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juanpih19/Desktop/Submit Bus Fundamentals/"/>
    </mc:Choice>
  </mc:AlternateContent>
  <xr:revisionPtr revIDLastSave="0" documentId="13_ncr:1_{098CD3CA-6526-C84B-8A91-D1940EC68312}" xr6:coauthVersionLast="45" xr6:coauthVersionMax="45" xr10:uidLastSave="{00000000-0000-0000-0000-000000000000}"/>
  <bookViews>
    <workbookView xWindow="0" yWindow="460" windowWidth="28800" windowHeight="16900" activeTab="5" xr2:uid="{00000000-000D-0000-FFFF-FFFF00000000}"/>
  </bookViews>
  <sheets>
    <sheet name="customers" sheetId="1" r:id="rId1"/>
    <sheet name="orders" sheetId="2" r:id="rId2"/>
    <sheet name="products" sheetId="3" r:id="rId3"/>
    <sheet name="sales" sheetId="4" r:id="rId4"/>
    <sheet name="analysis" sheetId="5" r:id="rId5"/>
    <sheet name="analysis2" sheetId="6" r:id="rId6"/>
  </sheets>
  <calcPr calcId="191029"/>
  <pivotCaches>
    <pivotCache cacheId="25" r:id="rId7"/>
    <pivotCache cacheId="29" r:id="rId8"/>
    <pivotCache cacheId="35" r:id="rId9"/>
    <pivotCache cacheId="39" r:id="rId10"/>
    <pivotCache cacheId="42" r:id="rId11"/>
    <pivotCache cacheId="46" r:id="rId12"/>
    <pivotCache cacheId="49" r:id="rId13"/>
    <pivotCache cacheId="52" r:id="rId14"/>
    <pivotCache cacheId="55" r:id="rId15"/>
    <pivotCache cacheId="58" r:id="rId16"/>
    <pivotCache cacheId="61" r:id="rId17"/>
    <pivotCache cacheId="64" r:id="rId1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5001" i="4" l="1"/>
  <c r="H5001" i="4"/>
  <c r="G5001" i="4"/>
  <c r="I5000" i="4"/>
  <c r="H5000" i="4"/>
  <c r="G5000" i="4"/>
  <c r="I4999" i="4"/>
  <c r="H4999" i="4"/>
  <c r="G4999" i="4"/>
  <c r="I4998" i="4"/>
  <c r="H4998" i="4"/>
  <c r="G4998" i="4"/>
  <c r="I4997" i="4"/>
  <c r="H4997" i="4"/>
  <c r="G4997" i="4"/>
  <c r="I4996" i="4"/>
  <c r="H4996" i="4"/>
  <c r="G4996" i="4"/>
  <c r="I4995" i="4"/>
  <c r="H4995" i="4"/>
  <c r="G4995" i="4"/>
  <c r="I4994" i="4"/>
  <c r="H4994" i="4"/>
  <c r="G4994" i="4"/>
  <c r="I4993" i="4"/>
  <c r="H4993" i="4"/>
  <c r="G4993" i="4"/>
  <c r="I4992" i="4"/>
  <c r="H4992" i="4"/>
  <c r="G4992" i="4"/>
  <c r="I4991" i="4"/>
  <c r="H4991" i="4"/>
  <c r="G4991" i="4"/>
  <c r="I4990" i="4"/>
  <c r="H4990" i="4"/>
  <c r="G4990" i="4"/>
  <c r="I4989" i="4"/>
  <c r="H4989" i="4"/>
  <c r="G4989" i="4"/>
  <c r="I4988" i="4"/>
  <c r="H4988" i="4"/>
  <c r="G4988" i="4"/>
  <c r="I4987" i="4"/>
  <c r="H4987" i="4"/>
  <c r="G4987" i="4"/>
  <c r="I4986" i="4"/>
  <c r="H4986" i="4"/>
  <c r="G4986" i="4"/>
  <c r="I4985" i="4"/>
  <c r="H4985" i="4"/>
  <c r="G4985" i="4"/>
  <c r="I4984" i="4"/>
  <c r="H4984" i="4"/>
  <c r="G4984" i="4"/>
  <c r="I4983" i="4"/>
  <c r="H4983" i="4"/>
  <c r="G4983" i="4"/>
  <c r="I4982" i="4"/>
  <c r="H4982" i="4"/>
  <c r="G4982" i="4"/>
  <c r="I4981" i="4"/>
  <c r="H4981" i="4"/>
  <c r="G4981" i="4"/>
  <c r="I4980" i="4"/>
  <c r="H4980" i="4"/>
  <c r="G4980" i="4"/>
  <c r="I4979" i="4"/>
  <c r="H4979" i="4"/>
  <c r="G4979" i="4"/>
  <c r="I4978" i="4"/>
  <c r="H4978" i="4"/>
  <c r="G4978" i="4"/>
  <c r="I4977" i="4"/>
  <c r="H4977" i="4"/>
  <c r="G4977" i="4"/>
  <c r="I4976" i="4"/>
  <c r="H4976" i="4"/>
  <c r="G4976" i="4"/>
  <c r="I4975" i="4"/>
  <c r="H4975" i="4"/>
  <c r="G4975" i="4"/>
  <c r="I4974" i="4"/>
  <c r="H4974" i="4"/>
  <c r="G4974" i="4"/>
  <c r="I4973" i="4"/>
  <c r="H4973" i="4"/>
  <c r="G4973" i="4"/>
  <c r="I4972" i="4"/>
  <c r="H4972" i="4"/>
  <c r="G4972" i="4"/>
  <c r="I4971" i="4"/>
  <c r="H4971" i="4"/>
  <c r="G4971" i="4"/>
  <c r="I4970" i="4"/>
  <c r="H4970" i="4"/>
  <c r="G4970" i="4"/>
  <c r="I4969" i="4"/>
  <c r="H4969" i="4"/>
  <c r="G4969" i="4"/>
  <c r="I4968" i="4"/>
  <c r="H4968" i="4"/>
  <c r="G4968" i="4"/>
  <c r="I4967" i="4"/>
  <c r="H4967" i="4"/>
  <c r="G4967" i="4"/>
  <c r="I4966" i="4"/>
  <c r="H4966" i="4"/>
  <c r="G4966" i="4"/>
  <c r="I4965" i="4"/>
  <c r="H4965" i="4"/>
  <c r="G4965" i="4"/>
  <c r="I4964" i="4"/>
  <c r="H4964" i="4"/>
  <c r="G4964" i="4"/>
  <c r="I4963" i="4"/>
  <c r="H4963" i="4"/>
  <c r="G4963" i="4"/>
  <c r="I4962" i="4"/>
  <c r="H4962" i="4"/>
  <c r="G4962" i="4"/>
  <c r="I4961" i="4"/>
  <c r="H4961" i="4"/>
  <c r="G4961" i="4"/>
  <c r="I4960" i="4"/>
  <c r="H4960" i="4"/>
  <c r="G4960" i="4"/>
  <c r="I4959" i="4"/>
  <c r="H4959" i="4"/>
  <c r="G4959" i="4"/>
  <c r="I4958" i="4"/>
  <c r="H4958" i="4"/>
  <c r="G4958" i="4"/>
  <c r="I4957" i="4"/>
  <c r="H4957" i="4"/>
  <c r="G4957" i="4"/>
  <c r="I4956" i="4"/>
  <c r="H4956" i="4"/>
  <c r="G4956" i="4"/>
  <c r="I4955" i="4"/>
  <c r="H4955" i="4"/>
  <c r="G4955" i="4"/>
  <c r="I4954" i="4"/>
  <c r="H4954" i="4"/>
  <c r="G4954" i="4"/>
  <c r="I4953" i="4"/>
  <c r="H4953" i="4"/>
  <c r="G4953" i="4"/>
  <c r="I4952" i="4"/>
  <c r="H4952" i="4"/>
  <c r="G4952" i="4"/>
  <c r="I4951" i="4"/>
  <c r="H4951" i="4"/>
  <c r="G4951" i="4"/>
  <c r="I4950" i="4"/>
  <c r="H4950" i="4"/>
  <c r="G4950" i="4"/>
  <c r="I4949" i="4"/>
  <c r="H4949" i="4"/>
  <c r="G4949" i="4"/>
  <c r="I4948" i="4"/>
  <c r="H4948" i="4"/>
  <c r="G4948" i="4"/>
  <c r="I4947" i="4"/>
  <c r="H4947" i="4"/>
  <c r="G4947" i="4"/>
  <c r="I4946" i="4"/>
  <c r="H4946" i="4"/>
  <c r="G4946" i="4"/>
  <c r="I4945" i="4"/>
  <c r="H4945" i="4"/>
  <c r="G4945" i="4"/>
  <c r="I4944" i="4"/>
  <c r="H4944" i="4"/>
  <c r="G4944" i="4"/>
  <c r="I4943" i="4"/>
  <c r="H4943" i="4"/>
  <c r="G4943" i="4"/>
  <c r="I4942" i="4"/>
  <c r="H4942" i="4"/>
  <c r="G4942" i="4"/>
  <c r="I4941" i="4"/>
  <c r="H4941" i="4"/>
  <c r="G4941" i="4"/>
  <c r="I4940" i="4"/>
  <c r="H4940" i="4"/>
  <c r="G4940" i="4"/>
  <c r="I4939" i="4"/>
  <c r="H4939" i="4"/>
  <c r="G4939" i="4"/>
  <c r="I4938" i="4"/>
  <c r="H4938" i="4"/>
  <c r="G4938" i="4"/>
  <c r="I4937" i="4"/>
  <c r="H4937" i="4"/>
  <c r="G4937" i="4"/>
  <c r="I4936" i="4"/>
  <c r="H4936" i="4"/>
  <c r="G4936" i="4"/>
  <c r="I4935" i="4"/>
  <c r="H4935" i="4"/>
  <c r="G4935" i="4"/>
  <c r="I4934" i="4"/>
  <c r="H4934" i="4"/>
  <c r="G4934" i="4"/>
  <c r="I4933" i="4"/>
  <c r="H4933" i="4"/>
  <c r="G4933" i="4"/>
  <c r="I4932" i="4"/>
  <c r="H4932" i="4"/>
  <c r="G4932" i="4"/>
  <c r="I4931" i="4"/>
  <c r="H4931" i="4"/>
  <c r="G4931" i="4"/>
  <c r="I4930" i="4"/>
  <c r="H4930" i="4"/>
  <c r="G4930" i="4"/>
  <c r="I4929" i="4"/>
  <c r="H4929" i="4"/>
  <c r="G4929" i="4"/>
  <c r="I4928" i="4"/>
  <c r="H4928" i="4"/>
  <c r="G4928" i="4"/>
  <c r="I4927" i="4"/>
  <c r="H4927" i="4"/>
  <c r="G4927" i="4"/>
  <c r="I4926" i="4"/>
  <c r="H4926" i="4"/>
  <c r="G4926" i="4"/>
  <c r="I4925" i="4"/>
  <c r="H4925" i="4"/>
  <c r="G4925" i="4"/>
  <c r="I4924" i="4"/>
  <c r="H4924" i="4"/>
  <c r="G4924" i="4"/>
  <c r="I4923" i="4"/>
  <c r="H4923" i="4"/>
  <c r="G4923" i="4"/>
  <c r="I4922" i="4"/>
  <c r="H4922" i="4"/>
  <c r="G4922" i="4"/>
  <c r="I4921" i="4"/>
  <c r="H4921" i="4"/>
  <c r="G4921" i="4"/>
  <c r="I4920" i="4"/>
  <c r="H4920" i="4"/>
  <c r="G4920" i="4"/>
  <c r="I4919" i="4"/>
  <c r="H4919" i="4"/>
  <c r="G4919" i="4"/>
  <c r="I4918" i="4"/>
  <c r="H4918" i="4"/>
  <c r="G4918" i="4"/>
  <c r="I4917" i="4"/>
  <c r="H4917" i="4"/>
  <c r="G4917" i="4"/>
  <c r="I4916" i="4"/>
  <c r="H4916" i="4"/>
  <c r="G4916" i="4"/>
  <c r="I4915" i="4"/>
  <c r="H4915" i="4"/>
  <c r="G4915" i="4"/>
  <c r="I4914" i="4"/>
  <c r="H4914" i="4"/>
  <c r="G4914" i="4"/>
  <c r="I4913" i="4"/>
  <c r="H4913" i="4"/>
  <c r="G4913" i="4"/>
  <c r="I4912" i="4"/>
  <c r="H4912" i="4"/>
  <c r="G4912" i="4"/>
  <c r="I4911" i="4"/>
  <c r="H4911" i="4"/>
  <c r="G4911" i="4"/>
  <c r="I4910" i="4"/>
  <c r="H4910" i="4"/>
  <c r="G4910" i="4"/>
  <c r="I4909" i="4"/>
  <c r="H4909" i="4"/>
  <c r="G4909" i="4"/>
  <c r="I4908" i="4"/>
  <c r="H4908" i="4"/>
  <c r="G4908" i="4"/>
  <c r="I4907" i="4"/>
  <c r="H4907" i="4"/>
  <c r="G4907" i="4"/>
  <c r="I4906" i="4"/>
  <c r="H4906" i="4"/>
  <c r="G4906" i="4"/>
  <c r="I4905" i="4"/>
  <c r="H4905" i="4"/>
  <c r="G4905" i="4"/>
  <c r="I4904" i="4"/>
  <c r="H4904" i="4"/>
  <c r="G4904" i="4"/>
  <c r="I4903" i="4"/>
  <c r="H4903" i="4"/>
  <c r="G4903" i="4"/>
  <c r="I4902" i="4"/>
  <c r="H4902" i="4"/>
  <c r="G4902" i="4"/>
  <c r="I4901" i="4"/>
  <c r="H4901" i="4"/>
  <c r="G4901" i="4"/>
  <c r="I4900" i="4"/>
  <c r="H4900" i="4"/>
  <c r="G4900" i="4"/>
  <c r="I4899" i="4"/>
  <c r="H4899" i="4"/>
  <c r="G4899" i="4"/>
  <c r="I4898" i="4"/>
  <c r="H4898" i="4"/>
  <c r="G4898" i="4"/>
  <c r="I4897" i="4"/>
  <c r="H4897" i="4"/>
  <c r="G4897" i="4"/>
  <c r="I4896" i="4"/>
  <c r="H4896" i="4"/>
  <c r="G4896" i="4"/>
  <c r="I4895" i="4"/>
  <c r="H4895" i="4"/>
  <c r="G4895" i="4"/>
  <c r="I4894" i="4"/>
  <c r="H4894" i="4"/>
  <c r="G4894" i="4"/>
  <c r="I4893" i="4"/>
  <c r="H4893" i="4"/>
  <c r="G4893" i="4"/>
  <c r="I4892" i="4"/>
  <c r="H4892" i="4"/>
  <c r="G4892" i="4"/>
  <c r="I4891" i="4"/>
  <c r="H4891" i="4"/>
  <c r="G4891" i="4"/>
  <c r="I4890" i="4"/>
  <c r="H4890" i="4"/>
  <c r="G4890" i="4"/>
  <c r="I4889" i="4"/>
  <c r="H4889" i="4"/>
  <c r="G4889" i="4"/>
  <c r="I4888" i="4"/>
  <c r="H4888" i="4"/>
  <c r="G4888" i="4"/>
  <c r="I4887" i="4"/>
  <c r="H4887" i="4"/>
  <c r="G4887" i="4"/>
  <c r="I4886" i="4"/>
  <c r="H4886" i="4"/>
  <c r="G4886" i="4"/>
  <c r="I4885" i="4"/>
  <c r="H4885" i="4"/>
  <c r="G4885" i="4"/>
  <c r="I4884" i="4"/>
  <c r="H4884" i="4"/>
  <c r="G4884" i="4"/>
  <c r="I4883" i="4"/>
  <c r="H4883" i="4"/>
  <c r="G4883" i="4"/>
  <c r="I4882" i="4"/>
  <c r="H4882" i="4"/>
  <c r="G4882" i="4"/>
  <c r="I4881" i="4"/>
  <c r="H4881" i="4"/>
  <c r="G4881" i="4"/>
  <c r="I4880" i="4"/>
  <c r="H4880" i="4"/>
  <c r="G4880" i="4"/>
  <c r="I4879" i="4"/>
  <c r="H4879" i="4"/>
  <c r="G4879" i="4"/>
  <c r="I4878" i="4"/>
  <c r="H4878" i="4"/>
  <c r="G4878" i="4"/>
  <c r="I4877" i="4"/>
  <c r="H4877" i="4"/>
  <c r="G4877" i="4"/>
  <c r="I4876" i="4"/>
  <c r="H4876" i="4"/>
  <c r="G4876" i="4"/>
  <c r="I4875" i="4"/>
  <c r="H4875" i="4"/>
  <c r="G4875" i="4"/>
  <c r="I4874" i="4"/>
  <c r="H4874" i="4"/>
  <c r="G4874" i="4"/>
  <c r="I4873" i="4"/>
  <c r="H4873" i="4"/>
  <c r="G4873" i="4"/>
  <c r="I4872" i="4"/>
  <c r="H4872" i="4"/>
  <c r="G4872" i="4"/>
  <c r="I4871" i="4"/>
  <c r="H4871" i="4"/>
  <c r="G4871" i="4"/>
  <c r="I4870" i="4"/>
  <c r="H4870" i="4"/>
  <c r="G4870" i="4"/>
  <c r="I4869" i="4"/>
  <c r="H4869" i="4"/>
  <c r="G4869" i="4"/>
  <c r="I4868" i="4"/>
  <c r="H4868" i="4"/>
  <c r="G4868" i="4"/>
  <c r="I4867" i="4"/>
  <c r="H4867" i="4"/>
  <c r="G4867" i="4"/>
  <c r="I4866" i="4"/>
  <c r="H4866" i="4"/>
  <c r="G4866" i="4"/>
  <c r="I4865" i="4"/>
  <c r="H4865" i="4"/>
  <c r="G4865" i="4"/>
  <c r="I4864" i="4"/>
  <c r="H4864" i="4"/>
  <c r="G4864" i="4"/>
  <c r="I4863" i="4"/>
  <c r="H4863" i="4"/>
  <c r="G4863" i="4"/>
  <c r="I4862" i="4"/>
  <c r="H4862" i="4"/>
  <c r="G4862" i="4"/>
  <c r="I4861" i="4"/>
  <c r="H4861" i="4"/>
  <c r="G4861" i="4"/>
  <c r="I4860" i="4"/>
  <c r="H4860" i="4"/>
  <c r="G4860" i="4"/>
  <c r="I4859" i="4"/>
  <c r="H4859" i="4"/>
  <c r="G4859" i="4"/>
  <c r="I4858" i="4"/>
  <c r="H4858" i="4"/>
  <c r="G4858" i="4"/>
  <c r="I4857" i="4"/>
  <c r="H4857" i="4"/>
  <c r="G4857" i="4"/>
  <c r="I4856" i="4"/>
  <c r="H4856" i="4"/>
  <c r="G4856" i="4"/>
  <c r="I4855" i="4"/>
  <c r="H4855" i="4"/>
  <c r="G4855" i="4"/>
  <c r="I4854" i="4"/>
  <c r="H4854" i="4"/>
  <c r="G4854" i="4"/>
  <c r="I4853" i="4"/>
  <c r="H4853" i="4"/>
  <c r="G4853" i="4"/>
  <c r="I4852" i="4"/>
  <c r="H4852" i="4"/>
  <c r="G4852" i="4"/>
  <c r="I4851" i="4"/>
  <c r="H4851" i="4"/>
  <c r="G4851" i="4"/>
  <c r="I4850" i="4"/>
  <c r="H4850" i="4"/>
  <c r="G4850" i="4"/>
  <c r="I4849" i="4"/>
  <c r="H4849" i="4"/>
  <c r="G4849" i="4"/>
  <c r="I4848" i="4"/>
  <c r="H4848" i="4"/>
  <c r="G4848" i="4"/>
  <c r="I4847" i="4"/>
  <c r="H4847" i="4"/>
  <c r="G4847" i="4"/>
  <c r="I4846" i="4"/>
  <c r="H4846" i="4"/>
  <c r="G4846" i="4"/>
  <c r="I4845" i="4"/>
  <c r="H4845" i="4"/>
  <c r="G4845" i="4"/>
  <c r="I4844" i="4"/>
  <c r="H4844" i="4"/>
  <c r="G4844" i="4"/>
  <c r="I4843" i="4"/>
  <c r="H4843" i="4"/>
  <c r="G4843" i="4"/>
  <c r="I4842" i="4"/>
  <c r="H4842" i="4"/>
  <c r="G4842" i="4"/>
  <c r="I4841" i="4"/>
  <c r="H4841" i="4"/>
  <c r="G4841" i="4"/>
  <c r="I4840" i="4"/>
  <c r="H4840" i="4"/>
  <c r="G4840" i="4"/>
  <c r="I4839" i="4"/>
  <c r="H4839" i="4"/>
  <c r="G4839" i="4"/>
  <c r="I4838" i="4"/>
  <c r="H4838" i="4"/>
  <c r="G4838" i="4"/>
  <c r="I4837" i="4"/>
  <c r="H4837" i="4"/>
  <c r="G4837" i="4"/>
  <c r="I4836" i="4"/>
  <c r="H4836" i="4"/>
  <c r="G4836" i="4"/>
  <c r="I4835" i="4"/>
  <c r="H4835" i="4"/>
  <c r="G4835" i="4"/>
  <c r="I4834" i="4"/>
  <c r="H4834" i="4"/>
  <c r="G4834" i="4"/>
  <c r="I4833" i="4"/>
  <c r="H4833" i="4"/>
  <c r="G4833" i="4"/>
  <c r="I4832" i="4"/>
  <c r="H4832" i="4"/>
  <c r="G4832" i="4"/>
  <c r="I4831" i="4"/>
  <c r="H4831" i="4"/>
  <c r="G4831" i="4"/>
  <c r="I4830" i="4"/>
  <c r="H4830" i="4"/>
  <c r="G4830" i="4"/>
  <c r="I4829" i="4"/>
  <c r="H4829" i="4"/>
  <c r="G4829" i="4"/>
  <c r="I4828" i="4"/>
  <c r="H4828" i="4"/>
  <c r="G4828" i="4"/>
  <c r="I4827" i="4"/>
  <c r="H4827" i="4"/>
  <c r="G4827" i="4"/>
  <c r="I4826" i="4"/>
  <c r="H4826" i="4"/>
  <c r="G4826" i="4"/>
  <c r="I4825" i="4"/>
  <c r="H4825" i="4"/>
  <c r="G4825" i="4"/>
  <c r="I4824" i="4"/>
  <c r="H4824" i="4"/>
  <c r="G4824" i="4"/>
  <c r="I4823" i="4"/>
  <c r="H4823" i="4"/>
  <c r="G4823" i="4"/>
  <c r="I4822" i="4"/>
  <c r="H4822" i="4"/>
  <c r="G4822" i="4"/>
  <c r="I4821" i="4"/>
  <c r="H4821" i="4"/>
  <c r="G4821" i="4"/>
  <c r="I4820" i="4"/>
  <c r="H4820" i="4"/>
  <c r="G4820" i="4"/>
  <c r="I4819" i="4"/>
  <c r="H4819" i="4"/>
  <c r="G4819" i="4"/>
  <c r="I4818" i="4"/>
  <c r="H4818" i="4"/>
  <c r="G4818" i="4"/>
  <c r="I4817" i="4"/>
  <c r="H4817" i="4"/>
  <c r="G4817" i="4"/>
  <c r="I4816" i="4"/>
  <c r="H4816" i="4"/>
  <c r="G4816" i="4"/>
  <c r="I4815" i="4"/>
  <c r="H4815" i="4"/>
  <c r="G4815" i="4"/>
  <c r="I4814" i="4"/>
  <c r="H4814" i="4"/>
  <c r="G4814" i="4"/>
  <c r="I4813" i="4"/>
  <c r="H4813" i="4"/>
  <c r="G4813" i="4"/>
  <c r="I4812" i="4"/>
  <c r="H4812" i="4"/>
  <c r="G4812" i="4"/>
  <c r="I4811" i="4"/>
  <c r="H4811" i="4"/>
  <c r="G4811" i="4"/>
  <c r="I4810" i="4"/>
  <c r="H4810" i="4"/>
  <c r="G4810" i="4"/>
  <c r="I4809" i="4"/>
  <c r="H4809" i="4"/>
  <c r="G4809" i="4"/>
  <c r="I4808" i="4"/>
  <c r="H4808" i="4"/>
  <c r="G4808" i="4"/>
  <c r="I4807" i="4"/>
  <c r="H4807" i="4"/>
  <c r="G4807" i="4"/>
  <c r="I4806" i="4"/>
  <c r="H4806" i="4"/>
  <c r="G4806" i="4"/>
  <c r="I4805" i="4"/>
  <c r="H4805" i="4"/>
  <c r="G4805" i="4"/>
  <c r="I4804" i="4"/>
  <c r="H4804" i="4"/>
  <c r="G4804" i="4"/>
  <c r="I4803" i="4"/>
  <c r="H4803" i="4"/>
  <c r="G4803" i="4"/>
  <c r="I4802" i="4"/>
  <c r="H4802" i="4"/>
  <c r="G4802" i="4"/>
  <c r="I4801" i="4"/>
  <c r="H4801" i="4"/>
  <c r="G4801" i="4"/>
  <c r="I4800" i="4"/>
  <c r="H4800" i="4"/>
  <c r="G4800" i="4"/>
  <c r="I4799" i="4"/>
  <c r="H4799" i="4"/>
  <c r="G4799" i="4"/>
  <c r="I4798" i="4"/>
  <c r="H4798" i="4"/>
  <c r="G4798" i="4"/>
  <c r="I4797" i="4"/>
  <c r="H4797" i="4"/>
  <c r="G4797" i="4"/>
  <c r="I4796" i="4"/>
  <c r="H4796" i="4"/>
  <c r="G4796" i="4"/>
  <c r="I4795" i="4"/>
  <c r="H4795" i="4"/>
  <c r="G4795" i="4"/>
  <c r="I4794" i="4"/>
  <c r="H4794" i="4"/>
  <c r="G4794" i="4"/>
  <c r="I4793" i="4"/>
  <c r="H4793" i="4"/>
  <c r="G4793" i="4"/>
  <c r="I4792" i="4"/>
  <c r="H4792" i="4"/>
  <c r="G4792" i="4"/>
  <c r="I4791" i="4"/>
  <c r="H4791" i="4"/>
  <c r="G4791" i="4"/>
  <c r="I4790" i="4"/>
  <c r="H4790" i="4"/>
  <c r="G4790" i="4"/>
  <c r="I4789" i="4"/>
  <c r="H4789" i="4"/>
  <c r="G4789" i="4"/>
  <c r="I4788" i="4"/>
  <c r="H4788" i="4"/>
  <c r="G4788" i="4"/>
  <c r="I4787" i="4"/>
  <c r="H4787" i="4"/>
  <c r="G4787" i="4"/>
  <c r="I4786" i="4"/>
  <c r="H4786" i="4"/>
  <c r="G4786" i="4"/>
  <c r="I4785" i="4"/>
  <c r="H4785" i="4"/>
  <c r="G4785" i="4"/>
  <c r="I4784" i="4"/>
  <c r="H4784" i="4"/>
  <c r="G4784" i="4"/>
  <c r="I4783" i="4"/>
  <c r="H4783" i="4"/>
  <c r="G4783" i="4"/>
  <c r="I4782" i="4"/>
  <c r="H4782" i="4"/>
  <c r="G4782" i="4"/>
  <c r="I4781" i="4"/>
  <c r="H4781" i="4"/>
  <c r="G4781" i="4"/>
  <c r="I4780" i="4"/>
  <c r="H4780" i="4"/>
  <c r="G4780" i="4"/>
  <c r="I4779" i="4"/>
  <c r="H4779" i="4"/>
  <c r="G4779" i="4"/>
  <c r="I4778" i="4"/>
  <c r="H4778" i="4"/>
  <c r="G4778" i="4"/>
  <c r="I4777" i="4"/>
  <c r="H4777" i="4"/>
  <c r="G4777" i="4"/>
  <c r="I4776" i="4"/>
  <c r="H4776" i="4"/>
  <c r="G4776" i="4"/>
  <c r="I4775" i="4"/>
  <c r="H4775" i="4"/>
  <c r="G4775" i="4"/>
  <c r="I4774" i="4"/>
  <c r="H4774" i="4"/>
  <c r="G4774" i="4"/>
  <c r="I4773" i="4"/>
  <c r="H4773" i="4"/>
  <c r="G4773" i="4"/>
  <c r="I4772" i="4"/>
  <c r="H4772" i="4"/>
  <c r="G4772" i="4"/>
  <c r="I4771" i="4"/>
  <c r="H4771" i="4"/>
  <c r="G4771" i="4"/>
  <c r="I4770" i="4"/>
  <c r="H4770" i="4"/>
  <c r="G4770" i="4"/>
  <c r="I4769" i="4"/>
  <c r="H4769" i="4"/>
  <c r="G4769" i="4"/>
  <c r="I4768" i="4"/>
  <c r="H4768" i="4"/>
  <c r="G4768" i="4"/>
  <c r="I4767" i="4"/>
  <c r="H4767" i="4"/>
  <c r="G4767" i="4"/>
  <c r="I4766" i="4"/>
  <c r="H4766" i="4"/>
  <c r="G4766" i="4"/>
  <c r="I4765" i="4"/>
  <c r="H4765" i="4"/>
  <c r="G4765" i="4"/>
  <c r="I4764" i="4"/>
  <c r="H4764" i="4"/>
  <c r="G4764" i="4"/>
  <c r="I4763" i="4"/>
  <c r="H4763" i="4"/>
  <c r="G4763" i="4"/>
  <c r="I4762" i="4"/>
  <c r="H4762" i="4"/>
  <c r="G4762" i="4"/>
  <c r="I4761" i="4"/>
  <c r="H4761" i="4"/>
  <c r="G4761" i="4"/>
  <c r="I4760" i="4"/>
  <c r="H4760" i="4"/>
  <c r="G4760" i="4"/>
  <c r="I4759" i="4"/>
  <c r="H4759" i="4"/>
  <c r="G4759" i="4"/>
  <c r="I4758" i="4"/>
  <c r="H4758" i="4"/>
  <c r="G4758" i="4"/>
  <c r="I4757" i="4"/>
  <c r="H4757" i="4"/>
  <c r="G4757" i="4"/>
  <c r="I4756" i="4"/>
  <c r="H4756" i="4"/>
  <c r="G4756" i="4"/>
  <c r="I4755" i="4"/>
  <c r="H4755" i="4"/>
  <c r="G4755" i="4"/>
  <c r="I4754" i="4"/>
  <c r="H4754" i="4"/>
  <c r="G4754" i="4"/>
  <c r="I4753" i="4"/>
  <c r="H4753" i="4"/>
  <c r="G4753" i="4"/>
  <c r="I4752" i="4"/>
  <c r="H4752" i="4"/>
  <c r="G4752" i="4"/>
  <c r="I4751" i="4"/>
  <c r="H4751" i="4"/>
  <c r="G4751" i="4"/>
  <c r="I4750" i="4"/>
  <c r="H4750" i="4"/>
  <c r="G4750" i="4"/>
  <c r="I4749" i="4"/>
  <c r="H4749" i="4"/>
  <c r="G4749" i="4"/>
  <c r="I4748" i="4"/>
  <c r="H4748" i="4"/>
  <c r="G4748" i="4"/>
  <c r="I4747" i="4"/>
  <c r="H4747" i="4"/>
  <c r="G4747" i="4"/>
  <c r="I4746" i="4"/>
  <c r="H4746" i="4"/>
  <c r="G4746" i="4"/>
  <c r="I4745" i="4"/>
  <c r="H4745" i="4"/>
  <c r="G4745" i="4"/>
  <c r="I4744" i="4"/>
  <c r="H4744" i="4"/>
  <c r="G4744" i="4"/>
  <c r="I4743" i="4"/>
  <c r="H4743" i="4"/>
  <c r="G4743" i="4"/>
  <c r="I4742" i="4"/>
  <c r="H4742" i="4"/>
  <c r="G4742" i="4"/>
  <c r="I4741" i="4"/>
  <c r="H4741" i="4"/>
  <c r="G4741" i="4"/>
  <c r="I4740" i="4"/>
  <c r="H4740" i="4"/>
  <c r="G4740" i="4"/>
  <c r="I4739" i="4"/>
  <c r="H4739" i="4"/>
  <c r="G4739" i="4"/>
  <c r="I4738" i="4"/>
  <c r="H4738" i="4"/>
  <c r="G4738" i="4"/>
  <c r="I4737" i="4"/>
  <c r="H4737" i="4"/>
  <c r="G4737" i="4"/>
  <c r="I4736" i="4"/>
  <c r="H4736" i="4"/>
  <c r="G4736" i="4"/>
  <c r="I4735" i="4"/>
  <c r="H4735" i="4"/>
  <c r="G4735" i="4"/>
  <c r="I4734" i="4"/>
  <c r="H4734" i="4"/>
  <c r="G4734" i="4"/>
  <c r="I4733" i="4"/>
  <c r="H4733" i="4"/>
  <c r="G4733" i="4"/>
  <c r="I4732" i="4"/>
  <c r="H4732" i="4"/>
  <c r="G4732" i="4"/>
  <c r="I4731" i="4"/>
  <c r="H4731" i="4"/>
  <c r="G4731" i="4"/>
  <c r="I4730" i="4"/>
  <c r="H4730" i="4"/>
  <c r="G4730" i="4"/>
  <c r="I4729" i="4"/>
  <c r="H4729" i="4"/>
  <c r="G4729" i="4"/>
  <c r="I4728" i="4"/>
  <c r="H4728" i="4"/>
  <c r="G4728" i="4"/>
  <c r="I4727" i="4"/>
  <c r="H4727" i="4"/>
  <c r="G4727" i="4"/>
  <c r="I4726" i="4"/>
  <c r="H4726" i="4"/>
  <c r="G4726" i="4"/>
  <c r="I4725" i="4"/>
  <c r="H4725" i="4"/>
  <c r="G4725" i="4"/>
  <c r="I4724" i="4"/>
  <c r="H4724" i="4"/>
  <c r="G4724" i="4"/>
  <c r="I4723" i="4"/>
  <c r="H4723" i="4"/>
  <c r="G4723" i="4"/>
  <c r="I4722" i="4"/>
  <c r="H4722" i="4"/>
  <c r="G4722" i="4"/>
  <c r="I4721" i="4"/>
  <c r="H4721" i="4"/>
  <c r="G4721" i="4"/>
  <c r="I4720" i="4"/>
  <c r="H4720" i="4"/>
  <c r="G4720" i="4"/>
  <c r="I4719" i="4"/>
  <c r="H4719" i="4"/>
  <c r="G4719" i="4"/>
  <c r="I4718" i="4"/>
  <c r="H4718" i="4"/>
  <c r="G4718" i="4"/>
  <c r="I4717" i="4"/>
  <c r="H4717" i="4"/>
  <c r="G4717" i="4"/>
  <c r="I4716" i="4"/>
  <c r="H4716" i="4"/>
  <c r="G4716" i="4"/>
  <c r="I4715" i="4"/>
  <c r="H4715" i="4"/>
  <c r="G4715" i="4"/>
  <c r="I4714" i="4"/>
  <c r="H4714" i="4"/>
  <c r="G4714" i="4"/>
  <c r="I4713" i="4"/>
  <c r="H4713" i="4"/>
  <c r="G4713" i="4"/>
  <c r="I4712" i="4"/>
  <c r="H4712" i="4"/>
  <c r="G4712" i="4"/>
  <c r="I4711" i="4"/>
  <c r="H4711" i="4"/>
  <c r="G4711" i="4"/>
  <c r="I4710" i="4"/>
  <c r="H4710" i="4"/>
  <c r="G4710" i="4"/>
  <c r="I4709" i="4"/>
  <c r="H4709" i="4"/>
  <c r="G4709" i="4"/>
  <c r="I4708" i="4"/>
  <c r="H4708" i="4"/>
  <c r="G4708" i="4"/>
  <c r="I4707" i="4"/>
  <c r="H4707" i="4"/>
  <c r="G4707" i="4"/>
  <c r="I4706" i="4"/>
  <c r="H4706" i="4"/>
  <c r="G4706" i="4"/>
  <c r="I4705" i="4"/>
  <c r="H4705" i="4"/>
  <c r="G4705" i="4"/>
  <c r="I4704" i="4"/>
  <c r="H4704" i="4"/>
  <c r="G4704" i="4"/>
  <c r="I4703" i="4"/>
  <c r="H4703" i="4"/>
  <c r="G4703" i="4"/>
  <c r="I4702" i="4"/>
  <c r="H4702" i="4"/>
  <c r="G4702" i="4"/>
  <c r="I4701" i="4"/>
  <c r="H4701" i="4"/>
  <c r="G4701" i="4"/>
  <c r="I4700" i="4"/>
  <c r="H4700" i="4"/>
  <c r="G4700" i="4"/>
  <c r="I4699" i="4"/>
  <c r="H4699" i="4"/>
  <c r="G4699" i="4"/>
  <c r="I4698" i="4"/>
  <c r="H4698" i="4"/>
  <c r="G4698" i="4"/>
  <c r="I4697" i="4"/>
  <c r="H4697" i="4"/>
  <c r="G4697" i="4"/>
  <c r="I4696" i="4"/>
  <c r="H4696" i="4"/>
  <c r="G4696" i="4"/>
  <c r="I4695" i="4"/>
  <c r="H4695" i="4"/>
  <c r="G4695" i="4"/>
  <c r="I4694" i="4"/>
  <c r="H4694" i="4"/>
  <c r="G4694" i="4"/>
  <c r="I4693" i="4"/>
  <c r="H4693" i="4"/>
  <c r="G4693" i="4"/>
  <c r="I4692" i="4"/>
  <c r="H4692" i="4"/>
  <c r="G4692" i="4"/>
  <c r="I4691" i="4"/>
  <c r="H4691" i="4"/>
  <c r="G4691" i="4"/>
  <c r="I4690" i="4"/>
  <c r="H4690" i="4"/>
  <c r="G4690" i="4"/>
  <c r="I4689" i="4"/>
  <c r="H4689" i="4"/>
  <c r="G4689" i="4"/>
  <c r="I4688" i="4"/>
  <c r="H4688" i="4"/>
  <c r="G4688" i="4"/>
  <c r="I4687" i="4"/>
  <c r="H4687" i="4"/>
  <c r="G4687" i="4"/>
  <c r="I4686" i="4"/>
  <c r="H4686" i="4"/>
  <c r="G4686" i="4"/>
  <c r="I4685" i="4"/>
  <c r="H4685" i="4"/>
  <c r="G4685" i="4"/>
  <c r="I4684" i="4"/>
  <c r="H4684" i="4"/>
  <c r="G4684" i="4"/>
  <c r="I4683" i="4"/>
  <c r="H4683" i="4"/>
  <c r="G4683" i="4"/>
  <c r="I4682" i="4"/>
  <c r="H4682" i="4"/>
  <c r="G4682" i="4"/>
  <c r="I4681" i="4"/>
  <c r="H4681" i="4"/>
  <c r="G4681" i="4"/>
  <c r="I4680" i="4"/>
  <c r="H4680" i="4"/>
  <c r="G4680" i="4"/>
  <c r="I4679" i="4"/>
  <c r="H4679" i="4"/>
  <c r="G4679" i="4"/>
  <c r="I4678" i="4"/>
  <c r="H4678" i="4"/>
  <c r="G4678" i="4"/>
  <c r="I4677" i="4"/>
  <c r="H4677" i="4"/>
  <c r="G4677" i="4"/>
  <c r="I4676" i="4"/>
  <c r="H4676" i="4"/>
  <c r="G4676" i="4"/>
  <c r="I4675" i="4"/>
  <c r="H4675" i="4"/>
  <c r="G4675" i="4"/>
  <c r="I4674" i="4"/>
  <c r="H4674" i="4"/>
  <c r="G4674" i="4"/>
  <c r="I4673" i="4"/>
  <c r="H4673" i="4"/>
  <c r="G4673" i="4"/>
  <c r="I4672" i="4"/>
  <c r="H4672" i="4"/>
  <c r="G4672" i="4"/>
  <c r="I4671" i="4"/>
  <c r="H4671" i="4"/>
  <c r="G4671" i="4"/>
  <c r="I4670" i="4"/>
  <c r="H4670" i="4"/>
  <c r="G4670" i="4"/>
  <c r="I4669" i="4"/>
  <c r="H4669" i="4"/>
  <c r="G4669" i="4"/>
  <c r="I4668" i="4"/>
  <c r="H4668" i="4"/>
  <c r="G4668" i="4"/>
  <c r="I4667" i="4"/>
  <c r="H4667" i="4"/>
  <c r="G4667" i="4"/>
  <c r="I4666" i="4"/>
  <c r="H4666" i="4"/>
  <c r="G4666" i="4"/>
  <c r="I4665" i="4"/>
  <c r="H4665" i="4"/>
  <c r="G4665" i="4"/>
  <c r="I4664" i="4"/>
  <c r="H4664" i="4"/>
  <c r="G4664" i="4"/>
  <c r="I4663" i="4"/>
  <c r="H4663" i="4"/>
  <c r="G4663" i="4"/>
  <c r="I4662" i="4"/>
  <c r="H4662" i="4"/>
  <c r="G4662" i="4"/>
  <c r="I4661" i="4"/>
  <c r="H4661" i="4"/>
  <c r="G4661" i="4"/>
  <c r="I4660" i="4"/>
  <c r="H4660" i="4"/>
  <c r="G4660" i="4"/>
  <c r="I4659" i="4"/>
  <c r="H4659" i="4"/>
  <c r="G4659" i="4"/>
  <c r="I4658" i="4"/>
  <c r="H4658" i="4"/>
  <c r="G4658" i="4"/>
  <c r="I4657" i="4"/>
  <c r="H4657" i="4"/>
  <c r="G4657" i="4"/>
  <c r="I4656" i="4"/>
  <c r="H4656" i="4"/>
  <c r="G4656" i="4"/>
  <c r="I4655" i="4"/>
  <c r="H4655" i="4"/>
  <c r="G4655" i="4"/>
  <c r="I4654" i="4"/>
  <c r="H4654" i="4"/>
  <c r="G4654" i="4"/>
  <c r="I4653" i="4"/>
  <c r="H4653" i="4"/>
  <c r="G4653" i="4"/>
  <c r="I4652" i="4"/>
  <c r="H4652" i="4"/>
  <c r="G4652" i="4"/>
  <c r="I4651" i="4"/>
  <c r="H4651" i="4"/>
  <c r="G4651" i="4"/>
  <c r="I4650" i="4"/>
  <c r="H4650" i="4"/>
  <c r="G4650" i="4"/>
  <c r="I4649" i="4"/>
  <c r="H4649" i="4"/>
  <c r="G4649" i="4"/>
  <c r="I4648" i="4"/>
  <c r="H4648" i="4"/>
  <c r="G4648" i="4"/>
  <c r="I4647" i="4"/>
  <c r="H4647" i="4"/>
  <c r="G4647" i="4"/>
  <c r="I4646" i="4"/>
  <c r="H4646" i="4"/>
  <c r="G4646" i="4"/>
  <c r="I4645" i="4"/>
  <c r="H4645" i="4"/>
  <c r="G4645" i="4"/>
  <c r="I4644" i="4"/>
  <c r="H4644" i="4"/>
  <c r="G4644" i="4"/>
  <c r="I4643" i="4"/>
  <c r="H4643" i="4"/>
  <c r="G4643" i="4"/>
  <c r="I4642" i="4"/>
  <c r="H4642" i="4"/>
  <c r="G4642" i="4"/>
  <c r="I4641" i="4"/>
  <c r="H4641" i="4"/>
  <c r="G4641" i="4"/>
  <c r="I4640" i="4"/>
  <c r="H4640" i="4"/>
  <c r="G4640" i="4"/>
  <c r="I4639" i="4"/>
  <c r="H4639" i="4"/>
  <c r="G4639" i="4"/>
  <c r="I4638" i="4"/>
  <c r="H4638" i="4"/>
  <c r="G4638" i="4"/>
  <c r="I4637" i="4"/>
  <c r="H4637" i="4"/>
  <c r="G4637" i="4"/>
  <c r="I4636" i="4"/>
  <c r="H4636" i="4"/>
  <c r="G4636" i="4"/>
  <c r="I4635" i="4"/>
  <c r="H4635" i="4"/>
  <c r="G4635" i="4"/>
  <c r="I4634" i="4"/>
  <c r="H4634" i="4"/>
  <c r="G4634" i="4"/>
  <c r="I4633" i="4"/>
  <c r="H4633" i="4"/>
  <c r="G4633" i="4"/>
  <c r="I4632" i="4"/>
  <c r="H4632" i="4"/>
  <c r="G4632" i="4"/>
  <c r="I4631" i="4"/>
  <c r="H4631" i="4"/>
  <c r="G4631" i="4"/>
  <c r="I4630" i="4"/>
  <c r="H4630" i="4"/>
  <c r="G4630" i="4"/>
  <c r="I4629" i="4"/>
  <c r="H4629" i="4"/>
  <c r="G4629" i="4"/>
  <c r="I4628" i="4"/>
  <c r="H4628" i="4"/>
  <c r="G4628" i="4"/>
  <c r="I4627" i="4"/>
  <c r="H4627" i="4"/>
  <c r="G4627" i="4"/>
  <c r="I4626" i="4"/>
  <c r="H4626" i="4"/>
  <c r="G4626" i="4"/>
  <c r="I4625" i="4"/>
  <c r="H4625" i="4"/>
  <c r="G4625" i="4"/>
  <c r="I4624" i="4"/>
  <c r="H4624" i="4"/>
  <c r="G4624" i="4"/>
  <c r="I4623" i="4"/>
  <c r="H4623" i="4"/>
  <c r="G4623" i="4"/>
  <c r="I4622" i="4"/>
  <c r="H4622" i="4"/>
  <c r="G4622" i="4"/>
  <c r="I4621" i="4"/>
  <c r="H4621" i="4"/>
  <c r="G4621" i="4"/>
  <c r="I4620" i="4"/>
  <c r="H4620" i="4"/>
  <c r="G4620" i="4"/>
  <c r="I4619" i="4"/>
  <c r="H4619" i="4"/>
  <c r="G4619" i="4"/>
  <c r="I4618" i="4"/>
  <c r="H4618" i="4"/>
  <c r="G4618" i="4"/>
  <c r="I4617" i="4"/>
  <c r="H4617" i="4"/>
  <c r="G4617" i="4"/>
  <c r="I4616" i="4"/>
  <c r="H4616" i="4"/>
  <c r="G4616" i="4"/>
  <c r="I4615" i="4"/>
  <c r="H4615" i="4"/>
  <c r="G4615" i="4"/>
  <c r="I4614" i="4"/>
  <c r="H4614" i="4"/>
  <c r="G4614" i="4"/>
  <c r="I4613" i="4"/>
  <c r="H4613" i="4"/>
  <c r="G4613" i="4"/>
  <c r="I4612" i="4"/>
  <c r="H4612" i="4"/>
  <c r="G4612" i="4"/>
  <c r="I4611" i="4"/>
  <c r="H4611" i="4"/>
  <c r="G4611" i="4"/>
  <c r="I4610" i="4"/>
  <c r="H4610" i="4"/>
  <c r="G4610" i="4"/>
  <c r="I4609" i="4"/>
  <c r="H4609" i="4"/>
  <c r="G4609" i="4"/>
  <c r="I4608" i="4"/>
  <c r="H4608" i="4"/>
  <c r="G4608" i="4"/>
  <c r="I4607" i="4"/>
  <c r="H4607" i="4"/>
  <c r="G4607" i="4"/>
  <c r="I4606" i="4"/>
  <c r="H4606" i="4"/>
  <c r="G4606" i="4"/>
  <c r="I4605" i="4"/>
  <c r="H4605" i="4"/>
  <c r="G4605" i="4"/>
  <c r="I4604" i="4"/>
  <c r="H4604" i="4"/>
  <c r="G4604" i="4"/>
  <c r="I4603" i="4"/>
  <c r="H4603" i="4"/>
  <c r="G4603" i="4"/>
  <c r="I4602" i="4"/>
  <c r="H4602" i="4"/>
  <c r="G4602" i="4"/>
  <c r="I4601" i="4"/>
  <c r="H4601" i="4"/>
  <c r="G4601" i="4"/>
  <c r="I4600" i="4"/>
  <c r="H4600" i="4"/>
  <c r="G4600" i="4"/>
  <c r="I4599" i="4"/>
  <c r="H4599" i="4"/>
  <c r="G4599" i="4"/>
  <c r="I4598" i="4"/>
  <c r="H4598" i="4"/>
  <c r="G4598" i="4"/>
  <c r="I4597" i="4"/>
  <c r="H4597" i="4"/>
  <c r="G4597" i="4"/>
  <c r="I4596" i="4"/>
  <c r="H4596" i="4"/>
  <c r="G4596" i="4"/>
  <c r="I4595" i="4"/>
  <c r="H4595" i="4"/>
  <c r="G4595" i="4"/>
  <c r="I4594" i="4"/>
  <c r="H4594" i="4"/>
  <c r="G4594" i="4"/>
  <c r="I4593" i="4"/>
  <c r="H4593" i="4"/>
  <c r="G4593" i="4"/>
  <c r="I4592" i="4"/>
  <c r="H4592" i="4"/>
  <c r="G4592" i="4"/>
  <c r="I4591" i="4"/>
  <c r="H4591" i="4"/>
  <c r="G4591" i="4"/>
  <c r="I4590" i="4"/>
  <c r="H4590" i="4"/>
  <c r="G4590" i="4"/>
  <c r="I4589" i="4"/>
  <c r="H4589" i="4"/>
  <c r="G4589" i="4"/>
  <c r="I4588" i="4"/>
  <c r="H4588" i="4"/>
  <c r="G4588" i="4"/>
  <c r="I4587" i="4"/>
  <c r="H4587" i="4"/>
  <c r="G4587" i="4"/>
  <c r="I4586" i="4"/>
  <c r="H4586" i="4"/>
  <c r="G4586" i="4"/>
  <c r="I4585" i="4"/>
  <c r="H4585" i="4"/>
  <c r="G4585" i="4"/>
  <c r="I4584" i="4"/>
  <c r="H4584" i="4"/>
  <c r="G4584" i="4"/>
  <c r="I4583" i="4"/>
  <c r="H4583" i="4"/>
  <c r="G4583" i="4"/>
  <c r="I4582" i="4"/>
  <c r="H4582" i="4"/>
  <c r="G4582" i="4"/>
  <c r="I4581" i="4"/>
  <c r="H4581" i="4"/>
  <c r="G4581" i="4"/>
  <c r="I4580" i="4"/>
  <c r="H4580" i="4"/>
  <c r="G4580" i="4"/>
  <c r="I4579" i="4"/>
  <c r="H4579" i="4"/>
  <c r="G4579" i="4"/>
  <c r="I4578" i="4"/>
  <c r="H4578" i="4"/>
  <c r="G4578" i="4"/>
  <c r="I4577" i="4"/>
  <c r="H4577" i="4"/>
  <c r="G4577" i="4"/>
  <c r="I4576" i="4"/>
  <c r="H4576" i="4"/>
  <c r="G4576" i="4"/>
  <c r="I4575" i="4"/>
  <c r="H4575" i="4"/>
  <c r="G4575" i="4"/>
  <c r="I4574" i="4"/>
  <c r="H4574" i="4"/>
  <c r="G4574" i="4"/>
  <c r="I4573" i="4"/>
  <c r="H4573" i="4"/>
  <c r="G4573" i="4"/>
  <c r="I4572" i="4"/>
  <c r="H4572" i="4"/>
  <c r="G4572" i="4"/>
  <c r="I4571" i="4"/>
  <c r="H4571" i="4"/>
  <c r="G4571" i="4"/>
  <c r="I4570" i="4"/>
  <c r="H4570" i="4"/>
  <c r="G4570" i="4"/>
  <c r="I4569" i="4"/>
  <c r="H4569" i="4"/>
  <c r="G4569" i="4"/>
  <c r="I4568" i="4"/>
  <c r="H4568" i="4"/>
  <c r="G4568" i="4"/>
  <c r="I4567" i="4"/>
  <c r="H4567" i="4"/>
  <c r="G4567" i="4"/>
  <c r="I4566" i="4"/>
  <c r="H4566" i="4"/>
  <c r="G4566" i="4"/>
  <c r="I4565" i="4"/>
  <c r="H4565" i="4"/>
  <c r="G4565" i="4"/>
  <c r="I4564" i="4"/>
  <c r="H4564" i="4"/>
  <c r="G4564" i="4"/>
  <c r="I4563" i="4"/>
  <c r="H4563" i="4"/>
  <c r="G4563" i="4"/>
  <c r="I4562" i="4"/>
  <c r="H4562" i="4"/>
  <c r="G4562" i="4"/>
  <c r="I4561" i="4"/>
  <c r="H4561" i="4"/>
  <c r="G4561" i="4"/>
  <c r="I4560" i="4"/>
  <c r="H4560" i="4"/>
  <c r="G4560" i="4"/>
  <c r="I4559" i="4"/>
  <c r="H4559" i="4"/>
  <c r="G4559" i="4"/>
  <c r="I4558" i="4"/>
  <c r="H4558" i="4"/>
  <c r="G4558" i="4"/>
  <c r="I4557" i="4"/>
  <c r="H4557" i="4"/>
  <c r="G4557" i="4"/>
  <c r="I4556" i="4"/>
  <c r="H4556" i="4"/>
  <c r="G4556" i="4"/>
  <c r="I4555" i="4"/>
  <c r="H4555" i="4"/>
  <c r="G4555" i="4"/>
  <c r="I4554" i="4"/>
  <c r="H4554" i="4"/>
  <c r="G4554" i="4"/>
  <c r="I4553" i="4"/>
  <c r="H4553" i="4"/>
  <c r="G4553" i="4"/>
  <c r="I4552" i="4"/>
  <c r="H4552" i="4"/>
  <c r="G4552" i="4"/>
  <c r="I4551" i="4"/>
  <c r="H4551" i="4"/>
  <c r="G4551" i="4"/>
  <c r="I4550" i="4"/>
  <c r="H4550" i="4"/>
  <c r="G4550" i="4"/>
  <c r="I4549" i="4"/>
  <c r="H4549" i="4"/>
  <c r="G4549" i="4"/>
  <c r="I4548" i="4"/>
  <c r="H4548" i="4"/>
  <c r="G4548" i="4"/>
  <c r="I4547" i="4"/>
  <c r="H4547" i="4"/>
  <c r="G4547" i="4"/>
  <c r="I4546" i="4"/>
  <c r="H4546" i="4"/>
  <c r="G4546" i="4"/>
  <c r="I4545" i="4"/>
  <c r="H4545" i="4"/>
  <c r="G4545" i="4"/>
  <c r="I4544" i="4"/>
  <c r="H4544" i="4"/>
  <c r="G4544" i="4"/>
  <c r="I4543" i="4"/>
  <c r="H4543" i="4"/>
  <c r="G4543" i="4"/>
  <c r="I4542" i="4"/>
  <c r="H4542" i="4"/>
  <c r="G4542" i="4"/>
  <c r="I4541" i="4"/>
  <c r="H4541" i="4"/>
  <c r="G4541" i="4"/>
  <c r="I4540" i="4"/>
  <c r="H4540" i="4"/>
  <c r="G4540" i="4"/>
  <c r="I4539" i="4"/>
  <c r="H4539" i="4"/>
  <c r="G4539" i="4"/>
  <c r="I4538" i="4"/>
  <c r="H4538" i="4"/>
  <c r="G4538" i="4"/>
  <c r="I4537" i="4"/>
  <c r="H4537" i="4"/>
  <c r="G4537" i="4"/>
  <c r="I4536" i="4"/>
  <c r="H4536" i="4"/>
  <c r="G4536" i="4"/>
  <c r="I4535" i="4"/>
  <c r="H4535" i="4"/>
  <c r="G4535" i="4"/>
  <c r="I4534" i="4"/>
  <c r="H4534" i="4"/>
  <c r="G4534" i="4"/>
  <c r="I4533" i="4"/>
  <c r="H4533" i="4"/>
  <c r="G4533" i="4"/>
  <c r="I4532" i="4"/>
  <c r="H4532" i="4"/>
  <c r="G4532" i="4"/>
  <c r="I4531" i="4"/>
  <c r="H4531" i="4"/>
  <c r="G4531" i="4"/>
  <c r="I4530" i="4"/>
  <c r="H4530" i="4"/>
  <c r="G4530" i="4"/>
  <c r="I4529" i="4"/>
  <c r="H4529" i="4"/>
  <c r="G4529" i="4"/>
  <c r="I4528" i="4"/>
  <c r="H4528" i="4"/>
  <c r="G4528" i="4"/>
  <c r="I4527" i="4"/>
  <c r="H4527" i="4"/>
  <c r="G4527" i="4"/>
  <c r="I4526" i="4"/>
  <c r="H4526" i="4"/>
  <c r="G4526" i="4"/>
  <c r="I4525" i="4"/>
  <c r="H4525" i="4"/>
  <c r="G4525" i="4"/>
  <c r="I4524" i="4"/>
  <c r="H4524" i="4"/>
  <c r="G4524" i="4"/>
  <c r="I4523" i="4"/>
  <c r="H4523" i="4"/>
  <c r="G4523" i="4"/>
  <c r="I4522" i="4"/>
  <c r="H4522" i="4"/>
  <c r="G4522" i="4"/>
  <c r="I4521" i="4"/>
  <c r="H4521" i="4"/>
  <c r="G4521" i="4"/>
  <c r="I4520" i="4"/>
  <c r="H4520" i="4"/>
  <c r="G4520" i="4"/>
  <c r="I4519" i="4"/>
  <c r="H4519" i="4"/>
  <c r="G4519" i="4"/>
  <c r="I4518" i="4"/>
  <c r="H4518" i="4"/>
  <c r="G4518" i="4"/>
  <c r="I4517" i="4"/>
  <c r="H4517" i="4"/>
  <c r="G4517" i="4"/>
  <c r="I4516" i="4"/>
  <c r="H4516" i="4"/>
  <c r="G4516" i="4"/>
  <c r="I4515" i="4"/>
  <c r="H4515" i="4"/>
  <c r="G4515" i="4"/>
  <c r="I4514" i="4"/>
  <c r="H4514" i="4"/>
  <c r="G4514" i="4"/>
  <c r="I4513" i="4"/>
  <c r="H4513" i="4"/>
  <c r="G4513" i="4"/>
  <c r="I4512" i="4"/>
  <c r="H4512" i="4"/>
  <c r="G4512" i="4"/>
  <c r="I4511" i="4"/>
  <c r="H4511" i="4"/>
  <c r="G4511" i="4"/>
  <c r="I4510" i="4"/>
  <c r="H4510" i="4"/>
  <c r="G4510" i="4"/>
  <c r="I4509" i="4"/>
  <c r="H4509" i="4"/>
  <c r="G4509" i="4"/>
  <c r="I4508" i="4"/>
  <c r="H4508" i="4"/>
  <c r="G4508" i="4"/>
  <c r="I4507" i="4"/>
  <c r="H4507" i="4"/>
  <c r="G4507" i="4"/>
  <c r="I4506" i="4"/>
  <c r="H4506" i="4"/>
  <c r="G4506" i="4"/>
  <c r="I4505" i="4"/>
  <c r="H4505" i="4"/>
  <c r="G4505" i="4"/>
  <c r="I4504" i="4"/>
  <c r="H4504" i="4"/>
  <c r="G4504" i="4"/>
  <c r="I4503" i="4"/>
  <c r="H4503" i="4"/>
  <c r="G4503" i="4"/>
  <c r="I4502" i="4"/>
  <c r="H4502" i="4"/>
  <c r="G4502" i="4"/>
  <c r="I4501" i="4"/>
  <c r="H4501" i="4"/>
  <c r="G4501" i="4"/>
  <c r="I4500" i="4"/>
  <c r="H4500" i="4"/>
  <c r="G4500" i="4"/>
  <c r="I4499" i="4"/>
  <c r="H4499" i="4"/>
  <c r="G4499" i="4"/>
  <c r="I4498" i="4"/>
  <c r="H4498" i="4"/>
  <c r="G4498" i="4"/>
  <c r="I4497" i="4"/>
  <c r="H4497" i="4"/>
  <c r="G4497" i="4"/>
  <c r="I4496" i="4"/>
  <c r="H4496" i="4"/>
  <c r="G4496" i="4"/>
  <c r="I4495" i="4"/>
  <c r="H4495" i="4"/>
  <c r="G4495" i="4"/>
  <c r="I4494" i="4"/>
  <c r="H4494" i="4"/>
  <c r="G4494" i="4"/>
  <c r="I4493" i="4"/>
  <c r="H4493" i="4"/>
  <c r="G4493" i="4"/>
  <c r="I4492" i="4"/>
  <c r="H4492" i="4"/>
  <c r="G4492" i="4"/>
  <c r="I4491" i="4"/>
  <c r="H4491" i="4"/>
  <c r="G4491" i="4"/>
  <c r="I4490" i="4"/>
  <c r="H4490" i="4"/>
  <c r="G4490" i="4"/>
  <c r="I4489" i="4"/>
  <c r="H4489" i="4"/>
  <c r="G4489" i="4"/>
  <c r="I4488" i="4"/>
  <c r="H4488" i="4"/>
  <c r="G4488" i="4"/>
  <c r="I4487" i="4"/>
  <c r="H4487" i="4"/>
  <c r="G4487" i="4"/>
  <c r="I4486" i="4"/>
  <c r="H4486" i="4"/>
  <c r="G4486" i="4"/>
  <c r="I4485" i="4"/>
  <c r="H4485" i="4"/>
  <c r="G4485" i="4"/>
  <c r="I4484" i="4"/>
  <c r="H4484" i="4"/>
  <c r="G4484" i="4"/>
  <c r="I4483" i="4"/>
  <c r="H4483" i="4"/>
  <c r="G4483" i="4"/>
  <c r="I4482" i="4"/>
  <c r="H4482" i="4"/>
  <c r="G4482" i="4"/>
  <c r="I4481" i="4"/>
  <c r="H4481" i="4"/>
  <c r="G4481" i="4"/>
  <c r="I4480" i="4"/>
  <c r="H4480" i="4"/>
  <c r="G4480" i="4"/>
  <c r="I4479" i="4"/>
  <c r="H4479" i="4"/>
  <c r="G4479" i="4"/>
  <c r="I4478" i="4"/>
  <c r="H4478" i="4"/>
  <c r="G4478" i="4"/>
  <c r="I4477" i="4"/>
  <c r="H4477" i="4"/>
  <c r="G4477" i="4"/>
  <c r="I4476" i="4"/>
  <c r="H4476" i="4"/>
  <c r="G4476" i="4"/>
  <c r="I4475" i="4"/>
  <c r="H4475" i="4"/>
  <c r="G4475" i="4"/>
  <c r="I4474" i="4"/>
  <c r="H4474" i="4"/>
  <c r="G4474" i="4"/>
  <c r="I4473" i="4"/>
  <c r="H4473" i="4"/>
  <c r="G4473" i="4"/>
  <c r="I4472" i="4"/>
  <c r="H4472" i="4"/>
  <c r="G4472" i="4"/>
  <c r="I4471" i="4"/>
  <c r="H4471" i="4"/>
  <c r="G4471" i="4"/>
  <c r="I4470" i="4"/>
  <c r="H4470" i="4"/>
  <c r="G4470" i="4"/>
  <c r="I4469" i="4"/>
  <c r="H4469" i="4"/>
  <c r="G4469" i="4"/>
  <c r="I4468" i="4"/>
  <c r="H4468" i="4"/>
  <c r="G4468" i="4"/>
  <c r="I4467" i="4"/>
  <c r="H4467" i="4"/>
  <c r="G4467" i="4"/>
  <c r="I4466" i="4"/>
  <c r="H4466" i="4"/>
  <c r="G4466" i="4"/>
  <c r="I4465" i="4"/>
  <c r="H4465" i="4"/>
  <c r="G4465" i="4"/>
  <c r="I4464" i="4"/>
  <c r="H4464" i="4"/>
  <c r="G4464" i="4"/>
  <c r="I4463" i="4"/>
  <c r="H4463" i="4"/>
  <c r="G4463" i="4"/>
  <c r="I4462" i="4"/>
  <c r="H4462" i="4"/>
  <c r="G4462" i="4"/>
  <c r="I4461" i="4"/>
  <c r="H4461" i="4"/>
  <c r="G4461" i="4"/>
  <c r="I4460" i="4"/>
  <c r="H4460" i="4"/>
  <c r="G4460" i="4"/>
  <c r="I4459" i="4"/>
  <c r="H4459" i="4"/>
  <c r="G4459" i="4"/>
  <c r="I4458" i="4"/>
  <c r="H4458" i="4"/>
  <c r="G4458" i="4"/>
  <c r="I4457" i="4"/>
  <c r="H4457" i="4"/>
  <c r="G4457" i="4"/>
  <c r="I4456" i="4"/>
  <c r="H4456" i="4"/>
  <c r="G4456" i="4"/>
  <c r="I4455" i="4"/>
  <c r="H4455" i="4"/>
  <c r="G4455" i="4"/>
  <c r="I4454" i="4"/>
  <c r="H4454" i="4"/>
  <c r="G4454" i="4"/>
  <c r="I4453" i="4"/>
  <c r="H4453" i="4"/>
  <c r="G4453" i="4"/>
  <c r="I4452" i="4"/>
  <c r="H4452" i="4"/>
  <c r="G4452" i="4"/>
  <c r="I4451" i="4"/>
  <c r="H4451" i="4"/>
  <c r="G4451" i="4"/>
  <c r="I4450" i="4"/>
  <c r="H4450" i="4"/>
  <c r="G4450" i="4"/>
  <c r="I4449" i="4"/>
  <c r="H4449" i="4"/>
  <c r="G4449" i="4"/>
  <c r="I4448" i="4"/>
  <c r="H4448" i="4"/>
  <c r="G4448" i="4"/>
  <c r="I4447" i="4"/>
  <c r="H4447" i="4"/>
  <c r="G4447" i="4"/>
  <c r="I4446" i="4"/>
  <c r="H4446" i="4"/>
  <c r="G4446" i="4"/>
  <c r="I4445" i="4"/>
  <c r="H4445" i="4"/>
  <c r="G4445" i="4"/>
  <c r="I4444" i="4"/>
  <c r="H4444" i="4"/>
  <c r="G4444" i="4"/>
  <c r="I4443" i="4"/>
  <c r="H4443" i="4"/>
  <c r="G4443" i="4"/>
  <c r="I4442" i="4"/>
  <c r="H4442" i="4"/>
  <c r="G4442" i="4"/>
  <c r="I4441" i="4"/>
  <c r="H4441" i="4"/>
  <c r="G4441" i="4"/>
  <c r="I4440" i="4"/>
  <c r="H4440" i="4"/>
  <c r="G4440" i="4"/>
  <c r="I4439" i="4"/>
  <c r="H4439" i="4"/>
  <c r="G4439" i="4"/>
  <c r="I4438" i="4"/>
  <c r="H4438" i="4"/>
  <c r="G4438" i="4"/>
  <c r="I4437" i="4"/>
  <c r="H4437" i="4"/>
  <c r="G4437" i="4"/>
  <c r="I4436" i="4"/>
  <c r="H4436" i="4"/>
  <c r="G4436" i="4"/>
  <c r="I4435" i="4"/>
  <c r="H4435" i="4"/>
  <c r="G4435" i="4"/>
  <c r="I4434" i="4"/>
  <c r="H4434" i="4"/>
  <c r="G4434" i="4"/>
  <c r="I4433" i="4"/>
  <c r="H4433" i="4"/>
  <c r="G4433" i="4"/>
  <c r="I4432" i="4"/>
  <c r="H4432" i="4"/>
  <c r="G4432" i="4"/>
  <c r="I4431" i="4"/>
  <c r="H4431" i="4"/>
  <c r="G4431" i="4"/>
  <c r="I4430" i="4"/>
  <c r="H4430" i="4"/>
  <c r="G4430" i="4"/>
  <c r="I4429" i="4"/>
  <c r="H4429" i="4"/>
  <c r="G4429" i="4"/>
  <c r="I4428" i="4"/>
  <c r="H4428" i="4"/>
  <c r="G4428" i="4"/>
  <c r="I4427" i="4"/>
  <c r="H4427" i="4"/>
  <c r="G4427" i="4"/>
  <c r="I4426" i="4"/>
  <c r="H4426" i="4"/>
  <c r="G4426" i="4"/>
  <c r="I4425" i="4"/>
  <c r="H4425" i="4"/>
  <c r="G4425" i="4"/>
  <c r="I4424" i="4"/>
  <c r="H4424" i="4"/>
  <c r="G4424" i="4"/>
  <c r="I4423" i="4"/>
  <c r="H4423" i="4"/>
  <c r="G4423" i="4"/>
  <c r="I4422" i="4"/>
  <c r="H4422" i="4"/>
  <c r="G4422" i="4"/>
  <c r="I4421" i="4"/>
  <c r="H4421" i="4"/>
  <c r="G4421" i="4"/>
  <c r="I4420" i="4"/>
  <c r="H4420" i="4"/>
  <c r="G4420" i="4"/>
  <c r="I4419" i="4"/>
  <c r="H4419" i="4"/>
  <c r="G4419" i="4"/>
  <c r="I4418" i="4"/>
  <c r="H4418" i="4"/>
  <c r="G4418" i="4"/>
  <c r="I4417" i="4"/>
  <c r="H4417" i="4"/>
  <c r="G4417" i="4"/>
  <c r="I4416" i="4"/>
  <c r="H4416" i="4"/>
  <c r="G4416" i="4"/>
  <c r="I4415" i="4"/>
  <c r="H4415" i="4"/>
  <c r="G4415" i="4"/>
  <c r="I4414" i="4"/>
  <c r="H4414" i="4"/>
  <c r="G4414" i="4"/>
  <c r="I4413" i="4"/>
  <c r="H4413" i="4"/>
  <c r="G4413" i="4"/>
  <c r="I4412" i="4"/>
  <c r="H4412" i="4"/>
  <c r="G4412" i="4"/>
  <c r="I4411" i="4"/>
  <c r="H4411" i="4"/>
  <c r="G4411" i="4"/>
  <c r="I4410" i="4"/>
  <c r="H4410" i="4"/>
  <c r="G4410" i="4"/>
  <c r="I4409" i="4"/>
  <c r="H4409" i="4"/>
  <c r="G4409" i="4"/>
  <c r="I4408" i="4"/>
  <c r="H4408" i="4"/>
  <c r="G4408" i="4"/>
  <c r="I4407" i="4"/>
  <c r="H4407" i="4"/>
  <c r="G4407" i="4"/>
  <c r="I4406" i="4"/>
  <c r="H4406" i="4"/>
  <c r="G4406" i="4"/>
  <c r="I4405" i="4"/>
  <c r="H4405" i="4"/>
  <c r="G4405" i="4"/>
  <c r="I4404" i="4"/>
  <c r="H4404" i="4"/>
  <c r="G4404" i="4"/>
  <c r="I4403" i="4"/>
  <c r="H4403" i="4"/>
  <c r="G4403" i="4"/>
  <c r="I4402" i="4"/>
  <c r="H4402" i="4"/>
  <c r="G4402" i="4"/>
  <c r="I4401" i="4"/>
  <c r="H4401" i="4"/>
  <c r="G4401" i="4"/>
  <c r="I4400" i="4"/>
  <c r="H4400" i="4"/>
  <c r="G4400" i="4"/>
  <c r="I4399" i="4"/>
  <c r="H4399" i="4"/>
  <c r="G4399" i="4"/>
  <c r="I4398" i="4"/>
  <c r="H4398" i="4"/>
  <c r="G4398" i="4"/>
  <c r="I4397" i="4"/>
  <c r="H4397" i="4"/>
  <c r="G4397" i="4"/>
  <c r="I4396" i="4"/>
  <c r="H4396" i="4"/>
  <c r="G4396" i="4"/>
  <c r="I4395" i="4"/>
  <c r="H4395" i="4"/>
  <c r="G4395" i="4"/>
  <c r="I4394" i="4"/>
  <c r="H4394" i="4"/>
  <c r="G4394" i="4"/>
  <c r="I4393" i="4"/>
  <c r="H4393" i="4"/>
  <c r="G4393" i="4"/>
  <c r="I4392" i="4"/>
  <c r="H4392" i="4"/>
  <c r="G4392" i="4"/>
  <c r="I4391" i="4"/>
  <c r="H4391" i="4"/>
  <c r="G4391" i="4"/>
  <c r="I4390" i="4"/>
  <c r="H4390" i="4"/>
  <c r="G4390" i="4"/>
  <c r="I4389" i="4"/>
  <c r="H4389" i="4"/>
  <c r="G4389" i="4"/>
  <c r="I4388" i="4"/>
  <c r="H4388" i="4"/>
  <c r="G4388" i="4"/>
  <c r="I4387" i="4"/>
  <c r="H4387" i="4"/>
  <c r="G4387" i="4"/>
  <c r="I4386" i="4"/>
  <c r="H4386" i="4"/>
  <c r="G4386" i="4"/>
  <c r="I4385" i="4"/>
  <c r="H4385" i="4"/>
  <c r="G4385" i="4"/>
  <c r="I4384" i="4"/>
  <c r="H4384" i="4"/>
  <c r="G4384" i="4"/>
  <c r="I4383" i="4"/>
  <c r="H4383" i="4"/>
  <c r="G4383" i="4"/>
  <c r="I4382" i="4"/>
  <c r="H4382" i="4"/>
  <c r="G4382" i="4"/>
  <c r="I4381" i="4"/>
  <c r="H4381" i="4"/>
  <c r="G4381" i="4"/>
  <c r="I4380" i="4"/>
  <c r="H4380" i="4"/>
  <c r="G4380" i="4"/>
  <c r="I4379" i="4"/>
  <c r="H4379" i="4"/>
  <c r="G4379" i="4"/>
  <c r="I4378" i="4"/>
  <c r="H4378" i="4"/>
  <c r="G4378" i="4"/>
  <c r="I4377" i="4"/>
  <c r="H4377" i="4"/>
  <c r="G4377" i="4"/>
  <c r="I4376" i="4"/>
  <c r="H4376" i="4"/>
  <c r="G4376" i="4"/>
  <c r="I4375" i="4"/>
  <c r="H4375" i="4"/>
  <c r="G4375" i="4"/>
  <c r="I4374" i="4"/>
  <c r="H4374" i="4"/>
  <c r="G4374" i="4"/>
  <c r="I4373" i="4"/>
  <c r="H4373" i="4"/>
  <c r="G4373" i="4"/>
  <c r="I4372" i="4"/>
  <c r="H4372" i="4"/>
  <c r="G4372" i="4"/>
  <c r="I4371" i="4"/>
  <c r="H4371" i="4"/>
  <c r="G4371" i="4"/>
  <c r="I4370" i="4"/>
  <c r="H4370" i="4"/>
  <c r="G4370" i="4"/>
  <c r="I4369" i="4"/>
  <c r="H4369" i="4"/>
  <c r="G4369" i="4"/>
  <c r="I4368" i="4"/>
  <c r="H4368" i="4"/>
  <c r="G4368" i="4"/>
  <c r="I4367" i="4"/>
  <c r="H4367" i="4"/>
  <c r="G4367" i="4"/>
  <c r="I4366" i="4"/>
  <c r="H4366" i="4"/>
  <c r="G4366" i="4"/>
  <c r="I4365" i="4"/>
  <c r="H4365" i="4"/>
  <c r="G4365" i="4"/>
  <c r="I4364" i="4"/>
  <c r="H4364" i="4"/>
  <c r="G4364" i="4"/>
  <c r="I4363" i="4"/>
  <c r="H4363" i="4"/>
  <c r="G4363" i="4"/>
  <c r="I4362" i="4"/>
  <c r="H4362" i="4"/>
  <c r="G4362" i="4"/>
  <c r="I4361" i="4"/>
  <c r="H4361" i="4"/>
  <c r="G4361" i="4"/>
  <c r="I4360" i="4"/>
  <c r="H4360" i="4"/>
  <c r="G4360" i="4"/>
  <c r="I4359" i="4"/>
  <c r="H4359" i="4"/>
  <c r="G4359" i="4"/>
  <c r="I4358" i="4"/>
  <c r="H4358" i="4"/>
  <c r="G4358" i="4"/>
  <c r="I4357" i="4"/>
  <c r="H4357" i="4"/>
  <c r="G4357" i="4"/>
  <c r="I4356" i="4"/>
  <c r="H4356" i="4"/>
  <c r="G4356" i="4"/>
  <c r="I4355" i="4"/>
  <c r="H4355" i="4"/>
  <c r="G4355" i="4"/>
  <c r="I4354" i="4"/>
  <c r="H4354" i="4"/>
  <c r="G4354" i="4"/>
  <c r="I4353" i="4"/>
  <c r="H4353" i="4"/>
  <c r="G4353" i="4"/>
  <c r="I4352" i="4"/>
  <c r="H4352" i="4"/>
  <c r="G4352" i="4"/>
  <c r="I4351" i="4"/>
  <c r="H4351" i="4"/>
  <c r="G4351" i="4"/>
  <c r="I4350" i="4"/>
  <c r="H4350" i="4"/>
  <c r="G4350" i="4"/>
  <c r="I4349" i="4"/>
  <c r="H4349" i="4"/>
  <c r="G4349" i="4"/>
  <c r="I4348" i="4"/>
  <c r="H4348" i="4"/>
  <c r="G4348" i="4"/>
  <c r="I4347" i="4"/>
  <c r="H4347" i="4"/>
  <c r="G4347" i="4"/>
  <c r="I4346" i="4"/>
  <c r="H4346" i="4"/>
  <c r="G4346" i="4"/>
  <c r="I4345" i="4"/>
  <c r="H4345" i="4"/>
  <c r="G4345" i="4"/>
  <c r="I4344" i="4"/>
  <c r="H4344" i="4"/>
  <c r="G4344" i="4"/>
  <c r="I4343" i="4"/>
  <c r="H4343" i="4"/>
  <c r="G4343" i="4"/>
  <c r="I4342" i="4"/>
  <c r="H4342" i="4"/>
  <c r="G4342" i="4"/>
  <c r="I4341" i="4"/>
  <c r="H4341" i="4"/>
  <c r="G4341" i="4"/>
  <c r="I4340" i="4"/>
  <c r="H4340" i="4"/>
  <c r="G4340" i="4"/>
  <c r="I4339" i="4"/>
  <c r="H4339" i="4"/>
  <c r="G4339" i="4"/>
  <c r="I4338" i="4"/>
  <c r="H4338" i="4"/>
  <c r="G4338" i="4"/>
  <c r="I4337" i="4"/>
  <c r="H4337" i="4"/>
  <c r="G4337" i="4"/>
  <c r="I4336" i="4"/>
  <c r="H4336" i="4"/>
  <c r="G4336" i="4"/>
  <c r="I4335" i="4"/>
  <c r="H4335" i="4"/>
  <c r="G4335" i="4"/>
  <c r="I4334" i="4"/>
  <c r="H4334" i="4"/>
  <c r="G4334" i="4"/>
  <c r="I4333" i="4"/>
  <c r="H4333" i="4"/>
  <c r="G4333" i="4"/>
  <c r="I4332" i="4"/>
  <c r="H4332" i="4"/>
  <c r="G4332" i="4"/>
  <c r="I4331" i="4"/>
  <c r="H4331" i="4"/>
  <c r="G4331" i="4"/>
  <c r="I4330" i="4"/>
  <c r="H4330" i="4"/>
  <c r="G4330" i="4"/>
  <c r="I4329" i="4"/>
  <c r="H4329" i="4"/>
  <c r="G4329" i="4"/>
  <c r="I4328" i="4"/>
  <c r="H4328" i="4"/>
  <c r="G4328" i="4"/>
  <c r="I4327" i="4"/>
  <c r="H4327" i="4"/>
  <c r="G4327" i="4"/>
  <c r="I4326" i="4"/>
  <c r="H4326" i="4"/>
  <c r="G4326" i="4"/>
  <c r="I4325" i="4"/>
  <c r="H4325" i="4"/>
  <c r="G4325" i="4"/>
  <c r="I4324" i="4"/>
  <c r="H4324" i="4"/>
  <c r="G4324" i="4"/>
  <c r="I4323" i="4"/>
  <c r="H4323" i="4"/>
  <c r="G4323" i="4"/>
  <c r="I4322" i="4"/>
  <c r="H4322" i="4"/>
  <c r="G4322" i="4"/>
  <c r="I4321" i="4"/>
  <c r="H4321" i="4"/>
  <c r="G4321" i="4"/>
  <c r="I4320" i="4"/>
  <c r="H4320" i="4"/>
  <c r="G4320" i="4"/>
  <c r="I4319" i="4"/>
  <c r="H4319" i="4"/>
  <c r="G4319" i="4"/>
  <c r="I4318" i="4"/>
  <c r="H4318" i="4"/>
  <c r="G4318" i="4"/>
  <c r="I4317" i="4"/>
  <c r="H4317" i="4"/>
  <c r="G4317" i="4"/>
  <c r="I4316" i="4"/>
  <c r="H4316" i="4"/>
  <c r="G4316" i="4"/>
  <c r="I4315" i="4"/>
  <c r="H4315" i="4"/>
  <c r="G4315" i="4"/>
  <c r="I4314" i="4"/>
  <c r="H4314" i="4"/>
  <c r="G4314" i="4"/>
  <c r="I4313" i="4"/>
  <c r="H4313" i="4"/>
  <c r="G4313" i="4"/>
  <c r="I4312" i="4"/>
  <c r="H4312" i="4"/>
  <c r="G4312" i="4"/>
  <c r="I4311" i="4"/>
  <c r="H4311" i="4"/>
  <c r="G4311" i="4"/>
  <c r="I4310" i="4"/>
  <c r="H4310" i="4"/>
  <c r="G4310" i="4"/>
  <c r="I4309" i="4"/>
  <c r="H4309" i="4"/>
  <c r="G4309" i="4"/>
  <c r="I4308" i="4"/>
  <c r="H4308" i="4"/>
  <c r="G4308" i="4"/>
  <c r="I4307" i="4"/>
  <c r="H4307" i="4"/>
  <c r="G4307" i="4"/>
  <c r="I4306" i="4"/>
  <c r="H4306" i="4"/>
  <c r="G4306" i="4"/>
  <c r="I4305" i="4"/>
  <c r="H4305" i="4"/>
  <c r="G4305" i="4"/>
  <c r="I4304" i="4"/>
  <c r="H4304" i="4"/>
  <c r="G4304" i="4"/>
  <c r="I4303" i="4"/>
  <c r="H4303" i="4"/>
  <c r="G4303" i="4"/>
  <c r="I4302" i="4"/>
  <c r="H4302" i="4"/>
  <c r="G4302" i="4"/>
  <c r="I4301" i="4"/>
  <c r="H4301" i="4"/>
  <c r="G4301" i="4"/>
  <c r="I4300" i="4"/>
  <c r="H4300" i="4"/>
  <c r="G4300" i="4"/>
  <c r="I4299" i="4"/>
  <c r="H4299" i="4"/>
  <c r="G4299" i="4"/>
  <c r="I4298" i="4"/>
  <c r="H4298" i="4"/>
  <c r="G4298" i="4"/>
  <c r="I4297" i="4"/>
  <c r="H4297" i="4"/>
  <c r="G4297" i="4"/>
  <c r="I4296" i="4"/>
  <c r="H4296" i="4"/>
  <c r="G4296" i="4"/>
  <c r="I4295" i="4"/>
  <c r="H4295" i="4"/>
  <c r="G4295" i="4"/>
  <c r="I4294" i="4"/>
  <c r="H4294" i="4"/>
  <c r="G4294" i="4"/>
  <c r="I4293" i="4"/>
  <c r="H4293" i="4"/>
  <c r="G4293" i="4"/>
  <c r="I4292" i="4"/>
  <c r="H4292" i="4"/>
  <c r="G4292" i="4"/>
  <c r="I4291" i="4"/>
  <c r="H4291" i="4"/>
  <c r="G4291" i="4"/>
  <c r="I4290" i="4"/>
  <c r="H4290" i="4"/>
  <c r="G4290" i="4"/>
  <c r="I4289" i="4"/>
  <c r="H4289" i="4"/>
  <c r="G4289" i="4"/>
  <c r="I4288" i="4"/>
  <c r="H4288" i="4"/>
  <c r="G4288" i="4"/>
  <c r="I4287" i="4"/>
  <c r="H4287" i="4"/>
  <c r="G4287" i="4"/>
  <c r="I4286" i="4"/>
  <c r="H4286" i="4"/>
  <c r="G4286" i="4"/>
  <c r="I4285" i="4"/>
  <c r="H4285" i="4"/>
  <c r="G4285" i="4"/>
  <c r="I4284" i="4"/>
  <c r="H4284" i="4"/>
  <c r="G4284" i="4"/>
  <c r="I4283" i="4"/>
  <c r="H4283" i="4"/>
  <c r="G4283" i="4"/>
  <c r="I4282" i="4"/>
  <c r="H4282" i="4"/>
  <c r="G4282" i="4"/>
  <c r="I4281" i="4"/>
  <c r="H4281" i="4"/>
  <c r="G4281" i="4"/>
  <c r="I4280" i="4"/>
  <c r="H4280" i="4"/>
  <c r="G4280" i="4"/>
  <c r="I4279" i="4"/>
  <c r="H4279" i="4"/>
  <c r="G4279" i="4"/>
  <c r="I4278" i="4"/>
  <c r="H4278" i="4"/>
  <c r="G4278" i="4"/>
  <c r="I4277" i="4"/>
  <c r="H4277" i="4"/>
  <c r="G4277" i="4"/>
  <c r="I4276" i="4"/>
  <c r="H4276" i="4"/>
  <c r="G4276" i="4"/>
  <c r="I4275" i="4"/>
  <c r="H4275" i="4"/>
  <c r="G4275" i="4"/>
  <c r="I4274" i="4"/>
  <c r="H4274" i="4"/>
  <c r="G4274" i="4"/>
  <c r="I4273" i="4"/>
  <c r="H4273" i="4"/>
  <c r="G4273" i="4"/>
  <c r="I4272" i="4"/>
  <c r="H4272" i="4"/>
  <c r="G4272" i="4"/>
  <c r="I4271" i="4"/>
  <c r="H4271" i="4"/>
  <c r="G4271" i="4"/>
  <c r="I4270" i="4"/>
  <c r="H4270" i="4"/>
  <c r="G4270" i="4"/>
  <c r="I4269" i="4"/>
  <c r="H4269" i="4"/>
  <c r="G4269" i="4"/>
  <c r="I4268" i="4"/>
  <c r="H4268" i="4"/>
  <c r="G4268" i="4"/>
  <c r="I4267" i="4"/>
  <c r="H4267" i="4"/>
  <c r="G4267" i="4"/>
  <c r="I4266" i="4"/>
  <c r="H4266" i="4"/>
  <c r="G4266" i="4"/>
  <c r="I4265" i="4"/>
  <c r="H4265" i="4"/>
  <c r="G4265" i="4"/>
  <c r="I4264" i="4"/>
  <c r="H4264" i="4"/>
  <c r="G4264" i="4"/>
  <c r="I4263" i="4"/>
  <c r="H4263" i="4"/>
  <c r="G4263" i="4"/>
  <c r="I4262" i="4"/>
  <c r="H4262" i="4"/>
  <c r="G4262" i="4"/>
  <c r="I4261" i="4"/>
  <c r="H4261" i="4"/>
  <c r="G4261" i="4"/>
  <c r="I4260" i="4"/>
  <c r="H4260" i="4"/>
  <c r="G4260" i="4"/>
  <c r="I4259" i="4"/>
  <c r="H4259" i="4"/>
  <c r="G4259" i="4"/>
  <c r="I4258" i="4"/>
  <c r="H4258" i="4"/>
  <c r="G4258" i="4"/>
  <c r="I4257" i="4"/>
  <c r="H4257" i="4"/>
  <c r="G4257" i="4"/>
  <c r="I4256" i="4"/>
  <c r="H4256" i="4"/>
  <c r="G4256" i="4"/>
  <c r="I4255" i="4"/>
  <c r="H4255" i="4"/>
  <c r="G4255" i="4"/>
  <c r="I4254" i="4"/>
  <c r="H4254" i="4"/>
  <c r="G4254" i="4"/>
  <c r="I4253" i="4"/>
  <c r="H4253" i="4"/>
  <c r="G4253" i="4"/>
  <c r="I4252" i="4"/>
  <c r="H4252" i="4"/>
  <c r="G4252" i="4"/>
  <c r="I4251" i="4"/>
  <c r="H4251" i="4"/>
  <c r="G4251" i="4"/>
  <c r="I4250" i="4"/>
  <c r="H4250" i="4"/>
  <c r="G4250" i="4"/>
  <c r="I4249" i="4"/>
  <c r="H4249" i="4"/>
  <c r="G4249" i="4"/>
  <c r="I4248" i="4"/>
  <c r="H4248" i="4"/>
  <c r="G4248" i="4"/>
  <c r="I4247" i="4"/>
  <c r="H4247" i="4"/>
  <c r="G4247" i="4"/>
  <c r="I4246" i="4"/>
  <c r="H4246" i="4"/>
  <c r="G4246" i="4"/>
  <c r="I4245" i="4"/>
  <c r="H4245" i="4"/>
  <c r="G4245" i="4"/>
  <c r="I4244" i="4"/>
  <c r="H4244" i="4"/>
  <c r="G4244" i="4"/>
  <c r="I4243" i="4"/>
  <c r="H4243" i="4"/>
  <c r="G4243" i="4"/>
  <c r="I4242" i="4"/>
  <c r="H4242" i="4"/>
  <c r="G4242" i="4"/>
  <c r="I4241" i="4"/>
  <c r="H4241" i="4"/>
  <c r="G4241" i="4"/>
  <c r="I4240" i="4"/>
  <c r="H4240" i="4"/>
  <c r="G4240" i="4"/>
  <c r="I4239" i="4"/>
  <c r="H4239" i="4"/>
  <c r="G4239" i="4"/>
  <c r="I4238" i="4"/>
  <c r="H4238" i="4"/>
  <c r="G4238" i="4"/>
  <c r="I4237" i="4"/>
  <c r="H4237" i="4"/>
  <c r="G4237" i="4"/>
  <c r="I4236" i="4"/>
  <c r="H4236" i="4"/>
  <c r="G4236" i="4"/>
  <c r="I4235" i="4"/>
  <c r="H4235" i="4"/>
  <c r="G4235" i="4"/>
  <c r="I4234" i="4"/>
  <c r="H4234" i="4"/>
  <c r="G4234" i="4"/>
  <c r="I4233" i="4"/>
  <c r="H4233" i="4"/>
  <c r="G4233" i="4"/>
  <c r="I4232" i="4"/>
  <c r="H4232" i="4"/>
  <c r="G4232" i="4"/>
  <c r="I4231" i="4"/>
  <c r="H4231" i="4"/>
  <c r="G4231" i="4"/>
  <c r="I4230" i="4"/>
  <c r="H4230" i="4"/>
  <c r="G4230" i="4"/>
  <c r="I4229" i="4"/>
  <c r="H4229" i="4"/>
  <c r="G4229" i="4"/>
  <c r="I4228" i="4"/>
  <c r="H4228" i="4"/>
  <c r="G4228" i="4"/>
  <c r="I4227" i="4"/>
  <c r="H4227" i="4"/>
  <c r="G4227" i="4"/>
  <c r="I4226" i="4"/>
  <c r="H4226" i="4"/>
  <c r="G4226" i="4"/>
  <c r="I4225" i="4"/>
  <c r="H4225" i="4"/>
  <c r="G4225" i="4"/>
  <c r="I4224" i="4"/>
  <c r="H4224" i="4"/>
  <c r="G4224" i="4"/>
  <c r="I4223" i="4"/>
  <c r="H4223" i="4"/>
  <c r="G4223" i="4"/>
  <c r="I4222" i="4"/>
  <c r="H4222" i="4"/>
  <c r="G4222" i="4"/>
  <c r="I4221" i="4"/>
  <c r="H4221" i="4"/>
  <c r="G4221" i="4"/>
  <c r="I4220" i="4"/>
  <c r="H4220" i="4"/>
  <c r="G4220" i="4"/>
  <c r="I4219" i="4"/>
  <c r="H4219" i="4"/>
  <c r="G4219" i="4"/>
  <c r="I4218" i="4"/>
  <c r="H4218" i="4"/>
  <c r="G4218" i="4"/>
  <c r="I4217" i="4"/>
  <c r="H4217" i="4"/>
  <c r="G4217" i="4"/>
  <c r="I4216" i="4"/>
  <c r="H4216" i="4"/>
  <c r="G4216" i="4"/>
  <c r="I4215" i="4"/>
  <c r="H4215" i="4"/>
  <c r="G4215" i="4"/>
  <c r="I4214" i="4"/>
  <c r="H4214" i="4"/>
  <c r="G4214" i="4"/>
  <c r="I4213" i="4"/>
  <c r="H4213" i="4"/>
  <c r="G4213" i="4"/>
  <c r="I4212" i="4"/>
  <c r="H4212" i="4"/>
  <c r="G4212" i="4"/>
  <c r="I4211" i="4"/>
  <c r="H4211" i="4"/>
  <c r="G4211" i="4"/>
  <c r="I4210" i="4"/>
  <c r="H4210" i="4"/>
  <c r="G4210" i="4"/>
  <c r="I4209" i="4"/>
  <c r="H4209" i="4"/>
  <c r="G4209" i="4"/>
  <c r="I4208" i="4"/>
  <c r="H4208" i="4"/>
  <c r="G4208" i="4"/>
  <c r="I4207" i="4"/>
  <c r="H4207" i="4"/>
  <c r="G4207" i="4"/>
  <c r="I4206" i="4"/>
  <c r="H4206" i="4"/>
  <c r="G4206" i="4"/>
  <c r="I4205" i="4"/>
  <c r="H4205" i="4"/>
  <c r="G4205" i="4"/>
  <c r="I4204" i="4"/>
  <c r="H4204" i="4"/>
  <c r="G4204" i="4"/>
  <c r="I4203" i="4"/>
  <c r="H4203" i="4"/>
  <c r="G4203" i="4"/>
  <c r="I4202" i="4"/>
  <c r="H4202" i="4"/>
  <c r="G4202" i="4"/>
  <c r="I4201" i="4"/>
  <c r="H4201" i="4"/>
  <c r="G4201" i="4"/>
  <c r="I4200" i="4"/>
  <c r="H4200" i="4"/>
  <c r="G4200" i="4"/>
  <c r="I4199" i="4"/>
  <c r="H4199" i="4"/>
  <c r="G4199" i="4"/>
  <c r="I4198" i="4"/>
  <c r="H4198" i="4"/>
  <c r="G4198" i="4"/>
  <c r="I4197" i="4"/>
  <c r="H4197" i="4"/>
  <c r="G4197" i="4"/>
  <c r="I4196" i="4"/>
  <c r="H4196" i="4"/>
  <c r="G4196" i="4"/>
  <c r="I4195" i="4"/>
  <c r="H4195" i="4"/>
  <c r="G4195" i="4"/>
  <c r="I4194" i="4"/>
  <c r="H4194" i="4"/>
  <c r="G4194" i="4"/>
  <c r="I4193" i="4"/>
  <c r="H4193" i="4"/>
  <c r="G4193" i="4"/>
  <c r="I4192" i="4"/>
  <c r="H4192" i="4"/>
  <c r="G4192" i="4"/>
  <c r="I4191" i="4"/>
  <c r="H4191" i="4"/>
  <c r="G4191" i="4"/>
  <c r="I4190" i="4"/>
  <c r="H4190" i="4"/>
  <c r="G4190" i="4"/>
  <c r="I4189" i="4"/>
  <c r="H4189" i="4"/>
  <c r="G4189" i="4"/>
  <c r="I4188" i="4"/>
  <c r="H4188" i="4"/>
  <c r="G4188" i="4"/>
  <c r="I4187" i="4"/>
  <c r="H4187" i="4"/>
  <c r="G4187" i="4"/>
  <c r="I4186" i="4"/>
  <c r="H4186" i="4"/>
  <c r="G4186" i="4"/>
  <c r="I4185" i="4"/>
  <c r="H4185" i="4"/>
  <c r="G4185" i="4"/>
  <c r="I4184" i="4"/>
  <c r="H4184" i="4"/>
  <c r="G4184" i="4"/>
  <c r="I4183" i="4"/>
  <c r="H4183" i="4"/>
  <c r="G4183" i="4"/>
  <c r="I4182" i="4"/>
  <c r="H4182" i="4"/>
  <c r="G4182" i="4"/>
  <c r="I4181" i="4"/>
  <c r="H4181" i="4"/>
  <c r="G4181" i="4"/>
  <c r="I4180" i="4"/>
  <c r="H4180" i="4"/>
  <c r="G4180" i="4"/>
  <c r="I4179" i="4"/>
  <c r="H4179" i="4"/>
  <c r="G4179" i="4"/>
  <c r="I4178" i="4"/>
  <c r="H4178" i="4"/>
  <c r="G4178" i="4"/>
  <c r="I4177" i="4"/>
  <c r="H4177" i="4"/>
  <c r="G4177" i="4"/>
  <c r="I4176" i="4"/>
  <c r="H4176" i="4"/>
  <c r="G4176" i="4"/>
  <c r="I4175" i="4"/>
  <c r="H4175" i="4"/>
  <c r="G4175" i="4"/>
  <c r="I4174" i="4"/>
  <c r="H4174" i="4"/>
  <c r="G4174" i="4"/>
  <c r="I4173" i="4"/>
  <c r="H4173" i="4"/>
  <c r="G4173" i="4"/>
  <c r="I4172" i="4"/>
  <c r="H4172" i="4"/>
  <c r="G4172" i="4"/>
  <c r="I4171" i="4"/>
  <c r="H4171" i="4"/>
  <c r="G4171" i="4"/>
  <c r="I4170" i="4"/>
  <c r="H4170" i="4"/>
  <c r="G4170" i="4"/>
  <c r="I4169" i="4"/>
  <c r="H4169" i="4"/>
  <c r="G4169" i="4"/>
  <c r="I4168" i="4"/>
  <c r="H4168" i="4"/>
  <c r="G4168" i="4"/>
  <c r="I4167" i="4"/>
  <c r="H4167" i="4"/>
  <c r="G4167" i="4"/>
  <c r="I4166" i="4"/>
  <c r="H4166" i="4"/>
  <c r="G4166" i="4"/>
  <c r="I4165" i="4"/>
  <c r="H4165" i="4"/>
  <c r="G4165" i="4"/>
  <c r="I4164" i="4"/>
  <c r="H4164" i="4"/>
  <c r="G4164" i="4"/>
  <c r="I4163" i="4"/>
  <c r="H4163" i="4"/>
  <c r="G4163" i="4"/>
  <c r="I4162" i="4"/>
  <c r="H4162" i="4"/>
  <c r="G4162" i="4"/>
  <c r="I4161" i="4"/>
  <c r="H4161" i="4"/>
  <c r="G4161" i="4"/>
  <c r="I4160" i="4"/>
  <c r="H4160" i="4"/>
  <c r="G4160" i="4"/>
  <c r="I4159" i="4"/>
  <c r="H4159" i="4"/>
  <c r="G4159" i="4"/>
  <c r="I4158" i="4"/>
  <c r="H4158" i="4"/>
  <c r="G4158" i="4"/>
  <c r="I4157" i="4"/>
  <c r="H4157" i="4"/>
  <c r="G4157" i="4"/>
  <c r="I4156" i="4"/>
  <c r="H4156" i="4"/>
  <c r="G4156" i="4"/>
  <c r="I4155" i="4"/>
  <c r="H4155" i="4"/>
  <c r="G4155" i="4"/>
  <c r="I4154" i="4"/>
  <c r="H4154" i="4"/>
  <c r="G4154" i="4"/>
  <c r="I4153" i="4"/>
  <c r="H4153" i="4"/>
  <c r="G4153" i="4"/>
  <c r="I4152" i="4"/>
  <c r="H4152" i="4"/>
  <c r="G4152" i="4"/>
  <c r="I4151" i="4"/>
  <c r="H4151" i="4"/>
  <c r="G4151" i="4"/>
  <c r="I4150" i="4"/>
  <c r="H4150" i="4"/>
  <c r="G4150" i="4"/>
  <c r="I4149" i="4"/>
  <c r="H4149" i="4"/>
  <c r="G4149" i="4"/>
  <c r="I4148" i="4"/>
  <c r="H4148" i="4"/>
  <c r="G4148" i="4"/>
  <c r="I4147" i="4"/>
  <c r="H4147" i="4"/>
  <c r="G4147" i="4"/>
  <c r="I4146" i="4"/>
  <c r="H4146" i="4"/>
  <c r="G4146" i="4"/>
  <c r="I4145" i="4"/>
  <c r="H4145" i="4"/>
  <c r="G4145" i="4"/>
  <c r="I4144" i="4"/>
  <c r="H4144" i="4"/>
  <c r="G4144" i="4"/>
  <c r="I4143" i="4"/>
  <c r="H4143" i="4"/>
  <c r="G4143" i="4"/>
  <c r="I4142" i="4"/>
  <c r="H4142" i="4"/>
  <c r="G4142" i="4"/>
  <c r="I4141" i="4"/>
  <c r="H4141" i="4"/>
  <c r="G4141" i="4"/>
  <c r="I4140" i="4"/>
  <c r="H4140" i="4"/>
  <c r="G4140" i="4"/>
  <c r="I4139" i="4"/>
  <c r="H4139" i="4"/>
  <c r="G4139" i="4"/>
  <c r="I4138" i="4"/>
  <c r="H4138" i="4"/>
  <c r="G4138" i="4"/>
  <c r="I4137" i="4"/>
  <c r="H4137" i="4"/>
  <c r="G4137" i="4"/>
  <c r="I4136" i="4"/>
  <c r="H4136" i="4"/>
  <c r="G4136" i="4"/>
  <c r="I4135" i="4"/>
  <c r="H4135" i="4"/>
  <c r="G4135" i="4"/>
  <c r="I4134" i="4"/>
  <c r="H4134" i="4"/>
  <c r="G4134" i="4"/>
  <c r="I4133" i="4"/>
  <c r="H4133" i="4"/>
  <c r="G4133" i="4"/>
  <c r="I4132" i="4"/>
  <c r="H4132" i="4"/>
  <c r="G4132" i="4"/>
  <c r="I4131" i="4"/>
  <c r="H4131" i="4"/>
  <c r="G4131" i="4"/>
  <c r="I4130" i="4"/>
  <c r="H4130" i="4"/>
  <c r="G4130" i="4"/>
  <c r="I4129" i="4"/>
  <c r="H4129" i="4"/>
  <c r="G4129" i="4"/>
  <c r="I4128" i="4"/>
  <c r="H4128" i="4"/>
  <c r="G4128" i="4"/>
  <c r="I4127" i="4"/>
  <c r="H4127" i="4"/>
  <c r="G4127" i="4"/>
  <c r="I4126" i="4"/>
  <c r="H4126" i="4"/>
  <c r="G4126" i="4"/>
  <c r="I4125" i="4"/>
  <c r="H4125" i="4"/>
  <c r="G4125" i="4"/>
  <c r="I4124" i="4"/>
  <c r="H4124" i="4"/>
  <c r="G4124" i="4"/>
  <c r="I4123" i="4"/>
  <c r="H4123" i="4"/>
  <c r="G4123" i="4"/>
  <c r="I4122" i="4"/>
  <c r="H4122" i="4"/>
  <c r="G4122" i="4"/>
  <c r="I4121" i="4"/>
  <c r="H4121" i="4"/>
  <c r="G4121" i="4"/>
  <c r="I4120" i="4"/>
  <c r="H4120" i="4"/>
  <c r="G4120" i="4"/>
  <c r="I4119" i="4"/>
  <c r="H4119" i="4"/>
  <c r="G4119" i="4"/>
  <c r="I4118" i="4"/>
  <c r="H4118" i="4"/>
  <c r="G4118" i="4"/>
  <c r="I4117" i="4"/>
  <c r="H4117" i="4"/>
  <c r="G4117" i="4"/>
  <c r="I4116" i="4"/>
  <c r="H4116" i="4"/>
  <c r="G4116" i="4"/>
  <c r="I4115" i="4"/>
  <c r="H4115" i="4"/>
  <c r="G4115" i="4"/>
  <c r="I4114" i="4"/>
  <c r="H4114" i="4"/>
  <c r="G4114" i="4"/>
  <c r="I4113" i="4"/>
  <c r="H4113" i="4"/>
  <c r="G4113" i="4"/>
  <c r="I4112" i="4"/>
  <c r="H4112" i="4"/>
  <c r="G4112" i="4"/>
  <c r="I4111" i="4"/>
  <c r="H4111" i="4"/>
  <c r="G4111" i="4"/>
  <c r="I4110" i="4"/>
  <c r="H4110" i="4"/>
  <c r="G4110" i="4"/>
  <c r="I4109" i="4"/>
  <c r="H4109" i="4"/>
  <c r="G4109" i="4"/>
  <c r="I4108" i="4"/>
  <c r="H4108" i="4"/>
  <c r="G4108" i="4"/>
  <c r="I4107" i="4"/>
  <c r="H4107" i="4"/>
  <c r="G4107" i="4"/>
  <c r="I4106" i="4"/>
  <c r="H4106" i="4"/>
  <c r="G4106" i="4"/>
  <c r="I4105" i="4"/>
  <c r="H4105" i="4"/>
  <c r="G4105" i="4"/>
  <c r="I4104" i="4"/>
  <c r="H4104" i="4"/>
  <c r="G4104" i="4"/>
  <c r="I4103" i="4"/>
  <c r="H4103" i="4"/>
  <c r="G4103" i="4"/>
  <c r="I4102" i="4"/>
  <c r="H4102" i="4"/>
  <c r="G4102" i="4"/>
  <c r="I4101" i="4"/>
  <c r="H4101" i="4"/>
  <c r="G4101" i="4"/>
  <c r="I4100" i="4"/>
  <c r="H4100" i="4"/>
  <c r="G4100" i="4"/>
  <c r="I4099" i="4"/>
  <c r="H4099" i="4"/>
  <c r="G4099" i="4"/>
  <c r="I4098" i="4"/>
  <c r="H4098" i="4"/>
  <c r="G4098" i="4"/>
  <c r="I4097" i="4"/>
  <c r="H4097" i="4"/>
  <c r="G4097" i="4"/>
  <c r="I4096" i="4"/>
  <c r="H4096" i="4"/>
  <c r="G4096" i="4"/>
  <c r="I4095" i="4"/>
  <c r="H4095" i="4"/>
  <c r="G4095" i="4"/>
  <c r="I4094" i="4"/>
  <c r="H4094" i="4"/>
  <c r="G4094" i="4"/>
  <c r="I4093" i="4"/>
  <c r="H4093" i="4"/>
  <c r="G4093" i="4"/>
  <c r="I4092" i="4"/>
  <c r="H4092" i="4"/>
  <c r="G4092" i="4"/>
  <c r="I4091" i="4"/>
  <c r="H4091" i="4"/>
  <c r="G4091" i="4"/>
  <c r="I4090" i="4"/>
  <c r="H4090" i="4"/>
  <c r="G4090" i="4"/>
  <c r="I4089" i="4"/>
  <c r="H4089" i="4"/>
  <c r="G4089" i="4"/>
  <c r="I4088" i="4"/>
  <c r="H4088" i="4"/>
  <c r="G4088" i="4"/>
  <c r="I4087" i="4"/>
  <c r="H4087" i="4"/>
  <c r="G4087" i="4"/>
  <c r="I4086" i="4"/>
  <c r="H4086" i="4"/>
  <c r="G4086" i="4"/>
  <c r="I4085" i="4"/>
  <c r="H4085" i="4"/>
  <c r="G4085" i="4"/>
  <c r="I4084" i="4"/>
  <c r="H4084" i="4"/>
  <c r="G4084" i="4"/>
  <c r="I4083" i="4"/>
  <c r="H4083" i="4"/>
  <c r="G4083" i="4"/>
  <c r="I4082" i="4"/>
  <c r="H4082" i="4"/>
  <c r="G4082" i="4"/>
  <c r="I4081" i="4"/>
  <c r="H4081" i="4"/>
  <c r="G4081" i="4"/>
  <c r="I4080" i="4"/>
  <c r="H4080" i="4"/>
  <c r="G4080" i="4"/>
  <c r="I4079" i="4"/>
  <c r="H4079" i="4"/>
  <c r="G4079" i="4"/>
  <c r="I4078" i="4"/>
  <c r="H4078" i="4"/>
  <c r="G4078" i="4"/>
  <c r="I4077" i="4"/>
  <c r="H4077" i="4"/>
  <c r="G4077" i="4"/>
  <c r="I4076" i="4"/>
  <c r="H4076" i="4"/>
  <c r="G4076" i="4"/>
  <c r="I4075" i="4"/>
  <c r="H4075" i="4"/>
  <c r="G4075" i="4"/>
  <c r="I4074" i="4"/>
  <c r="H4074" i="4"/>
  <c r="G4074" i="4"/>
  <c r="I4073" i="4"/>
  <c r="H4073" i="4"/>
  <c r="G4073" i="4"/>
  <c r="I4072" i="4"/>
  <c r="H4072" i="4"/>
  <c r="G4072" i="4"/>
  <c r="I4071" i="4"/>
  <c r="H4071" i="4"/>
  <c r="G4071" i="4"/>
  <c r="I4070" i="4"/>
  <c r="H4070" i="4"/>
  <c r="G4070" i="4"/>
  <c r="I4069" i="4"/>
  <c r="H4069" i="4"/>
  <c r="G4069" i="4"/>
  <c r="I4068" i="4"/>
  <c r="H4068" i="4"/>
  <c r="G4068" i="4"/>
  <c r="I4067" i="4"/>
  <c r="H4067" i="4"/>
  <c r="G4067" i="4"/>
  <c r="I4066" i="4"/>
  <c r="H4066" i="4"/>
  <c r="G4066" i="4"/>
  <c r="I4065" i="4"/>
  <c r="H4065" i="4"/>
  <c r="G4065" i="4"/>
  <c r="I4064" i="4"/>
  <c r="H4064" i="4"/>
  <c r="G4064" i="4"/>
  <c r="I4063" i="4"/>
  <c r="H4063" i="4"/>
  <c r="G4063" i="4"/>
  <c r="I4062" i="4"/>
  <c r="H4062" i="4"/>
  <c r="G4062" i="4"/>
  <c r="I4061" i="4"/>
  <c r="H4061" i="4"/>
  <c r="G4061" i="4"/>
  <c r="I4060" i="4"/>
  <c r="H4060" i="4"/>
  <c r="G4060" i="4"/>
  <c r="I4059" i="4"/>
  <c r="H4059" i="4"/>
  <c r="G4059" i="4"/>
  <c r="I4058" i="4"/>
  <c r="H4058" i="4"/>
  <c r="G4058" i="4"/>
  <c r="I4057" i="4"/>
  <c r="H4057" i="4"/>
  <c r="G4057" i="4"/>
  <c r="I4056" i="4"/>
  <c r="H4056" i="4"/>
  <c r="G4056" i="4"/>
  <c r="I4055" i="4"/>
  <c r="H4055" i="4"/>
  <c r="G4055" i="4"/>
  <c r="I4054" i="4"/>
  <c r="H4054" i="4"/>
  <c r="G4054" i="4"/>
  <c r="I4053" i="4"/>
  <c r="H4053" i="4"/>
  <c r="G4053" i="4"/>
  <c r="I4052" i="4"/>
  <c r="H4052" i="4"/>
  <c r="G4052" i="4"/>
  <c r="I4051" i="4"/>
  <c r="H4051" i="4"/>
  <c r="G4051" i="4"/>
  <c r="I4050" i="4"/>
  <c r="H4050" i="4"/>
  <c r="G4050" i="4"/>
  <c r="I4049" i="4"/>
  <c r="H4049" i="4"/>
  <c r="G4049" i="4"/>
  <c r="I4048" i="4"/>
  <c r="H4048" i="4"/>
  <c r="G4048" i="4"/>
  <c r="I4047" i="4"/>
  <c r="H4047" i="4"/>
  <c r="G4047" i="4"/>
  <c r="I4046" i="4"/>
  <c r="H4046" i="4"/>
  <c r="G4046" i="4"/>
  <c r="I4045" i="4"/>
  <c r="H4045" i="4"/>
  <c r="G4045" i="4"/>
  <c r="I4044" i="4"/>
  <c r="H4044" i="4"/>
  <c r="G4044" i="4"/>
  <c r="I4043" i="4"/>
  <c r="H4043" i="4"/>
  <c r="G4043" i="4"/>
  <c r="I4042" i="4"/>
  <c r="H4042" i="4"/>
  <c r="G4042" i="4"/>
  <c r="I4041" i="4"/>
  <c r="H4041" i="4"/>
  <c r="G4041" i="4"/>
  <c r="I4040" i="4"/>
  <c r="H4040" i="4"/>
  <c r="G4040" i="4"/>
  <c r="I4039" i="4"/>
  <c r="H4039" i="4"/>
  <c r="G4039" i="4"/>
  <c r="I4038" i="4"/>
  <c r="H4038" i="4"/>
  <c r="G4038" i="4"/>
  <c r="I4037" i="4"/>
  <c r="H4037" i="4"/>
  <c r="G4037" i="4"/>
  <c r="I4036" i="4"/>
  <c r="H4036" i="4"/>
  <c r="G4036" i="4"/>
  <c r="I4035" i="4"/>
  <c r="H4035" i="4"/>
  <c r="G4035" i="4"/>
  <c r="I4034" i="4"/>
  <c r="H4034" i="4"/>
  <c r="G4034" i="4"/>
  <c r="I4033" i="4"/>
  <c r="H4033" i="4"/>
  <c r="G4033" i="4"/>
  <c r="I4032" i="4"/>
  <c r="H4032" i="4"/>
  <c r="G4032" i="4"/>
  <c r="I4031" i="4"/>
  <c r="H4031" i="4"/>
  <c r="G4031" i="4"/>
  <c r="I4030" i="4"/>
  <c r="H4030" i="4"/>
  <c r="G4030" i="4"/>
  <c r="I4029" i="4"/>
  <c r="H4029" i="4"/>
  <c r="G4029" i="4"/>
  <c r="I4028" i="4"/>
  <c r="H4028" i="4"/>
  <c r="G4028" i="4"/>
  <c r="I4027" i="4"/>
  <c r="H4027" i="4"/>
  <c r="G4027" i="4"/>
  <c r="I4026" i="4"/>
  <c r="H4026" i="4"/>
  <c r="G4026" i="4"/>
  <c r="I4025" i="4"/>
  <c r="H4025" i="4"/>
  <c r="G4025" i="4"/>
  <c r="I4024" i="4"/>
  <c r="H4024" i="4"/>
  <c r="G4024" i="4"/>
  <c r="I4023" i="4"/>
  <c r="H4023" i="4"/>
  <c r="G4023" i="4"/>
  <c r="I4022" i="4"/>
  <c r="H4022" i="4"/>
  <c r="G4022" i="4"/>
  <c r="I4021" i="4"/>
  <c r="H4021" i="4"/>
  <c r="G4021" i="4"/>
  <c r="I4020" i="4"/>
  <c r="H4020" i="4"/>
  <c r="G4020" i="4"/>
  <c r="I4019" i="4"/>
  <c r="H4019" i="4"/>
  <c r="G4019" i="4"/>
  <c r="I4018" i="4"/>
  <c r="H4018" i="4"/>
  <c r="G4018" i="4"/>
  <c r="I4017" i="4"/>
  <c r="H4017" i="4"/>
  <c r="G4017" i="4"/>
  <c r="I4016" i="4"/>
  <c r="H4016" i="4"/>
  <c r="G4016" i="4"/>
  <c r="I4015" i="4"/>
  <c r="H4015" i="4"/>
  <c r="G4015" i="4"/>
  <c r="I4014" i="4"/>
  <c r="H4014" i="4"/>
  <c r="G4014" i="4"/>
  <c r="I4013" i="4"/>
  <c r="H4013" i="4"/>
  <c r="G4013" i="4"/>
  <c r="I4012" i="4"/>
  <c r="H4012" i="4"/>
  <c r="G4012" i="4"/>
  <c r="I4011" i="4"/>
  <c r="H4011" i="4"/>
  <c r="G4011" i="4"/>
  <c r="I4010" i="4"/>
  <c r="H4010" i="4"/>
  <c r="G4010" i="4"/>
  <c r="I4009" i="4"/>
  <c r="H4009" i="4"/>
  <c r="G4009" i="4"/>
  <c r="I4008" i="4"/>
  <c r="H4008" i="4"/>
  <c r="G4008" i="4"/>
  <c r="I4007" i="4"/>
  <c r="H4007" i="4"/>
  <c r="G4007" i="4"/>
  <c r="I4006" i="4"/>
  <c r="H4006" i="4"/>
  <c r="G4006" i="4"/>
  <c r="I4005" i="4"/>
  <c r="H4005" i="4"/>
  <c r="G4005" i="4"/>
  <c r="I4004" i="4"/>
  <c r="H4004" i="4"/>
  <c r="G4004" i="4"/>
  <c r="I4003" i="4"/>
  <c r="H4003" i="4"/>
  <c r="G4003" i="4"/>
  <c r="I4002" i="4"/>
  <c r="H4002" i="4"/>
  <c r="G4002" i="4"/>
  <c r="I4001" i="4"/>
  <c r="H4001" i="4"/>
  <c r="G4001" i="4"/>
  <c r="I4000" i="4"/>
  <c r="H4000" i="4"/>
  <c r="G4000" i="4"/>
  <c r="I3999" i="4"/>
  <c r="H3999" i="4"/>
  <c r="G3999" i="4"/>
  <c r="I3998" i="4"/>
  <c r="H3998" i="4"/>
  <c r="G3998" i="4"/>
  <c r="I3997" i="4"/>
  <c r="H3997" i="4"/>
  <c r="G3997" i="4"/>
  <c r="I3996" i="4"/>
  <c r="H3996" i="4"/>
  <c r="G3996" i="4"/>
  <c r="I3995" i="4"/>
  <c r="H3995" i="4"/>
  <c r="G3995" i="4"/>
  <c r="I3994" i="4"/>
  <c r="H3994" i="4"/>
  <c r="G3994" i="4"/>
  <c r="I3993" i="4"/>
  <c r="H3993" i="4"/>
  <c r="G3993" i="4"/>
  <c r="I3992" i="4"/>
  <c r="H3992" i="4"/>
  <c r="G3992" i="4"/>
  <c r="I3991" i="4"/>
  <c r="H3991" i="4"/>
  <c r="G3991" i="4"/>
  <c r="I3990" i="4"/>
  <c r="H3990" i="4"/>
  <c r="G3990" i="4"/>
  <c r="I3989" i="4"/>
  <c r="H3989" i="4"/>
  <c r="G3989" i="4"/>
  <c r="I3988" i="4"/>
  <c r="H3988" i="4"/>
  <c r="G3988" i="4"/>
  <c r="I3987" i="4"/>
  <c r="H3987" i="4"/>
  <c r="G3987" i="4"/>
  <c r="I3986" i="4"/>
  <c r="H3986" i="4"/>
  <c r="G3986" i="4"/>
  <c r="I3985" i="4"/>
  <c r="H3985" i="4"/>
  <c r="G3985" i="4"/>
  <c r="I3984" i="4"/>
  <c r="H3984" i="4"/>
  <c r="G3984" i="4"/>
  <c r="I3983" i="4"/>
  <c r="H3983" i="4"/>
  <c r="G3983" i="4"/>
  <c r="I3982" i="4"/>
  <c r="H3982" i="4"/>
  <c r="G3982" i="4"/>
  <c r="I3981" i="4"/>
  <c r="H3981" i="4"/>
  <c r="G3981" i="4"/>
  <c r="I3980" i="4"/>
  <c r="H3980" i="4"/>
  <c r="G3980" i="4"/>
  <c r="I3979" i="4"/>
  <c r="H3979" i="4"/>
  <c r="G3979" i="4"/>
  <c r="I3978" i="4"/>
  <c r="H3978" i="4"/>
  <c r="G3978" i="4"/>
  <c r="I3977" i="4"/>
  <c r="H3977" i="4"/>
  <c r="G3977" i="4"/>
  <c r="I3976" i="4"/>
  <c r="H3976" i="4"/>
  <c r="G3976" i="4"/>
  <c r="I3975" i="4"/>
  <c r="H3975" i="4"/>
  <c r="G3975" i="4"/>
  <c r="I3974" i="4"/>
  <c r="H3974" i="4"/>
  <c r="G3974" i="4"/>
  <c r="I3973" i="4"/>
  <c r="H3973" i="4"/>
  <c r="G3973" i="4"/>
  <c r="I3972" i="4"/>
  <c r="H3972" i="4"/>
  <c r="G3972" i="4"/>
  <c r="I3971" i="4"/>
  <c r="H3971" i="4"/>
  <c r="G3971" i="4"/>
  <c r="I3970" i="4"/>
  <c r="H3970" i="4"/>
  <c r="G3970" i="4"/>
  <c r="I3969" i="4"/>
  <c r="H3969" i="4"/>
  <c r="G3969" i="4"/>
  <c r="I3968" i="4"/>
  <c r="H3968" i="4"/>
  <c r="G3968" i="4"/>
  <c r="I3967" i="4"/>
  <c r="H3967" i="4"/>
  <c r="G3967" i="4"/>
  <c r="I3966" i="4"/>
  <c r="H3966" i="4"/>
  <c r="G3966" i="4"/>
  <c r="I3965" i="4"/>
  <c r="H3965" i="4"/>
  <c r="G3965" i="4"/>
  <c r="I3964" i="4"/>
  <c r="H3964" i="4"/>
  <c r="G3964" i="4"/>
  <c r="I3963" i="4"/>
  <c r="H3963" i="4"/>
  <c r="G3963" i="4"/>
  <c r="I3962" i="4"/>
  <c r="H3962" i="4"/>
  <c r="G3962" i="4"/>
  <c r="I3961" i="4"/>
  <c r="H3961" i="4"/>
  <c r="G3961" i="4"/>
  <c r="I3960" i="4"/>
  <c r="H3960" i="4"/>
  <c r="G3960" i="4"/>
  <c r="I3959" i="4"/>
  <c r="H3959" i="4"/>
  <c r="G3959" i="4"/>
  <c r="I3958" i="4"/>
  <c r="H3958" i="4"/>
  <c r="G3958" i="4"/>
  <c r="I3957" i="4"/>
  <c r="H3957" i="4"/>
  <c r="G3957" i="4"/>
  <c r="I3956" i="4"/>
  <c r="H3956" i="4"/>
  <c r="G3956" i="4"/>
  <c r="I3955" i="4"/>
  <c r="H3955" i="4"/>
  <c r="G3955" i="4"/>
  <c r="I3954" i="4"/>
  <c r="H3954" i="4"/>
  <c r="G3954" i="4"/>
  <c r="I3953" i="4"/>
  <c r="H3953" i="4"/>
  <c r="G3953" i="4"/>
  <c r="I3952" i="4"/>
  <c r="H3952" i="4"/>
  <c r="G3952" i="4"/>
  <c r="I3951" i="4"/>
  <c r="H3951" i="4"/>
  <c r="G3951" i="4"/>
  <c r="I3950" i="4"/>
  <c r="H3950" i="4"/>
  <c r="G3950" i="4"/>
  <c r="I3949" i="4"/>
  <c r="H3949" i="4"/>
  <c r="G3949" i="4"/>
  <c r="I3948" i="4"/>
  <c r="H3948" i="4"/>
  <c r="G3948" i="4"/>
  <c r="I3947" i="4"/>
  <c r="H3947" i="4"/>
  <c r="G3947" i="4"/>
  <c r="I3946" i="4"/>
  <c r="H3946" i="4"/>
  <c r="G3946" i="4"/>
  <c r="I3945" i="4"/>
  <c r="H3945" i="4"/>
  <c r="G3945" i="4"/>
  <c r="I3944" i="4"/>
  <c r="H3944" i="4"/>
  <c r="G3944" i="4"/>
  <c r="I3943" i="4"/>
  <c r="H3943" i="4"/>
  <c r="G3943" i="4"/>
  <c r="I3942" i="4"/>
  <c r="H3942" i="4"/>
  <c r="G3942" i="4"/>
  <c r="I3941" i="4"/>
  <c r="H3941" i="4"/>
  <c r="G3941" i="4"/>
  <c r="I3940" i="4"/>
  <c r="H3940" i="4"/>
  <c r="G3940" i="4"/>
  <c r="I3939" i="4"/>
  <c r="H3939" i="4"/>
  <c r="G3939" i="4"/>
  <c r="I3938" i="4"/>
  <c r="H3938" i="4"/>
  <c r="G3938" i="4"/>
  <c r="I3937" i="4"/>
  <c r="H3937" i="4"/>
  <c r="G3937" i="4"/>
  <c r="I3936" i="4"/>
  <c r="H3936" i="4"/>
  <c r="G3936" i="4"/>
  <c r="I3935" i="4"/>
  <c r="H3935" i="4"/>
  <c r="G3935" i="4"/>
  <c r="I3934" i="4"/>
  <c r="H3934" i="4"/>
  <c r="G3934" i="4"/>
  <c r="I3933" i="4"/>
  <c r="H3933" i="4"/>
  <c r="G3933" i="4"/>
  <c r="I3932" i="4"/>
  <c r="H3932" i="4"/>
  <c r="G3932" i="4"/>
  <c r="I3931" i="4"/>
  <c r="H3931" i="4"/>
  <c r="G3931" i="4"/>
  <c r="I3930" i="4"/>
  <c r="H3930" i="4"/>
  <c r="G3930" i="4"/>
  <c r="I3929" i="4"/>
  <c r="H3929" i="4"/>
  <c r="G3929" i="4"/>
  <c r="I3928" i="4"/>
  <c r="H3928" i="4"/>
  <c r="G3928" i="4"/>
  <c r="I3927" i="4"/>
  <c r="H3927" i="4"/>
  <c r="G3927" i="4"/>
  <c r="I3926" i="4"/>
  <c r="H3926" i="4"/>
  <c r="G3926" i="4"/>
  <c r="I3925" i="4"/>
  <c r="H3925" i="4"/>
  <c r="G3925" i="4"/>
  <c r="I3924" i="4"/>
  <c r="H3924" i="4"/>
  <c r="G3924" i="4"/>
  <c r="I3923" i="4"/>
  <c r="H3923" i="4"/>
  <c r="G3923" i="4"/>
  <c r="I3922" i="4"/>
  <c r="H3922" i="4"/>
  <c r="G3922" i="4"/>
  <c r="I3921" i="4"/>
  <c r="H3921" i="4"/>
  <c r="G3921" i="4"/>
  <c r="I3920" i="4"/>
  <c r="H3920" i="4"/>
  <c r="G3920" i="4"/>
  <c r="I3919" i="4"/>
  <c r="H3919" i="4"/>
  <c r="G3919" i="4"/>
  <c r="I3918" i="4"/>
  <c r="H3918" i="4"/>
  <c r="G3918" i="4"/>
  <c r="I3917" i="4"/>
  <c r="H3917" i="4"/>
  <c r="G3917" i="4"/>
  <c r="I3916" i="4"/>
  <c r="H3916" i="4"/>
  <c r="G3916" i="4"/>
  <c r="I3915" i="4"/>
  <c r="H3915" i="4"/>
  <c r="G3915" i="4"/>
  <c r="I3914" i="4"/>
  <c r="H3914" i="4"/>
  <c r="G3914" i="4"/>
  <c r="I3913" i="4"/>
  <c r="H3913" i="4"/>
  <c r="G3913" i="4"/>
  <c r="I3912" i="4"/>
  <c r="H3912" i="4"/>
  <c r="G3912" i="4"/>
  <c r="I3911" i="4"/>
  <c r="H3911" i="4"/>
  <c r="G3911" i="4"/>
  <c r="I3910" i="4"/>
  <c r="H3910" i="4"/>
  <c r="G3910" i="4"/>
  <c r="I3909" i="4"/>
  <c r="H3909" i="4"/>
  <c r="G3909" i="4"/>
  <c r="I3908" i="4"/>
  <c r="H3908" i="4"/>
  <c r="G3908" i="4"/>
  <c r="I3907" i="4"/>
  <c r="H3907" i="4"/>
  <c r="G3907" i="4"/>
  <c r="I3906" i="4"/>
  <c r="H3906" i="4"/>
  <c r="G3906" i="4"/>
  <c r="I3905" i="4"/>
  <c r="H3905" i="4"/>
  <c r="G3905" i="4"/>
  <c r="I3904" i="4"/>
  <c r="H3904" i="4"/>
  <c r="G3904" i="4"/>
  <c r="I3903" i="4"/>
  <c r="H3903" i="4"/>
  <c r="G3903" i="4"/>
  <c r="I3902" i="4"/>
  <c r="H3902" i="4"/>
  <c r="G3902" i="4"/>
  <c r="I3901" i="4"/>
  <c r="H3901" i="4"/>
  <c r="G3901" i="4"/>
  <c r="I3900" i="4"/>
  <c r="H3900" i="4"/>
  <c r="G3900" i="4"/>
  <c r="I3899" i="4"/>
  <c r="H3899" i="4"/>
  <c r="G3899" i="4"/>
  <c r="I3898" i="4"/>
  <c r="H3898" i="4"/>
  <c r="G3898" i="4"/>
  <c r="I3897" i="4"/>
  <c r="H3897" i="4"/>
  <c r="G3897" i="4"/>
  <c r="I3896" i="4"/>
  <c r="H3896" i="4"/>
  <c r="G3896" i="4"/>
  <c r="I3895" i="4"/>
  <c r="H3895" i="4"/>
  <c r="G3895" i="4"/>
  <c r="I3894" i="4"/>
  <c r="H3894" i="4"/>
  <c r="G3894" i="4"/>
  <c r="I3893" i="4"/>
  <c r="H3893" i="4"/>
  <c r="G3893" i="4"/>
  <c r="I3892" i="4"/>
  <c r="H3892" i="4"/>
  <c r="G3892" i="4"/>
  <c r="I3891" i="4"/>
  <c r="H3891" i="4"/>
  <c r="G3891" i="4"/>
  <c r="I3890" i="4"/>
  <c r="H3890" i="4"/>
  <c r="G3890" i="4"/>
  <c r="I3889" i="4"/>
  <c r="H3889" i="4"/>
  <c r="G3889" i="4"/>
  <c r="I3888" i="4"/>
  <c r="H3888" i="4"/>
  <c r="G3888" i="4"/>
  <c r="I3887" i="4"/>
  <c r="H3887" i="4"/>
  <c r="G3887" i="4"/>
  <c r="I3886" i="4"/>
  <c r="H3886" i="4"/>
  <c r="G3886" i="4"/>
  <c r="I3885" i="4"/>
  <c r="H3885" i="4"/>
  <c r="G3885" i="4"/>
  <c r="I3884" i="4"/>
  <c r="H3884" i="4"/>
  <c r="G3884" i="4"/>
  <c r="I3883" i="4"/>
  <c r="H3883" i="4"/>
  <c r="G3883" i="4"/>
  <c r="I3882" i="4"/>
  <c r="H3882" i="4"/>
  <c r="G3882" i="4"/>
  <c r="I3881" i="4"/>
  <c r="H3881" i="4"/>
  <c r="G3881" i="4"/>
  <c r="I3880" i="4"/>
  <c r="H3880" i="4"/>
  <c r="G3880" i="4"/>
  <c r="I3879" i="4"/>
  <c r="H3879" i="4"/>
  <c r="G3879" i="4"/>
  <c r="I3878" i="4"/>
  <c r="H3878" i="4"/>
  <c r="G3878" i="4"/>
  <c r="I3877" i="4"/>
  <c r="H3877" i="4"/>
  <c r="G3877" i="4"/>
  <c r="I3876" i="4"/>
  <c r="H3876" i="4"/>
  <c r="G3876" i="4"/>
  <c r="I3875" i="4"/>
  <c r="H3875" i="4"/>
  <c r="G3875" i="4"/>
  <c r="I3874" i="4"/>
  <c r="H3874" i="4"/>
  <c r="G3874" i="4"/>
  <c r="I3873" i="4"/>
  <c r="H3873" i="4"/>
  <c r="G3873" i="4"/>
  <c r="I3872" i="4"/>
  <c r="H3872" i="4"/>
  <c r="G3872" i="4"/>
  <c r="I3871" i="4"/>
  <c r="H3871" i="4"/>
  <c r="G3871" i="4"/>
  <c r="I3870" i="4"/>
  <c r="H3870" i="4"/>
  <c r="G3870" i="4"/>
  <c r="I3869" i="4"/>
  <c r="H3869" i="4"/>
  <c r="G3869" i="4"/>
  <c r="I3868" i="4"/>
  <c r="H3868" i="4"/>
  <c r="G3868" i="4"/>
  <c r="I3867" i="4"/>
  <c r="H3867" i="4"/>
  <c r="G3867" i="4"/>
  <c r="I3866" i="4"/>
  <c r="H3866" i="4"/>
  <c r="G3866" i="4"/>
  <c r="I3865" i="4"/>
  <c r="H3865" i="4"/>
  <c r="G3865" i="4"/>
  <c r="I3864" i="4"/>
  <c r="H3864" i="4"/>
  <c r="G3864" i="4"/>
  <c r="I3863" i="4"/>
  <c r="H3863" i="4"/>
  <c r="G3863" i="4"/>
  <c r="I3862" i="4"/>
  <c r="H3862" i="4"/>
  <c r="G3862" i="4"/>
  <c r="I3861" i="4"/>
  <c r="H3861" i="4"/>
  <c r="G3861" i="4"/>
  <c r="I3860" i="4"/>
  <c r="H3860" i="4"/>
  <c r="G3860" i="4"/>
  <c r="I3859" i="4"/>
  <c r="H3859" i="4"/>
  <c r="G3859" i="4"/>
  <c r="I3858" i="4"/>
  <c r="H3858" i="4"/>
  <c r="G3858" i="4"/>
  <c r="I3857" i="4"/>
  <c r="H3857" i="4"/>
  <c r="G3857" i="4"/>
  <c r="I3856" i="4"/>
  <c r="H3856" i="4"/>
  <c r="G3856" i="4"/>
  <c r="I3855" i="4"/>
  <c r="H3855" i="4"/>
  <c r="G3855" i="4"/>
  <c r="I3854" i="4"/>
  <c r="H3854" i="4"/>
  <c r="G3854" i="4"/>
  <c r="I3853" i="4"/>
  <c r="H3853" i="4"/>
  <c r="G3853" i="4"/>
  <c r="I3852" i="4"/>
  <c r="H3852" i="4"/>
  <c r="G3852" i="4"/>
  <c r="I3851" i="4"/>
  <c r="H3851" i="4"/>
  <c r="G3851" i="4"/>
  <c r="I3850" i="4"/>
  <c r="H3850" i="4"/>
  <c r="G3850" i="4"/>
  <c r="I3849" i="4"/>
  <c r="H3849" i="4"/>
  <c r="G3849" i="4"/>
  <c r="I3848" i="4"/>
  <c r="H3848" i="4"/>
  <c r="G3848" i="4"/>
  <c r="I3847" i="4"/>
  <c r="H3847" i="4"/>
  <c r="G3847" i="4"/>
  <c r="I3846" i="4"/>
  <c r="H3846" i="4"/>
  <c r="G3846" i="4"/>
  <c r="I3845" i="4"/>
  <c r="H3845" i="4"/>
  <c r="G3845" i="4"/>
  <c r="I3844" i="4"/>
  <c r="H3844" i="4"/>
  <c r="G3844" i="4"/>
  <c r="I3843" i="4"/>
  <c r="H3843" i="4"/>
  <c r="G3843" i="4"/>
  <c r="I3842" i="4"/>
  <c r="H3842" i="4"/>
  <c r="G3842" i="4"/>
  <c r="I3841" i="4"/>
  <c r="H3841" i="4"/>
  <c r="G3841" i="4"/>
  <c r="I3840" i="4"/>
  <c r="H3840" i="4"/>
  <c r="G3840" i="4"/>
  <c r="I3839" i="4"/>
  <c r="H3839" i="4"/>
  <c r="G3839" i="4"/>
  <c r="I3838" i="4"/>
  <c r="H3838" i="4"/>
  <c r="G3838" i="4"/>
  <c r="I3837" i="4"/>
  <c r="H3837" i="4"/>
  <c r="G3837" i="4"/>
  <c r="I3836" i="4"/>
  <c r="H3836" i="4"/>
  <c r="G3836" i="4"/>
  <c r="I3835" i="4"/>
  <c r="H3835" i="4"/>
  <c r="G3835" i="4"/>
  <c r="I3834" i="4"/>
  <c r="H3834" i="4"/>
  <c r="G3834" i="4"/>
  <c r="I3833" i="4"/>
  <c r="H3833" i="4"/>
  <c r="G3833" i="4"/>
  <c r="I3832" i="4"/>
  <c r="H3832" i="4"/>
  <c r="G3832" i="4"/>
  <c r="I3831" i="4"/>
  <c r="H3831" i="4"/>
  <c r="G3831" i="4"/>
  <c r="I3830" i="4"/>
  <c r="H3830" i="4"/>
  <c r="G3830" i="4"/>
  <c r="I3829" i="4"/>
  <c r="H3829" i="4"/>
  <c r="G3829" i="4"/>
  <c r="I3828" i="4"/>
  <c r="H3828" i="4"/>
  <c r="G3828" i="4"/>
  <c r="I3827" i="4"/>
  <c r="H3827" i="4"/>
  <c r="G3827" i="4"/>
  <c r="I3826" i="4"/>
  <c r="H3826" i="4"/>
  <c r="G3826" i="4"/>
  <c r="I3825" i="4"/>
  <c r="H3825" i="4"/>
  <c r="G3825" i="4"/>
  <c r="I3824" i="4"/>
  <c r="H3824" i="4"/>
  <c r="G3824" i="4"/>
  <c r="I3823" i="4"/>
  <c r="H3823" i="4"/>
  <c r="G3823" i="4"/>
  <c r="I3822" i="4"/>
  <c r="H3822" i="4"/>
  <c r="G3822" i="4"/>
  <c r="I3821" i="4"/>
  <c r="H3821" i="4"/>
  <c r="G3821" i="4"/>
  <c r="I3820" i="4"/>
  <c r="H3820" i="4"/>
  <c r="G3820" i="4"/>
  <c r="I3819" i="4"/>
  <c r="H3819" i="4"/>
  <c r="G3819" i="4"/>
  <c r="I3818" i="4"/>
  <c r="H3818" i="4"/>
  <c r="G3818" i="4"/>
  <c r="I3817" i="4"/>
  <c r="H3817" i="4"/>
  <c r="G3817" i="4"/>
  <c r="I3816" i="4"/>
  <c r="H3816" i="4"/>
  <c r="G3816" i="4"/>
  <c r="I3815" i="4"/>
  <c r="H3815" i="4"/>
  <c r="G3815" i="4"/>
  <c r="I3814" i="4"/>
  <c r="H3814" i="4"/>
  <c r="G3814" i="4"/>
  <c r="I3813" i="4"/>
  <c r="H3813" i="4"/>
  <c r="G3813" i="4"/>
  <c r="I3812" i="4"/>
  <c r="H3812" i="4"/>
  <c r="G3812" i="4"/>
  <c r="I3811" i="4"/>
  <c r="H3811" i="4"/>
  <c r="G3811" i="4"/>
  <c r="I3810" i="4"/>
  <c r="H3810" i="4"/>
  <c r="G3810" i="4"/>
  <c r="I3809" i="4"/>
  <c r="H3809" i="4"/>
  <c r="G3809" i="4"/>
  <c r="I3808" i="4"/>
  <c r="H3808" i="4"/>
  <c r="G3808" i="4"/>
  <c r="I3807" i="4"/>
  <c r="H3807" i="4"/>
  <c r="G3807" i="4"/>
  <c r="I3806" i="4"/>
  <c r="H3806" i="4"/>
  <c r="G3806" i="4"/>
  <c r="I3805" i="4"/>
  <c r="H3805" i="4"/>
  <c r="G3805" i="4"/>
  <c r="I3804" i="4"/>
  <c r="H3804" i="4"/>
  <c r="G3804" i="4"/>
  <c r="I3803" i="4"/>
  <c r="H3803" i="4"/>
  <c r="G3803" i="4"/>
  <c r="I3802" i="4"/>
  <c r="H3802" i="4"/>
  <c r="G3802" i="4"/>
  <c r="I3801" i="4"/>
  <c r="H3801" i="4"/>
  <c r="G3801" i="4"/>
  <c r="I3800" i="4"/>
  <c r="H3800" i="4"/>
  <c r="G3800" i="4"/>
  <c r="I3799" i="4"/>
  <c r="H3799" i="4"/>
  <c r="G3799" i="4"/>
  <c r="I3798" i="4"/>
  <c r="H3798" i="4"/>
  <c r="G3798" i="4"/>
  <c r="I3797" i="4"/>
  <c r="H3797" i="4"/>
  <c r="G3797" i="4"/>
  <c r="I3796" i="4"/>
  <c r="H3796" i="4"/>
  <c r="G3796" i="4"/>
  <c r="I3795" i="4"/>
  <c r="H3795" i="4"/>
  <c r="G3795" i="4"/>
  <c r="I3794" i="4"/>
  <c r="H3794" i="4"/>
  <c r="G3794" i="4"/>
  <c r="I3793" i="4"/>
  <c r="H3793" i="4"/>
  <c r="G3793" i="4"/>
  <c r="I3792" i="4"/>
  <c r="H3792" i="4"/>
  <c r="G3792" i="4"/>
  <c r="I3791" i="4"/>
  <c r="H3791" i="4"/>
  <c r="G3791" i="4"/>
  <c r="I3790" i="4"/>
  <c r="H3790" i="4"/>
  <c r="G3790" i="4"/>
  <c r="I3789" i="4"/>
  <c r="H3789" i="4"/>
  <c r="G3789" i="4"/>
  <c r="I3788" i="4"/>
  <c r="H3788" i="4"/>
  <c r="G3788" i="4"/>
  <c r="I3787" i="4"/>
  <c r="H3787" i="4"/>
  <c r="G3787" i="4"/>
  <c r="I3786" i="4"/>
  <c r="H3786" i="4"/>
  <c r="G3786" i="4"/>
  <c r="I3785" i="4"/>
  <c r="H3785" i="4"/>
  <c r="G3785" i="4"/>
  <c r="I3784" i="4"/>
  <c r="H3784" i="4"/>
  <c r="G3784" i="4"/>
  <c r="I3783" i="4"/>
  <c r="H3783" i="4"/>
  <c r="G3783" i="4"/>
  <c r="I3782" i="4"/>
  <c r="H3782" i="4"/>
  <c r="G3782" i="4"/>
  <c r="I3781" i="4"/>
  <c r="H3781" i="4"/>
  <c r="G3781" i="4"/>
  <c r="I3780" i="4"/>
  <c r="H3780" i="4"/>
  <c r="G3780" i="4"/>
  <c r="I3779" i="4"/>
  <c r="H3779" i="4"/>
  <c r="G3779" i="4"/>
  <c r="I3778" i="4"/>
  <c r="H3778" i="4"/>
  <c r="G3778" i="4"/>
  <c r="I3777" i="4"/>
  <c r="H3777" i="4"/>
  <c r="G3777" i="4"/>
  <c r="I3776" i="4"/>
  <c r="H3776" i="4"/>
  <c r="G3776" i="4"/>
  <c r="I3775" i="4"/>
  <c r="H3775" i="4"/>
  <c r="G3775" i="4"/>
  <c r="I3774" i="4"/>
  <c r="H3774" i="4"/>
  <c r="G3774" i="4"/>
  <c r="I3773" i="4"/>
  <c r="H3773" i="4"/>
  <c r="G3773" i="4"/>
  <c r="I3772" i="4"/>
  <c r="H3772" i="4"/>
  <c r="G3772" i="4"/>
  <c r="I3771" i="4"/>
  <c r="H3771" i="4"/>
  <c r="G3771" i="4"/>
  <c r="I3770" i="4"/>
  <c r="H3770" i="4"/>
  <c r="G3770" i="4"/>
  <c r="I3769" i="4"/>
  <c r="H3769" i="4"/>
  <c r="G3769" i="4"/>
  <c r="I3768" i="4"/>
  <c r="H3768" i="4"/>
  <c r="G3768" i="4"/>
  <c r="I3767" i="4"/>
  <c r="H3767" i="4"/>
  <c r="G3767" i="4"/>
  <c r="I3766" i="4"/>
  <c r="H3766" i="4"/>
  <c r="G3766" i="4"/>
  <c r="I3765" i="4"/>
  <c r="H3765" i="4"/>
  <c r="G3765" i="4"/>
  <c r="I3764" i="4"/>
  <c r="H3764" i="4"/>
  <c r="G3764" i="4"/>
  <c r="I3763" i="4"/>
  <c r="H3763" i="4"/>
  <c r="G3763" i="4"/>
  <c r="I3762" i="4"/>
  <c r="H3762" i="4"/>
  <c r="G3762" i="4"/>
  <c r="I3761" i="4"/>
  <c r="H3761" i="4"/>
  <c r="G3761" i="4"/>
  <c r="I3760" i="4"/>
  <c r="H3760" i="4"/>
  <c r="G3760" i="4"/>
  <c r="I3759" i="4"/>
  <c r="H3759" i="4"/>
  <c r="G3759" i="4"/>
  <c r="I3758" i="4"/>
  <c r="H3758" i="4"/>
  <c r="G3758" i="4"/>
  <c r="I3757" i="4"/>
  <c r="H3757" i="4"/>
  <c r="G3757" i="4"/>
  <c r="I3756" i="4"/>
  <c r="H3756" i="4"/>
  <c r="G3756" i="4"/>
  <c r="I3755" i="4"/>
  <c r="H3755" i="4"/>
  <c r="G3755" i="4"/>
  <c r="I3754" i="4"/>
  <c r="H3754" i="4"/>
  <c r="G3754" i="4"/>
  <c r="I3753" i="4"/>
  <c r="H3753" i="4"/>
  <c r="G3753" i="4"/>
  <c r="I3752" i="4"/>
  <c r="H3752" i="4"/>
  <c r="G3752" i="4"/>
  <c r="I3751" i="4"/>
  <c r="H3751" i="4"/>
  <c r="G3751" i="4"/>
  <c r="I3750" i="4"/>
  <c r="H3750" i="4"/>
  <c r="G3750" i="4"/>
  <c r="I3749" i="4"/>
  <c r="H3749" i="4"/>
  <c r="G3749" i="4"/>
  <c r="I3748" i="4"/>
  <c r="H3748" i="4"/>
  <c r="G3748" i="4"/>
  <c r="I3747" i="4"/>
  <c r="H3747" i="4"/>
  <c r="G3747" i="4"/>
  <c r="I3746" i="4"/>
  <c r="H3746" i="4"/>
  <c r="G3746" i="4"/>
  <c r="I3745" i="4"/>
  <c r="H3745" i="4"/>
  <c r="G3745" i="4"/>
  <c r="I3744" i="4"/>
  <c r="H3744" i="4"/>
  <c r="G3744" i="4"/>
  <c r="I3743" i="4"/>
  <c r="H3743" i="4"/>
  <c r="G3743" i="4"/>
  <c r="I3742" i="4"/>
  <c r="H3742" i="4"/>
  <c r="G3742" i="4"/>
  <c r="I3741" i="4"/>
  <c r="H3741" i="4"/>
  <c r="G3741" i="4"/>
  <c r="I3740" i="4"/>
  <c r="H3740" i="4"/>
  <c r="G3740" i="4"/>
  <c r="I3739" i="4"/>
  <c r="H3739" i="4"/>
  <c r="G3739" i="4"/>
  <c r="I3738" i="4"/>
  <c r="H3738" i="4"/>
  <c r="G3738" i="4"/>
  <c r="I3737" i="4"/>
  <c r="H3737" i="4"/>
  <c r="G3737" i="4"/>
  <c r="I3736" i="4"/>
  <c r="H3736" i="4"/>
  <c r="G3736" i="4"/>
  <c r="I3735" i="4"/>
  <c r="H3735" i="4"/>
  <c r="G3735" i="4"/>
  <c r="I3734" i="4"/>
  <c r="H3734" i="4"/>
  <c r="G3734" i="4"/>
  <c r="I3733" i="4"/>
  <c r="H3733" i="4"/>
  <c r="G3733" i="4"/>
  <c r="I3732" i="4"/>
  <c r="H3732" i="4"/>
  <c r="G3732" i="4"/>
  <c r="I3731" i="4"/>
  <c r="H3731" i="4"/>
  <c r="G3731" i="4"/>
  <c r="I3730" i="4"/>
  <c r="H3730" i="4"/>
  <c r="G3730" i="4"/>
  <c r="I3729" i="4"/>
  <c r="H3729" i="4"/>
  <c r="G3729" i="4"/>
  <c r="I3728" i="4"/>
  <c r="H3728" i="4"/>
  <c r="G3728" i="4"/>
  <c r="I3727" i="4"/>
  <c r="H3727" i="4"/>
  <c r="G3727" i="4"/>
  <c r="I3726" i="4"/>
  <c r="H3726" i="4"/>
  <c r="G3726" i="4"/>
  <c r="I3725" i="4"/>
  <c r="H3725" i="4"/>
  <c r="G3725" i="4"/>
  <c r="I3724" i="4"/>
  <c r="H3724" i="4"/>
  <c r="G3724" i="4"/>
  <c r="I3723" i="4"/>
  <c r="H3723" i="4"/>
  <c r="G3723" i="4"/>
  <c r="I3722" i="4"/>
  <c r="H3722" i="4"/>
  <c r="G3722" i="4"/>
  <c r="I3721" i="4"/>
  <c r="H3721" i="4"/>
  <c r="G3721" i="4"/>
  <c r="I3720" i="4"/>
  <c r="H3720" i="4"/>
  <c r="G3720" i="4"/>
  <c r="I3719" i="4"/>
  <c r="H3719" i="4"/>
  <c r="G3719" i="4"/>
  <c r="I3718" i="4"/>
  <c r="H3718" i="4"/>
  <c r="G3718" i="4"/>
  <c r="I3717" i="4"/>
  <c r="H3717" i="4"/>
  <c r="G3717" i="4"/>
  <c r="I3716" i="4"/>
  <c r="H3716" i="4"/>
  <c r="G3716" i="4"/>
  <c r="I3715" i="4"/>
  <c r="H3715" i="4"/>
  <c r="G3715" i="4"/>
  <c r="I3714" i="4"/>
  <c r="H3714" i="4"/>
  <c r="G3714" i="4"/>
  <c r="I3713" i="4"/>
  <c r="H3713" i="4"/>
  <c r="G3713" i="4"/>
  <c r="I3712" i="4"/>
  <c r="H3712" i="4"/>
  <c r="G3712" i="4"/>
  <c r="I3711" i="4"/>
  <c r="H3711" i="4"/>
  <c r="G3711" i="4"/>
  <c r="I3710" i="4"/>
  <c r="H3710" i="4"/>
  <c r="G3710" i="4"/>
  <c r="I3709" i="4"/>
  <c r="H3709" i="4"/>
  <c r="G3709" i="4"/>
  <c r="I3708" i="4"/>
  <c r="H3708" i="4"/>
  <c r="G3708" i="4"/>
  <c r="I3707" i="4"/>
  <c r="H3707" i="4"/>
  <c r="G3707" i="4"/>
  <c r="I3706" i="4"/>
  <c r="H3706" i="4"/>
  <c r="G3706" i="4"/>
  <c r="I3705" i="4"/>
  <c r="H3705" i="4"/>
  <c r="G3705" i="4"/>
  <c r="I3704" i="4"/>
  <c r="H3704" i="4"/>
  <c r="G3704" i="4"/>
  <c r="I3703" i="4"/>
  <c r="H3703" i="4"/>
  <c r="G3703" i="4"/>
  <c r="I3702" i="4"/>
  <c r="H3702" i="4"/>
  <c r="G3702" i="4"/>
  <c r="I3701" i="4"/>
  <c r="H3701" i="4"/>
  <c r="G3701" i="4"/>
  <c r="I3700" i="4"/>
  <c r="H3700" i="4"/>
  <c r="G3700" i="4"/>
  <c r="I3699" i="4"/>
  <c r="H3699" i="4"/>
  <c r="G3699" i="4"/>
  <c r="I3698" i="4"/>
  <c r="H3698" i="4"/>
  <c r="G3698" i="4"/>
  <c r="I3697" i="4"/>
  <c r="H3697" i="4"/>
  <c r="G3697" i="4"/>
  <c r="I3696" i="4"/>
  <c r="H3696" i="4"/>
  <c r="G3696" i="4"/>
  <c r="I3695" i="4"/>
  <c r="H3695" i="4"/>
  <c r="G3695" i="4"/>
  <c r="I3694" i="4"/>
  <c r="H3694" i="4"/>
  <c r="G3694" i="4"/>
  <c r="I3693" i="4"/>
  <c r="H3693" i="4"/>
  <c r="G3693" i="4"/>
  <c r="I3692" i="4"/>
  <c r="H3692" i="4"/>
  <c r="G3692" i="4"/>
  <c r="I3691" i="4"/>
  <c r="H3691" i="4"/>
  <c r="G3691" i="4"/>
  <c r="I3690" i="4"/>
  <c r="H3690" i="4"/>
  <c r="G3690" i="4"/>
  <c r="I3689" i="4"/>
  <c r="H3689" i="4"/>
  <c r="G3689" i="4"/>
  <c r="I3688" i="4"/>
  <c r="H3688" i="4"/>
  <c r="G3688" i="4"/>
  <c r="I3687" i="4"/>
  <c r="H3687" i="4"/>
  <c r="G3687" i="4"/>
  <c r="I3686" i="4"/>
  <c r="H3686" i="4"/>
  <c r="G3686" i="4"/>
  <c r="I3685" i="4"/>
  <c r="H3685" i="4"/>
  <c r="G3685" i="4"/>
  <c r="I3684" i="4"/>
  <c r="H3684" i="4"/>
  <c r="G3684" i="4"/>
  <c r="I3683" i="4"/>
  <c r="H3683" i="4"/>
  <c r="G3683" i="4"/>
  <c r="I3682" i="4"/>
  <c r="H3682" i="4"/>
  <c r="G3682" i="4"/>
  <c r="I3681" i="4"/>
  <c r="H3681" i="4"/>
  <c r="G3681" i="4"/>
  <c r="I3680" i="4"/>
  <c r="H3680" i="4"/>
  <c r="G3680" i="4"/>
  <c r="I3679" i="4"/>
  <c r="H3679" i="4"/>
  <c r="G3679" i="4"/>
  <c r="I3678" i="4"/>
  <c r="H3678" i="4"/>
  <c r="G3678" i="4"/>
  <c r="I3677" i="4"/>
  <c r="H3677" i="4"/>
  <c r="G3677" i="4"/>
  <c r="I3676" i="4"/>
  <c r="H3676" i="4"/>
  <c r="G3676" i="4"/>
  <c r="I3675" i="4"/>
  <c r="H3675" i="4"/>
  <c r="G3675" i="4"/>
  <c r="I3674" i="4"/>
  <c r="H3674" i="4"/>
  <c r="G3674" i="4"/>
  <c r="I3673" i="4"/>
  <c r="H3673" i="4"/>
  <c r="G3673" i="4"/>
  <c r="I3672" i="4"/>
  <c r="H3672" i="4"/>
  <c r="G3672" i="4"/>
  <c r="I3671" i="4"/>
  <c r="H3671" i="4"/>
  <c r="G3671" i="4"/>
  <c r="I3670" i="4"/>
  <c r="H3670" i="4"/>
  <c r="G3670" i="4"/>
  <c r="I3669" i="4"/>
  <c r="H3669" i="4"/>
  <c r="G3669" i="4"/>
  <c r="I3668" i="4"/>
  <c r="H3668" i="4"/>
  <c r="G3668" i="4"/>
  <c r="I3667" i="4"/>
  <c r="H3667" i="4"/>
  <c r="G3667" i="4"/>
  <c r="I3666" i="4"/>
  <c r="H3666" i="4"/>
  <c r="G3666" i="4"/>
  <c r="I3665" i="4"/>
  <c r="H3665" i="4"/>
  <c r="G3665" i="4"/>
  <c r="I3664" i="4"/>
  <c r="H3664" i="4"/>
  <c r="G3664" i="4"/>
  <c r="I3663" i="4"/>
  <c r="H3663" i="4"/>
  <c r="G3663" i="4"/>
  <c r="I3662" i="4"/>
  <c r="H3662" i="4"/>
  <c r="G3662" i="4"/>
  <c r="I3661" i="4"/>
  <c r="H3661" i="4"/>
  <c r="G3661" i="4"/>
  <c r="I3660" i="4"/>
  <c r="H3660" i="4"/>
  <c r="G3660" i="4"/>
  <c r="I3659" i="4"/>
  <c r="H3659" i="4"/>
  <c r="G3659" i="4"/>
  <c r="I3658" i="4"/>
  <c r="H3658" i="4"/>
  <c r="G3658" i="4"/>
  <c r="I3657" i="4"/>
  <c r="H3657" i="4"/>
  <c r="G3657" i="4"/>
  <c r="I3656" i="4"/>
  <c r="H3656" i="4"/>
  <c r="G3656" i="4"/>
  <c r="I3655" i="4"/>
  <c r="H3655" i="4"/>
  <c r="G3655" i="4"/>
  <c r="I3654" i="4"/>
  <c r="H3654" i="4"/>
  <c r="G3654" i="4"/>
  <c r="I3653" i="4"/>
  <c r="H3653" i="4"/>
  <c r="G3653" i="4"/>
  <c r="I3652" i="4"/>
  <c r="H3652" i="4"/>
  <c r="G3652" i="4"/>
  <c r="I3651" i="4"/>
  <c r="H3651" i="4"/>
  <c r="G3651" i="4"/>
  <c r="I3650" i="4"/>
  <c r="H3650" i="4"/>
  <c r="G3650" i="4"/>
  <c r="I3649" i="4"/>
  <c r="H3649" i="4"/>
  <c r="G3649" i="4"/>
  <c r="I3648" i="4"/>
  <c r="H3648" i="4"/>
  <c r="G3648" i="4"/>
  <c r="I3647" i="4"/>
  <c r="H3647" i="4"/>
  <c r="G3647" i="4"/>
  <c r="I3646" i="4"/>
  <c r="H3646" i="4"/>
  <c r="G3646" i="4"/>
  <c r="I3645" i="4"/>
  <c r="H3645" i="4"/>
  <c r="G3645" i="4"/>
  <c r="I3644" i="4"/>
  <c r="H3644" i="4"/>
  <c r="G3644" i="4"/>
  <c r="I3643" i="4"/>
  <c r="H3643" i="4"/>
  <c r="G3643" i="4"/>
  <c r="I3642" i="4"/>
  <c r="H3642" i="4"/>
  <c r="G3642" i="4"/>
  <c r="I3641" i="4"/>
  <c r="H3641" i="4"/>
  <c r="G3641" i="4"/>
  <c r="I3640" i="4"/>
  <c r="H3640" i="4"/>
  <c r="G3640" i="4"/>
  <c r="I3639" i="4"/>
  <c r="H3639" i="4"/>
  <c r="G3639" i="4"/>
  <c r="I3638" i="4"/>
  <c r="H3638" i="4"/>
  <c r="G3638" i="4"/>
  <c r="I3637" i="4"/>
  <c r="H3637" i="4"/>
  <c r="G3637" i="4"/>
  <c r="I3636" i="4"/>
  <c r="H3636" i="4"/>
  <c r="G3636" i="4"/>
  <c r="I3635" i="4"/>
  <c r="H3635" i="4"/>
  <c r="G3635" i="4"/>
  <c r="I3634" i="4"/>
  <c r="H3634" i="4"/>
  <c r="G3634" i="4"/>
  <c r="I3633" i="4"/>
  <c r="H3633" i="4"/>
  <c r="G3633" i="4"/>
  <c r="I3632" i="4"/>
  <c r="H3632" i="4"/>
  <c r="G3632" i="4"/>
  <c r="I3631" i="4"/>
  <c r="H3631" i="4"/>
  <c r="G3631" i="4"/>
  <c r="I3630" i="4"/>
  <c r="H3630" i="4"/>
  <c r="G3630" i="4"/>
  <c r="I3629" i="4"/>
  <c r="H3629" i="4"/>
  <c r="G3629" i="4"/>
  <c r="I3628" i="4"/>
  <c r="H3628" i="4"/>
  <c r="G3628" i="4"/>
  <c r="I3627" i="4"/>
  <c r="H3627" i="4"/>
  <c r="G3627" i="4"/>
  <c r="I3626" i="4"/>
  <c r="H3626" i="4"/>
  <c r="G3626" i="4"/>
  <c r="I3625" i="4"/>
  <c r="H3625" i="4"/>
  <c r="G3625" i="4"/>
  <c r="I3624" i="4"/>
  <c r="H3624" i="4"/>
  <c r="G3624" i="4"/>
  <c r="I3623" i="4"/>
  <c r="H3623" i="4"/>
  <c r="G3623" i="4"/>
  <c r="I3622" i="4"/>
  <c r="H3622" i="4"/>
  <c r="G3622" i="4"/>
  <c r="I3621" i="4"/>
  <c r="H3621" i="4"/>
  <c r="G3621" i="4"/>
  <c r="I3620" i="4"/>
  <c r="H3620" i="4"/>
  <c r="G3620" i="4"/>
  <c r="I3619" i="4"/>
  <c r="H3619" i="4"/>
  <c r="G3619" i="4"/>
  <c r="I3618" i="4"/>
  <c r="H3618" i="4"/>
  <c r="G3618" i="4"/>
  <c r="I3617" i="4"/>
  <c r="H3617" i="4"/>
  <c r="G3617" i="4"/>
  <c r="I3616" i="4"/>
  <c r="H3616" i="4"/>
  <c r="G3616" i="4"/>
  <c r="I3615" i="4"/>
  <c r="H3615" i="4"/>
  <c r="G3615" i="4"/>
  <c r="I3614" i="4"/>
  <c r="H3614" i="4"/>
  <c r="G3614" i="4"/>
  <c r="I3613" i="4"/>
  <c r="H3613" i="4"/>
  <c r="G3613" i="4"/>
  <c r="I3612" i="4"/>
  <c r="H3612" i="4"/>
  <c r="G3612" i="4"/>
  <c r="I3611" i="4"/>
  <c r="H3611" i="4"/>
  <c r="G3611" i="4"/>
  <c r="I3610" i="4"/>
  <c r="H3610" i="4"/>
  <c r="G3610" i="4"/>
  <c r="I3609" i="4"/>
  <c r="H3609" i="4"/>
  <c r="G3609" i="4"/>
  <c r="I3608" i="4"/>
  <c r="H3608" i="4"/>
  <c r="G3608" i="4"/>
  <c r="I3607" i="4"/>
  <c r="H3607" i="4"/>
  <c r="G3607" i="4"/>
  <c r="I3606" i="4"/>
  <c r="H3606" i="4"/>
  <c r="G3606" i="4"/>
  <c r="I3605" i="4"/>
  <c r="H3605" i="4"/>
  <c r="G3605" i="4"/>
  <c r="I3604" i="4"/>
  <c r="H3604" i="4"/>
  <c r="G3604" i="4"/>
  <c r="I3603" i="4"/>
  <c r="H3603" i="4"/>
  <c r="G3603" i="4"/>
  <c r="I3602" i="4"/>
  <c r="H3602" i="4"/>
  <c r="G3602" i="4"/>
  <c r="I3601" i="4"/>
  <c r="H3601" i="4"/>
  <c r="G3601" i="4"/>
  <c r="I3600" i="4"/>
  <c r="H3600" i="4"/>
  <c r="G3600" i="4"/>
  <c r="I3599" i="4"/>
  <c r="H3599" i="4"/>
  <c r="G3599" i="4"/>
  <c r="I3598" i="4"/>
  <c r="H3598" i="4"/>
  <c r="G3598" i="4"/>
  <c r="I3597" i="4"/>
  <c r="H3597" i="4"/>
  <c r="G3597" i="4"/>
  <c r="I3596" i="4"/>
  <c r="H3596" i="4"/>
  <c r="G3596" i="4"/>
  <c r="I3595" i="4"/>
  <c r="H3595" i="4"/>
  <c r="G3595" i="4"/>
  <c r="I3594" i="4"/>
  <c r="H3594" i="4"/>
  <c r="G3594" i="4"/>
  <c r="I3593" i="4"/>
  <c r="H3593" i="4"/>
  <c r="G3593" i="4"/>
  <c r="I3592" i="4"/>
  <c r="H3592" i="4"/>
  <c r="G3592" i="4"/>
  <c r="I3591" i="4"/>
  <c r="H3591" i="4"/>
  <c r="G3591" i="4"/>
  <c r="I3590" i="4"/>
  <c r="H3590" i="4"/>
  <c r="G3590" i="4"/>
  <c r="I3589" i="4"/>
  <c r="H3589" i="4"/>
  <c r="G3589" i="4"/>
  <c r="I3588" i="4"/>
  <c r="H3588" i="4"/>
  <c r="G3588" i="4"/>
  <c r="I3587" i="4"/>
  <c r="H3587" i="4"/>
  <c r="G3587" i="4"/>
  <c r="I3586" i="4"/>
  <c r="H3586" i="4"/>
  <c r="G3586" i="4"/>
  <c r="I3585" i="4"/>
  <c r="H3585" i="4"/>
  <c r="G3585" i="4"/>
  <c r="I3584" i="4"/>
  <c r="H3584" i="4"/>
  <c r="G3584" i="4"/>
  <c r="I3583" i="4"/>
  <c r="H3583" i="4"/>
  <c r="G3583" i="4"/>
  <c r="I3582" i="4"/>
  <c r="H3582" i="4"/>
  <c r="G3582" i="4"/>
  <c r="I3581" i="4"/>
  <c r="H3581" i="4"/>
  <c r="G3581" i="4"/>
  <c r="I3580" i="4"/>
  <c r="H3580" i="4"/>
  <c r="G3580" i="4"/>
  <c r="I3579" i="4"/>
  <c r="H3579" i="4"/>
  <c r="G3579" i="4"/>
  <c r="I3578" i="4"/>
  <c r="H3578" i="4"/>
  <c r="G3578" i="4"/>
  <c r="I3577" i="4"/>
  <c r="H3577" i="4"/>
  <c r="G3577" i="4"/>
  <c r="I3576" i="4"/>
  <c r="H3576" i="4"/>
  <c r="G3576" i="4"/>
  <c r="I3575" i="4"/>
  <c r="H3575" i="4"/>
  <c r="G3575" i="4"/>
  <c r="I3574" i="4"/>
  <c r="H3574" i="4"/>
  <c r="G3574" i="4"/>
  <c r="I3573" i="4"/>
  <c r="H3573" i="4"/>
  <c r="G3573" i="4"/>
  <c r="I3572" i="4"/>
  <c r="H3572" i="4"/>
  <c r="G3572" i="4"/>
  <c r="I3571" i="4"/>
  <c r="H3571" i="4"/>
  <c r="G3571" i="4"/>
  <c r="I3570" i="4"/>
  <c r="H3570" i="4"/>
  <c r="G3570" i="4"/>
  <c r="I3569" i="4"/>
  <c r="H3569" i="4"/>
  <c r="G3569" i="4"/>
  <c r="I3568" i="4"/>
  <c r="H3568" i="4"/>
  <c r="G3568" i="4"/>
  <c r="I3567" i="4"/>
  <c r="H3567" i="4"/>
  <c r="G3567" i="4"/>
  <c r="I3566" i="4"/>
  <c r="H3566" i="4"/>
  <c r="G3566" i="4"/>
  <c r="I3565" i="4"/>
  <c r="H3565" i="4"/>
  <c r="G3565" i="4"/>
  <c r="I3564" i="4"/>
  <c r="H3564" i="4"/>
  <c r="G3564" i="4"/>
  <c r="I3563" i="4"/>
  <c r="H3563" i="4"/>
  <c r="G3563" i="4"/>
  <c r="I3562" i="4"/>
  <c r="H3562" i="4"/>
  <c r="G3562" i="4"/>
  <c r="I3561" i="4"/>
  <c r="H3561" i="4"/>
  <c r="G3561" i="4"/>
  <c r="I3560" i="4"/>
  <c r="H3560" i="4"/>
  <c r="G3560" i="4"/>
  <c r="I3559" i="4"/>
  <c r="H3559" i="4"/>
  <c r="G3559" i="4"/>
  <c r="I3558" i="4"/>
  <c r="H3558" i="4"/>
  <c r="G3558" i="4"/>
  <c r="I3557" i="4"/>
  <c r="H3557" i="4"/>
  <c r="G3557" i="4"/>
  <c r="I3556" i="4"/>
  <c r="H3556" i="4"/>
  <c r="G3556" i="4"/>
  <c r="I3555" i="4"/>
  <c r="H3555" i="4"/>
  <c r="G3555" i="4"/>
  <c r="I3554" i="4"/>
  <c r="H3554" i="4"/>
  <c r="G3554" i="4"/>
  <c r="I3553" i="4"/>
  <c r="H3553" i="4"/>
  <c r="G3553" i="4"/>
  <c r="I3552" i="4"/>
  <c r="H3552" i="4"/>
  <c r="G3552" i="4"/>
  <c r="I3551" i="4"/>
  <c r="H3551" i="4"/>
  <c r="G3551" i="4"/>
  <c r="I3550" i="4"/>
  <c r="H3550" i="4"/>
  <c r="G3550" i="4"/>
  <c r="I3549" i="4"/>
  <c r="H3549" i="4"/>
  <c r="G3549" i="4"/>
  <c r="I3548" i="4"/>
  <c r="H3548" i="4"/>
  <c r="G3548" i="4"/>
  <c r="I3547" i="4"/>
  <c r="H3547" i="4"/>
  <c r="G3547" i="4"/>
  <c r="I3546" i="4"/>
  <c r="H3546" i="4"/>
  <c r="G3546" i="4"/>
  <c r="I3545" i="4"/>
  <c r="H3545" i="4"/>
  <c r="G3545" i="4"/>
  <c r="I3544" i="4"/>
  <c r="H3544" i="4"/>
  <c r="G3544" i="4"/>
  <c r="I3543" i="4"/>
  <c r="H3543" i="4"/>
  <c r="G3543" i="4"/>
  <c r="I3542" i="4"/>
  <c r="H3542" i="4"/>
  <c r="G3542" i="4"/>
  <c r="I3541" i="4"/>
  <c r="H3541" i="4"/>
  <c r="G3541" i="4"/>
  <c r="I3540" i="4"/>
  <c r="H3540" i="4"/>
  <c r="G3540" i="4"/>
  <c r="I3539" i="4"/>
  <c r="H3539" i="4"/>
  <c r="G3539" i="4"/>
  <c r="I3538" i="4"/>
  <c r="H3538" i="4"/>
  <c r="G3538" i="4"/>
  <c r="I3537" i="4"/>
  <c r="H3537" i="4"/>
  <c r="G3537" i="4"/>
  <c r="I3536" i="4"/>
  <c r="H3536" i="4"/>
  <c r="G3536" i="4"/>
  <c r="I3535" i="4"/>
  <c r="H3535" i="4"/>
  <c r="G3535" i="4"/>
  <c r="I3534" i="4"/>
  <c r="H3534" i="4"/>
  <c r="G3534" i="4"/>
  <c r="I3533" i="4"/>
  <c r="H3533" i="4"/>
  <c r="G3533" i="4"/>
  <c r="I3532" i="4"/>
  <c r="H3532" i="4"/>
  <c r="G3532" i="4"/>
  <c r="I3531" i="4"/>
  <c r="H3531" i="4"/>
  <c r="G3531" i="4"/>
  <c r="I3530" i="4"/>
  <c r="H3530" i="4"/>
  <c r="G3530" i="4"/>
  <c r="I3529" i="4"/>
  <c r="H3529" i="4"/>
  <c r="G3529" i="4"/>
  <c r="I3528" i="4"/>
  <c r="H3528" i="4"/>
  <c r="G3528" i="4"/>
  <c r="I3527" i="4"/>
  <c r="H3527" i="4"/>
  <c r="G3527" i="4"/>
  <c r="I3526" i="4"/>
  <c r="H3526" i="4"/>
  <c r="G3526" i="4"/>
  <c r="I3525" i="4"/>
  <c r="H3525" i="4"/>
  <c r="G3525" i="4"/>
  <c r="I3524" i="4"/>
  <c r="H3524" i="4"/>
  <c r="G3524" i="4"/>
  <c r="I3523" i="4"/>
  <c r="H3523" i="4"/>
  <c r="G3523" i="4"/>
  <c r="I3522" i="4"/>
  <c r="H3522" i="4"/>
  <c r="G3522" i="4"/>
  <c r="I3521" i="4"/>
  <c r="H3521" i="4"/>
  <c r="G3521" i="4"/>
  <c r="I3520" i="4"/>
  <c r="H3520" i="4"/>
  <c r="G3520" i="4"/>
  <c r="I3519" i="4"/>
  <c r="H3519" i="4"/>
  <c r="G3519" i="4"/>
  <c r="I3518" i="4"/>
  <c r="H3518" i="4"/>
  <c r="G3518" i="4"/>
  <c r="I3517" i="4"/>
  <c r="H3517" i="4"/>
  <c r="G3517" i="4"/>
  <c r="I3516" i="4"/>
  <c r="H3516" i="4"/>
  <c r="G3516" i="4"/>
  <c r="I3515" i="4"/>
  <c r="H3515" i="4"/>
  <c r="G3515" i="4"/>
  <c r="I3514" i="4"/>
  <c r="H3514" i="4"/>
  <c r="G3514" i="4"/>
  <c r="I3513" i="4"/>
  <c r="H3513" i="4"/>
  <c r="G3513" i="4"/>
  <c r="I3512" i="4"/>
  <c r="H3512" i="4"/>
  <c r="G3512" i="4"/>
  <c r="I3511" i="4"/>
  <c r="H3511" i="4"/>
  <c r="G3511" i="4"/>
  <c r="I3510" i="4"/>
  <c r="H3510" i="4"/>
  <c r="G3510" i="4"/>
  <c r="I3509" i="4"/>
  <c r="H3509" i="4"/>
  <c r="G3509" i="4"/>
  <c r="I3508" i="4"/>
  <c r="H3508" i="4"/>
  <c r="G3508" i="4"/>
  <c r="I3507" i="4"/>
  <c r="H3507" i="4"/>
  <c r="G3507" i="4"/>
  <c r="I3506" i="4"/>
  <c r="H3506" i="4"/>
  <c r="G3506" i="4"/>
  <c r="I3505" i="4"/>
  <c r="H3505" i="4"/>
  <c r="G3505" i="4"/>
  <c r="I3504" i="4"/>
  <c r="H3504" i="4"/>
  <c r="G3504" i="4"/>
  <c r="I3503" i="4"/>
  <c r="H3503" i="4"/>
  <c r="G3503" i="4"/>
  <c r="I3502" i="4"/>
  <c r="H3502" i="4"/>
  <c r="G3502" i="4"/>
  <c r="I3501" i="4"/>
  <c r="H3501" i="4"/>
  <c r="G3501" i="4"/>
  <c r="I3500" i="4"/>
  <c r="H3500" i="4"/>
  <c r="G3500" i="4"/>
  <c r="I3499" i="4"/>
  <c r="H3499" i="4"/>
  <c r="G3499" i="4"/>
  <c r="I3498" i="4"/>
  <c r="H3498" i="4"/>
  <c r="G3498" i="4"/>
  <c r="I3497" i="4"/>
  <c r="H3497" i="4"/>
  <c r="G3497" i="4"/>
  <c r="I3496" i="4"/>
  <c r="H3496" i="4"/>
  <c r="G3496" i="4"/>
  <c r="I3495" i="4"/>
  <c r="H3495" i="4"/>
  <c r="G3495" i="4"/>
  <c r="I3494" i="4"/>
  <c r="H3494" i="4"/>
  <c r="G3494" i="4"/>
  <c r="I3493" i="4"/>
  <c r="H3493" i="4"/>
  <c r="G3493" i="4"/>
  <c r="I3492" i="4"/>
  <c r="H3492" i="4"/>
  <c r="G3492" i="4"/>
  <c r="I3491" i="4"/>
  <c r="H3491" i="4"/>
  <c r="G3491" i="4"/>
  <c r="I3490" i="4"/>
  <c r="H3490" i="4"/>
  <c r="G3490" i="4"/>
  <c r="I3489" i="4"/>
  <c r="H3489" i="4"/>
  <c r="G3489" i="4"/>
  <c r="I3488" i="4"/>
  <c r="H3488" i="4"/>
  <c r="G3488" i="4"/>
  <c r="I3487" i="4"/>
  <c r="H3487" i="4"/>
  <c r="G3487" i="4"/>
  <c r="I3486" i="4"/>
  <c r="H3486" i="4"/>
  <c r="G3486" i="4"/>
  <c r="I3485" i="4"/>
  <c r="H3485" i="4"/>
  <c r="G3485" i="4"/>
  <c r="I3484" i="4"/>
  <c r="H3484" i="4"/>
  <c r="G3484" i="4"/>
  <c r="I3483" i="4"/>
  <c r="H3483" i="4"/>
  <c r="G3483" i="4"/>
  <c r="I3482" i="4"/>
  <c r="H3482" i="4"/>
  <c r="G3482" i="4"/>
  <c r="I3481" i="4"/>
  <c r="H3481" i="4"/>
  <c r="G3481" i="4"/>
  <c r="I3480" i="4"/>
  <c r="H3480" i="4"/>
  <c r="G3480" i="4"/>
  <c r="I3479" i="4"/>
  <c r="H3479" i="4"/>
  <c r="G3479" i="4"/>
  <c r="I3478" i="4"/>
  <c r="H3478" i="4"/>
  <c r="G3478" i="4"/>
  <c r="I3477" i="4"/>
  <c r="H3477" i="4"/>
  <c r="G3477" i="4"/>
  <c r="I3476" i="4"/>
  <c r="H3476" i="4"/>
  <c r="G3476" i="4"/>
  <c r="I3475" i="4"/>
  <c r="H3475" i="4"/>
  <c r="G3475" i="4"/>
  <c r="I3474" i="4"/>
  <c r="H3474" i="4"/>
  <c r="G3474" i="4"/>
  <c r="I3473" i="4"/>
  <c r="H3473" i="4"/>
  <c r="G3473" i="4"/>
  <c r="I3472" i="4"/>
  <c r="H3472" i="4"/>
  <c r="G3472" i="4"/>
  <c r="I3471" i="4"/>
  <c r="H3471" i="4"/>
  <c r="G3471" i="4"/>
  <c r="I3470" i="4"/>
  <c r="H3470" i="4"/>
  <c r="G3470" i="4"/>
  <c r="I3469" i="4"/>
  <c r="H3469" i="4"/>
  <c r="G3469" i="4"/>
  <c r="I3468" i="4"/>
  <c r="H3468" i="4"/>
  <c r="G3468" i="4"/>
  <c r="I3467" i="4"/>
  <c r="H3467" i="4"/>
  <c r="G3467" i="4"/>
  <c r="I3466" i="4"/>
  <c r="H3466" i="4"/>
  <c r="G3466" i="4"/>
  <c r="I3465" i="4"/>
  <c r="H3465" i="4"/>
  <c r="G3465" i="4"/>
  <c r="I3464" i="4"/>
  <c r="H3464" i="4"/>
  <c r="G3464" i="4"/>
  <c r="I3463" i="4"/>
  <c r="H3463" i="4"/>
  <c r="G3463" i="4"/>
  <c r="I3462" i="4"/>
  <c r="H3462" i="4"/>
  <c r="G3462" i="4"/>
  <c r="I3461" i="4"/>
  <c r="H3461" i="4"/>
  <c r="G3461" i="4"/>
  <c r="I3460" i="4"/>
  <c r="H3460" i="4"/>
  <c r="G3460" i="4"/>
  <c r="I3459" i="4"/>
  <c r="H3459" i="4"/>
  <c r="G3459" i="4"/>
  <c r="I3458" i="4"/>
  <c r="H3458" i="4"/>
  <c r="G3458" i="4"/>
  <c r="I3457" i="4"/>
  <c r="H3457" i="4"/>
  <c r="G3457" i="4"/>
  <c r="I3456" i="4"/>
  <c r="H3456" i="4"/>
  <c r="G3456" i="4"/>
  <c r="I3455" i="4"/>
  <c r="H3455" i="4"/>
  <c r="G3455" i="4"/>
  <c r="I3454" i="4"/>
  <c r="H3454" i="4"/>
  <c r="G3454" i="4"/>
  <c r="I3453" i="4"/>
  <c r="H3453" i="4"/>
  <c r="G3453" i="4"/>
  <c r="I3452" i="4"/>
  <c r="H3452" i="4"/>
  <c r="G3452" i="4"/>
  <c r="I3451" i="4"/>
  <c r="H3451" i="4"/>
  <c r="G3451" i="4"/>
  <c r="I3450" i="4"/>
  <c r="H3450" i="4"/>
  <c r="G3450" i="4"/>
  <c r="I3449" i="4"/>
  <c r="H3449" i="4"/>
  <c r="G3449" i="4"/>
  <c r="I3448" i="4"/>
  <c r="H3448" i="4"/>
  <c r="G3448" i="4"/>
  <c r="I3447" i="4"/>
  <c r="H3447" i="4"/>
  <c r="G3447" i="4"/>
  <c r="I3446" i="4"/>
  <c r="H3446" i="4"/>
  <c r="G3446" i="4"/>
  <c r="I3445" i="4"/>
  <c r="H3445" i="4"/>
  <c r="G3445" i="4"/>
  <c r="I3444" i="4"/>
  <c r="H3444" i="4"/>
  <c r="G3444" i="4"/>
  <c r="I3443" i="4"/>
  <c r="H3443" i="4"/>
  <c r="G3443" i="4"/>
  <c r="I3442" i="4"/>
  <c r="H3442" i="4"/>
  <c r="G3442" i="4"/>
  <c r="I3441" i="4"/>
  <c r="H3441" i="4"/>
  <c r="G3441" i="4"/>
  <c r="I3440" i="4"/>
  <c r="H3440" i="4"/>
  <c r="G3440" i="4"/>
  <c r="I3439" i="4"/>
  <c r="H3439" i="4"/>
  <c r="G3439" i="4"/>
  <c r="I3438" i="4"/>
  <c r="H3438" i="4"/>
  <c r="G3438" i="4"/>
  <c r="I3437" i="4"/>
  <c r="H3437" i="4"/>
  <c r="G3437" i="4"/>
  <c r="I3436" i="4"/>
  <c r="H3436" i="4"/>
  <c r="G3436" i="4"/>
  <c r="I3435" i="4"/>
  <c r="H3435" i="4"/>
  <c r="G3435" i="4"/>
  <c r="I3434" i="4"/>
  <c r="H3434" i="4"/>
  <c r="G3434" i="4"/>
  <c r="I3433" i="4"/>
  <c r="H3433" i="4"/>
  <c r="G3433" i="4"/>
  <c r="I3432" i="4"/>
  <c r="H3432" i="4"/>
  <c r="G3432" i="4"/>
  <c r="I3431" i="4"/>
  <c r="H3431" i="4"/>
  <c r="G3431" i="4"/>
  <c r="I3430" i="4"/>
  <c r="H3430" i="4"/>
  <c r="G3430" i="4"/>
  <c r="I3429" i="4"/>
  <c r="H3429" i="4"/>
  <c r="G3429" i="4"/>
  <c r="I3428" i="4"/>
  <c r="H3428" i="4"/>
  <c r="G3428" i="4"/>
  <c r="I3427" i="4"/>
  <c r="H3427" i="4"/>
  <c r="G3427" i="4"/>
  <c r="I3426" i="4"/>
  <c r="H3426" i="4"/>
  <c r="G3426" i="4"/>
  <c r="I3425" i="4"/>
  <c r="H3425" i="4"/>
  <c r="G3425" i="4"/>
  <c r="I3424" i="4"/>
  <c r="H3424" i="4"/>
  <c r="G3424" i="4"/>
  <c r="I3423" i="4"/>
  <c r="H3423" i="4"/>
  <c r="G3423" i="4"/>
  <c r="I3422" i="4"/>
  <c r="H3422" i="4"/>
  <c r="G3422" i="4"/>
  <c r="I3421" i="4"/>
  <c r="H3421" i="4"/>
  <c r="G3421" i="4"/>
  <c r="I3420" i="4"/>
  <c r="H3420" i="4"/>
  <c r="G3420" i="4"/>
  <c r="I3419" i="4"/>
  <c r="H3419" i="4"/>
  <c r="G3419" i="4"/>
  <c r="I3418" i="4"/>
  <c r="H3418" i="4"/>
  <c r="G3418" i="4"/>
  <c r="I3417" i="4"/>
  <c r="H3417" i="4"/>
  <c r="G3417" i="4"/>
  <c r="I3416" i="4"/>
  <c r="H3416" i="4"/>
  <c r="G3416" i="4"/>
  <c r="I3415" i="4"/>
  <c r="H3415" i="4"/>
  <c r="G3415" i="4"/>
  <c r="I3414" i="4"/>
  <c r="H3414" i="4"/>
  <c r="G3414" i="4"/>
  <c r="I3413" i="4"/>
  <c r="H3413" i="4"/>
  <c r="G3413" i="4"/>
  <c r="I3412" i="4"/>
  <c r="H3412" i="4"/>
  <c r="G3412" i="4"/>
  <c r="I3411" i="4"/>
  <c r="H3411" i="4"/>
  <c r="G3411" i="4"/>
  <c r="I3410" i="4"/>
  <c r="H3410" i="4"/>
  <c r="G3410" i="4"/>
  <c r="I3409" i="4"/>
  <c r="H3409" i="4"/>
  <c r="G3409" i="4"/>
  <c r="I3408" i="4"/>
  <c r="H3408" i="4"/>
  <c r="G3408" i="4"/>
  <c r="I3407" i="4"/>
  <c r="H3407" i="4"/>
  <c r="G3407" i="4"/>
  <c r="I3406" i="4"/>
  <c r="H3406" i="4"/>
  <c r="G3406" i="4"/>
  <c r="I3405" i="4"/>
  <c r="H3405" i="4"/>
  <c r="G3405" i="4"/>
  <c r="I3404" i="4"/>
  <c r="H3404" i="4"/>
  <c r="G3404" i="4"/>
  <c r="I3403" i="4"/>
  <c r="H3403" i="4"/>
  <c r="G3403" i="4"/>
  <c r="I3402" i="4"/>
  <c r="H3402" i="4"/>
  <c r="G3402" i="4"/>
  <c r="I3401" i="4"/>
  <c r="H3401" i="4"/>
  <c r="G3401" i="4"/>
  <c r="I3400" i="4"/>
  <c r="H3400" i="4"/>
  <c r="G3400" i="4"/>
  <c r="I3399" i="4"/>
  <c r="H3399" i="4"/>
  <c r="G3399" i="4"/>
  <c r="I3398" i="4"/>
  <c r="H3398" i="4"/>
  <c r="G3398" i="4"/>
  <c r="I3397" i="4"/>
  <c r="H3397" i="4"/>
  <c r="G3397" i="4"/>
  <c r="I3396" i="4"/>
  <c r="H3396" i="4"/>
  <c r="G3396" i="4"/>
  <c r="I3395" i="4"/>
  <c r="H3395" i="4"/>
  <c r="G3395" i="4"/>
  <c r="I3394" i="4"/>
  <c r="H3394" i="4"/>
  <c r="G3394" i="4"/>
  <c r="I3393" i="4"/>
  <c r="H3393" i="4"/>
  <c r="G3393" i="4"/>
  <c r="I3392" i="4"/>
  <c r="H3392" i="4"/>
  <c r="G3392" i="4"/>
  <c r="I3391" i="4"/>
  <c r="H3391" i="4"/>
  <c r="G3391" i="4"/>
  <c r="I3390" i="4"/>
  <c r="H3390" i="4"/>
  <c r="G3390" i="4"/>
  <c r="I3389" i="4"/>
  <c r="H3389" i="4"/>
  <c r="G3389" i="4"/>
  <c r="I3388" i="4"/>
  <c r="H3388" i="4"/>
  <c r="G3388" i="4"/>
  <c r="I3387" i="4"/>
  <c r="H3387" i="4"/>
  <c r="G3387" i="4"/>
  <c r="I3386" i="4"/>
  <c r="H3386" i="4"/>
  <c r="G3386" i="4"/>
  <c r="I3385" i="4"/>
  <c r="H3385" i="4"/>
  <c r="G3385" i="4"/>
  <c r="I3384" i="4"/>
  <c r="H3384" i="4"/>
  <c r="G3384" i="4"/>
  <c r="I3383" i="4"/>
  <c r="H3383" i="4"/>
  <c r="G3383" i="4"/>
  <c r="I3382" i="4"/>
  <c r="H3382" i="4"/>
  <c r="G3382" i="4"/>
  <c r="I3381" i="4"/>
  <c r="H3381" i="4"/>
  <c r="G3381" i="4"/>
  <c r="I3380" i="4"/>
  <c r="H3380" i="4"/>
  <c r="G3380" i="4"/>
  <c r="I3379" i="4"/>
  <c r="H3379" i="4"/>
  <c r="G3379" i="4"/>
  <c r="I3378" i="4"/>
  <c r="H3378" i="4"/>
  <c r="G3378" i="4"/>
  <c r="I3377" i="4"/>
  <c r="H3377" i="4"/>
  <c r="G3377" i="4"/>
  <c r="I3376" i="4"/>
  <c r="H3376" i="4"/>
  <c r="G3376" i="4"/>
  <c r="I3375" i="4"/>
  <c r="H3375" i="4"/>
  <c r="G3375" i="4"/>
  <c r="I3374" i="4"/>
  <c r="H3374" i="4"/>
  <c r="G3374" i="4"/>
  <c r="I3373" i="4"/>
  <c r="H3373" i="4"/>
  <c r="G3373" i="4"/>
  <c r="I3372" i="4"/>
  <c r="H3372" i="4"/>
  <c r="G3372" i="4"/>
  <c r="I3371" i="4"/>
  <c r="H3371" i="4"/>
  <c r="G3371" i="4"/>
  <c r="I3370" i="4"/>
  <c r="H3370" i="4"/>
  <c r="G3370" i="4"/>
  <c r="I3369" i="4"/>
  <c r="H3369" i="4"/>
  <c r="G3369" i="4"/>
  <c r="I3368" i="4"/>
  <c r="H3368" i="4"/>
  <c r="G3368" i="4"/>
  <c r="I3367" i="4"/>
  <c r="H3367" i="4"/>
  <c r="G3367" i="4"/>
  <c r="I3366" i="4"/>
  <c r="H3366" i="4"/>
  <c r="G3366" i="4"/>
  <c r="I3365" i="4"/>
  <c r="H3365" i="4"/>
  <c r="G3365" i="4"/>
  <c r="I3364" i="4"/>
  <c r="H3364" i="4"/>
  <c r="G3364" i="4"/>
  <c r="I3363" i="4"/>
  <c r="H3363" i="4"/>
  <c r="G3363" i="4"/>
  <c r="I3362" i="4"/>
  <c r="H3362" i="4"/>
  <c r="G3362" i="4"/>
  <c r="I3361" i="4"/>
  <c r="H3361" i="4"/>
  <c r="G3361" i="4"/>
  <c r="I3360" i="4"/>
  <c r="H3360" i="4"/>
  <c r="G3360" i="4"/>
  <c r="I3359" i="4"/>
  <c r="H3359" i="4"/>
  <c r="G3359" i="4"/>
  <c r="I3358" i="4"/>
  <c r="H3358" i="4"/>
  <c r="G3358" i="4"/>
  <c r="I3357" i="4"/>
  <c r="H3357" i="4"/>
  <c r="G3357" i="4"/>
  <c r="I3356" i="4"/>
  <c r="H3356" i="4"/>
  <c r="G3356" i="4"/>
  <c r="I3355" i="4"/>
  <c r="H3355" i="4"/>
  <c r="G3355" i="4"/>
  <c r="I3354" i="4"/>
  <c r="H3354" i="4"/>
  <c r="G3354" i="4"/>
  <c r="I3353" i="4"/>
  <c r="H3353" i="4"/>
  <c r="G3353" i="4"/>
  <c r="I3352" i="4"/>
  <c r="H3352" i="4"/>
  <c r="G3352" i="4"/>
  <c r="I3351" i="4"/>
  <c r="H3351" i="4"/>
  <c r="G3351" i="4"/>
  <c r="I3350" i="4"/>
  <c r="H3350" i="4"/>
  <c r="G3350" i="4"/>
  <c r="I3349" i="4"/>
  <c r="H3349" i="4"/>
  <c r="G3349" i="4"/>
  <c r="I3348" i="4"/>
  <c r="H3348" i="4"/>
  <c r="G3348" i="4"/>
  <c r="I3347" i="4"/>
  <c r="H3347" i="4"/>
  <c r="G3347" i="4"/>
  <c r="I3346" i="4"/>
  <c r="H3346" i="4"/>
  <c r="G3346" i="4"/>
  <c r="I3345" i="4"/>
  <c r="H3345" i="4"/>
  <c r="G3345" i="4"/>
  <c r="I3344" i="4"/>
  <c r="H3344" i="4"/>
  <c r="G3344" i="4"/>
  <c r="I3343" i="4"/>
  <c r="H3343" i="4"/>
  <c r="G3343" i="4"/>
  <c r="I3342" i="4"/>
  <c r="H3342" i="4"/>
  <c r="G3342" i="4"/>
  <c r="I3341" i="4"/>
  <c r="H3341" i="4"/>
  <c r="G3341" i="4"/>
  <c r="I3340" i="4"/>
  <c r="H3340" i="4"/>
  <c r="G3340" i="4"/>
  <c r="I3339" i="4"/>
  <c r="H3339" i="4"/>
  <c r="G3339" i="4"/>
  <c r="I3338" i="4"/>
  <c r="H3338" i="4"/>
  <c r="G3338" i="4"/>
  <c r="I3337" i="4"/>
  <c r="H3337" i="4"/>
  <c r="G3337" i="4"/>
  <c r="I3336" i="4"/>
  <c r="H3336" i="4"/>
  <c r="G3336" i="4"/>
  <c r="I3335" i="4"/>
  <c r="H3335" i="4"/>
  <c r="G3335" i="4"/>
  <c r="I3334" i="4"/>
  <c r="H3334" i="4"/>
  <c r="G3334" i="4"/>
  <c r="I3333" i="4"/>
  <c r="H3333" i="4"/>
  <c r="G3333" i="4"/>
  <c r="I3332" i="4"/>
  <c r="H3332" i="4"/>
  <c r="G3332" i="4"/>
  <c r="I3331" i="4"/>
  <c r="H3331" i="4"/>
  <c r="G3331" i="4"/>
  <c r="I3330" i="4"/>
  <c r="H3330" i="4"/>
  <c r="G3330" i="4"/>
  <c r="I3329" i="4"/>
  <c r="H3329" i="4"/>
  <c r="G3329" i="4"/>
  <c r="I3328" i="4"/>
  <c r="H3328" i="4"/>
  <c r="G3328" i="4"/>
  <c r="I3327" i="4"/>
  <c r="H3327" i="4"/>
  <c r="G3327" i="4"/>
  <c r="I3326" i="4"/>
  <c r="H3326" i="4"/>
  <c r="G3326" i="4"/>
  <c r="I3325" i="4"/>
  <c r="H3325" i="4"/>
  <c r="G3325" i="4"/>
  <c r="I3324" i="4"/>
  <c r="H3324" i="4"/>
  <c r="G3324" i="4"/>
  <c r="I3323" i="4"/>
  <c r="H3323" i="4"/>
  <c r="G3323" i="4"/>
  <c r="I3322" i="4"/>
  <c r="H3322" i="4"/>
  <c r="G3322" i="4"/>
  <c r="I3321" i="4"/>
  <c r="H3321" i="4"/>
  <c r="G3321" i="4"/>
  <c r="I3320" i="4"/>
  <c r="H3320" i="4"/>
  <c r="G3320" i="4"/>
  <c r="I3319" i="4"/>
  <c r="H3319" i="4"/>
  <c r="G3319" i="4"/>
  <c r="I3318" i="4"/>
  <c r="H3318" i="4"/>
  <c r="G3318" i="4"/>
  <c r="I3317" i="4"/>
  <c r="H3317" i="4"/>
  <c r="G3317" i="4"/>
  <c r="I3316" i="4"/>
  <c r="H3316" i="4"/>
  <c r="G3316" i="4"/>
  <c r="I3315" i="4"/>
  <c r="H3315" i="4"/>
  <c r="G3315" i="4"/>
  <c r="I3314" i="4"/>
  <c r="H3314" i="4"/>
  <c r="G3314" i="4"/>
  <c r="I3313" i="4"/>
  <c r="H3313" i="4"/>
  <c r="G3313" i="4"/>
  <c r="I3312" i="4"/>
  <c r="H3312" i="4"/>
  <c r="G3312" i="4"/>
  <c r="I3311" i="4"/>
  <c r="H3311" i="4"/>
  <c r="G3311" i="4"/>
  <c r="I3310" i="4"/>
  <c r="H3310" i="4"/>
  <c r="G3310" i="4"/>
  <c r="I3309" i="4"/>
  <c r="H3309" i="4"/>
  <c r="G3309" i="4"/>
  <c r="I3308" i="4"/>
  <c r="H3308" i="4"/>
  <c r="G3308" i="4"/>
  <c r="I3307" i="4"/>
  <c r="H3307" i="4"/>
  <c r="G3307" i="4"/>
  <c r="I3306" i="4"/>
  <c r="H3306" i="4"/>
  <c r="G3306" i="4"/>
  <c r="I3305" i="4"/>
  <c r="H3305" i="4"/>
  <c r="G3305" i="4"/>
  <c r="I3304" i="4"/>
  <c r="H3304" i="4"/>
  <c r="G3304" i="4"/>
  <c r="I3303" i="4"/>
  <c r="H3303" i="4"/>
  <c r="G3303" i="4"/>
  <c r="I3302" i="4"/>
  <c r="H3302" i="4"/>
  <c r="G3302" i="4"/>
  <c r="I3301" i="4"/>
  <c r="H3301" i="4"/>
  <c r="G3301" i="4"/>
  <c r="I3300" i="4"/>
  <c r="H3300" i="4"/>
  <c r="G3300" i="4"/>
  <c r="I3299" i="4"/>
  <c r="H3299" i="4"/>
  <c r="G3299" i="4"/>
  <c r="I3298" i="4"/>
  <c r="H3298" i="4"/>
  <c r="G3298" i="4"/>
  <c r="I3297" i="4"/>
  <c r="H3297" i="4"/>
  <c r="G3297" i="4"/>
  <c r="I3296" i="4"/>
  <c r="H3296" i="4"/>
  <c r="G3296" i="4"/>
  <c r="I3295" i="4"/>
  <c r="H3295" i="4"/>
  <c r="G3295" i="4"/>
  <c r="I3294" i="4"/>
  <c r="H3294" i="4"/>
  <c r="G3294" i="4"/>
  <c r="I3293" i="4"/>
  <c r="H3293" i="4"/>
  <c r="G3293" i="4"/>
  <c r="I3292" i="4"/>
  <c r="H3292" i="4"/>
  <c r="G3292" i="4"/>
  <c r="I3291" i="4"/>
  <c r="H3291" i="4"/>
  <c r="G3291" i="4"/>
  <c r="I3290" i="4"/>
  <c r="H3290" i="4"/>
  <c r="G3290" i="4"/>
  <c r="I3289" i="4"/>
  <c r="H3289" i="4"/>
  <c r="G3289" i="4"/>
  <c r="I3288" i="4"/>
  <c r="H3288" i="4"/>
  <c r="G3288" i="4"/>
  <c r="I3287" i="4"/>
  <c r="H3287" i="4"/>
  <c r="G3287" i="4"/>
  <c r="I3286" i="4"/>
  <c r="H3286" i="4"/>
  <c r="G3286" i="4"/>
  <c r="I3285" i="4"/>
  <c r="H3285" i="4"/>
  <c r="G3285" i="4"/>
  <c r="I3284" i="4"/>
  <c r="H3284" i="4"/>
  <c r="G3284" i="4"/>
  <c r="I3283" i="4"/>
  <c r="H3283" i="4"/>
  <c r="G3283" i="4"/>
  <c r="I3282" i="4"/>
  <c r="H3282" i="4"/>
  <c r="G3282" i="4"/>
  <c r="I3281" i="4"/>
  <c r="H3281" i="4"/>
  <c r="G3281" i="4"/>
  <c r="I3280" i="4"/>
  <c r="H3280" i="4"/>
  <c r="G3280" i="4"/>
  <c r="I3279" i="4"/>
  <c r="H3279" i="4"/>
  <c r="G3279" i="4"/>
  <c r="I3278" i="4"/>
  <c r="H3278" i="4"/>
  <c r="G3278" i="4"/>
  <c r="I3277" i="4"/>
  <c r="H3277" i="4"/>
  <c r="G3277" i="4"/>
  <c r="I3276" i="4"/>
  <c r="H3276" i="4"/>
  <c r="G3276" i="4"/>
  <c r="I3275" i="4"/>
  <c r="H3275" i="4"/>
  <c r="G3275" i="4"/>
  <c r="I3274" i="4"/>
  <c r="H3274" i="4"/>
  <c r="G3274" i="4"/>
  <c r="I3273" i="4"/>
  <c r="H3273" i="4"/>
  <c r="G3273" i="4"/>
  <c r="I3272" i="4"/>
  <c r="H3272" i="4"/>
  <c r="G3272" i="4"/>
  <c r="I3271" i="4"/>
  <c r="H3271" i="4"/>
  <c r="G3271" i="4"/>
  <c r="I3270" i="4"/>
  <c r="H3270" i="4"/>
  <c r="G3270" i="4"/>
  <c r="I3269" i="4"/>
  <c r="H3269" i="4"/>
  <c r="G3269" i="4"/>
  <c r="I3268" i="4"/>
  <c r="H3268" i="4"/>
  <c r="G3268" i="4"/>
  <c r="I3267" i="4"/>
  <c r="H3267" i="4"/>
  <c r="G3267" i="4"/>
  <c r="I3266" i="4"/>
  <c r="H3266" i="4"/>
  <c r="G3266" i="4"/>
  <c r="I3265" i="4"/>
  <c r="H3265" i="4"/>
  <c r="G3265" i="4"/>
  <c r="I3264" i="4"/>
  <c r="H3264" i="4"/>
  <c r="G3264" i="4"/>
  <c r="I3263" i="4"/>
  <c r="H3263" i="4"/>
  <c r="G3263" i="4"/>
  <c r="I3262" i="4"/>
  <c r="H3262" i="4"/>
  <c r="G3262" i="4"/>
  <c r="I3261" i="4"/>
  <c r="H3261" i="4"/>
  <c r="G3261" i="4"/>
  <c r="I3260" i="4"/>
  <c r="H3260" i="4"/>
  <c r="G3260" i="4"/>
  <c r="I3259" i="4"/>
  <c r="H3259" i="4"/>
  <c r="G3259" i="4"/>
  <c r="I3258" i="4"/>
  <c r="H3258" i="4"/>
  <c r="G3258" i="4"/>
  <c r="I3257" i="4"/>
  <c r="H3257" i="4"/>
  <c r="G3257" i="4"/>
  <c r="I3256" i="4"/>
  <c r="H3256" i="4"/>
  <c r="G3256" i="4"/>
  <c r="I3255" i="4"/>
  <c r="H3255" i="4"/>
  <c r="G3255" i="4"/>
  <c r="I3254" i="4"/>
  <c r="H3254" i="4"/>
  <c r="G3254" i="4"/>
  <c r="I3253" i="4"/>
  <c r="H3253" i="4"/>
  <c r="G3253" i="4"/>
  <c r="I3252" i="4"/>
  <c r="H3252" i="4"/>
  <c r="G3252" i="4"/>
  <c r="I3251" i="4"/>
  <c r="H3251" i="4"/>
  <c r="G3251" i="4"/>
  <c r="I3250" i="4"/>
  <c r="H3250" i="4"/>
  <c r="G3250" i="4"/>
  <c r="I3249" i="4"/>
  <c r="H3249" i="4"/>
  <c r="G3249" i="4"/>
  <c r="I3248" i="4"/>
  <c r="H3248" i="4"/>
  <c r="G3248" i="4"/>
  <c r="I3247" i="4"/>
  <c r="H3247" i="4"/>
  <c r="G3247" i="4"/>
  <c r="I3246" i="4"/>
  <c r="H3246" i="4"/>
  <c r="G3246" i="4"/>
  <c r="I3245" i="4"/>
  <c r="H3245" i="4"/>
  <c r="G3245" i="4"/>
  <c r="I3244" i="4"/>
  <c r="H3244" i="4"/>
  <c r="G3244" i="4"/>
  <c r="I3243" i="4"/>
  <c r="H3243" i="4"/>
  <c r="G3243" i="4"/>
  <c r="I3242" i="4"/>
  <c r="H3242" i="4"/>
  <c r="G3242" i="4"/>
  <c r="I3241" i="4"/>
  <c r="H3241" i="4"/>
  <c r="G3241" i="4"/>
  <c r="I3240" i="4"/>
  <c r="H3240" i="4"/>
  <c r="G3240" i="4"/>
  <c r="I3239" i="4"/>
  <c r="H3239" i="4"/>
  <c r="G3239" i="4"/>
  <c r="I3238" i="4"/>
  <c r="H3238" i="4"/>
  <c r="G3238" i="4"/>
  <c r="I3237" i="4"/>
  <c r="H3237" i="4"/>
  <c r="G3237" i="4"/>
  <c r="I3236" i="4"/>
  <c r="H3236" i="4"/>
  <c r="G3236" i="4"/>
  <c r="I3235" i="4"/>
  <c r="H3235" i="4"/>
  <c r="G3235" i="4"/>
  <c r="I3234" i="4"/>
  <c r="H3234" i="4"/>
  <c r="G3234" i="4"/>
  <c r="I3233" i="4"/>
  <c r="H3233" i="4"/>
  <c r="G3233" i="4"/>
  <c r="I3232" i="4"/>
  <c r="H3232" i="4"/>
  <c r="G3232" i="4"/>
  <c r="I3231" i="4"/>
  <c r="H3231" i="4"/>
  <c r="G3231" i="4"/>
  <c r="I3230" i="4"/>
  <c r="H3230" i="4"/>
  <c r="G3230" i="4"/>
  <c r="I3229" i="4"/>
  <c r="H3229" i="4"/>
  <c r="G3229" i="4"/>
  <c r="I3228" i="4"/>
  <c r="H3228" i="4"/>
  <c r="G3228" i="4"/>
  <c r="I3227" i="4"/>
  <c r="H3227" i="4"/>
  <c r="G3227" i="4"/>
  <c r="I3226" i="4"/>
  <c r="H3226" i="4"/>
  <c r="G3226" i="4"/>
  <c r="I3225" i="4"/>
  <c r="H3225" i="4"/>
  <c r="G3225" i="4"/>
  <c r="I3224" i="4"/>
  <c r="H3224" i="4"/>
  <c r="G3224" i="4"/>
  <c r="I3223" i="4"/>
  <c r="H3223" i="4"/>
  <c r="G3223" i="4"/>
  <c r="I3222" i="4"/>
  <c r="H3222" i="4"/>
  <c r="G3222" i="4"/>
  <c r="I3221" i="4"/>
  <c r="H3221" i="4"/>
  <c r="G3221" i="4"/>
  <c r="I3220" i="4"/>
  <c r="H3220" i="4"/>
  <c r="G3220" i="4"/>
  <c r="I3219" i="4"/>
  <c r="H3219" i="4"/>
  <c r="G3219" i="4"/>
  <c r="I3218" i="4"/>
  <c r="H3218" i="4"/>
  <c r="G3218" i="4"/>
  <c r="I3217" i="4"/>
  <c r="H3217" i="4"/>
  <c r="G3217" i="4"/>
  <c r="I3216" i="4"/>
  <c r="H3216" i="4"/>
  <c r="G3216" i="4"/>
  <c r="I3215" i="4"/>
  <c r="H3215" i="4"/>
  <c r="G3215" i="4"/>
  <c r="I3214" i="4"/>
  <c r="H3214" i="4"/>
  <c r="G3214" i="4"/>
  <c r="I3213" i="4"/>
  <c r="H3213" i="4"/>
  <c r="G3213" i="4"/>
  <c r="I3212" i="4"/>
  <c r="H3212" i="4"/>
  <c r="G3212" i="4"/>
  <c r="I3211" i="4"/>
  <c r="H3211" i="4"/>
  <c r="G3211" i="4"/>
  <c r="I3210" i="4"/>
  <c r="H3210" i="4"/>
  <c r="G3210" i="4"/>
  <c r="I3209" i="4"/>
  <c r="H3209" i="4"/>
  <c r="G3209" i="4"/>
  <c r="I3208" i="4"/>
  <c r="H3208" i="4"/>
  <c r="G3208" i="4"/>
  <c r="I3207" i="4"/>
  <c r="H3207" i="4"/>
  <c r="G3207" i="4"/>
  <c r="I3206" i="4"/>
  <c r="H3206" i="4"/>
  <c r="G3206" i="4"/>
  <c r="I3205" i="4"/>
  <c r="H3205" i="4"/>
  <c r="G3205" i="4"/>
  <c r="I3204" i="4"/>
  <c r="H3204" i="4"/>
  <c r="G3204" i="4"/>
  <c r="I3203" i="4"/>
  <c r="H3203" i="4"/>
  <c r="G3203" i="4"/>
  <c r="I3202" i="4"/>
  <c r="H3202" i="4"/>
  <c r="G3202" i="4"/>
  <c r="I3201" i="4"/>
  <c r="H3201" i="4"/>
  <c r="G3201" i="4"/>
  <c r="I3200" i="4"/>
  <c r="H3200" i="4"/>
  <c r="G3200" i="4"/>
  <c r="I3199" i="4"/>
  <c r="H3199" i="4"/>
  <c r="G3199" i="4"/>
  <c r="I3198" i="4"/>
  <c r="H3198" i="4"/>
  <c r="G3198" i="4"/>
  <c r="I3197" i="4"/>
  <c r="H3197" i="4"/>
  <c r="G3197" i="4"/>
  <c r="I3196" i="4"/>
  <c r="H3196" i="4"/>
  <c r="G3196" i="4"/>
  <c r="I3195" i="4"/>
  <c r="H3195" i="4"/>
  <c r="G3195" i="4"/>
  <c r="I3194" i="4"/>
  <c r="H3194" i="4"/>
  <c r="G3194" i="4"/>
  <c r="I3193" i="4"/>
  <c r="H3193" i="4"/>
  <c r="G3193" i="4"/>
  <c r="I3192" i="4"/>
  <c r="H3192" i="4"/>
  <c r="G3192" i="4"/>
  <c r="I3191" i="4"/>
  <c r="H3191" i="4"/>
  <c r="G3191" i="4"/>
  <c r="I3190" i="4"/>
  <c r="H3190" i="4"/>
  <c r="G3190" i="4"/>
  <c r="I3189" i="4"/>
  <c r="H3189" i="4"/>
  <c r="G3189" i="4"/>
  <c r="I3188" i="4"/>
  <c r="H3188" i="4"/>
  <c r="G3188" i="4"/>
  <c r="I3187" i="4"/>
  <c r="H3187" i="4"/>
  <c r="G3187" i="4"/>
  <c r="I3186" i="4"/>
  <c r="H3186" i="4"/>
  <c r="G3186" i="4"/>
  <c r="I3185" i="4"/>
  <c r="H3185" i="4"/>
  <c r="G3185" i="4"/>
  <c r="I3184" i="4"/>
  <c r="H3184" i="4"/>
  <c r="G3184" i="4"/>
  <c r="I3183" i="4"/>
  <c r="H3183" i="4"/>
  <c r="G3183" i="4"/>
  <c r="I3182" i="4"/>
  <c r="H3182" i="4"/>
  <c r="G3182" i="4"/>
  <c r="I3181" i="4"/>
  <c r="H3181" i="4"/>
  <c r="G3181" i="4"/>
  <c r="I3180" i="4"/>
  <c r="H3180" i="4"/>
  <c r="G3180" i="4"/>
  <c r="I3179" i="4"/>
  <c r="H3179" i="4"/>
  <c r="G3179" i="4"/>
  <c r="I3178" i="4"/>
  <c r="H3178" i="4"/>
  <c r="G3178" i="4"/>
  <c r="I3177" i="4"/>
  <c r="H3177" i="4"/>
  <c r="G3177" i="4"/>
  <c r="I3176" i="4"/>
  <c r="H3176" i="4"/>
  <c r="G3176" i="4"/>
  <c r="I3175" i="4"/>
  <c r="H3175" i="4"/>
  <c r="G3175" i="4"/>
  <c r="I3174" i="4"/>
  <c r="H3174" i="4"/>
  <c r="G3174" i="4"/>
  <c r="I3173" i="4"/>
  <c r="H3173" i="4"/>
  <c r="G3173" i="4"/>
  <c r="I3172" i="4"/>
  <c r="H3172" i="4"/>
  <c r="G3172" i="4"/>
  <c r="I3171" i="4"/>
  <c r="H3171" i="4"/>
  <c r="G3171" i="4"/>
  <c r="I3170" i="4"/>
  <c r="H3170" i="4"/>
  <c r="G3170" i="4"/>
  <c r="I3169" i="4"/>
  <c r="H3169" i="4"/>
  <c r="G3169" i="4"/>
  <c r="I3168" i="4"/>
  <c r="H3168" i="4"/>
  <c r="G3168" i="4"/>
  <c r="I3167" i="4"/>
  <c r="H3167" i="4"/>
  <c r="G3167" i="4"/>
  <c r="I3166" i="4"/>
  <c r="H3166" i="4"/>
  <c r="G3166" i="4"/>
  <c r="I3165" i="4"/>
  <c r="H3165" i="4"/>
  <c r="G3165" i="4"/>
  <c r="I3164" i="4"/>
  <c r="H3164" i="4"/>
  <c r="G3164" i="4"/>
  <c r="I3163" i="4"/>
  <c r="H3163" i="4"/>
  <c r="G3163" i="4"/>
  <c r="I3162" i="4"/>
  <c r="H3162" i="4"/>
  <c r="G3162" i="4"/>
  <c r="I3161" i="4"/>
  <c r="H3161" i="4"/>
  <c r="G3161" i="4"/>
  <c r="I3160" i="4"/>
  <c r="H3160" i="4"/>
  <c r="G3160" i="4"/>
  <c r="I3159" i="4"/>
  <c r="H3159" i="4"/>
  <c r="G3159" i="4"/>
  <c r="I3158" i="4"/>
  <c r="H3158" i="4"/>
  <c r="G3158" i="4"/>
  <c r="I3157" i="4"/>
  <c r="H3157" i="4"/>
  <c r="G3157" i="4"/>
  <c r="I3156" i="4"/>
  <c r="H3156" i="4"/>
  <c r="G3156" i="4"/>
  <c r="I3155" i="4"/>
  <c r="H3155" i="4"/>
  <c r="G3155" i="4"/>
  <c r="I3154" i="4"/>
  <c r="H3154" i="4"/>
  <c r="G3154" i="4"/>
  <c r="I3153" i="4"/>
  <c r="H3153" i="4"/>
  <c r="G3153" i="4"/>
  <c r="I3152" i="4"/>
  <c r="H3152" i="4"/>
  <c r="G3152" i="4"/>
  <c r="I3151" i="4"/>
  <c r="H3151" i="4"/>
  <c r="G3151" i="4"/>
  <c r="I3150" i="4"/>
  <c r="H3150" i="4"/>
  <c r="G3150" i="4"/>
  <c r="I3149" i="4"/>
  <c r="H3149" i="4"/>
  <c r="G3149" i="4"/>
  <c r="I3148" i="4"/>
  <c r="H3148" i="4"/>
  <c r="G3148" i="4"/>
  <c r="I3147" i="4"/>
  <c r="H3147" i="4"/>
  <c r="G3147" i="4"/>
  <c r="I3146" i="4"/>
  <c r="H3146" i="4"/>
  <c r="G3146" i="4"/>
  <c r="I3145" i="4"/>
  <c r="H3145" i="4"/>
  <c r="G3145" i="4"/>
  <c r="I3144" i="4"/>
  <c r="H3144" i="4"/>
  <c r="G3144" i="4"/>
  <c r="I3143" i="4"/>
  <c r="H3143" i="4"/>
  <c r="G3143" i="4"/>
  <c r="I3142" i="4"/>
  <c r="H3142" i="4"/>
  <c r="G3142" i="4"/>
  <c r="I3141" i="4"/>
  <c r="H3141" i="4"/>
  <c r="G3141" i="4"/>
  <c r="I3140" i="4"/>
  <c r="H3140" i="4"/>
  <c r="G3140" i="4"/>
  <c r="I3139" i="4"/>
  <c r="H3139" i="4"/>
  <c r="G3139" i="4"/>
  <c r="I3138" i="4"/>
  <c r="H3138" i="4"/>
  <c r="G3138" i="4"/>
  <c r="I3137" i="4"/>
  <c r="H3137" i="4"/>
  <c r="G3137" i="4"/>
  <c r="I3136" i="4"/>
  <c r="H3136" i="4"/>
  <c r="G3136" i="4"/>
  <c r="I3135" i="4"/>
  <c r="H3135" i="4"/>
  <c r="G3135" i="4"/>
  <c r="I3134" i="4"/>
  <c r="H3134" i="4"/>
  <c r="G3134" i="4"/>
  <c r="I3133" i="4"/>
  <c r="H3133" i="4"/>
  <c r="G3133" i="4"/>
  <c r="I3132" i="4"/>
  <c r="H3132" i="4"/>
  <c r="G3132" i="4"/>
  <c r="I3131" i="4"/>
  <c r="H3131" i="4"/>
  <c r="G3131" i="4"/>
  <c r="I3130" i="4"/>
  <c r="H3130" i="4"/>
  <c r="G3130" i="4"/>
  <c r="I3129" i="4"/>
  <c r="H3129" i="4"/>
  <c r="G3129" i="4"/>
  <c r="I3128" i="4"/>
  <c r="H3128" i="4"/>
  <c r="G3128" i="4"/>
  <c r="I3127" i="4"/>
  <c r="H3127" i="4"/>
  <c r="G3127" i="4"/>
  <c r="I3126" i="4"/>
  <c r="H3126" i="4"/>
  <c r="G3126" i="4"/>
  <c r="I3125" i="4"/>
  <c r="H3125" i="4"/>
  <c r="G3125" i="4"/>
  <c r="I3124" i="4"/>
  <c r="H3124" i="4"/>
  <c r="G3124" i="4"/>
  <c r="I3123" i="4"/>
  <c r="H3123" i="4"/>
  <c r="G3123" i="4"/>
  <c r="I3122" i="4"/>
  <c r="H3122" i="4"/>
  <c r="G3122" i="4"/>
  <c r="I3121" i="4"/>
  <c r="H3121" i="4"/>
  <c r="G3121" i="4"/>
  <c r="I3120" i="4"/>
  <c r="H3120" i="4"/>
  <c r="G3120" i="4"/>
  <c r="I3119" i="4"/>
  <c r="H3119" i="4"/>
  <c r="G3119" i="4"/>
  <c r="I3118" i="4"/>
  <c r="H3118" i="4"/>
  <c r="G3118" i="4"/>
  <c r="I3117" i="4"/>
  <c r="H3117" i="4"/>
  <c r="G3117" i="4"/>
  <c r="I3116" i="4"/>
  <c r="H3116" i="4"/>
  <c r="G3116" i="4"/>
  <c r="I3115" i="4"/>
  <c r="H3115" i="4"/>
  <c r="G3115" i="4"/>
  <c r="I3114" i="4"/>
  <c r="H3114" i="4"/>
  <c r="G3114" i="4"/>
  <c r="I3113" i="4"/>
  <c r="H3113" i="4"/>
  <c r="G3113" i="4"/>
  <c r="I3112" i="4"/>
  <c r="H3112" i="4"/>
  <c r="G3112" i="4"/>
  <c r="I3111" i="4"/>
  <c r="H3111" i="4"/>
  <c r="G3111" i="4"/>
  <c r="I3110" i="4"/>
  <c r="H3110" i="4"/>
  <c r="G3110" i="4"/>
  <c r="I3109" i="4"/>
  <c r="H3109" i="4"/>
  <c r="G3109" i="4"/>
  <c r="I3108" i="4"/>
  <c r="H3108" i="4"/>
  <c r="G3108" i="4"/>
  <c r="I3107" i="4"/>
  <c r="H3107" i="4"/>
  <c r="G3107" i="4"/>
  <c r="I3106" i="4"/>
  <c r="H3106" i="4"/>
  <c r="G3106" i="4"/>
  <c r="I3105" i="4"/>
  <c r="H3105" i="4"/>
  <c r="G3105" i="4"/>
  <c r="I3104" i="4"/>
  <c r="H3104" i="4"/>
  <c r="G3104" i="4"/>
  <c r="I3103" i="4"/>
  <c r="H3103" i="4"/>
  <c r="G3103" i="4"/>
  <c r="I3102" i="4"/>
  <c r="H3102" i="4"/>
  <c r="G3102" i="4"/>
  <c r="I3101" i="4"/>
  <c r="H3101" i="4"/>
  <c r="G3101" i="4"/>
  <c r="I3100" i="4"/>
  <c r="H3100" i="4"/>
  <c r="G3100" i="4"/>
  <c r="I3099" i="4"/>
  <c r="H3099" i="4"/>
  <c r="G3099" i="4"/>
  <c r="I3098" i="4"/>
  <c r="H3098" i="4"/>
  <c r="G3098" i="4"/>
  <c r="I3097" i="4"/>
  <c r="H3097" i="4"/>
  <c r="G3097" i="4"/>
  <c r="I3096" i="4"/>
  <c r="H3096" i="4"/>
  <c r="G3096" i="4"/>
  <c r="I3095" i="4"/>
  <c r="H3095" i="4"/>
  <c r="G3095" i="4"/>
  <c r="I3094" i="4"/>
  <c r="H3094" i="4"/>
  <c r="G3094" i="4"/>
  <c r="I3093" i="4"/>
  <c r="H3093" i="4"/>
  <c r="G3093" i="4"/>
  <c r="I3092" i="4"/>
  <c r="H3092" i="4"/>
  <c r="G3092" i="4"/>
  <c r="I3091" i="4"/>
  <c r="H3091" i="4"/>
  <c r="G3091" i="4"/>
  <c r="I3090" i="4"/>
  <c r="H3090" i="4"/>
  <c r="G3090" i="4"/>
  <c r="I3089" i="4"/>
  <c r="H3089" i="4"/>
  <c r="G3089" i="4"/>
  <c r="I3088" i="4"/>
  <c r="H3088" i="4"/>
  <c r="G3088" i="4"/>
  <c r="I3087" i="4"/>
  <c r="H3087" i="4"/>
  <c r="G3087" i="4"/>
  <c r="I3086" i="4"/>
  <c r="H3086" i="4"/>
  <c r="G3086" i="4"/>
  <c r="I3085" i="4"/>
  <c r="H3085" i="4"/>
  <c r="G3085" i="4"/>
  <c r="I3084" i="4"/>
  <c r="H3084" i="4"/>
  <c r="G3084" i="4"/>
  <c r="I3083" i="4"/>
  <c r="H3083" i="4"/>
  <c r="G3083" i="4"/>
  <c r="I3082" i="4"/>
  <c r="H3082" i="4"/>
  <c r="G3082" i="4"/>
  <c r="I3081" i="4"/>
  <c r="H3081" i="4"/>
  <c r="G3081" i="4"/>
  <c r="I3080" i="4"/>
  <c r="H3080" i="4"/>
  <c r="G3080" i="4"/>
  <c r="I3079" i="4"/>
  <c r="H3079" i="4"/>
  <c r="G3079" i="4"/>
  <c r="I3078" i="4"/>
  <c r="H3078" i="4"/>
  <c r="G3078" i="4"/>
  <c r="I3077" i="4"/>
  <c r="H3077" i="4"/>
  <c r="G3077" i="4"/>
  <c r="I3076" i="4"/>
  <c r="H3076" i="4"/>
  <c r="G3076" i="4"/>
  <c r="I3075" i="4"/>
  <c r="H3075" i="4"/>
  <c r="G3075" i="4"/>
  <c r="I3074" i="4"/>
  <c r="H3074" i="4"/>
  <c r="G3074" i="4"/>
  <c r="I3073" i="4"/>
  <c r="H3073" i="4"/>
  <c r="G3073" i="4"/>
  <c r="I3072" i="4"/>
  <c r="H3072" i="4"/>
  <c r="G3072" i="4"/>
  <c r="I3071" i="4"/>
  <c r="H3071" i="4"/>
  <c r="G3071" i="4"/>
  <c r="I3070" i="4"/>
  <c r="H3070" i="4"/>
  <c r="G3070" i="4"/>
  <c r="I3069" i="4"/>
  <c r="H3069" i="4"/>
  <c r="G3069" i="4"/>
  <c r="I3068" i="4"/>
  <c r="H3068" i="4"/>
  <c r="G3068" i="4"/>
  <c r="I3067" i="4"/>
  <c r="H3067" i="4"/>
  <c r="G3067" i="4"/>
  <c r="I3066" i="4"/>
  <c r="H3066" i="4"/>
  <c r="G3066" i="4"/>
  <c r="I3065" i="4"/>
  <c r="H3065" i="4"/>
  <c r="G3065" i="4"/>
  <c r="I3064" i="4"/>
  <c r="H3064" i="4"/>
  <c r="G3064" i="4"/>
  <c r="I3063" i="4"/>
  <c r="H3063" i="4"/>
  <c r="G3063" i="4"/>
  <c r="I3062" i="4"/>
  <c r="H3062" i="4"/>
  <c r="G3062" i="4"/>
  <c r="I3061" i="4"/>
  <c r="H3061" i="4"/>
  <c r="G3061" i="4"/>
  <c r="I3060" i="4"/>
  <c r="H3060" i="4"/>
  <c r="G3060" i="4"/>
  <c r="I3059" i="4"/>
  <c r="H3059" i="4"/>
  <c r="G3059" i="4"/>
  <c r="I3058" i="4"/>
  <c r="H3058" i="4"/>
  <c r="G3058" i="4"/>
  <c r="I3057" i="4"/>
  <c r="H3057" i="4"/>
  <c r="G3057" i="4"/>
  <c r="I3056" i="4"/>
  <c r="H3056" i="4"/>
  <c r="G3056" i="4"/>
  <c r="I3055" i="4"/>
  <c r="H3055" i="4"/>
  <c r="G3055" i="4"/>
  <c r="I3054" i="4"/>
  <c r="H3054" i="4"/>
  <c r="G3054" i="4"/>
  <c r="I3053" i="4"/>
  <c r="H3053" i="4"/>
  <c r="G3053" i="4"/>
  <c r="I3052" i="4"/>
  <c r="H3052" i="4"/>
  <c r="G3052" i="4"/>
  <c r="I3051" i="4"/>
  <c r="H3051" i="4"/>
  <c r="G3051" i="4"/>
  <c r="I3050" i="4"/>
  <c r="H3050" i="4"/>
  <c r="G3050" i="4"/>
  <c r="I3049" i="4"/>
  <c r="H3049" i="4"/>
  <c r="G3049" i="4"/>
  <c r="I3048" i="4"/>
  <c r="H3048" i="4"/>
  <c r="G3048" i="4"/>
  <c r="I3047" i="4"/>
  <c r="H3047" i="4"/>
  <c r="G3047" i="4"/>
  <c r="I3046" i="4"/>
  <c r="H3046" i="4"/>
  <c r="G3046" i="4"/>
  <c r="I3045" i="4"/>
  <c r="H3045" i="4"/>
  <c r="G3045" i="4"/>
  <c r="I3044" i="4"/>
  <c r="H3044" i="4"/>
  <c r="G3044" i="4"/>
  <c r="I3043" i="4"/>
  <c r="H3043" i="4"/>
  <c r="G3043" i="4"/>
  <c r="I3042" i="4"/>
  <c r="H3042" i="4"/>
  <c r="G3042" i="4"/>
  <c r="I3041" i="4"/>
  <c r="H3041" i="4"/>
  <c r="G3041" i="4"/>
  <c r="I3040" i="4"/>
  <c r="H3040" i="4"/>
  <c r="G3040" i="4"/>
  <c r="I3039" i="4"/>
  <c r="H3039" i="4"/>
  <c r="G3039" i="4"/>
  <c r="I3038" i="4"/>
  <c r="H3038" i="4"/>
  <c r="G3038" i="4"/>
  <c r="I3037" i="4"/>
  <c r="H3037" i="4"/>
  <c r="G3037" i="4"/>
  <c r="I3036" i="4"/>
  <c r="H3036" i="4"/>
  <c r="G3036" i="4"/>
  <c r="I3035" i="4"/>
  <c r="H3035" i="4"/>
  <c r="G3035" i="4"/>
  <c r="I3034" i="4"/>
  <c r="H3034" i="4"/>
  <c r="G3034" i="4"/>
  <c r="I3033" i="4"/>
  <c r="H3033" i="4"/>
  <c r="G3033" i="4"/>
  <c r="I3032" i="4"/>
  <c r="H3032" i="4"/>
  <c r="G3032" i="4"/>
  <c r="I3031" i="4"/>
  <c r="H3031" i="4"/>
  <c r="G3031" i="4"/>
  <c r="I3030" i="4"/>
  <c r="H3030" i="4"/>
  <c r="G3030" i="4"/>
  <c r="I3029" i="4"/>
  <c r="H3029" i="4"/>
  <c r="G3029" i="4"/>
  <c r="I3028" i="4"/>
  <c r="H3028" i="4"/>
  <c r="G3028" i="4"/>
  <c r="I3027" i="4"/>
  <c r="H3027" i="4"/>
  <c r="G3027" i="4"/>
  <c r="I3026" i="4"/>
  <c r="H3026" i="4"/>
  <c r="G3026" i="4"/>
  <c r="I3025" i="4"/>
  <c r="H3025" i="4"/>
  <c r="G3025" i="4"/>
  <c r="I3024" i="4"/>
  <c r="H3024" i="4"/>
  <c r="G3024" i="4"/>
  <c r="I3023" i="4"/>
  <c r="H3023" i="4"/>
  <c r="G3023" i="4"/>
  <c r="I3022" i="4"/>
  <c r="H3022" i="4"/>
  <c r="G3022" i="4"/>
  <c r="I3021" i="4"/>
  <c r="H3021" i="4"/>
  <c r="G3021" i="4"/>
  <c r="I3020" i="4"/>
  <c r="H3020" i="4"/>
  <c r="G3020" i="4"/>
  <c r="I3019" i="4"/>
  <c r="H3019" i="4"/>
  <c r="G3019" i="4"/>
  <c r="I3018" i="4"/>
  <c r="H3018" i="4"/>
  <c r="G3018" i="4"/>
  <c r="I3017" i="4"/>
  <c r="H3017" i="4"/>
  <c r="G3017" i="4"/>
  <c r="I3016" i="4"/>
  <c r="H3016" i="4"/>
  <c r="G3016" i="4"/>
  <c r="I3015" i="4"/>
  <c r="H3015" i="4"/>
  <c r="G3015" i="4"/>
  <c r="I3014" i="4"/>
  <c r="H3014" i="4"/>
  <c r="G3014" i="4"/>
  <c r="I3013" i="4"/>
  <c r="H3013" i="4"/>
  <c r="G3013" i="4"/>
  <c r="I3012" i="4"/>
  <c r="H3012" i="4"/>
  <c r="G3012" i="4"/>
  <c r="I3011" i="4"/>
  <c r="H3011" i="4"/>
  <c r="G3011" i="4"/>
  <c r="I3010" i="4"/>
  <c r="H3010" i="4"/>
  <c r="G3010" i="4"/>
  <c r="I3009" i="4"/>
  <c r="H3009" i="4"/>
  <c r="G3009" i="4"/>
  <c r="I3008" i="4"/>
  <c r="H3008" i="4"/>
  <c r="G3008" i="4"/>
  <c r="I3007" i="4"/>
  <c r="H3007" i="4"/>
  <c r="G3007" i="4"/>
  <c r="I3006" i="4"/>
  <c r="H3006" i="4"/>
  <c r="G3006" i="4"/>
  <c r="I3005" i="4"/>
  <c r="H3005" i="4"/>
  <c r="G3005" i="4"/>
  <c r="I3004" i="4"/>
  <c r="H3004" i="4"/>
  <c r="G3004" i="4"/>
  <c r="I3003" i="4"/>
  <c r="H3003" i="4"/>
  <c r="G3003" i="4"/>
  <c r="I3002" i="4"/>
  <c r="H3002" i="4"/>
  <c r="G3002" i="4"/>
  <c r="I3001" i="4"/>
  <c r="H3001" i="4"/>
  <c r="G3001" i="4"/>
  <c r="I3000" i="4"/>
  <c r="H3000" i="4"/>
  <c r="G3000" i="4"/>
  <c r="I2999" i="4"/>
  <c r="H2999" i="4"/>
  <c r="G2999" i="4"/>
  <c r="I2998" i="4"/>
  <c r="H2998" i="4"/>
  <c r="G2998" i="4"/>
  <c r="I2997" i="4"/>
  <c r="H2997" i="4"/>
  <c r="G2997" i="4"/>
  <c r="I2996" i="4"/>
  <c r="H2996" i="4"/>
  <c r="G2996" i="4"/>
  <c r="I2995" i="4"/>
  <c r="H2995" i="4"/>
  <c r="G2995" i="4"/>
  <c r="I2994" i="4"/>
  <c r="H2994" i="4"/>
  <c r="G2994" i="4"/>
  <c r="I2993" i="4"/>
  <c r="H2993" i="4"/>
  <c r="G2993" i="4"/>
  <c r="I2992" i="4"/>
  <c r="H2992" i="4"/>
  <c r="G2992" i="4"/>
  <c r="I2991" i="4"/>
  <c r="H2991" i="4"/>
  <c r="G2991" i="4"/>
  <c r="I2990" i="4"/>
  <c r="H2990" i="4"/>
  <c r="G2990" i="4"/>
  <c r="I2989" i="4"/>
  <c r="H2989" i="4"/>
  <c r="G2989" i="4"/>
  <c r="I2988" i="4"/>
  <c r="H2988" i="4"/>
  <c r="G2988" i="4"/>
  <c r="I2987" i="4"/>
  <c r="H2987" i="4"/>
  <c r="G2987" i="4"/>
  <c r="I2986" i="4"/>
  <c r="H2986" i="4"/>
  <c r="G2986" i="4"/>
  <c r="I2985" i="4"/>
  <c r="H2985" i="4"/>
  <c r="G2985" i="4"/>
  <c r="I2984" i="4"/>
  <c r="H2984" i="4"/>
  <c r="G2984" i="4"/>
  <c r="I2983" i="4"/>
  <c r="H2983" i="4"/>
  <c r="G2983" i="4"/>
  <c r="I2982" i="4"/>
  <c r="H2982" i="4"/>
  <c r="G2982" i="4"/>
  <c r="I2981" i="4"/>
  <c r="H2981" i="4"/>
  <c r="G2981" i="4"/>
  <c r="I2980" i="4"/>
  <c r="H2980" i="4"/>
  <c r="G2980" i="4"/>
  <c r="I2979" i="4"/>
  <c r="H2979" i="4"/>
  <c r="G2979" i="4"/>
  <c r="I2978" i="4"/>
  <c r="H2978" i="4"/>
  <c r="G2978" i="4"/>
  <c r="I2977" i="4"/>
  <c r="H2977" i="4"/>
  <c r="G2977" i="4"/>
  <c r="I2976" i="4"/>
  <c r="H2976" i="4"/>
  <c r="G2976" i="4"/>
  <c r="I2975" i="4"/>
  <c r="H2975" i="4"/>
  <c r="G2975" i="4"/>
  <c r="I2974" i="4"/>
  <c r="H2974" i="4"/>
  <c r="G2974" i="4"/>
  <c r="I2973" i="4"/>
  <c r="H2973" i="4"/>
  <c r="G2973" i="4"/>
  <c r="I2972" i="4"/>
  <c r="H2972" i="4"/>
  <c r="G2972" i="4"/>
  <c r="I2971" i="4"/>
  <c r="H2971" i="4"/>
  <c r="G2971" i="4"/>
  <c r="I2970" i="4"/>
  <c r="H2970" i="4"/>
  <c r="G2970" i="4"/>
  <c r="I2969" i="4"/>
  <c r="H2969" i="4"/>
  <c r="G2969" i="4"/>
  <c r="I2968" i="4"/>
  <c r="H2968" i="4"/>
  <c r="G2968" i="4"/>
  <c r="I2967" i="4"/>
  <c r="H2967" i="4"/>
  <c r="G2967" i="4"/>
  <c r="I2966" i="4"/>
  <c r="H2966" i="4"/>
  <c r="G2966" i="4"/>
  <c r="I2965" i="4"/>
  <c r="H2965" i="4"/>
  <c r="G2965" i="4"/>
  <c r="I2964" i="4"/>
  <c r="H2964" i="4"/>
  <c r="G2964" i="4"/>
  <c r="I2963" i="4"/>
  <c r="H2963" i="4"/>
  <c r="G2963" i="4"/>
  <c r="I2962" i="4"/>
  <c r="H2962" i="4"/>
  <c r="G2962" i="4"/>
  <c r="I2961" i="4"/>
  <c r="H2961" i="4"/>
  <c r="G2961" i="4"/>
  <c r="I2960" i="4"/>
  <c r="H2960" i="4"/>
  <c r="G2960" i="4"/>
  <c r="I2959" i="4"/>
  <c r="H2959" i="4"/>
  <c r="G2959" i="4"/>
  <c r="I2958" i="4"/>
  <c r="H2958" i="4"/>
  <c r="G2958" i="4"/>
  <c r="I2957" i="4"/>
  <c r="H2957" i="4"/>
  <c r="G2957" i="4"/>
  <c r="I2956" i="4"/>
  <c r="H2956" i="4"/>
  <c r="G2956" i="4"/>
  <c r="I2955" i="4"/>
  <c r="H2955" i="4"/>
  <c r="G2955" i="4"/>
  <c r="I2954" i="4"/>
  <c r="H2954" i="4"/>
  <c r="G2954" i="4"/>
  <c r="I2953" i="4"/>
  <c r="H2953" i="4"/>
  <c r="G2953" i="4"/>
  <c r="I2952" i="4"/>
  <c r="H2952" i="4"/>
  <c r="G2952" i="4"/>
  <c r="I2951" i="4"/>
  <c r="H2951" i="4"/>
  <c r="G2951" i="4"/>
  <c r="I2950" i="4"/>
  <c r="H2950" i="4"/>
  <c r="G2950" i="4"/>
  <c r="I2949" i="4"/>
  <c r="H2949" i="4"/>
  <c r="G2949" i="4"/>
  <c r="I2948" i="4"/>
  <c r="H2948" i="4"/>
  <c r="G2948" i="4"/>
  <c r="I2947" i="4"/>
  <c r="H2947" i="4"/>
  <c r="G2947" i="4"/>
  <c r="I2946" i="4"/>
  <c r="H2946" i="4"/>
  <c r="G2946" i="4"/>
  <c r="I2945" i="4"/>
  <c r="H2945" i="4"/>
  <c r="G2945" i="4"/>
  <c r="I2944" i="4"/>
  <c r="H2944" i="4"/>
  <c r="G2944" i="4"/>
  <c r="I2943" i="4"/>
  <c r="H2943" i="4"/>
  <c r="G2943" i="4"/>
  <c r="I2942" i="4"/>
  <c r="H2942" i="4"/>
  <c r="G2942" i="4"/>
  <c r="I2941" i="4"/>
  <c r="H2941" i="4"/>
  <c r="G2941" i="4"/>
  <c r="I2940" i="4"/>
  <c r="H2940" i="4"/>
  <c r="G2940" i="4"/>
  <c r="I2939" i="4"/>
  <c r="H2939" i="4"/>
  <c r="G2939" i="4"/>
  <c r="I2938" i="4"/>
  <c r="H2938" i="4"/>
  <c r="G2938" i="4"/>
  <c r="I2937" i="4"/>
  <c r="H2937" i="4"/>
  <c r="G2937" i="4"/>
  <c r="I2936" i="4"/>
  <c r="H2936" i="4"/>
  <c r="G2936" i="4"/>
  <c r="I2935" i="4"/>
  <c r="H2935" i="4"/>
  <c r="G2935" i="4"/>
  <c r="I2934" i="4"/>
  <c r="H2934" i="4"/>
  <c r="G2934" i="4"/>
  <c r="I2933" i="4"/>
  <c r="H2933" i="4"/>
  <c r="G2933" i="4"/>
  <c r="I2932" i="4"/>
  <c r="H2932" i="4"/>
  <c r="G2932" i="4"/>
  <c r="I2931" i="4"/>
  <c r="H2931" i="4"/>
  <c r="G2931" i="4"/>
  <c r="I2930" i="4"/>
  <c r="H2930" i="4"/>
  <c r="G2930" i="4"/>
  <c r="I2929" i="4"/>
  <c r="H2929" i="4"/>
  <c r="G2929" i="4"/>
  <c r="I2928" i="4"/>
  <c r="H2928" i="4"/>
  <c r="G2928" i="4"/>
  <c r="I2927" i="4"/>
  <c r="H2927" i="4"/>
  <c r="G2927" i="4"/>
  <c r="I2926" i="4"/>
  <c r="H2926" i="4"/>
  <c r="G2926" i="4"/>
  <c r="I2925" i="4"/>
  <c r="H2925" i="4"/>
  <c r="G2925" i="4"/>
  <c r="I2924" i="4"/>
  <c r="H2924" i="4"/>
  <c r="G2924" i="4"/>
  <c r="I2923" i="4"/>
  <c r="H2923" i="4"/>
  <c r="G2923" i="4"/>
  <c r="I2922" i="4"/>
  <c r="H2922" i="4"/>
  <c r="G2922" i="4"/>
  <c r="I2921" i="4"/>
  <c r="H2921" i="4"/>
  <c r="G2921" i="4"/>
  <c r="I2920" i="4"/>
  <c r="H2920" i="4"/>
  <c r="G2920" i="4"/>
  <c r="I2919" i="4"/>
  <c r="H2919" i="4"/>
  <c r="G2919" i="4"/>
  <c r="I2918" i="4"/>
  <c r="H2918" i="4"/>
  <c r="G2918" i="4"/>
  <c r="I2917" i="4"/>
  <c r="H2917" i="4"/>
  <c r="G2917" i="4"/>
  <c r="I2916" i="4"/>
  <c r="H2916" i="4"/>
  <c r="G2916" i="4"/>
  <c r="I2915" i="4"/>
  <c r="H2915" i="4"/>
  <c r="G2915" i="4"/>
  <c r="I2914" i="4"/>
  <c r="H2914" i="4"/>
  <c r="G2914" i="4"/>
  <c r="I2913" i="4"/>
  <c r="H2913" i="4"/>
  <c r="G2913" i="4"/>
  <c r="I2912" i="4"/>
  <c r="H2912" i="4"/>
  <c r="G2912" i="4"/>
  <c r="I2911" i="4"/>
  <c r="H2911" i="4"/>
  <c r="G2911" i="4"/>
  <c r="I2910" i="4"/>
  <c r="H2910" i="4"/>
  <c r="G2910" i="4"/>
  <c r="I2909" i="4"/>
  <c r="H2909" i="4"/>
  <c r="G2909" i="4"/>
  <c r="I2908" i="4"/>
  <c r="H2908" i="4"/>
  <c r="G2908" i="4"/>
  <c r="I2907" i="4"/>
  <c r="H2907" i="4"/>
  <c r="G2907" i="4"/>
  <c r="I2906" i="4"/>
  <c r="H2906" i="4"/>
  <c r="G2906" i="4"/>
  <c r="I2905" i="4"/>
  <c r="H2905" i="4"/>
  <c r="G2905" i="4"/>
  <c r="I2904" i="4"/>
  <c r="H2904" i="4"/>
  <c r="G2904" i="4"/>
  <c r="I2903" i="4"/>
  <c r="H2903" i="4"/>
  <c r="G2903" i="4"/>
  <c r="I2902" i="4"/>
  <c r="H2902" i="4"/>
  <c r="G2902" i="4"/>
  <c r="I2901" i="4"/>
  <c r="H2901" i="4"/>
  <c r="G2901" i="4"/>
  <c r="I2900" i="4"/>
  <c r="H2900" i="4"/>
  <c r="G2900" i="4"/>
  <c r="I2899" i="4"/>
  <c r="H2899" i="4"/>
  <c r="G2899" i="4"/>
  <c r="I2898" i="4"/>
  <c r="H2898" i="4"/>
  <c r="G2898" i="4"/>
  <c r="I2897" i="4"/>
  <c r="H2897" i="4"/>
  <c r="G2897" i="4"/>
  <c r="I2896" i="4"/>
  <c r="H2896" i="4"/>
  <c r="G2896" i="4"/>
  <c r="I2895" i="4"/>
  <c r="H2895" i="4"/>
  <c r="G2895" i="4"/>
  <c r="I2894" i="4"/>
  <c r="H2894" i="4"/>
  <c r="G2894" i="4"/>
  <c r="I2893" i="4"/>
  <c r="H2893" i="4"/>
  <c r="G2893" i="4"/>
  <c r="I2892" i="4"/>
  <c r="H2892" i="4"/>
  <c r="G2892" i="4"/>
  <c r="I2891" i="4"/>
  <c r="H2891" i="4"/>
  <c r="G2891" i="4"/>
  <c r="I2890" i="4"/>
  <c r="H2890" i="4"/>
  <c r="G2890" i="4"/>
  <c r="I2889" i="4"/>
  <c r="H2889" i="4"/>
  <c r="G2889" i="4"/>
  <c r="I2888" i="4"/>
  <c r="H2888" i="4"/>
  <c r="G2888" i="4"/>
  <c r="I2887" i="4"/>
  <c r="H2887" i="4"/>
  <c r="G2887" i="4"/>
  <c r="I2886" i="4"/>
  <c r="H2886" i="4"/>
  <c r="G2886" i="4"/>
  <c r="I2885" i="4"/>
  <c r="H2885" i="4"/>
  <c r="G2885" i="4"/>
  <c r="I2884" i="4"/>
  <c r="H2884" i="4"/>
  <c r="G2884" i="4"/>
  <c r="I2883" i="4"/>
  <c r="H2883" i="4"/>
  <c r="G2883" i="4"/>
  <c r="I2882" i="4"/>
  <c r="H2882" i="4"/>
  <c r="G2882" i="4"/>
  <c r="I2881" i="4"/>
  <c r="H2881" i="4"/>
  <c r="G2881" i="4"/>
  <c r="I2880" i="4"/>
  <c r="H2880" i="4"/>
  <c r="G2880" i="4"/>
  <c r="I2879" i="4"/>
  <c r="H2879" i="4"/>
  <c r="G2879" i="4"/>
  <c r="I2878" i="4"/>
  <c r="H2878" i="4"/>
  <c r="G2878" i="4"/>
  <c r="I2877" i="4"/>
  <c r="H2877" i="4"/>
  <c r="G2877" i="4"/>
  <c r="I2876" i="4"/>
  <c r="H2876" i="4"/>
  <c r="G2876" i="4"/>
  <c r="I2875" i="4"/>
  <c r="H2875" i="4"/>
  <c r="G2875" i="4"/>
  <c r="I2874" i="4"/>
  <c r="H2874" i="4"/>
  <c r="G2874" i="4"/>
  <c r="I2873" i="4"/>
  <c r="H2873" i="4"/>
  <c r="G2873" i="4"/>
  <c r="I2872" i="4"/>
  <c r="H2872" i="4"/>
  <c r="G2872" i="4"/>
  <c r="I2871" i="4"/>
  <c r="H2871" i="4"/>
  <c r="G2871" i="4"/>
  <c r="I2870" i="4"/>
  <c r="H2870" i="4"/>
  <c r="G2870" i="4"/>
  <c r="I2869" i="4"/>
  <c r="H2869" i="4"/>
  <c r="G2869" i="4"/>
  <c r="I2868" i="4"/>
  <c r="H2868" i="4"/>
  <c r="G2868" i="4"/>
  <c r="I2867" i="4"/>
  <c r="H2867" i="4"/>
  <c r="G2867" i="4"/>
  <c r="I2866" i="4"/>
  <c r="H2866" i="4"/>
  <c r="G2866" i="4"/>
  <c r="I2865" i="4"/>
  <c r="H2865" i="4"/>
  <c r="G2865" i="4"/>
  <c r="I2864" i="4"/>
  <c r="H2864" i="4"/>
  <c r="G2864" i="4"/>
  <c r="I2863" i="4"/>
  <c r="H2863" i="4"/>
  <c r="G2863" i="4"/>
  <c r="I2862" i="4"/>
  <c r="H2862" i="4"/>
  <c r="G2862" i="4"/>
  <c r="I2861" i="4"/>
  <c r="H2861" i="4"/>
  <c r="G2861" i="4"/>
  <c r="I2860" i="4"/>
  <c r="H2860" i="4"/>
  <c r="G2860" i="4"/>
  <c r="I2859" i="4"/>
  <c r="H2859" i="4"/>
  <c r="G2859" i="4"/>
  <c r="I2858" i="4"/>
  <c r="H2858" i="4"/>
  <c r="G2858" i="4"/>
  <c r="I2857" i="4"/>
  <c r="H2857" i="4"/>
  <c r="G2857" i="4"/>
  <c r="I2856" i="4"/>
  <c r="H2856" i="4"/>
  <c r="G2856" i="4"/>
  <c r="I2855" i="4"/>
  <c r="H2855" i="4"/>
  <c r="G2855" i="4"/>
  <c r="I2854" i="4"/>
  <c r="H2854" i="4"/>
  <c r="G2854" i="4"/>
  <c r="I2853" i="4"/>
  <c r="H2853" i="4"/>
  <c r="G2853" i="4"/>
  <c r="I2852" i="4"/>
  <c r="H2852" i="4"/>
  <c r="G2852" i="4"/>
  <c r="I2851" i="4"/>
  <c r="H2851" i="4"/>
  <c r="G2851" i="4"/>
  <c r="I2850" i="4"/>
  <c r="H2850" i="4"/>
  <c r="G2850" i="4"/>
  <c r="I2849" i="4"/>
  <c r="H2849" i="4"/>
  <c r="G2849" i="4"/>
  <c r="I2848" i="4"/>
  <c r="H2848" i="4"/>
  <c r="G2848" i="4"/>
  <c r="I2847" i="4"/>
  <c r="H2847" i="4"/>
  <c r="G2847" i="4"/>
  <c r="I2846" i="4"/>
  <c r="H2846" i="4"/>
  <c r="G2846" i="4"/>
  <c r="I2845" i="4"/>
  <c r="H2845" i="4"/>
  <c r="G2845" i="4"/>
  <c r="I2844" i="4"/>
  <c r="H2844" i="4"/>
  <c r="G2844" i="4"/>
  <c r="I2843" i="4"/>
  <c r="H2843" i="4"/>
  <c r="G2843" i="4"/>
  <c r="I2842" i="4"/>
  <c r="H2842" i="4"/>
  <c r="G2842" i="4"/>
  <c r="I2841" i="4"/>
  <c r="H2841" i="4"/>
  <c r="G2841" i="4"/>
  <c r="I2840" i="4"/>
  <c r="H2840" i="4"/>
  <c r="G2840" i="4"/>
  <c r="I2839" i="4"/>
  <c r="H2839" i="4"/>
  <c r="G2839" i="4"/>
  <c r="I2838" i="4"/>
  <c r="H2838" i="4"/>
  <c r="G2838" i="4"/>
  <c r="I2837" i="4"/>
  <c r="H2837" i="4"/>
  <c r="G2837" i="4"/>
  <c r="I2836" i="4"/>
  <c r="H2836" i="4"/>
  <c r="G2836" i="4"/>
  <c r="I2835" i="4"/>
  <c r="H2835" i="4"/>
  <c r="G2835" i="4"/>
  <c r="I2834" i="4"/>
  <c r="H2834" i="4"/>
  <c r="G2834" i="4"/>
  <c r="I2833" i="4"/>
  <c r="H2833" i="4"/>
  <c r="G2833" i="4"/>
  <c r="I2832" i="4"/>
  <c r="H2832" i="4"/>
  <c r="G2832" i="4"/>
  <c r="I2831" i="4"/>
  <c r="H2831" i="4"/>
  <c r="G2831" i="4"/>
  <c r="I2830" i="4"/>
  <c r="H2830" i="4"/>
  <c r="G2830" i="4"/>
  <c r="I2829" i="4"/>
  <c r="H2829" i="4"/>
  <c r="G2829" i="4"/>
  <c r="I2828" i="4"/>
  <c r="H2828" i="4"/>
  <c r="G2828" i="4"/>
  <c r="I2827" i="4"/>
  <c r="H2827" i="4"/>
  <c r="G2827" i="4"/>
  <c r="I2826" i="4"/>
  <c r="H2826" i="4"/>
  <c r="G2826" i="4"/>
  <c r="I2825" i="4"/>
  <c r="H2825" i="4"/>
  <c r="G2825" i="4"/>
  <c r="I2824" i="4"/>
  <c r="H2824" i="4"/>
  <c r="G2824" i="4"/>
  <c r="I2823" i="4"/>
  <c r="H2823" i="4"/>
  <c r="G2823" i="4"/>
  <c r="I2822" i="4"/>
  <c r="H2822" i="4"/>
  <c r="G2822" i="4"/>
  <c r="I2821" i="4"/>
  <c r="H2821" i="4"/>
  <c r="G2821" i="4"/>
  <c r="I2820" i="4"/>
  <c r="H2820" i="4"/>
  <c r="G2820" i="4"/>
  <c r="I2819" i="4"/>
  <c r="H2819" i="4"/>
  <c r="G2819" i="4"/>
  <c r="I2818" i="4"/>
  <c r="H2818" i="4"/>
  <c r="G2818" i="4"/>
  <c r="I2817" i="4"/>
  <c r="H2817" i="4"/>
  <c r="G2817" i="4"/>
  <c r="I2816" i="4"/>
  <c r="H2816" i="4"/>
  <c r="G2816" i="4"/>
  <c r="I2815" i="4"/>
  <c r="H2815" i="4"/>
  <c r="G2815" i="4"/>
  <c r="I2814" i="4"/>
  <c r="H2814" i="4"/>
  <c r="G2814" i="4"/>
  <c r="I2813" i="4"/>
  <c r="H2813" i="4"/>
  <c r="G2813" i="4"/>
  <c r="I2812" i="4"/>
  <c r="H2812" i="4"/>
  <c r="G2812" i="4"/>
  <c r="I2811" i="4"/>
  <c r="H2811" i="4"/>
  <c r="G2811" i="4"/>
  <c r="I2810" i="4"/>
  <c r="H2810" i="4"/>
  <c r="G2810" i="4"/>
  <c r="I2809" i="4"/>
  <c r="H2809" i="4"/>
  <c r="G2809" i="4"/>
  <c r="I2808" i="4"/>
  <c r="H2808" i="4"/>
  <c r="G2808" i="4"/>
  <c r="I2807" i="4"/>
  <c r="H2807" i="4"/>
  <c r="G2807" i="4"/>
  <c r="I2806" i="4"/>
  <c r="H2806" i="4"/>
  <c r="G2806" i="4"/>
  <c r="I2805" i="4"/>
  <c r="H2805" i="4"/>
  <c r="G2805" i="4"/>
  <c r="I2804" i="4"/>
  <c r="H2804" i="4"/>
  <c r="G2804" i="4"/>
  <c r="I2803" i="4"/>
  <c r="H2803" i="4"/>
  <c r="G2803" i="4"/>
  <c r="I2802" i="4"/>
  <c r="H2802" i="4"/>
  <c r="G2802" i="4"/>
  <c r="I2801" i="4"/>
  <c r="H2801" i="4"/>
  <c r="G2801" i="4"/>
  <c r="I2800" i="4"/>
  <c r="H2800" i="4"/>
  <c r="G2800" i="4"/>
  <c r="I2799" i="4"/>
  <c r="H2799" i="4"/>
  <c r="G2799" i="4"/>
  <c r="I2798" i="4"/>
  <c r="H2798" i="4"/>
  <c r="G2798" i="4"/>
  <c r="I2797" i="4"/>
  <c r="H2797" i="4"/>
  <c r="G2797" i="4"/>
  <c r="I2796" i="4"/>
  <c r="H2796" i="4"/>
  <c r="G2796" i="4"/>
  <c r="I2795" i="4"/>
  <c r="H2795" i="4"/>
  <c r="G2795" i="4"/>
  <c r="I2794" i="4"/>
  <c r="H2794" i="4"/>
  <c r="G2794" i="4"/>
  <c r="I2793" i="4"/>
  <c r="H2793" i="4"/>
  <c r="G2793" i="4"/>
  <c r="I2792" i="4"/>
  <c r="H2792" i="4"/>
  <c r="G2792" i="4"/>
  <c r="I2791" i="4"/>
  <c r="H2791" i="4"/>
  <c r="G2791" i="4"/>
  <c r="I2790" i="4"/>
  <c r="H2790" i="4"/>
  <c r="G2790" i="4"/>
  <c r="I2789" i="4"/>
  <c r="H2789" i="4"/>
  <c r="G2789" i="4"/>
  <c r="I2788" i="4"/>
  <c r="H2788" i="4"/>
  <c r="G2788" i="4"/>
  <c r="I2787" i="4"/>
  <c r="H2787" i="4"/>
  <c r="G2787" i="4"/>
  <c r="I2786" i="4"/>
  <c r="H2786" i="4"/>
  <c r="G2786" i="4"/>
  <c r="I2785" i="4"/>
  <c r="H2785" i="4"/>
  <c r="G2785" i="4"/>
  <c r="I2784" i="4"/>
  <c r="H2784" i="4"/>
  <c r="G2784" i="4"/>
  <c r="I2783" i="4"/>
  <c r="H2783" i="4"/>
  <c r="G2783" i="4"/>
  <c r="I2782" i="4"/>
  <c r="H2782" i="4"/>
  <c r="G2782" i="4"/>
  <c r="I2781" i="4"/>
  <c r="H2781" i="4"/>
  <c r="G2781" i="4"/>
  <c r="I2780" i="4"/>
  <c r="H2780" i="4"/>
  <c r="G2780" i="4"/>
  <c r="I2779" i="4"/>
  <c r="H2779" i="4"/>
  <c r="G2779" i="4"/>
  <c r="I2778" i="4"/>
  <c r="H2778" i="4"/>
  <c r="G2778" i="4"/>
  <c r="I2777" i="4"/>
  <c r="H2777" i="4"/>
  <c r="G2777" i="4"/>
  <c r="I2776" i="4"/>
  <c r="H2776" i="4"/>
  <c r="G2776" i="4"/>
  <c r="I2775" i="4"/>
  <c r="H2775" i="4"/>
  <c r="G2775" i="4"/>
  <c r="I2774" i="4"/>
  <c r="H2774" i="4"/>
  <c r="G2774" i="4"/>
  <c r="I2773" i="4"/>
  <c r="H2773" i="4"/>
  <c r="G2773" i="4"/>
  <c r="I2772" i="4"/>
  <c r="H2772" i="4"/>
  <c r="G2772" i="4"/>
  <c r="I2771" i="4"/>
  <c r="H2771" i="4"/>
  <c r="G2771" i="4"/>
  <c r="I2770" i="4"/>
  <c r="H2770" i="4"/>
  <c r="G2770" i="4"/>
  <c r="I2769" i="4"/>
  <c r="H2769" i="4"/>
  <c r="G2769" i="4"/>
  <c r="I2768" i="4"/>
  <c r="H2768" i="4"/>
  <c r="G2768" i="4"/>
  <c r="I2767" i="4"/>
  <c r="H2767" i="4"/>
  <c r="G2767" i="4"/>
  <c r="I2766" i="4"/>
  <c r="H2766" i="4"/>
  <c r="G2766" i="4"/>
  <c r="I2765" i="4"/>
  <c r="H2765" i="4"/>
  <c r="G2765" i="4"/>
  <c r="I2764" i="4"/>
  <c r="H2764" i="4"/>
  <c r="G2764" i="4"/>
  <c r="I2763" i="4"/>
  <c r="H2763" i="4"/>
  <c r="G2763" i="4"/>
  <c r="I2762" i="4"/>
  <c r="H2762" i="4"/>
  <c r="G2762" i="4"/>
  <c r="I2761" i="4"/>
  <c r="H2761" i="4"/>
  <c r="G2761" i="4"/>
  <c r="I2760" i="4"/>
  <c r="H2760" i="4"/>
  <c r="G2760" i="4"/>
  <c r="I2759" i="4"/>
  <c r="H2759" i="4"/>
  <c r="G2759" i="4"/>
  <c r="I2758" i="4"/>
  <c r="H2758" i="4"/>
  <c r="G2758" i="4"/>
  <c r="I2757" i="4"/>
  <c r="H2757" i="4"/>
  <c r="G2757" i="4"/>
  <c r="I2756" i="4"/>
  <c r="H2756" i="4"/>
  <c r="G2756" i="4"/>
  <c r="I2755" i="4"/>
  <c r="H2755" i="4"/>
  <c r="G2755" i="4"/>
  <c r="I2754" i="4"/>
  <c r="H2754" i="4"/>
  <c r="G2754" i="4"/>
  <c r="I2753" i="4"/>
  <c r="H2753" i="4"/>
  <c r="G2753" i="4"/>
  <c r="I2752" i="4"/>
  <c r="H2752" i="4"/>
  <c r="G2752" i="4"/>
  <c r="I2751" i="4"/>
  <c r="H2751" i="4"/>
  <c r="G2751" i="4"/>
  <c r="I2750" i="4"/>
  <c r="H2750" i="4"/>
  <c r="G2750" i="4"/>
  <c r="I2749" i="4"/>
  <c r="H2749" i="4"/>
  <c r="G2749" i="4"/>
  <c r="I2748" i="4"/>
  <c r="H2748" i="4"/>
  <c r="G2748" i="4"/>
  <c r="I2747" i="4"/>
  <c r="H2747" i="4"/>
  <c r="G2747" i="4"/>
  <c r="I2746" i="4"/>
  <c r="H2746" i="4"/>
  <c r="G2746" i="4"/>
  <c r="I2745" i="4"/>
  <c r="H2745" i="4"/>
  <c r="G2745" i="4"/>
  <c r="I2744" i="4"/>
  <c r="H2744" i="4"/>
  <c r="G2744" i="4"/>
  <c r="I2743" i="4"/>
  <c r="H2743" i="4"/>
  <c r="G2743" i="4"/>
  <c r="I2742" i="4"/>
  <c r="H2742" i="4"/>
  <c r="G2742" i="4"/>
  <c r="I2741" i="4"/>
  <c r="H2741" i="4"/>
  <c r="G2741" i="4"/>
  <c r="I2740" i="4"/>
  <c r="H2740" i="4"/>
  <c r="G2740" i="4"/>
  <c r="I2739" i="4"/>
  <c r="H2739" i="4"/>
  <c r="G2739" i="4"/>
  <c r="I2738" i="4"/>
  <c r="H2738" i="4"/>
  <c r="G2738" i="4"/>
  <c r="I2737" i="4"/>
  <c r="H2737" i="4"/>
  <c r="G2737" i="4"/>
  <c r="I2736" i="4"/>
  <c r="H2736" i="4"/>
  <c r="G2736" i="4"/>
  <c r="I2735" i="4"/>
  <c r="H2735" i="4"/>
  <c r="G2735" i="4"/>
  <c r="I2734" i="4"/>
  <c r="H2734" i="4"/>
  <c r="G2734" i="4"/>
  <c r="I2733" i="4"/>
  <c r="H2733" i="4"/>
  <c r="G2733" i="4"/>
  <c r="I2732" i="4"/>
  <c r="H2732" i="4"/>
  <c r="G2732" i="4"/>
  <c r="I2731" i="4"/>
  <c r="H2731" i="4"/>
  <c r="G2731" i="4"/>
  <c r="I2730" i="4"/>
  <c r="H2730" i="4"/>
  <c r="G2730" i="4"/>
  <c r="I2729" i="4"/>
  <c r="H2729" i="4"/>
  <c r="G2729" i="4"/>
  <c r="I2728" i="4"/>
  <c r="H2728" i="4"/>
  <c r="G2728" i="4"/>
  <c r="I2727" i="4"/>
  <c r="H2727" i="4"/>
  <c r="G2727" i="4"/>
  <c r="I2726" i="4"/>
  <c r="H2726" i="4"/>
  <c r="G2726" i="4"/>
  <c r="I2725" i="4"/>
  <c r="H2725" i="4"/>
  <c r="G2725" i="4"/>
  <c r="I2724" i="4"/>
  <c r="H2724" i="4"/>
  <c r="G2724" i="4"/>
  <c r="I2723" i="4"/>
  <c r="H2723" i="4"/>
  <c r="G2723" i="4"/>
  <c r="I2722" i="4"/>
  <c r="H2722" i="4"/>
  <c r="G2722" i="4"/>
  <c r="I2721" i="4"/>
  <c r="H2721" i="4"/>
  <c r="G2721" i="4"/>
  <c r="I2720" i="4"/>
  <c r="H2720" i="4"/>
  <c r="G2720" i="4"/>
  <c r="I2719" i="4"/>
  <c r="H2719" i="4"/>
  <c r="G2719" i="4"/>
  <c r="I2718" i="4"/>
  <c r="H2718" i="4"/>
  <c r="G2718" i="4"/>
  <c r="I2717" i="4"/>
  <c r="H2717" i="4"/>
  <c r="G2717" i="4"/>
  <c r="I2716" i="4"/>
  <c r="H2716" i="4"/>
  <c r="G2716" i="4"/>
  <c r="I2715" i="4"/>
  <c r="H2715" i="4"/>
  <c r="G2715" i="4"/>
  <c r="I2714" i="4"/>
  <c r="H2714" i="4"/>
  <c r="G2714" i="4"/>
  <c r="I2713" i="4"/>
  <c r="H2713" i="4"/>
  <c r="G2713" i="4"/>
  <c r="I2712" i="4"/>
  <c r="H2712" i="4"/>
  <c r="G2712" i="4"/>
  <c r="I2711" i="4"/>
  <c r="H2711" i="4"/>
  <c r="G2711" i="4"/>
  <c r="I2710" i="4"/>
  <c r="H2710" i="4"/>
  <c r="G2710" i="4"/>
  <c r="I2709" i="4"/>
  <c r="H2709" i="4"/>
  <c r="G2709" i="4"/>
  <c r="I2708" i="4"/>
  <c r="H2708" i="4"/>
  <c r="G2708" i="4"/>
  <c r="I2707" i="4"/>
  <c r="H2707" i="4"/>
  <c r="G2707" i="4"/>
  <c r="I2706" i="4"/>
  <c r="H2706" i="4"/>
  <c r="G2706" i="4"/>
  <c r="I2705" i="4"/>
  <c r="H2705" i="4"/>
  <c r="G2705" i="4"/>
  <c r="I2704" i="4"/>
  <c r="H2704" i="4"/>
  <c r="G2704" i="4"/>
  <c r="I2703" i="4"/>
  <c r="H2703" i="4"/>
  <c r="G2703" i="4"/>
  <c r="I2702" i="4"/>
  <c r="H2702" i="4"/>
  <c r="G2702" i="4"/>
  <c r="I2701" i="4"/>
  <c r="H2701" i="4"/>
  <c r="G2701" i="4"/>
  <c r="I2700" i="4"/>
  <c r="H2700" i="4"/>
  <c r="G2700" i="4"/>
  <c r="I2699" i="4"/>
  <c r="H2699" i="4"/>
  <c r="G2699" i="4"/>
  <c r="I2698" i="4"/>
  <c r="H2698" i="4"/>
  <c r="G2698" i="4"/>
  <c r="I2697" i="4"/>
  <c r="H2697" i="4"/>
  <c r="G2697" i="4"/>
  <c r="I2696" i="4"/>
  <c r="H2696" i="4"/>
  <c r="G2696" i="4"/>
  <c r="I2695" i="4"/>
  <c r="H2695" i="4"/>
  <c r="G2695" i="4"/>
  <c r="I2694" i="4"/>
  <c r="H2694" i="4"/>
  <c r="G2694" i="4"/>
  <c r="I2693" i="4"/>
  <c r="H2693" i="4"/>
  <c r="G2693" i="4"/>
  <c r="I2692" i="4"/>
  <c r="H2692" i="4"/>
  <c r="G2692" i="4"/>
  <c r="I2691" i="4"/>
  <c r="H2691" i="4"/>
  <c r="G2691" i="4"/>
  <c r="I2690" i="4"/>
  <c r="H2690" i="4"/>
  <c r="G2690" i="4"/>
  <c r="I2689" i="4"/>
  <c r="H2689" i="4"/>
  <c r="G2689" i="4"/>
  <c r="I2688" i="4"/>
  <c r="H2688" i="4"/>
  <c r="G2688" i="4"/>
  <c r="I2687" i="4"/>
  <c r="H2687" i="4"/>
  <c r="G2687" i="4"/>
  <c r="I2686" i="4"/>
  <c r="H2686" i="4"/>
  <c r="G2686" i="4"/>
  <c r="I2685" i="4"/>
  <c r="H2685" i="4"/>
  <c r="G2685" i="4"/>
  <c r="I2684" i="4"/>
  <c r="H2684" i="4"/>
  <c r="G2684" i="4"/>
  <c r="I2683" i="4"/>
  <c r="H2683" i="4"/>
  <c r="G2683" i="4"/>
  <c r="I2682" i="4"/>
  <c r="H2682" i="4"/>
  <c r="G2682" i="4"/>
  <c r="I2681" i="4"/>
  <c r="H2681" i="4"/>
  <c r="G2681" i="4"/>
  <c r="I2680" i="4"/>
  <c r="H2680" i="4"/>
  <c r="G2680" i="4"/>
  <c r="I2679" i="4"/>
  <c r="H2679" i="4"/>
  <c r="G2679" i="4"/>
  <c r="I2678" i="4"/>
  <c r="H2678" i="4"/>
  <c r="G2678" i="4"/>
  <c r="I2677" i="4"/>
  <c r="H2677" i="4"/>
  <c r="G2677" i="4"/>
  <c r="I2676" i="4"/>
  <c r="H2676" i="4"/>
  <c r="G2676" i="4"/>
  <c r="I2675" i="4"/>
  <c r="H2675" i="4"/>
  <c r="G2675" i="4"/>
  <c r="I2674" i="4"/>
  <c r="H2674" i="4"/>
  <c r="G2674" i="4"/>
  <c r="I2673" i="4"/>
  <c r="H2673" i="4"/>
  <c r="G2673" i="4"/>
  <c r="I2672" i="4"/>
  <c r="H2672" i="4"/>
  <c r="G2672" i="4"/>
  <c r="I2671" i="4"/>
  <c r="H2671" i="4"/>
  <c r="G2671" i="4"/>
  <c r="I2670" i="4"/>
  <c r="H2670" i="4"/>
  <c r="G2670" i="4"/>
  <c r="I2669" i="4"/>
  <c r="H2669" i="4"/>
  <c r="G2669" i="4"/>
  <c r="I2668" i="4"/>
  <c r="H2668" i="4"/>
  <c r="G2668" i="4"/>
  <c r="I2667" i="4"/>
  <c r="H2667" i="4"/>
  <c r="G2667" i="4"/>
  <c r="I2666" i="4"/>
  <c r="H2666" i="4"/>
  <c r="G2666" i="4"/>
  <c r="I2665" i="4"/>
  <c r="H2665" i="4"/>
  <c r="G2665" i="4"/>
  <c r="I2664" i="4"/>
  <c r="H2664" i="4"/>
  <c r="G2664" i="4"/>
  <c r="I2663" i="4"/>
  <c r="H2663" i="4"/>
  <c r="G2663" i="4"/>
  <c r="I2662" i="4"/>
  <c r="H2662" i="4"/>
  <c r="G2662" i="4"/>
  <c r="I2661" i="4"/>
  <c r="H2661" i="4"/>
  <c r="G2661" i="4"/>
  <c r="I2660" i="4"/>
  <c r="H2660" i="4"/>
  <c r="G2660" i="4"/>
  <c r="I2659" i="4"/>
  <c r="H2659" i="4"/>
  <c r="G2659" i="4"/>
  <c r="I2658" i="4"/>
  <c r="H2658" i="4"/>
  <c r="G2658" i="4"/>
  <c r="I2657" i="4"/>
  <c r="H2657" i="4"/>
  <c r="G2657" i="4"/>
  <c r="I2656" i="4"/>
  <c r="H2656" i="4"/>
  <c r="G2656" i="4"/>
  <c r="I2655" i="4"/>
  <c r="H2655" i="4"/>
  <c r="G2655" i="4"/>
  <c r="I2654" i="4"/>
  <c r="H2654" i="4"/>
  <c r="G2654" i="4"/>
  <c r="I2653" i="4"/>
  <c r="H2653" i="4"/>
  <c r="G2653" i="4"/>
  <c r="I2652" i="4"/>
  <c r="H2652" i="4"/>
  <c r="G2652" i="4"/>
  <c r="I2651" i="4"/>
  <c r="H2651" i="4"/>
  <c r="G2651" i="4"/>
  <c r="I2650" i="4"/>
  <c r="H2650" i="4"/>
  <c r="G2650" i="4"/>
  <c r="I2649" i="4"/>
  <c r="H2649" i="4"/>
  <c r="G2649" i="4"/>
  <c r="I2648" i="4"/>
  <c r="H2648" i="4"/>
  <c r="G2648" i="4"/>
  <c r="I2647" i="4"/>
  <c r="H2647" i="4"/>
  <c r="G2647" i="4"/>
  <c r="I2646" i="4"/>
  <c r="H2646" i="4"/>
  <c r="G2646" i="4"/>
  <c r="I2645" i="4"/>
  <c r="H2645" i="4"/>
  <c r="G2645" i="4"/>
  <c r="I2644" i="4"/>
  <c r="H2644" i="4"/>
  <c r="G2644" i="4"/>
  <c r="I2643" i="4"/>
  <c r="H2643" i="4"/>
  <c r="G2643" i="4"/>
  <c r="I2642" i="4"/>
  <c r="H2642" i="4"/>
  <c r="G2642" i="4"/>
  <c r="I2641" i="4"/>
  <c r="H2641" i="4"/>
  <c r="G2641" i="4"/>
  <c r="I2640" i="4"/>
  <c r="H2640" i="4"/>
  <c r="G2640" i="4"/>
  <c r="I2639" i="4"/>
  <c r="H2639" i="4"/>
  <c r="G2639" i="4"/>
  <c r="I2638" i="4"/>
  <c r="H2638" i="4"/>
  <c r="G2638" i="4"/>
  <c r="I2637" i="4"/>
  <c r="H2637" i="4"/>
  <c r="G2637" i="4"/>
  <c r="I2636" i="4"/>
  <c r="H2636" i="4"/>
  <c r="G2636" i="4"/>
  <c r="I2635" i="4"/>
  <c r="H2635" i="4"/>
  <c r="G2635" i="4"/>
  <c r="I2634" i="4"/>
  <c r="H2634" i="4"/>
  <c r="G2634" i="4"/>
  <c r="I2633" i="4"/>
  <c r="H2633" i="4"/>
  <c r="G2633" i="4"/>
  <c r="I2632" i="4"/>
  <c r="H2632" i="4"/>
  <c r="G2632" i="4"/>
  <c r="I2631" i="4"/>
  <c r="H2631" i="4"/>
  <c r="G2631" i="4"/>
  <c r="I2630" i="4"/>
  <c r="H2630" i="4"/>
  <c r="G2630" i="4"/>
  <c r="I2629" i="4"/>
  <c r="H2629" i="4"/>
  <c r="G2629" i="4"/>
  <c r="I2628" i="4"/>
  <c r="H2628" i="4"/>
  <c r="G2628" i="4"/>
  <c r="I2627" i="4"/>
  <c r="H2627" i="4"/>
  <c r="G2627" i="4"/>
  <c r="I2626" i="4"/>
  <c r="H2626" i="4"/>
  <c r="G2626" i="4"/>
  <c r="I2625" i="4"/>
  <c r="H2625" i="4"/>
  <c r="G2625" i="4"/>
  <c r="I2624" i="4"/>
  <c r="H2624" i="4"/>
  <c r="G2624" i="4"/>
  <c r="I2623" i="4"/>
  <c r="H2623" i="4"/>
  <c r="G2623" i="4"/>
  <c r="I2622" i="4"/>
  <c r="H2622" i="4"/>
  <c r="G2622" i="4"/>
  <c r="I2621" i="4"/>
  <c r="H2621" i="4"/>
  <c r="G2621" i="4"/>
  <c r="I2620" i="4"/>
  <c r="H2620" i="4"/>
  <c r="G2620" i="4"/>
  <c r="I2619" i="4"/>
  <c r="H2619" i="4"/>
  <c r="G2619" i="4"/>
  <c r="I2618" i="4"/>
  <c r="H2618" i="4"/>
  <c r="G2618" i="4"/>
  <c r="I2617" i="4"/>
  <c r="H2617" i="4"/>
  <c r="G2617" i="4"/>
  <c r="I2616" i="4"/>
  <c r="H2616" i="4"/>
  <c r="G2616" i="4"/>
  <c r="I2615" i="4"/>
  <c r="H2615" i="4"/>
  <c r="G2615" i="4"/>
  <c r="I2614" i="4"/>
  <c r="H2614" i="4"/>
  <c r="G2614" i="4"/>
  <c r="I2613" i="4"/>
  <c r="H2613" i="4"/>
  <c r="G2613" i="4"/>
  <c r="I2612" i="4"/>
  <c r="H2612" i="4"/>
  <c r="G2612" i="4"/>
  <c r="I2611" i="4"/>
  <c r="H2611" i="4"/>
  <c r="G2611" i="4"/>
  <c r="I2610" i="4"/>
  <c r="H2610" i="4"/>
  <c r="G2610" i="4"/>
  <c r="I2609" i="4"/>
  <c r="H2609" i="4"/>
  <c r="G2609" i="4"/>
  <c r="I2608" i="4"/>
  <c r="H2608" i="4"/>
  <c r="G2608" i="4"/>
  <c r="I2607" i="4"/>
  <c r="H2607" i="4"/>
  <c r="G2607" i="4"/>
  <c r="I2606" i="4"/>
  <c r="H2606" i="4"/>
  <c r="G2606" i="4"/>
  <c r="I2605" i="4"/>
  <c r="H2605" i="4"/>
  <c r="G2605" i="4"/>
  <c r="I2604" i="4"/>
  <c r="H2604" i="4"/>
  <c r="G2604" i="4"/>
  <c r="I2603" i="4"/>
  <c r="H2603" i="4"/>
  <c r="G2603" i="4"/>
  <c r="I2602" i="4"/>
  <c r="H2602" i="4"/>
  <c r="G2602" i="4"/>
  <c r="I2601" i="4"/>
  <c r="H2601" i="4"/>
  <c r="G2601" i="4"/>
  <c r="I2600" i="4"/>
  <c r="H2600" i="4"/>
  <c r="G2600" i="4"/>
  <c r="I2599" i="4"/>
  <c r="H2599" i="4"/>
  <c r="G2599" i="4"/>
  <c r="I2598" i="4"/>
  <c r="H2598" i="4"/>
  <c r="G2598" i="4"/>
  <c r="I2597" i="4"/>
  <c r="H2597" i="4"/>
  <c r="G2597" i="4"/>
  <c r="I2596" i="4"/>
  <c r="H2596" i="4"/>
  <c r="G2596" i="4"/>
  <c r="I2595" i="4"/>
  <c r="H2595" i="4"/>
  <c r="G2595" i="4"/>
  <c r="I2594" i="4"/>
  <c r="H2594" i="4"/>
  <c r="G2594" i="4"/>
  <c r="I2593" i="4"/>
  <c r="H2593" i="4"/>
  <c r="G2593" i="4"/>
  <c r="I2592" i="4"/>
  <c r="H2592" i="4"/>
  <c r="G2592" i="4"/>
  <c r="I2591" i="4"/>
  <c r="H2591" i="4"/>
  <c r="G2591" i="4"/>
  <c r="I2590" i="4"/>
  <c r="H2590" i="4"/>
  <c r="G2590" i="4"/>
  <c r="I2589" i="4"/>
  <c r="H2589" i="4"/>
  <c r="G2589" i="4"/>
  <c r="I2588" i="4"/>
  <c r="H2588" i="4"/>
  <c r="G2588" i="4"/>
  <c r="I2587" i="4"/>
  <c r="H2587" i="4"/>
  <c r="G2587" i="4"/>
  <c r="I2586" i="4"/>
  <c r="H2586" i="4"/>
  <c r="G2586" i="4"/>
  <c r="I2585" i="4"/>
  <c r="H2585" i="4"/>
  <c r="G2585" i="4"/>
  <c r="I2584" i="4"/>
  <c r="H2584" i="4"/>
  <c r="G2584" i="4"/>
  <c r="I2583" i="4"/>
  <c r="H2583" i="4"/>
  <c r="G2583" i="4"/>
  <c r="I2582" i="4"/>
  <c r="H2582" i="4"/>
  <c r="G2582" i="4"/>
  <c r="I2581" i="4"/>
  <c r="H2581" i="4"/>
  <c r="G2581" i="4"/>
  <c r="I2580" i="4"/>
  <c r="H2580" i="4"/>
  <c r="G2580" i="4"/>
  <c r="I2579" i="4"/>
  <c r="H2579" i="4"/>
  <c r="G2579" i="4"/>
  <c r="I2578" i="4"/>
  <c r="H2578" i="4"/>
  <c r="G2578" i="4"/>
  <c r="I2577" i="4"/>
  <c r="H2577" i="4"/>
  <c r="G2577" i="4"/>
  <c r="I2576" i="4"/>
  <c r="H2576" i="4"/>
  <c r="G2576" i="4"/>
  <c r="I2575" i="4"/>
  <c r="H2575" i="4"/>
  <c r="G2575" i="4"/>
  <c r="I2574" i="4"/>
  <c r="H2574" i="4"/>
  <c r="G2574" i="4"/>
  <c r="I2573" i="4"/>
  <c r="H2573" i="4"/>
  <c r="G2573" i="4"/>
  <c r="I2572" i="4"/>
  <c r="H2572" i="4"/>
  <c r="G2572" i="4"/>
  <c r="I2571" i="4"/>
  <c r="H2571" i="4"/>
  <c r="G2571" i="4"/>
  <c r="I2570" i="4"/>
  <c r="H2570" i="4"/>
  <c r="G2570" i="4"/>
  <c r="I2569" i="4"/>
  <c r="H2569" i="4"/>
  <c r="G2569" i="4"/>
  <c r="I2568" i="4"/>
  <c r="H2568" i="4"/>
  <c r="G2568" i="4"/>
  <c r="I2567" i="4"/>
  <c r="H2567" i="4"/>
  <c r="G2567" i="4"/>
  <c r="I2566" i="4"/>
  <c r="H2566" i="4"/>
  <c r="G2566" i="4"/>
  <c r="I2565" i="4"/>
  <c r="H2565" i="4"/>
  <c r="G2565" i="4"/>
  <c r="I2564" i="4"/>
  <c r="H2564" i="4"/>
  <c r="G2564" i="4"/>
  <c r="I2563" i="4"/>
  <c r="H2563" i="4"/>
  <c r="G2563" i="4"/>
  <c r="I2562" i="4"/>
  <c r="H2562" i="4"/>
  <c r="G2562" i="4"/>
  <c r="I2561" i="4"/>
  <c r="H2561" i="4"/>
  <c r="G2561" i="4"/>
  <c r="I2560" i="4"/>
  <c r="H2560" i="4"/>
  <c r="G2560" i="4"/>
  <c r="I2559" i="4"/>
  <c r="H2559" i="4"/>
  <c r="G2559" i="4"/>
  <c r="I2558" i="4"/>
  <c r="H2558" i="4"/>
  <c r="G2558" i="4"/>
  <c r="I2557" i="4"/>
  <c r="H2557" i="4"/>
  <c r="G2557" i="4"/>
  <c r="I2556" i="4"/>
  <c r="H2556" i="4"/>
  <c r="G2556" i="4"/>
  <c r="I2555" i="4"/>
  <c r="H2555" i="4"/>
  <c r="G2555" i="4"/>
  <c r="I2554" i="4"/>
  <c r="H2554" i="4"/>
  <c r="G2554" i="4"/>
  <c r="I2553" i="4"/>
  <c r="H2553" i="4"/>
  <c r="G2553" i="4"/>
  <c r="I2552" i="4"/>
  <c r="H2552" i="4"/>
  <c r="G2552" i="4"/>
  <c r="I2551" i="4"/>
  <c r="H2551" i="4"/>
  <c r="G2551" i="4"/>
  <c r="I2550" i="4"/>
  <c r="H2550" i="4"/>
  <c r="G2550" i="4"/>
  <c r="I2549" i="4"/>
  <c r="H2549" i="4"/>
  <c r="G2549" i="4"/>
  <c r="I2548" i="4"/>
  <c r="H2548" i="4"/>
  <c r="G2548" i="4"/>
  <c r="I2547" i="4"/>
  <c r="H2547" i="4"/>
  <c r="G2547" i="4"/>
  <c r="I2546" i="4"/>
  <c r="H2546" i="4"/>
  <c r="G2546" i="4"/>
  <c r="I2545" i="4"/>
  <c r="H2545" i="4"/>
  <c r="G2545" i="4"/>
  <c r="I2544" i="4"/>
  <c r="H2544" i="4"/>
  <c r="G2544" i="4"/>
  <c r="I2543" i="4"/>
  <c r="H2543" i="4"/>
  <c r="G2543" i="4"/>
  <c r="I2542" i="4"/>
  <c r="H2542" i="4"/>
  <c r="G2542" i="4"/>
  <c r="I2541" i="4"/>
  <c r="H2541" i="4"/>
  <c r="G2541" i="4"/>
  <c r="I2540" i="4"/>
  <c r="H2540" i="4"/>
  <c r="G2540" i="4"/>
  <c r="I2539" i="4"/>
  <c r="H2539" i="4"/>
  <c r="G2539" i="4"/>
  <c r="I2538" i="4"/>
  <c r="H2538" i="4"/>
  <c r="G2538" i="4"/>
  <c r="I2537" i="4"/>
  <c r="H2537" i="4"/>
  <c r="G2537" i="4"/>
  <c r="I2536" i="4"/>
  <c r="H2536" i="4"/>
  <c r="G2536" i="4"/>
  <c r="I2535" i="4"/>
  <c r="H2535" i="4"/>
  <c r="G2535" i="4"/>
  <c r="I2534" i="4"/>
  <c r="H2534" i="4"/>
  <c r="G2534" i="4"/>
  <c r="I2533" i="4"/>
  <c r="H2533" i="4"/>
  <c r="G2533" i="4"/>
  <c r="I2532" i="4"/>
  <c r="H2532" i="4"/>
  <c r="G2532" i="4"/>
  <c r="I2531" i="4"/>
  <c r="H2531" i="4"/>
  <c r="G2531" i="4"/>
  <c r="I2530" i="4"/>
  <c r="H2530" i="4"/>
  <c r="G2530" i="4"/>
  <c r="I2529" i="4"/>
  <c r="H2529" i="4"/>
  <c r="G2529" i="4"/>
  <c r="I2528" i="4"/>
  <c r="H2528" i="4"/>
  <c r="G2528" i="4"/>
  <c r="I2527" i="4"/>
  <c r="H2527" i="4"/>
  <c r="G2527" i="4"/>
  <c r="I2526" i="4"/>
  <c r="H2526" i="4"/>
  <c r="G2526" i="4"/>
  <c r="I2525" i="4"/>
  <c r="H2525" i="4"/>
  <c r="G2525" i="4"/>
  <c r="I2524" i="4"/>
  <c r="H2524" i="4"/>
  <c r="G2524" i="4"/>
  <c r="I2523" i="4"/>
  <c r="H2523" i="4"/>
  <c r="G2523" i="4"/>
  <c r="I2522" i="4"/>
  <c r="H2522" i="4"/>
  <c r="G2522" i="4"/>
  <c r="I2521" i="4"/>
  <c r="H2521" i="4"/>
  <c r="G2521" i="4"/>
  <c r="I2520" i="4"/>
  <c r="H2520" i="4"/>
  <c r="G2520" i="4"/>
  <c r="I2519" i="4"/>
  <c r="H2519" i="4"/>
  <c r="G2519" i="4"/>
  <c r="I2518" i="4"/>
  <c r="H2518" i="4"/>
  <c r="G2518" i="4"/>
  <c r="I2517" i="4"/>
  <c r="H2517" i="4"/>
  <c r="G2517" i="4"/>
  <c r="I2516" i="4"/>
  <c r="H2516" i="4"/>
  <c r="G2516" i="4"/>
  <c r="I2515" i="4"/>
  <c r="H2515" i="4"/>
  <c r="G2515" i="4"/>
  <c r="I2514" i="4"/>
  <c r="H2514" i="4"/>
  <c r="G2514" i="4"/>
  <c r="I2513" i="4"/>
  <c r="H2513" i="4"/>
  <c r="G2513" i="4"/>
  <c r="I2512" i="4"/>
  <c r="H2512" i="4"/>
  <c r="G2512" i="4"/>
  <c r="I2511" i="4"/>
  <c r="H2511" i="4"/>
  <c r="G2511" i="4"/>
  <c r="I2510" i="4"/>
  <c r="H2510" i="4"/>
  <c r="G2510" i="4"/>
  <c r="I2509" i="4"/>
  <c r="H2509" i="4"/>
  <c r="G2509" i="4"/>
  <c r="I2508" i="4"/>
  <c r="H2508" i="4"/>
  <c r="G2508" i="4"/>
  <c r="I2507" i="4"/>
  <c r="H2507" i="4"/>
  <c r="G2507" i="4"/>
  <c r="I2506" i="4"/>
  <c r="H2506" i="4"/>
  <c r="G2506" i="4"/>
  <c r="I2505" i="4"/>
  <c r="H2505" i="4"/>
  <c r="G2505" i="4"/>
  <c r="I2504" i="4"/>
  <c r="H2504" i="4"/>
  <c r="G2504" i="4"/>
  <c r="I2503" i="4"/>
  <c r="H2503" i="4"/>
  <c r="G2503" i="4"/>
  <c r="I2502" i="4"/>
  <c r="H2502" i="4"/>
  <c r="G2502" i="4"/>
  <c r="I2501" i="4"/>
  <c r="H2501" i="4"/>
  <c r="G2501" i="4"/>
  <c r="I2500" i="4"/>
  <c r="H2500" i="4"/>
  <c r="G2500" i="4"/>
  <c r="I2499" i="4"/>
  <c r="H2499" i="4"/>
  <c r="G2499" i="4"/>
  <c r="I2498" i="4"/>
  <c r="H2498" i="4"/>
  <c r="G2498" i="4"/>
  <c r="I2497" i="4"/>
  <c r="H2497" i="4"/>
  <c r="G2497" i="4"/>
  <c r="I2496" i="4"/>
  <c r="H2496" i="4"/>
  <c r="G2496" i="4"/>
  <c r="I2495" i="4"/>
  <c r="H2495" i="4"/>
  <c r="G2495" i="4"/>
  <c r="I2494" i="4"/>
  <c r="H2494" i="4"/>
  <c r="G2494" i="4"/>
  <c r="I2493" i="4"/>
  <c r="H2493" i="4"/>
  <c r="G2493" i="4"/>
  <c r="I2492" i="4"/>
  <c r="H2492" i="4"/>
  <c r="G2492" i="4"/>
  <c r="I2491" i="4"/>
  <c r="H2491" i="4"/>
  <c r="G2491" i="4"/>
  <c r="I2490" i="4"/>
  <c r="H2490" i="4"/>
  <c r="G2490" i="4"/>
  <c r="I2489" i="4"/>
  <c r="H2489" i="4"/>
  <c r="G2489" i="4"/>
  <c r="I2488" i="4"/>
  <c r="H2488" i="4"/>
  <c r="G2488" i="4"/>
  <c r="I2487" i="4"/>
  <c r="H2487" i="4"/>
  <c r="G2487" i="4"/>
  <c r="I2486" i="4"/>
  <c r="H2486" i="4"/>
  <c r="G2486" i="4"/>
  <c r="I2485" i="4"/>
  <c r="H2485" i="4"/>
  <c r="G2485" i="4"/>
  <c r="I2484" i="4"/>
  <c r="H2484" i="4"/>
  <c r="G2484" i="4"/>
  <c r="I2483" i="4"/>
  <c r="H2483" i="4"/>
  <c r="G2483" i="4"/>
  <c r="I2482" i="4"/>
  <c r="H2482" i="4"/>
  <c r="G2482" i="4"/>
  <c r="I2481" i="4"/>
  <c r="H2481" i="4"/>
  <c r="G2481" i="4"/>
  <c r="I2480" i="4"/>
  <c r="H2480" i="4"/>
  <c r="G2480" i="4"/>
  <c r="I2479" i="4"/>
  <c r="H2479" i="4"/>
  <c r="G2479" i="4"/>
  <c r="I2478" i="4"/>
  <c r="H2478" i="4"/>
  <c r="G2478" i="4"/>
  <c r="I2477" i="4"/>
  <c r="H2477" i="4"/>
  <c r="G2477" i="4"/>
  <c r="I2476" i="4"/>
  <c r="H2476" i="4"/>
  <c r="G2476" i="4"/>
  <c r="I2475" i="4"/>
  <c r="H2475" i="4"/>
  <c r="G2475" i="4"/>
  <c r="I2474" i="4"/>
  <c r="H2474" i="4"/>
  <c r="G2474" i="4"/>
  <c r="I2473" i="4"/>
  <c r="H2473" i="4"/>
  <c r="G2473" i="4"/>
  <c r="I2472" i="4"/>
  <c r="H2472" i="4"/>
  <c r="G2472" i="4"/>
  <c r="I2471" i="4"/>
  <c r="H2471" i="4"/>
  <c r="G2471" i="4"/>
  <c r="I2470" i="4"/>
  <c r="H2470" i="4"/>
  <c r="G2470" i="4"/>
  <c r="I2469" i="4"/>
  <c r="H2469" i="4"/>
  <c r="G2469" i="4"/>
  <c r="I2468" i="4"/>
  <c r="H2468" i="4"/>
  <c r="G2468" i="4"/>
  <c r="I2467" i="4"/>
  <c r="H2467" i="4"/>
  <c r="G2467" i="4"/>
  <c r="I2466" i="4"/>
  <c r="H2466" i="4"/>
  <c r="G2466" i="4"/>
  <c r="I2465" i="4"/>
  <c r="H2465" i="4"/>
  <c r="G2465" i="4"/>
  <c r="I2464" i="4"/>
  <c r="H2464" i="4"/>
  <c r="G2464" i="4"/>
  <c r="I2463" i="4"/>
  <c r="H2463" i="4"/>
  <c r="G2463" i="4"/>
  <c r="I2462" i="4"/>
  <c r="H2462" i="4"/>
  <c r="G2462" i="4"/>
  <c r="I2461" i="4"/>
  <c r="H2461" i="4"/>
  <c r="G2461" i="4"/>
  <c r="I2460" i="4"/>
  <c r="H2460" i="4"/>
  <c r="G2460" i="4"/>
  <c r="I2459" i="4"/>
  <c r="H2459" i="4"/>
  <c r="G2459" i="4"/>
  <c r="I2458" i="4"/>
  <c r="H2458" i="4"/>
  <c r="G2458" i="4"/>
  <c r="I2457" i="4"/>
  <c r="H2457" i="4"/>
  <c r="G2457" i="4"/>
  <c r="I2456" i="4"/>
  <c r="H2456" i="4"/>
  <c r="G2456" i="4"/>
  <c r="I2455" i="4"/>
  <c r="H2455" i="4"/>
  <c r="G2455" i="4"/>
  <c r="I2454" i="4"/>
  <c r="H2454" i="4"/>
  <c r="G2454" i="4"/>
  <c r="I2453" i="4"/>
  <c r="H2453" i="4"/>
  <c r="G2453" i="4"/>
  <c r="I2452" i="4"/>
  <c r="H2452" i="4"/>
  <c r="G2452" i="4"/>
  <c r="I2451" i="4"/>
  <c r="H2451" i="4"/>
  <c r="G2451" i="4"/>
  <c r="I2450" i="4"/>
  <c r="H2450" i="4"/>
  <c r="G2450" i="4"/>
  <c r="I2449" i="4"/>
  <c r="H2449" i="4"/>
  <c r="G2449" i="4"/>
  <c r="I2448" i="4"/>
  <c r="H2448" i="4"/>
  <c r="G2448" i="4"/>
  <c r="I2447" i="4"/>
  <c r="H2447" i="4"/>
  <c r="G2447" i="4"/>
  <c r="I2446" i="4"/>
  <c r="H2446" i="4"/>
  <c r="G2446" i="4"/>
  <c r="I2445" i="4"/>
  <c r="H2445" i="4"/>
  <c r="G2445" i="4"/>
  <c r="I2444" i="4"/>
  <c r="H2444" i="4"/>
  <c r="G2444" i="4"/>
  <c r="I2443" i="4"/>
  <c r="H2443" i="4"/>
  <c r="G2443" i="4"/>
  <c r="I2442" i="4"/>
  <c r="H2442" i="4"/>
  <c r="G2442" i="4"/>
  <c r="I2441" i="4"/>
  <c r="H2441" i="4"/>
  <c r="G2441" i="4"/>
  <c r="I2440" i="4"/>
  <c r="H2440" i="4"/>
  <c r="G2440" i="4"/>
  <c r="I2439" i="4"/>
  <c r="H2439" i="4"/>
  <c r="G2439" i="4"/>
  <c r="I2438" i="4"/>
  <c r="H2438" i="4"/>
  <c r="G2438" i="4"/>
  <c r="I2437" i="4"/>
  <c r="H2437" i="4"/>
  <c r="G2437" i="4"/>
  <c r="I2436" i="4"/>
  <c r="H2436" i="4"/>
  <c r="G2436" i="4"/>
  <c r="I2435" i="4"/>
  <c r="H2435" i="4"/>
  <c r="G2435" i="4"/>
  <c r="I2434" i="4"/>
  <c r="H2434" i="4"/>
  <c r="G2434" i="4"/>
  <c r="I2433" i="4"/>
  <c r="H2433" i="4"/>
  <c r="G2433" i="4"/>
  <c r="I2432" i="4"/>
  <c r="H2432" i="4"/>
  <c r="G2432" i="4"/>
  <c r="I2431" i="4"/>
  <c r="H2431" i="4"/>
  <c r="G2431" i="4"/>
  <c r="I2430" i="4"/>
  <c r="H2430" i="4"/>
  <c r="G2430" i="4"/>
  <c r="I2429" i="4"/>
  <c r="H2429" i="4"/>
  <c r="G2429" i="4"/>
  <c r="I2428" i="4"/>
  <c r="H2428" i="4"/>
  <c r="G2428" i="4"/>
  <c r="I2427" i="4"/>
  <c r="H2427" i="4"/>
  <c r="G2427" i="4"/>
  <c r="I2426" i="4"/>
  <c r="H2426" i="4"/>
  <c r="G2426" i="4"/>
  <c r="I2425" i="4"/>
  <c r="H2425" i="4"/>
  <c r="G2425" i="4"/>
  <c r="I2424" i="4"/>
  <c r="H2424" i="4"/>
  <c r="G2424" i="4"/>
  <c r="I2423" i="4"/>
  <c r="H2423" i="4"/>
  <c r="G2423" i="4"/>
  <c r="I2422" i="4"/>
  <c r="H2422" i="4"/>
  <c r="G2422" i="4"/>
  <c r="I2421" i="4"/>
  <c r="H2421" i="4"/>
  <c r="G2421" i="4"/>
  <c r="I2420" i="4"/>
  <c r="H2420" i="4"/>
  <c r="G2420" i="4"/>
  <c r="I2419" i="4"/>
  <c r="H2419" i="4"/>
  <c r="G2419" i="4"/>
  <c r="I2418" i="4"/>
  <c r="H2418" i="4"/>
  <c r="G2418" i="4"/>
  <c r="I2417" i="4"/>
  <c r="H2417" i="4"/>
  <c r="G2417" i="4"/>
  <c r="I2416" i="4"/>
  <c r="H2416" i="4"/>
  <c r="G2416" i="4"/>
  <c r="I2415" i="4"/>
  <c r="H2415" i="4"/>
  <c r="G2415" i="4"/>
  <c r="I2414" i="4"/>
  <c r="H2414" i="4"/>
  <c r="G2414" i="4"/>
  <c r="I2413" i="4"/>
  <c r="H2413" i="4"/>
  <c r="G2413" i="4"/>
  <c r="I2412" i="4"/>
  <c r="H2412" i="4"/>
  <c r="G2412" i="4"/>
  <c r="I2411" i="4"/>
  <c r="H2411" i="4"/>
  <c r="G2411" i="4"/>
  <c r="I2410" i="4"/>
  <c r="H2410" i="4"/>
  <c r="G2410" i="4"/>
  <c r="I2409" i="4"/>
  <c r="H2409" i="4"/>
  <c r="G2409" i="4"/>
  <c r="I2408" i="4"/>
  <c r="H2408" i="4"/>
  <c r="G2408" i="4"/>
  <c r="I2407" i="4"/>
  <c r="H2407" i="4"/>
  <c r="G2407" i="4"/>
  <c r="I2406" i="4"/>
  <c r="H2406" i="4"/>
  <c r="G2406" i="4"/>
  <c r="I2405" i="4"/>
  <c r="H2405" i="4"/>
  <c r="G2405" i="4"/>
  <c r="I2404" i="4"/>
  <c r="H2404" i="4"/>
  <c r="G2404" i="4"/>
  <c r="I2403" i="4"/>
  <c r="H2403" i="4"/>
  <c r="G2403" i="4"/>
  <c r="I2402" i="4"/>
  <c r="H2402" i="4"/>
  <c r="G2402" i="4"/>
  <c r="I2401" i="4"/>
  <c r="H2401" i="4"/>
  <c r="G2401" i="4"/>
  <c r="I2400" i="4"/>
  <c r="H2400" i="4"/>
  <c r="G2400" i="4"/>
  <c r="I2399" i="4"/>
  <c r="H2399" i="4"/>
  <c r="G2399" i="4"/>
  <c r="I2398" i="4"/>
  <c r="H2398" i="4"/>
  <c r="G2398" i="4"/>
  <c r="I2397" i="4"/>
  <c r="H2397" i="4"/>
  <c r="G2397" i="4"/>
  <c r="I2396" i="4"/>
  <c r="H2396" i="4"/>
  <c r="G2396" i="4"/>
  <c r="I2395" i="4"/>
  <c r="H2395" i="4"/>
  <c r="G2395" i="4"/>
  <c r="I2394" i="4"/>
  <c r="H2394" i="4"/>
  <c r="G2394" i="4"/>
  <c r="I2393" i="4"/>
  <c r="H2393" i="4"/>
  <c r="G2393" i="4"/>
  <c r="I2392" i="4"/>
  <c r="H2392" i="4"/>
  <c r="G2392" i="4"/>
  <c r="I2391" i="4"/>
  <c r="H2391" i="4"/>
  <c r="G2391" i="4"/>
  <c r="I2390" i="4"/>
  <c r="H2390" i="4"/>
  <c r="G2390" i="4"/>
  <c r="I2389" i="4"/>
  <c r="H2389" i="4"/>
  <c r="G2389" i="4"/>
  <c r="I2388" i="4"/>
  <c r="H2388" i="4"/>
  <c r="G2388" i="4"/>
  <c r="I2387" i="4"/>
  <c r="H2387" i="4"/>
  <c r="G2387" i="4"/>
  <c r="I2386" i="4"/>
  <c r="H2386" i="4"/>
  <c r="G2386" i="4"/>
  <c r="I2385" i="4"/>
  <c r="H2385" i="4"/>
  <c r="G2385" i="4"/>
  <c r="I2384" i="4"/>
  <c r="H2384" i="4"/>
  <c r="G2384" i="4"/>
  <c r="I2383" i="4"/>
  <c r="H2383" i="4"/>
  <c r="G2383" i="4"/>
  <c r="I2382" i="4"/>
  <c r="H2382" i="4"/>
  <c r="G2382" i="4"/>
  <c r="I2381" i="4"/>
  <c r="H2381" i="4"/>
  <c r="G2381" i="4"/>
  <c r="I2380" i="4"/>
  <c r="H2380" i="4"/>
  <c r="G2380" i="4"/>
  <c r="I2379" i="4"/>
  <c r="H2379" i="4"/>
  <c r="G2379" i="4"/>
  <c r="I2378" i="4"/>
  <c r="H2378" i="4"/>
  <c r="G2378" i="4"/>
  <c r="I2377" i="4"/>
  <c r="H2377" i="4"/>
  <c r="G2377" i="4"/>
  <c r="I2376" i="4"/>
  <c r="H2376" i="4"/>
  <c r="G2376" i="4"/>
  <c r="I2375" i="4"/>
  <c r="H2375" i="4"/>
  <c r="G2375" i="4"/>
  <c r="I2374" i="4"/>
  <c r="H2374" i="4"/>
  <c r="G2374" i="4"/>
  <c r="I2373" i="4"/>
  <c r="H2373" i="4"/>
  <c r="G2373" i="4"/>
  <c r="I2372" i="4"/>
  <c r="H2372" i="4"/>
  <c r="G2372" i="4"/>
  <c r="I2371" i="4"/>
  <c r="H2371" i="4"/>
  <c r="G2371" i="4"/>
  <c r="I2370" i="4"/>
  <c r="H2370" i="4"/>
  <c r="G2370" i="4"/>
  <c r="I2369" i="4"/>
  <c r="H2369" i="4"/>
  <c r="G2369" i="4"/>
  <c r="I2368" i="4"/>
  <c r="H2368" i="4"/>
  <c r="G2368" i="4"/>
  <c r="I2367" i="4"/>
  <c r="H2367" i="4"/>
  <c r="G2367" i="4"/>
  <c r="I2366" i="4"/>
  <c r="H2366" i="4"/>
  <c r="G2366" i="4"/>
  <c r="I2365" i="4"/>
  <c r="H2365" i="4"/>
  <c r="G2365" i="4"/>
  <c r="I2364" i="4"/>
  <c r="H2364" i="4"/>
  <c r="G2364" i="4"/>
  <c r="I2363" i="4"/>
  <c r="H2363" i="4"/>
  <c r="G2363" i="4"/>
  <c r="I2362" i="4"/>
  <c r="H2362" i="4"/>
  <c r="G2362" i="4"/>
  <c r="I2361" i="4"/>
  <c r="H2361" i="4"/>
  <c r="G2361" i="4"/>
  <c r="I2360" i="4"/>
  <c r="H2360" i="4"/>
  <c r="G2360" i="4"/>
  <c r="I2359" i="4"/>
  <c r="H2359" i="4"/>
  <c r="G2359" i="4"/>
  <c r="I2358" i="4"/>
  <c r="H2358" i="4"/>
  <c r="G2358" i="4"/>
  <c r="I2357" i="4"/>
  <c r="H2357" i="4"/>
  <c r="G2357" i="4"/>
  <c r="I2356" i="4"/>
  <c r="H2356" i="4"/>
  <c r="G2356" i="4"/>
  <c r="I2355" i="4"/>
  <c r="H2355" i="4"/>
  <c r="G2355" i="4"/>
  <c r="I2354" i="4"/>
  <c r="H2354" i="4"/>
  <c r="G2354" i="4"/>
  <c r="I2353" i="4"/>
  <c r="H2353" i="4"/>
  <c r="G2353" i="4"/>
  <c r="I2352" i="4"/>
  <c r="H2352" i="4"/>
  <c r="G2352" i="4"/>
  <c r="I2351" i="4"/>
  <c r="H2351" i="4"/>
  <c r="G2351" i="4"/>
  <c r="I2350" i="4"/>
  <c r="H2350" i="4"/>
  <c r="G2350" i="4"/>
  <c r="I2349" i="4"/>
  <c r="H2349" i="4"/>
  <c r="G2349" i="4"/>
  <c r="I2348" i="4"/>
  <c r="H2348" i="4"/>
  <c r="G2348" i="4"/>
  <c r="I2347" i="4"/>
  <c r="H2347" i="4"/>
  <c r="G2347" i="4"/>
  <c r="I2346" i="4"/>
  <c r="H2346" i="4"/>
  <c r="G2346" i="4"/>
  <c r="I2345" i="4"/>
  <c r="H2345" i="4"/>
  <c r="G2345" i="4"/>
  <c r="I2344" i="4"/>
  <c r="H2344" i="4"/>
  <c r="G2344" i="4"/>
  <c r="I2343" i="4"/>
  <c r="H2343" i="4"/>
  <c r="G2343" i="4"/>
  <c r="I2342" i="4"/>
  <c r="H2342" i="4"/>
  <c r="G2342" i="4"/>
  <c r="I2341" i="4"/>
  <c r="H2341" i="4"/>
  <c r="G2341" i="4"/>
  <c r="I2340" i="4"/>
  <c r="H2340" i="4"/>
  <c r="G2340" i="4"/>
  <c r="I2339" i="4"/>
  <c r="H2339" i="4"/>
  <c r="G2339" i="4"/>
  <c r="I2338" i="4"/>
  <c r="H2338" i="4"/>
  <c r="G2338" i="4"/>
  <c r="I2337" i="4"/>
  <c r="H2337" i="4"/>
  <c r="G2337" i="4"/>
  <c r="I2336" i="4"/>
  <c r="H2336" i="4"/>
  <c r="G2336" i="4"/>
  <c r="I2335" i="4"/>
  <c r="H2335" i="4"/>
  <c r="G2335" i="4"/>
  <c r="I2334" i="4"/>
  <c r="H2334" i="4"/>
  <c r="G2334" i="4"/>
  <c r="I2333" i="4"/>
  <c r="H2333" i="4"/>
  <c r="G2333" i="4"/>
  <c r="I2332" i="4"/>
  <c r="H2332" i="4"/>
  <c r="G2332" i="4"/>
  <c r="I2331" i="4"/>
  <c r="H2331" i="4"/>
  <c r="G2331" i="4"/>
  <c r="I2330" i="4"/>
  <c r="H2330" i="4"/>
  <c r="G2330" i="4"/>
  <c r="I2329" i="4"/>
  <c r="H2329" i="4"/>
  <c r="G2329" i="4"/>
  <c r="I2328" i="4"/>
  <c r="H2328" i="4"/>
  <c r="G2328" i="4"/>
  <c r="I2327" i="4"/>
  <c r="H2327" i="4"/>
  <c r="G2327" i="4"/>
  <c r="I2326" i="4"/>
  <c r="H2326" i="4"/>
  <c r="G2326" i="4"/>
  <c r="I2325" i="4"/>
  <c r="H2325" i="4"/>
  <c r="G2325" i="4"/>
  <c r="I2324" i="4"/>
  <c r="H2324" i="4"/>
  <c r="G2324" i="4"/>
  <c r="I2323" i="4"/>
  <c r="H2323" i="4"/>
  <c r="G2323" i="4"/>
  <c r="I2322" i="4"/>
  <c r="H2322" i="4"/>
  <c r="G2322" i="4"/>
  <c r="I2321" i="4"/>
  <c r="H2321" i="4"/>
  <c r="G2321" i="4"/>
  <c r="I2320" i="4"/>
  <c r="H2320" i="4"/>
  <c r="G2320" i="4"/>
  <c r="I2319" i="4"/>
  <c r="H2319" i="4"/>
  <c r="G2319" i="4"/>
  <c r="I2318" i="4"/>
  <c r="H2318" i="4"/>
  <c r="G2318" i="4"/>
  <c r="I2317" i="4"/>
  <c r="H2317" i="4"/>
  <c r="G2317" i="4"/>
  <c r="I2316" i="4"/>
  <c r="H2316" i="4"/>
  <c r="G2316" i="4"/>
  <c r="I2315" i="4"/>
  <c r="H2315" i="4"/>
  <c r="G2315" i="4"/>
  <c r="I2314" i="4"/>
  <c r="H2314" i="4"/>
  <c r="G2314" i="4"/>
  <c r="I2313" i="4"/>
  <c r="H2313" i="4"/>
  <c r="G2313" i="4"/>
  <c r="I2312" i="4"/>
  <c r="H2312" i="4"/>
  <c r="G2312" i="4"/>
  <c r="I2311" i="4"/>
  <c r="H2311" i="4"/>
  <c r="G2311" i="4"/>
  <c r="I2310" i="4"/>
  <c r="H2310" i="4"/>
  <c r="G2310" i="4"/>
  <c r="I2309" i="4"/>
  <c r="H2309" i="4"/>
  <c r="G2309" i="4"/>
  <c r="I2308" i="4"/>
  <c r="H2308" i="4"/>
  <c r="G2308" i="4"/>
  <c r="I2307" i="4"/>
  <c r="H2307" i="4"/>
  <c r="G2307" i="4"/>
  <c r="I2306" i="4"/>
  <c r="H2306" i="4"/>
  <c r="G2306" i="4"/>
  <c r="I2305" i="4"/>
  <c r="H2305" i="4"/>
  <c r="G2305" i="4"/>
  <c r="I2304" i="4"/>
  <c r="H2304" i="4"/>
  <c r="G2304" i="4"/>
  <c r="I2303" i="4"/>
  <c r="H2303" i="4"/>
  <c r="G2303" i="4"/>
  <c r="I2302" i="4"/>
  <c r="H2302" i="4"/>
  <c r="G2302" i="4"/>
  <c r="I2301" i="4"/>
  <c r="H2301" i="4"/>
  <c r="G2301" i="4"/>
  <c r="I2300" i="4"/>
  <c r="H2300" i="4"/>
  <c r="G2300" i="4"/>
  <c r="I2299" i="4"/>
  <c r="H2299" i="4"/>
  <c r="G2299" i="4"/>
  <c r="I2298" i="4"/>
  <c r="H2298" i="4"/>
  <c r="G2298" i="4"/>
  <c r="I2297" i="4"/>
  <c r="H2297" i="4"/>
  <c r="G2297" i="4"/>
  <c r="I2296" i="4"/>
  <c r="H2296" i="4"/>
  <c r="G2296" i="4"/>
  <c r="I2295" i="4"/>
  <c r="H2295" i="4"/>
  <c r="G2295" i="4"/>
  <c r="I2294" i="4"/>
  <c r="H2294" i="4"/>
  <c r="G2294" i="4"/>
  <c r="I2293" i="4"/>
  <c r="H2293" i="4"/>
  <c r="G2293" i="4"/>
  <c r="I2292" i="4"/>
  <c r="H2292" i="4"/>
  <c r="G2292" i="4"/>
  <c r="I2291" i="4"/>
  <c r="H2291" i="4"/>
  <c r="G2291" i="4"/>
  <c r="I2290" i="4"/>
  <c r="H2290" i="4"/>
  <c r="G2290" i="4"/>
  <c r="I2289" i="4"/>
  <c r="H2289" i="4"/>
  <c r="G2289" i="4"/>
  <c r="I2288" i="4"/>
  <c r="H2288" i="4"/>
  <c r="G2288" i="4"/>
  <c r="I2287" i="4"/>
  <c r="H2287" i="4"/>
  <c r="G2287" i="4"/>
  <c r="I2286" i="4"/>
  <c r="H2286" i="4"/>
  <c r="G2286" i="4"/>
  <c r="I2285" i="4"/>
  <c r="H2285" i="4"/>
  <c r="G2285" i="4"/>
  <c r="I2284" i="4"/>
  <c r="H2284" i="4"/>
  <c r="G2284" i="4"/>
  <c r="I2283" i="4"/>
  <c r="H2283" i="4"/>
  <c r="G2283" i="4"/>
  <c r="I2282" i="4"/>
  <c r="H2282" i="4"/>
  <c r="G2282" i="4"/>
  <c r="I2281" i="4"/>
  <c r="H2281" i="4"/>
  <c r="G2281" i="4"/>
  <c r="I2280" i="4"/>
  <c r="H2280" i="4"/>
  <c r="G2280" i="4"/>
  <c r="I2279" i="4"/>
  <c r="H2279" i="4"/>
  <c r="G2279" i="4"/>
  <c r="I2278" i="4"/>
  <c r="H2278" i="4"/>
  <c r="G2278" i="4"/>
  <c r="I2277" i="4"/>
  <c r="H2277" i="4"/>
  <c r="G2277" i="4"/>
  <c r="I2276" i="4"/>
  <c r="H2276" i="4"/>
  <c r="G2276" i="4"/>
  <c r="I2275" i="4"/>
  <c r="H2275" i="4"/>
  <c r="G2275" i="4"/>
  <c r="I2274" i="4"/>
  <c r="H2274" i="4"/>
  <c r="G2274" i="4"/>
  <c r="I2273" i="4"/>
  <c r="H2273" i="4"/>
  <c r="G2273" i="4"/>
  <c r="I2272" i="4"/>
  <c r="H2272" i="4"/>
  <c r="G2272" i="4"/>
  <c r="I2271" i="4"/>
  <c r="H2271" i="4"/>
  <c r="G2271" i="4"/>
  <c r="I2270" i="4"/>
  <c r="H2270" i="4"/>
  <c r="G2270" i="4"/>
  <c r="I2269" i="4"/>
  <c r="H2269" i="4"/>
  <c r="G2269" i="4"/>
  <c r="I2268" i="4"/>
  <c r="H2268" i="4"/>
  <c r="G2268" i="4"/>
  <c r="I2267" i="4"/>
  <c r="H2267" i="4"/>
  <c r="G2267" i="4"/>
  <c r="I2266" i="4"/>
  <c r="H2266" i="4"/>
  <c r="G2266" i="4"/>
  <c r="I2265" i="4"/>
  <c r="H2265" i="4"/>
  <c r="G2265" i="4"/>
  <c r="I2264" i="4"/>
  <c r="H2264" i="4"/>
  <c r="G2264" i="4"/>
  <c r="I2263" i="4"/>
  <c r="H2263" i="4"/>
  <c r="G2263" i="4"/>
  <c r="I2262" i="4"/>
  <c r="H2262" i="4"/>
  <c r="G2262" i="4"/>
  <c r="I2261" i="4"/>
  <c r="H2261" i="4"/>
  <c r="G2261" i="4"/>
  <c r="I2260" i="4"/>
  <c r="H2260" i="4"/>
  <c r="G2260" i="4"/>
  <c r="I2259" i="4"/>
  <c r="H2259" i="4"/>
  <c r="G2259" i="4"/>
  <c r="I2258" i="4"/>
  <c r="H2258" i="4"/>
  <c r="G2258" i="4"/>
  <c r="I2257" i="4"/>
  <c r="H2257" i="4"/>
  <c r="G2257" i="4"/>
  <c r="I2256" i="4"/>
  <c r="H2256" i="4"/>
  <c r="G2256" i="4"/>
  <c r="I2255" i="4"/>
  <c r="H2255" i="4"/>
  <c r="G2255" i="4"/>
  <c r="I2254" i="4"/>
  <c r="H2254" i="4"/>
  <c r="G2254" i="4"/>
  <c r="I2253" i="4"/>
  <c r="H2253" i="4"/>
  <c r="G2253" i="4"/>
  <c r="I2252" i="4"/>
  <c r="H2252" i="4"/>
  <c r="G2252" i="4"/>
  <c r="I2251" i="4"/>
  <c r="H2251" i="4"/>
  <c r="G2251" i="4"/>
  <c r="I2250" i="4"/>
  <c r="H2250" i="4"/>
  <c r="G2250" i="4"/>
  <c r="I2249" i="4"/>
  <c r="H2249" i="4"/>
  <c r="G2249" i="4"/>
  <c r="I2248" i="4"/>
  <c r="H2248" i="4"/>
  <c r="G2248" i="4"/>
  <c r="I2247" i="4"/>
  <c r="H2247" i="4"/>
  <c r="G2247" i="4"/>
  <c r="I2246" i="4"/>
  <c r="H2246" i="4"/>
  <c r="G2246" i="4"/>
  <c r="I2245" i="4"/>
  <c r="H2245" i="4"/>
  <c r="G2245" i="4"/>
  <c r="I2244" i="4"/>
  <c r="H2244" i="4"/>
  <c r="G2244" i="4"/>
  <c r="I2243" i="4"/>
  <c r="H2243" i="4"/>
  <c r="G2243" i="4"/>
  <c r="I2242" i="4"/>
  <c r="H2242" i="4"/>
  <c r="G2242" i="4"/>
  <c r="I2241" i="4"/>
  <c r="H2241" i="4"/>
  <c r="G2241" i="4"/>
  <c r="I2240" i="4"/>
  <c r="H2240" i="4"/>
  <c r="G2240" i="4"/>
  <c r="I2239" i="4"/>
  <c r="H2239" i="4"/>
  <c r="G2239" i="4"/>
  <c r="I2238" i="4"/>
  <c r="H2238" i="4"/>
  <c r="G2238" i="4"/>
  <c r="I2237" i="4"/>
  <c r="H2237" i="4"/>
  <c r="G2237" i="4"/>
  <c r="I2236" i="4"/>
  <c r="H2236" i="4"/>
  <c r="G2236" i="4"/>
  <c r="I2235" i="4"/>
  <c r="H2235" i="4"/>
  <c r="G2235" i="4"/>
  <c r="I2234" i="4"/>
  <c r="H2234" i="4"/>
  <c r="G2234" i="4"/>
  <c r="I2233" i="4"/>
  <c r="H2233" i="4"/>
  <c r="G2233" i="4"/>
  <c r="I2232" i="4"/>
  <c r="H2232" i="4"/>
  <c r="G2232" i="4"/>
  <c r="I2231" i="4"/>
  <c r="H2231" i="4"/>
  <c r="G2231" i="4"/>
  <c r="I2230" i="4"/>
  <c r="H2230" i="4"/>
  <c r="G2230" i="4"/>
  <c r="I2229" i="4"/>
  <c r="H2229" i="4"/>
  <c r="G2229" i="4"/>
  <c r="I2228" i="4"/>
  <c r="H2228" i="4"/>
  <c r="G2228" i="4"/>
  <c r="I2227" i="4"/>
  <c r="H2227" i="4"/>
  <c r="G2227" i="4"/>
  <c r="I2226" i="4"/>
  <c r="H2226" i="4"/>
  <c r="G2226" i="4"/>
  <c r="I2225" i="4"/>
  <c r="H2225" i="4"/>
  <c r="G2225" i="4"/>
  <c r="I2224" i="4"/>
  <c r="H2224" i="4"/>
  <c r="G2224" i="4"/>
  <c r="I2223" i="4"/>
  <c r="H2223" i="4"/>
  <c r="G2223" i="4"/>
  <c r="I2222" i="4"/>
  <c r="H2222" i="4"/>
  <c r="G2222" i="4"/>
  <c r="I2221" i="4"/>
  <c r="H2221" i="4"/>
  <c r="G2221" i="4"/>
  <c r="I2220" i="4"/>
  <c r="H2220" i="4"/>
  <c r="G2220" i="4"/>
  <c r="I2219" i="4"/>
  <c r="H2219" i="4"/>
  <c r="G2219" i="4"/>
  <c r="I2218" i="4"/>
  <c r="H2218" i="4"/>
  <c r="G2218" i="4"/>
  <c r="I2217" i="4"/>
  <c r="H2217" i="4"/>
  <c r="G2217" i="4"/>
  <c r="I2216" i="4"/>
  <c r="H2216" i="4"/>
  <c r="G2216" i="4"/>
  <c r="I2215" i="4"/>
  <c r="H2215" i="4"/>
  <c r="G2215" i="4"/>
  <c r="I2214" i="4"/>
  <c r="H2214" i="4"/>
  <c r="G2214" i="4"/>
  <c r="I2213" i="4"/>
  <c r="H2213" i="4"/>
  <c r="G2213" i="4"/>
  <c r="I2212" i="4"/>
  <c r="H2212" i="4"/>
  <c r="G2212" i="4"/>
  <c r="I2211" i="4"/>
  <c r="H2211" i="4"/>
  <c r="G2211" i="4"/>
  <c r="I2210" i="4"/>
  <c r="H2210" i="4"/>
  <c r="G2210" i="4"/>
  <c r="I2209" i="4"/>
  <c r="H2209" i="4"/>
  <c r="G2209" i="4"/>
  <c r="I2208" i="4"/>
  <c r="H2208" i="4"/>
  <c r="G2208" i="4"/>
  <c r="I2207" i="4"/>
  <c r="H2207" i="4"/>
  <c r="G2207" i="4"/>
  <c r="I2206" i="4"/>
  <c r="H2206" i="4"/>
  <c r="G2206" i="4"/>
  <c r="I2205" i="4"/>
  <c r="H2205" i="4"/>
  <c r="G2205" i="4"/>
  <c r="I2204" i="4"/>
  <c r="H2204" i="4"/>
  <c r="G2204" i="4"/>
  <c r="I2203" i="4"/>
  <c r="H2203" i="4"/>
  <c r="G2203" i="4"/>
  <c r="I2202" i="4"/>
  <c r="H2202" i="4"/>
  <c r="G2202" i="4"/>
  <c r="I2201" i="4"/>
  <c r="H2201" i="4"/>
  <c r="G2201" i="4"/>
  <c r="I2200" i="4"/>
  <c r="H2200" i="4"/>
  <c r="G2200" i="4"/>
  <c r="I2199" i="4"/>
  <c r="H2199" i="4"/>
  <c r="G2199" i="4"/>
  <c r="I2198" i="4"/>
  <c r="H2198" i="4"/>
  <c r="G2198" i="4"/>
  <c r="I2197" i="4"/>
  <c r="H2197" i="4"/>
  <c r="G2197" i="4"/>
  <c r="I2196" i="4"/>
  <c r="H2196" i="4"/>
  <c r="G2196" i="4"/>
  <c r="I2195" i="4"/>
  <c r="H2195" i="4"/>
  <c r="G2195" i="4"/>
  <c r="I2194" i="4"/>
  <c r="H2194" i="4"/>
  <c r="G2194" i="4"/>
  <c r="I2193" i="4"/>
  <c r="H2193" i="4"/>
  <c r="G2193" i="4"/>
  <c r="I2192" i="4"/>
  <c r="H2192" i="4"/>
  <c r="G2192" i="4"/>
  <c r="I2191" i="4"/>
  <c r="H2191" i="4"/>
  <c r="G2191" i="4"/>
  <c r="I2190" i="4"/>
  <c r="H2190" i="4"/>
  <c r="G2190" i="4"/>
  <c r="I2189" i="4"/>
  <c r="H2189" i="4"/>
  <c r="G2189" i="4"/>
  <c r="I2188" i="4"/>
  <c r="H2188" i="4"/>
  <c r="G2188" i="4"/>
  <c r="I2187" i="4"/>
  <c r="H2187" i="4"/>
  <c r="G2187" i="4"/>
  <c r="I2186" i="4"/>
  <c r="H2186" i="4"/>
  <c r="G2186" i="4"/>
  <c r="I2185" i="4"/>
  <c r="H2185" i="4"/>
  <c r="G2185" i="4"/>
  <c r="I2184" i="4"/>
  <c r="H2184" i="4"/>
  <c r="G2184" i="4"/>
  <c r="I2183" i="4"/>
  <c r="H2183" i="4"/>
  <c r="G2183" i="4"/>
  <c r="I2182" i="4"/>
  <c r="H2182" i="4"/>
  <c r="G2182" i="4"/>
  <c r="I2181" i="4"/>
  <c r="H2181" i="4"/>
  <c r="G2181" i="4"/>
  <c r="I2180" i="4"/>
  <c r="H2180" i="4"/>
  <c r="G2180" i="4"/>
  <c r="I2179" i="4"/>
  <c r="H2179" i="4"/>
  <c r="G2179" i="4"/>
  <c r="I2178" i="4"/>
  <c r="H2178" i="4"/>
  <c r="G2178" i="4"/>
  <c r="I2177" i="4"/>
  <c r="H2177" i="4"/>
  <c r="G2177" i="4"/>
  <c r="I2176" i="4"/>
  <c r="H2176" i="4"/>
  <c r="G2176" i="4"/>
  <c r="I2175" i="4"/>
  <c r="H2175" i="4"/>
  <c r="G2175" i="4"/>
  <c r="I2174" i="4"/>
  <c r="H2174" i="4"/>
  <c r="G2174" i="4"/>
  <c r="I2173" i="4"/>
  <c r="H2173" i="4"/>
  <c r="G2173" i="4"/>
  <c r="I2172" i="4"/>
  <c r="H2172" i="4"/>
  <c r="G2172" i="4"/>
  <c r="I2171" i="4"/>
  <c r="H2171" i="4"/>
  <c r="G2171" i="4"/>
  <c r="I2170" i="4"/>
  <c r="H2170" i="4"/>
  <c r="G2170" i="4"/>
  <c r="I2169" i="4"/>
  <c r="H2169" i="4"/>
  <c r="G2169" i="4"/>
  <c r="I2168" i="4"/>
  <c r="H2168" i="4"/>
  <c r="G2168" i="4"/>
  <c r="I2167" i="4"/>
  <c r="H2167" i="4"/>
  <c r="G2167" i="4"/>
  <c r="I2166" i="4"/>
  <c r="H2166" i="4"/>
  <c r="G2166" i="4"/>
  <c r="I2165" i="4"/>
  <c r="H2165" i="4"/>
  <c r="G2165" i="4"/>
  <c r="I2164" i="4"/>
  <c r="H2164" i="4"/>
  <c r="G2164" i="4"/>
  <c r="I2163" i="4"/>
  <c r="H2163" i="4"/>
  <c r="G2163" i="4"/>
  <c r="I2162" i="4"/>
  <c r="H2162" i="4"/>
  <c r="G2162" i="4"/>
  <c r="I2161" i="4"/>
  <c r="H2161" i="4"/>
  <c r="G2161" i="4"/>
  <c r="I2160" i="4"/>
  <c r="H2160" i="4"/>
  <c r="G2160" i="4"/>
  <c r="I2159" i="4"/>
  <c r="H2159" i="4"/>
  <c r="G2159" i="4"/>
  <c r="I2158" i="4"/>
  <c r="H2158" i="4"/>
  <c r="G2158" i="4"/>
  <c r="I2157" i="4"/>
  <c r="H2157" i="4"/>
  <c r="G2157" i="4"/>
  <c r="I2156" i="4"/>
  <c r="H2156" i="4"/>
  <c r="G2156" i="4"/>
  <c r="I2155" i="4"/>
  <c r="H2155" i="4"/>
  <c r="G2155" i="4"/>
  <c r="I2154" i="4"/>
  <c r="H2154" i="4"/>
  <c r="G2154" i="4"/>
  <c r="I2153" i="4"/>
  <c r="H2153" i="4"/>
  <c r="G2153" i="4"/>
  <c r="I2152" i="4"/>
  <c r="H2152" i="4"/>
  <c r="G2152" i="4"/>
  <c r="I2151" i="4"/>
  <c r="H2151" i="4"/>
  <c r="G2151" i="4"/>
  <c r="I2150" i="4"/>
  <c r="H2150" i="4"/>
  <c r="G2150" i="4"/>
  <c r="I2149" i="4"/>
  <c r="H2149" i="4"/>
  <c r="G2149" i="4"/>
  <c r="I2148" i="4"/>
  <c r="H2148" i="4"/>
  <c r="G2148" i="4"/>
  <c r="I2147" i="4"/>
  <c r="H2147" i="4"/>
  <c r="G2147" i="4"/>
  <c r="I2146" i="4"/>
  <c r="H2146" i="4"/>
  <c r="G2146" i="4"/>
  <c r="I2145" i="4"/>
  <c r="H2145" i="4"/>
  <c r="G2145" i="4"/>
  <c r="I2144" i="4"/>
  <c r="H2144" i="4"/>
  <c r="G2144" i="4"/>
  <c r="I2143" i="4"/>
  <c r="H2143" i="4"/>
  <c r="G2143" i="4"/>
  <c r="I2142" i="4"/>
  <c r="H2142" i="4"/>
  <c r="G2142" i="4"/>
  <c r="I2141" i="4"/>
  <c r="H2141" i="4"/>
  <c r="G2141" i="4"/>
  <c r="I2140" i="4"/>
  <c r="H2140" i="4"/>
  <c r="G2140" i="4"/>
  <c r="I2139" i="4"/>
  <c r="H2139" i="4"/>
  <c r="G2139" i="4"/>
  <c r="I2138" i="4"/>
  <c r="H2138" i="4"/>
  <c r="G2138" i="4"/>
  <c r="I2137" i="4"/>
  <c r="H2137" i="4"/>
  <c r="G2137" i="4"/>
  <c r="I2136" i="4"/>
  <c r="H2136" i="4"/>
  <c r="G2136" i="4"/>
  <c r="I2135" i="4"/>
  <c r="H2135" i="4"/>
  <c r="G2135" i="4"/>
  <c r="I2134" i="4"/>
  <c r="H2134" i="4"/>
  <c r="G2134" i="4"/>
  <c r="I2133" i="4"/>
  <c r="H2133" i="4"/>
  <c r="G2133" i="4"/>
  <c r="I2132" i="4"/>
  <c r="H2132" i="4"/>
  <c r="G2132" i="4"/>
  <c r="I2131" i="4"/>
  <c r="H2131" i="4"/>
  <c r="G2131" i="4"/>
  <c r="I2130" i="4"/>
  <c r="H2130" i="4"/>
  <c r="G2130" i="4"/>
  <c r="I2129" i="4"/>
  <c r="H2129" i="4"/>
  <c r="G2129" i="4"/>
  <c r="I2128" i="4"/>
  <c r="H2128" i="4"/>
  <c r="G2128" i="4"/>
  <c r="I2127" i="4"/>
  <c r="H2127" i="4"/>
  <c r="G2127" i="4"/>
  <c r="I2126" i="4"/>
  <c r="H2126" i="4"/>
  <c r="G2126" i="4"/>
  <c r="I2125" i="4"/>
  <c r="H2125" i="4"/>
  <c r="G2125" i="4"/>
  <c r="I2124" i="4"/>
  <c r="H2124" i="4"/>
  <c r="G2124" i="4"/>
  <c r="I2123" i="4"/>
  <c r="H2123" i="4"/>
  <c r="G2123" i="4"/>
  <c r="I2122" i="4"/>
  <c r="H2122" i="4"/>
  <c r="G2122" i="4"/>
  <c r="I2121" i="4"/>
  <c r="H2121" i="4"/>
  <c r="G2121" i="4"/>
  <c r="I2120" i="4"/>
  <c r="H2120" i="4"/>
  <c r="G2120" i="4"/>
  <c r="I2119" i="4"/>
  <c r="H2119" i="4"/>
  <c r="G2119" i="4"/>
  <c r="I2118" i="4"/>
  <c r="H2118" i="4"/>
  <c r="G2118" i="4"/>
  <c r="I2117" i="4"/>
  <c r="H2117" i="4"/>
  <c r="G2117" i="4"/>
  <c r="I2116" i="4"/>
  <c r="H2116" i="4"/>
  <c r="G2116" i="4"/>
  <c r="I2115" i="4"/>
  <c r="H2115" i="4"/>
  <c r="G2115" i="4"/>
  <c r="I2114" i="4"/>
  <c r="H2114" i="4"/>
  <c r="G2114" i="4"/>
  <c r="I2113" i="4"/>
  <c r="H2113" i="4"/>
  <c r="G2113" i="4"/>
  <c r="I2112" i="4"/>
  <c r="H2112" i="4"/>
  <c r="G2112" i="4"/>
  <c r="I2111" i="4"/>
  <c r="H2111" i="4"/>
  <c r="G2111" i="4"/>
  <c r="I2110" i="4"/>
  <c r="H2110" i="4"/>
  <c r="G2110" i="4"/>
  <c r="I2109" i="4"/>
  <c r="H2109" i="4"/>
  <c r="G2109" i="4"/>
  <c r="I2108" i="4"/>
  <c r="H2108" i="4"/>
  <c r="G2108" i="4"/>
  <c r="I2107" i="4"/>
  <c r="H2107" i="4"/>
  <c r="G2107" i="4"/>
  <c r="I2106" i="4"/>
  <c r="H2106" i="4"/>
  <c r="G2106" i="4"/>
  <c r="I2105" i="4"/>
  <c r="H2105" i="4"/>
  <c r="G2105" i="4"/>
  <c r="I2104" i="4"/>
  <c r="H2104" i="4"/>
  <c r="G2104" i="4"/>
  <c r="I2103" i="4"/>
  <c r="H2103" i="4"/>
  <c r="G2103" i="4"/>
  <c r="I2102" i="4"/>
  <c r="H2102" i="4"/>
  <c r="G2102" i="4"/>
  <c r="I2101" i="4"/>
  <c r="H2101" i="4"/>
  <c r="G2101" i="4"/>
  <c r="I2100" i="4"/>
  <c r="H2100" i="4"/>
  <c r="G2100" i="4"/>
  <c r="I2099" i="4"/>
  <c r="H2099" i="4"/>
  <c r="G2099" i="4"/>
  <c r="I2098" i="4"/>
  <c r="H2098" i="4"/>
  <c r="G2098" i="4"/>
  <c r="I2097" i="4"/>
  <c r="H2097" i="4"/>
  <c r="G2097" i="4"/>
  <c r="I2096" i="4"/>
  <c r="H2096" i="4"/>
  <c r="G2096" i="4"/>
  <c r="I2095" i="4"/>
  <c r="H2095" i="4"/>
  <c r="G2095" i="4"/>
  <c r="I2094" i="4"/>
  <c r="H2094" i="4"/>
  <c r="G2094" i="4"/>
  <c r="I2093" i="4"/>
  <c r="H2093" i="4"/>
  <c r="G2093" i="4"/>
  <c r="I2092" i="4"/>
  <c r="H2092" i="4"/>
  <c r="G2092" i="4"/>
  <c r="I2091" i="4"/>
  <c r="H2091" i="4"/>
  <c r="G2091" i="4"/>
  <c r="I2090" i="4"/>
  <c r="H2090" i="4"/>
  <c r="G2090" i="4"/>
  <c r="I2089" i="4"/>
  <c r="H2089" i="4"/>
  <c r="G2089" i="4"/>
  <c r="I2088" i="4"/>
  <c r="H2088" i="4"/>
  <c r="G2088" i="4"/>
  <c r="I2087" i="4"/>
  <c r="H2087" i="4"/>
  <c r="G2087" i="4"/>
  <c r="I2086" i="4"/>
  <c r="H2086" i="4"/>
  <c r="G2086" i="4"/>
  <c r="I2085" i="4"/>
  <c r="H2085" i="4"/>
  <c r="G2085" i="4"/>
  <c r="I2084" i="4"/>
  <c r="H2084" i="4"/>
  <c r="G2084" i="4"/>
  <c r="I2083" i="4"/>
  <c r="H2083" i="4"/>
  <c r="G2083" i="4"/>
  <c r="I2082" i="4"/>
  <c r="H2082" i="4"/>
  <c r="G2082" i="4"/>
  <c r="I2081" i="4"/>
  <c r="H2081" i="4"/>
  <c r="G2081" i="4"/>
  <c r="I2080" i="4"/>
  <c r="H2080" i="4"/>
  <c r="G2080" i="4"/>
  <c r="I2079" i="4"/>
  <c r="H2079" i="4"/>
  <c r="G2079" i="4"/>
  <c r="I2078" i="4"/>
  <c r="H2078" i="4"/>
  <c r="G2078" i="4"/>
  <c r="I2077" i="4"/>
  <c r="H2077" i="4"/>
  <c r="G2077" i="4"/>
  <c r="I2076" i="4"/>
  <c r="H2076" i="4"/>
  <c r="G2076" i="4"/>
  <c r="I2075" i="4"/>
  <c r="H2075" i="4"/>
  <c r="G2075" i="4"/>
  <c r="I2074" i="4"/>
  <c r="H2074" i="4"/>
  <c r="G2074" i="4"/>
  <c r="I2073" i="4"/>
  <c r="H2073" i="4"/>
  <c r="G2073" i="4"/>
  <c r="I2072" i="4"/>
  <c r="H2072" i="4"/>
  <c r="G2072" i="4"/>
  <c r="I2071" i="4"/>
  <c r="H2071" i="4"/>
  <c r="G2071" i="4"/>
  <c r="I2070" i="4"/>
  <c r="H2070" i="4"/>
  <c r="G2070" i="4"/>
  <c r="I2069" i="4"/>
  <c r="H2069" i="4"/>
  <c r="G2069" i="4"/>
  <c r="I2068" i="4"/>
  <c r="H2068" i="4"/>
  <c r="G2068" i="4"/>
  <c r="I2067" i="4"/>
  <c r="H2067" i="4"/>
  <c r="G2067" i="4"/>
  <c r="I2066" i="4"/>
  <c r="H2066" i="4"/>
  <c r="G2066" i="4"/>
  <c r="I2065" i="4"/>
  <c r="H2065" i="4"/>
  <c r="G2065" i="4"/>
  <c r="I2064" i="4"/>
  <c r="H2064" i="4"/>
  <c r="G2064" i="4"/>
  <c r="I2063" i="4"/>
  <c r="H2063" i="4"/>
  <c r="G2063" i="4"/>
  <c r="I2062" i="4"/>
  <c r="H2062" i="4"/>
  <c r="G2062" i="4"/>
  <c r="I2061" i="4"/>
  <c r="H2061" i="4"/>
  <c r="G2061" i="4"/>
  <c r="I2060" i="4"/>
  <c r="H2060" i="4"/>
  <c r="G2060" i="4"/>
  <c r="I2059" i="4"/>
  <c r="H2059" i="4"/>
  <c r="G2059" i="4"/>
  <c r="I2058" i="4"/>
  <c r="H2058" i="4"/>
  <c r="G2058" i="4"/>
  <c r="I2057" i="4"/>
  <c r="H2057" i="4"/>
  <c r="G2057" i="4"/>
  <c r="I2056" i="4"/>
  <c r="H2056" i="4"/>
  <c r="G2056" i="4"/>
  <c r="I2055" i="4"/>
  <c r="H2055" i="4"/>
  <c r="G2055" i="4"/>
  <c r="I2054" i="4"/>
  <c r="H2054" i="4"/>
  <c r="G2054" i="4"/>
  <c r="I2053" i="4"/>
  <c r="H2053" i="4"/>
  <c r="G2053" i="4"/>
  <c r="I2052" i="4"/>
  <c r="H2052" i="4"/>
  <c r="G2052" i="4"/>
  <c r="I2051" i="4"/>
  <c r="H2051" i="4"/>
  <c r="G2051" i="4"/>
  <c r="I2050" i="4"/>
  <c r="H2050" i="4"/>
  <c r="G2050" i="4"/>
  <c r="I2049" i="4"/>
  <c r="H2049" i="4"/>
  <c r="G2049" i="4"/>
  <c r="I2048" i="4"/>
  <c r="H2048" i="4"/>
  <c r="G2048" i="4"/>
  <c r="I2047" i="4"/>
  <c r="H2047" i="4"/>
  <c r="G2047" i="4"/>
  <c r="I2046" i="4"/>
  <c r="H2046" i="4"/>
  <c r="G2046" i="4"/>
  <c r="I2045" i="4"/>
  <c r="H2045" i="4"/>
  <c r="G2045" i="4"/>
  <c r="I2044" i="4"/>
  <c r="H2044" i="4"/>
  <c r="G2044" i="4"/>
  <c r="I2043" i="4"/>
  <c r="H2043" i="4"/>
  <c r="G2043" i="4"/>
  <c r="I2042" i="4"/>
  <c r="H2042" i="4"/>
  <c r="G2042" i="4"/>
  <c r="I2041" i="4"/>
  <c r="H2041" i="4"/>
  <c r="G2041" i="4"/>
  <c r="I2040" i="4"/>
  <c r="H2040" i="4"/>
  <c r="G2040" i="4"/>
  <c r="I2039" i="4"/>
  <c r="H2039" i="4"/>
  <c r="G2039" i="4"/>
  <c r="I2038" i="4"/>
  <c r="H2038" i="4"/>
  <c r="G2038" i="4"/>
  <c r="I2037" i="4"/>
  <c r="H2037" i="4"/>
  <c r="G2037" i="4"/>
  <c r="I2036" i="4"/>
  <c r="H2036" i="4"/>
  <c r="G2036" i="4"/>
  <c r="I2035" i="4"/>
  <c r="H2035" i="4"/>
  <c r="G2035" i="4"/>
  <c r="I2034" i="4"/>
  <c r="H2034" i="4"/>
  <c r="G2034" i="4"/>
  <c r="I2033" i="4"/>
  <c r="H2033" i="4"/>
  <c r="G2033" i="4"/>
  <c r="I2032" i="4"/>
  <c r="H2032" i="4"/>
  <c r="G2032" i="4"/>
  <c r="I2031" i="4"/>
  <c r="H2031" i="4"/>
  <c r="G2031" i="4"/>
  <c r="I2030" i="4"/>
  <c r="H2030" i="4"/>
  <c r="G2030" i="4"/>
  <c r="I2029" i="4"/>
  <c r="H2029" i="4"/>
  <c r="G2029" i="4"/>
  <c r="I2028" i="4"/>
  <c r="H2028" i="4"/>
  <c r="G2028" i="4"/>
  <c r="I2027" i="4"/>
  <c r="H2027" i="4"/>
  <c r="G2027" i="4"/>
  <c r="I2026" i="4"/>
  <c r="H2026" i="4"/>
  <c r="G2026" i="4"/>
  <c r="I2025" i="4"/>
  <c r="H2025" i="4"/>
  <c r="G2025" i="4"/>
  <c r="I2024" i="4"/>
  <c r="H2024" i="4"/>
  <c r="G2024" i="4"/>
  <c r="I2023" i="4"/>
  <c r="H2023" i="4"/>
  <c r="G2023" i="4"/>
  <c r="I2022" i="4"/>
  <c r="H2022" i="4"/>
  <c r="G2022" i="4"/>
  <c r="I2021" i="4"/>
  <c r="H2021" i="4"/>
  <c r="G2021" i="4"/>
  <c r="I2020" i="4"/>
  <c r="H2020" i="4"/>
  <c r="G2020" i="4"/>
  <c r="I2019" i="4"/>
  <c r="H2019" i="4"/>
  <c r="G2019" i="4"/>
  <c r="I2018" i="4"/>
  <c r="H2018" i="4"/>
  <c r="G2018" i="4"/>
  <c r="I2017" i="4"/>
  <c r="H2017" i="4"/>
  <c r="G2017" i="4"/>
  <c r="I2016" i="4"/>
  <c r="H2016" i="4"/>
  <c r="G2016" i="4"/>
  <c r="I2015" i="4"/>
  <c r="H2015" i="4"/>
  <c r="G2015" i="4"/>
  <c r="I2014" i="4"/>
  <c r="H2014" i="4"/>
  <c r="G2014" i="4"/>
  <c r="I2013" i="4"/>
  <c r="H2013" i="4"/>
  <c r="G2013" i="4"/>
  <c r="I2012" i="4"/>
  <c r="H2012" i="4"/>
  <c r="G2012" i="4"/>
  <c r="I2011" i="4"/>
  <c r="H2011" i="4"/>
  <c r="G2011" i="4"/>
  <c r="I2010" i="4"/>
  <c r="H2010" i="4"/>
  <c r="G2010" i="4"/>
  <c r="I2009" i="4"/>
  <c r="H2009" i="4"/>
  <c r="G2009" i="4"/>
  <c r="I2008" i="4"/>
  <c r="H2008" i="4"/>
  <c r="G2008" i="4"/>
  <c r="I2007" i="4"/>
  <c r="H2007" i="4"/>
  <c r="G2007" i="4"/>
  <c r="I2006" i="4"/>
  <c r="H2006" i="4"/>
  <c r="G2006" i="4"/>
  <c r="I2005" i="4"/>
  <c r="H2005" i="4"/>
  <c r="G2005" i="4"/>
  <c r="I2004" i="4"/>
  <c r="H2004" i="4"/>
  <c r="G2004" i="4"/>
  <c r="I2003" i="4"/>
  <c r="H2003" i="4"/>
  <c r="G2003" i="4"/>
  <c r="I2002" i="4"/>
  <c r="H2002" i="4"/>
  <c r="G2002" i="4"/>
  <c r="I2001" i="4"/>
  <c r="H2001" i="4"/>
  <c r="G2001" i="4"/>
  <c r="I2000" i="4"/>
  <c r="H2000" i="4"/>
  <c r="G2000" i="4"/>
  <c r="I1999" i="4"/>
  <c r="H1999" i="4"/>
  <c r="G1999" i="4"/>
  <c r="I1998" i="4"/>
  <c r="H1998" i="4"/>
  <c r="G1998" i="4"/>
  <c r="I1997" i="4"/>
  <c r="H1997" i="4"/>
  <c r="G1997" i="4"/>
  <c r="I1996" i="4"/>
  <c r="H1996" i="4"/>
  <c r="G1996" i="4"/>
  <c r="I1995" i="4"/>
  <c r="H1995" i="4"/>
  <c r="G1995" i="4"/>
  <c r="I1994" i="4"/>
  <c r="H1994" i="4"/>
  <c r="G1994" i="4"/>
  <c r="I1993" i="4"/>
  <c r="H1993" i="4"/>
  <c r="G1993" i="4"/>
  <c r="I1992" i="4"/>
  <c r="H1992" i="4"/>
  <c r="G1992" i="4"/>
  <c r="I1991" i="4"/>
  <c r="H1991" i="4"/>
  <c r="G1991" i="4"/>
  <c r="I1990" i="4"/>
  <c r="H1990" i="4"/>
  <c r="G1990" i="4"/>
  <c r="I1989" i="4"/>
  <c r="H1989" i="4"/>
  <c r="G1989" i="4"/>
  <c r="I1988" i="4"/>
  <c r="H1988" i="4"/>
  <c r="G1988" i="4"/>
  <c r="I1987" i="4"/>
  <c r="H1987" i="4"/>
  <c r="G1987" i="4"/>
  <c r="I1986" i="4"/>
  <c r="H1986" i="4"/>
  <c r="G1986" i="4"/>
  <c r="I1985" i="4"/>
  <c r="H1985" i="4"/>
  <c r="G1985" i="4"/>
  <c r="I1984" i="4"/>
  <c r="H1984" i="4"/>
  <c r="G1984" i="4"/>
  <c r="I1983" i="4"/>
  <c r="H1983" i="4"/>
  <c r="G1983" i="4"/>
  <c r="I1982" i="4"/>
  <c r="H1982" i="4"/>
  <c r="G1982" i="4"/>
  <c r="I1981" i="4"/>
  <c r="H1981" i="4"/>
  <c r="G1981" i="4"/>
  <c r="I1980" i="4"/>
  <c r="H1980" i="4"/>
  <c r="G1980" i="4"/>
  <c r="I1979" i="4"/>
  <c r="H1979" i="4"/>
  <c r="G1979" i="4"/>
  <c r="I1978" i="4"/>
  <c r="H1978" i="4"/>
  <c r="G1978" i="4"/>
  <c r="I1977" i="4"/>
  <c r="H1977" i="4"/>
  <c r="G1977" i="4"/>
  <c r="I1976" i="4"/>
  <c r="H1976" i="4"/>
  <c r="G1976" i="4"/>
  <c r="I1975" i="4"/>
  <c r="H1975" i="4"/>
  <c r="G1975" i="4"/>
  <c r="I1974" i="4"/>
  <c r="H1974" i="4"/>
  <c r="G1974" i="4"/>
  <c r="I1973" i="4"/>
  <c r="H1973" i="4"/>
  <c r="G1973" i="4"/>
  <c r="I1972" i="4"/>
  <c r="H1972" i="4"/>
  <c r="G1972" i="4"/>
  <c r="I1971" i="4"/>
  <c r="H1971" i="4"/>
  <c r="G1971" i="4"/>
  <c r="I1970" i="4"/>
  <c r="H1970" i="4"/>
  <c r="G1970" i="4"/>
  <c r="I1969" i="4"/>
  <c r="H1969" i="4"/>
  <c r="G1969" i="4"/>
  <c r="I1968" i="4"/>
  <c r="H1968" i="4"/>
  <c r="G1968" i="4"/>
  <c r="I1967" i="4"/>
  <c r="H1967" i="4"/>
  <c r="G1967" i="4"/>
  <c r="I1966" i="4"/>
  <c r="H1966" i="4"/>
  <c r="G1966" i="4"/>
  <c r="I1965" i="4"/>
  <c r="H1965" i="4"/>
  <c r="G1965" i="4"/>
  <c r="I1964" i="4"/>
  <c r="H1964" i="4"/>
  <c r="G1964" i="4"/>
  <c r="I1963" i="4"/>
  <c r="H1963" i="4"/>
  <c r="G1963" i="4"/>
  <c r="I1962" i="4"/>
  <c r="H1962" i="4"/>
  <c r="G1962" i="4"/>
  <c r="I1961" i="4"/>
  <c r="H1961" i="4"/>
  <c r="G1961" i="4"/>
  <c r="I1960" i="4"/>
  <c r="H1960" i="4"/>
  <c r="G1960" i="4"/>
  <c r="I1959" i="4"/>
  <c r="H1959" i="4"/>
  <c r="G1959" i="4"/>
  <c r="I1958" i="4"/>
  <c r="H1958" i="4"/>
  <c r="G1958" i="4"/>
  <c r="I1957" i="4"/>
  <c r="H1957" i="4"/>
  <c r="G1957" i="4"/>
  <c r="I1956" i="4"/>
  <c r="H1956" i="4"/>
  <c r="G1956" i="4"/>
  <c r="I1955" i="4"/>
  <c r="H1955" i="4"/>
  <c r="G1955" i="4"/>
  <c r="I1954" i="4"/>
  <c r="H1954" i="4"/>
  <c r="G1954" i="4"/>
  <c r="I1953" i="4"/>
  <c r="H1953" i="4"/>
  <c r="G1953" i="4"/>
  <c r="I1952" i="4"/>
  <c r="H1952" i="4"/>
  <c r="G1952" i="4"/>
  <c r="I1951" i="4"/>
  <c r="H1951" i="4"/>
  <c r="G1951" i="4"/>
  <c r="I1950" i="4"/>
  <c r="H1950" i="4"/>
  <c r="G1950" i="4"/>
  <c r="I1949" i="4"/>
  <c r="H1949" i="4"/>
  <c r="G1949" i="4"/>
  <c r="I1948" i="4"/>
  <c r="H1948" i="4"/>
  <c r="G1948" i="4"/>
  <c r="I1947" i="4"/>
  <c r="H1947" i="4"/>
  <c r="G1947" i="4"/>
  <c r="I1946" i="4"/>
  <c r="H1946" i="4"/>
  <c r="G1946" i="4"/>
  <c r="I1945" i="4"/>
  <c r="H1945" i="4"/>
  <c r="G1945" i="4"/>
  <c r="I1944" i="4"/>
  <c r="H1944" i="4"/>
  <c r="G1944" i="4"/>
  <c r="I1943" i="4"/>
  <c r="H1943" i="4"/>
  <c r="G1943" i="4"/>
  <c r="I1942" i="4"/>
  <c r="H1942" i="4"/>
  <c r="G1942" i="4"/>
  <c r="I1941" i="4"/>
  <c r="H1941" i="4"/>
  <c r="G1941" i="4"/>
  <c r="I1940" i="4"/>
  <c r="H1940" i="4"/>
  <c r="G1940" i="4"/>
  <c r="I1939" i="4"/>
  <c r="H1939" i="4"/>
  <c r="G1939" i="4"/>
  <c r="I1938" i="4"/>
  <c r="H1938" i="4"/>
  <c r="G1938" i="4"/>
  <c r="I1937" i="4"/>
  <c r="H1937" i="4"/>
  <c r="G1937" i="4"/>
  <c r="I1936" i="4"/>
  <c r="H1936" i="4"/>
  <c r="G1936" i="4"/>
  <c r="I1935" i="4"/>
  <c r="H1935" i="4"/>
  <c r="G1935" i="4"/>
  <c r="I1934" i="4"/>
  <c r="H1934" i="4"/>
  <c r="G1934" i="4"/>
  <c r="I1933" i="4"/>
  <c r="H1933" i="4"/>
  <c r="G1933" i="4"/>
  <c r="I1932" i="4"/>
  <c r="H1932" i="4"/>
  <c r="G1932" i="4"/>
  <c r="I1931" i="4"/>
  <c r="H1931" i="4"/>
  <c r="G1931" i="4"/>
  <c r="I1930" i="4"/>
  <c r="H1930" i="4"/>
  <c r="G1930" i="4"/>
  <c r="I1929" i="4"/>
  <c r="H1929" i="4"/>
  <c r="G1929" i="4"/>
  <c r="I1928" i="4"/>
  <c r="H1928" i="4"/>
  <c r="G1928" i="4"/>
  <c r="I1927" i="4"/>
  <c r="H1927" i="4"/>
  <c r="G1927" i="4"/>
  <c r="I1926" i="4"/>
  <c r="H1926" i="4"/>
  <c r="G1926" i="4"/>
  <c r="I1925" i="4"/>
  <c r="H1925" i="4"/>
  <c r="G1925" i="4"/>
  <c r="I1924" i="4"/>
  <c r="H1924" i="4"/>
  <c r="G1924" i="4"/>
  <c r="I1923" i="4"/>
  <c r="H1923" i="4"/>
  <c r="G1923" i="4"/>
  <c r="I1922" i="4"/>
  <c r="H1922" i="4"/>
  <c r="G1922" i="4"/>
  <c r="I1921" i="4"/>
  <c r="H1921" i="4"/>
  <c r="G1921" i="4"/>
  <c r="I1920" i="4"/>
  <c r="H1920" i="4"/>
  <c r="G1920" i="4"/>
  <c r="I1919" i="4"/>
  <c r="H1919" i="4"/>
  <c r="G1919" i="4"/>
  <c r="I1918" i="4"/>
  <c r="H1918" i="4"/>
  <c r="G1918" i="4"/>
  <c r="I1917" i="4"/>
  <c r="H1917" i="4"/>
  <c r="G1917" i="4"/>
  <c r="I1916" i="4"/>
  <c r="H1916" i="4"/>
  <c r="G1916" i="4"/>
  <c r="I1915" i="4"/>
  <c r="H1915" i="4"/>
  <c r="G1915" i="4"/>
  <c r="I1914" i="4"/>
  <c r="H1914" i="4"/>
  <c r="G1914" i="4"/>
  <c r="I1913" i="4"/>
  <c r="H1913" i="4"/>
  <c r="G1913" i="4"/>
  <c r="I1912" i="4"/>
  <c r="H1912" i="4"/>
  <c r="G1912" i="4"/>
  <c r="I1911" i="4"/>
  <c r="H1911" i="4"/>
  <c r="G1911" i="4"/>
  <c r="I1910" i="4"/>
  <c r="H1910" i="4"/>
  <c r="G1910" i="4"/>
  <c r="I1909" i="4"/>
  <c r="H1909" i="4"/>
  <c r="G1909" i="4"/>
  <c r="I1908" i="4"/>
  <c r="H1908" i="4"/>
  <c r="G1908" i="4"/>
  <c r="I1907" i="4"/>
  <c r="H1907" i="4"/>
  <c r="G1907" i="4"/>
  <c r="I1906" i="4"/>
  <c r="H1906" i="4"/>
  <c r="G1906" i="4"/>
  <c r="I1905" i="4"/>
  <c r="H1905" i="4"/>
  <c r="G1905" i="4"/>
  <c r="I1904" i="4"/>
  <c r="H1904" i="4"/>
  <c r="G1904" i="4"/>
  <c r="I1903" i="4"/>
  <c r="H1903" i="4"/>
  <c r="G1903" i="4"/>
  <c r="I1902" i="4"/>
  <c r="H1902" i="4"/>
  <c r="G1902" i="4"/>
  <c r="I1901" i="4"/>
  <c r="H1901" i="4"/>
  <c r="G1901" i="4"/>
  <c r="I1900" i="4"/>
  <c r="H1900" i="4"/>
  <c r="G1900" i="4"/>
  <c r="I1899" i="4"/>
  <c r="H1899" i="4"/>
  <c r="G1899" i="4"/>
  <c r="I1898" i="4"/>
  <c r="H1898" i="4"/>
  <c r="G1898" i="4"/>
  <c r="I1897" i="4"/>
  <c r="H1897" i="4"/>
  <c r="G1897" i="4"/>
  <c r="I1896" i="4"/>
  <c r="H1896" i="4"/>
  <c r="G1896" i="4"/>
  <c r="I1895" i="4"/>
  <c r="H1895" i="4"/>
  <c r="G1895" i="4"/>
  <c r="I1894" i="4"/>
  <c r="H1894" i="4"/>
  <c r="G1894" i="4"/>
  <c r="I1893" i="4"/>
  <c r="H1893" i="4"/>
  <c r="G1893" i="4"/>
  <c r="I1892" i="4"/>
  <c r="H1892" i="4"/>
  <c r="G1892" i="4"/>
  <c r="I1891" i="4"/>
  <c r="H1891" i="4"/>
  <c r="G1891" i="4"/>
  <c r="I1890" i="4"/>
  <c r="H1890" i="4"/>
  <c r="G1890" i="4"/>
  <c r="I1889" i="4"/>
  <c r="H1889" i="4"/>
  <c r="G1889" i="4"/>
  <c r="I1888" i="4"/>
  <c r="H1888" i="4"/>
  <c r="G1888" i="4"/>
  <c r="I1887" i="4"/>
  <c r="H1887" i="4"/>
  <c r="G1887" i="4"/>
  <c r="I1886" i="4"/>
  <c r="H1886" i="4"/>
  <c r="G1886" i="4"/>
  <c r="I1885" i="4"/>
  <c r="H1885" i="4"/>
  <c r="G1885" i="4"/>
  <c r="I1884" i="4"/>
  <c r="H1884" i="4"/>
  <c r="G1884" i="4"/>
  <c r="I1883" i="4"/>
  <c r="H1883" i="4"/>
  <c r="G1883" i="4"/>
  <c r="I1882" i="4"/>
  <c r="H1882" i="4"/>
  <c r="G1882" i="4"/>
  <c r="I1881" i="4"/>
  <c r="H1881" i="4"/>
  <c r="G1881" i="4"/>
  <c r="I1880" i="4"/>
  <c r="H1880" i="4"/>
  <c r="G1880" i="4"/>
  <c r="I1879" i="4"/>
  <c r="H1879" i="4"/>
  <c r="G1879" i="4"/>
  <c r="I1878" i="4"/>
  <c r="H1878" i="4"/>
  <c r="G1878" i="4"/>
  <c r="I1877" i="4"/>
  <c r="H1877" i="4"/>
  <c r="G1877" i="4"/>
  <c r="I1876" i="4"/>
  <c r="H1876" i="4"/>
  <c r="G1876" i="4"/>
  <c r="I1875" i="4"/>
  <c r="H1875" i="4"/>
  <c r="G1875" i="4"/>
  <c r="I1874" i="4"/>
  <c r="H1874" i="4"/>
  <c r="G1874" i="4"/>
  <c r="I1873" i="4"/>
  <c r="H1873" i="4"/>
  <c r="G1873" i="4"/>
  <c r="I1872" i="4"/>
  <c r="H1872" i="4"/>
  <c r="G1872" i="4"/>
  <c r="I1871" i="4"/>
  <c r="H1871" i="4"/>
  <c r="G1871" i="4"/>
  <c r="I1870" i="4"/>
  <c r="H1870" i="4"/>
  <c r="G1870" i="4"/>
  <c r="I1869" i="4"/>
  <c r="H1869" i="4"/>
  <c r="G1869" i="4"/>
  <c r="I1868" i="4"/>
  <c r="H1868" i="4"/>
  <c r="G1868" i="4"/>
  <c r="I1867" i="4"/>
  <c r="H1867" i="4"/>
  <c r="G1867" i="4"/>
  <c r="I1866" i="4"/>
  <c r="H1866" i="4"/>
  <c r="G1866" i="4"/>
  <c r="I1865" i="4"/>
  <c r="H1865" i="4"/>
  <c r="G1865" i="4"/>
  <c r="I1864" i="4"/>
  <c r="H1864" i="4"/>
  <c r="G1864" i="4"/>
  <c r="I1863" i="4"/>
  <c r="H1863" i="4"/>
  <c r="G1863" i="4"/>
  <c r="I1862" i="4"/>
  <c r="H1862" i="4"/>
  <c r="G1862" i="4"/>
  <c r="I1861" i="4"/>
  <c r="H1861" i="4"/>
  <c r="G1861" i="4"/>
  <c r="I1860" i="4"/>
  <c r="H1860" i="4"/>
  <c r="G1860" i="4"/>
  <c r="I1859" i="4"/>
  <c r="H1859" i="4"/>
  <c r="G1859" i="4"/>
  <c r="I1858" i="4"/>
  <c r="H1858" i="4"/>
  <c r="G1858" i="4"/>
  <c r="I1857" i="4"/>
  <c r="H1857" i="4"/>
  <c r="G1857" i="4"/>
  <c r="I1856" i="4"/>
  <c r="H1856" i="4"/>
  <c r="G1856" i="4"/>
  <c r="I1855" i="4"/>
  <c r="H1855" i="4"/>
  <c r="G1855" i="4"/>
  <c r="I1854" i="4"/>
  <c r="H1854" i="4"/>
  <c r="G1854" i="4"/>
  <c r="I1853" i="4"/>
  <c r="H1853" i="4"/>
  <c r="G1853" i="4"/>
  <c r="I1852" i="4"/>
  <c r="H1852" i="4"/>
  <c r="G1852" i="4"/>
  <c r="I1851" i="4"/>
  <c r="H1851" i="4"/>
  <c r="G1851" i="4"/>
  <c r="I1850" i="4"/>
  <c r="H1850" i="4"/>
  <c r="G1850" i="4"/>
  <c r="I1849" i="4"/>
  <c r="H1849" i="4"/>
  <c r="G1849" i="4"/>
  <c r="I1848" i="4"/>
  <c r="H1848" i="4"/>
  <c r="G1848" i="4"/>
  <c r="I1847" i="4"/>
  <c r="H1847" i="4"/>
  <c r="G1847" i="4"/>
  <c r="I1846" i="4"/>
  <c r="H1846" i="4"/>
  <c r="G1846" i="4"/>
  <c r="I1845" i="4"/>
  <c r="H1845" i="4"/>
  <c r="G1845" i="4"/>
  <c r="I1844" i="4"/>
  <c r="H1844" i="4"/>
  <c r="G1844" i="4"/>
  <c r="I1843" i="4"/>
  <c r="H1843" i="4"/>
  <c r="G1843" i="4"/>
  <c r="I1842" i="4"/>
  <c r="H1842" i="4"/>
  <c r="G1842" i="4"/>
  <c r="I1841" i="4"/>
  <c r="H1841" i="4"/>
  <c r="G1841" i="4"/>
  <c r="I1840" i="4"/>
  <c r="H1840" i="4"/>
  <c r="G1840" i="4"/>
  <c r="I1839" i="4"/>
  <c r="H1839" i="4"/>
  <c r="G1839" i="4"/>
  <c r="I1838" i="4"/>
  <c r="H1838" i="4"/>
  <c r="G1838" i="4"/>
  <c r="I1837" i="4"/>
  <c r="H1837" i="4"/>
  <c r="G1837" i="4"/>
  <c r="I1836" i="4"/>
  <c r="H1836" i="4"/>
  <c r="G1836" i="4"/>
  <c r="I1835" i="4"/>
  <c r="H1835" i="4"/>
  <c r="G1835" i="4"/>
  <c r="I1834" i="4"/>
  <c r="H1834" i="4"/>
  <c r="G1834" i="4"/>
  <c r="I1833" i="4"/>
  <c r="H1833" i="4"/>
  <c r="G1833" i="4"/>
  <c r="I1832" i="4"/>
  <c r="H1832" i="4"/>
  <c r="G1832" i="4"/>
  <c r="I1831" i="4"/>
  <c r="H1831" i="4"/>
  <c r="G1831" i="4"/>
  <c r="I1830" i="4"/>
  <c r="H1830" i="4"/>
  <c r="G1830" i="4"/>
  <c r="I1829" i="4"/>
  <c r="H1829" i="4"/>
  <c r="G1829" i="4"/>
  <c r="I1828" i="4"/>
  <c r="H1828" i="4"/>
  <c r="G1828" i="4"/>
  <c r="I1827" i="4"/>
  <c r="H1827" i="4"/>
  <c r="G1827" i="4"/>
  <c r="I1826" i="4"/>
  <c r="H1826" i="4"/>
  <c r="G1826" i="4"/>
  <c r="I1825" i="4"/>
  <c r="H1825" i="4"/>
  <c r="G1825" i="4"/>
  <c r="I1824" i="4"/>
  <c r="H1824" i="4"/>
  <c r="G1824" i="4"/>
  <c r="I1823" i="4"/>
  <c r="H1823" i="4"/>
  <c r="G1823" i="4"/>
  <c r="I1822" i="4"/>
  <c r="H1822" i="4"/>
  <c r="G1822" i="4"/>
  <c r="I1821" i="4"/>
  <c r="H1821" i="4"/>
  <c r="G1821" i="4"/>
  <c r="I1820" i="4"/>
  <c r="H1820" i="4"/>
  <c r="G1820" i="4"/>
  <c r="I1819" i="4"/>
  <c r="H1819" i="4"/>
  <c r="G1819" i="4"/>
  <c r="I1818" i="4"/>
  <c r="H1818" i="4"/>
  <c r="G1818" i="4"/>
  <c r="I1817" i="4"/>
  <c r="H1817" i="4"/>
  <c r="G1817" i="4"/>
  <c r="I1816" i="4"/>
  <c r="H1816" i="4"/>
  <c r="G1816" i="4"/>
  <c r="I1815" i="4"/>
  <c r="H1815" i="4"/>
  <c r="G1815" i="4"/>
  <c r="I1814" i="4"/>
  <c r="H1814" i="4"/>
  <c r="G1814" i="4"/>
  <c r="I1813" i="4"/>
  <c r="H1813" i="4"/>
  <c r="G1813" i="4"/>
  <c r="I1812" i="4"/>
  <c r="H1812" i="4"/>
  <c r="G1812" i="4"/>
  <c r="I1811" i="4"/>
  <c r="H1811" i="4"/>
  <c r="G1811" i="4"/>
  <c r="I1810" i="4"/>
  <c r="H1810" i="4"/>
  <c r="G1810" i="4"/>
  <c r="I1809" i="4"/>
  <c r="H1809" i="4"/>
  <c r="G1809" i="4"/>
  <c r="I1808" i="4"/>
  <c r="H1808" i="4"/>
  <c r="G1808" i="4"/>
  <c r="I1807" i="4"/>
  <c r="H1807" i="4"/>
  <c r="G1807" i="4"/>
  <c r="I1806" i="4"/>
  <c r="H1806" i="4"/>
  <c r="G1806" i="4"/>
  <c r="I1805" i="4"/>
  <c r="H1805" i="4"/>
  <c r="G1805" i="4"/>
  <c r="I1804" i="4"/>
  <c r="H1804" i="4"/>
  <c r="G1804" i="4"/>
  <c r="I1803" i="4"/>
  <c r="H1803" i="4"/>
  <c r="G1803" i="4"/>
  <c r="I1802" i="4"/>
  <c r="H1802" i="4"/>
  <c r="G1802" i="4"/>
  <c r="I1801" i="4"/>
  <c r="H1801" i="4"/>
  <c r="G1801" i="4"/>
  <c r="I1800" i="4"/>
  <c r="H1800" i="4"/>
  <c r="G1800" i="4"/>
  <c r="I1799" i="4"/>
  <c r="H1799" i="4"/>
  <c r="G1799" i="4"/>
  <c r="I1798" i="4"/>
  <c r="H1798" i="4"/>
  <c r="G1798" i="4"/>
  <c r="I1797" i="4"/>
  <c r="H1797" i="4"/>
  <c r="G1797" i="4"/>
  <c r="I1796" i="4"/>
  <c r="H1796" i="4"/>
  <c r="G1796" i="4"/>
  <c r="I1795" i="4"/>
  <c r="H1795" i="4"/>
  <c r="G1795" i="4"/>
  <c r="I1794" i="4"/>
  <c r="H1794" i="4"/>
  <c r="G1794" i="4"/>
  <c r="I1793" i="4"/>
  <c r="H1793" i="4"/>
  <c r="G1793" i="4"/>
  <c r="I1792" i="4"/>
  <c r="H1792" i="4"/>
  <c r="G1792" i="4"/>
  <c r="I1791" i="4"/>
  <c r="H1791" i="4"/>
  <c r="G1791" i="4"/>
  <c r="I1790" i="4"/>
  <c r="H1790" i="4"/>
  <c r="G1790" i="4"/>
  <c r="I1789" i="4"/>
  <c r="H1789" i="4"/>
  <c r="G1789" i="4"/>
  <c r="I1788" i="4"/>
  <c r="H1788" i="4"/>
  <c r="G1788" i="4"/>
  <c r="I1787" i="4"/>
  <c r="H1787" i="4"/>
  <c r="G1787" i="4"/>
  <c r="I1786" i="4"/>
  <c r="H1786" i="4"/>
  <c r="G1786" i="4"/>
  <c r="I1785" i="4"/>
  <c r="H1785" i="4"/>
  <c r="G1785" i="4"/>
  <c r="I1784" i="4"/>
  <c r="H1784" i="4"/>
  <c r="G1784" i="4"/>
  <c r="I1783" i="4"/>
  <c r="H1783" i="4"/>
  <c r="G1783" i="4"/>
  <c r="I1782" i="4"/>
  <c r="H1782" i="4"/>
  <c r="G1782" i="4"/>
  <c r="I1781" i="4"/>
  <c r="H1781" i="4"/>
  <c r="G1781" i="4"/>
  <c r="I1780" i="4"/>
  <c r="H1780" i="4"/>
  <c r="G1780" i="4"/>
  <c r="I1779" i="4"/>
  <c r="H1779" i="4"/>
  <c r="G1779" i="4"/>
  <c r="I1778" i="4"/>
  <c r="H1778" i="4"/>
  <c r="G1778" i="4"/>
  <c r="I1777" i="4"/>
  <c r="H1777" i="4"/>
  <c r="G1777" i="4"/>
  <c r="I1776" i="4"/>
  <c r="H1776" i="4"/>
  <c r="G1776" i="4"/>
  <c r="I1775" i="4"/>
  <c r="H1775" i="4"/>
  <c r="G1775" i="4"/>
  <c r="I1774" i="4"/>
  <c r="H1774" i="4"/>
  <c r="G1774" i="4"/>
  <c r="I1773" i="4"/>
  <c r="H1773" i="4"/>
  <c r="G1773" i="4"/>
  <c r="I1772" i="4"/>
  <c r="H1772" i="4"/>
  <c r="G1772" i="4"/>
  <c r="I1771" i="4"/>
  <c r="H1771" i="4"/>
  <c r="G1771" i="4"/>
  <c r="I1770" i="4"/>
  <c r="H1770" i="4"/>
  <c r="G1770" i="4"/>
  <c r="I1769" i="4"/>
  <c r="H1769" i="4"/>
  <c r="G1769" i="4"/>
  <c r="I1768" i="4"/>
  <c r="H1768" i="4"/>
  <c r="G1768" i="4"/>
  <c r="I1767" i="4"/>
  <c r="H1767" i="4"/>
  <c r="G1767" i="4"/>
  <c r="I1766" i="4"/>
  <c r="H1766" i="4"/>
  <c r="G1766" i="4"/>
  <c r="I1765" i="4"/>
  <c r="H1765" i="4"/>
  <c r="G1765" i="4"/>
  <c r="I1764" i="4"/>
  <c r="H1764" i="4"/>
  <c r="G1764" i="4"/>
  <c r="I1763" i="4"/>
  <c r="H1763" i="4"/>
  <c r="G1763" i="4"/>
  <c r="I1762" i="4"/>
  <c r="H1762" i="4"/>
  <c r="G1762" i="4"/>
  <c r="I1761" i="4"/>
  <c r="H1761" i="4"/>
  <c r="G1761" i="4"/>
  <c r="I1760" i="4"/>
  <c r="H1760" i="4"/>
  <c r="G1760" i="4"/>
  <c r="I1759" i="4"/>
  <c r="H1759" i="4"/>
  <c r="G1759" i="4"/>
  <c r="I1758" i="4"/>
  <c r="H1758" i="4"/>
  <c r="G1758" i="4"/>
  <c r="I1757" i="4"/>
  <c r="H1757" i="4"/>
  <c r="G1757" i="4"/>
  <c r="I1756" i="4"/>
  <c r="H1756" i="4"/>
  <c r="G1756" i="4"/>
  <c r="I1755" i="4"/>
  <c r="H1755" i="4"/>
  <c r="G1755" i="4"/>
  <c r="I1754" i="4"/>
  <c r="H1754" i="4"/>
  <c r="G1754" i="4"/>
  <c r="I1753" i="4"/>
  <c r="H1753" i="4"/>
  <c r="G1753" i="4"/>
  <c r="I1752" i="4"/>
  <c r="H1752" i="4"/>
  <c r="G1752" i="4"/>
  <c r="I1751" i="4"/>
  <c r="H1751" i="4"/>
  <c r="G1751" i="4"/>
  <c r="I1750" i="4"/>
  <c r="H1750" i="4"/>
  <c r="G1750" i="4"/>
  <c r="I1749" i="4"/>
  <c r="H1749" i="4"/>
  <c r="G1749" i="4"/>
  <c r="I1748" i="4"/>
  <c r="H1748" i="4"/>
  <c r="G1748" i="4"/>
  <c r="I1747" i="4"/>
  <c r="H1747" i="4"/>
  <c r="G1747" i="4"/>
  <c r="I1746" i="4"/>
  <c r="H1746" i="4"/>
  <c r="G1746" i="4"/>
  <c r="I1745" i="4"/>
  <c r="H1745" i="4"/>
  <c r="G1745" i="4"/>
  <c r="I1744" i="4"/>
  <c r="H1744" i="4"/>
  <c r="G1744" i="4"/>
  <c r="I1743" i="4"/>
  <c r="H1743" i="4"/>
  <c r="G1743" i="4"/>
  <c r="I1742" i="4"/>
  <c r="H1742" i="4"/>
  <c r="G1742" i="4"/>
  <c r="I1741" i="4"/>
  <c r="H1741" i="4"/>
  <c r="G1741" i="4"/>
  <c r="I1740" i="4"/>
  <c r="H1740" i="4"/>
  <c r="G1740" i="4"/>
  <c r="I1739" i="4"/>
  <c r="H1739" i="4"/>
  <c r="G1739" i="4"/>
  <c r="I1738" i="4"/>
  <c r="H1738" i="4"/>
  <c r="G1738" i="4"/>
  <c r="I1737" i="4"/>
  <c r="H1737" i="4"/>
  <c r="G1737" i="4"/>
  <c r="I1736" i="4"/>
  <c r="H1736" i="4"/>
  <c r="G1736" i="4"/>
  <c r="I1735" i="4"/>
  <c r="H1735" i="4"/>
  <c r="G1735" i="4"/>
  <c r="I1734" i="4"/>
  <c r="H1734" i="4"/>
  <c r="G1734" i="4"/>
  <c r="I1733" i="4"/>
  <c r="H1733" i="4"/>
  <c r="G1733" i="4"/>
  <c r="I1732" i="4"/>
  <c r="H1732" i="4"/>
  <c r="G1732" i="4"/>
  <c r="I1731" i="4"/>
  <c r="H1731" i="4"/>
  <c r="G1731" i="4"/>
  <c r="I1730" i="4"/>
  <c r="H1730" i="4"/>
  <c r="G1730" i="4"/>
  <c r="I1729" i="4"/>
  <c r="H1729" i="4"/>
  <c r="G1729" i="4"/>
  <c r="I1728" i="4"/>
  <c r="H1728" i="4"/>
  <c r="G1728" i="4"/>
  <c r="I1727" i="4"/>
  <c r="H1727" i="4"/>
  <c r="G1727" i="4"/>
  <c r="I1726" i="4"/>
  <c r="H1726" i="4"/>
  <c r="G1726" i="4"/>
  <c r="I1725" i="4"/>
  <c r="H1725" i="4"/>
  <c r="G1725" i="4"/>
  <c r="I1724" i="4"/>
  <c r="H1724" i="4"/>
  <c r="G1724" i="4"/>
  <c r="I1723" i="4"/>
  <c r="H1723" i="4"/>
  <c r="G1723" i="4"/>
  <c r="I1722" i="4"/>
  <c r="H1722" i="4"/>
  <c r="G1722" i="4"/>
  <c r="I1721" i="4"/>
  <c r="H1721" i="4"/>
  <c r="G1721" i="4"/>
  <c r="I1720" i="4"/>
  <c r="H1720" i="4"/>
  <c r="G1720" i="4"/>
  <c r="I1719" i="4"/>
  <c r="H1719" i="4"/>
  <c r="G1719" i="4"/>
  <c r="I1718" i="4"/>
  <c r="H1718" i="4"/>
  <c r="G1718" i="4"/>
  <c r="I1717" i="4"/>
  <c r="H1717" i="4"/>
  <c r="G1717" i="4"/>
  <c r="I1716" i="4"/>
  <c r="H1716" i="4"/>
  <c r="G1716" i="4"/>
  <c r="I1715" i="4"/>
  <c r="H1715" i="4"/>
  <c r="G1715" i="4"/>
  <c r="I1714" i="4"/>
  <c r="H1714" i="4"/>
  <c r="G1714" i="4"/>
  <c r="I1713" i="4"/>
  <c r="H1713" i="4"/>
  <c r="G1713" i="4"/>
  <c r="I1712" i="4"/>
  <c r="H1712" i="4"/>
  <c r="G1712" i="4"/>
  <c r="I1711" i="4"/>
  <c r="H1711" i="4"/>
  <c r="G1711" i="4"/>
  <c r="I1710" i="4"/>
  <c r="H1710" i="4"/>
  <c r="G1710" i="4"/>
  <c r="I1709" i="4"/>
  <c r="H1709" i="4"/>
  <c r="G1709" i="4"/>
  <c r="I1708" i="4"/>
  <c r="H1708" i="4"/>
  <c r="G1708" i="4"/>
  <c r="I1707" i="4"/>
  <c r="H1707" i="4"/>
  <c r="G1707" i="4"/>
  <c r="I1706" i="4"/>
  <c r="H1706" i="4"/>
  <c r="G1706" i="4"/>
  <c r="I1705" i="4"/>
  <c r="H1705" i="4"/>
  <c r="G1705" i="4"/>
  <c r="I1704" i="4"/>
  <c r="H1704" i="4"/>
  <c r="G1704" i="4"/>
  <c r="I1703" i="4"/>
  <c r="H1703" i="4"/>
  <c r="G1703" i="4"/>
  <c r="I1702" i="4"/>
  <c r="H1702" i="4"/>
  <c r="G1702" i="4"/>
  <c r="I1701" i="4"/>
  <c r="H1701" i="4"/>
  <c r="G1701" i="4"/>
  <c r="I1700" i="4"/>
  <c r="H1700" i="4"/>
  <c r="G1700" i="4"/>
  <c r="I1699" i="4"/>
  <c r="H1699" i="4"/>
  <c r="G1699" i="4"/>
  <c r="I1698" i="4"/>
  <c r="H1698" i="4"/>
  <c r="G1698" i="4"/>
  <c r="I1697" i="4"/>
  <c r="H1697" i="4"/>
  <c r="G1697" i="4"/>
  <c r="I1696" i="4"/>
  <c r="H1696" i="4"/>
  <c r="G1696" i="4"/>
  <c r="I1695" i="4"/>
  <c r="H1695" i="4"/>
  <c r="G1695" i="4"/>
  <c r="I1694" i="4"/>
  <c r="H1694" i="4"/>
  <c r="G1694" i="4"/>
  <c r="I1693" i="4"/>
  <c r="H1693" i="4"/>
  <c r="G1693" i="4"/>
  <c r="I1692" i="4"/>
  <c r="H1692" i="4"/>
  <c r="G1692" i="4"/>
  <c r="I1691" i="4"/>
  <c r="H1691" i="4"/>
  <c r="G1691" i="4"/>
  <c r="I1690" i="4"/>
  <c r="H1690" i="4"/>
  <c r="G1690" i="4"/>
  <c r="I1689" i="4"/>
  <c r="H1689" i="4"/>
  <c r="G1689" i="4"/>
  <c r="I1688" i="4"/>
  <c r="H1688" i="4"/>
  <c r="G1688" i="4"/>
  <c r="I1687" i="4"/>
  <c r="H1687" i="4"/>
  <c r="G1687" i="4"/>
  <c r="I1686" i="4"/>
  <c r="H1686" i="4"/>
  <c r="G1686" i="4"/>
  <c r="I1685" i="4"/>
  <c r="H1685" i="4"/>
  <c r="G1685" i="4"/>
  <c r="I1684" i="4"/>
  <c r="H1684" i="4"/>
  <c r="G1684" i="4"/>
  <c r="I1683" i="4"/>
  <c r="H1683" i="4"/>
  <c r="G1683" i="4"/>
  <c r="I1682" i="4"/>
  <c r="H1682" i="4"/>
  <c r="G1682" i="4"/>
  <c r="I1681" i="4"/>
  <c r="H1681" i="4"/>
  <c r="G1681" i="4"/>
  <c r="I1680" i="4"/>
  <c r="H1680" i="4"/>
  <c r="G1680" i="4"/>
  <c r="I1679" i="4"/>
  <c r="H1679" i="4"/>
  <c r="G1679" i="4"/>
  <c r="I1678" i="4"/>
  <c r="H1678" i="4"/>
  <c r="G1678" i="4"/>
  <c r="I1677" i="4"/>
  <c r="H1677" i="4"/>
  <c r="G1677" i="4"/>
  <c r="I1676" i="4"/>
  <c r="H1676" i="4"/>
  <c r="G1676" i="4"/>
  <c r="I1675" i="4"/>
  <c r="H1675" i="4"/>
  <c r="G1675" i="4"/>
  <c r="I1674" i="4"/>
  <c r="H1674" i="4"/>
  <c r="G1674" i="4"/>
  <c r="I1673" i="4"/>
  <c r="H1673" i="4"/>
  <c r="G1673" i="4"/>
  <c r="I1672" i="4"/>
  <c r="H1672" i="4"/>
  <c r="G1672" i="4"/>
  <c r="I1671" i="4"/>
  <c r="H1671" i="4"/>
  <c r="G1671" i="4"/>
  <c r="I1670" i="4"/>
  <c r="H1670" i="4"/>
  <c r="G1670" i="4"/>
  <c r="I1669" i="4"/>
  <c r="H1669" i="4"/>
  <c r="G1669" i="4"/>
  <c r="I1668" i="4"/>
  <c r="H1668" i="4"/>
  <c r="G1668" i="4"/>
  <c r="I1667" i="4"/>
  <c r="H1667" i="4"/>
  <c r="G1667" i="4"/>
  <c r="I1666" i="4"/>
  <c r="H1666" i="4"/>
  <c r="G1666" i="4"/>
  <c r="I1665" i="4"/>
  <c r="H1665" i="4"/>
  <c r="G1665" i="4"/>
  <c r="I1664" i="4"/>
  <c r="H1664" i="4"/>
  <c r="G1664" i="4"/>
  <c r="I1663" i="4"/>
  <c r="H1663" i="4"/>
  <c r="G1663" i="4"/>
  <c r="I1662" i="4"/>
  <c r="H1662" i="4"/>
  <c r="G1662" i="4"/>
  <c r="I1661" i="4"/>
  <c r="H1661" i="4"/>
  <c r="G1661" i="4"/>
  <c r="I1660" i="4"/>
  <c r="H1660" i="4"/>
  <c r="G1660" i="4"/>
  <c r="I1659" i="4"/>
  <c r="H1659" i="4"/>
  <c r="G1659" i="4"/>
  <c r="I1658" i="4"/>
  <c r="H1658" i="4"/>
  <c r="G1658" i="4"/>
  <c r="I1657" i="4"/>
  <c r="H1657" i="4"/>
  <c r="G1657" i="4"/>
  <c r="I1656" i="4"/>
  <c r="H1656" i="4"/>
  <c r="G1656" i="4"/>
  <c r="I1655" i="4"/>
  <c r="H1655" i="4"/>
  <c r="G1655" i="4"/>
  <c r="I1654" i="4"/>
  <c r="H1654" i="4"/>
  <c r="G1654" i="4"/>
  <c r="I1653" i="4"/>
  <c r="H1653" i="4"/>
  <c r="G1653" i="4"/>
  <c r="I1652" i="4"/>
  <c r="H1652" i="4"/>
  <c r="G1652" i="4"/>
  <c r="I1651" i="4"/>
  <c r="H1651" i="4"/>
  <c r="G1651" i="4"/>
  <c r="I1650" i="4"/>
  <c r="H1650" i="4"/>
  <c r="G1650" i="4"/>
  <c r="I1649" i="4"/>
  <c r="H1649" i="4"/>
  <c r="G1649" i="4"/>
  <c r="I1648" i="4"/>
  <c r="H1648" i="4"/>
  <c r="G1648" i="4"/>
  <c r="I1647" i="4"/>
  <c r="H1647" i="4"/>
  <c r="G1647" i="4"/>
  <c r="I1646" i="4"/>
  <c r="H1646" i="4"/>
  <c r="G1646" i="4"/>
  <c r="I1645" i="4"/>
  <c r="H1645" i="4"/>
  <c r="G1645" i="4"/>
  <c r="I1644" i="4"/>
  <c r="H1644" i="4"/>
  <c r="G1644" i="4"/>
  <c r="I1643" i="4"/>
  <c r="H1643" i="4"/>
  <c r="G1643" i="4"/>
  <c r="I1642" i="4"/>
  <c r="H1642" i="4"/>
  <c r="G1642" i="4"/>
  <c r="I1641" i="4"/>
  <c r="H1641" i="4"/>
  <c r="G1641" i="4"/>
  <c r="I1640" i="4"/>
  <c r="H1640" i="4"/>
  <c r="G1640" i="4"/>
  <c r="I1639" i="4"/>
  <c r="H1639" i="4"/>
  <c r="G1639" i="4"/>
  <c r="I1638" i="4"/>
  <c r="H1638" i="4"/>
  <c r="G1638" i="4"/>
  <c r="I1637" i="4"/>
  <c r="H1637" i="4"/>
  <c r="G1637" i="4"/>
  <c r="I1636" i="4"/>
  <c r="H1636" i="4"/>
  <c r="G1636" i="4"/>
  <c r="I1635" i="4"/>
  <c r="H1635" i="4"/>
  <c r="G1635" i="4"/>
  <c r="I1634" i="4"/>
  <c r="H1634" i="4"/>
  <c r="G1634" i="4"/>
  <c r="I1633" i="4"/>
  <c r="H1633" i="4"/>
  <c r="G1633" i="4"/>
  <c r="I1632" i="4"/>
  <c r="H1632" i="4"/>
  <c r="G1632" i="4"/>
  <c r="I1631" i="4"/>
  <c r="H1631" i="4"/>
  <c r="G1631" i="4"/>
  <c r="I1630" i="4"/>
  <c r="H1630" i="4"/>
  <c r="G1630" i="4"/>
  <c r="I1629" i="4"/>
  <c r="H1629" i="4"/>
  <c r="G1629" i="4"/>
  <c r="I1628" i="4"/>
  <c r="H1628" i="4"/>
  <c r="G1628" i="4"/>
  <c r="I1627" i="4"/>
  <c r="H1627" i="4"/>
  <c r="G1627" i="4"/>
  <c r="I1626" i="4"/>
  <c r="H1626" i="4"/>
  <c r="G1626" i="4"/>
  <c r="I1625" i="4"/>
  <c r="H1625" i="4"/>
  <c r="G1625" i="4"/>
  <c r="I1624" i="4"/>
  <c r="H1624" i="4"/>
  <c r="G1624" i="4"/>
  <c r="I1623" i="4"/>
  <c r="H1623" i="4"/>
  <c r="G1623" i="4"/>
  <c r="I1622" i="4"/>
  <c r="H1622" i="4"/>
  <c r="G1622" i="4"/>
  <c r="I1621" i="4"/>
  <c r="H1621" i="4"/>
  <c r="G1621" i="4"/>
  <c r="I1620" i="4"/>
  <c r="H1620" i="4"/>
  <c r="G1620" i="4"/>
  <c r="I1619" i="4"/>
  <c r="H1619" i="4"/>
  <c r="G1619" i="4"/>
  <c r="I1618" i="4"/>
  <c r="H1618" i="4"/>
  <c r="G1618" i="4"/>
  <c r="I1617" i="4"/>
  <c r="H1617" i="4"/>
  <c r="G1617" i="4"/>
  <c r="I1616" i="4"/>
  <c r="H1616" i="4"/>
  <c r="G1616" i="4"/>
  <c r="I1615" i="4"/>
  <c r="H1615" i="4"/>
  <c r="G1615" i="4"/>
  <c r="I1614" i="4"/>
  <c r="H1614" i="4"/>
  <c r="G1614" i="4"/>
  <c r="I1613" i="4"/>
  <c r="H1613" i="4"/>
  <c r="G1613" i="4"/>
  <c r="I1612" i="4"/>
  <c r="H1612" i="4"/>
  <c r="G1612" i="4"/>
  <c r="I1611" i="4"/>
  <c r="H1611" i="4"/>
  <c r="G1611" i="4"/>
  <c r="I1610" i="4"/>
  <c r="H1610" i="4"/>
  <c r="G1610" i="4"/>
  <c r="I1609" i="4"/>
  <c r="H1609" i="4"/>
  <c r="G1609" i="4"/>
  <c r="I1608" i="4"/>
  <c r="H1608" i="4"/>
  <c r="G1608" i="4"/>
  <c r="I1607" i="4"/>
  <c r="H1607" i="4"/>
  <c r="G1607" i="4"/>
  <c r="I1606" i="4"/>
  <c r="H1606" i="4"/>
  <c r="G1606" i="4"/>
  <c r="I1605" i="4"/>
  <c r="H1605" i="4"/>
  <c r="G1605" i="4"/>
  <c r="I1604" i="4"/>
  <c r="H1604" i="4"/>
  <c r="G1604" i="4"/>
  <c r="I1603" i="4"/>
  <c r="H1603" i="4"/>
  <c r="G1603" i="4"/>
  <c r="I1602" i="4"/>
  <c r="H1602" i="4"/>
  <c r="G1602" i="4"/>
  <c r="I1601" i="4"/>
  <c r="H1601" i="4"/>
  <c r="G1601" i="4"/>
  <c r="I1600" i="4"/>
  <c r="H1600" i="4"/>
  <c r="G1600" i="4"/>
  <c r="I1599" i="4"/>
  <c r="H1599" i="4"/>
  <c r="G1599" i="4"/>
  <c r="I1598" i="4"/>
  <c r="H1598" i="4"/>
  <c r="G1598" i="4"/>
  <c r="I1597" i="4"/>
  <c r="H1597" i="4"/>
  <c r="G1597" i="4"/>
  <c r="I1596" i="4"/>
  <c r="H1596" i="4"/>
  <c r="G1596" i="4"/>
  <c r="I1595" i="4"/>
  <c r="H1595" i="4"/>
  <c r="G1595" i="4"/>
  <c r="I1594" i="4"/>
  <c r="H1594" i="4"/>
  <c r="G1594" i="4"/>
  <c r="I1593" i="4"/>
  <c r="H1593" i="4"/>
  <c r="G1593" i="4"/>
  <c r="I1592" i="4"/>
  <c r="H1592" i="4"/>
  <c r="G1592" i="4"/>
  <c r="I1591" i="4"/>
  <c r="H1591" i="4"/>
  <c r="G1591" i="4"/>
  <c r="I1590" i="4"/>
  <c r="H1590" i="4"/>
  <c r="G1590" i="4"/>
  <c r="I1589" i="4"/>
  <c r="H1589" i="4"/>
  <c r="G1589" i="4"/>
  <c r="I1588" i="4"/>
  <c r="H1588" i="4"/>
  <c r="G1588" i="4"/>
  <c r="I1587" i="4"/>
  <c r="H1587" i="4"/>
  <c r="G1587" i="4"/>
  <c r="I1586" i="4"/>
  <c r="H1586" i="4"/>
  <c r="G1586" i="4"/>
  <c r="I1585" i="4"/>
  <c r="H1585" i="4"/>
  <c r="G1585" i="4"/>
  <c r="I1584" i="4"/>
  <c r="H1584" i="4"/>
  <c r="G1584" i="4"/>
  <c r="I1583" i="4"/>
  <c r="H1583" i="4"/>
  <c r="G1583" i="4"/>
  <c r="I1582" i="4"/>
  <c r="H1582" i="4"/>
  <c r="G1582" i="4"/>
  <c r="I1581" i="4"/>
  <c r="H1581" i="4"/>
  <c r="G1581" i="4"/>
  <c r="I1580" i="4"/>
  <c r="H1580" i="4"/>
  <c r="G1580" i="4"/>
  <c r="I1579" i="4"/>
  <c r="H1579" i="4"/>
  <c r="G1579" i="4"/>
  <c r="I1578" i="4"/>
  <c r="H1578" i="4"/>
  <c r="G1578" i="4"/>
  <c r="I1577" i="4"/>
  <c r="H1577" i="4"/>
  <c r="G1577" i="4"/>
  <c r="I1576" i="4"/>
  <c r="H1576" i="4"/>
  <c r="G1576" i="4"/>
  <c r="I1575" i="4"/>
  <c r="H1575" i="4"/>
  <c r="G1575" i="4"/>
  <c r="I1574" i="4"/>
  <c r="H1574" i="4"/>
  <c r="G1574" i="4"/>
  <c r="I1573" i="4"/>
  <c r="H1573" i="4"/>
  <c r="G1573" i="4"/>
  <c r="I1572" i="4"/>
  <c r="H1572" i="4"/>
  <c r="G1572" i="4"/>
  <c r="I1571" i="4"/>
  <c r="H1571" i="4"/>
  <c r="G1571" i="4"/>
  <c r="I1570" i="4"/>
  <c r="H1570" i="4"/>
  <c r="G1570" i="4"/>
  <c r="I1569" i="4"/>
  <c r="H1569" i="4"/>
  <c r="G1569" i="4"/>
  <c r="I1568" i="4"/>
  <c r="H1568" i="4"/>
  <c r="G1568" i="4"/>
  <c r="I1567" i="4"/>
  <c r="H1567" i="4"/>
  <c r="G1567" i="4"/>
  <c r="I1566" i="4"/>
  <c r="H1566" i="4"/>
  <c r="G1566" i="4"/>
  <c r="I1565" i="4"/>
  <c r="H1565" i="4"/>
  <c r="G1565" i="4"/>
  <c r="I1564" i="4"/>
  <c r="H1564" i="4"/>
  <c r="G1564" i="4"/>
  <c r="I1563" i="4"/>
  <c r="H1563" i="4"/>
  <c r="G1563" i="4"/>
  <c r="I1562" i="4"/>
  <c r="H1562" i="4"/>
  <c r="G1562" i="4"/>
  <c r="I1561" i="4"/>
  <c r="H1561" i="4"/>
  <c r="G1561" i="4"/>
  <c r="I1560" i="4"/>
  <c r="H1560" i="4"/>
  <c r="G1560" i="4"/>
  <c r="I1559" i="4"/>
  <c r="H1559" i="4"/>
  <c r="G1559" i="4"/>
  <c r="I1558" i="4"/>
  <c r="H1558" i="4"/>
  <c r="G1558" i="4"/>
  <c r="I1557" i="4"/>
  <c r="H1557" i="4"/>
  <c r="G1557" i="4"/>
  <c r="I1556" i="4"/>
  <c r="H1556" i="4"/>
  <c r="G1556" i="4"/>
  <c r="I1555" i="4"/>
  <c r="H1555" i="4"/>
  <c r="G1555" i="4"/>
  <c r="I1554" i="4"/>
  <c r="H1554" i="4"/>
  <c r="G1554" i="4"/>
  <c r="I1553" i="4"/>
  <c r="H1553" i="4"/>
  <c r="G1553" i="4"/>
  <c r="I1552" i="4"/>
  <c r="H1552" i="4"/>
  <c r="G1552" i="4"/>
  <c r="I1551" i="4"/>
  <c r="H1551" i="4"/>
  <c r="G1551" i="4"/>
  <c r="I1550" i="4"/>
  <c r="H1550" i="4"/>
  <c r="G1550" i="4"/>
  <c r="I1549" i="4"/>
  <c r="H1549" i="4"/>
  <c r="G1549" i="4"/>
  <c r="I1548" i="4"/>
  <c r="H1548" i="4"/>
  <c r="G1548" i="4"/>
  <c r="I1547" i="4"/>
  <c r="H1547" i="4"/>
  <c r="G1547" i="4"/>
  <c r="I1546" i="4"/>
  <c r="H1546" i="4"/>
  <c r="G1546" i="4"/>
  <c r="I1545" i="4"/>
  <c r="H1545" i="4"/>
  <c r="G1545" i="4"/>
  <c r="I1544" i="4"/>
  <c r="H1544" i="4"/>
  <c r="G1544" i="4"/>
  <c r="I1543" i="4"/>
  <c r="H1543" i="4"/>
  <c r="G1543" i="4"/>
  <c r="I1542" i="4"/>
  <c r="H1542" i="4"/>
  <c r="G1542" i="4"/>
  <c r="I1541" i="4"/>
  <c r="H1541" i="4"/>
  <c r="G1541" i="4"/>
  <c r="I1540" i="4"/>
  <c r="H1540" i="4"/>
  <c r="G1540" i="4"/>
  <c r="I1539" i="4"/>
  <c r="H1539" i="4"/>
  <c r="G1539" i="4"/>
  <c r="I1538" i="4"/>
  <c r="H1538" i="4"/>
  <c r="G1538" i="4"/>
  <c r="I1537" i="4"/>
  <c r="H1537" i="4"/>
  <c r="G1537" i="4"/>
  <c r="I1536" i="4"/>
  <c r="H1536" i="4"/>
  <c r="G1536" i="4"/>
  <c r="I1535" i="4"/>
  <c r="H1535" i="4"/>
  <c r="G1535" i="4"/>
  <c r="I1534" i="4"/>
  <c r="H1534" i="4"/>
  <c r="G1534" i="4"/>
  <c r="I1533" i="4"/>
  <c r="H1533" i="4"/>
  <c r="G1533" i="4"/>
  <c r="I1532" i="4"/>
  <c r="H1532" i="4"/>
  <c r="G1532" i="4"/>
  <c r="I1531" i="4"/>
  <c r="H1531" i="4"/>
  <c r="G1531" i="4"/>
  <c r="I1530" i="4"/>
  <c r="H1530" i="4"/>
  <c r="G1530" i="4"/>
  <c r="I1529" i="4"/>
  <c r="H1529" i="4"/>
  <c r="G1529" i="4"/>
  <c r="I1528" i="4"/>
  <c r="H1528" i="4"/>
  <c r="G1528" i="4"/>
  <c r="I1527" i="4"/>
  <c r="H1527" i="4"/>
  <c r="G1527" i="4"/>
  <c r="I1526" i="4"/>
  <c r="H1526" i="4"/>
  <c r="G1526" i="4"/>
  <c r="I1525" i="4"/>
  <c r="H1525" i="4"/>
  <c r="G1525" i="4"/>
  <c r="I1524" i="4"/>
  <c r="H1524" i="4"/>
  <c r="G1524" i="4"/>
  <c r="I1523" i="4"/>
  <c r="H1523" i="4"/>
  <c r="G1523" i="4"/>
  <c r="I1522" i="4"/>
  <c r="H1522" i="4"/>
  <c r="G1522" i="4"/>
  <c r="I1521" i="4"/>
  <c r="H1521" i="4"/>
  <c r="G1521" i="4"/>
  <c r="I1520" i="4"/>
  <c r="H1520" i="4"/>
  <c r="G1520" i="4"/>
  <c r="I1519" i="4"/>
  <c r="H1519" i="4"/>
  <c r="G1519" i="4"/>
  <c r="I1518" i="4"/>
  <c r="H1518" i="4"/>
  <c r="G1518" i="4"/>
  <c r="I1517" i="4"/>
  <c r="H1517" i="4"/>
  <c r="G1517" i="4"/>
  <c r="I1516" i="4"/>
  <c r="H1516" i="4"/>
  <c r="G1516" i="4"/>
  <c r="I1515" i="4"/>
  <c r="H1515" i="4"/>
  <c r="G1515" i="4"/>
  <c r="I1514" i="4"/>
  <c r="H1514" i="4"/>
  <c r="G1514" i="4"/>
  <c r="I1513" i="4"/>
  <c r="H1513" i="4"/>
  <c r="G1513" i="4"/>
  <c r="I1512" i="4"/>
  <c r="H1512" i="4"/>
  <c r="G1512" i="4"/>
  <c r="I1511" i="4"/>
  <c r="H1511" i="4"/>
  <c r="G1511" i="4"/>
  <c r="I1510" i="4"/>
  <c r="H1510" i="4"/>
  <c r="G1510" i="4"/>
  <c r="I1509" i="4"/>
  <c r="H1509" i="4"/>
  <c r="G1509" i="4"/>
  <c r="I1508" i="4"/>
  <c r="H1508" i="4"/>
  <c r="G1508" i="4"/>
  <c r="I1507" i="4"/>
  <c r="H1507" i="4"/>
  <c r="G1507" i="4"/>
  <c r="I1506" i="4"/>
  <c r="H1506" i="4"/>
  <c r="G1506" i="4"/>
  <c r="I1505" i="4"/>
  <c r="H1505" i="4"/>
  <c r="G1505" i="4"/>
  <c r="I1504" i="4"/>
  <c r="H1504" i="4"/>
  <c r="G1504" i="4"/>
  <c r="I1503" i="4"/>
  <c r="H1503" i="4"/>
  <c r="G1503" i="4"/>
  <c r="I1502" i="4"/>
  <c r="H1502" i="4"/>
  <c r="G1502" i="4"/>
  <c r="I1501" i="4"/>
  <c r="H1501" i="4"/>
  <c r="G1501" i="4"/>
  <c r="I1500" i="4"/>
  <c r="H1500" i="4"/>
  <c r="G1500" i="4"/>
  <c r="I1499" i="4"/>
  <c r="H1499" i="4"/>
  <c r="G1499" i="4"/>
  <c r="I1498" i="4"/>
  <c r="H1498" i="4"/>
  <c r="G1498" i="4"/>
  <c r="I1497" i="4"/>
  <c r="H1497" i="4"/>
  <c r="G1497" i="4"/>
  <c r="I1496" i="4"/>
  <c r="H1496" i="4"/>
  <c r="G1496" i="4"/>
  <c r="I1495" i="4"/>
  <c r="H1495" i="4"/>
  <c r="G1495" i="4"/>
  <c r="I1494" i="4"/>
  <c r="H1494" i="4"/>
  <c r="G1494" i="4"/>
  <c r="I1493" i="4"/>
  <c r="H1493" i="4"/>
  <c r="G1493" i="4"/>
  <c r="I1492" i="4"/>
  <c r="H1492" i="4"/>
  <c r="G1492" i="4"/>
  <c r="I1491" i="4"/>
  <c r="H1491" i="4"/>
  <c r="G1491" i="4"/>
  <c r="I1490" i="4"/>
  <c r="H1490" i="4"/>
  <c r="G1490" i="4"/>
  <c r="I1489" i="4"/>
  <c r="H1489" i="4"/>
  <c r="G1489" i="4"/>
  <c r="I1488" i="4"/>
  <c r="H1488" i="4"/>
  <c r="G1488" i="4"/>
  <c r="I1487" i="4"/>
  <c r="H1487" i="4"/>
  <c r="G1487" i="4"/>
  <c r="I1486" i="4"/>
  <c r="H1486" i="4"/>
  <c r="G1486" i="4"/>
  <c r="I1485" i="4"/>
  <c r="H1485" i="4"/>
  <c r="G1485" i="4"/>
  <c r="I1484" i="4"/>
  <c r="H1484" i="4"/>
  <c r="G1484" i="4"/>
  <c r="I1483" i="4"/>
  <c r="H1483" i="4"/>
  <c r="G1483" i="4"/>
  <c r="I1482" i="4"/>
  <c r="H1482" i="4"/>
  <c r="G1482" i="4"/>
  <c r="I1481" i="4"/>
  <c r="H1481" i="4"/>
  <c r="G1481" i="4"/>
  <c r="I1480" i="4"/>
  <c r="H1480" i="4"/>
  <c r="G1480" i="4"/>
  <c r="I1479" i="4"/>
  <c r="H1479" i="4"/>
  <c r="G1479" i="4"/>
  <c r="I1478" i="4"/>
  <c r="H1478" i="4"/>
  <c r="G1478" i="4"/>
  <c r="I1477" i="4"/>
  <c r="H1477" i="4"/>
  <c r="G1477" i="4"/>
  <c r="I1476" i="4"/>
  <c r="H1476" i="4"/>
  <c r="G1476" i="4"/>
  <c r="I1475" i="4"/>
  <c r="H1475" i="4"/>
  <c r="G1475" i="4"/>
  <c r="I1474" i="4"/>
  <c r="H1474" i="4"/>
  <c r="G1474" i="4"/>
  <c r="I1473" i="4"/>
  <c r="H1473" i="4"/>
  <c r="G1473" i="4"/>
  <c r="I1472" i="4"/>
  <c r="H1472" i="4"/>
  <c r="G1472" i="4"/>
  <c r="I1471" i="4"/>
  <c r="H1471" i="4"/>
  <c r="G1471" i="4"/>
  <c r="I1470" i="4"/>
  <c r="H1470" i="4"/>
  <c r="G1470" i="4"/>
  <c r="I1469" i="4"/>
  <c r="H1469" i="4"/>
  <c r="G1469" i="4"/>
  <c r="I1468" i="4"/>
  <c r="H1468" i="4"/>
  <c r="G1468" i="4"/>
  <c r="I1467" i="4"/>
  <c r="H1467" i="4"/>
  <c r="G1467" i="4"/>
  <c r="I1466" i="4"/>
  <c r="H1466" i="4"/>
  <c r="G1466" i="4"/>
  <c r="I1465" i="4"/>
  <c r="H1465" i="4"/>
  <c r="G1465" i="4"/>
  <c r="I1464" i="4"/>
  <c r="H1464" i="4"/>
  <c r="G1464" i="4"/>
  <c r="I1463" i="4"/>
  <c r="H1463" i="4"/>
  <c r="G1463" i="4"/>
  <c r="I1462" i="4"/>
  <c r="H1462" i="4"/>
  <c r="G1462" i="4"/>
  <c r="I1461" i="4"/>
  <c r="H1461" i="4"/>
  <c r="G1461" i="4"/>
  <c r="I1460" i="4"/>
  <c r="H1460" i="4"/>
  <c r="G1460" i="4"/>
  <c r="I1459" i="4"/>
  <c r="H1459" i="4"/>
  <c r="G1459" i="4"/>
  <c r="I1458" i="4"/>
  <c r="H1458" i="4"/>
  <c r="G1458" i="4"/>
  <c r="I1457" i="4"/>
  <c r="H1457" i="4"/>
  <c r="G1457" i="4"/>
  <c r="I1456" i="4"/>
  <c r="H1456" i="4"/>
  <c r="G1456" i="4"/>
  <c r="I1455" i="4"/>
  <c r="H1455" i="4"/>
  <c r="G1455" i="4"/>
  <c r="I1454" i="4"/>
  <c r="H1454" i="4"/>
  <c r="G1454" i="4"/>
  <c r="I1453" i="4"/>
  <c r="H1453" i="4"/>
  <c r="G1453" i="4"/>
  <c r="I1452" i="4"/>
  <c r="H1452" i="4"/>
  <c r="G1452" i="4"/>
  <c r="I1451" i="4"/>
  <c r="H1451" i="4"/>
  <c r="G1451" i="4"/>
  <c r="I1450" i="4"/>
  <c r="H1450" i="4"/>
  <c r="G1450" i="4"/>
  <c r="I1449" i="4"/>
  <c r="H1449" i="4"/>
  <c r="G1449" i="4"/>
  <c r="I1448" i="4"/>
  <c r="H1448" i="4"/>
  <c r="G1448" i="4"/>
  <c r="I1447" i="4"/>
  <c r="H1447" i="4"/>
  <c r="G1447" i="4"/>
  <c r="I1446" i="4"/>
  <c r="H1446" i="4"/>
  <c r="G1446" i="4"/>
  <c r="I1445" i="4"/>
  <c r="H1445" i="4"/>
  <c r="G1445" i="4"/>
  <c r="I1444" i="4"/>
  <c r="H1444" i="4"/>
  <c r="G1444" i="4"/>
  <c r="I1443" i="4"/>
  <c r="H1443" i="4"/>
  <c r="G1443" i="4"/>
  <c r="I1442" i="4"/>
  <c r="H1442" i="4"/>
  <c r="G1442" i="4"/>
  <c r="I1441" i="4"/>
  <c r="H1441" i="4"/>
  <c r="G1441" i="4"/>
  <c r="I1440" i="4"/>
  <c r="H1440" i="4"/>
  <c r="G1440" i="4"/>
  <c r="I1439" i="4"/>
  <c r="H1439" i="4"/>
  <c r="G1439" i="4"/>
  <c r="I1438" i="4"/>
  <c r="H1438" i="4"/>
  <c r="G1438" i="4"/>
  <c r="I1437" i="4"/>
  <c r="H1437" i="4"/>
  <c r="G1437" i="4"/>
  <c r="I1436" i="4"/>
  <c r="H1436" i="4"/>
  <c r="G1436" i="4"/>
  <c r="I1435" i="4"/>
  <c r="H1435" i="4"/>
  <c r="G1435" i="4"/>
  <c r="I1434" i="4"/>
  <c r="H1434" i="4"/>
  <c r="G1434" i="4"/>
  <c r="I1433" i="4"/>
  <c r="H1433" i="4"/>
  <c r="G1433" i="4"/>
  <c r="I1432" i="4"/>
  <c r="H1432" i="4"/>
  <c r="G1432" i="4"/>
  <c r="I1431" i="4"/>
  <c r="H1431" i="4"/>
  <c r="G1431" i="4"/>
  <c r="I1430" i="4"/>
  <c r="H1430" i="4"/>
  <c r="G1430" i="4"/>
  <c r="I1429" i="4"/>
  <c r="H1429" i="4"/>
  <c r="G1429" i="4"/>
  <c r="I1428" i="4"/>
  <c r="H1428" i="4"/>
  <c r="G1428" i="4"/>
  <c r="I1427" i="4"/>
  <c r="H1427" i="4"/>
  <c r="G1427" i="4"/>
  <c r="I1426" i="4"/>
  <c r="H1426" i="4"/>
  <c r="G1426" i="4"/>
  <c r="I1425" i="4"/>
  <c r="H1425" i="4"/>
  <c r="G1425" i="4"/>
  <c r="I1424" i="4"/>
  <c r="H1424" i="4"/>
  <c r="G1424" i="4"/>
  <c r="I1423" i="4"/>
  <c r="H1423" i="4"/>
  <c r="G1423" i="4"/>
  <c r="I1422" i="4"/>
  <c r="H1422" i="4"/>
  <c r="G1422" i="4"/>
  <c r="I1421" i="4"/>
  <c r="H1421" i="4"/>
  <c r="G1421" i="4"/>
  <c r="I1420" i="4"/>
  <c r="H1420" i="4"/>
  <c r="G1420" i="4"/>
  <c r="I1419" i="4"/>
  <c r="H1419" i="4"/>
  <c r="G1419" i="4"/>
  <c r="I1418" i="4"/>
  <c r="H1418" i="4"/>
  <c r="G1418" i="4"/>
  <c r="I1417" i="4"/>
  <c r="H1417" i="4"/>
  <c r="G1417" i="4"/>
  <c r="I1416" i="4"/>
  <c r="H1416" i="4"/>
  <c r="G1416" i="4"/>
  <c r="I1415" i="4"/>
  <c r="H1415" i="4"/>
  <c r="G1415" i="4"/>
  <c r="I1414" i="4"/>
  <c r="H1414" i="4"/>
  <c r="G1414" i="4"/>
  <c r="I1413" i="4"/>
  <c r="H1413" i="4"/>
  <c r="G1413" i="4"/>
  <c r="I1412" i="4"/>
  <c r="H1412" i="4"/>
  <c r="G1412" i="4"/>
  <c r="I1411" i="4"/>
  <c r="H1411" i="4"/>
  <c r="G1411" i="4"/>
  <c r="I1410" i="4"/>
  <c r="H1410" i="4"/>
  <c r="G1410" i="4"/>
  <c r="I1409" i="4"/>
  <c r="H1409" i="4"/>
  <c r="G1409" i="4"/>
  <c r="I1408" i="4"/>
  <c r="H1408" i="4"/>
  <c r="G1408" i="4"/>
  <c r="I1407" i="4"/>
  <c r="H1407" i="4"/>
  <c r="G1407" i="4"/>
  <c r="I1406" i="4"/>
  <c r="H1406" i="4"/>
  <c r="G1406" i="4"/>
  <c r="I1405" i="4"/>
  <c r="H1405" i="4"/>
  <c r="G1405" i="4"/>
  <c r="I1404" i="4"/>
  <c r="H1404" i="4"/>
  <c r="G1404" i="4"/>
  <c r="I1403" i="4"/>
  <c r="H1403" i="4"/>
  <c r="G1403" i="4"/>
  <c r="I1402" i="4"/>
  <c r="H1402" i="4"/>
  <c r="G1402" i="4"/>
  <c r="I1401" i="4"/>
  <c r="H1401" i="4"/>
  <c r="G1401" i="4"/>
  <c r="I1400" i="4"/>
  <c r="H1400" i="4"/>
  <c r="G1400" i="4"/>
  <c r="I1399" i="4"/>
  <c r="H1399" i="4"/>
  <c r="G1399" i="4"/>
  <c r="I1398" i="4"/>
  <c r="H1398" i="4"/>
  <c r="G1398" i="4"/>
  <c r="I1397" i="4"/>
  <c r="H1397" i="4"/>
  <c r="G1397" i="4"/>
  <c r="I1396" i="4"/>
  <c r="H1396" i="4"/>
  <c r="G1396" i="4"/>
  <c r="I1395" i="4"/>
  <c r="H1395" i="4"/>
  <c r="G1395" i="4"/>
  <c r="I1394" i="4"/>
  <c r="H1394" i="4"/>
  <c r="G1394" i="4"/>
  <c r="I1393" i="4"/>
  <c r="H1393" i="4"/>
  <c r="G1393" i="4"/>
  <c r="I1392" i="4"/>
  <c r="H1392" i="4"/>
  <c r="G1392" i="4"/>
  <c r="I1391" i="4"/>
  <c r="H1391" i="4"/>
  <c r="G1391" i="4"/>
  <c r="I1390" i="4"/>
  <c r="H1390" i="4"/>
  <c r="G1390" i="4"/>
  <c r="I1389" i="4"/>
  <c r="H1389" i="4"/>
  <c r="G1389" i="4"/>
  <c r="I1388" i="4"/>
  <c r="H1388" i="4"/>
  <c r="G1388" i="4"/>
  <c r="I1387" i="4"/>
  <c r="H1387" i="4"/>
  <c r="G1387" i="4"/>
  <c r="I1386" i="4"/>
  <c r="H1386" i="4"/>
  <c r="G1386" i="4"/>
  <c r="I1385" i="4"/>
  <c r="H1385" i="4"/>
  <c r="G1385" i="4"/>
  <c r="I1384" i="4"/>
  <c r="H1384" i="4"/>
  <c r="G1384" i="4"/>
  <c r="I1383" i="4"/>
  <c r="H1383" i="4"/>
  <c r="G1383" i="4"/>
  <c r="I1382" i="4"/>
  <c r="H1382" i="4"/>
  <c r="G1382" i="4"/>
  <c r="I1381" i="4"/>
  <c r="H1381" i="4"/>
  <c r="G1381" i="4"/>
  <c r="I1380" i="4"/>
  <c r="H1380" i="4"/>
  <c r="G1380" i="4"/>
  <c r="I1379" i="4"/>
  <c r="H1379" i="4"/>
  <c r="G1379" i="4"/>
  <c r="I1378" i="4"/>
  <c r="H1378" i="4"/>
  <c r="G1378" i="4"/>
  <c r="I1377" i="4"/>
  <c r="H1377" i="4"/>
  <c r="G1377" i="4"/>
  <c r="I1376" i="4"/>
  <c r="H1376" i="4"/>
  <c r="G1376" i="4"/>
  <c r="I1375" i="4"/>
  <c r="H1375" i="4"/>
  <c r="G1375" i="4"/>
  <c r="I1374" i="4"/>
  <c r="H1374" i="4"/>
  <c r="G1374" i="4"/>
  <c r="I1373" i="4"/>
  <c r="H1373" i="4"/>
  <c r="G1373" i="4"/>
  <c r="I1372" i="4"/>
  <c r="H1372" i="4"/>
  <c r="G1372" i="4"/>
  <c r="I1371" i="4"/>
  <c r="H1371" i="4"/>
  <c r="G1371" i="4"/>
  <c r="I1370" i="4"/>
  <c r="H1370" i="4"/>
  <c r="G1370" i="4"/>
  <c r="I1369" i="4"/>
  <c r="H1369" i="4"/>
  <c r="G1369" i="4"/>
  <c r="I1368" i="4"/>
  <c r="H1368" i="4"/>
  <c r="G1368" i="4"/>
  <c r="I1367" i="4"/>
  <c r="H1367" i="4"/>
  <c r="G1367" i="4"/>
  <c r="I1366" i="4"/>
  <c r="H1366" i="4"/>
  <c r="G1366" i="4"/>
  <c r="I1365" i="4"/>
  <c r="H1365" i="4"/>
  <c r="G1365" i="4"/>
  <c r="I1364" i="4"/>
  <c r="H1364" i="4"/>
  <c r="G1364" i="4"/>
  <c r="I1363" i="4"/>
  <c r="H1363" i="4"/>
  <c r="G1363" i="4"/>
  <c r="I1362" i="4"/>
  <c r="H1362" i="4"/>
  <c r="G1362" i="4"/>
  <c r="I1361" i="4"/>
  <c r="H1361" i="4"/>
  <c r="G1361" i="4"/>
  <c r="I1360" i="4"/>
  <c r="H1360" i="4"/>
  <c r="G1360" i="4"/>
  <c r="I1359" i="4"/>
  <c r="H1359" i="4"/>
  <c r="G1359" i="4"/>
  <c r="I1358" i="4"/>
  <c r="H1358" i="4"/>
  <c r="G1358" i="4"/>
  <c r="I1357" i="4"/>
  <c r="H1357" i="4"/>
  <c r="G1357" i="4"/>
  <c r="I1356" i="4"/>
  <c r="H1356" i="4"/>
  <c r="G1356" i="4"/>
  <c r="I1355" i="4"/>
  <c r="H1355" i="4"/>
  <c r="G1355" i="4"/>
  <c r="I1354" i="4"/>
  <c r="H1354" i="4"/>
  <c r="G1354" i="4"/>
  <c r="I1353" i="4"/>
  <c r="H1353" i="4"/>
  <c r="G1353" i="4"/>
  <c r="I1352" i="4"/>
  <c r="H1352" i="4"/>
  <c r="G1352" i="4"/>
  <c r="I1351" i="4"/>
  <c r="H1351" i="4"/>
  <c r="G1351" i="4"/>
  <c r="I1350" i="4"/>
  <c r="H1350" i="4"/>
  <c r="G1350" i="4"/>
  <c r="I1349" i="4"/>
  <c r="H1349" i="4"/>
  <c r="G1349" i="4"/>
  <c r="I1348" i="4"/>
  <c r="H1348" i="4"/>
  <c r="G1348" i="4"/>
  <c r="I1347" i="4"/>
  <c r="H1347" i="4"/>
  <c r="G1347" i="4"/>
  <c r="I1346" i="4"/>
  <c r="H1346" i="4"/>
  <c r="G1346" i="4"/>
  <c r="I1345" i="4"/>
  <c r="H1345" i="4"/>
  <c r="G1345" i="4"/>
  <c r="I1344" i="4"/>
  <c r="H1344" i="4"/>
  <c r="G1344" i="4"/>
  <c r="I1343" i="4"/>
  <c r="H1343" i="4"/>
  <c r="G1343" i="4"/>
  <c r="I1342" i="4"/>
  <c r="H1342" i="4"/>
  <c r="G1342" i="4"/>
  <c r="I1341" i="4"/>
  <c r="H1341" i="4"/>
  <c r="G1341" i="4"/>
  <c r="I1340" i="4"/>
  <c r="H1340" i="4"/>
  <c r="G1340" i="4"/>
  <c r="I1339" i="4"/>
  <c r="H1339" i="4"/>
  <c r="G1339" i="4"/>
  <c r="I1338" i="4"/>
  <c r="H1338" i="4"/>
  <c r="G1338" i="4"/>
  <c r="I1337" i="4"/>
  <c r="H1337" i="4"/>
  <c r="G1337" i="4"/>
  <c r="I1336" i="4"/>
  <c r="H1336" i="4"/>
  <c r="G1336" i="4"/>
  <c r="I1335" i="4"/>
  <c r="H1335" i="4"/>
  <c r="G1335" i="4"/>
  <c r="I1334" i="4"/>
  <c r="H1334" i="4"/>
  <c r="G1334" i="4"/>
  <c r="I1333" i="4"/>
  <c r="H1333" i="4"/>
  <c r="G1333" i="4"/>
  <c r="I1332" i="4"/>
  <c r="H1332" i="4"/>
  <c r="G1332" i="4"/>
  <c r="I1331" i="4"/>
  <c r="H1331" i="4"/>
  <c r="G1331" i="4"/>
  <c r="I1330" i="4"/>
  <c r="H1330" i="4"/>
  <c r="G1330" i="4"/>
  <c r="I1329" i="4"/>
  <c r="H1329" i="4"/>
  <c r="G1329" i="4"/>
  <c r="I1328" i="4"/>
  <c r="H1328" i="4"/>
  <c r="G1328" i="4"/>
  <c r="I1327" i="4"/>
  <c r="H1327" i="4"/>
  <c r="G1327" i="4"/>
  <c r="I1326" i="4"/>
  <c r="H1326" i="4"/>
  <c r="G1326" i="4"/>
  <c r="I1325" i="4"/>
  <c r="H1325" i="4"/>
  <c r="G1325" i="4"/>
  <c r="I1324" i="4"/>
  <c r="H1324" i="4"/>
  <c r="G1324" i="4"/>
  <c r="I1323" i="4"/>
  <c r="H1323" i="4"/>
  <c r="G1323" i="4"/>
  <c r="I1322" i="4"/>
  <c r="H1322" i="4"/>
  <c r="G1322" i="4"/>
  <c r="I1321" i="4"/>
  <c r="H1321" i="4"/>
  <c r="G1321" i="4"/>
  <c r="I1320" i="4"/>
  <c r="H1320" i="4"/>
  <c r="G1320" i="4"/>
  <c r="I1319" i="4"/>
  <c r="H1319" i="4"/>
  <c r="G1319" i="4"/>
  <c r="I1318" i="4"/>
  <c r="H1318" i="4"/>
  <c r="G1318" i="4"/>
  <c r="I1317" i="4"/>
  <c r="H1317" i="4"/>
  <c r="G1317" i="4"/>
  <c r="I1316" i="4"/>
  <c r="H1316" i="4"/>
  <c r="G1316" i="4"/>
  <c r="I1315" i="4"/>
  <c r="H1315" i="4"/>
  <c r="G1315" i="4"/>
  <c r="I1314" i="4"/>
  <c r="H1314" i="4"/>
  <c r="G1314" i="4"/>
  <c r="I1313" i="4"/>
  <c r="H1313" i="4"/>
  <c r="G1313" i="4"/>
  <c r="I1312" i="4"/>
  <c r="H1312" i="4"/>
  <c r="G1312" i="4"/>
  <c r="I1311" i="4"/>
  <c r="H1311" i="4"/>
  <c r="G1311" i="4"/>
  <c r="I1310" i="4"/>
  <c r="H1310" i="4"/>
  <c r="G1310" i="4"/>
  <c r="I1309" i="4"/>
  <c r="H1309" i="4"/>
  <c r="G1309" i="4"/>
  <c r="I1308" i="4"/>
  <c r="H1308" i="4"/>
  <c r="G1308" i="4"/>
  <c r="I1307" i="4"/>
  <c r="H1307" i="4"/>
  <c r="G1307" i="4"/>
  <c r="I1306" i="4"/>
  <c r="H1306" i="4"/>
  <c r="G1306" i="4"/>
  <c r="I1305" i="4"/>
  <c r="H1305" i="4"/>
  <c r="G1305" i="4"/>
  <c r="I1304" i="4"/>
  <c r="H1304" i="4"/>
  <c r="G1304" i="4"/>
  <c r="I1303" i="4"/>
  <c r="H1303" i="4"/>
  <c r="G1303" i="4"/>
  <c r="I1302" i="4"/>
  <c r="H1302" i="4"/>
  <c r="G1302" i="4"/>
  <c r="I1301" i="4"/>
  <c r="H1301" i="4"/>
  <c r="G1301" i="4"/>
  <c r="I1300" i="4"/>
  <c r="H1300" i="4"/>
  <c r="G1300" i="4"/>
  <c r="I1299" i="4"/>
  <c r="H1299" i="4"/>
  <c r="G1299" i="4"/>
  <c r="I1298" i="4"/>
  <c r="H1298" i="4"/>
  <c r="G1298" i="4"/>
  <c r="I1297" i="4"/>
  <c r="H1297" i="4"/>
  <c r="G1297" i="4"/>
  <c r="I1296" i="4"/>
  <c r="H1296" i="4"/>
  <c r="G1296" i="4"/>
  <c r="I1295" i="4"/>
  <c r="H1295" i="4"/>
  <c r="G1295" i="4"/>
  <c r="I1294" i="4"/>
  <c r="H1294" i="4"/>
  <c r="G1294" i="4"/>
  <c r="I1293" i="4"/>
  <c r="H1293" i="4"/>
  <c r="G1293" i="4"/>
  <c r="I1292" i="4"/>
  <c r="H1292" i="4"/>
  <c r="G1292" i="4"/>
  <c r="I1291" i="4"/>
  <c r="H1291" i="4"/>
  <c r="G1291" i="4"/>
  <c r="I1290" i="4"/>
  <c r="H1290" i="4"/>
  <c r="G1290" i="4"/>
  <c r="I1289" i="4"/>
  <c r="H1289" i="4"/>
  <c r="G1289" i="4"/>
  <c r="I1288" i="4"/>
  <c r="H1288" i="4"/>
  <c r="G1288" i="4"/>
  <c r="I1287" i="4"/>
  <c r="H1287" i="4"/>
  <c r="G1287" i="4"/>
  <c r="I1286" i="4"/>
  <c r="H1286" i="4"/>
  <c r="G1286" i="4"/>
  <c r="I1285" i="4"/>
  <c r="H1285" i="4"/>
  <c r="G1285" i="4"/>
  <c r="I1284" i="4"/>
  <c r="H1284" i="4"/>
  <c r="G1284" i="4"/>
  <c r="I1283" i="4"/>
  <c r="H1283" i="4"/>
  <c r="G1283" i="4"/>
  <c r="I1282" i="4"/>
  <c r="H1282" i="4"/>
  <c r="G1282" i="4"/>
  <c r="I1281" i="4"/>
  <c r="H1281" i="4"/>
  <c r="G1281" i="4"/>
  <c r="I1280" i="4"/>
  <c r="H1280" i="4"/>
  <c r="G1280" i="4"/>
  <c r="I1279" i="4"/>
  <c r="H1279" i="4"/>
  <c r="G1279" i="4"/>
  <c r="I1278" i="4"/>
  <c r="H1278" i="4"/>
  <c r="G1278" i="4"/>
  <c r="I1277" i="4"/>
  <c r="H1277" i="4"/>
  <c r="G1277" i="4"/>
  <c r="I1276" i="4"/>
  <c r="H1276" i="4"/>
  <c r="G1276" i="4"/>
  <c r="I1275" i="4"/>
  <c r="H1275" i="4"/>
  <c r="G1275" i="4"/>
  <c r="I1274" i="4"/>
  <c r="H1274" i="4"/>
  <c r="G1274" i="4"/>
  <c r="I1273" i="4"/>
  <c r="H1273" i="4"/>
  <c r="G1273" i="4"/>
  <c r="I1272" i="4"/>
  <c r="H1272" i="4"/>
  <c r="G1272" i="4"/>
  <c r="I1271" i="4"/>
  <c r="H1271" i="4"/>
  <c r="G1271" i="4"/>
  <c r="I1270" i="4"/>
  <c r="H1270" i="4"/>
  <c r="G1270" i="4"/>
  <c r="I1269" i="4"/>
  <c r="H1269" i="4"/>
  <c r="G1269" i="4"/>
  <c r="I1268" i="4"/>
  <c r="H1268" i="4"/>
  <c r="G1268" i="4"/>
  <c r="I1267" i="4"/>
  <c r="H1267" i="4"/>
  <c r="G1267" i="4"/>
  <c r="I1266" i="4"/>
  <c r="H1266" i="4"/>
  <c r="G1266" i="4"/>
  <c r="I1265" i="4"/>
  <c r="H1265" i="4"/>
  <c r="G1265" i="4"/>
  <c r="I1264" i="4"/>
  <c r="H1264" i="4"/>
  <c r="G1264" i="4"/>
  <c r="I1263" i="4"/>
  <c r="H1263" i="4"/>
  <c r="G1263" i="4"/>
  <c r="I1262" i="4"/>
  <c r="H1262" i="4"/>
  <c r="G1262" i="4"/>
  <c r="I1261" i="4"/>
  <c r="H1261" i="4"/>
  <c r="G1261" i="4"/>
  <c r="I1260" i="4"/>
  <c r="H1260" i="4"/>
  <c r="G1260" i="4"/>
  <c r="I1259" i="4"/>
  <c r="H1259" i="4"/>
  <c r="G1259" i="4"/>
  <c r="I1258" i="4"/>
  <c r="H1258" i="4"/>
  <c r="G1258" i="4"/>
  <c r="I1257" i="4"/>
  <c r="H1257" i="4"/>
  <c r="G1257" i="4"/>
  <c r="I1256" i="4"/>
  <c r="H1256" i="4"/>
  <c r="G1256" i="4"/>
  <c r="I1255" i="4"/>
  <c r="H1255" i="4"/>
  <c r="G1255" i="4"/>
  <c r="I1254" i="4"/>
  <c r="H1254" i="4"/>
  <c r="G1254" i="4"/>
  <c r="I1253" i="4"/>
  <c r="H1253" i="4"/>
  <c r="G1253" i="4"/>
  <c r="I1252" i="4"/>
  <c r="H1252" i="4"/>
  <c r="G1252" i="4"/>
  <c r="I1251" i="4"/>
  <c r="H1251" i="4"/>
  <c r="G1251" i="4"/>
  <c r="I1250" i="4"/>
  <c r="H1250" i="4"/>
  <c r="G1250" i="4"/>
  <c r="I1249" i="4"/>
  <c r="H1249" i="4"/>
  <c r="G1249" i="4"/>
  <c r="I1248" i="4"/>
  <c r="H1248" i="4"/>
  <c r="G1248" i="4"/>
  <c r="I1247" i="4"/>
  <c r="H1247" i="4"/>
  <c r="G1247" i="4"/>
  <c r="I1246" i="4"/>
  <c r="H1246" i="4"/>
  <c r="G1246" i="4"/>
  <c r="I1245" i="4"/>
  <c r="H1245" i="4"/>
  <c r="G1245" i="4"/>
  <c r="I1244" i="4"/>
  <c r="H1244" i="4"/>
  <c r="G1244" i="4"/>
  <c r="I1243" i="4"/>
  <c r="H1243" i="4"/>
  <c r="G1243" i="4"/>
  <c r="I1242" i="4"/>
  <c r="H1242" i="4"/>
  <c r="G1242" i="4"/>
  <c r="I1241" i="4"/>
  <c r="H1241" i="4"/>
  <c r="G1241" i="4"/>
  <c r="I1240" i="4"/>
  <c r="H1240" i="4"/>
  <c r="G1240" i="4"/>
  <c r="I1239" i="4"/>
  <c r="H1239" i="4"/>
  <c r="G1239" i="4"/>
  <c r="I1238" i="4"/>
  <c r="H1238" i="4"/>
  <c r="G1238" i="4"/>
  <c r="I1237" i="4"/>
  <c r="H1237" i="4"/>
  <c r="G1237" i="4"/>
  <c r="I1236" i="4"/>
  <c r="H1236" i="4"/>
  <c r="G1236" i="4"/>
  <c r="I1235" i="4"/>
  <c r="H1235" i="4"/>
  <c r="G1235" i="4"/>
  <c r="I1234" i="4"/>
  <c r="H1234" i="4"/>
  <c r="G1234" i="4"/>
  <c r="I1233" i="4"/>
  <c r="H1233" i="4"/>
  <c r="G1233" i="4"/>
  <c r="I1232" i="4"/>
  <c r="H1232" i="4"/>
  <c r="G1232" i="4"/>
  <c r="I1231" i="4"/>
  <c r="H1231" i="4"/>
  <c r="G1231" i="4"/>
  <c r="I1230" i="4"/>
  <c r="H1230" i="4"/>
  <c r="G1230" i="4"/>
  <c r="I1229" i="4"/>
  <c r="H1229" i="4"/>
  <c r="G1229" i="4"/>
  <c r="I1228" i="4"/>
  <c r="H1228" i="4"/>
  <c r="G1228" i="4"/>
  <c r="I1227" i="4"/>
  <c r="H1227" i="4"/>
  <c r="G1227" i="4"/>
  <c r="I1226" i="4"/>
  <c r="H1226" i="4"/>
  <c r="G1226" i="4"/>
  <c r="I1225" i="4"/>
  <c r="H1225" i="4"/>
  <c r="G1225" i="4"/>
  <c r="I1224" i="4"/>
  <c r="H1224" i="4"/>
  <c r="G1224" i="4"/>
  <c r="I1223" i="4"/>
  <c r="H1223" i="4"/>
  <c r="G1223" i="4"/>
  <c r="I1222" i="4"/>
  <c r="H1222" i="4"/>
  <c r="G1222" i="4"/>
  <c r="I1221" i="4"/>
  <c r="H1221" i="4"/>
  <c r="G1221" i="4"/>
  <c r="I1220" i="4"/>
  <c r="H1220" i="4"/>
  <c r="G1220" i="4"/>
  <c r="I1219" i="4"/>
  <c r="H1219" i="4"/>
  <c r="G1219" i="4"/>
  <c r="I1218" i="4"/>
  <c r="H1218" i="4"/>
  <c r="G1218" i="4"/>
  <c r="I1217" i="4"/>
  <c r="H1217" i="4"/>
  <c r="G1217" i="4"/>
  <c r="I1216" i="4"/>
  <c r="H1216" i="4"/>
  <c r="G1216" i="4"/>
  <c r="I1215" i="4"/>
  <c r="H1215" i="4"/>
  <c r="G1215" i="4"/>
  <c r="I1214" i="4"/>
  <c r="H1214" i="4"/>
  <c r="G1214" i="4"/>
  <c r="I1213" i="4"/>
  <c r="H1213" i="4"/>
  <c r="G1213" i="4"/>
  <c r="I1212" i="4"/>
  <c r="H1212" i="4"/>
  <c r="G1212" i="4"/>
  <c r="I1211" i="4"/>
  <c r="H1211" i="4"/>
  <c r="G1211" i="4"/>
  <c r="I1210" i="4"/>
  <c r="H1210" i="4"/>
  <c r="G1210" i="4"/>
  <c r="I1209" i="4"/>
  <c r="H1209" i="4"/>
  <c r="G1209" i="4"/>
  <c r="I1208" i="4"/>
  <c r="H1208" i="4"/>
  <c r="G1208" i="4"/>
  <c r="I1207" i="4"/>
  <c r="H1207" i="4"/>
  <c r="G1207" i="4"/>
  <c r="I1206" i="4"/>
  <c r="H1206" i="4"/>
  <c r="G1206" i="4"/>
  <c r="I1205" i="4"/>
  <c r="H1205" i="4"/>
  <c r="G1205" i="4"/>
  <c r="I1204" i="4"/>
  <c r="H1204" i="4"/>
  <c r="G1204" i="4"/>
  <c r="I1203" i="4"/>
  <c r="H1203" i="4"/>
  <c r="G1203" i="4"/>
  <c r="I1202" i="4"/>
  <c r="H1202" i="4"/>
  <c r="G1202" i="4"/>
  <c r="I1201" i="4"/>
  <c r="H1201" i="4"/>
  <c r="G1201" i="4"/>
  <c r="I1200" i="4"/>
  <c r="H1200" i="4"/>
  <c r="G1200" i="4"/>
  <c r="I1199" i="4"/>
  <c r="H1199" i="4"/>
  <c r="G1199" i="4"/>
  <c r="I1198" i="4"/>
  <c r="H1198" i="4"/>
  <c r="G1198" i="4"/>
  <c r="I1197" i="4"/>
  <c r="H1197" i="4"/>
  <c r="G1197" i="4"/>
  <c r="I1196" i="4"/>
  <c r="H1196" i="4"/>
  <c r="G1196" i="4"/>
  <c r="I1195" i="4"/>
  <c r="H1195" i="4"/>
  <c r="G1195" i="4"/>
  <c r="I1194" i="4"/>
  <c r="H1194" i="4"/>
  <c r="G1194" i="4"/>
  <c r="I1193" i="4"/>
  <c r="H1193" i="4"/>
  <c r="G1193" i="4"/>
  <c r="I1192" i="4"/>
  <c r="H1192" i="4"/>
  <c r="G1192" i="4"/>
  <c r="I1191" i="4"/>
  <c r="H1191" i="4"/>
  <c r="G1191" i="4"/>
  <c r="I1190" i="4"/>
  <c r="H1190" i="4"/>
  <c r="G1190" i="4"/>
  <c r="I1189" i="4"/>
  <c r="H1189" i="4"/>
  <c r="G1189" i="4"/>
  <c r="I1188" i="4"/>
  <c r="H1188" i="4"/>
  <c r="G1188" i="4"/>
  <c r="I1187" i="4"/>
  <c r="H1187" i="4"/>
  <c r="G1187" i="4"/>
  <c r="I1186" i="4"/>
  <c r="H1186" i="4"/>
  <c r="G1186" i="4"/>
  <c r="I1185" i="4"/>
  <c r="H1185" i="4"/>
  <c r="G1185" i="4"/>
  <c r="I1184" i="4"/>
  <c r="H1184" i="4"/>
  <c r="G1184" i="4"/>
  <c r="I1183" i="4"/>
  <c r="H1183" i="4"/>
  <c r="G1183" i="4"/>
  <c r="I1182" i="4"/>
  <c r="H1182" i="4"/>
  <c r="G1182" i="4"/>
  <c r="I1181" i="4"/>
  <c r="H1181" i="4"/>
  <c r="G1181" i="4"/>
  <c r="I1180" i="4"/>
  <c r="H1180" i="4"/>
  <c r="G1180" i="4"/>
  <c r="I1179" i="4"/>
  <c r="H1179" i="4"/>
  <c r="G1179" i="4"/>
  <c r="I1178" i="4"/>
  <c r="H1178" i="4"/>
  <c r="G1178" i="4"/>
  <c r="I1177" i="4"/>
  <c r="H1177" i="4"/>
  <c r="G1177" i="4"/>
  <c r="I1176" i="4"/>
  <c r="H1176" i="4"/>
  <c r="G1176" i="4"/>
  <c r="I1175" i="4"/>
  <c r="H1175" i="4"/>
  <c r="G1175" i="4"/>
  <c r="I1174" i="4"/>
  <c r="H1174" i="4"/>
  <c r="G1174" i="4"/>
  <c r="I1173" i="4"/>
  <c r="H1173" i="4"/>
  <c r="G1173" i="4"/>
  <c r="I1172" i="4"/>
  <c r="H1172" i="4"/>
  <c r="G1172" i="4"/>
  <c r="I1171" i="4"/>
  <c r="H1171" i="4"/>
  <c r="G1171" i="4"/>
  <c r="I1170" i="4"/>
  <c r="H1170" i="4"/>
  <c r="G1170" i="4"/>
  <c r="I1169" i="4"/>
  <c r="H1169" i="4"/>
  <c r="G1169" i="4"/>
  <c r="I1168" i="4"/>
  <c r="H1168" i="4"/>
  <c r="G1168" i="4"/>
  <c r="I1167" i="4"/>
  <c r="H1167" i="4"/>
  <c r="G1167" i="4"/>
  <c r="I1166" i="4"/>
  <c r="H1166" i="4"/>
  <c r="G1166" i="4"/>
  <c r="I1165" i="4"/>
  <c r="H1165" i="4"/>
  <c r="G1165" i="4"/>
  <c r="I1164" i="4"/>
  <c r="H1164" i="4"/>
  <c r="G1164" i="4"/>
  <c r="I1163" i="4"/>
  <c r="H1163" i="4"/>
  <c r="G1163" i="4"/>
  <c r="I1162" i="4"/>
  <c r="H1162" i="4"/>
  <c r="G1162" i="4"/>
  <c r="I1161" i="4"/>
  <c r="H1161" i="4"/>
  <c r="G1161" i="4"/>
  <c r="I1160" i="4"/>
  <c r="H1160" i="4"/>
  <c r="G1160" i="4"/>
  <c r="I1159" i="4"/>
  <c r="H1159" i="4"/>
  <c r="G1159" i="4"/>
  <c r="I1158" i="4"/>
  <c r="H1158" i="4"/>
  <c r="G1158" i="4"/>
  <c r="I1157" i="4"/>
  <c r="H1157" i="4"/>
  <c r="G1157" i="4"/>
  <c r="I1156" i="4"/>
  <c r="H1156" i="4"/>
  <c r="G1156" i="4"/>
  <c r="I1155" i="4"/>
  <c r="H1155" i="4"/>
  <c r="G1155" i="4"/>
  <c r="I1154" i="4"/>
  <c r="H1154" i="4"/>
  <c r="G1154" i="4"/>
  <c r="I1153" i="4"/>
  <c r="H1153" i="4"/>
  <c r="G1153" i="4"/>
  <c r="I1152" i="4"/>
  <c r="H1152" i="4"/>
  <c r="G1152" i="4"/>
  <c r="I1151" i="4"/>
  <c r="H1151" i="4"/>
  <c r="G1151" i="4"/>
  <c r="I1150" i="4"/>
  <c r="H1150" i="4"/>
  <c r="G1150" i="4"/>
  <c r="I1149" i="4"/>
  <c r="H1149" i="4"/>
  <c r="G1149" i="4"/>
  <c r="I1148" i="4"/>
  <c r="H1148" i="4"/>
  <c r="G1148" i="4"/>
  <c r="I1147" i="4"/>
  <c r="H1147" i="4"/>
  <c r="G1147" i="4"/>
  <c r="I1146" i="4"/>
  <c r="H1146" i="4"/>
  <c r="G1146" i="4"/>
  <c r="I1145" i="4"/>
  <c r="H1145" i="4"/>
  <c r="G1145" i="4"/>
  <c r="I1144" i="4"/>
  <c r="H1144" i="4"/>
  <c r="G1144" i="4"/>
  <c r="I1143" i="4"/>
  <c r="H1143" i="4"/>
  <c r="G1143" i="4"/>
  <c r="I1142" i="4"/>
  <c r="H1142" i="4"/>
  <c r="G1142" i="4"/>
  <c r="I1141" i="4"/>
  <c r="H1141" i="4"/>
  <c r="G1141" i="4"/>
  <c r="I1140" i="4"/>
  <c r="H1140" i="4"/>
  <c r="G1140" i="4"/>
  <c r="I1139" i="4"/>
  <c r="H1139" i="4"/>
  <c r="G1139" i="4"/>
  <c r="I1138" i="4"/>
  <c r="H1138" i="4"/>
  <c r="G1138" i="4"/>
  <c r="I1137" i="4"/>
  <c r="H1137" i="4"/>
  <c r="G1137" i="4"/>
  <c r="I1136" i="4"/>
  <c r="H1136" i="4"/>
  <c r="G1136" i="4"/>
  <c r="I1135" i="4"/>
  <c r="H1135" i="4"/>
  <c r="G1135" i="4"/>
  <c r="I1134" i="4"/>
  <c r="H1134" i="4"/>
  <c r="G1134" i="4"/>
  <c r="I1133" i="4"/>
  <c r="H1133" i="4"/>
  <c r="G1133" i="4"/>
  <c r="I1132" i="4"/>
  <c r="H1132" i="4"/>
  <c r="G1132" i="4"/>
  <c r="I1131" i="4"/>
  <c r="H1131" i="4"/>
  <c r="G1131" i="4"/>
  <c r="I1130" i="4"/>
  <c r="H1130" i="4"/>
  <c r="G1130" i="4"/>
  <c r="I1129" i="4"/>
  <c r="H1129" i="4"/>
  <c r="G1129" i="4"/>
  <c r="I1128" i="4"/>
  <c r="H1128" i="4"/>
  <c r="G1128" i="4"/>
  <c r="I1127" i="4"/>
  <c r="H1127" i="4"/>
  <c r="G1127" i="4"/>
  <c r="I1126" i="4"/>
  <c r="H1126" i="4"/>
  <c r="G1126" i="4"/>
  <c r="I1125" i="4"/>
  <c r="H1125" i="4"/>
  <c r="G1125" i="4"/>
  <c r="I1124" i="4"/>
  <c r="H1124" i="4"/>
  <c r="G1124" i="4"/>
  <c r="I1123" i="4"/>
  <c r="H1123" i="4"/>
  <c r="G1123" i="4"/>
  <c r="I1122" i="4"/>
  <c r="H1122" i="4"/>
  <c r="G1122" i="4"/>
  <c r="I1121" i="4"/>
  <c r="H1121" i="4"/>
  <c r="G1121" i="4"/>
  <c r="I1120" i="4"/>
  <c r="H1120" i="4"/>
  <c r="G1120" i="4"/>
  <c r="I1119" i="4"/>
  <c r="H1119" i="4"/>
  <c r="G1119" i="4"/>
  <c r="I1118" i="4"/>
  <c r="H1118" i="4"/>
  <c r="G1118" i="4"/>
  <c r="I1117" i="4"/>
  <c r="H1117" i="4"/>
  <c r="G1117" i="4"/>
  <c r="I1116" i="4"/>
  <c r="H1116" i="4"/>
  <c r="G1116" i="4"/>
  <c r="I1115" i="4"/>
  <c r="H1115" i="4"/>
  <c r="G1115" i="4"/>
  <c r="I1114" i="4"/>
  <c r="H1114" i="4"/>
  <c r="G1114" i="4"/>
  <c r="I1113" i="4"/>
  <c r="H1113" i="4"/>
  <c r="G1113" i="4"/>
  <c r="I1112" i="4"/>
  <c r="H1112" i="4"/>
  <c r="G1112" i="4"/>
  <c r="I1111" i="4"/>
  <c r="H1111" i="4"/>
  <c r="G1111" i="4"/>
  <c r="I1110" i="4"/>
  <c r="H1110" i="4"/>
  <c r="G1110" i="4"/>
  <c r="I1109" i="4"/>
  <c r="H1109" i="4"/>
  <c r="G1109" i="4"/>
  <c r="I1108" i="4"/>
  <c r="H1108" i="4"/>
  <c r="G1108" i="4"/>
  <c r="I1107" i="4"/>
  <c r="H1107" i="4"/>
  <c r="G1107" i="4"/>
  <c r="I1106" i="4"/>
  <c r="H1106" i="4"/>
  <c r="G1106" i="4"/>
  <c r="I1105" i="4"/>
  <c r="H1105" i="4"/>
  <c r="G1105" i="4"/>
  <c r="I1104" i="4"/>
  <c r="H1104" i="4"/>
  <c r="G1104" i="4"/>
  <c r="I1103" i="4"/>
  <c r="H1103" i="4"/>
  <c r="G1103" i="4"/>
  <c r="I1102" i="4"/>
  <c r="H1102" i="4"/>
  <c r="G1102" i="4"/>
  <c r="I1101" i="4"/>
  <c r="H1101" i="4"/>
  <c r="G1101" i="4"/>
  <c r="I1100" i="4"/>
  <c r="H1100" i="4"/>
  <c r="G1100" i="4"/>
  <c r="I1099" i="4"/>
  <c r="H1099" i="4"/>
  <c r="G1099" i="4"/>
  <c r="I1098" i="4"/>
  <c r="H1098" i="4"/>
  <c r="G1098" i="4"/>
  <c r="I1097" i="4"/>
  <c r="H1097" i="4"/>
  <c r="G1097" i="4"/>
  <c r="I1096" i="4"/>
  <c r="H1096" i="4"/>
  <c r="G1096" i="4"/>
  <c r="I1095" i="4"/>
  <c r="H1095" i="4"/>
  <c r="G1095" i="4"/>
  <c r="I1094" i="4"/>
  <c r="H1094" i="4"/>
  <c r="G1094" i="4"/>
  <c r="I1093" i="4"/>
  <c r="H1093" i="4"/>
  <c r="G1093" i="4"/>
  <c r="I1092" i="4"/>
  <c r="H1092" i="4"/>
  <c r="G1092" i="4"/>
  <c r="I1091" i="4"/>
  <c r="H1091" i="4"/>
  <c r="G1091" i="4"/>
  <c r="I1090" i="4"/>
  <c r="H1090" i="4"/>
  <c r="G1090" i="4"/>
  <c r="I1089" i="4"/>
  <c r="H1089" i="4"/>
  <c r="G1089" i="4"/>
  <c r="I1088" i="4"/>
  <c r="H1088" i="4"/>
  <c r="G1088" i="4"/>
  <c r="I1087" i="4"/>
  <c r="H1087" i="4"/>
  <c r="G1087" i="4"/>
  <c r="I1086" i="4"/>
  <c r="H1086" i="4"/>
  <c r="G1086" i="4"/>
  <c r="I1085" i="4"/>
  <c r="H1085" i="4"/>
  <c r="G1085" i="4"/>
  <c r="I1084" i="4"/>
  <c r="H1084" i="4"/>
  <c r="G1084" i="4"/>
  <c r="I1083" i="4"/>
  <c r="H1083" i="4"/>
  <c r="G1083" i="4"/>
  <c r="I1082" i="4"/>
  <c r="H1082" i="4"/>
  <c r="G1082" i="4"/>
  <c r="I1081" i="4"/>
  <c r="H1081" i="4"/>
  <c r="G1081" i="4"/>
  <c r="I1080" i="4"/>
  <c r="H1080" i="4"/>
  <c r="G1080" i="4"/>
  <c r="I1079" i="4"/>
  <c r="H1079" i="4"/>
  <c r="G1079" i="4"/>
  <c r="I1078" i="4"/>
  <c r="H1078" i="4"/>
  <c r="G1078" i="4"/>
  <c r="I1077" i="4"/>
  <c r="H1077" i="4"/>
  <c r="G1077" i="4"/>
  <c r="I1076" i="4"/>
  <c r="H1076" i="4"/>
  <c r="G1076" i="4"/>
  <c r="I1075" i="4"/>
  <c r="H1075" i="4"/>
  <c r="G1075" i="4"/>
  <c r="I1074" i="4"/>
  <c r="H1074" i="4"/>
  <c r="G1074" i="4"/>
  <c r="I1073" i="4"/>
  <c r="H1073" i="4"/>
  <c r="G1073" i="4"/>
  <c r="I1072" i="4"/>
  <c r="H1072" i="4"/>
  <c r="G1072" i="4"/>
  <c r="I1071" i="4"/>
  <c r="H1071" i="4"/>
  <c r="G1071" i="4"/>
  <c r="I1070" i="4"/>
  <c r="H1070" i="4"/>
  <c r="G1070" i="4"/>
  <c r="I1069" i="4"/>
  <c r="H1069" i="4"/>
  <c r="G1069" i="4"/>
  <c r="I1068" i="4"/>
  <c r="H1068" i="4"/>
  <c r="G1068" i="4"/>
  <c r="I1067" i="4"/>
  <c r="H1067" i="4"/>
  <c r="G1067" i="4"/>
  <c r="I1066" i="4"/>
  <c r="H1066" i="4"/>
  <c r="G1066" i="4"/>
  <c r="I1065" i="4"/>
  <c r="H1065" i="4"/>
  <c r="G1065" i="4"/>
  <c r="I1064" i="4"/>
  <c r="H1064" i="4"/>
  <c r="G1064" i="4"/>
  <c r="I1063" i="4"/>
  <c r="H1063" i="4"/>
  <c r="G1063" i="4"/>
  <c r="I1062" i="4"/>
  <c r="H1062" i="4"/>
  <c r="G1062" i="4"/>
  <c r="I1061" i="4"/>
  <c r="H1061" i="4"/>
  <c r="G1061" i="4"/>
  <c r="I1060" i="4"/>
  <c r="H1060" i="4"/>
  <c r="G1060" i="4"/>
  <c r="I1059" i="4"/>
  <c r="H1059" i="4"/>
  <c r="G1059" i="4"/>
  <c r="I1058" i="4"/>
  <c r="H1058" i="4"/>
  <c r="G1058" i="4"/>
  <c r="I1057" i="4"/>
  <c r="H1057" i="4"/>
  <c r="G1057" i="4"/>
  <c r="I1056" i="4"/>
  <c r="H1056" i="4"/>
  <c r="G1056" i="4"/>
  <c r="I1055" i="4"/>
  <c r="H1055" i="4"/>
  <c r="G1055" i="4"/>
  <c r="I1054" i="4"/>
  <c r="H1054" i="4"/>
  <c r="G1054" i="4"/>
  <c r="I1053" i="4"/>
  <c r="H1053" i="4"/>
  <c r="G1053" i="4"/>
  <c r="I1052" i="4"/>
  <c r="H1052" i="4"/>
  <c r="G1052" i="4"/>
  <c r="I1051" i="4"/>
  <c r="H1051" i="4"/>
  <c r="G1051" i="4"/>
  <c r="I1050" i="4"/>
  <c r="H1050" i="4"/>
  <c r="G1050" i="4"/>
  <c r="I1049" i="4"/>
  <c r="H1049" i="4"/>
  <c r="G1049" i="4"/>
  <c r="I1048" i="4"/>
  <c r="H1048" i="4"/>
  <c r="G1048" i="4"/>
  <c r="I1047" i="4"/>
  <c r="H1047" i="4"/>
  <c r="G1047" i="4"/>
  <c r="I1046" i="4"/>
  <c r="H1046" i="4"/>
  <c r="G1046" i="4"/>
  <c r="I1045" i="4"/>
  <c r="H1045" i="4"/>
  <c r="G1045" i="4"/>
  <c r="I1044" i="4"/>
  <c r="H1044" i="4"/>
  <c r="G1044" i="4"/>
  <c r="I1043" i="4"/>
  <c r="H1043" i="4"/>
  <c r="G1043" i="4"/>
  <c r="I1042" i="4"/>
  <c r="H1042" i="4"/>
  <c r="G1042" i="4"/>
  <c r="I1041" i="4"/>
  <c r="H1041" i="4"/>
  <c r="G1041" i="4"/>
  <c r="I1040" i="4"/>
  <c r="H1040" i="4"/>
  <c r="G1040" i="4"/>
  <c r="I1039" i="4"/>
  <c r="H1039" i="4"/>
  <c r="G1039" i="4"/>
  <c r="I1038" i="4"/>
  <c r="H1038" i="4"/>
  <c r="G1038" i="4"/>
  <c r="I1037" i="4"/>
  <c r="H1037" i="4"/>
  <c r="G1037" i="4"/>
  <c r="I1036" i="4"/>
  <c r="H1036" i="4"/>
  <c r="G1036" i="4"/>
  <c r="I1035" i="4"/>
  <c r="H1035" i="4"/>
  <c r="G1035" i="4"/>
  <c r="I1034" i="4"/>
  <c r="H1034" i="4"/>
  <c r="G1034" i="4"/>
  <c r="I1033" i="4"/>
  <c r="H1033" i="4"/>
  <c r="G1033" i="4"/>
  <c r="I1032" i="4"/>
  <c r="H1032" i="4"/>
  <c r="G1032" i="4"/>
  <c r="I1031" i="4"/>
  <c r="H1031" i="4"/>
  <c r="G1031" i="4"/>
  <c r="I1030" i="4"/>
  <c r="H1030" i="4"/>
  <c r="G1030" i="4"/>
  <c r="I1029" i="4"/>
  <c r="H1029" i="4"/>
  <c r="G1029" i="4"/>
  <c r="I1028" i="4"/>
  <c r="H1028" i="4"/>
  <c r="G1028" i="4"/>
  <c r="I1027" i="4"/>
  <c r="H1027" i="4"/>
  <c r="G1027" i="4"/>
  <c r="I1026" i="4"/>
  <c r="H1026" i="4"/>
  <c r="G1026" i="4"/>
  <c r="I1025" i="4"/>
  <c r="H1025" i="4"/>
  <c r="G1025" i="4"/>
  <c r="I1024" i="4"/>
  <c r="H1024" i="4"/>
  <c r="G1024" i="4"/>
  <c r="I1023" i="4"/>
  <c r="H1023" i="4"/>
  <c r="G1023" i="4"/>
  <c r="I1022" i="4"/>
  <c r="H1022" i="4"/>
  <c r="G1022" i="4"/>
  <c r="I1021" i="4"/>
  <c r="H1021" i="4"/>
  <c r="G1021" i="4"/>
  <c r="I1020" i="4"/>
  <c r="H1020" i="4"/>
  <c r="G1020" i="4"/>
  <c r="I1019" i="4"/>
  <c r="H1019" i="4"/>
  <c r="G1019" i="4"/>
  <c r="I1018" i="4"/>
  <c r="H1018" i="4"/>
  <c r="G1018" i="4"/>
  <c r="I1017" i="4"/>
  <c r="H1017" i="4"/>
  <c r="G1017" i="4"/>
  <c r="I1016" i="4"/>
  <c r="H1016" i="4"/>
  <c r="G1016" i="4"/>
  <c r="I1015" i="4"/>
  <c r="H1015" i="4"/>
  <c r="G1015" i="4"/>
  <c r="I1014" i="4"/>
  <c r="H1014" i="4"/>
  <c r="G1014" i="4"/>
  <c r="I1013" i="4"/>
  <c r="H1013" i="4"/>
  <c r="G1013" i="4"/>
  <c r="I1012" i="4"/>
  <c r="H1012" i="4"/>
  <c r="G1012" i="4"/>
  <c r="I1011" i="4"/>
  <c r="H1011" i="4"/>
  <c r="G1011" i="4"/>
  <c r="I1010" i="4"/>
  <c r="H1010" i="4"/>
  <c r="G1010" i="4"/>
  <c r="I1009" i="4"/>
  <c r="H1009" i="4"/>
  <c r="G1009" i="4"/>
  <c r="I1008" i="4"/>
  <c r="H1008" i="4"/>
  <c r="G1008" i="4"/>
  <c r="I1007" i="4"/>
  <c r="H1007" i="4"/>
  <c r="G1007" i="4"/>
  <c r="I1006" i="4"/>
  <c r="H1006" i="4"/>
  <c r="G1006" i="4"/>
  <c r="I1005" i="4"/>
  <c r="H1005" i="4"/>
  <c r="G1005" i="4"/>
  <c r="I1004" i="4"/>
  <c r="H1004" i="4"/>
  <c r="G1004" i="4"/>
  <c r="I1003" i="4"/>
  <c r="H1003" i="4"/>
  <c r="G1003" i="4"/>
  <c r="I1002" i="4"/>
  <c r="H1002" i="4"/>
  <c r="G1002" i="4"/>
  <c r="I1001" i="4"/>
  <c r="H1001" i="4"/>
  <c r="G1001" i="4"/>
  <c r="I1000" i="4"/>
  <c r="H1000" i="4"/>
  <c r="G1000" i="4"/>
  <c r="I999" i="4"/>
  <c r="H999" i="4"/>
  <c r="G999" i="4"/>
  <c r="I998" i="4"/>
  <c r="H998" i="4"/>
  <c r="G998" i="4"/>
  <c r="I997" i="4"/>
  <c r="H997" i="4"/>
  <c r="G997" i="4"/>
  <c r="I996" i="4"/>
  <c r="H996" i="4"/>
  <c r="G996" i="4"/>
  <c r="I995" i="4"/>
  <c r="H995" i="4"/>
  <c r="G995" i="4"/>
  <c r="I994" i="4"/>
  <c r="H994" i="4"/>
  <c r="G994" i="4"/>
  <c r="I993" i="4"/>
  <c r="H993" i="4"/>
  <c r="G993" i="4"/>
  <c r="I992" i="4"/>
  <c r="H992" i="4"/>
  <c r="G992" i="4"/>
  <c r="I991" i="4"/>
  <c r="H991" i="4"/>
  <c r="G991" i="4"/>
  <c r="I990" i="4"/>
  <c r="H990" i="4"/>
  <c r="G990" i="4"/>
  <c r="I989" i="4"/>
  <c r="H989" i="4"/>
  <c r="G989" i="4"/>
  <c r="I988" i="4"/>
  <c r="H988" i="4"/>
  <c r="G988" i="4"/>
  <c r="I987" i="4"/>
  <c r="H987" i="4"/>
  <c r="G987" i="4"/>
  <c r="I986" i="4"/>
  <c r="H986" i="4"/>
  <c r="G986" i="4"/>
  <c r="I985" i="4"/>
  <c r="H985" i="4"/>
  <c r="G985" i="4"/>
  <c r="I984" i="4"/>
  <c r="H984" i="4"/>
  <c r="G984" i="4"/>
  <c r="I983" i="4"/>
  <c r="H983" i="4"/>
  <c r="G983" i="4"/>
  <c r="I982" i="4"/>
  <c r="H982" i="4"/>
  <c r="G982" i="4"/>
  <c r="I981" i="4"/>
  <c r="H981" i="4"/>
  <c r="G981" i="4"/>
  <c r="I980" i="4"/>
  <c r="H980" i="4"/>
  <c r="G980" i="4"/>
  <c r="I979" i="4"/>
  <c r="H979" i="4"/>
  <c r="G979" i="4"/>
  <c r="I978" i="4"/>
  <c r="H978" i="4"/>
  <c r="G978" i="4"/>
  <c r="I977" i="4"/>
  <c r="H977" i="4"/>
  <c r="G977" i="4"/>
  <c r="I976" i="4"/>
  <c r="H976" i="4"/>
  <c r="G976" i="4"/>
  <c r="I975" i="4"/>
  <c r="H975" i="4"/>
  <c r="G975" i="4"/>
  <c r="I974" i="4"/>
  <c r="H974" i="4"/>
  <c r="G974" i="4"/>
  <c r="I973" i="4"/>
  <c r="H973" i="4"/>
  <c r="G973" i="4"/>
  <c r="I972" i="4"/>
  <c r="H972" i="4"/>
  <c r="G972" i="4"/>
  <c r="I971" i="4"/>
  <c r="H971" i="4"/>
  <c r="G971" i="4"/>
  <c r="I970" i="4"/>
  <c r="H970" i="4"/>
  <c r="G970" i="4"/>
  <c r="I969" i="4"/>
  <c r="H969" i="4"/>
  <c r="G969" i="4"/>
  <c r="I968" i="4"/>
  <c r="H968" i="4"/>
  <c r="G968" i="4"/>
  <c r="I967" i="4"/>
  <c r="H967" i="4"/>
  <c r="G967" i="4"/>
  <c r="I966" i="4"/>
  <c r="H966" i="4"/>
  <c r="G966" i="4"/>
  <c r="I965" i="4"/>
  <c r="H965" i="4"/>
  <c r="G965" i="4"/>
  <c r="I964" i="4"/>
  <c r="H964" i="4"/>
  <c r="G964" i="4"/>
  <c r="I963" i="4"/>
  <c r="H963" i="4"/>
  <c r="G963" i="4"/>
  <c r="I962" i="4"/>
  <c r="H962" i="4"/>
  <c r="G962" i="4"/>
  <c r="I961" i="4"/>
  <c r="H961" i="4"/>
  <c r="G961" i="4"/>
  <c r="I960" i="4"/>
  <c r="H960" i="4"/>
  <c r="G960" i="4"/>
  <c r="I959" i="4"/>
  <c r="H959" i="4"/>
  <c r="G959" i="4"/>
  <c r="I958" i="4"/>
  <c r="H958" i="4"/>
  <c r="G958" i="4"/>
  <c r="I957" i="4"/>
  <c r="H957" i="4"/>
  <c r="G957" i="4"/>
  <c r="I956" i="4"/>
  <c r="H956" i="4"/>
  <c r="G956" i="4"/>
  <c r="I955" i="4"/>
  <c r="H955" i="4"/>
  <c r="G955" i="4"/>
  <c r="I954" i="4"/>
  <c r="H954" i="4"/>
  <c r="G954" i="4"/>
  <c r="I953" i="4"/>
  <c r="H953" i="4"/>
  <c r="G953" i="4"/>
  <c r="I952" i="4"/>
  <c r="H952" i="4"/>
  <c r="G952" i="4"/>
  <c r="I951" i="4"/>
  <c r="H951" i="4"/>
  <c r="G951" i="4"/>
  <c r="I950" i="4"/>
  <c r="H950" i="4"/>
  <c r="G950" i="4"/>
  <c r="I949" i="4"/>
  <c r="H949" i="4"/>
  <c r="G949" i="4"/>
  <c r="I948" i="4"/>
  <c r="H948" i="4"/>
  <c r="G948" i="4"/>
  <c r="I947" i="4"/>
  <c r="H947" i="4"/>
  <c r="G947" i="4"/>
  <c r="I946" i="4"/>
  <c r="H946" i="4"/>
  <c r="G946" i="4"/>
  <c r="I945" i="4"/>
  <c r="H945" i="4"/>
  <c r="G945" i="4"/>
  <c r="I944" i="4"/>
  <c r="H944" i="4"/>
  <c r="G944" i="4"/>
  <c r="I943" i="4"/>
  <c r="H943" i="4"/>
  <c r="G943" i="4"/>
  <c r="I942" i="4"/>
  <c r="H942" i="4"/>
  <c r="G942" i="4"/>
  <c r="I941" i="4"/>
  <c r="H941" i="4"/>
  <c r="G941" i="4"/>
  <c r="I940" i="4"/>
  <c r="H940" i="4"/>
  <c r="G940" i="4"/>
  <c r="I939" i="4"/>
  <c r="H939" i="4"/>
  <c r="G939" i="4"/>
  <c r="I938" i="4"/>
  <c r="H938" i="4"/>
  <c r="G938" i="4"/>
  <c r="I937" i="4"/>
  <c r="H937" i="4"/>
  <c r="G937" i="4"/>
  <c r="I936" i="4"/>
  <c r="H936" i="4"/>
  <c r="G936" i="4"/>
  <c r="I935" i="4"/>
  <c r="H935" i="4"/>
  <c r="G935" i="4"/>
  <c r="I934" i="4"/>
  <c r="H934" i="4"/>
  <c r="G934" i="4"/>
  <c r="I933" i="4"/>
  <c r="H933" i="4"/>
  <c r="G933" i="4"/>
  <c r="I932" i="4"/>
  <c r="H932" i="4"/>
  <c r="G932" i="4"/>
  <c r="I931" i="4"/>
  <c r="H931" i="4"/>
  <c r="G931" i="4"/>
  <c r="I930" i="4"/>
  <c r="H930" i="4"/>
  <c r="G930" i="4"/>
  <c r="I929" i="4"/>
  <c r="H929" i="4"/>
  <c r="G929" i="4"/>
  <c r="I928" i="4"/>
  <c r="H928" i="4"/>
  <c r="G928" i="4"/>
  <c r="I927" i="4"/>
  <c r="H927" i="4"/>
  <c r="G927" i="4"/>
  <c r="I926" i="4"/>
  <c r="H926" i="4"/>
  <c r="G926" i="4"/>
  <c r="I925" i="4"/>
  <c r="H925" i="4"/>
  <c r="G925" i="4"/>
  <c r="I924" i="4"/>
  <c r="H924" i="4"/>
  <c r="G924" i="4"/>
  <c r="I923" i="4"/>
  <c r="H923" i="4"/>
  <c r="G923" i="4"/>
  <c r="I922" i="4"/>
  <c r="H922" i="4"/>
  <c r="G922" i="4"/>
  <c r="I921" i="4"/>
  <c r="H921" i="4"/>
  <c r="G921" i="4"/>
  <c r="I920" i="4"/>
  <c r="H920" i="4"/>
  <c r="G920" i="4"/>
  <c r="I919" i="4"/>
  <c r="H919" i="4"/>
  <c r="G919" i="4"/>
  <c r="I918" i="4"/>
  <c r="H918" i="4"/>
  <c r="G918" i="4"/>
  <c r="I917" i="4"/>
  <c r="H917" i="4"/>
  <c r="G917" i="4"/>
  <c r="I916" i="4"/>
  <c r="H916" i="4"/>
  <c r="G916" i="4"/>
  <c r="I915" i="4"/>
  <c r="H915" i="4"/>
  <c r="G915" i="4"/>
  <c r="I914" i="4"/>
  <c r="H914" i="4"/>
  <c r="G914" i="4"/>
  <c r="I913" i="4"/>
  <c r="H913" i="4"/>
  <c r="G913" i="4"/>
  <c r="I912" i="4"/>
  <c r="H912" i="4"/>
  <c r="G912" i="4"/>
  <c r="I911" i="4"/>
  <c r="H911" i="4"/>
  <c r="G911" i="4"/>
  <c r="I910" i="4"/>
  <c r="H910" i="4"/>
  <c r="G910" i="4"/>
  <c r="I909" i="4"/>
  <c r="H909" i="4"/>
  <c r="G909" i="4"/>
  <c r="I908" i="4"/>
  <c r="H908" i="4"/>
  <c r="G908" i="4"/>
  <c r="I907" i="4"/>
  <c r="H907" i="4"/>
  <c r="G907" i="4"/>
  <c r="I906" i="4"/>
  <c r="H906" i="4"/>
  <c r="G906" i="4"/>
  <c r="I905" i="4"/>
  <c r="H905" i="4"/>
  <c r="G905" i="4"/>
  <c r="I904" i="4"/>
  <c r="H904" i="4"/>
  <c r="G904" i="4"/>
  <c r="I903" i="4"/>
  <c r="H903" i="4"/>
  <c r="G903" i="4"/>
  <c r="I902" i="4"/>
  <c r="H902" i="4"/>
  <c r="G902" i="4"/>
  <c r="I901" i="4"/>
  <c r="H901" i="4"/>
  <c r="G901" i="4"/>
  <c r="I900" i="4"/>
  <c r="H900" i="4"/>
  <c r="G900" i="4"/>
  <c r="I899" i="4"/>
  <c r="H899" i="4"/>
  <c r="G899" i="4"/>
  <c r="I898" i="4"/>
  <c r="H898" i="4"/>
  <c r="G898" i="4"/>
  <c r="I897" i="4"/>
  <c r="H897" i="4"/>
  <c r="G897" i="4"/>
  <c r="I896" i="4"/>
  <c r="H896" i="4"/>
  <c r="G896" i="4"/>
  <c r="I895" i="4"/>
  <c r="H895" i="4"/>
  <c r="G895" i="4"/>
  <c r="I894" i="4"/>
  <c r="H894" i="4"/>
  <c r="G894" i="4"/>
  <c r="I893" i="4"/>
  <c r="H893" i="4"/>
  <c r="G893" i="4"/>
  <c r="I892" i="4"/>
  <c r="H892" i="4"/>
  <c r="G892" i="4"/>
  <c r="I891" i="4"/>
  <c r="H891" i="4"/>
  <c r="G891" i="4"/>
  <c r="I890" i="4"/>
  <c r="H890" i="4"/>
  <c r="G890" i="4"/>
  <c r="I889" i="4"/>
  <c r="H889" i="4"/>
  <c r="G889" i="4"/>
  <c r="I888" i="4"/>
  <c r="H888" i="4"/>
  <c r="G888" i="4"/>
  <c r="I887" i="4"/>
  <c r="H887" i="4"/>
  <c r="G887" i="4"/>
  <c r="I886" i="4"/>
  <c r="H886" i="4"/>
  <c r="G886" i="4"/>
  <c r="I885" i="4"/>
  <c r="H885" i="4"/>
  <c r="G885" i="4"/>
  <c r="I884" i="4"/>
  <c r="H884" i="4"/>
  <c r="G884" i="4"/>
  <c r="I883" i="4"/>
  <c r="H883" i="4"/>
  <c r="G883" i="4"/>
  <c r="I882" i="4"/>
  <c r="H882" i="4"/>
  <c r="G882" i="4"/>
  <c r="I881" i="4"/>
  <c r="H881" i="4"/>
  <c r="G881" i="4"/>
  <c r="I880" i="4"/>
  <c r="H880" i="4"/>
  <c r="G880" i="4"/>
  <c r="I879" i="4"/>
  <c r="H879" i="4"/>
  <c r="G879" i="4"/>
  <c r="I878" i="4"/>
  <c r="H878" i="4"/>
  <c r="G878" i="4"/>
  <c r="I877" i="4"/>
  <c r="H877" i="4"/>
  <c r="G877" i="4"/>
  <c r="I876" i="4"/>
  <c r="H876" i="4"/>
  <c r="G876" i="4"/>
  <c r="I875" i="4"/>
  <c r="H875" i="4"/>
  <c r="G875" i="4"/>
  <c r="I874" i="4"/>
  <c r="H874" i="4"/>
  <c r="G874" i="4"/>
  <c r="I873" i="4"/>
  <c r="H873" i="4"/>
  <c r="G873" i="4"/>
  <c r="I872" i="4"/>
  <c r="H872" i="4"/>
  <c r="G872" i="4"/>
  <c r="I871" i="4"/>
  <c r="H871" i="4"/>
  <c r="G871" i="4"/>
  <c r="I870" i="4"/>
  <c r="H870" i="4"/>
  <c r="G870" i="4"/>
  <c r="I869" i="4"/>
  <c r="H869" i="4"/>
  <c r="G869" i="4"/>
  <c r="I868" i="4"/>
  <c r="H868" i="4"/>
  <c r="G868" i="4"/>
  <c r="I867" i="4"/>
  <c r="H867" i="4"/>
  <c r="G867" i="4"/>
  <c r="I866" i="4"/>
  <c r="H866" i="4"/>
  <c r="G866" i="4"/>
  <c r="I865" i="4"/>
  <c r="H865" i="4"/>
  <c r="G865" i="4"/>
  <c r="I864" i="4"/>
  <c r="H864" i="4"/>
  <c r="G864" i="4"/>
  <c r="I863" i="4"/>
  <c r="H863" i="4"/>
  <c r="G863" i="4"/>
  <c r="I862" i="4"/>
  <c r="H862" i="4"/>
  <c r="G862" i="4"/>
  <c r="I861" i="4"/>
  <c r="H861" i="4"/>
  <c r="G861" i="4"/>
  <c r="I860" i="4"/>
  <c r="H860" i="4"/>
  <c r="G860" i="4"/>
  <c r="I859" i="4"/>
  <c r="H859" i="4"/>
  <c r="G859" i="4"/>
  <c r="I858" i="4"/>
  <c r="H858" i="4"/>
  <c r="G858" i="4"/>
  <c r="I857" i="4"/>
  <c r="H857" i="4"/>
  <c r="G857" i="4"/>
  <c r="I856" i="4"/>
  <c r="H856" i="4"/>
  <c r="G856" i="4"/>
  <c r="I855" i="4"/>
  <c r="H855" i="4"/>
  <c r="G855" i="4"/>
  <c r="I854" i="4"/>
  <c r="H854" i="4"/>
  <c r="G854" i="4"/>
  <c r="I853" i="4"/>
  <c r="H853" i="4"/>
  <c r="G853" i="4"/>
  <c r="I852" i="4"/>
  <c r="H852" i="4"/>
  <c r="G852" i="4"/>
  <c r="I851" i="4"/>
  <c r="H851" i="4"/>
  <c r="G851" i="4"/>
  <c r="I850" i="4"/>
  <c r="H850" i="4"/>
  <c r="G850" i="4"/>
  <c r="I849" i="4"/>
  <c r="H849" i="4"/>
  <c r="G849" i="4"/>
  <c r="I848" i="4"/>
  <c r="H848" i="4"/>
  <c r="G848" i="4"/>
  <c r="I847" i="4"/>
  <c r="H847" i="4"/>
  <c r="G847" i="4"/>
  <c r="I846" i="4"/>
  <c r="H846" i="4"/>
  <c r="G846" i="4"/>
  <c r="I845" i="4"/>
  <c r="H845" i="4"/>
  <c r="G845" i="4"/>
  <c r="I844" i="4"/>
  <c r="H844" i="4"/>
  <c r="G844" i="4"/>
  <c r="I843" i="4"/>
  <c r="H843" i="4"/>
  <c r="G843" i="4"/>
  <c r="I842" i="4"/>
  <c r="H842" i="4"/>
  <c r="G842" i="4"/>
  <c r="I841" i="4"/>
  <c r="H841" i="4"/>
  <c r="G841" i="4"/>
  <c r="I840" i="4"/>
  <c r="H840" i="4"/>
  <c r="G840" i="4"/>
  <c r="I839" i="4"/>
  <c r="H839" i="4"/>
  <c r="G839" i="4"/>
  <c r="I838" i="4"/>
  <c r="H838" i="4"/>
  <c r="G838" i="4"/>
  <c r="I837" i="4"/>
  <c r="H837" i="4"/>
  <c r="G837" i="4"/>
  <c r="I836" i="4"/>
  <c r="H836" i="4"/>
  <c r="G836" i="4"/>
  <c r="I835" i="4"/>
  <c r="H835" i="4"/>
  <c r="G835" i="4"/>
  <c r="I834" i="4"/>
  <c r="H834" i="4"/>
  <c r="G834" i="4"/>
  <c r="I833" i="4"/>
  <c r="H833" i="4"/>
  <c r="G833" i="4"/>
  <c r="I832" i="4"/>
  <c r="H832" i="4"/>
  <c r="G832" i="4"/>
  <c r="I831" i="4"/>
  <c r="H831" i="4"/>
  <c r="G831" i="4"/>
  <c r="I830" i="4"/>
  <c r="H830" i="4"/>
  <c r="G830" i="4"/>
  <c r="I829" i="4"/>
  <c r="H829" i="4"/>
  <c r="G829" i="4"/>
  <c r="I828" i="4"/>
  <c r="H828" i="4"/>
  <c r="G828" i="4"/>
  <c r="I827" i="4"/>
  <c r="H827" i="4"/>
  <c r="G827" i="4"/>
  <c r="I826" i="4"/>
  <c r="H826" i="4"/>
  <c r="G826" i="4"/>
  <c r="I825" i="4"/>
  <c r="H825" i="4"/>
  <c r="G825" i="4"/>
  <c r="I824" i="4"/>
  <c r="H824" i="4"/>
  <c r="G824" i="4"/>
  <c r="I823" i="4"/>
  <c r="H823" i="4"/>
  <c r="G823" i="4"/>
  <c r="I822" i="4"/>
  <c r="H822" i="4"/>
  <c r="G822" i="4"/>
  <c r="I821" i="4"/>
  <c r="H821" i="4"/>
  <c r="G821" i="4"/>
  <c r="I820" i="4"/>
  <c r="H820" i="4"/>
  <c r="G820" i="4"/>
  <c r="I819" i="4"/>
  <c r="H819" i="4"/>
  <c r="G819" i="4"/>
  <c r="I818" i="4"/>
  <c r="H818" i="4"/>
  <c r="G818" i="4"/>
  <c r="I817" i="4"/>
  <c r="H817" i="4"/>
  <c r="G817" i="4"/>
  <c r="I816" i="4"/>
  <c r="H816" i="4"/>
  <c r="G816" i="4"/>
  <c r="I815" i="4"/>
  <c r="H815" i="4"/>
  <c r="G815" i="4"/>
  <c r="I814" i="4"/>
  <c r="H814" i="4"/>
  <c r="G814" i="4"/>
  <c r="I813" i="4"/>
  <c r="H813" i="4"/>
  <c r="G813" i="4"/>
  <c r="I812" i="4"/>
  <c r="H812" i="4"/>
  <c r="G812" i="4"/>
  <c r="I811" i="4"/>
  <c r="H811" i="4"/>
  <c r="G811" i="4"/>
  <c r="I810" i="4"/>
  <c r="H810" i="4"/>
  <c r="G810" i="4"/>
  <c r="I809" i="4"/>
  <c r="H809" i="4"/>
  <c r="G809" i="4"/>
  <c r="I808" i="4"/>
  <c r="H808" i="4"/>
  <c r="G808" i="4"/>
  <c r="I807" i="4"/>
  <c r="H807" i="4"/>
  <c r="G807" i="4"/>
  <c r="I806" i="4"/>
  <c r="H806" i="4"/>
  <c r="G806" i="4"/>
  <c r="I805" i="4"/>
  <c r="H805" i="4"/>
  <c r="G805" i="4"/>
  <c r="I804" i="4"/>
  <c r="H804" i="4"/>
  <c r="G804" i="4"/>
  <c r="I803" i="4"/>
  <c r="H803" i="4"/>
  <c r="G803" i="4"/>
  <c r="I802" i="4"/>
  <c r="H802" i="4"/>
  <c r="G802" i="4"/>
  <c r="I801" i="4"/>
  <c r="H801" i="4"/>
  <c r="G801" i="4"/>
  <c r="I800" i="4"/>
  <c r="H800" i="4"/>
  <c r="G800" i="4"/>
  <c r="I799" i="4"/>
  <c r="H799" i="4"/>
  <c r="G799" i="4"/>
  <c r="I798" i="4"/>
  <c r="H798" i="4"/>
  <c r="G798" i="4"/>
  <c r="I797" i="4"/>
  <c r="H797" i="4"/>
  <c r="G797" i="4"/>
  <c r="I796" i="4"/>
  <c r="H796" i="4"/>
  <c r="G796" i="4"/>
  <c r="I795" i="4"/>
  <c r="H795" i="4"/>
  <c r="G795" i="4"/>
  <c r="I794" i="4"/>
  <c r="H794" i="4"/>
  <c r="G794" i="4"/>
  <c r="I793" i="4"/>
  <c r="H793" i="4"/>
  <c r="G793" i="4"/>
  <c r="I792" i="4"/>
  <c r="H792" i="4"/>
  <c r="G792" i="4"/>
  <c r="I791" i="4"/>
  <c r="H791" i="4"/>
  <c r="G791" i="4"/>
  <c r="I790" i="4"/>
  <c r="H790" i="4"/>
  <c r="G790" i="4"/>
  <c r="I789" i="4"/>
  <c r="H789" i="4"/>
  <c r="G789" i="4"/>
  <c r="I788" i="4"/>
  <c r="H788" i="4"/>
  <c r="G788" i="4"/>
  <c r="I787" i="4"/>
  <c r="H787" i="4"/>
  <c r="G787" i="4"/>
  <c r="I786" i="4"/>
  <c r="H786" i="4"/>
  <c r="G786" i="4"/>
  <c r="I785" i="4"/>
  <c r="H785" i="4"/>
  <c r="G785" i="4"/>
  <c r="I784" i="4"/>
  <c r="H784" i="4"/>
  <c r="G784" i="4"/>
  <c r="I783" i="4"/>
  <c r="H783" i="4"/>
  <c r="G783" i="4"/>
  <c r="I782" i="4"/>
  <c r="H782" i="4"/>
  <c r="G782" i="4"/>
  <c r="I781" i="4"/>
  <c r="H781" i="4"/>
  <c r="G781" i="4"/>
  <c r="I780" i="4"/>
  <c r="H780" i="4"/>
  <c r="G780" i="4"/>
  <c r="I779" i="4"/>
  <c r="H779" i="4"/>
  <c r="G779" i="4"/>
  <c r="I778" i="4"/>
  <c r="H778" i="4"/>
  <c r="G778" i="4"/>
  <c r="I777" i="4"/>
  <c r="H777" i="4"/>
  <c r="G777" i="4"/>
  <c r="I776" i="4"/>
  <c r="H776" i="4"/>
  <c r="G776" i="4"/>
  <c r="I775" i="4"/>
  <c r="H775" i="4"/>
  <c r="G775" i="4"/>
  <c r="I774" i="4"/>
  <c r="H774" i="4"/>
  <c r="G774" i="4"/>
  <c r="I773" i="4"/>
  <c r="H773" i="4"/>
  <c r="G773" i="4"/>
  <c r="I772" i="4"/>
  <c r="H772" i="4"/>
  <c r="G772" i="4"/>
  <c r="I771" i="4"/>
  <c r="H771" i="4"/>
  <c r="G771" i="4"/>
  <c r="I770" i="4"/>
  <c r="H770" i="4"/>
  <c r="G770" i="4"/>
  <c r="I769" i="4"/>
  <c r="H769" i="4"/>
  <c r="G769" i="4"/>
  <c r="I768" i="4"/>
  <c r="H768" i="4"/>
  <c r="G768" i="4"/>
  <c r="I767" i="4"/>
  <c r="H767" i="4"/>
  <c r="G767" i="4"/>
  <c r="I766" i="4"/>
  <c r="H766" i="4"/>
  <c r="G766" i="4"/>
  <c r="I765" i="4"/>
  <c r="H765" i="4"/>
  <c r="G765" i="4"/>
  <c r="I764" i="4"/>
  <c r="H764" i="4"/>
  <c r="G764" i="4"/>
  <c r="I763" i="4"/>
  <c r="H763" i="4"/>
  <c r="G763" i="4"/>
  <c r="I762" i="4"/>
  <c r="H762" i="4"/>
  <c r="G762" i="4"/>
  <c r="I761" i="4"/>
  <c r="H761" i="4"/>
  <c r="G761" i="4"/>
  <c r="I760" i="4"/>
  <c r="H760" i="4"/>
  <c r="G760" i="4"/>
  <c r="I759" i="4"/>
  <c r="H759" i="4"/>
  <c r="G759" i="4"/>
  <c r="I758" i="4"/>
  <c r="H758" i="4"/>
  <c r="G758" i="4"/>
  <c r="I757" i="4"/>
  <c r="H757" i="4"/>
  <c r="G757" i="4"/>
  <c r="I756" i="4"/>
  <c r="H756" i="4"/>
  <c r="G756" i="4"/>
  <c r="I755" i="4"/>
  <c r="H755" i="4"/>
  <c r="G755" i="4"/>
  <c r="I754" i="4"/>
  <c r="H754" i="4"/>
  <c r="G754" i="4"/>
  <c r="I753" i="4"/>
  <c r="H753" i="4"/>
  <c r="G753" i="4"/>
  <c r="I752" i="4"/>
  <c r="H752" i="4"/>
  <c r="G752" i="4"/>
  <c r="I751" i="4"/>
  <c r="H751" i="4"/>
  <c r="G751" i="4"/>
  <c r="I750" i="4"/>
  <c r="H750" i="4"/>
  <c r="G750" i="4"/>
  <c r="I749" i="4"/>
  <c r="H749" i="4"/>
  <c r="G749" i="4"/>
  <c r="I748" i="4"/>
  <c r="H748" i="4"/>
  <c r="G748" i="4"/>
  <c r="I747" i="4"/>
  <c r="H747" i="4"/>
  <c r="G747" i="4"/>
  <c r="I746" i="4"/>
  <c r="H746" i="4"/>
  <c r="G746" i="4"/>
  <c r="I745" i="4"/>
  <c r="H745" i="4"/>
  <c r="G745" i="4"/>
  <c r="I744" i="4"/>
  <c r="H744" i="4"/>
  <c r="G744" i="4"/>
  <c r="I743" i="4"/>
  <c r="H743" i="4"/>
  <c r="G743" i="4"/>
  <c r="I742" i="4"/>
  <c r="H742" i="4"/>
  <c r="G742" i="4"/>
  <c r="I741" i="4"/>
  <c r="H741" i="4"/>
  <c r="G741" i="4"/>
  <c r="I740" i="4"/>
  <c r="H740" i="4"/>
  <c r="G740" i="4"/>
  <c r="I739" i="4"/>
  <c r="H739" i="4"/>
  <c r="G739" i="4"/>
  <c r="I738" i="4"/>
  <c r="H738" i="4"/>
  <c r="G738" i="4"/>
  <c r="I737" i="4"/>
  <c r="H737" i="4"/>
  <c r="G737" i="4"/>
  <c r="I736" i="4"/>
  <c r="H736" i="4"/>
  <c r="G736" i="4"/>
  <c r="I735" i="4"/>
  <c r="H735" i="4"/>
  <c r="G735" i="4"/>
  <c r="I734" i="4"/>
  <c r="H734" i="4"/>
  <c r="G734" i="4"/>
  <c r="I733" i="4"/>
  <c r="H733" i="4"/>
  <c r="G733" i="4"/>
  <c r="I732" i="4"/>
  <c r="H732" i="4"/>
  <c r="G732" i="4"/>
  <c r="I731" i="4"/>
  <c r="H731" i="4"/>
  <c r="G731" i="4"/>
  <c r="I730" i="4"/>
  <c r="H730" i="4"/>
  <c r="G730" i="4"/>
  <c r="I729" i="4"/>
  <c r="H729" i="4"/>
  <c r="G729" i="4"/>
  <c r="I728" i="4"/>
  <c r="H728" i="4"/>
  <c r="G728" i="4"/>
  <c r="I727" i="4"/>
  <c r="H727" i="4"/>
  <c r="G727" i="4"/>
  <c r="I726" i="4"/>
  <c r="H726" i="4"/>
  <c r="G726" i="4"/>
  <c r="I725" i="4"/>
  <c r="H725" i="4"/>
  <c r="G725" i="4"/>
  <c r="I724" i="4"/>
  <c r="H724" i="4"/>
  <c r="G724" i="4"/>
  <c r="I723" i="4"/>
  <c r="H723" i="4"/>
  <c r="G723" i="4"/>
  <c r="I722" i="4"/>
  <c r="H722" i="4"/>
  <c r="G722" i="4"/>
  <c r="I721" i="4"/>
  <c r="H721" i="4"/>
  <c r="G721" i="4"/>
  <c r="I720" i="4"/>
  <c r="H720" i="4"/>
  <c r="G720" i="4"/>
  <c r="I719" i="4"/>
  <c r="H719" i="4"/>
  <c r="G719" i="4"/>
  <c r="I718" i="4"/>
  <c r="H718" i="4"/>
  <c r="G718" i="4"/>
  <c r="I717" i="4"/>
  <c r="H717" i="4"/>
  <c r="G717" i="4"/>
  <c r="I716" i="4"/>
  <c r="H716" i="4"/>
  <c r="G716" i="4"/>
  <c r="I715" i="4"/>
  <c r="H715" i="4"/>
  <c r="G715" i="4"/>
  <c r="I714" i="4"/>
  <c r="H714" i="4"/>
  <c r="G714" i="4"/>
  <c r="I713" i="4"/>
  <c r="H713" i="4"/>
  <c r="G713" i="4"/>
  <c r="I712" i="4"/>
  <c r="H712" i="4"/>
  <c r="G712" i="4"/>
  <c r="I711" i="4"/>
  <c r="H711" i="4"/>
  <c r="G711" i="4"/>
  <c r="I710" i="4"/>
  <c r="H710" i="4"/>
  <c r="G710" i="4"/>
  <c r="I709" i="4"/>
  <c r="H709" i="4"/>
  <c r="G709" i="4"/>
  <c r="I708" i="4"/>
  <c r="H708" i="4"/>
  <c r="G708" i="4"/>
  <c r="I707" i="4"/>
  <c r="H707" i="4"/>
  <c r="G707" i="4"/>
  <c r="I706" i="4"/>
  <c r="H706" i="4"/>
  <c r="G706" i="4"/>
  <c r="I705" i="4"/>
  <c r="H705" i="4"/>
  <c r="G705" i="4"/>
  <c r="I704" i="4"/>
  <c r="H704" i="4"/>
  <c r="G704" i="4"/>
  <c r="I703" i="4"/>
  <c r="H703" i="4"/>
  <c r="G703" i="4"/>
  <c r="I702" i="4"/>
  <c r="H702" i="4"/>
  <c r="G702" i="4"/>
  <c r="I701" i="4"/>
  <c r="H701" i="4"/>
  <c r="G701" i="4"/>
  <c r="I700" i="4"/>
  <c r="H700" i="4"/>
  <c r="G700" i="4"/>
  <c r="I699" i="4"/>
  <c r="H699" i="4"/>
  <c r="G699" i="4"/>
  <c r="I698" i="4"/>
  <c r="H698" i="4"/>
  <c r="G698" i="4"/>
  <c r="I697" i="4"/>
  <c r="H697" i="4"/>
  <c r="G697" i="4"/>
  <c r="I696" i="4"/>
  <c r="H696" i="4"/>
  <c r="G696" i="4"/>
  <c r="I695" i="4"/>
  <c r="H695" i="4"/>
  <c r="G695" i="4"/>
  <c r="I694" i="4"/>
  <c r="H694" i="4"/>
  <c r="G694" i="4"/>
  <c r="I693" i="4"/>
  <c r="H693" i="4"/>
  <c r="G693" i="4"/>
  <c r="I692" i="4"/>
  <c r="H692" i="4"/>
  <c r="G692" i="4"/>
  <c r="I691" i="4"/>
  <c r="H691" i="4"/>
  <c r="G691" i="4"/>
  <c r="I690" i="4"/>
  <c r="H690" i="4"/>
  <c r="G690" i="4"/>
  <c r="I689" i="4"/>
  <c r="H689" i="4"/>
  <c r="G689" i="4"/>
  <c r="I688" i="4"/>
  <c r="H688" i="4"/>
  <c r="G688" i="4"/>
  <c r="I687" i="4"/>
  <c r="H687" i="4"/>
  <c r="G687" i="4"/>
  <c r="I686" i="4"/>
  <c r="H686" i="4"/>
  <c r="G686" i="4"/>
  <c r="I685" i="4"/>
  <c r="H685" i="4"/>
  <c r="G685" i="4"/>
  <c r="I684" i="4"/>
  <c r="H684" i="4"/>
  <c r="G684" i="4"/>
  <c r="I683" i="4"/>
  <c r="H683" i="4"/>
  <c r="G683" i="4"/>
  <c r="I682" i="4"/>
  <c r="H682" i="4"/>
  <c r="G682" i="4"/>
  <c r="I681" i="4"/>
  <c r="H681" i="4"/>
  <c r="G681" i="4"/>
  <c r="I680" i="4"/>
  <c r="H680" i="4"/>
  <c r="G680" i="4"/>
  <c r="I679" i="4"/>
  <c r="H679" i="4"/>
  <c r="G679" i="4"/>
  <c r="I678" i="4"/>
  <c r="H678" i="4"/>
  <c r="G678" i="4"/>
  <c r="I677" i="4"/>
  <c r="H677" i="4"/>
  <c r="G677" i="4"/>
  <c r="I676" i="4"/>
  <c r="H676" i="4"/>
  <c r="G676" i="4"/>
  <c r="I675" i="4"/>
  <c r="H675" i="4"/>
  <c r="G675" i="4"/>
  <c r="I674" i="4"/>
  <c r="H674" i="4"/>
  <c r="G674" i="4"/>
  <c r="I673" i="4"/>
  <c r="H673" i="4"/>
  <c r="G673" i="4"/>
  <c r="I672" i="4"/>
  <c r="H672" i="4"/>
  <c r="G672" i="4"/>
  <c r="I671" i="4"/>
  <c r="H671" i="4"/>
  <c r="G671" i="4"/>
  <c r="I670" i="4"/>
  <c r="H670" i="4"/>
  <c r="G670" i="4"/>
  <c r="I669" i="4"/>
  <c r="H669" i="4"/>
  <c r="G669" i="4"/>
  <c r="I668" i="4"/>
  <c r="H668" i="4"/>
  <c r="G668" i="4"/>
  <c r="I667" i="4"/>
  <c r="H667" i="4"/>
  <c r="G667" i="4"/>
  <c r="I666" i="4"/>
  <c r="H666" i="4"/>
  <c r="G666" i="4"/>
  <c r="I665" i="4"/>
  <c r="H665" i="4"/>
  <c r="G665" i="4"/>
  <c r="I664" i="4"/>
  <c r="H664" i="4"/>
  <c r="G664" i="4"/>
  <c r="I663" i="4"/>
  <c r="H663" i="4"/>
  <c r="G663" i="4"/>
  <c r="I662" i="4"/>
  <c r="H662" i="4"/>
  <c r="G662" i="4"/>
  <c r="I661" i="4"/>
  <c r="H661" i="4"/>
  <c r="G661" i="4"/>
  <c r="I660" i="4"/>
  <c r="H660" i="4"/>
  <c r="G660" i="4"/>
  <c r="I659" i="4"/>
  <c r="H659" i="4"/>
  <c r="G659" i="4"/>
  <c r="I658" i="4"/>
  <c r="H658" i="4"/>
  <c r="G658" i="4"/>
  <c r="I657" i="4"/>
  <c r="H657" i="4"/>
  <c r="G657" i="4"/>
  <c r="I656" i="4"/>
  <c r="H656" i="4"/>
  <c r="G656" i="4"/>
  <c r="I655" i="4"/>
  <c r="H655" i="4"/>
  <c r="G655" i="4"/>
  <c r="I654" i="4"/>
  <c r="H654" i="4"/>
  <c r="G654" i="4"/>
  <c r="I653" i="4"/>
  <c r="H653" i="4"/>
  <c r="G653" i="4"/>
  <c r="I652" i="4"/>
  <c r="H652" i="4"/>
  <c r="G652" i="4"/>
  <c r="I651" i="4"/>
  <c r="H651" i="4"/>
  <c r="G651" i="4"/>
  <c r="I650" i="4"/>
  <c r="H650" i="4"/>
  <c r="G650" i="4"/>
  <c r="I649" i="4"/>
  <c r="H649" i="4"/>
  <c r="G649" i="4"/>
  <c r="I648" i="4"/>
  <c r="H648" i="4"/>
  <c r="G648" i="4"/>
  <c r="I647" i="4"/>
  <c r="H647" i="4"/>
  <c r="G647" i="4"/>
  <c r="I646" i="4"/>
  <c r="H646" i="4"/>
  <c r="G646" i="4"/>
  <c r="I645" i="4"/>
  <c r="H645" i="4"/>
  <c r="G645" i="4"/>
  <c r="I644" i="4"/>
  <c r="H644" i="4"/>
  <c r="G644" i="4"/>
  <c r="I643" i="4"/>
  <c r="H643" i="4"/>
  <c r="G643" i="4"/>
  <c r="I642" i="4"/>
  <c r="H642" i="4"/>
  <c r="G642" i="4"/>
  <c r="I641" i="4"/>
  <c r="H641" i="4"/>
  <c r="G641" i="4"/>
  <c r="I640" i="4"/>
  <c r="H640" i="4"/>
  <c r="G640" i="4"/>
  <c r="I639" i="4"/>
  <c r="H639" i="4"/>
  <c r="G639" i="4"/>
  <c r="I638" i="4"/>
  <c r="H638" i="4"/>
  <c r="G638" i="4"/>
  <c r="I637" i="4"/>
  <c r="H637" i="4"/>
  <c r="G637" i="4"/>
  <c r="I636" i="4"/>
  <c r="H636" i="4"/>
  <c r="G636" i="4"/>
  <c r="I635" i="4"/>
  <c r="H635" i="4"/>
  <c r="G635" i="4"/>
  <c r="I634" i="4"/>
  <c r="H634" i="4"/>
  <c r="G634" i="4"/>
  <c r="I633" i="4"/>
  <c r="H633" i="4"/>
  <c r="G633" i="4"/>
  <c r="I632" i="4"/>
  <c r="H632" i="4"/>
  <c r="G632" i="4"/>
  <c r="I631" i="4"/>
  <c r="H631" i="4"/>
  <c r="G631" i="4"/>
  <c r="I630" i="4"/>
  <c r="H630" i="4"/>
  <c r="G630" i="4"/>
  <c r="I629" i="4"/>
  <c r="H629" i="4"/>
  <c r="G629" i="4"/>
  <c r="I628" i="4"/>
  <c r="H628" i="4"/>
  <c r="G628" i="4"/>
  <c r="I627" i="4"/>
  <c r="H627" i="4"/>
  <c r="G627" i="4"/>
  <c r="I626" i="4"/>
  <c r="H626" i="4"/>
  <c r="G626" i="4"/>
  <c r="I625" i="4"/>
  <c r="H625" i="4"/>
  <c r="G625" i="4"/>
  <c r="I624" i="4"/>
  <c r="H624" i="4"/>
  <c r="G624" i="4"/>
  <c r="I623" i="4"/>
  <c r="H623" i="4"/>
  <c r="G623" i="4"/>
  <c r="I622" i="4"/>
  <c r="H622" i="4"/>
  <c r="G622" i="4"/>
  <c r="I621" i="4"/>
  <c r="H621" i="4"/>
  <c r="G621" i="4"/>
  <c r="I620" i="4"/>
  <c r="H620" i="4"/>
  <c r="G620" i="4"/>
  <c r="I619" i="4"/>
  <c r="H619" i="4"/>
  <c r="G619" i="4"/>
  <c r="I618" i="4"/>
  <c r="H618" i="4"/>
  <c r="G618" i="4"/>
  <c r="I617" i="4"/>
  <c r="H617" i="4"/>
  <c r="G617" i="4"/>
  <c r="I616" i="4"/>
  <c r="H616" i="4"/>
  <c r="G616" i="4"/>
  <c r="I615" i="4"/>
  <c r="H615" i="4"/>
  <c r="G615" i="4"/>
  <c r="I614" i="4"/>
  <c r="H614" i="4"/>
  <c r="G614" i="4"/>
  <c r="I613" i="4"/>
  <c r="H613" i="4"/>
  <c r="G613" i="4"/>
  <c r="I612" i="4"/>
  <c r="H612" i="4"/>
  <c r="G612" i="4"/>
  <c r="I611" i="4"/>
  <c r="H611" i="4"/>
  <c r="G611" i="4"/>
  <c r="I610" i="4"/>
  <c r="H610" i="4"/>
  <c r="G610" i="4"/>
  <c r="I609" i="4"/>
  <c r="H609" i="4"/>
  <c r="G609" i="4"/>
  <c r="I608" i="4"/>
  <c r="H608" i="4"/>
  <c r="G608" i="4"/>
  <c r="I607" i="4"/>
  <c r="H607" i="4"/>
  <c r="G607" i="4"/>
  <c r="I606" i="4"/>
  <c r="H606" i="4"/>
  <c r="G606" i="4"/>
  <c r="I605" i="4"/>
  <c r="H605" i="4"/>
  <c r="G605" i="4"/>
  <c r="I604" i="4"/>
  <c r="H604" i="4"/>
  <c r="G604" i="4"/>
  <c r="I603" i="4"/>
  <c r="H603" i="4"/>
  <c r="G603" i="4"/>
  <c r="I602" i="4"/>
  <c r="H602" i="4"/>
  <c r="G602" i="4"/>
  <c r="I601" i="4"/>
  <c r="H601" i="4"/>
  <c r="G601" i="4"/>
  <c r="I600" i="4"/>
  <c r="H600" i="4"/>
  <c r="G600" i="4"/>
  <c r="I599" i="4"/>
  <c r="H599" i="4"/>
  <c r="G599" i="4"/>
  <c r="I598" i="4"/>
  <c r="H598" i="4"/>
  <c r="G598" i="4"/>
  <c r="I597" i="4"/>
  <c r="H597" i="4"/>
  <c r="G597" i="4"/>
  <c r="I596" i="4"/>
  <c r="H596" i="4"/>
  <c r="G596" i="4"/>
  <c r="I595" i="4"/>
  <c r="H595" i="4"/>
  <c r="G595" i="4"/>
  <c r="I594" i="4"/>
  <c r="H594" i="4"/>
  <c r="G594" i="4"/>
  <c r="I593" i="4"/>
  <c r="H593" i="4"/>
  <c r="G593" i="4"/>
  <c r="I592" i="4"/>
  <c r="H592" i="4"/>
  <c r="G592" i="4"/>
  <c r="I591" i="4"/>
  <c r="H591" i="4"/>
  <c r="G591" i="4"/>
  <c r="I590" i="4"/>
  <c r="H590" i="4"/>
  <c r="G590" i="4"/>
  <c r="I589" i="4"/>
  <c r="H589" i="4"/>
  <c r="G589" i="4"/>
  <c r="I588" i="4"/>
  <c r="H588" i="4"/>
  <c r="G588" i="4"/>
  <c r="I587" i="4"/>
  <c r="H587" i="4"/>
  <c r="G587" i="4"/>
  <c r="I586" i="4"/>
  <c r="H586" i="4"/>
  <c r="G586" i="4"/>
  <c r="I585" i="4"/>
  <c r="H585" i="4"/>
  <c r="G585" i="4"/>
  <c r="I584" i="4"/>
  <c r="H584" i="4"/>
  <c r="G584" i="4"/>
  <c r="I583" i="4"/>
  <c r="H583" i="4"/>
  <c r="G583" i="4"/>
  <c r="I582" i="4"/>
  <c r="H582" i="4"/>
  <c r="G582" i="4"/>
  <c r="I581" i="4"/>
  <c r="H581" i="4"/>
  <c r="G581" i="4"/>
  <c r="I580" i="4"/>
  <c r="H580" i="4"/>
  <c r="G580" i="4"/>
  <c r="I579" i="4"/>
  <c r="H579" i="4"/>
  <c r="G579" i="4"/>
  <c r="I578" i="4"/>
  <c r="H578" i="4"/>
  <c r="G578" i="4"/>
  <c r="I577" i="4"/>
  <c r="H577" i="4"/>
  <c r="G577" i="4"/>
  <c r="I576" i="4"/>
  <c r="H576" i="4"/>
  <c r="G576" i="4"/>
  <c r="I575" i="4"/>
  <c r="H575" i="4"/>
  <c r="G575" i="4"/>
  <c r="I574" i="4"/>
  <c r="H574" i="4"/>
  <c r="G574" i="4"/>
  <c r="I573" i="4"/>
  <c r="H573" i="4"/>
  <c r="G573" i="4"/>
  <c r="I572" i="4"/>
  <c r="H572" i="4"/>
  <c r="G572" i="4"/>
  <c r="I571" i="4"/>
  <c r="H571" i="4"/>
  <c r="G571" i="4"/>
  <c r="I570" i="4"/>
  <c r="H570" i="4"/>
  <c r="G570" i="4"/>
  <c r="I569" i="4"/>
  <c r="H569" i="4"/>
  <c r="G569" i="4"/>
  <c r="I568" i="4"/>
  <c r="H568" i="4"/>
  <c r="G568" i="4"/>
  <c r="I567" i="4"/>
  <c r="H567" i="4"/>
  <c r="G567" i="4"/>
  <c r="I566" i="4"/>
  <c r="H566" i="4"/>
  <c r="G566" i="4"/>
  <c r="I565" i="4"/>
  <c r="H565" i="4"/>
  <c r="G565" i="4"/>
  <c r="I564" i="4"/>
  <c r="H564" i="4"/>
  <c r="G564" i="4"/>
  <c r="I563" i="4"/>
  <c r="H563" i="4"/>
  <c r="G563" i="4"/>
  <c r="I562" i="4"/>
  <c r="H562" i="4"/>
  <c r="G562" i="4"/>
  <c r="I561" i="4"/>
  <c r="H561" i="4"/>
  <c r="G561" i="4"/>
  <c r="I560" i="4"/>
  <c r="H560" i="4"/>
  <c r="G560" i="4"/>
  <c r="I559" i="4"/>
  <c r="H559" i="4"/>
  <c r="G559" i="4"/>
  <c r="I558" i="4"/>
  <c r="H558" i="4"/>
  <c r="G558" i="4"/>
  <c r="I557" i="4"/>
  <c r="H557" i="4"/>
  <c r="G557" i="4"/>
  <c r="I556" i="4"/>
  <c r="H556" i="4"/>
  <c r="G556" i="4"/>
  <c r="I555" i="4"/>
  <c r="H555" i="4"/>
  <c r="G555" i="4"/>
  <c r="I554" i="4"/>
  <c r="H554" i="4"/>
  <c r="G554" i="4"/>
  <c r="I553" i="4"/>
  <c r="H553" i="4"/>
  <c r="G553" i="4"/>
  <c r="I552" i="4"/>
  <c r="H552" i="4"/>
  <c r="G552" i="4"/>
  <c r="I551" i="4"/>
  <c r="H551" i="4"/>
  <c r="G551" i="4"/>
  <c r="I550" i="4"/>
  <c r="H550" i="4"/>
  <c r="G550" i="4"/>
  <c r="I549" i="4"/>
  <c r="H549" i="4"/>
  <c r="G549" i="4"/>
  <c r="I548" i="4"/>
  <c r="H548" i="4"/>
  <c r="G548" i="4"/>
  <c r="I547" i="4"/>
  <c r="H547" i="4"/>
  <c r="G547" i="4"/>
  <c r="I546" i="4"/>
  <c r="H546" i="4"/>
  <c r="G546" i="4"/>
  <c r="I545" i="4"/>
  <c r="H545" i="4"/>
  <c r="G545" i="4"/>
  <c r="I544" i="4"/>
  <c r="H544" i="4"/>
  <c r="G544" i="4"/>
  <c r="I543" i="4"/>
  <c r="H543" i="4"/>
  <c r="G543" i="4"/>
  <c r="I542" i="4"/>
  <c r="H542" i="4"/>
  <c r="G542" i="4"/>
  <c r="I541" i="4"/>
  <c r="H541" i="4"/>
  <c r="G541" i="4"/>
  <c r="I540" i="4"/>
  <c r="H540" i="4"/>
  <c r="G540" i="4"/>
  <c r="I539" i="4"/>
  <c r="H539" i="4"/>
  <c r="G539" i="4"/>
  <c r="I538" i="4"/>
  <c r="H538" i="4"/>
  <c r="G538" i="4"/>
  <c r="I537" i="4"/>
  <c r="H537" i="4"/>
  <c r="G537" i="4"/>
  <c r="I536" i="4"/>
  <c r="H536" i="4"/>
  <c r="G536" i="4"/>
  <c r="I535" i="4"/>
  <c r="H535" i="4"/>
  <c r="G535" i="4"/>
  <c r="I534" i="4"/>
  <c r="H534" i="4"/>
  <c r="G534" i="4"/>
  <c r="I533" i="4"/>
  <c r="H533" i="4"/>
  <c r="G533" i="4"/>
  <c r="I532" i="4"/>
  <c r="H532" i="4"/>
  <c r="G532" i="4"/>
  <c r="I531" i="4"/>
  <c r="H531" i="4"/>
  <c r="G531" i="4"/>
  <c r="I530" i="4"/>
  <c r="H530" i="4"/>
  <c r="G530" i="4"/>
  <c r="I529" i="4"/>
  <c r="H529" i="4"/>
  <c r="G529" i="4"/>
  <c r="I528" i="4"/>
  <c r="H528" i="4"/>
  <c r="G528" i="4"/>
  <c r="I527" i="4"/>
  <c r="H527" i="4"/>
  <c r="G527" i="4"/>
  <c r="I526" i="4"/>
  <c r="H526" i="4"/>
  <c r="G526" i="4"/>
  <c r="I525" i="4"/>
  <c r="H525" i="4"/>
  <c r="G525" i="4"/>
  <c r="I524" i="4"/>
  <c r="H524" i="4"/>
  <c r="G524" i="4"/>
  <c r="I523" i="4"/>
  <c r="H523" i="4"/>
  <c r="G523" i="4"/>
  <c r="I522" i="4"/>
  <c r="H522" i="4"/>
  <c r="G522" i="4"/>
  <c r="I521" i="4"/>
  <c r="H521" i="4"/>
  <c r="G521" i="4"/>
  <c r="I520" i="4"/>
  <c r="H520" i="4"/>
  <c r="G520" i="4"/>
  <c r="I519" i="4"/>
  <c r="H519" i="4"/>
  <c r="G519" i="4"/>
  <c r="I518" i="4"/>
  <c r="H518" i="4"/>
  <c r="G518" i="4"/>
  <c r="I517" i="4"/>
  <c r="H517" i="4"/>
  <c r="G517" i="4"/>
  <c r="I516" i="4"/>
  <c r="H516" i="4"/>
  <c r="G516" i="4"/>
  <c r="I515" i="4"/>
  <c r="H515" i="4"/>
  <c r="G515" i="4"/>
  <c r="I514" i="4"/>
  <c r="H514" i="4"/>
  <c r="G514" i="4"/>
  <c r="I513" i="4"/>
  <c r="H513" i="4"/>
  <c r="G513" i="4"/>
  <c r="I512" i="4"/>
  <c r="H512" i="4"/>
  <c r="G512" i="4"/>
  <c r="I511" i="4"/>
  <c r="H511" i="4"/>
  <c r="G511" i="4"/>
  <c r="I510" i="4"/>
  <c r="H510" i="4"/>
  <c r="G510" i="4"/>
  <c r="I509" i="4"/>
  <c r="H509" i="4"/>
  <c r="G509" i="4"/>
  <c r="I508" i="4"/>
  <c r="H508" i="4"/>
  <c r="G508" i="4"/>
  <c r="I507" i="4"/>
  <c r="H507" i="4"/>
  <c r="G507" i="4"/>
  <c r="I506" i="4"/>
  <c r="H506" i="4"/>
  <c r="G506" i="4"/>
  <c r="I505" i="4"/>
  <c r="H505" i="4"/>
  <c r="G505" i="4"/>
  <c r="I504" i="4"/>
  <c r="H504" i="4"/>
  <c r="G504" i="4"/>
  <c r="I503" i="4"/>
  <c r="H503" i="4"/>
  <c r="G503" i="4"/>
  <c r="I502" i="4"/>
  <c r="H502" i="4"/>
  <c r="G502" i="4"/>
  <c r="I501" i="4"/>
  <c r="H501" i="4"/>
  <c r="G501" i="4"/>
  <c r="I500" i="4"/>
  <c r="H500" i="4"/>
  <c r="G500" i="4"/>
  <c r="I499" i="4"/>
  <c r="H499" i="4"/>
  <c r="G499" i="4"/>
  <c r="I498" i="4"/>
  <c r="H498" i="4"/>
  <c r="G498" i="4"/>
  <c r="I497" i="4"/>
  <c r="H497" i="4"/>
  <c r="G497" i="4"/>
  <c r="I496" i="4"/>
  <c r="H496" i="4"/>
  <c r="G496" i="4"/>
  <c r="I495" i="4"/>
  <c r="H495" i="4"/>
  <c r="G495" i="4"/>
  <c r="I494" i="4"/>
  <c r="H494" i="4"/>
  <c r="G494" i="4"/>
  <c r="I493" i="4"/>
  <c r="H493" i="4"/>
  <c r="G493" i="4"/>
  <c r="I492" i="4"/>
  <c r="H492" i="4"/>
  <c r="G492" i="4"/>
  <c r="I491" i="4"/>
  <c r="H491" i="4"/>
  <c r="G491" i="4"/>
  <c r="I490" i="4"/>
  <c r="H490" i="4"/>
  <c r="G490" i="4"/>
  <c r="I489" i="4"/>
  <c r="H489" i="4"/>
  <c r="G489" i="4"/>
  <c r="I488" i="4"/>
  <c r="H488" i="4"/>
  <c r="G488" i="4"/>
  <c r="I487" i="4"/>
  <c r="H487" i="4"/>
  <c r="G487" i="4"/>
  <c r="I486" i="4"/>
  <c r="H486" i="4"/>
  <c r="G486" i="4"/>
  <c r="I485" i="4"/>
  <c r="H485" i="4"/>
  <c r="G485" i="4"/>
  <c r="I484" i="4"/>
  <c r="H484" i="4"/>
  <c r="G484" i="4"/>
  <c r="I483" i="4"/>
  <c r="H483" i="4"/>
  <c r="G483" i="4"/>
  <c r="I482" i="4"/>
  <c r="H482" i="4"/>
  <c r="G482" i="4"/>
  <c r="I481" i="4"/>
  <c r="H481" i="4"/>
  <c r="G481" i="4"/>
  <c r="I480" i="4"/>
  <c r="H480" i="4"/>
  <c r="G480" i="4"/>
  <c r="I479" i="4"/>
  <c r="H479" i="4"/>
  <c r="G479" i="4"/>
  <c r="I478" i="4"/>
  <c r="H478" i="4"/>
  <c r="G478" i="4"/>
  <c r="I477" i="4"/>
  <c r="H477" i="4"/>
  <c r="G477" i="4"/>
  <c r="I476" i="4"/>
  <c r="H476" i="4"/>
  <c r="G476" i="4"/>
  <c r="I475" i="4"/>
  <c r="H475" i="4"/>
  <c r="G475" i="4"/>
  <c r="I474" i="4"/>
  <c r="H474" i="4"/>
  <c r="G474" i="4"/>
  <c r="I473" i="4"/>
  <c r="H473" i="4"/>
  <c r="G473" i="4"/>
  <c r="I472" i="4"/>
  <c r="H472" i="4"/>
  <c r="G472" i="4"/>
  <c r="I471" i="4"/>
  <c r="H471" i="4"/>
  <c r="G471" i="4"/>
  <c r="I470" i="4"/>
  <c r="H470" i="4"/>
  <c r="G470" i="4"/>
  <c r="I469" i="4"/>
  <c r="H469" i="4"/>
  <c r="G469" i="4"/>
  <c r="I468" i="4"/>
  <c r="H468" i="4"/>
  <c r="G468" i="4"/>
  <c r="I467" i="4"/>
  <c r="H467" i="4"/>
  <c r="G467" i="4"/>
  <c r="I466" i="4"/>
  <c r="H466" i="4"/>
  <c r="G466" i="4"/>
  <c r="I465" i="4"/>
  <c r="H465" i="4"/>
  <c r="G465" i="4"/>
  <c r="I464" i="4"/>
  <c r="H464" i="4"/>
  <c r="G464" i="4"/>
  <c r="I463" i="4"/>
  <c r="H463" i="4"/>
  <c r="G463" i="4"/>
  <c r="I462" i="4"/>
  <c r="H462" i="4"/>
  <c r="G462" i="4"/>
  <c r="I461" i="4"/>
  <c r="H461" i="4"/>
  <c r="G461" i="4"/>
  <c r="I460" i="4"/>
  <c r="H460" i="4"/>
  <c r="G460" i="4"/>
  <c r="I459" i="4"/>
  <c r="H459" i="4"/>
  <c r="G459" i="4"/>
  <c r="I458" i="4"/>
  <c r="H458" i="4"/>
  <c r="G458" i="4"/>
  <c r="I457" i="4"/>
  <c r="H457" i="4"/>
  <c r="G457" i="4"/>
  <c r="I456" i="4"/>
  <c r="H456" i="4"/>
  <c r="G456" i="4"/>
  <c r="I455" i="4"/>
  <c r="H455" i="4"/>
  <c r="G455" i="4"/>
  <c r="I454" i="4"/>
  <c r="H454" i="4"/>
  <c r="G454" i="4"/>
  <c r="I453" i="4"/>
  <c r="H453" i="4"/>
  <c r="G453" i="4"/>
  <c r="I452" i="4"/>
  <c r="H452" i="4"/>
  <c r="G452" i="4"/>
  <c r="I451" i="4"/>
  <c r="H451" i="4"/>
  <c r="G451" i="4"/>
  <c r="I450" i="4"/>
  <c r="H450" i="4"/>
  <c r="G450" i="4"/>
  <c r="I449" i="4"/>
  <c r="H449" i="4"/>
  <c r="G449" i="4"/>
  <c r="I448" i="4"/>
  <c r="H448" i="4"/>
  <c r="G448" i="4"/>
  <c r="I447" i="4"/>
  <c r="H447" i="4"/>
  <c r="G447" i="4"/>
  <c r="I446" i="4"/>
  <c r="H446" i="4"/>
  <c r="G446" i="4"/>
  <c r="I445" i="4"/>
  <c r="H445" i="4"/>
  <c r="G445" i="4"/>
  <c r="I444" i="4"/>
  <c r="H444" i="4"/>
  <c r="G444" i="4"/>
  <c r="I443" i="4"/>
  <c r="H443" i="4"/>
  <c r="G443" i="4"/>
  <c r="I442" i="4"/>
  <c r="H442" i="4"/>
  <c r="G442" i="4"/>
  <c r="I441" i="4"/>
  <c r="H441" i="4"/>
  <c r="G441" i="4"/>
  <c r="I440" i="4"/>
  <c r="H440" i="4"/>
  <c r="G440" i="4"/>
  <c r="I439" i="4"/>
  <c r="H439" i="4"/>
  <c r="G439" i="4"/>
  <c r="I438" i="4"/>
  <c r="H438" i="4"/>
  <c r="G438" i="4"/>
  <c r="I437" i="4"/>
  <c r="H437" i="4"/>
  <c r="G437" i="4"/>
  <c r="I436" i="4"/>
  <c r="H436" i="4"/>
  <c r="G436" i="4"/>
  <c r="I435" i="4"/>
  <c r="H435" i="4"/>
  <c r="G435" i="4"/>
  <c r="I434" i="4"/>
  <c r="H434" i="4"/>
  <c r="G434" i="4"/>
  <c r="I433" i="4"/>
  <c r="H433" i="4"/>
  <c r="G433" i="4"/>
  <c r="I432" i="4"/>
  <c r="H432" i="4"/>
  <c r="G432" i="4"/>
  <c r="I431" i="4"/>
  <c r="H431" i="4"/>
  <c r="G431" i="4"/>
  <c r="I430" i="4"/>
  <c r="H430" i="4"/>
  <c r="G430" i="4"/>
  <c r="I429" i="4"/>
  <c r="H429" i="4"/>
  <c r="G429" i="4"/>
  <c r="I428" i="4"/>
  <c r="H428" i="4"/>
  <c r="G428" i="4"/>
  <c r="I427" i="4"/>
  <c r="H427" i="4"/>
  <c r="G427" i="4"/>
  <c r="I426" i="4"/>
  <c r="H426" i="4"/>
  <c r="G426" i="4"/>
  <c r="I425" i="4"/>
  <c r="H425" i="4"/>
  <c r="G425" i="4"/>
  <c r="I424" i="4"/>
  <c r="H424" i="4"/>
  <c r="G424" i="4"/>
  <c r="I423" i="4"/>
  <c r="H423" i="4"/>
  <c r="G423" i="4"/>
  <c r="I422" i="4"/>
  <c r="H422" i="4"/>
  <c r="G422" i="4"/>
  <c r="I421" i="4"/>
  <c r="H421" i="4"/>
  <c r="G421" i="4"/>
  <c r="I420" i="4"/>
  <c r="H420" i="4"/>
  <c r="G420" i="4"/>
  <c r="I419" i="4"/>
  <c r="H419" i="4"/>
  <c r="G419" i="4"/>
  <c r="I418" i="4"/>
  <c r="H418" i="4"/>
  <c r="G418" i="4"/>
  <c r="I417" i="4"/>
  <c r="H417" i="4"/>
  <c r="G417" i="4"/>
  <c r="I416" i="4"/>
  <c r="H416" i="4"/>
  <c r="G416" i="4"/>
  <c r="I415" i="4"/>
  <c r="H415" i="4"/>
  <c r="G415" i="4"/>
  <c r="I414" i="4"/>
  <c r="H414" i="4"/>
  <c r="G414" i="4"/>
  <c r="I413" i="4"/>
  <c r="H413" i="4"/>
  <c r="G413" i="4"/>
  <c r="I412" i="4"/>
  <c r="H412" i="4"/>
  <c r="G412" i="4"/>
  <c r="I411" i="4"/>
  <c r="H411" i="4"/>
  <c r="G411" i="4"/>
  <c r="I410" i="4"/>
  <c r="H410" i="4"/>
  <c r="G410" i="4"/>
  <c r="I409" i="4"/>
  <c r="H409" i="4"/>
  <c r="G409" i="4"/>
  <c r="I408" i="4"/>
  <c r="H408" i="4"/>
  <c r="G408" i="4"/>
  <c r="I407" i="4"/>
  <c r="H407" i="4"/>
  <c r="G407" i="4"/>
  <c r="I406" i="4"/>
  <c r="H406" i="4"/>
  <c r="G406" i="4"/>
  <c r="I405" i="4"/>
  <c r="H405" i="4"/>
  <c r="G405" i="4"/>
  <c r="I404" i="4"/>
  <c r="H404" i="4"/>
  <c r="G404" i="4"/>
  <c r="I403" i="4"/>
  <c r="H403" i="4"/>
  <c r="G403" i="4"/>
  <c r="I402" i="4"/>
  <c r="H402" i="4"/>
  <c r="G402" i="4"/>
  <c r="I401" i="4"/>
  <c r="H401" i="4"/>
  <c r="G401" i="4"/>
  <c r="I400" i="4"/>
  <c r="H400" i="4"/>
  <c r="G400" i="4"/>
  <c r="I399" i="4"/>
  <c r="H399" i="4"/>
  <c r="G399" i="4"/>
  <c r="I398" i="4"/>
  <c r="H398" i="4"/>
  <c r="G398" i="4"/>
  <c r="I397" i="4"/>
  <c r="H397" i="4"/>
  <c r="G397" i="4"/>
  <c r="I396" i="4"/>
  <c r="H396" i="4"/>
  <c r="G396" i="4"/>
  <c r="I395" i="4"/>
  <c r="H395" i="4"/>
  <c r="G395" i="4"/>
  <c r="I394" i="4"/>
  <c r="H394" i="4"/>
  <c r="G394" i="4"/>
  <c r="I393" i="4"/>
  <c r="H393" i="4"/>
  <c r="G393" i="4"/>
  <c r="I392" i="4"/>
  <c r="H392" i="4"/>
  <c r="G392" i="4"/>
  <c r="I391" i="4"/>
  <c r="H391" i="4"/>
  <c r="G391" i="4"/>
  <c r="I390" i="4"/>
  <c r="H390" i="4"/>
  <c r="G390" i="4"/>
  <c r="I389" i="4"/>
  <c r="H389" i="4"/>
  <c r="G389" i="4"/>
  <c r="I388" i="4"/>
  <c r="H388" i="4"/>
  <c r="G388" i="4"/>
  <c r="I387" i="4"/>
  <c r="H387" i="4"/>
  <c r="G387" i="4"/>
  <c r="I386" i="4"/>
  <c r="H386" i="4"/>
  <c r="G386" i="4"/>
  <c r="I385" i="4"/>
  <c r="H385" i="4"/>
  <c r="G385" i="4"/>
  <c r="I384" i="4"/>
  <c r="H384" i="4"/>
  <c r="G384" i="4"/>
  <c r="I383" i="4"/>
  <c r="H383" i="4"/>
  <c r="G383" i="4"/>
  <c r="I382" i="4"/>
  <c r="H382" i="4"/>
  <c r="G382" i="4"/>
  <c r="I381" i="4"/>
  <c r="H381" i="4"/>
  <c r="G381" i="4"/>
  <c r="I380" i="4"/>
  <c r="H380" i="4"/>
  <c r="G380" i="4"/>
  <c r="I379" i="4"/>
  <c r="H379" i="4"/>
  <c r="G379" i="4"/>
  <c r="I378" i="4"/>
  <c r="H378" i="4"/>
  <c r="G378" i="4"/>
  <c r="I377" i="4"/>
  <c r="H377" i="4"/>
  <c r="G377" i="4"/>
  <c r="I376" i="4"/>
  <c r="H376" i="4"/>
  <c r="G376" i="4"/>
  <c r="I375" i="4"/>
  <c r="H375" i="4"/>
  <c r="G375" i="4"/>
  <c r="I374" i="4"/>
  <c r="H374" i="4"/>
  <c r="G374" i="4"/>
  <c r="I373" i="4"/>
  <c r="H373" i="4"/>
  <c r="G373" i="4"/>
  <c r="I372" i="4"/>
  <c r="H372" i="4"/>
  <c r="G372" i="4"/>
  <c r="I371" i="4"/>
  <c r="H371" i="4"/>
  <c r="G371" i="4"/>
  <c r="I370" i="4"/>
  <c r="H370" i="4"/>
  <c r="G370" i="4"/>
  <c r="I369" i="4"/>
  <c r="H369" i="4"/>
  <c r="G369" i="4"/>
  <c r="I368" i="4"/>
  <c r="H368" i="4"/>
  <c r="G368" i="4"/>
  <c r="I367" i="4"/>
  <c r="H367" i="4"/>
  <c r="G367" i="4"/>
  <c r="I366" i="4"/>
  <c r="H366" i="4"/>
  <c r="G366" i="4"/>
  <c r="I365" i="4"/>
  <c r="H365" i="4"/>
  <c r="G365" i="4"/>
  <c r="I364" i="4"/>
  <c r="H364" i="4"/>
  <c r="G364" i="4"/>
  <c r="I363" i="4"/>
  <c r="H363" i="4"/>
  <c r="G363" i="4"/>
  <c r="I362" i="4"/>
  <c r="H362" i="4"/>
  <c r="G362" i="4"/>
  <c r="I361" i="4"/>
  <c r="H361" i="4"/>
  <c r="G361" i="4"/>
  <c r="I360" i="4"/>
  <c r="H360" i="4"/>
  <c r="G360" i="4"/>
  <c r="I359" i="4"/>
  <c r="H359" i="4"/>
  <c r="G359" i="4"/>
  <c r="I358" i="4"/>
  <c r="H358" i="4"/>
  <c r="G358" i="4"/>
  <c r="I357" i="4"/>
  <c r="H357" i="4"/>
  <c r="G357" i="4"/>
  <c r="I356" i="4"/>
  <c r="H356" i="4"/>
  <c r="G356" i="4"/>
  <c r="I355" i="4"/>
  <c r="H355" i="4"/>
  <c r="G355" i="4"/>
  <c r="I354" i="4"/>
  <c r="H354" i="4"/>
  <c r="G354" i="4"/>
  <c r="I353" i="4"/>
  <c r="H353" i="4"/>
  <c r="G353" i="4"/>
  <c r="I352" i="4"/>
  <c r="H352" i="4"/>
  <c r="G352" i="4"/>
  <c r="I351" i="4"/>
  <c r="H351" i="4"/>
  <c r="G351" i="4"/>
  <c r="I350" i="4"/>
  <c r="H350" i="4"/>
  <c r="G350" i="4"/>
  <c r="I349" i="4"/>
  <c r="H349" i="4"/>
  <c r="G349" i="4"/>
  <c r="I348" i="4"/>
  <c r="H348" i="4"/>
  <c r="G348" i="4"/>
  <c r="I347" i="4"/>
  <c r="H347" i="4"/>
  <c r="G347" i="4"/>
  <c r="I346" i="4"/>
  <c r="H346" i="4"/>
  <c r="G346" i="4"/>
  <c r="I345" i="4"/>
  <c r="H345" i="4"/>
  <c r="G345" i="4"/>
  <c r="I344" i="4"/>
  <c r="H344" i="4"/>
  <c r="G344" i="4"/>
  <c r="I343" i="4"/>
  <c r="H343" i="4"/>
  <c r="G343" i="4"/>
  <c r="I342" i="4"/>
  <c r="H342" i="4"/>
  <c r="G342" i="4"/>
  <c r="I341" i="4"/>
  <c r="H341" i="4"/>
  <c r="G341" i="4"/>
  <c r="I340" i="4"/>
  <c r="H340" i="4"/>
  <c r="G340" i="4"/>
  <c r="I339" i="4"/>
  <c r="H339" i="4"/>
  <c r="G339" i="4"/>
  <c r="I338" i="4"/>
  <c r="H338" i="4"/>
  <c r="G338" i="4"/>
  <c r="I337" i="4"/>
  <c r="H337" i="4"/>
  <c r="G337" i="4"/>
  <c r="I336" i="4"/>
  <c r="H336" i="4"/>
  <c r="G336" i="4"/>
  <c r="I335" i="4"/>
  <c r="H335" i="4"/>
  <c r="G335" i="4"/>
  <c r="I334" i="4"/>
  <c r="H334" i="4"/>
  <c r="G334" i="4"/>
  <c r="I333" i="4"/>
  <c r="H333" i="4"/>
  <c r="G333" i="4"/>
  <c r="I332" i="4"/>
  <c r="H332" i="4"/>
  <c r="G332" i="4"/>
  <c r="I331" i="4"/>
  <c r="H331" i="4"/>
  <c r="G331" i="4"/>
  <c r="I330" i="4"/>
  <c r="H330" i="4"/>
  <c r="G330" i="4"/>
  <c r="I329" i="4"/>
  <c r="H329" i="4"/>
  <c r="G329" i="4"/>
  <c r="I328" i="4"/>
  <c r="H328" i="4"/>
  <c r="G328" i="4"/>
  <c r="I327" i="4"/>
  <c r="H327" i="4"/>
  <c r="G327" i="4"/>
  <c r="I326" i="4"/>
  <c r="H326" i="4"/>
  <c r="G326" i="4"/>
  <c r="I325" i="4"/>
  <c r="H325" i="4"/>
  <c r="G325" i="4"/>
  <c r="I324" i="4"/>
  <c r="H324" i="4"/>
  <c r="G324" i="4"/>
  <c r="I323" i="4"/>
  <c r="H323" i="4"/>
  <c r="G323" i="4"/>
  <c r="I322" i="4"/>
  <c r="H322" i="4"/>
  <c r="G322" i="4"/>
  <c r="I321" i="4"/>
  <c r="H321" i="4"/>
  <c r="G321" i="4"/>
  <c r="I320" i="4"/>
  <c r="H320" i="4"/>
  <c r="G320" i="4"/>
  <c r="I319" i="4"/>
  <c r="H319" i="4"/>
  <c r="G319" i="4"/>
  <c r="I318" i="4"/>
  <c r="H318" i="4"/>
  <c r="G318" i="4"/>
  <c r="I317" i="4"/>
  <c r="H317" i="4"/>
  <c r="G317" i="4"/>
  <c r="I316" i="4"/>
  <c r="H316" i="4"/>
  <c r="G316" i="4"/>
  <c r="I315" i="4"/>
  <c r="H315" i="4"/>
  <c r="G315" i="4"/>
  <c r="I314" i="4"/>
  <c r="H314" i="4"/>
  <c r="G314" i="4"/>
  <c r="I313" i="4"/>
  <c r="H313" i="4"/>
  <c r="G313" i="4"/>
  <c r="I312" i="4"/>
  <c r="H312" i="4"/>
  <c r="G312" i="4"/>
  <c r="I311" i="4"/>
  <c r="H311" i="4"/>
  <c r="G311" i="4"/>
  <c r="I310" i="4"/>
  <c r="H310" i="4"/>
  <c r="G310" i="4"/>
  <c r="I309" i="4"/>
  <c r="H309" i="4"/>
  <c r="G309" i="4"/>
  <c r="I308" i="4"/>
  <c r="H308" i="4"/>
  <c r="G308" i="4"/>
  <c r="I307" i="4"/>
  <c r="H307" i="4"/>
  <c r="G307" i="4"/>
  <c r="I306" i="4"/>
  <c r="H306" i="4"/>
  <c r="G306" i="4"/>
  <c r="I305" i="4"/>
  <c r="H305" i="4"/>
  <c r="G305" i="4"/>
  <c r="I304" i="4"/>
  <c r="H304" i="4"/>
  <c r="G304" i="4"/>
  <c r="I303" i="4"/>
  <c r="H303" i="4"/>
  <c r="G303" i="4"/>
  <c r="I302" i="4"/>
  <c r="H302" i="4"/>
  <c r="G302" i="4"/>
  <c r="I301" i="4"/>
  <c r="H301" i="4"/>
  <c r="G301" i="4"/>
  <c r="I300" i="4"/>
  <c r="H300" i="4"/>
  <c r="G300" i="4"/>
  <c r="I299" i="4"/>
  <c r="H299" i="4"/>
  <c r="G299" i="4"/>
  <c r="I298" i="4"/>
  <c r="H298" i="4"/>
  <c r="G298" i="4"/>
  <c r="I297" i="4"/>
  <c r="H297" i="4"/>
  <c r="G297" i="4"/>
  <c r="I296" i="4"/>
  <c r="H296" i="4"/>
  <c r="G296" i="4"/>
  <c r="I295" i="4"/>
  <c r="H295" i="4"/>
  <c r="G295" i="4"/>
  <c r="I294" i="4"/>
  <c r="H294" i="4"/>
  <c r="G294" i="4"/>
  <c r="I293" i="4"/>
  <c r="H293" i="4"/>
  <c r="G293" i="4"/>
  <c r="I292" i="4"/>
  <c r="H292" i="4"/>
  <c r="G292" i="4"/>
  <c r="I291" i="4"/>
  <c r="H291" i="4"/>
  <c r="G291" i="4"/>
  <c r="I290" i="4"/>
  <c r="H290" i="4"/>
  <c r="G290" i="4"/>
  <c r="I289" i="4"/>
  <c r="H289" i="4"/>
  <c r="G289" i="4"/>
  <c r="I288" i="4"/>
  <c r="H288" i="4"/>
  <c r="G288" i="4"/>
  <c r="I287" i="4"/>
  <c r="H287" i="4"/>
  <c r="G287" i="4"/>
  <c r="I286" i="4"/>
  <c r="H286" i="4"/>
  <c r="G286" i="4"/>
  <c r="I285" i="4"/>
  <c r="H285" i="4"/>
  <c r="G285" i="4"/>
  <c r="I284" i="4"/>
  <c r="H284" i="4"/>
  <c r="G284" i="4"/>
  <c r="I283" i="4"/>
  <c r="H283" i="4"/>
  <c r="G283" i="4"/>
  <c r="I282" i="4"/>
  <c r="H282" i="4"/>
  <c r="G282" i="4"/>
  <c r="I281" i="4"/>
  <c r="H281" i="4"/>
  <c r="G281" i="4"/>
  <c r="I280" i="4"/>
  <c r="H280" i="4"/>
  <c r="G280" i="4"/>
  <c r="I279" i="4"/>
  <c r="H279" i="4"/>
  <c r="G279" i="4"/>
  <c r="I278" i="4"/>
  <c r="H278" i="4"/>
  <c r="G278" i="4"/>
  <c r="I277" i="4"/>
  <c r="H277" i="4"/>
  <c r="G277" i="4"/>
  <c r="I276" i="4"/>
  <c r="H276" i="4"/>
  <c r="G276" i="4"/>
  <c r="I275" i="4"/>
  <c r="H275" i="4"/>
  <c r="G275" i="4"/>
  <c r="I274" i="4"/>
  <c r="H274" i="4"/>
  <c r="G274" i="4"/>
  <c r="I273" i="4"/>
  <c r="H273" i="4"/>
  <c r="G273" i="4"/>
  <c r="I272" i="4"/>
  <c r="H272" i="4"/>
  <c r="G272" i="4"/>
  <c r="I271" i="4"/>
  <c r="H271" i="4"/>
  <c r="G271" i="4"/>
  <c r="I270" i="4"/>
  <c r="H270" i="4"/>
  <c r="G270" i="4"/>
  <c r="I269" i="4"/>
  <c r="H269" i="4"/>
  <c r="G269" i="4"/>
  <c r="I268" i="4"/>
  <c r="H268" i="4"/>
  <c r="G268" i="4"/>
  <c r="I267" i="4"/>
  <c r="H267" i="4"/>
  <c r="G267" i="4"/>
  <c r="I266" i="4"/>
  <c r="H266" i="4"/>
  <c r="G266" i="4"/>
  <c r="I265" i="4"/>
  <c r="H265" i="4"/>
  <c r="G265" i="4"/>
  <c r="I264" i="4"/>
  <c r="H264" i="4"/>
  <c r="G264" i="4"/>
  <c r="I263" i="4"/>
  <c r="H263" i="4"/>
  <c r="G263" i="4"/>
  <c r="I262" i="4"/>
  <c r="H262" i="4"/>
  <c r="G262" i="4"/>
  <c r="I261" i="4"/>
  <c r="H261" i="4"/>
  <c r="G261" i="4"/>
  <c r="I260" i="4"/>
  <c r="H260" i="4"/>
  <c r="G260" i="4"/>
  <c r="I259" i="4"/>
  <c r="H259" i="4"/>
  <c r="G259" i="4"/>
  <c r="I258" i="4"/>
  <c r="H258" i="4"/>
  <c r="G258" i="4"/>
  <c r="I257" i="4"/>
  <c r="H257" i="4"/>
  <c r="G257" i="4"/>
  <c r="I256" i="4"/>
  <c r="H256" i="4"/>
  <c r="G256" i="4"/>
  <c r="I255" i="4"/>
  <c r="H255" i="4"/>
  <c r="G255" i="4"/>
  <c r="I254" i="4"/>
  <c r="H254" i="4"/>
  <c r="G254" i="4"/>
  <c r="I253" i="4"/>
  <c r="H253" i="4"/>
  <c r="G253" i="4"/>
  <c r="I252" i="4"/>
  <c r="H252" i="4"/>
  <c r="G252" i="4"/>
  <c r="I251" i="4"/>
  <c r="H251" i="4"/>
  <c r="G251" i="4"/>
  <c r="I250" i="4"/>
  <c r="H250" i="4"/>
  <c r="G250" i="4"/>
  <c r="I249" i="4"/>
  <c r="H249" i="4"/>
  <c r="G249" i="4"/>
  <c r="I248" i="4"/>
  <c r="H248" i="4"/>
  <c r="G248" i="4"/>
  <c r="I247" i="4"/>
  <c r="H247" i="4"/>
  <c r="G247" i="4"/>
  <c r="I246" i="4"/>
  <c r="H246" i="4"/>
  <c r="G246" i="4"/>
  <c r="I245" i="4"/>
  <c r="H245" i="4"/>
  <c r="G245" i="4"/>
  <c r="I244" i="4"/>
  <c r="H244" i="4"/>
  <c r="G244" i="4"/>
  <c r="I243" i="4"/>
  <c r="H243" i="4"/>
  <c r="G243" i="4"/>
  <c r="I242" i="4"/>
  <c r="H242" i="4"/>
  <c r="G242" i="4"/>
  <c r="I241" i="4"/>
  <c r="H241" i="4"/>
  <c r="G241" i="4"/>
  <c r="I240" i="4"/>
  <c r="H240" i="4"/>
  <c r="G240" i="4"/>
  <c r="I239" i="4"/>
  <c r="H239" i="4"/>
  <c r="G239" i="4"/>
  <c r="I238" i="4"/>
  <c r="H238" i="4"/>
  <c r="G238" i="4"/>
  <c r="I237" i="4"/>
  <c r="H237" i="4"/>
  <c r="G237" i="4"/>
  <c r="I236" i="4"/>
  <c r="H236" i="4"/>
  <c r="G236" i="4"/>
  <c r="I235" i="4"/>
  <c r="H235" i="4"/>
  <c r="G235" i="4"/>
  <c r="I234" i="4"/>
  <c r="H234" i="4"/>
  <c r="G234" i="4"/>
  <c r="I233" i="4"/>
  <c r="H233" i="4"/>
  <c r="G233" i="4"/>
  <c r="I232" i="4"/>
  <c r="H232" i="4"/>
  <c r="G232" i="4"/>
  <c r="I231" i="4"/>
  <c r="H231" i="4"/>
  <c r="G231" i="4"/>
  <c r="I230" i="4"/>
  <c r="H230" i="4"/>
  <c r="G230" i="4"/>
  <c r="I229" i="4"/>
  <c r="H229" i="4"/>
  <c r="G229" i="4"/>
  <c r="I228" i="4"/>
  <c r="H228" i="4"/>
  <c r="G228" i="4"/>
  <c r="I227" i="4"/>
  <c r="H227" i="4"/>
  <c r="G227" i="4"/>
  <c r="I226" i="4"/>
  <c r="H226" i="4"/>
  <c r="G226" i="4"/>
  <c r="I225" i="4"/>
  <c r="H225" i="4"/>
  <c r="G225" i="4"/>
  <c r="I224" i="4"/>
  <c r="H224" i="4"/>
  <c r="G224" i="4"/>
  <c r="I223" i="4"/>
  <c r="H223" i="4"/>
  <c r="G223" i="4"/>
  <c r="I222" i="4"/>
  <c r="H222" i="4"/>
  <c r="G222" i="4"/>
  <c r="I221" i="4"/>
  <c r="H221" i="4"/>
  <c r="G221" i="4"/>
  <c r="I220" i="4"/>
  <c r="H220" i="4"/>
  <c r="G220" i="4"/>
  <c r="I219" i="4"/>
  <c r="H219" i="4"/>
  <c r="G219" i="4"/>
  <c r="I218" i="4"/>
  <c r="H218" i="4"/>
  <c r="G218" i="4"/>
  <c r="I217" i="4"/>
  <c r="H217" i="4"/>
  <c r="G217" i="4"/>
  <c r="I216" i="4"/>
  <c r="H216" i="4"/>
  <c r="G216" i="4"/>
  <c r="I215" i="4"/>
  <c r="H215" i="4"/>
  <c r="G215" i="4"/>
  <c r="I214" i="4"/>
  <c r="H214" i="4"/>
  <c r="G214" i="4"/>
  <c r="I213" i="4"/>
  <c r="H213" i="4"/>
  <c r="G213" i="4"/>
  <c r="I212" i="4"/>
  <c r="H212" i="4"/>
  <c r="G212" i="4"/>
  <c r="I211" i="4"/>
  <c r="H211" i="4"/>
  <c r="G211" i="4"/>
  <c r="I210" i="4"/>
  <c r="H210" i="4"/>
  <c r="G210" i="4"/>
  <c r="I209" i="4"/>
  <c r="H209" i="4"/>
  <c r="G209" i="4"/>
  <c r="I208" i="4"/>
  <c r="H208" i="4"/>
  <c r="G208" i="4"/>
  <c r="I207" i="4"/>
  <c r="H207" i="4"/>
  <c r="G207" i="4"/>
  <c r="I206" i="4"/>
  <c r="H206" i="4"/>
  <c r="G206" i="4"/>
  <c r="I205" i="4"/>
  <c r="H205" i="4"/>
  <c r="G205" i="4"/>
  <c r="I204" i="4"/>
  <c r="H204" i="4"/>
  <c r="G204" i="4"/>
  <c r="I203" i="4"/>
  <c r="H203" i="4"/>
  <c r="G203" i="4"/>
  <c r="I202" i="4"/>
  <c r="H202" i="4"/>
  <c r="G202" i="4"/>
  <c r="I201" i="4"/>
  <c r="H201" i="4"/>
  <c r="G201" i="4"/>
  <c r="I200" i="4"/>
  <c r="H200" i="4"/>
  <c r="G200" i="4"/>
  <c r="I199" i="4"/>
  <c r="H199" i="4"/>
  <c r="G199" i="4"/>
  <c r="I198" i="4"/>
  <c r="H198" i="4"/>
  <c r="G198" i="4"/>
  <c r="I197" i="4"/>
  <c r="H197" i="4"/>
  <c r="G197" i="4"/>
  <c r="I196" i="4"/>
  <c r="H196" i="4"/>
  <c r="G196" i="4"/>
  <c r="I195" i="4"/>
  <c r="H195" i="4"/>
  <c r="G195" i="4"/>
  <c r="I194" i="4"/>
  <c r="H194" i="4"/>
  <c r="G194" i="4"/>
  <c r="I193" i="4"/>
  <c r="H193" i="4"/>
  <c r="G193" i="4"/>
  <c r="I192" i="4"/>
  <c r="H192" i="4"/>
  <c r="G192" i="4"/>
  <c r="I191" i="4"/>
  <c r="H191" i="4"/>
  <c r="G191" i="4"/>
  <c r="I190" i="4"/>
  <c r="H190" i="4"/>
  <c r="G190" i="4"/>
  <c r="I189" i="4"/>
  <c r="H189" i="4"/>
  <c r="G189" i="4"/>
  <c r="I188" i="4"/>
  <c r="H188" i="4"/>
  <c r="G188" i="4"/>
  <c r="I187" i="4"/>
  <c r="H187" i="4"/>
  <c r="G187" i="4"/>
  <c r="I186" i="4"/>
  <c r="H186" i="4"/>
  <c r="G186" i="4"/>
  <c r="I185" i="4"/>
  <c r="H185" i="4"/>
  <c r="G185" i="4"/>
  <c r="I184" i="4"/>
  <c r="H184" i="4"/>
  <c r="G184" i="4"/>
  <c r="I183" i="4"/>
  <c r="H183" i="4"/>
  <c r="G183" i="4"/>
  <c r="I182" i="4"/>
  <c r="H182" i="4"/>
  <c r="G182" i="4"/>
  <c r="I181" i="4"/>
  <c r="H181" i="4"/>
  <c r="G181" i="4"/>
  <c r="I180" i="4"/>
  <c r="H180" i="4"/>
  <c r="G180" i="4"/>
  <c r="I179" i="4"/>
  <c r="H179" i="4"/>
  <c r="G179" i="4"/>
  <c r="I178" i="4"/>
  <c r="H178" i="4"/>
  <c r="G178" i="4"/>
  <c r="I177" i="4"/>
  <c r="H177" i="4"/>
  <c r="G177" i="4"/>
  <c r="I176" i="4"/>
  <c r="H176" i="4"/>
  <c r="G176" i="4"/>
  <c r="I175" i="4"/>
  <c r="H175" i="4"/>
  <c r="G175" i="4"/>
  <c r="I174" i="4"/>
  <c r="H174" i="4"/>
  <c r="G174" i="4"/>
  <c r="I173" i="4"/>
  <c r="H173" i="4"/>
  <c r="G173" i="4"/>
  <c r="I172" i="4"/>
  <c r="H172" i="4"/>
  <c r="G172" i="4"/>
  <c r="I171" i="4"/>
  <c r="H171" i="4"/>
  <c r="G171" i="4"/>
  <c r="I170" i="4"/>
  <c r="H170" i="4"/>
  <c r="G170" i="4"/>
  <c r="I169" i="4"/>
  <c r="H169" i="4"/>
  <c r="G169" i="4"/>
  <c r="I168" i="4"/>
  <c r="H168" i="4"/>
  <c r="G168" i="4"/>
  <c r="I167" i="4"/>
  <c r="H167" i="4"/>
  <c r="G167" i="4"/>
  <c r="I166" i="4"/>
  <c r="H166" i="4"/>
  <c r="G166" i="4"/>
  <c r="I165" i="4"/>
  <c r="H165" i="4"/>
  <c r="G165" i="4"/>
  <c r="I164" i="4"/>
  <c r="H164" i="4"/>
  <c r="G164" i="4"/>
  <c r="I163" i="4"/>
  <c r="H163" i="4"/>
  <c r="G163" i="4"/>
  <c r="I162" i="4"/>
  <c r="H162" i="4"/>
  <c r="G162" i="4"/>
  <c r="I161" i="4"/>
  <c r="H161" i="4"/>
  <c r="G161" i="4"/>
  <c r="I160" i="4"/>
  <c r="H160" i="4"/>
  <c r="G160" i="4"/>
  <c r="I159" i="4"/>
  <c r="H159" i="4"/>
  <c r="G159" i="4"/>
  <c r="I158" i="4"/>
  <c r="H158" i="4"/>
  <c r="G158" i="4"/>
  <c r="I157" i="4"/>
  <c r="H157" i="4"/>
  <c r="G157" i="4"/>
  <c r="I156" i="4"/>
  <c r="H156" i="4"/>
  <c r="G156" i="4"/>
  <c r="I155" i="4"/>
  <c r="H155" i="4"/>
  <c r="G155" i="4"/>
  <c r="I154" i="4"/>
  <c r="H154" i="4"/>
  <c r="G154" i="4"/>
  <c r="I153" i="4"/>
  <c r="H153" i="4"/>
  <c r="G153" i="4"/>
  <c r="I152" i="4"/>
  <c r="H152" i="4"/>
  <c r="G152" i="4"/>
  <c r="I151" i="4"/>
  <c r="H151" i="4"/>
  <c r="G151" i="4"/>
  <c r="I150" i="4"/>
  <c r="H150" i="4"/>
  <c r="G150" i="4"/>
  <c r="I149" i="4"/>
  <c r="H149" i="4"/>
  <c r="G149" i="4"/>
  <c r="I148" i="4"/>
  <c r="H148" i="4"/>
  <c r="G148" i="4"/>
  <c r="I147" i="4"/>
  <c r="H147" i="4"/>
  <c r="G147" i="4"/>
  <c r="I146" i="4"/>
  <c r="H146" i="4"/>
  <c r="G146" i="4"/>
  <c r="I145" i="4"/>
  <c r="H145" i="4"/>
  <c r="G145" i="4"/>
  <c r="I144" i="4"/>
  <c r="H144" i="4"/>
  <c r="G144" i="4"/>
  <c r="I143" i="4"/>
  <c r="H143" i="4"/>
  <c r="G143" i="4"/>
  <c r="I142" i="4"/>
  <c r="H142" i="4"/>
  <c r="G142" i="4"/>
  <c r="I141" i="4"/>
  <c r="H141" i="4"/>
  <c r="G141" i="4"/>
  <c r="I140" i="4"/>
  <c r="H140" i="4"/>
  <c r="G140" i="4"/>
  <c r="I139" i="4"/>
  <c r="H139" i="4"/>
  <c r="G139" i="4"/>
  <c r="I138" i="4"/>
  <c r="H138" i="4"/>
  <c r="G138" i="4"/>
  <c r="I137" i="4"/>
  <c r="H137" i="4"/>
  <c r="G137" i="4"/>
  <c r="I136" i="4"/>
  <c r="H136" i="4"/>
  <c r="G136" i="4"/>
  <c r="I135" i="4"/>
  <c r="H135" i="4"/>
  <c r="G135" i="4"/>
  <c r="I134" i="4"/>
  <c r="H134" i="4"/>
  <c r="G134" i="4"/>
  <c r="I133" i="4"/>
  <c r="H133" i="4"/>
  <c r="G133" i="4"/>
  <c r="I132" i="4"/>
  <c r="H132" i="4"/>
  <c r="G132" i="4"/>
  <c r="I131" i="4"/>
  <c r="H131" i="4"/>
  <c r="G131" i="4"/>
  <c r="I130" i="4"/>
  <c r="H130" i="4"/>
  <c r="G130" i="4"/>
  <c r="I129" i="4"/>
  <c r="H129" i="4"/>
  <c r="G129" i="4"/>
  <c r="I128" i="4"/>
  <c r="H128" i="4"/>
  <c r="G128" i="4"/>
  <c r="I127" i="4"/>
  <c r="H127" i="4"/>
  <c r="G127" i="4"/>
  <c r="I126" i="4"/>
  <c r="H126" i="4"/>
  <c r="G126" i="4"/>
  <c r="I125" i="4"/>
  <c r="H125" i="4"/>
  <c r="G125" i="4"/>
  <c r="I124" i="4"/>
  <c r="H124" i="4"/>
  <c r="G124" i="4"/>
  <c r="I123" i="4"/>
  <c r="H123" i="4"/>
  <c r="G123" i="4"/>
  <c r="I122" i="4"/>
  <c r="H122" i="4"/>
  <c r="G122" i="4"/>
  <c r="I121" i="4"/>
  <c r="H121" i="4"/>
  <c r="G121" i="4"/>
  <c r="I120" i="4"/>
  <c r="H120" i="4"/>
  <c r="G120" i="4"/>
  <c r="I119" i="4"/>
  <c r="H119" i="4"/>
  <c r="G119" i="4"/>
  <c r="I118" i="4"/>
  <c r="H118" i="4"/>
  <c r="G118" i="4"/>
  <c r="I117" i="4"/>
  <c r="H117" i="4"/>
  <c r="G117" i="4"/>
  <c r="I116" i="4"/>
  <c r="H116" i="4"/>
  <c r="G116" i="4"/>
  <c r="I115" i="4"/>
  <c r="H115" i="4"/>
  <c r="G115" i="4"/>
  <c r="I114" i="4"/>
  <c r="H114" i="4"/>
  <c r="G114" i="4"/>
  <c r="I113" i="4"/>
  <c r="H113" i="4"/>
  <c r="G113" i="4"/>
  <c r="I112" i="4"/>
  <c r="H112" i="4"/>
  <c r="G112" i="4"/>
  <c r="I111" i="4"/>
  <c r="H111" i="4"/>
  <c r="G111" i="4"/>
  <c r="I110" i="4"/>
  <c r="H110" i="4"/>
  <c r="G110" i="4"/>
  <c r="I109" i="4"/>
  <c r="H109" i="4"/>
  <c r="G109" i="4"/>
  <c r="I108" i="4"/>
  <c r="H108" i="4"/>
  <c r="G108" i="4"/>
  <c r="I107" i="4"/>
  <c r="H107" i="4"/>
  <c r="G107" i="4"/>
  <c r="I106" i="4"/>
  <c r="H106" i="4"/>
  <c r="G106" i="4"/>
  <c r="I105" i="4"/>
  <c r="H105" i="4"/>
  <c r="G105" i="4"/>
  <c r="I104" i="4"/>
  <c r="H104" i="4"/>
  <c r="G104" i="4"/>
  <c r="I103" i="4"/>
  <c r="H103" i="4"/>
  <c r="G103" i="4"/>
  <c r="I102" i="4"/>
  <c r="H102" i="4"/>
  <c r="G102" i="4"/>
  <c r="I101" i="4"/>
  <c r="H101" i="4"/>
  <c r="G101" i="4"/>
  <c r="I100" i="4"/>
  <c r="H100" i="4"/>
  <c r="G100" i="4"/>
  <c r="I99" i="4"/>
  <c r="H99" i="4"/>
  <c r="G99" i="4"/>
  <c r="I98" i="4"/>
  <c r="H98" i="4"/>
  <c r="G98" i="4"/>
  <c r="I97" i="4"/>
  <c r="H97" i="4"/>
  <c r="G97" i="4"/>
  <c r="I96" i="4"/>
  <c r="H96" i="4"/>
  <c r="G96" i="4"/>
  <c r="I95" i="4"/>
  <c r="H95" i="4"/>
  <c r="G95" i="4"/>
  <c r="I94" i="4"/>
  <c r="H94" i="4"/>
  <c r="G94" i="4"/>
  <c r="I93" i="4"/>
  <c r="H93" i="4"/>
  <c r="G93" i="4"/>
  <c r="I92" i="4"/>
  <c r="H92" i="4"/>
  <c r="G92" i="4"/>
  <c r="I91" i="4"/>
  <c r="H91" i="4"/>
  <c r="G91" i="4"/>
  <c r="I90" i="4"/>
  <c r="H90" i="4"/>
  <c r="G90" i="4"/>
  <c r="I89" i="4"/>
  <c r="H89" i="4"/>
  <c r="G89" i="4"/>
  <c r="I88" i="4"/>
  <c r="H88" i="4"/>
  <c r="G88" i="4"/>
  <c r="I87" i="4"/>
  <c r="H87" i="4"/>
  <c r="G87" i="4"/>
  <c r="I86" i="4"/>
  <c r="H86" i="4"/>
  <c r="G86" i="4"/>
  <c r="I85" i="4"/>
  <c r="H85" i="4"/>
  <c r="G85" i="4"/>
  <c r="I84" i="4"/>
  <c r="H84" i="4"/>
  <c r="G84" i="4"/>
  <c r="I83" i="4"/>
  <c r="H83" i="4"/>
  <c r="G83" i="4"/>
  <c r="I82" i="4"/>
  <c r="H82" i="4"/>
  <c r="G82" i="4"/>
  <c r="I81" i="4"/>
  <c r="H81" i="4"/>
  <c r="G81" i="4"/>
  <c r="I80" i="4"/>
  <c r="H80" i="4"/>
  <c r="G80" i="4"/>
  <c r="I79" i="4"/>
  <c r="H79" i="4"/>
  <c r="G79" i="4"/>
  <c r="I78" i="4"/>
  <c r="H78" i="4"/>
  <c r="G78" i="4"/>
  <c r="I77" i="4"/>
  <c r="H77" i="4"/>
  <c r="G77" i="4"/>
  <c r="I76" i="4"/>
  <c r="H76" i="4"/>
  <c r="G76" i="4"/>
  <c r="I75" i="4"/>
  <c r="H75" i="4"/>
  <c r="G75" i="4"/>
  <c r="I74" i="4"/>
  <c r="H74" i="4"/>
  <c r="G74" i="4"/>
  <c r="I73" i="4"/>
  <c r="H73" i="4"/>
  <c r="G73" i="4"/>
  <c r="I72" i="4"/>
  <c r="H72" i="4"/>
  <c r="G72" i="4"/>
  <c r="I71" i="4"/>
  <c r="H71" i="4"/>
  <c r="G71" i="4"/>
  <c r="I70" i="4"/>
  <c r="H70" i="4"/>
  <c r="G70" i="4"/>
  <c r="I69" i="4"/>
  <c r="H69" i="4"/>
  <c r="G69" i="4"/>
  <c r="I68" i="4"/>
  <c r="H68" i="4"/>
  <c r="G68" i="4"/>
  <c r="I67" i="4"/>
  <c r="H67" i="4"/>
  <c r="G67" i="4"/>
  <c r="I66" i="4"/>
  <c r="H66" i="4"/>
  <c r="G66" i="4"/>
  <c r="I65" i="4"/>
  <c r="H65" i="4"/>
  <c r="G65" i="4"/>
  <c r="I64" i="4"/>
  <c r="H64" i="4"/>
  <c r="G64" i="4"/>
  <c r="I63" i="4"/>
  <c r="H63" i="4"/>
  <c r="G63" i="4"/>
  <c r="I62" i="4"/>
  <c r="H62" i="4"/>
  <c r="G62" i="4"/>
  <c r="I61" i="4"/>
  <c r="H61" i="4"/>
  <c r="G61" i="4"/>
  <c r="I60" i="4"/>
  <c r="H60" i="4"/>
  <c r="G60" i="4"/>
  <c r="I59" i="4"/>
  <c r="H59" i="4"/>
  <c r="G59" i="4"/>
  <c r="I58" i="4"/>
  <c r="H58" i="4"/>
  <c r="G58" i="4"/>
  <c r="I57" i="4"/>
  <c r="H57" i="4"/>
  <c r="G57" i="4"/>
  <c r="I56" i="4"/>
  <c r="H56" i="4"/>
  <c r="G56" i="4"/>
  <c r="I55" i="4"/>
  <c r="H55" i="4"/>
  <c r="G55" i="4"/>
  <c r="I54" i="4"/>
  <c r="H54" i="4"/>
  <c r="G54" i="4"/>
  <c r="I53" i="4"/>
  <c r="H53" i="4"/>
  <c r="G53" i="4"/>
  <c r="I52" i="4"/>
  <c r="H52" i="4"/>
  <c r="G52" i="4"/>
  <c r="I51" i="4"/>
  <c r="H51" i="4"/>
  <c r="G51" i="4"/>
  <c r="I50" i="4"/>
  <c r="H50" i="4"/>
  <c r="G50" i="4"/>
  <c r="I49" i="4"/>
  <c r="H49" i="4"/>
  <c r="G49" i="4"/>
  <c r="I48" i="4"/>
  <c r="H48" i="4"/>
  <c r="G48" i="4"/>
  <c r="I47" i="4"/>
  <c r="H47" i="4"/>
  <c r="G47" i="4"/>
  <c r="I46" i="4"/>
  <c r="H46" i="4"/>
  <c r="G46" i="4"/>
  <c r="I45" i="4"/>
  <c r="H45" i="4"/>
  <c r="G45" i="4"/>
  <c r="I44" i="4"/>
  <c r="H44" i="4"/>
  <c r="G44" i="4"/>
  <c r="I43" i="4"/>
  <c r="H43" i="4"/>
  <c r="G43" i="4"/>
  <c r="I42" i="4"/>
  <c r="H42" i="4"/>
  <c r="G42" i="4"/>
  <c r="I41" i="4"/>
  <c r="H41" i="4"/>
  <c r="G41" i="4"/>
  <c r="I40" i="4"/>
  <c r="H40" i="4"/>
  <c r="G40" i="4"/>
  <c r="I39" i="4"/>
  <c r="H39" i="4"/>
  <c r="G39" i="4"/>
  <c r="I38" i="4"/>
  <c r="H38" i="4"/>
  <c r="G38" i="4"/>
  <c r="I37" i="4"/>
  <c r="H37" i="4"/>
  <c r="G37" i="4"/>
  <c r="I36" i="4"/>
  <c r="H36" i="4"/>
  <c r="G36" i="4"/>
  <c r="I35" i="4"/>
  <c r="H35" i="4"/>
  <c r="G35" i="4"/>
  <c r="I34" i="4"/>
  <c r="H34" i="4"/>
  <c r="G34" i="4"/>
  <c r="I33" i="4"/>
  <c r="H33" i="4"/>
  <c r="G33" i="4"/>
  <c r="I32" i="4"/>
  <c r="H32" i="4"/>
  <c r="G32" i="4"/>
  <c r="I31" i="4"/>
  <c r="H31" i="4"/>
  <c r="G31" i="4"/>
  <c r="I30" i="4"/>
  <c r="H30" i="4"/>
  <c r="G30" i="4"/>
  <c r="I29" i="4"/>
  <c r="H29" i="4"/>
  <c r="G29" i="4"/>
  <c r="I28" i="4"/>
  <c r="H28" i="4"/>
  <c r="G28" i="4"/>
  <c r="I27" i="4"/>
  <c r="H27" i="4"/>
  <c r="G27" i="4"/>
  <c r="I26" i="4"/>
  <c r="H26" i="4"/>
  <c r="G26" i="4"/>
  <c r="I25" i="4"/>
  <c r="H25" i="4"/>
  <c r="G25" i="4"/>
  <c r="I24" i="4"/>
  <c r="H24" i="4"/>
  <c r="G24" i="4"/>
  <c r="I23" i="4"/>
  <c r="H23" i="4"/>
  <c r="G23" i="4"/>
  <c r="I22" i="4"/>
  <c r="H22" i="4"/>
  <c r="G22" i="4"/>
  <c r="I21" i="4"/>
  <c r="H21" i="4"/>
  <c r="G21" i="4"/>
  <c r="I20" i="4"/>
  <c r="H20" i="4"/>
  <c r="G20" i="4"/>
  <c r="I19" i="4"/>
  <c r="H19" i="4"/>
  <c r="G19" i="4"/>
  <c r="I18" i="4"/>
  <c r="H18" i="4"/>
  <c r="G18" i="4"/>
  <c r="I17" i="4"/>
  <c r="H17" i="4"/>
  <c r="G17" i="4"/>
  <c r="I16" i="4"/>
  <c r="H16" i="4"/>
  <c r="G16" i="4"/>
  <c r="I15" i="4"/>
  <c r="H15" i="4"/>
  <c r="G15" i="4"/>
  <c r="I14" i="4"/>
  <c r="H14" i="4"/>
  <c r="G14" i="4"/>
  <c r="I13" i="4"/>
  <c r="H13" i="4"/>
  <c r="G13" i="4"/>
  <c r="I12" i="4"/>
  <c r="H12" i="4"/>
  <c r="G12" i="4"/>
  <c r="I11" i="4"/>
  <c r="H11" i="4"/>
  <c r="G11" i="4"/>
  <c r="I10" i="4"/>
  <c r="H10" i="4"/>
  <c r="G10" i="4"/>
  <c r="I9" i="4"/>
  <c r="H9" i="4"/>
  <c r="G9" i="4"/>
  <c r="I8" i="4"/>
  <c r="H8" i="4"/>
  <c r="G8" i="4"/>
  <c r="I7" i="4"/>
  <c r="H7" i="4"/>
  <c r="G7" i="4"/>
  <c r="I6" i="4"/>
  <c r="H6" i="4"/>
  <c r="G6" i="4"/>
  <c r="I5" i="4"/>
  <c r="H5" i="4"/>
  <c r="G5" i="4"/>
  <c r="I4" i="4"/>
  <c r="H4" i="4"/>
  <c r="G4" i="4"/>
  <c r="I3" i="4"/>
  <c r="H3" i="4"/>
  <c r="G3" i="4"/>
  <c r="I2" i="4"/>
  <c r="H2" i="4"/>
  <c r="G2" i="4"/>
  <c r="Q1261" i="3"/>
  <c r="N1261" i="3"/>
  <c r="M1261" i="3"/>
  <c r="L1261" i="3"/>
  <c r="K1261" i="3"/>
  <c r="J1261" i="3"/>
  <c r="I1261" i="3"/>
  <c r="Q1260" i="3"/>
  <c r="N1260" i="3"/>
  <c r="M1260" i="3"/>
  <c r="L1260" i="3"/>
  <c r="K1260" i="3"/>
  <c r="J1260" i="3"/>
  <c r="I1260" i="3"/>
  <c r="Q1259" i="3"/>
  <c r="N1259" i="3"/>
  <c r="M1259" i="3"/>
  <c r="L1259" i="3"/>
  <c r="K1259" i="3"/>
  <c r="J1259" i="3"/>
  <c r="I1259" i="3"/>
  <c r="Q1258" i="3"/>
  <c r="N1258" i="3"/>
  <c r="M1258" i="3"/>
  <c r="L1258" i="3"/>
  <c r="K1258" i="3"/>
  <c r="J1258" i="3"/>
  <c r="I1258" i="3"/>
  <c r="Q1257" i="3"/>
  <c r="N1257" i="3"/>
  <c r="M1257" i="3"/>
  <c r="L1257" i="3"/>
  <c r="K1257" i="3"/>
  <c r="J1257" i="3"/>
  <c r="I1257" i="3"/>
  <c r="Q1256" i="3"/>
  <c r="N1256" i="3"/>
  <c r="M1256" i="3"/>
  <c r="L1256" i="3"/>
  <c r="K1256" i="3"/>
  <c r="J1256" i="3"/>
  <c r="I1256" i="3"/>
  <c r="Q1255" i="3"/>
  <c r="N1255" i="3"/>
  <c r="M1255" i="3"/>
  <c r="L1255" i="3"/>
  <c r="K1255" i="3"/>
  <c r="J1255" i="3"/>
  <c r="I1255" i="3"/>
  <c r="Q1254" i="3"/>
  <c r="N1254" i="3"/>
  <c r="M1254" i="3"/>
  <c r="L1254" i="3"/>
  <c r="K1254" i="3"/>
  <c r="J1254" i="3"/>
  <c r="I1254" i="3"/>
  <c r="Q1253" i="3"/>
  <c r="N1253" i="3"/>
  <c r="M1253" i="3"/>
  <c r="L1253" i="3"/>
  <c r="K1253" i="3"/>
  <c r="J1253" i="3"/>
  <c r="I1253" i="3"/>
  <c r="S1252" i="3"/>
  <c r="Q1252" i="3"/>
  <c r="N1252" i="3"/>
  <c r="M1252" i="3"/>
  <c r="L1252" i="3"/>
  <c r="K1252" i="3"/>
  <c r="J1252" i="3"/>
  <c r="I1252" i="3"/>
  <c r="Q1251" i="3"/>
  <c r="N1251" i="3"/>
  <c r="M1251" i="3"/>
  <c r="L1251" i="3"/>
  <c r="K1251" i="3"/>
  <c r="J1251" i="3"/>
  <c r="I1251" i="3"/>
  <c r="N1250" i="3"/>
  <c r="M1250" i="3"/>
  <c r="L1250" i="3"/>
  <c r="K1250" i="3"/>
  <c r="J1250" i="3"/>
  <c r="I1250" i="3"/>
  <c r="S1249" i="3"/>
  <c r="Q1249" i="3"/>
  <c r="N1249" i="3"/>
  <c r="M1249" i="3"/>
  <c r="L1249" i="3"/>
  <c r="K1249" i="3"/>
  <c r="J1249" i="3"/>
  <c r="I1249" i="3"/>
  <c r="S1248" i="3"/>
  <c r="Q1248" i="3"/>
  <c r="N1248" i="3"/>
  <c r="M1248" i="3"/>
  <c r="L1248" i="3"/>
  <c r="K1248" i="3"/>
  <c r="J1248" i="3"/>
  <c r="I1248" i="3"/>
  <c r="Q1247" i="3"/>
  <c r="N1247" i="3"/>
  <c r="M1247" i="3"/>
  <c r="L1247" i="3"/>
  <c r="K1247" i="3"/>
  <c r="J1247" i="3"/>
  <c r="I1247" i="3"/>
  <c r="N1246" i="3"/>
  <c r="M1246" i="3"/>
  <c r="L1246" i="3"/>
  <c r="K1246" i="3"/>
  <c r="J1246" i="3"/>
  <c r="I1246" i="3"/>
  <c r="Q1245" i="3"/>
  <c r="P1245" i="3"/>
  <c r="N1245" i="3"/>
  <c r="M1245" i="3"/>
  <c r="L1245" i="3"/>
  <c r="K1245" i="3"/>
  <c r="S1245" i="3" s="1"/>
  <c r="J1245" i="3"/>
  <c r="I1245" i="3"/>
  <c r="N1244" i="3"/>
  <c r="M1244" i="3"/>
  <c r="L1244" i="3"/>
  <c r="K1244" i="3"/>
  <c r="J1244" i="3"/>
  <c r="I1244" i="3"/>
  <c r="Q1243" i="3"/>
  <c r="P1243" i="3"/>
  <c r="N1243" i="3"/>
  <c r="M1243" i="3"/>
  <c r="L1243" i="3"/>
  <c r="K1243" i="3"/>
  <c r="S1243" i="3" s="1"/>
  <c r="J1243" i="3"/>
  <c r="I1243" i="3"/>
  <c r="N1242" i="3"/>
  <c r="M1242" i="3"/>
  <c r="L1242" i="3"/>
  <c r="K1242" i="3"/>
  <c r="J1242" i="3"/>
  <c r="I1242" i="3"/>
  <c r="S1241" i="3"/>
  <c r="Q1241" i="3"/>
  <c r="P1241" i="3"/>
  <c r="X1241" i="3" s="1"/>
  <c r="N1241" i="3"/>
  <c r="M1241" i="3"/>
  <c r="L1241" i="3"/>
  <c r="K1241" i="3"/>
  <c r="J1241" i="3"/>
  <c r="I1241" i="3"/>
  <c r="S1240" i="3"/>
  <c r="N1240" i="3"/>
  <c r="M1240" i="3"/>
  <c r="L1240" i="3"/>
  <c r="K1240" i="3"/>
  <c r="J1240" i="3"/>
  <c r="I1240" i="3"/>
  <c r="S1239" i="3"/>
  <c r="Q1239" i="3"/>
  <c r="P1239" i="3"/>
  <c r="X1239" i="3" s="1"/>
  <c r="N1239" i="3"/>
  <c r="M1239" i="3"/>
  <c r="L1239" i="3"/>
  <c r="K1239" i="3"/>
  <c r="J1239" i="3"/>
  <c r="I1239" i="3"/>
  <c r="S1238" i="3"/>
  <c r="N1238" i="3"/>
  <c r="M1238" i="3"/>
  <c r="L1238" i="3"/>
  <c r="K1238" i="3"/>
  <c r="J1238" i="3"/>
  <c r="I1238" i="3"/>
  <c r="S1237" i="3"/>
  <c r="Q1237" i="3"/>
  <c r="P1237" i="3"/>
  <c r="X1237" i="3" s="1"/>
  <c r="N1237" i="3"/>
  <c r="M1237" i="3"/>
  <c r="L1237" i="3"/>
  <c r="K1237" i="3"/>
  <c r="J1237" i="3"/>
  <c r="I1237" i="3"/>
  <c r="S1236" i="3"/>
  <c r="N1236" i="3"/>
  <c r="M1236" i="3"/>
  <c r="L1236" i="3"/>
  <c r="K1236" i="3"/>
  <c r="J1236" i="3"/>
  <c r="I1236" i="3"/>
  <c r="S1235" i="3"/>
  <c r="Q1235" i="3"/>
  <c r="P1235" i="3"/>
  <c r="X1235" i="3" s="1"/>
  <c r="N1235" i="3"/>
  <c r="M1235" i="3"/>
  <c r="L1235" i="3"/>
  <c r="K1235" i="3"/>
  <c r="J1235" i="3"/>
  <c r="I1235" i="3"/>
  <c r="S1234" i="3"/>
  <c r="N1234" i="3"/>
  <c r="M1234" i="3"/>
  <c r="L1234" i="3"/>
  <c r="K1234" i="3"/>
  <c r="J1234" i="3"/>
  <c r="I1234" i="3"/>
  <c r="S1233" i="3"/>
  <c r="Q1233" i="3"/>
  <c r="P1233" i="3"/>
  <c r="X1233" i="3" s="1"/>
  <c r="N1233" i="3"/>
  <c r="M1233" i="3"/>
  <c r="L1233" i="3"/>
  <c r="K1233" i="3"/>
  <c r="J1233" i="3"/>
  <c r="I1233" i="3"/>
  <c r="S1232" i="3"/>
  <c r="N1232" i="3"/>
  <c r="M1232" i="3"/>
  <c r="L1232" i="3"/>
  <c r="K1232" i="3"/>
  <c r="J1232" i="3"/>
  <c r="I1232" i="3"/>
  <c r="S1231" i="3"/>
  <c r="Q1231" i="3"/>
  <c r="P1231" i="3"/>
  <c r="X1231" i="3" s="1"/>
  <c r="N1231" i="3"/>
  <c r="M1231" i="3"/>
  <c r="L1231" i="3"/>
  <c r="K1231" i="3"/>
  <c r="J1231" i="3"/>
  <c r="I1231" i="3"/>
  <c r="S1230" i="3"/>
  <c r="N1230" i="3"/>
  <c r="M1230" i="3"/>
  <c r="L1230" i="3"/>
  <c r="K1230" i="3"/>
  <c r="J1230" i="3"/>
  <c r="I1230" i="3"/>
  <c r="S1229" i="3"/>
  <c r="Q1229" i="3"/>
  <c r="P1229" i="3"/>
  <c r="X1229" i="3" s="1"/>
  <c r="N1229" i="3"/>
  <c r="M1229" i="3"/>
  <c r="L1229" i="3"/>
  <c r="K1229" i="3"/>
  <c r="J1229" i="3"/>
  <c r="I1229" i="3"/>
  <c r="S1228" i="3"/>
  <c r="N1228" i="3"/>
  <c r="M1228" i="3"/>
  <c r="L1228" i="3"/>
  <c r="K1228" i="3"/>
  <c r="J1228" i="3"/>
  <c r="I1228" i="3"/>
  <c r="S1227" i="3"/>
  <c r="Q1227" i="3"/>
  <c r="P1227" i="3"/>
  <c r="X1227" i="3" s="1"/>
  <c r="N1227" i="3"/>
  <c r="M1227" i="3"/>
  <c r="L1227" i="3"/>
  <c r="K1227" i="3"/>
  <c r="J1227" i="3"/>
  <c r="I1227" i="3"/>
  <c r="S1226" i="3"/>
  <c r="N1226" i="3"/>
  <c r="M1226" i="3"/>
  <c r="L1226" i="3"/>
  <c r="K1226" i="3"/>
  <c r="J1226" i="3"/>
  <c r="I1226" i="3"/>
  <c r="S1225" i="3"/>
  <c r="Q1225" i="3"/>
  <c r="P1225" i="3"/>
  <c r="X1225" i="3" s="1"/>
  <c r="N1225" i="3"/>
  <c r="M1225" i="3"/>
  <c r="L1225" i="3"/>
  <c r="K1225" i="3"/>
  <c r="J1225" i="3"/>
  <c r="I1225" i="3"/>
  <c r="S1224" i="3"/>
  <c r="P1224" i="3"/>
  <c r="W1224" i="3" s="1"/>
  <c r="N1224" i="3"/>
  <c r="M1224" i="3"/>
  <c r="L1224" i="3"/>
  <c r="K1224" i="3"/>
  <c r="J1224" i="3"/>
  <c r="I1224" i="3"/>
  <c r="X1223" i="3"/>
  <c r="S1223" i="3"/>
  <c r="Q1223" i="3"/>
  <c r="P1223" i="3"/>
  <c r="W1223" i="3" s="1"/>
  <c r="N1223" i="3"/>
  <c r="M1223" i="3"/>
  <c r="L1223" i="3"/>
  <c r="K1223" i="3"/>
  <c r="J1223" i="3"/>
  <c r="I1223" i="3"/>
  <c r="X1222" i="3"/>
  <c r="S1222" i="3"/>
  <c r="P1222" i="3"/>
  <c r="W1222" i="3" s="1"/>
  <c r="N1222" i="3"/>
  <c r="M1222" i="3"/>
  <c r="L1222" i="3"/>
  <c r="K1222" i="3"/>
  <c r="J1222" i="3"/>
  <c r="I1222" i="3"/>
  <c r="X1221" i="3"/>
  <c r="S1221" i="3"/>
  <c r="Q1221" i="3"/>
  <c r="P1221" i="3"/>
  <c r="W1221" i="3" s="1"/>
  <c r="N1221" i="3"/>
  <c r="M1221" i="3"/>
  <c r="L1221" i="3"/>
  <c r="K1221" i="3"/>
  <c r="J1221" i="3"/>
  <c r="I1221" i="3"/>
  <c r="S1220" i="3"/>
  <c r="P1220" i="3"/>
  <c r="N1220" i="3"/>
  <c r="M1220" i="3"/>
  <c r="L1220" i="3"/>
  <c r="K1220" i="3"/>
  <c r="J1220" i="3"/>
  <c r="I1220" i="3"/>
  <c r="N1219" i="3"/>
  <c r="M1219" i="3"/>
  <c r="L1219" i="3"/>
  <c r="K1219" i="3"/>
  <c r="J1219" i="3"/>
  <c r="I1219" i="3"/>
  <c r="S1218" i="3"/>
  <c r="Q1218" i="3"/>
  <c r="N1218" i="3"/>
  <c r="M1218" i="3"/>
  <c r="L1218" i="3"/>
  <c r="K1218" i="3"/>
  <c r="J1218" i="3"/>
  <c r="I1218" i="3"/>
  <c r="R1217" i="3"/>
  <c r="Q1217" i="3"/>
  <c r="N1217" i="3"/>
  <c r="M1217" i="3"/>
  <c r="L1217" i="3"/>
  <c r="K1217" i="3"/>
  <c r="J1217" i="3"/>
  <c r="I1217" i="3"/>
  <c r="S1216" i="3"/>
  <c r="R1216" i="3"/>
  <c r="Q1216" i="3"/>
  <c r="N1216" i="3"/>
  <c r="M1216" i="3"/>
  <c r="L1216" i="3"/>
  <c r="K1216" i="3"/>
  <c r="J1216" i="3"/>
  <c r="I1216" i="3"/>
  <c r="X1215" i="3"/>
  <c r="R1215" i="3"/>
  <c r="Q1215" i="3"/>
  <c r="P1215" i="3"/>
  <c r="W1215" i="3" s="1"/>
  <c r="N1215" i="3"/>
  <c r="M1215" i="3"/>
  <c r="L1215" i="3"/>
  <c r="K1215" i="3"/>
  <c r="S1215" i="3" s="1"/>
  <c r="J1215" i="3"/>
  <c r="I1215" i="3"/>
  <c r="R1214" i="3"/>
  <c r="Q1214" i="3"/>
  <c r="P1214" i="3"/>
  <c r="W1214" i="3" s="1"/>
  <c r="N1214" i="3"/>
  <c r="M1214" i="3"/>
  <c r="L1214" i="3"/>
  <c r="K1214" i="3"/>
  <c r="S1214" i="3" s="1"/>
  <c r="J1214" i="3"/>
  <c r="I1214" i="3"/>
  <c r="R1213" i="3"/>
  <c r="Q1213" i="3"/>
  <c r="P1213" i="3"/>
  <c r="N1213" i="3"/>
  <c r="M1213" i="3"/>
  <c r="L1213" i="3"/>
  <c r="K1213" i="3"/>
  <c r="S1213" i="3" s="1"/>
  <c r="J1213" i="3"/>
  <c r="I1213" i="3"/>
  <c r="X1212" i="3"/>
  <c r="R1212" i="3"/>
  <c r="Q1212" i="3"/>
  <c r="P1212" i="3"/>
  <c r="W1212" i="3" s="1"/>
  <c r="N1212" i="3"/>
  <c r="M1212" i="3"/>
  <c r="L1212" i="3"/>
  <c r="K1212" i="3"/>
  <c r="S1212" i="3" s="1"/>
  <c r="J1212" i="3"/>
  <c r="I1212" i="3"/>
  <c r="X1211" i="3"/>
  <c r="R1211" i="3"/>
  <c r="Q1211" i="3"/>
  <c r="P1211" i="3"/>
  <c r="W1211" i="3" s="1"/>
  <c r="N1211" i="3"/>
  <c r="M1211" i="3"/>
  <c r="L1211" i="3"/>
  <c r="K1211" i="3"/>
  <c r="S1211" i="3" s="1"/>
  <c r="J1211" i="3"/>
  <c r="I1211" i="3"/>
  <c r="R1210" i="3"/>
  <c r="Q1210" i="3"/>
  <c r="P1210" i="3"/>
  <c r="W1210" i="3" s="1"/>
  <c r="N1210" i="3"/>
  <c r="M1210" i="3"/>
  <c r="L1210" i="3"/>
  <c r="K1210" i="3"/>
  <c r="S1210" i="3" s="1"/>
  <c r="J1210" i="3"/>
  <c r="I1210" i="3"/>
  <c r="R1209" i="3"/>
  <c r="Q1209" i="3"/>
  <c r="P1209" i="3"/>
  <c r="N1209" i="3"/>
  <c r="M1209" i="3"/>
  <c r="L1209" i="3"/>
  <c r="K1209" i="3"/>
  <c r="S1209" i="3" s="1"/>
  <c r="J1209" i="3"/>
  <c r="I1209" i="3"/>
  <c r="X1208" i="3"/>
  <c r="R1208" i="3"/>
  <c r="Q1208" i="3"/>
  <c r="P1208" i="3"/>
  <c r="W1208" i="3" s="1"/>
  <c r="N1208" i="3"/>
  <c r="M1208" i="3"/>
  <c r="L1208" i="3"/>
  <c r="K1208" i="3"/>
  <c r="S1208" i="3" s="1"/>
  <c r="J1208" i="3"/>
  <c r="I1208" i="3"/>
  <c r="X1207" i="3"/>
  <c r="R1207" i="3"/>
  <c r="Q1207" i="3"/>
  <c r="P1207" i="3"/>
  <c r="W1207" i="3" s="1"/>
  <c r="N1207" i="3"/>
  <c r="M1207" i="3"/>
  <c r="L1207" i="3"/>
  <c r="K1207" i="3"/>
  <c r="S1207" i="3" s="1"/>
  <c r="J1207" i="3"/>
  <c r="I1207" i="3"/>
  <c r="R1206" i="3"/>
  <c r="Q1206" i="3"/>
  <c r="P1206" i="3"/>
  <c r="W1206" i="3" s="1"/>
  <c r="N1206" i="3"/>
  <c r="M1206" i="3"/>
  <c r="L1206" i="3"/>
  <c r="K1206" i="3"/>
  <c r="S1206" i="3" s="1"/>
  <c r="J1206" i="3"/>
  <c r="I1206" i="3"/>
  <c r="Q1205" i="3"/>
  <c r="P1205" i="3"/>
  <c r="N1205" i="3"/>
  <c r="M1205" i="3"/>
  <c r="L1205" i="3"/>
  <c r="K1205" i="3"/>
  <c r="S1205" i="3" s="1"/>
  <c r="J1205" i="3"/>
  <c r="I1205" i="3"/>
  <c r="X1204" i="3"/>
  <c r="Q1204" i="3"/>
  <c r="P1204" i="3"/>
  <c r="W1204" i="3" s="1"/>
  <c r="N1204" i="3"/>
  <c r="M1204" i="3"/>
  <c r="L1204" i="3"/>
  <c r="K1204" i="3"/>
  <c r="S1204" i="3" s="1"/>
  <c r="J1204" i="3"/>
  <c r="I1204" i="3"/>
  <c r="Q1203" i="3"/>
  <c r="P1203" i="3"/>
  <c r="N1203" i="3"/>
  <c r="M1203" i="3"/>
  <c r="L1203" i="3"/>
  <c r="K1203" i="3"/>
  <c r="S1203" i="3" s="1"/>
  <c r="J1203" i="3"/>
  <c r="I1203" i="3"/>
  <c r="Q1202" i="3"/>
  <c r="P1202" i="3"/>
  <c r="W1202" i="3" s="1"/>
  <c r="N1202" i="3"/>
  <c r="M1202" i="3"/>
  <c r="L1202" i="3"/>
  <c r="K1202" i="3"/>
  <c r="S1202" i="3" s="1"/>
  <c r="J1202" i="3"/>
  <c r="I1202" i="3"/>
  <c r="X1201" i="3"/>
  <c r="R1201" i="3"/>
  <c r="Q1201" i="3"/>
  <c r="P1201" i="3"/>
  <c r="W1201" i="3" s="1"/>
  <c r="N1201" i="3"/>
  <c r="M1201" i="3"/>
  <c r="L1201" i="3"/>
  <c r="K1201" i="3"/>
  <c r="S1201" i="3" s="1"/>
  <c r="J1201" i="3"/>
  <c r="I1201" i="3"/>
  <c r="X1200" i="3"/>
  <c r="R1200" i="3"/>
  <c r="Q1200" i="3"/>
  <c r="P1200" i="3"/>
  <c r="W1200" i="3" s="1"/>
  <c r="N1200" i="3"/>
  <c r="M1200" i="3"/>
  <c r="L1200" i="3"/>
  <c r="K1200" i="3"/>
  <c r="S1200" i="3" s="1"/>
  <c r="J1200" i="3"/>
  <c r="I1200" i="3"/>
  <c r="R1199" i="3"/>
  <c r="Q1199" i="3"/>
  <c r="P1199" i="3"/>
  <c r="N1199" i="3"/>
  <c r="M1199" i="3"/>
  <c r="L1199" i="3"/>
  <c r="K1199" i="3"/>
  <c r="S1199" i="3" s="1"/>
  <c r="J1199" i="3"/>
  <c r="I1199" i="3"/>
  <c r="R1198" i="3"/>
  <c r="Q1198" i="3"/>
  <c r="P1198" i="3"/>
  <c r="W1198" i="3" s="1"/>
  <c r="N1198" i="3"/>
  <c r="M1198" i="3"/>
  <c r="L1198" i="3"/>
  <c r="K1198" i="3"/>
  <c r="S1198" i="3" s="1"/>
  <c r="J1198" i="3"/>
  <c r="I1198" i="3"/>
  <c r="X1197" i="3"/>
  <c r="R1197" i="3"/>
  <c r="Q1197" i="3"/>
  <c r="P1197" i="3"/>
  <c r="W1197" i="3" s="1"/>
  <c r="N1197" i="3"/>
  <c r="M1197" i="3"/>
  <c r="L1197" i="3"/>
  <c r="K1197" i="3"/>
  <c r="S1197" i="3" s="1"/>
  <c r="J1197" i="3"/>
  <c r="I1197" i="3"/>
  <c r="X1196" i="3"/>
  <c r="R1196" i="3"/>
  <c r="Q1196" i="3"/>
  <c r="P1196" i="3"/>
  <c r="W1196" i="3" s="1"/>
  <c r="N1196" i="3"/>
  <c r="M1196" i="3"/>
  <c r="L1196" i="3"/>
  <c r="K1196" i="3"/>
  <c r="S1196" i="3" s="1"/>
  <c r="J1196" i="3"/>
  <c r="I1196" i="3"/>
  <c r="R1195" i="3"/>
  <c r="Q1195" i="3"/>
  <c r="P1195" i="3"/>
  <c r="N1195" i="3"/>
  <c r="M1195" i="3"/>
  <c r="L1195" i="3"/>
  <c r="K1195" i="3"/>
  <c r="S1195" i="3" s="1"/>
  <c r="J1195" i="3"/>
  <c r="I1195" i="3"/>
  <c r="X1194" i="3"/>
  <c r="R1194" i="3"/>
  <c r="Q1194" i="3"/>
  <c r="P1194" i="3"/>
  <c r="W1194" i="3" s="1"/>
  <c r="N1194" i="3"/>
  <c r="M1194" i="3"/>
  <c r="L1194" i="3"/>
  <c r="K1194" i="3"/>
  <c r="S1194" i="3" s="1"/>
  <c r="J1194" i="3"/>
  <c r="I1194" i="3"/>
  <c r="X1193" i="3"/>
  <c r="R1193" i="3"/>
  <c r="Q1193" i="3"/>
  <c r="P1193" i="3"/>
  <c r="W1193" i="3" s="1"/>
  <c r="N1193" i="3"/>
  <c r="M1193" i="3"/>
  <c r="L1193" i="3"/>
  <c r="K1193" i="3"/>
  <c r="S1193" i="3" s="1"/>
  <c r="J1193" i="3"/>
  <c r="I1193" i="3"/>
  <c r="R1192" i="3"/>
  <c r="Q1192" i="3"/>
  <c r="P1192" i="3"/>
  <c r="W1192" i="3" s="1"/>
  <c r="N1192" i="3"/>
  <c r="M1192" i="3"/>
  <c r="L1192" i="3"/>
  <c r="K1192" i="3"/>
  <c r="S1192" i="3" s="1"/>
  <c r="J1192" i="3"/>
  <c r="I1192" i="3"/>
  <c r="R1191" i="3"/>
  <c r="Q1191" i="3"/>
  <c r="P1191" i="3"/>
  <c r="N1191" i="3"/>
  <c r="M1191" i="3"/>
  <c r="L1191" i="3"/>
  <c r="K1191" i="3"/>
  <c r="S1191" i="3" s="1"/>
  <c r="J1191" i="3"/>
  <c r="I1191" i="3"/>
  <c r="X1190" i="3"/>
  <c r="R1190" i="3"/>
  <c r="Q1190" i="3"/>
  <c r="P1190" i="3"/>
  <c r="W1190" i="3" s="1"/>
  <c r="N1190" i="3"/>
  <c r="M1190" i="3"/>
  <c r="L1190" i="3"/>
  <c r="K1190" i="3"/>
  <c r="S1190" i="3" s="1"/>
  <c r="J1190" i="3"/>
  <c r="I1190" i="3"/>
  <c r="X1189" i="3"/>
  <c r="R1189" i="3"/>
  <c r="Q1189" i="3"/>
  <c r="P1189" i="3"/>
  <c r="W1189" i="3" s="1"/>
  <c r="N1189" i="3"/>
  <c r="M1189" i="3"/>
  <c r="L1189" i="3"/>
  <c r="K1189" i="3"/>
  <c r="S1189" i="3" s="1"/>
  <c r="J1189" i="3"/>
  <c r="I1189" i="3"/>
  <c r="R1188" i="3"/>
  <c r="Q1188" i="3"/>
  <c r="P1188" i="3"/>
  <c r="W1188" i="3" s="1"/>
  <c r="N1188" i="3"/>
  <c r="M1188" i="3"/>
  <c r="L1188" i="3"/>
  <c r="K1188" i="3"/>
  <c r="S1188" i="3" s="1"/>
  <c r="J1188" i="3"/>
  <c r="I1188" i="3"/>
  <c r="R1187" i="3"/>
  <c r="Q1187" i="3"/>
  <c r="P1187" i="3"/>
  <c r="N1187" i="3"/>
  <c r="M1187" i="3"/>
  <c r="L1187" i="3"/>
  <c r="K1187" i="3"/>
  <c r="S1187" i="3" s="1"/>
  <c r="J1187" i="3"/>
  <c r="I1187" i="3"/>
  <c r="X1186" i="3"/>
  <c r="R1186" i="3"/>
  <c r="Q1186" i="3"/>
  <c r="P1186" i="3"/>
  <c r="W1186" i="3" s="1"/>
  <c r="N1186" i="3"/>
  <c r="M1186" i="3"/>
  <c r="L1186" i="3"/>
  <c r="K1186" i="3"/>
  <c r="S1186" i="3" s="1"/>
  <c r="J1186" i="3"/>
  <c r="I1186" i="3"/>
  <c r="R1185" i="3"/>
  <c r="Q1185" i="3"/>
  <c r="P1185" i="3"/>
  <c r="W1185" i="3" s="1"/>
  <c r="N1185" i="3"/>
  <c r="M1185" i="3"/>
  <c r="L1185" i="3"/>
  <c r="K1185" i="3"/>
  <c r="S1185" i="3" s="1"/>
  <c r="J1185" i="3"/>
  <c r="I1185" i="3"/>
  <c r="R1184" i="3"/>
  <c r="Q1184" i="3"/>
  <c r="P1184" i="3"/>
  <c r="W1184" i="3" s="1"/>
  <c r="N1184" i="3"/>
  <c r="M1184" i="3"/>
  <c r="L1184" i="3"/>
  <c r="K1184" i="3"/>
  <c r="S1184" i="3" s="1"/>
  <c r="J1184" i="3"/>
  <c r="I1184" i="3"/>
  <c r="R1183" i="3"/>
  <c r="Q1183" i="3"/>
  <c r="P1183" i="3"/>
  <c r="W1183" i="3" s="1"/>
  <c r="N1183" i="3"/>
  <c r="M1183" i="3"/>
  <c r="L1183" i="3"/>
  <c r="K1183" i="3"/>
  <c r="S1183" i="3" s="1"/>
  <c r="J1183" i="3"/>
  <c r="I1183" i="3"/>
  <c r="X1182" i="3"/>
  <c r="R1182" i="3"/>
  <c r="Q1182" i="3"/>
  <c r="P1182" i="3"/>
  <c r="W1182" i="3" s="1"/>
  <c r="N1182" i="3"/>
  <c r="M1182" i="3"/>
  <c r="L1182" i="3"/>
  <c r="K1182" i="3"/>
  <c r="S1182" i="3" s="1"/>
  <c r="J1182" i="3"/>
  <c r="I1182" i="3"/>
  <c r="X1181" i="3"/>
  <c r="R1181" i="3"/>
  <c r="Q1181" i="3"/>
  <c r="P1181" i="3"/>
  <c r="W1181" i="3" s="1"/>
  <c r="N1181" i="3"/>
  <c r="M1181" i="3"/>
  <c r="L1181" i="3"/>
  <c r="K1181" i="3"/>
  <c r="S1181" i="3" s="1"/>
  <c r="J1181" i="3"/>
  <c r="I1181" i="3"/>
  <c r="R1180" i="3"/>
  <c r="Q1180" i="3"/>
  <c r="P1180" i="3"/>
  <c r="W1180" i="3" s="1"/>
  <c r="N1180" i="3"/>
  <c r="M1180" i="3"/>
  <c r="L1180" i="3"/>
  <c r="K1180" i="3"/>
  <c r="S1180" i="3" s="1"/>
  <c r="J1180" i="3"/>
  <c r="I1180" i="3"/>
  <c r="R1179" i="3"/>
  <c r="Q1179" i="3"/>
  <c r="P1179" i="3"/>
  <c r="W1179" i="3" s="1"/>
  <c r="N1179" i="3"/>
  <c r="M1179" i="3"/>
  <c r="L1179" i="3"/>
  <c r="K1179" i="3"/>
  <c r="S1179" i="3" s="1"/>
  <c r="J1179" i="3"/>
  <c r="I1179" i="3"/>
  <c r="X1178" i="3"/>
  <c r="R1178" i="3"/>
  <c r="Q1178" i="3"/>
  <c r="P1178" i="3"/>
  <c r="W1178" i="3" s="1"/>
  <c r="N1178" i="3"/>
  <c r="M1178" i="3"/>
  <c r="L1178" i="3"/>
  <c r="K1178" i="3"/>
  <c r="S1178" i="3" s="1"/>
  <c r="J1178" i="3"/>
  <c r="I1178" i="3"/>
  <c r="R1177" i="3"/>
  <c r="Q1177" i="3"/>
  <c r="P1177" i="3"/>
  <c r="W1177" i="3" s="1"/>
  <c r="N1177" i="3"/>
  <c r="M1177" i="3"/>
  <c r="L1177" i="3"/>
  <c r="K1177" i="3"/>
  <c r="S1177" i="3" s="1"/>
  <c r="J1177" i="3"/>
  <c r="I1177" i="3"/>
  <c r="R1176" i="3"/>
  <c r="Q1176" i="3"/>
  <c r="P1176" i="3"/>
  <c r="W1176" i="3" s="1"/>
  <c r="N1176" i="3"/>
  <c r="M1176" i="3"/>
  <c r="L1176" i="3"/>
  <c r="K1176" i="3"/>
  <c r="S1176" i="3" s="1"/>
  <c r="J1176" i="3"/>
  <c r="I1176" i="3"/>
  <c r="R1175" i="3"/>
  <c r="Q1175" i="3"/>
  <c r="P1175" i="3"/>
  <c r="W1175" i="3" s="1"/>
  <c r="N1175" i="3"/>
  <c r="M1175" i="3"/>
  <c r="L1175" i="3"/>
  <c r="K1175" i="3"/>
  <c r="S1175" i="3" s="1"/>
  <c r="J1175" i="3"/>
  <c r="I1175" i="3"/>
  <c r="X1174" i="3"/>
  <c r="R1174" i="3"/>
  <c r="Q1174" i="3"/>
  <c r="P1174" i="3"/>
  <c r="W1174" i="3" s="1"/>
  <c r="N1174" i="3"/>
  <c r="M1174" i="3"/>
  <c r="L1174" i="3"/>
  <c r="K1174" i="3"/>
  <c r="S1174" i="3" s="1"/>
  <c r="J1174" i="3"/>
  <c r="I1174" i="3"/>
  <c r="R1173" i="3"/>
  <c r="Q1173" i="3"/>
  <c r="P1173" i="3"/>
  <c r="W1173" i="3" s="1"/>
  <c r="N1173" i="3"/>
  <c r="M1173" i="3"/>
  <c r="L1173" i="3"/>
  <c r="K1173" i="3"/>
  <c r="S1173" i="3" s="1"/>
  <c r="J1173" i="3"/>
  <c r="I1173" i="3"/>
  <c r="R1172" i="3"/>
  <c r="Q1172" i="3"/>
  <c r="P1172" i="3"/>
  <c r="W1172" i="3" s="1"/>
  <c r="N1172" i="3"/>
  <c r="M1172" i="3"/>
  <c r="L1172" i="3"/>
  <c r="K1172" i="3"/>
  <c r="S1172" i="3" s="1"/>
  <c r="J1172" i="3"/>
  <c r="I1172" i="3"/>
  <c r="R1171" i="3"/>
  <c r="Q1171" i="3"/>
  <c r="P1171" i="3"/>
  <c r="N1171" i="3"/>
  <c r="M1171" i="3"/>
  <c r="L1171" i="3"/>
  <c r="K1171" i="3"/>
  <c r="S1171" i="3" s="1"/>
  <c r="J1171" i="3"/>
  <c r="I1171" i="3"/>
  <c r="X1170" i="3"/>
  <c r="R1170" i="3"/>
  <c r="Q1170" i="3"/>
  <c r="P1170" i="3"/>
  <c r="W1170" i="3" s="1"/>
  <c r="N1170" i="3"/>
  <c r="M1170" i="3"/>
  <c r="L1170" i="3"/>
  <c r="K1170" i="3"/>
  <c r="S1170" i="3" s="1"/>
  <c r="J1170" i="3"/>
  <c r="I1170" i="3"/>
  <c r="R1169" i="3"/>
  <c r="Q1169" i="3"/>
  <c r="P1169" i="3"/>
  <c r="W1169" i="3" s="1"/>
  <c r="N1169" i="3"/>
  <c r="M1169" i="3"/>
  <c r="L1169" i="3"/>
  <c r="K1169" i="3"/>
  <c r="S1169" i="3" s="1"/>
  <c r="J1169" i="3"/>
  <c r="I1169" i="3"/>
  <c r="R1168" i="3"/>
  <c r="Q1168" i="3"/>
  <c r="P1168" i="3"/>
  <c r="N1168" i="3"/>
  <c r="M1168" i="3"/>
  <c r="L1168" i="3"/>
  <c r="K1168" i="3"/>
  <c r="S1168" i="3" s="1"/>
  <c r="J1168" i="3"/>
  <c r="I1168" i="3"/>
  <c r="R1167" i="3"/>
  <c r="Q1167" i="3"/>
  <c r="P1167" i="3"/>
  <c r="W1167" i="3" s="1"/>
  <c r="N1167" i="3"/>
  <c r="M1167" i="3"/>
  <c r="L1167" i="3"/>
  <c r="K1167" i="3"/>
  <c r="S1167" i="3" s="1"/>
  <c r="J1167" i="3"/>
  <c r="I1167" i="3"/>
  <c r="X1166" i="3"/>
  <c r="R1166" i="3"/>
  <c r="Q1166" i="3"/>
  <c r="P1166" i="3"/>
  <c r="W1166" i="3" s="1"/>
  <c r="N1166" i="3"/>
  <c r="M1166" i="3"/>
  <c r="L1166" i="3"/>
  <c r="K1166" i="3"/>
  <c r="S1166" i="3" s="1"/>
  <c r="J1166" i="3"/>
  <c r="I1166" i="3"/>
  <c r="R1165" i="3"/>
  <c r="Q1165" i="3"/>
  <c r="P1165" i="3"/>
  <c r="W1165" i="3" s="1"/>
  <c r="N1165" i="3"/>
  <c r="M1165" i="3"/>
  <c r="L1165" i="3"/>
  <c r="K1165" i="3"/>
  <c r="S1165" i="3" s="1"/>
  <c r="J1165" i="3"/>
  <c r="I1165" i="3"/>
  <c r="R1164" i="3"/>
  <c r="Q1164" i="3"/>
  <c r="P1164" i="3"/>
  <c r="N1164" i="3"/>
  <c r="M1164" i="3"/>
  <c r="L1164" i="3"/>
  <c r="K1164" i="3"/>
  <c r="S1164" i="3" s="1"/>
  <c r="J1164" i="3"/>
  <c r="I1164" i="3"/>
  <c r="R1163" i="3"/>
  <c r="Q1163" i="3"/>
  <c r="P1163" i="3"/>
  <c r="W1163" i="3" s="1"/>
  <c r="N1163" i="3"/>
  <c r="M1163" i="3"/>
  <c r="L1163" i="3"/>
  <c r="K1163" i="3"/>
  <c r="S1163" i="3" s="1"/>
  <c r="J1163" i="3"/>
  <c r="I1163" i="3"/>
  <c r="X1162" i="3"/>
  <c r="R1162" i="3"/>
  <c r="Q1162" i="3"/>
  <c r="P1162" i="3"/>
  <c r="W1162" i="3" s="1"/>
  <c r="N1162" i="3"/>
  <c r="M1162" i="3"/>
  <c r="L1162" i="3"/>
  <c r="K1162" i="3"/>
  <c r="S1162" i="3" s="1"/>
  <c r="J1162" i="3"/>
  <c r="I1162" i="3"/>
  <c r="X1161" i="3"/>
  <c r="R1161" i="3"/>
  <c r="Q1161" i="3"/>
  <c r="P1161" i="3"/>
  <c r="W1161" i="3" s="1"/>
  <c r="N1161" i="3"/>
  <c r="M1161" i="3"/>
  <c r="L1161" i="3"/>
  <c r="K1161" i="3"/>
  <c r="S1161" i="3" s="1"/>
  <c r="J1161" i="3"/>
  <c r="I1161" i="3"/>
  <c r="R1160" i="3"/>
  <c r="Q1160" i="3"/>
  <c r="P1160" i="3"/>
  <c r="N1160" i="3"/>
  <c r="M1160" i="3"/>
  <c r="L1160" i="3"/>
  <c r="K1160" i="3"/>
  <c r="S1160" i="3" s="1"/>
  <c r="J1160" i="3"/>
  <c r="I1160" i="3"/>
  <c r="X1159" i="3"/>
  <c r="R1159" i="3"/>
  <c r="Q1159" i="3"/>
  <c r="P1159" i="3"/>
  <c r="W1159" i="3" s="1"/>
  <c r="N1159" i="3"/>
  <c r="M1159" i="3"/>
  <c r="L1159" i="3"/>
  <c r="K1159" i="3"/>
  <c r="S1159" i="3" s="1"/>
  <c r="J1159" i="3"/>
  <c r="I1159" i="3"/>
  <c r="X1158" i="3"/>
  <c r="R1158" i="3"/>
  <c r="Q1158" i="3"/>
  <c r="P1158" i="3"/>
  <c r="W1158" i="3" s="1"/>
  <c r="N1158" i="3"/>
  <c r="M1158" i="3"/>
  <c r="L1158" i="3"/>
  <c r="K1158" i="3"/>
  <c r="S1158" i="3" s="1"/>
  <c r="J1158" i="3"/>
  <c r="I1158" i="3"/>
  <c r="X1157" i="3"/>
  <c r="R1157" i="3"/>
  <c r="Q1157" i="3"/>
  <c r="P1157" i="3"/>
  <c r="W1157" i="3" s="1"/>
  <c r="N1157" i="3"/>
  <c r="M1157" i="3"/>
  <c r="L1157" i="3"/>
  <c r="K1157" i="3"/>
  <c r="S1157" i="3" s="1"/>
  <c r="J1157" i="3"/>
  <c r="I1157" i="3"/>
  <c r="R1156" i="3"/>
  <c r="Q1156" i="3"/>
  <c r="P1156" i="3"/>
  <c r="N1156" i="3"/>
  <c r="M1156" i="3"/>
  <c r="L1156" i="3"/>
  <c r="K1156" i="3"/>
  <c r="S1156" i="3" s="1"/>
  <c r="J1156" i="3"/>
  <c r="I1156" i="3"/>
  <c r="X1155" i="3"/>
  <c r="R1155" i="3"/>
  <c r="Q1155" i="3"/>
  <c r="P1155" i="3"/>
  <c r="W1155" i="3" s="1"/>
  <c r="N1155" i="3"/>
  <c r="M1155" i="3"/>
  <c r="L1155" i="3"/>
  <c r="K1155" i="3"/>
  <c r="S1155" i="3" s="1"/>
  <c r="J1155" i="3"/>
  <c r="I1155" i="3"/>
  <c r="R1154" i="3"/>
  <c r="Q1154" i="3"/>
  <c r="N1154" i="3"/>
  <c r="M1154" i="3"/>
  <c r="L1154" i="3"/>
  <c r="K1154" i="3"/>
  <c r="J1154" i="3"/>
  <c r="I1154" i="3"/>
  <c r="R1153" i="3"/>
  <c r="Q1153" i="3"/>
  <c r="P1153" i="3"/>
  <c r="W1153" i="3" s="1"/>
  <c r="N1153" i="3"/>
  <c r="M1153" i="3"/>
  <c r="L1153" i="3"/>
  <c r="K1153" i="3"/>
  <c r="S1153" i="3" s="1"/>
  <c r="J1153" i="3"/>
  <c r="I1153" i="3"/>
  <c r="R1152" i="3"/>
  <c r="Q1152" i="3"/>
  <c r="P1152" i="3"/>
  <c r="N1152" i="3"/>
  <c r="M1152" i="3"/>
  <c r="L1152" i="3"/>
  <c r="K1152" i="3"/>
  <c r="S1152" i="3" s="1"/>
  <c r="J1152" i="3"/>
  <c r="I1152" i="3"/>
  <c r="X1151" i="3"/>
  <c r="R1151" i="3"/>
  <c r="Q1151" i="3"/>
  <c r="P1151" i="3"/>
  <c r="W1151" i="3" s="1"/>
  <c r="N1151" i="3"/>
  <c r="M1151" i="3"/>
  <c r="L1151" i="3"/>
  <c r="K1151" i="3"/>
  <c r="S1151" i="3" s="1"/>
  <c r="J1151" i="3"/>
  <c r="I1151" i="3"/>
  <c r="X1150" i="3"/>
  <c r="R1150" i="3"/>
  <c r="Q1150" i="3"/>
  <c r="P1150" i="3"/>
  <c r="W1150" i="3" s="1"/>
  <c r="N1150" i="3"/>
  <c r="M1150" i="3"/>
  <c r="L1150" i="3"/>
  <c r="K1150" i="3"/>
  <c r="S1150" i="3" s="1"/>
  <c r="J1150" i="3"/>
  <c r="I1150" i="3"/>
  <c r="R1149" i="3"/>
  <c r="Q1149" i="3"/>
  <c r="P1149" i="3"/>
  <c r="W1149" i="3" s="1"/>
  <c r="N1149" i="3"/>
  <c r="M1149" i="3"/>
  <c r="L1149" i="3"/>
  <c r="K1149" i="3"/>
  <c r="S1149" i="3" s="1"/>
  <c r="J1149" i="3"/>
  <c r="I1149" i="3"/>
  <c r="R1148" i="3"/>
  <c r="Q1148" i="3"/>
  <c r="P1148" i="3"/>
  <c r="N1148" i="3"/>
  <c r="M1148" i="3"/>
  <c r="L1148" i="3"/>
  <c r="K1148" i="3"/>
  <c r="S1148" i="3" s="1"/>
  <c r="J1148" i="3"/>
  <c r="I1148" i="3"/>
  <c r="X1147" i="3"/>
  <c r="R1147" i="3"/>
  <c r="Q1147" i="3"/>
  <c r="P1147" i="3"/>
  <c r="W1147" i="3" s="1"/>
  <c r="N1147" i="3"/>
  <c r="M1147" i="3"/>
  <c r="L1147" i="3"/>
  <c r="K1147" i="3"/>
  <c r="S1147" i="3" s="1"/>
  <c r="J1147" i="3"/>
  <c r="I1147" i="3"/>
  <c r="X1146" i="3"/>
  <c r="R1146" i="3"/>
  <c r="Q1146" i="3"/>
  <c r="P1146" i="3"/>
  <c r="W1146" i="3" s="1"/>
  <c r="N1146" i="3"/>
  <c r="M1146" i="3"/>
  <c r="L1146" i="3"/>
  <c r="K1146" i="3"/>
  <c r="S1146" i="3" s="1"/>
  <c r="J1146" i="3"/>
  <c r="I1146" i="3"/>
  <c r="R1145" i="3"/>
  <c r="Q1145" i="3"/>
  <c r="P1145" i="3"/>
  <c r="W1145" i="3" s="1"/>
  <c r="N1145" i="3"/>
  <c r="M1145" i="3"/>
  <c r="L1145" i="3"/>
  <c r="K1145" i="3"/>
  <c r="S1145" i="3" s="1"/>
  <c r="J1145" i="3"/>
  <c r="I1145" i="3"/>
  <c r="R1144" i="3"/>
  <c r="Q1144" i="3"/>
  <c r="P1144" i="3"/>
  <c r="N1144" i="3"/>
  <c r="M1144" i="3"/>
  <c r="L1144" i="3"/>
  <c r="K1144" i="3"/>
  <c r="S1144" i="3" s="1"/>
  <c r="J1144" i="3"/>
  <c r="I1144" i="3"/>
  <c r="X1143" i="3"/>
  <c r="R1143" i="3"/>
  <c r="Q1143" i="3"/>
  <c r="P1143" i="3"/>
  <c r="W1143" i="3" s="1"/>
  <c r="N1143" i="3"/>
  <c r="M1143" i="3"/>
  <c r="L1143" i="3"/>
  <c r="K1143" i="3"/>
  <c r="S1143" i="3" s="1"/>
  <c r="J1143" i="3"/>
  <c r="I1143" i="3"/>
  <c r="X1142" i="3"/>
  <c r="R1142" i="3"/>
  <c r="Q1142" i="3"/>
  <c r="P1142" i="3"/>
  <c r="W1142" i="3" s="1"/>
  <c r="N1142" i="3"/>
  <c r="M1142" i="3"/>
  <c r="L1142" i="3"/>
  <c r="K1142" i="3"/>
  <c r="S1142" i="3" s="1"/>
  <c r="J1142" i="3"/>
  <c r="I1142" i="3"/>
  <c r="R1141" i="3"/>
  <c r="Q1141" i="3"/>
  <c r="P1141" i="3"/>
  <c r="W1141" i="3" s="1"/>
  <c r="N1141" i="3"/>
  <c r="M1141" i="3"/>
  <c r="L1141" i="3"/>
  <c r="K1141" i="3"/>
  <c r="S1141" i="3" s="1"/>
  <c r="J1141" i="3"/>
  <c r="I1141" i="3"/>
  <c r="R1140" i="3"/>
  <c r="Q1140" i="3"/>
  <c r="P1140" i="3"/>
  <c r="N1140" i="3"/>
  <c r="M1140" i="3"/>
  <c r="L1140" i="3"/>
  <c r="K1140" i="3"/>
  <c r="S1140" i="3" s="1"/>
  <c r="J1140" i="3"/>
  <c r="I1140" i="3"/>
  <c r="X1139" i="3"/>
  <c r="R1139" i="3"/>
  <c r="Q1139" i="3"/>
  <c r="P1139" i="3"/>
  <c r="W1139" i="3" s="1"/>
  <c r="N1139" i="3"/>
  <c r="M1139" i="3"/>
  <c r="L1139" i="3"/>
  <c r="K1139" i="3"/>
  <c r="S1139" i="3" s="1"/>
  <c r="J1139" i="3"/>
  <c r="I1139" i="3"/>
  <c r="X1138" i="3"/>
  <c r="R1138" i="3"/>
  <c r="Q1138" i="3"/>
  <c r="P1138" i="3"/>
  <c r="W1138" i="3" s="1"/>
  <c r="N1138" i="3"/>
  <c r="M1138" i="3"/>
  <c r="L1138" i="3"/>
  <c r="K1138" i="3"/>
  <c r="S1138" i="3" s="1"/>
  <c r="J1138" i="3"/>
  <c r="I1138" i="3"/>
  <c r="R1137" i="3"/>
  <c r="Q1137" i="3"/>
  <c r="P1137" i="3"/>
  <c r="W1137" i="3" s="1"/>
  <c r="N1137" i="3"/>
  <c r="M1137" i="3"/>
  <c r="L1137" i="3"/>
  <c r="K1137" i="3"/>
  <c r="S1137" i="3" s="1"/>
  <c r="J1137" i="3"/>
  <c r="I1137" i="3"/>
  <c r="R1136" i="3"/>
  <c r="Q1136" i="3"/>
  <c r="P1136" i="3"/>
  <c r="N1136" i="3"/>
  <c r="M1136" i="3"/>
  <c r="L1136" i="3"/>
  <c r="K1136" i="3"/>
  <c r="S1136" i="3" s="1"/>
  <c r="J1136" i="3"/>
  <c r="I1136" i="3"/>
  <c r="X1135" i="3"/>
  <c r="R1135" i="3"/>
  <c r="Q1135" i="3"/>
  <c r="P1135" i="3"/>
  <c r="W1135" i="3" s="1"/>
  <c r="N1135" i="3"/>
  <c r="M1135" i="3"/>
  <c r="L1135" i="3"/>
  <c r="K1135" i="3"/>
  <c r="S1135" i="3" s="1"/>
  <c r="J1135" i="3"/>
  <c r="I1135" i="3"/>
  <c r="X1134" i="3"/>
  <c r="R1134" i="3"/>
  <c r="Q1134" i="3"/>
  <c r="P1134" i="3"/>
  <c r="W1134" i="3" s="1"/>
  <c r="N1134" i="3"/>
  <c r="M1134" i="3"/>
  <c r="L1134" i="3"/>
  <c r="K1134" i="3"/>
  <c r="S1134" i="3" s="1"/>
  <c r="J1134" i="3"/>
  <c r="I1134" i="3"/>
  <c r="R1133" i="3"/>
  <c r="Q1133" i="3"/>
  <c r="P1133" i="3"/>
  <c r="W1133" i="3" s="1"/>
  <c r="N1133" i="3"/>
  <c r="M1133" i="3"/>
  <c r="L1133" i="3"/>
  <c r="K1133" i="3"/>
  <c r="S1133" i="3" s="1"/>
  <c r="J1133" i="3"/>
  <c r="I1133" i="3"/>
  <c r="R1132" i="3"/>
  <c r="Q1132" i="3"/>
  <c r="P1132" i="3"/>
  <c r="N1132" i="3"/>
  <c r="M1132" i="3"/>
  <c r="L1132" i="3"/>
  <c r="K1132" i="3"/>
  <c r="S1132" i="3" s="1"/>
  <c r="J1132" i="3"/>
  <c r="I1132" i="3"/>
  <c r="X1131" i="3"/>
  <c r="R1131" i="3"/>
  <c r="Q1131" i="3"/>
  <c r="P1131" i="3"/>
  <c r="W1131" i="3" s="1"/>
  <c r="N1131" i="3"/>
  <c r="M1131" i="3"/>
  <c r="L1131" i="3"/>
  <c r="K1131" i="3"/>
  <c r="S1131" i="3" s="1"/>
  <c r="J1131" i="3"/>
  <c r="I1131" i="3"/>
  <c r="X1130" i="3"/>
  <c r="R1130" i="3"/>
  <c r="Q1130" i="3"/>
  <c r="P1130" i="3"/>
  <c r="W1130" i="3" s="1"/>
  <c r="N1130" i="3"/>
  <c r="M1130" i="3"/>
  <c r="L1130" i="3"/>
  <c r="K1130" i="3"/>
  <c r="S1130" i="3" s="1"/>
  <c r="J1130" i="3"/>
  <c r="I1130" i="3"/>
  <c r="R1129" i="3"/>
  <c r="Q1129" i="3"/>
  <c r="P1129" i="3"/>
  <c r="W1129" i="3" s="1"/>
  <c r="N1129" i="3"/>
  <c r="M1129" i="3"/>
  <c r="L1129" i="3"/>
  <c r="K1129" i="3"/>
  <c r="S1129" i="3" s="1"/>
  <c r="J1129" i="3"/>
  <c r="I1129" i="3"/>
  <c r="R1128" i="3"/>
  <c r="Q1128" i="3"/>
  <c r="P1128" i="3"/>
  <c r="N1128" i="3"/>
  <c r="M1128" i="3"/>
  <c r="L1128" i="3"/>
  <c r="K1128" i="3"/>
  <c r="S1128" i="3" s="1"/>
  <c r="J1128" i="3"/>
  <c r="I1128" i="3"/>
  <c r="X1127" i="3"/>
  <c r="R1127" i="3"/>
  <c r="Q1127" i="3"/>
  <c r="P1127" i="3"/>
  <c r="W1127" i="3" s="1"/>
  <c r="N1127" i="3"/>
  <c r="M1127" i="3"/>
  <c r="L1127" i="3"/>
  <c r="K1127" i="3"/>
  <c r="S1127" i="3" s="1"/>
  <c r="J1127" i="3"/>
  <c r="I1127" i="3"/>
  <c r="X1126" i="3"/>
  <c r="R1126" i="3"/>
  <c r="Q1126" i="3"/>
  <c r="P1126" i="3"/>
  <c r="W1126" i="3" s="1"/>
  <c r="N1126" i="3"/>
  <c r="M1126" i="3"/>
  <c r="L1126" i="3"/>
  <c r="K1126" i="3"/>
  <c r="S1126" i="3" s="1"/>
  <c r="J1126" i="3"/>
  <c r="I1126" i="3"/>
  <c r="R1125" i="3"/>
  <c r="Q1125" i="3"/>
  <c r="P1125" i="3"/>
  <c r="W1125" i="3" s="1"/>
  <c r="N1125" i="3"/>
  <c r="M1125" i="3"/>
  <c r="L1125" i="3"/>
  <c r="K1125" i="3"/>
  <c r="S1125" i="3" s="1"/>
  <c r="J1125" i="3"/>
  <c r="I1125" i="3"/>
  <c r="R1124" i="3"/>
  <c r="Q1124" i="3"/>
  <c r="P1124" i="3"/>
  <c r="N1124" i="3"/>
  <c r="M1124" i="3"/>
  <c r="L1124" i="3"/>
  <c r="K1124" i="3"/>
  <c r="S1124" i="3" s="1"/>
  <c r="J1124" i="3"/>
  <c r="I1124" i="3"/>
  <c r="X1123" i="3"/>
  <c r="R1123" i="3"/>
  <c r="Q1123" i="3"/>
  <c r="P1123" i="3"/>
  <c r="W1123" i="3" s="1"/>
  <c r="N1123" i="3"/>
  <c r="M1123" i="3"/>
  <c r="L1123" i="3"/>
  <c r="K1123" i="3"/>
  <c r="S1123" i="3" s="1"/>
  <c r="J1123" i="3"/>
  <c r="I1123" i="3"/>
  <c r="X1122" i="3"/>
  <c r="R1122" i="3"/>
  <c r="Q1122" i="3"/>
  <c r="P1122" i="3"/>
  <c r="W1122" i="3" s="1"/>
  <c r="N1122" i="3"/>
  <c r="M1122" i="3"/>
  <c r="L1122" i="3"/>
  <c r="K1122" i="3"/>
  <c r="S1122" i="3" s="1"/>
  <c r="J1122" i="3"/>
  <c r="I1122" i="3"/>
  <c r="R1121" i="3"/>
  <c r="Q1121" i="3"/>
  <c r="P1121" i="3"/>
  <c r="W1121" i="3" s="1"/>
  <c r="N1121" i="3"/>
  <c r="M1121" i="3"/>
  <c r="L1121" i="3"/>
  <c r="K1121" i="3"/>
  <c r="S1121" i="3" s="1"/>
  <c r="J1121" i="3"/>
  <c r="I1121" i="3"/>
  <c r="R1120" i="3"/>
  <c r="Q1120" i="3"/>
  <c r="P1120" i="3"/>
  <c r="N1120" i="3"/>
  <c r="M1120" i="3"/>
  <c r="L1120" i="3"/>
  <c r="K1120" i="3"/>
  <c r="S1120" i="3" s="1"/>
  <c r="J1120" i="3"/>
  <c r="I1120" i="3"/>
  <c r="X1119" i="3"/>
  <c r="R1119" i="3"/>
  <c r="Q1119" i="3"/>
  <c r="P1119" i="3"/>
  <c r="W1119" i="3" s="1"/>
  <c r="N1119" i="3"/>
  <c r="M1119" i="3"/>
  <c r="L1119" i="3"/>
  <c r="K1119" i="3"/>
  <c r="S1119" i="3" s="1"/>
  <c r="J1119" i="3"/>
  <c r="I1119" i="3"/>
  <c r="X1118" i="3"/>
  <c r="R1118" i="3"/>
  <c r="Q1118" i="3"/>
  <c r="P1118" i="3"/>
  <c r="W1118" i="3" s="1"/>
  <c r="N1118" i="3"/>
  <c r="M1118" i="3"/>
  <c r="L1118" i="3"/>
  <c r="K1118" i="3"/>
  <c r="S1118" i="3" s="1"/>
  <c r="J1118" i="3"/>
  <c r="I1118" i="3"/>
  <c r="R1117" i="3"/>
  <c r="Q1117" i="3"/>
  <c r="P1117" i="3"/>
  <c r="W1117" i="3" s="1"/>
  <c r="N1117" i="3"/>
  <c r="M1117" i="3"/>
  <c r="L1117" i="3"/>
  <c r="K1117" i="3"/>
  <c r="S1117" i="3" s="1"/>
  <c r="J1117" i="3"/>
  <c r="I1117" i="3"/>
  <c r="R1116" i="3"/>
  <c r="Q1116" i="3"/>
  <c r="P1116" i="3"/>
  <c r="N1116" i="3"/>
  <c r="M1116" i="3"/>
  <c r="L1116" i="3"/>
  <c r="K1116" i="3"/>
  <c r="S1116" i="3" s="1"/>
  <c r="J1116" i="3"/>
  <c r="I1116" i="3"/>
  <c r="X1115" i="3"/>
  <c r="R1115" i="3"/>
  <c r="Q1115" i="3"/>
  <c r="P1115" i="3"/>
  <c r="W1115" i="3" s="1"/>
  <c r="N1115" i="3"/>
  <c r="M1115" i="3"/>
  <c r="L1115" i="3"/>
  <c r="K1115" i="3"/>
  <c r="S1115" i="3" s="1"/>
  <c r="J1115" i="3"/>
  <c r="I1115" i="3"/>
  <c r="X1114" i="3"/>
  <c r="R1114" i="3"/>
  <c r="Q1114" i="3"/>
  <c r="P1114" i="3"/>
  <c r="W1114" i="3" s="1"/>
  <c r="N1114" i="3"/>
  <c r="M1114" i="3"/>
  <c r="L1114" i="3"/>
  <c r="K1114" i="3"/>
  <c r="S1114" i="3" s="1"/>
  <c r="J1114" i="3"/>
  <c r="I1114" i="3"/>
  <c r="R1113" i="3"/>
  <c r="Q1113" i="3"/>
  <c r="P1113" i="3"/>
  <c r="W1113" i="3" s="1"/>
  <c r="N1113" i="3"/>
  <c r="M1113" i="3"/>
  <c r="L1113" i="3"/>
  <c r="K1113" i="3"/>
  <c r="S1113" i="3" s="1"/>
  <c r="J1113" i="3"/>
  <c r="I1113" i="3"/>
  <c r="R1112" i="3"/>
  <c r="Q1112" i="3"/>
  <c r="P1112" i="3"/>
  <c r="N1112" i="3"/>
  <c r="M1112" i="3"/>
  <c r="L1112" i="3"/>
  <c r="K1112" i="3"/>
  <c r="S1112" i="3" s="1"/>
  <c r="J1112" i="3"/>
  <c r="I1112" i="3"/>
  <c r="X1111" i="3"/>
  <c r="R1111" i="3"/>
  <c r="Q1111" i="3"/>
  <c r="P1111" i="3"/>
  <c r="W1111" i="3" s="1"/>
  <c r="N1111" i="3"/>
  <c r="M1111" i="3"/>
  <c r="L1111" i="3"/>
  <c r="K1111" i="3"/>
  <c r="S1111" i="3" s="1"/>
  <c r="J1111" i="3"/>
  <c r="I1111" i="3"/>
  <c r="X1110" i="3"/>
  <c r="R1110" i="3"/>
  <c r="Q1110" i="3"/>
  <c r="P1110" i="3"/>
  <c r="W1110" i="3" s="1"/>
  <c r="N1110" i="3"/>
  <c r="M1110" i="3"/>
  <c r="L1110" i="3"/>
  <c r="K1110" i="3"/>
  <c r="S1110" i="3" s="1"/>
  <c r="J1110" i="3"/>
  <c r="I1110" i="3"/>
  <c r="R1109" i="3"/>
  <c r="Q1109" i="3"/>
  <c r="P1109" i="3"/>
  <c r="W1109" i="3" s="1"/>
  <c r="N1109" i="3"/>
  <c r="M1109" i="3"/>
  <c r="L1109" i="3"/>
  <c r="K1109" i="3"/>
  <c r="S1109" i="3" s="1"/>
  <c r="J1109" i="3"/>
  <c r="I1109" i="3"/>
  <c r="R1108" i="3"/>
  <c r="Q1108" i="3"/>
  <c r="P1108" i="3"/>
  <c r="N1108" i="3"/>
  <c r="M1108" i="3"/>
  <c r="L1108" i="3"/>
  <c r="K1108" i="3"/>
  <c r="S1108" i="3" s="1"/>
  <c r="J1108" i="3"/>
  <c r="I1108" i="3"/>
  <c r="X1107" i="3"/>
  <c r="R1107" i="3"/>
  <c r="Q1107" i="3"/>
  <c r="P1107" i="3"/>
  <c r="W1107" i="3" s="1"/>
  <c r="N1107" i="3"/>
  <c r="M1107" i="3"/>
  <c r="L1107" i="3"/>
  <c r="K1107" i="3"/>
  <c r="S1107" i="3" s="1"/>
  <c r="J1107" i="3"/>
  <c r="I1107" i="3"/>
  <c r="X1106" i="3"/>
  <c r="R1106" i="3"/>
  <c r="Q1106" i="3"/>
  <c r="P1106" i="3"/>
  <c r="W1106" i="3" s="1"/>
  <c r="N1106" i="3"/>
  <c r="M1106" i="3"/>
  <c r="L1106" i="3"/>
  <c r="K1106" i="3"/>
  <c r="S1106" i="3" s="1"/>
  <c r="J1106" i="3"/>
  <c r="I1106" i="3"/>
  <c r="R1105" i="3"/>
  <c r="Q1105" i="3"/>
  <c r="P1105" i="3"/>
  <c r="W1105" i="3" s="1"/>
  <c r="N1105" i="3"/>
  <c r="M1105" i="3"/>
  <c r="L1105" i="3"/>
  <c r="K1105" i="3"/>
  <c r="S1105" i="3" s="1"/>
  <c r="J1105" i="3"/>
  <c r="I1105" i="3"/>
  <c r="R1104" i="3"/>
  <c r="Q1104" i="3"/>
  <c r="P1104" i="3"/>
  <c r="N1104" i="3"/>
  <c r="M1104" i="3"/>
  <c r="L1104" i="3"/>
  <c r="K1104" i="3"/>
  <c r="S1104" i="3" s="1"/>
  <c r="J1104" i="3"/>
  <c r="I1104" i="3"/>
  <c r="X1103" i="3"/>
  <c r="R1103" i="3"/>
  <c r="Q1103" i="3"/>
  <c r="P1103" i="3"/>
  <c r="W1103" i="3" s="1"/>
  <c r="N1103" i="3"/>
  <c r="M1103" i="3"/>
  <c r="L1103" i="3"/>
  <c r="K1103" i="3"/>
  <c r="S1103" i="3" s="1"/>
  <c r="J1103" i="3"/>
  <c r="I1103" i="3"/>
  <c r="X1102" i="3"/>
  <c r="R1102" i="3"/>
  <c r="Q1102" i="3"/>
  <c r="P1102" i="3"/>
  <c r="W1102" i="3" s="1"/>
  <c r="N1102" i="3"/>
  <c r="M1102" i="3"/>
  <c r="L1102" i="3"/>
  <c r="K1102" i="3"/>
  <c r="S1102" i="3" s="1"/>
  <c r="J1102" i="3"/>
  <c r="I1102" i="3"/>
  <c r="R1101" i="3"/>
  <c r="Q1101" i="3"/>
  <c r="P1101" i="3"/>
  <c r="W1101" i="3" s="1"/>
  <c r="N1101" i="3"/>
  <c r="M1101" i="3"/>
  <c r="L1101" i="3"/>
  <c r="K1101" i="3"/>
  <c r="S1101" i="3" s="1"/>
  <c r="J1101" i="3"/>
  <c r="I1101" i="3"/>
  <c r="R1100" i="3"/>
  <c r="Q1100" i="3"/>
  <c r="P1100" i="3"/>
  <c r="N1100" i="3"/>
  <c r="M1100" i="3"/>
  <c r="L1100" i="3"/>
  <c r="K1100" i="3"/>
  <c r="S1100" i="3" s="1"/>
  <c r="J1100" i="3"/>
  <c r="I1100" i="3"/>
  <c r="X1099" i="3"/>
  <c r="R1099" i="3"/>
  <c r="Q1099" i="3"/>
  <c r="P1099" i="3"/>
  <c r="W1099" i="3" s="1"/>
  <c r="N1099" i="3"/>
  <c r="M1099" i="3"/>
  <c r="L1099" i="3"/>
  <c r="K1099" i="3"/>
  <c r="S1099" i="3" s="1"/>
  <c r="J1099" i="3"/>
  <c r="I1099" i="3"/>
  <c r="X1098" i="3"/>
  <c r="R1098" i="3"/>
  <c r="Q1098" i="3"/>
  <c r="P1098" i="3"/>
  <c r="W1098" i="3" s="1"/>
  <c r="N1098" i="3"/>
  <c r="M1098" i="3"/>
  <c r="L1098" i="3"/>
  <c r="K1098" i="3"/>
  <c r="S1098" i="3" s="1"/>
  <c r="J1098" i="3"/>
  <c r="I1098" i="3"/>
  <c r="R1097" i="3"/>
  <c r="Q1097" i="3"/>
  <c r="P1097" i="3"/>
  <c r="W1097" i="3" s="1"/>
  <c r="N1097" i="3"/>
  <c r="M1097" i="3"/>
  <c r="L1097" i="3"/>
  <c r="K1097" i="3"/>
  <c r="S1097" i="3" s="1"/>
  <c r="J1097" i="3"/>
  <c r="I1097" i="3"/>
  <c r="R1096" i="3"/>
  <c r="Q1096" i="3"/>
  <c r="P1096" i="3"/>
  <c r="N1096" i="3"/>
  <c r="M1096" i="3"/>
  <c r="L1096" i="3"/>
  <c r="K1096" i="3"/>
  <c r="S1096" i="3" s="1"/>
  <c r="J1096" i="3"/>
  <c r="I1096" i="3"/>
  <c r="X1095" i="3"/>
  <c r="R1095" i="3"/>
  <c r="Q1095" i="3"/>
  <c r="P1095" i="3"/>
  <c r="W1095" i="3" s="1"/>
  <c r="N1095" i="3"/>
  <c r="M1095" i="3"/>
  <c r="L1095" i="3"/>
  <c r="K1095" i="3"/>
  <c r="S1095" i="3" s="1"/>
  <c r="J1095" i="3"/>
  <c r="I1095" i="3"/>
  <c r="X1094" i="3"/>
  <c r="R1094" i="3"/>
  <c r="Q1094" i="3"/>
  <c r="P1094" i="3"/>
  <c r="W1094" i="3" s="1"/>
  <c r="N1094" i="3"/>
  <c r="M1094" i="3"/>
  <c r="L1094" i="3"/>
  <c r="K1094" i="3"/>
  <c r="S1094" i="3" s="1"/>
  <c r="J1094" i="3"/>
  <c r="I1094" i="3"/>
  <c r="R1093" i="3"/>
  <c r="Q1093" i="3"/>
  <c r="P1093" i="3"/>
  <c r="W1093" i="3" s="1"/>
  <c r="N1093" i="3"/>
  <c r="M1093" i="3"/>
  <c r="L1093" i="3"/>
  <c r="K1093" i="3"/>
  <c r="S1093" i="3" s="1"/>
  <c r="J1093" i="3"/>
  <c r="I1093" i="3"/>
  <c r="R1092" i="3"/>
  <c r="Q1092" i="3"/>
  <c r="P1092" i="3"/>
  <c r="N1092" i="3"/>
  <c r="M1092" i="3"/>
  <c r="L1092" i="3"/>
  <c r="K1092" i="3"/>
  <c r="S1092" i="3" s="1"/>
  <c r="J1092" i="3"/>
  <c r="I1092" i="3"/>
  <c r="X1091" i="3"/>
  <c r="R1091" i="3"/>
  <c r="Q1091" i="3"/>
  <c r="P1091" i="3"/>
  <c r="W1091" i="3" s="1"/>
  <c r="N1091" i="3"/>
  <c r="M1091" i="3"/>
  <c r="L1091" i="3"/>
  <c r="K1091" i="3"/>
  <c r="S1091" i="3" s="1"/>
  <c r="J1091" i="3"/>
  <c r="I1091" i="3"/>
  <c r="X1090" i="3"/>
  <c r="R1090" i="3"/>
  <c r="Q1090" i="3"/>
  <c r="P1090" i="3"/>
  <c r="W1090" i="3" s="1"/>
  <c r="N1090" i="3"/>
  <c r="M1090" i="3"/>
  <c r="L1090" i="3"/>
  <c r="K1090" i="3"/>
  <c r="S1090" i="3" s="1"/>
  <c r="J1090" i="3"/>
  <c r="I1090" i="3"/>
  <c r="R1089" i="3"/>
  <c r="Q1089" i="3"/>
  <c r="P1089" i="3"/>
  <c r="W1089" i="3" s="1"/>
  <c r="N1089" i="3"/>
  <c r="M1089" i="3"/>
  <c r="L1089" i="3"/>
  <c r="K1089" i="3"/>
  <c r="S1089" i="3" s="1"/>
  <c r="J1089" i="3"/>
  <c r="I1089" i="3"/>
  <c r="R1088" i="3"/>
  <c r="Q1088" i="3"/>
  <c r="P1088" i="3"/>
  <c r="N1088" i="3"/>
  <c r="M1088" i="3"/>
  <c r="L1088" i="3"/>
  <c r="K1088" i="3"/>
  <c r="S1088" i="3" s="1"/>
  <c r="J1088" i="3"/>
  <c r="I1088" i="3"/>
  <c r="X1087" i="3"/>
  <c r="R1087" i="3"/>
  <c r="Q1087" i="3"/>
  <c r="P1087" i="3"/>
  <c r="W1087" i="3" s="1"/>
  <c r="N1087" i="3"/>
  <c r="M1087" i="3"/>
  <c r="L1087" i="3"/>
  <c r="K1087" i="3"/>
  <c r="S1087" i="3" s="1"/>
  <c r="J1087" i="3"/>
  <c r="I1087" i="3"/>
  <c r="X1086" i="3"/>
  <c r="R1086" i="3"/>
  <c r="Q1086" i="3"/>
  <c r="P1086" i="3"/>
  <c r="W1086" i="3" s="1"/>
  <c r="N1086" i="3"/>
  <c r="M1086" i="3"/>
  <c r="L1086" i="3"/>
  <c r="K1086" i="3"/>
  <c r="S1086" i="3" s="1"/>
  <c r="J1086" i="3"/>
  <c r="I1086" i="3"/>
  <c r="R1085" i="3"/>
  <c r="Q1085" i="3"/>
  <c r="P1085" i="3"/>
  <c r="W1085" i="3" s="1"/>
  <c r="N1085" i="3"/>
  <c r="M1085" i="3"/>
  <c r="L1085" i="3"/>
  <c r="K1085" i="3"/>
  <c r="S1085" i="3" s="1"/>
  <c r="J1085" i="3"/>
  <c r="I1085" i="3"/>
  <c r="R1084" i="3"/>
  <c r="Q1084" i="3"/>
  <c r="P1084" i="3"/>
  <c r="N1084" i="3"/>
  <c r="M1084" i="3"/>
  <c r="L1084" i="3"/>
  <c r="K1084" i="3"/>
  <c r="S1084" i="3" s="1"/>
  <c r="J1084" i="3"/>
  <c r="I1084" i="3"/>
  <c r="X1083" i="3"/>
  <c r="R1083" i="3"/>
  <c r="Q1083" i="3"/>
  <c r="P1083" i="3"/>
  <c r="W1083" i="3" s="1"/>
  <c r="N1083" i="3"/>
  <c r="M1083" i="3"/>
  <c r="L1083" i="3"/>
  <c r="K1083" i="3"/>
  <c r="S1083" i="3" s="1"/>
  <c r="J1083" i="3"/>
  <c r="I1083" i="3"/>
  <c r="X1082" i="3"/>
  <c r="R1082" i="3"/>
  <c r="Q1082" i="3"/>
  <c r="P1082" i="3"/>
  <c r="W1082" i="3" s="1"/>
  <c r="N1082" i="3"/>
  <c r="M1082" i="3"/>
  <c r="L1082" i="3"/>
  <c r="K1082" i="3"/>
  <c r="S1082" i="3" s="1"/>
  <c r="J1082" i="3"/>
  <c r="I1082" i="3"/>
  <c r="R1081" i="3"/>
  <c r="Q1081" i="3"/>
  <c r="P1081" i="3"/>
  <c r="N1081" i="3"/>
  <c r="M1081" i="3"/>
  <c r="L1081" i="3"/>
  <c r="K1081" i="3"/>
  <c r="S1081" i="3" s="1"/>
  <c r="J1081" i="3"/>
  <c r="I1081" i="3"/>
  <c r="R1080" i="3"/>
  <c r="Q1080" i="3"/>
  <c r="P1080" i="3"/>
  <c r="N1080" i="3"/>
  <c r="M1080" i="3"/>
  <c r="L1080" i="3"/>
  <c r="K1080" i="3"/>
  <c r="S1080" i="3" s="1"/>
  <c r="J1080" i="3"/>
  <c r="I1080" i="3"/>
  <c r="X1079" i="3"/>
  <c r="R1079" i="3"/>
  <c r="Q1079" i="3"/>
  <c r="P1079" i="3"/>
  <c r="W1079" i="3" s="1"/>
  <c r="N1079" i="3"/>
  <c r="M1079" i="3"/>
  <c r="L1079" i="3"/>
  <c r="K1079" i="3"/>
  <c r="S1079" i="3" s="1"/>
  <c r="J1079" i="3"/>
  <c r="I1079" i="3"/>
  <c r="X1078" i="3"/>
  <c r="R1078" i="3"/>
  <c r="Q1078" i="3"/>
  <c r="P1078" i="3"/>
  <c r="W1078" i="3" s="1"/>
  <c r="N1078" i="3"/>
  <c r="M1078" i="3"/>
  <c r="L1078" i="3"/>
  <c r="K1078" i="3"/>
  <c r="S1078" i="3" s="1"/>
  <c r="J1078" i="3"/>
  <c r="I1078" i="3"/>
  <c r="R1077" i="3"/>
  <c r="Q1077" i="3"/>
  <c r="P1077" i="3"/>
  <c r="N1077" i="3"/>
  <c r="M1077" i="3"/>
  <c r="L1077" i="3"/>
  <c r="K1077" i="3"/>
  <c r="S1077" i="3" s="1"/>
  <c r="J1077" i="3"/>
  <c r="I1077" i="3"/>
  <c r="R1076" i="3"/>
  <c r="Q1076" i="3"/>
  <c r="P1076" i="3"/>
  <c r="N1076" i="3"/>
  <c r="M1076" i="3"/>
  <c r="L1076" i="3"/>
  <c r="K1076" i="3"/>
  <c r="S1076" i="3" s="1"/>
  <c r="J1076" i="3"/>
  <c r="I1076" i="3"/>
  <c r="X1075" i="3"/>
  <c r="R1075" i="3"/>
  <c r="Q1075" i="3"/>
  <c r="P1075" i="3"/>
  <c r="W1075" i="3" s="1"/>
  <c r="N1075" i="3"/>
  <c r="M1075" i="3"/>
  <c r="L1075" i="3"/>
  <c r="K1075" i="3"/>
  <c r="S1075" i="3" s="1"/>
  <c r="J1075" i="3"/>
  <c r="I1075" i="3"/>
  <c r="X1074" i="3"/>
  <c r="R1074" i="3"/>
  <c r="Q1074" i="3"/>
  <c r="P1074" i="3"/>
  <c r="W1074" i="3" s="1"/>
  <c r="N1074" i="3"/>
  <c r="M1074" i="3"/>
  <c r="L1074" i="3"/>
  <c r="K1074" i="3"/>
  <c r="S1074" i="3" s="1"/>
  <c r="J1074" i="3"/>
  <c r="I1074" i="3"/>
  <c r="R1073" i="3"/>
  <c r="Q1073" i="3"/>
  <c r="P1073" i="3"/>
  <c r="N1073" i="3"/>
  <c r="M1073" i="3"/>
  <c r="L1073" i="3"/>
  <c r="K1073" i="3"/>
  <c r="S1073" i="3" s="1"/>
  <c r="J1073" i="3"/>
  <c r="I1073" i="3"/>
  <c r="R1072" i="3"/>
  <c r="Q1072" i="3"/>
  <c r="P1072" i="3"/>
  <c r="N1072" i="3"/>
  <c r="M1072" i="3"/>
  <c r="L1072" i="3"/>
  <c r="K1072" i="3"/>
  <c r="S1072" i="3" s="1"/>
  <c r="J1072" i="3"/>
  <c r="I1072" i="3"/>
  <c r="X1071" i="3"/>
  <c r="R1071" i="3"/>
  <c r="Q1071" i="3"/>
  <c r="P1071" i="3"/>
  <c r="W1071" i="3" s="1"/>
  <c r="N1071" i="3"/>
  <c r="M1071" i="3"/>
  <c r="L1071" i="3"/>
  <c r="K1071" i="3"/>
  <c r="S1071" i="3" s="1"/>
  <c r="J1071" i="3"/>
  <c r="I1071" i="3"/>
  <c r="X1070" i="3"/>
  <c r="R1070" i="3"/>
  <c r="Q1070" i="3"/>
  <c r="P1070" i="3"/>
  <c r="W1070" i="3" s="1"/>
  <c r="N1070" i="3"/>
  <c r="M1070" i="3"/>
  <c r="L1070" i="3"/>
  <c r="K1070" i="3"/>
  <c r="S1070" i="3" s="1"/>
  <c r="J1070" i="3"/>
  <c r="I1070" i="3"/>
  <c r="R1069" i="3"/>
  <c r="Q1069" i="3"/>
  <c r="P1069" i="3"/>
  <c r="N1069" i="3"/>
  <c r="M1069" i="3"/>
  <c r="L1069" i="3"/>
  <c r="K1069" i="3"/>
  <c r="S1069" i="3" s="1"/>
  <c r="J1069" i="3"/>
  <c r="I1069" i="3"/>
  <c r="R1068" i="3"/>
  <c r="Q1068" i="3"/>
  <c r="P1068" i="3"/>
  <c r="N1068" i="3"/>
  <c r="M1068" i="3"/>
  <c r="L1068" i="3"/>
  <c r="K1068" i="3"/>
  <c r="S1068" i="3" s="1"/>
  <c r="J1068" i="3"/>
  <c r="I1068" i="3"/>
  <c r="X1067" i="3"/>
  <c r="R1067" i="3"/>
  <c r="Q1067" i="3"/>
  <c r="P1067" i="3"/>
  <c r="W1067" i="3" s="1"/>
  <c r="N1067" i="3"/>
  <c r="M1067" i="3"/>
  <c r="L1067" i="3"/>
  <c r="K1067" i="3"/>
  <c r="S1067" i="3" s="1"/>
  <c r="J1067" i="3"/>
  <c r="I1067" i="3"/>
  <c r="X1066" i="3"/>
  <c r="R1066" i="3"/>
  <c r="Q1066" i="3"/>
  <c r="P1066" i="3"/>
  <c r="W1066" i="3" s="1"/>
  <c r="N1066" i="3"/>
  <c r="M1066" i="3"/>
  <c r="L1066" i="3"/>
  <c r="K1066" i="3"/>
  <c r="S1066" i="3" s="1"/>
  <c r="J1066" i="3"/>
  <c r="I1066" i="3"/>
  <c r="R1065" i="3"/>
  <c r="Q1065" i="3"/>
  <c r="P1065" i="3"/>
  <c r="N1065" i="3"/>
  <c r="M1065" i="3"/>
  <c r="L1065" i="3"/>
  <c r="K1065" i="3"/>
  <c r="S1065" i="3" s="1"/>
  <c r="J1065" i="3"/>
  <c r="I1065" i="3"/>
  <c r="R1064" i="3"/>
  <c r="Q1064" i="3"/>
  <c r="P1064" i="3"/>
  <c r="N1064" i="3"/>
  <c r="M1064" i="3"/>
  <c r="L1064" i="3"/>
  <c r="K1064" i="3"/>
  <c r="S1064" i="3" s="1"/>
  <c r="J1064" i="3"/>
  <c r="I1064" i="3"/>
  <c r="X1063" i="3"/>
  <c r="R1063" i="3"/>
  <c r="Q1063" i="3"/>
  <c r="P1063" i="3"/>
  <c r="W1063" i="3" s="1"/>
  <c r="N1063" i="3"/>
  <c r="M1063" i="3"/>
  <c r="L1063" i="3"/>
  <c r="K1063" i="3"/>
  <c r="S1063" i="3" s="1"/>
  <c r="J1063" i="3"/>
  <c r="I1063" i="3"/>
  <c r="X1062" i="3"/>
  <c r="R1062" i="3"/>
  <c r="Q1062" i="3"/>
  <c r="P1062" i="3"/>
  <c r="W1062" i="3" s="1"/>
  <c r="N1062" i="3"/>
  <c r="M1062" i="3"/>
  <c r="L1062" i="3"/>
  <c r="K1062" i="3"/>
  <c r="S1062" i="3" s="1"/>
  <c r="J1062" i="3"/>
  <c r="I1062" i="3"/>
  <c r="R1061" i="3"/>
  <c r="Q1061" i="3"/>
  <c r="P1061" i="3"/>
  <c r="N1061" i="3"/>
  <c r="M1061" i="3"/>
  <c r="L1061" i="3"/>
  <c r="K1061" i="3"/>
  <c r="S1061" i="3" s="1"/>
  <c r="J1061" i="3"/>
  <c r="I1061" i="3"/>
  <c r="R1060" i="3"/>
  <c r="Q1060" i="3"/>
  <c r="P1060" i="3"/>
  <c r="N1060" i="3"/>
  <c r="M1060" i="3"/>
  <c r="L1060" i="3"/>
  <c r="K1060" i="3"/>
  <c r="S1060" i="3" s="1"/>
  <c r="J1060" i="3"/>
  <c r="I1060" i="3"/>
  <c r="X1059" i="3"/>
  <c r="R1059" i="3"/>
  <c r="Q1059" i="3"/>
  <c r="P1059" i="3"/>
  <c r="W1059" i="3" s="1"/>
  <c r="N1059" i="3"/>
  <c r="M1059" i="3"/>
  <c r="L1059" i="3"/>
  <c r="K1059" i="3"/>
  <c r="S1059" i="3" s="1"/>
  <c r="J1059" i="3"/>
  <c r="I1059" i="3"/>
  <c r="N1058" i="3"/>
  <c r="M1058" i="3"/>
  <c r="L1058" i="3"/>
  <c r="K1058" i="3"/>
  <c r="J1058" i="3"/>
  <c r="I1058" i="3"/>
  <c r="N1057" i="3"/>
  <c r="M1057" i="3"/>
  <c r="L1057" i="3"/>
  <c r="K1057" i="3"/>
  <c r="J1057" i="3"/>
  <c r="I1057" i="3"/>
  <c r="N1056" i="3"/>
  <c r="M1056" i="3"/>
  <c r="L1056" i="3"/>
  <c r="K1056" i="3"/>
  <c r="J1056" i="3"/>
  <c r="I1056" i="3"/>
  <c r="N1055" i="3"/>
  <c r="M1055" i="3"/>
  <c r="L1055" i="3"/>
  <c r="K1055" i="3"/>
  <c r="J1055" i="3"/>
  <c r="I1055" i="3"/>
  <c r="N1054" i="3"/>
  <c r="M1054" i="3"/>
  <c r="L1054" i="3"/>
  <c r="K1054" i="3"/>
  <c r="J1054" i="3"/>
  <c r="I1054" i="3"/>
  <c r="N1053" i="3"/>
  <c r="M1053" i="3"/>
  <c r="L1053" i="3"/>
  <c r="K1053" i="3"/>
  <c r="J1053" i="3"/>
  <c r="I1053" i="3"/>
  <c r="N1052" i="3"/>
  <c r="M1052" i="3"/>
  <c r="L1052" i="3"/>
  <c r="K1052" i="3"/>
  <c r="J1052" i="3"/>
  <c r="I1052" i="3"/>
  <c r="N1051" i="3"/>
  <c r="M1051" i="3"/>
  <c r="L1051" i="3"/>
  <c r="K1051" i="3"/>
  <c r="J1051" i="3"/>
  <c r="I1051" i="3"/>
  <c r="N1050" i="3"/>
  <c r="M1050" i="3"/>
  <c r="L1050" i="3"/>
  <c r="K1050" i="3"/>
  <c r="J1050" i="3"/>
  <c r="I1050" i="3"/>
  <c r="N1049" i="3"/>
  <c r="M1049" i="3"/>
  <c r="L1049" i="3"/>
  <c r="K1049" i="3"/>
  <c r="J1049" i="3"/>
  <c r="I1049" i="3"/>
  <c r="N1048" i="3"/>
  <c r="M1048" i="3"/>
  <c r="L1048" i="3"/>
  <c r="K1048" i="3"/>
  <c r="J1048" i="3"/>
  <c r="I1048" i="3"/>
  <c r="N1047" i="3"/>
  <c r="M1047" i="3"/>
  <c r="L1047" i="3"/>
  <c r="K1047" i="3"/>
  <c r="J1047" i="3"/>
  <c r="I1047" i="3"/>
  <c r="N1046" i="3"/>
  <c r="M1046" i="3"/>
  <c r="L1046" i="3"/>
  <c r="K1046" i="3"/>
  <c r="J1046" i="3"/>
  <c r="I1046" i="3"/>
  <c r="N1045" i="3"/>
  <c r="M1045" i="3"/>
  <c r="L1045" i="3"/>
  <c r="K1045" i="3"/>
  <c r="J1045" i="3"/>
  <c r="I1045" i="3"/>
  <c r="N1044" i="3"/>
  <c r="M1044" i="3"/>
  <c r="L1044" i="3"/>
  <c r="K1044" i="3"/>
  <c r="J1044" i="3"/>
  <c r="I1044" i="3"/>
  <c r="N1043" i="3"/>
  <c r="M1043" i="3"/>
  <c r="L1043" i="3"/>
  <c r="K1043" i="3"/>
  <c r="J1043" i="3"/>
  <c r="I1043" i="3"/>
  <c r="N1042" i="3"/>
  <c r="M1042" i="3"/>
  <c r="L1042" i="3"/>
  <c r="K1042" i="3"/>
  <c r="J1042" i="3"/>
  <c r="I1042" i="3"/>
  <c r="N1041" i="3"/>
  <c r="M1041" i="3"/>
  <c r="L1041" i="3"/>
  <c r="K1041" i="3"/>
  <c r="J1041" i="3"/>
  <c r="I1041" i="3"/>
  <c r="N1040" i="3"/>
  <c r="M1040" i="3"/>
  <c r="L1040" i="3"/>
  <c r="K1040" i="3"/>
  <c r="J1040" i="3"/>
  <c r="I1040" i="3"/>
  <c r="N1039" i="3"/>
  <c r="M1039" i="3"/>
  <c r="L1039" i="3"/>
  <c r="K1039" i="3"/>
  <c r="J1039" i="3"/>
  <c r="I1039" i="3"/>
  <c r="N1038" i="3"/>
  <c r="M1038" i="3"/>
  <c r="L1038" i="3"/>
  <c r="K1038" i="3"/>
  <c r="J1038" i="3"/>
  <c r="I1038" i="3"/>
  <c r="N1037" i="3"/>
  <c r="M1037" i="3"/>
  <c r="L1037" i="3"/>
  <c r="K1037" i="3"/>
  <c r="J1037" i="3"/>
  <c r="I1037" i="3"/>
  <c r="N1036" i="3"/>
  <c r="M1036" i="3"/>
  <c r="L1036" i="3"/>
  <c r="K1036" i="3"/>
  <c r="J1036" i="3"/>
  <c r="I1036" i="3"/>
  <c r="N1035" i="3"/>
  <c r="M1035" i="3"/>
  <c r="L1035" i="3"/>
  <c r="K1035" i="3"/>
  <c r="J1035" i="3"/>
  <c r="I1035" i="3"/>
  <c r="N1034" i="3"/>
  <c r="M1034" i="3"/>
  <c r="L1034" i="3"/>
  <c r="K1034" i="3"/>
  <c r="J1034" i="3"/>
  <c r="I1034" i="3"/>
  <c r="N1033" i="3"/>
  <c r="M1033" i="3"/>
  <c r="L1033" i="3"/>
  <c r="K1033" i="3"/>
  <c r="J1033" i="3"/>
  <c r="I1033" i="3"/>
  <c r="N1032" i="3"/>
  <c r="M1032" i="3"/>
  <c r="L1032" i="3"/>
  <c r="K1032" i="3"/>
  <c r="J1032" i="3"/>
  <c r="I1032" i="3"/>
  <c r="S1031" i="3"/>
  <c r="Q1031" i="3"/>
  <c r="N1031" i="3"/>
  <c r="M1031" i="3"/>
  <c r="L1031" i="3"/>
  <c r="K1031" i="3"/>
  <c r="J1031" i="3"/>
  <c r="I1031" i="3"/>
  <c r="N1030" i="3"/>
  <c r="M1030" i="3"/>
  <c r="L1030" i="3"/>
  <c r="K1030" i="3"/>
  <c r="J1030" i="3"/>
  <c r="I1030" i="3"/>
  <c r="S1029" i="3"/>
  <c r="Q1029" i="3"/>
  <c r="N1029" i="3"/>
  <c r="M1029" i="3"/>
  <c r="L1029" i="3"/>
  <c r="K1029" i="3"/>
  <c r="J1029" i="3"/>
  <c r="I1029" i="3"/>
  <c r="N1028" i="3"/>
  <c r="M1028" i="3"/>
  <c r="L1028" i="3"/>
  <c r="K1028" i="3"/>
  <c r="J1028" i="3"/>
  <c r="I1028" i="3"/>
  <c r="S1027" i="3"/>
  <c r="Q1027" i="3"/>
  <c r="N1027" i="3"/>
  <c r="M1027" i="3"/>
  <c r="L1027" i="3"/>
  <c r="K1027" i="3"/>
  <c r="J1027" i="3"/>
  <c r="I1027" i="3"/>
  <c r="N1026" i="3"/>
  <c r="M1026" i="3"/>
  <c r="L1026" i="3"/>
  <c r="K1026" i="3"/>
  <c r="J1026" i="3"/>
  <c r="I1026" i="3"/>
  <c r="S1025" i="3"/>
  <c r="Q1025" i="3"/>
  <c r="N1025" i="3"/>
  <c r="M1025" i="3"/>
  <c r="L1025" i="3"/>
  <c r="K1025" i="3"/>
  <c r="J1025" i="3"/>
  <c r="I1025" i="3"/>
  <c r="N1024" i="3"/>
  <c r="M1024" i="3"/>
  <c r="L1024" i="3"/>
  <c r="K1024" i="3"/>
  <c r="J1024" i="3"/>
  <c r="I1024" i="3"/>
  <c r="S1023" i="3"/>
  <c r="Q1023" i="3"/>
  <c r="N1023" i="3"/>
  <c r="M1023" i="3"/>
  <c r="L1023" i="3"/>
  <c r="K1023" i="3"/>
  <c r="J1023" i="3"/>
  <c r="I1023" i="3"/>
  <c r="N1022" i="3"/>
  <c r="M1022" i="3"/>
  <c r="L1022" i="3"/>
  <c r="K1022" i="3"/>
  <c r="J1022" i="3"/>
  <c r="I1022" i="3"/>
  <c r="S1021" i="3"/>
  <c r="Q1021" i="3"/>
  <c r="N1021" i="3"/>
  <c r="M1021" i="3"/>
  <c r="L1021" i="3"/>
  <c r="K1021" i="3"/>
  <c r="J1021" i="3"/>
  <c r="I1021" i="3"/>
  <c r="N1020" i="3"/>
  <c r="M1020" i="3"/>
  <c r="L1020" i="3"/>
  <c r="K1020" i="3"/>
  <c r="J1020" i="3"/>
  <c r="I1020" i="3"/>
  <c r="S1019" i="3"/>
  <c r="Q1019" i="3"/>
  <c r="N1019" i="3"/>
  <c r="M1019" i="3"/>
  <c r="L1019" i="3"/>
  <c r="K1019" i="3"/>
  <c r="J1019" i="3"/>
  <c r="I1019" i="3"/>
  <c r="N1018" i="3"/>
  <c r="M1018" i="3"/>
  <c r="L1018" i="3"/>
  <c r="K1018" i="3"/>
  <c r="J1018" i="3"/>
  <c r="I1018" i="3"/>
  <c r="S1017" i="3"/>
  <c r="Q1017" i="3"/>
  <c r="N1017" i="3"/>
  <c r="M1017" i="3"/>
  <c r="L1017" i="3"/>
  <c r="K1017" i="3"/>
  <c r="J1017" i="3"/>
  <c r="I1017" i="3"/>
  <c r="N1016" i="3"/>
  <c r="M1016" i="3"/>
  <c r="L1016" i="3"/>
  <c r="K1016" i="3"/>
  <c r="J1016" i="3"/>
  <c r="I1016" i="3"/>
  <c r="S1015" i="3"/>
  <c r="Q1015" i="3"/>
  <c r="N1015" i="3"/>
  <c r="M1015" i="3"/>
  <c r="L1015" i="3"/>
  <c r="K1015" i="3"/>
  <c r="J1015" i="3"/>
  <c r="I1015" i="3"/>
  <c r="N1014" i="3"/>
  <c r="M1014" i="3"/>
  <c r="L1014" i="3"/>
  <c r="K1014" i="3"/>
  <c r="J1014" i="3"/>
  <c r="I1014" i="3"/>
  <c r="S1013" i="3"/>
  <c r="Q1013" i="3"/>
  <c r="N1013" i="3"/>
  <c r="M1013" i="3"/>
  <c r="L1013" i="3"/>
  <c r="K1013" i="3"/>
  <c r="J1013" i="3"/>
  <c r="I1013" i="3"/>
  <c r="N1012" i="3"/>
  <c r="M1012" i="3"/>
  <c r="L1012" i="3"/>
  <c r="K1012" i="3"/>
  <c r="J1012" i="3"/>
  <c r="I1012" i="3"/>
  <c r="S1011" i="3"/>
  <c r="Q1011" i="3"/>
  <c r="N1011" i="3"/>
  <c r="M1011" i="3"/>
  <c r="L1011" i="3"/>
  <c r="K1011" i="3"/>
  <c r="J1011" i="3"/>
  <c r="I1011" i="3"/>
  <c r="N1010" i="3"/>
  <c r="M1010" i="3"/>
  <c r="L1010" i="3"/>
  <c r="K1010" i="3"/>
  <c r="J1010" i="3"/>
  <c r="I1010" i="3"/>
  <c r="S1009" i="3"/>
  <c r="Q1009" i="3"/>
  <c r="N1009" i="3"/>
  <c r="M1009" i="3"/>
  <c r="L1009" i="3"/>
  <c r="K1009" i="3"/>
  <c r="J1009" i="3"/>
  <c r="I1009" i="3"/>
  <c r="N1008" i="3"/>
  <c r="M1008" i="3"/>
  <c r="L1008" i="3"/>
  <c r="K1008" i="3"/>
  <c r="J1008" i="3"/>
  <c r="I1008" i="3"/>
  <c r="S1007" i="3"/>
  <c r="Q1007" i="3"/>
  <c r="N1007" i="3"/>
  <c r="M1007" i="3"/>
  <c r="L1007" i="3"/>
  <c r="K1007" i="3"/>
  <c r="J1007" i="3"/>
  <c r="I1007" i="3"/>
  <c r="N1006" i="3"/>
  <c r="M1006" i="3"/>
  <c r="L1006" i="3"/>
  <c r="K1006" i="3"/>
  <c r="J1006" i="3"/>
  <c r="I1006" i="3"/>
  <c r="S1005" i="3"/>
  <c r="Q1005" i="3"/>
  <c r="N1005" i="3"/>
  <c r="M1005" i="3"/>
  <c r="L1005" i="3"/>
  <c r="K1005" i="3"/>
  <c r="J1005" i="3"/>
  <c r="I1005" i="3"/>
  <c r="N1004" i="3"/>
  <c r="M1004" i="3"/>
  <c r="L1004" i="3"/>
  <c r="K1004" i="3"/>
  <c r="J1004" i="3"/>
  <c r="I1004" i="3"/>
  <c r="S1003" i="3"/>
  <c r="Q1003" i="3"/>
  <c r="N1003" i="3"/>
  <c r="M1003" i="3"/>
  <c r="L1003" i="3"/>
  <c r="K1003" i="3"/>
  <c r="J1003" i="3"/>
  <c r="I1003" i="3"/>
  <c r="N1002" i="3"/>
  <c r="M1002" i="3"/>
  <c r="L1002" i="3"/>
  <c r="K1002" i="3"/>
  <c r="J1002" i="3"/>
  <c r="I1002" i="3"/>
  <c r="S1001" i="3"/>
  <c r="Q1001" i="3"/>
  <c r="N1001" i="3"/>
  <c r="M1001" i="3"/>
  <c r="L1001" i="3"/>
  <c r="K1001" i="3"/>
  <c r="J1001" i="3"/>
  <c r="I1001" i="3"/>
  <c r="N1000" i="3"/>
  <c r="M1000" i="3"/>
  <c r="L1000" i="3"/>
  <c r="K1000" i="3"/>
  <c r="J1000" i="3"/>
  <c r="I1000" i="3"/>
  <c r="S999" i="3"/>
  <c r="Q999" i="3"/>
  <c r="N999" i="3"/>
  <c r="M999" i="3"/>
  <c r="L999" i="3"/>
  <c r="K999" i="3"/>
  <c r="J999" i="3"/>
  <c r="I999" i="3"/>
  <c r="N998" i="3"/>
  <c r="M998" i="3"/>
  <c r="L998" i="3"/>
  <c r="K998" i="3"/>
  <c r="J998" i="3"/>
  <c r="I998" i="3"/>
  <c r="S997" i="3"/>
  <c r="Q997" i="3"/>
  <c r="N997" i="3"/>
  <c r="M997" i="3"/>
  <c r="L997" i="3"/>
  <c r="K997" i="3"/>
  <c r="J997" i="3"/>
  <c r="I997" i="3"/>
  <c r="N996" i="3"/>
  <c r="M996" i="3"/>
  <c r="L996" i="3"/>
  <c r="K996" i="3"/>
  <c r="J996" i="3"/>
  <c r="I996" i="3"/>
  <c r="S995" i="3"/>
  <c r="Q995" i="3"/>
  <c r="N995" i="3"/>
  <c r="M995" i="3"/>
  <c r="L995" i="3"/>
  <c r="K995" i="3"/>
  <c r="J995" i="3"/>
  <c r="I995" i="3"/>
  <c r="N994" i="3"/>
  <c r="M994" i="3"/>
  <c r="L994" i="3"/>
  <c r="K994" i="3"/>
  <c r="J994" i="3"/>
  <c r="I994" i="3"/>
  <c r="S993" i="3"/>
  <c r="Q993" i="3"/>
  <c r="N993" i="3"/>
  <c r="M993" i="3"/>
  <c r="L993" i="3"/>
  <c r="K993" i="3"/>
  <c r="J993" i="3"/>
  <c r="I993" i="3"/>
  <c r="N992" i="3"/>
  <c r="M992" i="3"/>
  <c r="L992" i="3"/>
  <c r="K992" i="3"/>
  <c r="J992" i="3"/>
  <c r="I992" i="3"/>
  <c r="S991" i="3"/>
  <c r="Q991" i="3"/>
  <c r="N991" i="3"/>
  <c r="M991" i="3"/>
  <c r="L991" i="3"/>
  <c r="K991" i="3"/>
  <c r="J991" i="3"/>
  <c r="I991" i="3"/>
  <c r="N990" i="3"/>
  <c r="M990" i="3"/>
  <c r="L990" i="3"/>
  <c r="K990" i="3"/>
  <c r="J990" i="3"/>
  <c r="I990" i="3"/>
  <c r="S989" i="3"/>
  <c r="Q989" i="3"/>
  <c r="N989" i="3"/>
  <c r="M989" i="3"/>
  <c r="L989" i="3"/>
  <c r="K989" i="3"/>
  <c r="J989" i="3"/>
  <c r="I989" i="3"/>
  <c r="N988" i="3"/>
  <c r="M988" i="3"/>
  <c r="L988" i="3"/>
  <c r="K988" i="3"/>
  <c r="J988" i="3"/>
  <c r="I988" i="3"/>
  <c r="S987" i="3"/>
  <c r="Q987" i="3"/>
  <c r="N987" i="3"/>
  <c r="M987" i="3"/>
  <c r="L987" i="3"/>
  <c r="K987" i="3"/>
  <c r="J987" i="3"/>
  <c r="I987" i="3"/>
  <c r="N986" i="3"/>
  <c r="M986" i="3"/>
  <c r="L986" i="3"/>
  <c r="K986" i="3"/>
  <c r="J986" i="3"/>
  <c r="I986" i="3"/>
  <c r="S985" i="3"/>
  <c r="Q985" i="3"/>
  <c r="N985" i="3"/>
  <c r="M985" i="3"/>
  <c r="L985" i="3"/>
  <c r="K985" i="3"/>
  <c r="J985" i="3"/>
  <c r="I985" i="3"/>
  <c r="N984" i="3"/>
  <c r="M984" i="3"/>
  <c r="L984" i="3"/>
  <c r="K984" i="3"/>
  <c r="J984" i="3"/>
  <c r="I984" i="3"/>
  <c r="Q983" i="3"/>
  <c r="N983" i="3"/>
  <c r="M983" i="3"/>
  <c r="L983" i="3"/>
  <c r="K983" i="3"/>
  <c r="S983" i="3" s="1"/>
  <c r="J983" i="3"/>
  <c r="I983" i="3"/>
  <c r="N982" i="3"/>
  <c r="M982" i="3"/>
  <c r="L982" i="3"/>
  <c r="K982" i="3"/>
  <c r="J982" i="3"/>
  <c r="I982" i="3"/>
  <c r="Q981" i="3"/>
  <c r="N981" i="3"/>
  <c r="M981" i="3"/>
  <c r="L981" i="3"/>
  <c r="K981" i="3"/>
  <c r="S981" i="3" s="1"/>
  <c r="J981" i="3"/>
  <c r="I981" i="3"/>
  <c r="N980" i="3"/>
  <c r="M980" i="3"/>
  <c r="L980" i="3"/>
  <c r="K980" i="3"/>
  <c r="J980" i="3"/>
  <c r="I980" i="3"/>
  <c r="N979" i="3"/>
  <c r="M979" i="3"/>
  <c r="L979" i="3"/>
  <c r="K979" i="3"/>
  <c r="J979" i="3"/>
  <c r="I979" i="3"/>
  <c r="Q978" i="3"/>
  <c r="P978" i="3"/>
  <c r="N978" i="3"/>
  <c r="M978" i="3"/>
  <c r="L978" i="3"/>
  <c r="K978" i="3"/>
  <c r="J978" i="3"/>
  <c r="I978" i="3"/>
  <c r="S977" i="3"/>
  <c r="Q977" i="3"/>
  <c r="N977" i="3"/>
  <c r="M977" i="3"/>
  <c r="L977" i="3"/>
  <c r="K977" i="3"/>
  <c r="J977" i="3"/>
  <c r="I977" i="3"/>
  <c r="Q976" i="3"/>
  <c r="P976" i="3"/>
  <c r="X976" i="3" s="1"/>
  <c r="N976" i="3"/>
  <c r="M976" i="3"/>
  <c r="L976" i="3"/>
  <c r="K976" i="3"/>
  <c r="J976" i="3"/>
  <c r="I976" i="3"/>
  <c r="S975" i="3"/>
  <c r="Q975" i="3"/>
  <c r="N975" i="3"/>
  <c r="M975" i="3"/>
  <c r="L975" i="3"/>
  <c r="K975" i="3"/>
  <c r="J975" i="3"/>
  <c r="I975" i="3"/>
  <c r="W974" i="3"/>
  <c r="Q974" i="3"/>
  <c r="P974" i="3"/>
  <c r="X974" i="3" s="1"/>
  <c r="N974" i="3"/>
  <c r="M974" i="3"/>
  <c r="L974" i="3"/>
  <c r="K974" i="3"/>
  <c r="J974" i="3"/>
  <c r="I974" i="3"/>
  <c r="S973" i="3"/>
  <c r="Q973" i="3"/>
  <c r="N973" i="3"/>
  <c r="M973" i="3"/>
  <c r="L973" i="3"/>
  <c r="K973" i="3"/>
  <c r="J973" i="3"/>
  <c r="I973" i="3"/>
  <c r="Q972" i="3"/>
  <c r="P972" i="3"/>
  <c r="X972" i="3" s="1"/>
  <c r="N972" i="3"/>
  <c r="M972" i="3"/>
  <c r="L972" i="3"/>
  <c r="K972" i="3"/>
  <c r="J972" i="3"/>
  <c r="I972" i="3"/>
  <c r="S971" i="3"/>
  <c r="Q971" i="3"/>
  <c r="N971" i="3"/>
  <c r="M971" i="3"/>
  <c r="L971" i="3"/>
  <c r="K971" i="3"/>
  <c r="J971" i="3"/>
  <c r="I971" i="3"/>
  <c r="W970" i="3"/>
  <c r="Q970" i="3"/>
  <c r="P970" i="3"/>
  <c r="X970" i="3" s="1"/>
  <c r="N970" i="3"/>
  <c r="M970" i="3"/>
  <c r="L970" i="3"/>
  <c r="K970" i="3"/>
  <c r="J970" i="3"/>
  <c r="I970" i="3"/>
  <c r="S969" i="3"/>
  <c r="Q969" i="3"/>
  <c r="N969" i="3"/>
  <c r="M969" i="3"/>
  <c r="L969" i="3"/>
  <c r="K969" i="3"/>
  <c r="J969" i="3"/>
  <c r="I969" i="3"/>
  <c r="Q968" i="3"/>
  <c r="P968" i="3"/>
  <c r="X968" i="3" s="1"/>
  <c r="N968" i="3"/>
  <c r="M968" i="3"/>
  <c r="L968" i="3"/>
  <c r="K968" i="3"/>
  <c r="J968" i="3"/>
  <c r="I968" i="3"/>
  <c r="S967" i="3"/>
  <c r="Q967" i="3"/>
  <c r="N967" i="3"/>
  <c r="M967" i="3"/>
  <c r="L967" i="3"/>
  <c r="K967" i="3"/>
  <c r="J967" i="3"/>
  <c r="I967" i="3"/>
  <c r="W966" i="3"/>
  <c r="Q966" i="3"/>
  <c r="P966" i="3"/>
  <c r="X966" i="3" s="1"/>
  <c r="N966" i="3"/>
  <c r="M966" i="3"/>
  <c r="L966" i="3"/>
  <c r="K966" i="3"/>
  <c r="J966" i="3"/>
  <c r="I966" i="3"/>
  <c r="S965" i="3"/>
  <c r="Q965" i="3"/>
  <c r="N965" i="3"/>
  <c r="M965" i="3"/>
  <c r="L965" i="3"/>
  <c r="K965" i="3"/>
  <c r="J965" i="3"/>
  <c r="I965" i="3"/>
  <c r="Q964" i="3"/>
  <c r="P964" i="3"/>
  <c r="X964" i="3" s="1"/>
  <c r="N964" i="3"/>
  <c r="M964" i="3"/>
  <c r="L964" i="3"/>
  <c r="K964" i="3"/>
  <c r="J964" i="3"/>
  <c r="I964" i="3"/>
  <c r="S963" i="3"/>
  <c r="Q963" i="3"/>
  <c r="N963" i="3"/>
  <c r="M963" i="3"/>
  <c r="L963" i="3"/>
  <c r="K963" i="3"/>
  <c r="J963" i="3"/>
  <c r="I963" i="3"/>
  <c r="W962" i="3"/>
  <c r="Q962" i="3"/>
  <c r="P962" i="3"/>
  <c r="X962" i="3" s="1"/>
  <c r="N962" i="3"/>
  <c r="M962" i="3"/>
  <c r="L962" i="3"/>
  <c r="K962" i="3"/>
  <c r="J962" i="3"/>
  <c r="I962" i="3"/>
  <c r="S961" i="3"/>
  <c r="Q961" i="3"/>
  <c r="N961" i="3"/>
  <c r="M961" i="3"/>
  <c r="L961" i="3"/>
  <c r="K961" i="3"/>
  <c r="J961" i="3"/>
  <c r="I961" i="3"/>
  <c r="Q960" i="3"/>
  <c r="P960" i="3"/>
  <c r="X960" i="3" s="1"/>
  <c r="N960" i="3"/>
  <c r="M960" i="3"/>
  <c r="L960" i="3"/>
  <c r="K960" i="3"/>
  <c r="J960" i="3"/>
  <c r="I960" i="3"/>
  <c r="S959" i="3"/>
  <c r="Q959" i="3"/>
  <c r="N959" i="3"/>
  <c r="M959" i="3"/>
  <c r="L959" i="3"/>
  <c r="K959" i="3"/>
  <c r="J959" i="3"/>
  <c r="I959" i="3"/>
  <c r="W958" i="3"/>
  <c r="Q958" i="3"/>
  <c r="P958" i="3"/>
  <c r="X958" i="3" s="1"/>
  <c r="N958" i="3"/>
  <c r="M958" i="3"/>
  <c r="L958" i="3"/>
  <c r="K958" i="3"/>
  <c r="J958" i="3"/>
  <c r="I958" i="3"/>
  <c r="S957" i="3"/>
  <c r="Q957" i="3"/>
  <c r="N957" i="3"/>
  <c r="M957" i="3"/>
  <c r="L957" i="3"/>
  <c r="K957" i="3"/>
  <c r="J957" i="3"/>
  <c r="I957" i="3"/>
  <c r="Q956" i="3"/>
  <c r="P956" i="3"/>
  <c r="X956" i="3" s="1"/>
  <c r="N956" i="3"/>
  <c r="M956" i="3"/>
  <c r="L956" i="3"/>
  <c r="K956" i="3"/>
  <c r="J956" i="3"/>
  <c r="I956" i="3"/>
  <c r="S955" i="3"/>
  <c r="Q955" i="3"/>
  <c r="N955" i="3"/>
  <c r="M955" i="3"/>
  <c r="L955" i="3"/>
  <c r="K955" i="3"/>
  <c r="J955" i="3"/>
  <c r="I955" i="3"/>
  <c r="W954" i="3"/>
  <c r="Q954" i="3"/>
  <c r="P954" i="3"/>
  <c r="X954" i="3" s="1"/>
  <c r="N954" i="3"/>
  <c r="M954" i="3"/>
  <c r="L954" i="3"/>
  <c r="K954" i="3"/>
  <c r="J954" i="3"/>
  <c r="I954" i="3"/>
  <c r="S953" i="3"/>
  <c r="Q953" i="3"/>
  <c r="N953" i="3"/>
  <c r="M953" i="3"/>
  <c r="L953" i="3"/>
  <c r="K953" i="3"/>
  <c r="J953" i="3"/>
  <c r="I953" i="3"/>
  <c r="Q952" i="3"/>
  <c r="P952" i="3"/>
  <c r="X952" i="3" s="1"/>
  <c r="N952" i="3"/>
  <c r="M952" i="3"/>
  <c r="L952" i="3"/>
  <c r="K952" i="3"/>
  <c r="J952" i="3"/>
  <c r="I952" i="3"/>
  <c r="S951" i="3"/>
  <c r="Q951" i="3"/>
  <c r="N951" i="3"/>
  <c r="M951" i="3"/>
  <c r="L951" i="3"/>
  <c r="K951" i="3"/>
  <c r="J951" i="3"/>
  <c r="I951" i="3"/>
  <c r="W950" i="3"/>
  <c r="Q950" i="3"/>
  <c r="P950" i="3"/>
  <c r="X950" i="3" s="1"/>
  <c r="N950" i="3"/>
  <c r="M950" i="3"/>
  <c r="L950" i="3"/>
  <c r="K950" i="3"/>
  <c r="J950" i="3"/>
  <c r="I950" i="3"/>
  <c r="S949" i="3"/>
  <c r="Q949" i="3"/>
  <c r="N949" i="3"/>
  <c r="M949" i="3"/>
  <c r="L949" i="3"/>
  <c r="K949" i="3"/>
  <c r="J949" i="3"/>
  <c r="I949" i="3"/>
  <c r="Q948" i="3"/>
  <c r="P948" i="3"/>
  <c r="X948" i="3" s="1"/>
  <c r="N948" i="3"/>
  <c r="M948" i="3"/>
  <c r="L948" i="3"/>
  <c r="K948" i="3"/>
  <c r="J948" i="3"/>
  <c r="I948" i="3"/>
  <c r="S947" i="3"/>
  <c r="Q947" i="3"/>
  <c r="N947" i="3"/>
  <c r="M947" i="3"/>
  <c r="L947" i="3"/>
  <c r="K947" i="3"/>
  <c r="J947" i="3"/>
  <c r="I947" i="3"/>
  <c r="W946" i="3"/>
  <c r="Q946" i="3"/>
  <c r="P946" i="3"/>
  <c r="X946" i="3" s="1"/>
  <c r="N946" i="3"/>
  <c r="M946" i="3"/>
  <c r="L946" i="3"/>
  <c r="K946" i="3"/>
  <c r="J946" i="3"/>
  <c r="I946" i="3"/>
  <c r="S945" i="3"/>
  <c r="Q945" i="3"/>
  <c r="N945" i="3"/>
  <c r="M945" i="3"/>
  <c r="L945" i="3"/>
  <c r="K945" i="3"/>
  <c r="J945" i="3"/>
  <c r="I945" i="3"/>
  <c r="Q944" i="3"/>
  <c r="P944" i="3"/>
  <c r="X944" i="3" s="1"/>
  <c r="N944" i="3"/>
  <c r="M944" i="3"/>
  <c r="L944" i="3"/>
  <c r="K944" i="3"/>
  <c r="J944" i="3"/>
  <c r="I944" i="3"/>
  <c r="S943" i="3"/>
  <c r="Q943" i="3"/>
  <c r="N943" i="3"/>
  <c r="M943" i="3"/>
  <c r="L943" i="3"/>
  <c r="K943" i="3"/>
  <c r="J943" i="3"/>
  <c r="I943" i="3"/>
  <c r="W942" i="3"/>
  <c r="Q942" i="3"/>
  <c r="P942" i="3"/>
  <c r="X942" i="3" s="1"/>
  <c r="N942" i="3"/>
  <c r="M942" i="3"/>
  <c r="L942" i="3"/>
  <c r="K942" i="3"/>
  <c r="J942" i="3"/>
  <c r="I942" i="3"/>
  <c r="S941" i="3"/>
  <c r="Q941" i="3"/>
  <c r="N941" i="3"/>
  <c r="M941" i="3"/>
  <c r="L941" i="3"/>
  <c r="K941" i="3"/>
  <c r="J941" i="3"/>
  <c r="I941" i="3"/>
  <c r="Q940" i="3"/>
  <c r="P940" i="3"/>
  <c r="X940" i="3" s="1"/>
  <c r="N940" i="3"/>
  <c r="M940" i="3"/>
  <c r="L940" i="3"/>
  <c r="K940" i="3"/>
  <c r="J940" i="3"/>
  <c r="I940" i="3"/>
  <c r="S939" i="3"/>
  <c r="Q939" i="3"/>
  <c r="N939" i="3"/>
  <c r="M939" i="3"/>
  <c r="L939" i="3"/>
  <c r="K939" i="3"/>
  <c r="J939" i="3"/>
  <c r="I939" i="3"/>
  <c r="W938" i="3"/>
  <c r="Q938" i="3"/>
  <c r="P938" i="3"/>
  <c r="X938" i="3" s="1"/>
  <c r="N938" i="3"/>
  <c r="M938" i="3"/>
  <c r="L938" i="3"/>
  <c r="K938" i="3"/>
  <c r="J938" i="3"/>
  <c r="I938" i="3"/>
  <c r="S937" i="3"/>
  <c r="Q937" i="3"/>
  <c r="N937" i="3"/>
  <c r="M937" i="3"/>
  <c r="L937" i="3"/>
  <c r="K937" i="3"/>
  <c r="J937" i="3"/>
  <c r="I937" i="3"/>
  <c r="Q936" i="3"/>
  <c r="P936" i="3"/>
  <c r="X936" i="3" s="1"/>
  <c r="N936" i="3"/>
  <c r="M936" i="3"/>
  <c r="L936" i="3"/>
  <c r="K936" i="3"/>
  <c r="J936" i="3"/>
  <c r="I936" i="3"/>
  <c r="S935" i="3"/>
  <c r="Q935" i="3"/>
  <c r="N935" i="3"/>
  <c r="M935" i="3"/>
  <c r="L935" i="3"/>
  <c r="K935" i="3"/>
  <c r="J935" i="3"/>
  <c r="I935" i="3"/>
  <c r="W934" i="3"/>
  <c r="Q934" i="3"/>
  <c r="P934" i="3"/>
  <c r="X934" i="3" s="1"/>
  <c r="N934" i="3"/>
  <c r="M934" i="3"/>
  <c r="L934" i="3"/>
  <c r="K934" i="3"/>
  <c r="J934" i="3"/>
  <c r="I934" i="3"/>
  <c r="S933" i="3"/>
  <c r="Q933" i="3"/>
  <c r="N933" i="3"/>
  <c r="M933" i="3"/>
  <c r="L933" i="3"/>
  <c r="K933" i="3"/>
  <c r="J933" i="3"/>
  <c r="I933" i="3"/>
  <c r="Q932" i="3"/>
  <c r="P932" i="3"/>
  <c r="X932" i="3" s="1"/>
  <c r="N932" i="3"/>
  <c r="M932" i="3"/>
  <c r="L932" i="3"/>
  <c r="K932" i="3"/>
  <c r="J932" i="3"/>
  <c r="I932" i="3"/>
  <c r="S931" i="3"/>
  <c r="Q931" i="3"/>
  <c r="N931" i="3"/>
  <c r="M931" i="3"/>
  <c r="L931" i="3"/>
  <c r="K931" i="3"/>
  <c r="J931" i="3"/>
  <c r="I931" i="3"/>
  <c r="W930" i="3"/>
  <c r="Q930" i="3"/>
  <c r="P930" i="3"/>
  <c r="X930" i="3" s="1"/>
  <c r="N930" i="3"/>
  <c r="M930" i="3"/>
  <c r="L930" i="3"/>
  <c r="K930" i="3"/>
  <c r="J930" i="3"/>
  <c r="I930" i="3"/>
  <c r="S929" i="3"/>
  <c r="Q929" i="3"/>
  <c r="N929" i="3"/>
  <c r="M929" i="3"/>
  <c r="L929" i="3"/>
  <c r="K929" i="3"/>
  <c r="J929" i="3"/>
  <c r="I929" i="3"/>
  <c r="Q928" i="3"/>
  <c r="P928" i="3"/>
  <c r="X928" i="3" s="1"/>
  <c r="N928" i="3"/>
  <c r="M928" i="3"/>
  <c r="L928" i="3"/>
  <c r="K928" i="3"/>
  <c r="J928" i="3"/>
  <c r="I928" i="3"/>
  <c r="S927" i="3"/>
  <c r="Q927" i="3"/>
  <c r="N927" i="3"/>
  <c r="M927" i="3"/>
  <c r="L927" i="3"/>
  <c r="K927" i="3"/>
  <c r="J927" i="3"/>
  <c r="I927" i="3"/>
  <c r="W926" i="3"/>
  <c r="Q926" i="3"/>
  <c r="P926" i="3"/>
  <c r="X926" i="3" s="1"/>
  <c r="N926" i="3"/>
  <c r="M926" i="3"/>
  <c r="L926" i="3"/>
  <c r="K926" i="3"/>
  <c r="J926" i="3"/>
  <c r="I926" i="3"/>
  <c r="S925" i="3"/>
  <c r="Q925" i="3"/>
  <c r="N925" i="3"/>
  <c r="M925" i="3"/>
  <c r="L925" i="3"/>
  <c r="K925" i="3"/>
  <c r="J925" i="3"/>
  <c r="I925" i="3"/>
  <c r="Q924" i="3"/>
  <c r="P924" i="3"/>
  <c r="X924" i="3" s="1"/>
  <c r="N924" i="3"/>
  <c r="M924" i="3"/>
  <c r="L924" i="3"/>
  <c r="K924" i="3"/>
  <c r="J924" i="3"/>
  <c r="I924" i="3"/>
  <c r="S923" i="3"/>
  <c r="Q923" i="3"/>
  <c r="N923" i="3"/>
  <c r="M923" i="3"/>
  <c r="L923" i="3"/>
  <c r="K923" i="3"/>
  <c r="J923" i="3"/>
  <c r="I923" i="3"/>
  <c r="W922" i="3"/>
  <c r="Q922" i="3"/>
  <c r="P922" i="3"/>
  <c r="X922" i="3" s="1"/>
  <c r="N922" i="3"/>
  <c r="M922" i="3"/>
  <c r="L922" i="3"/>
  <c r="K922" i="3"/>
  <c r="J922" i="3"/>
  <c r="I922" i="3"/>
  <c r="S921" i="3"/>
  <c r="Q921" i="3"/>
  <c r="N921" i="3"/>
  <c r="M921" i="3"/>
  <c r="L921" i="3"/>
  <c r="K921" i="3"/>
  <c r="J921" i="3"/>
  <c r="I921" i="3"/>
  <c r="Q920" i="3"/>
  <c r="P920" i="3"/>
  <c r="X920" i="3" s="1"/>
  <c r="N920" i="3"/>
  <c r="M920" i="3"/>
  <c r="L920" i="3"/>
  <c r="K920" i="3"/>
  <c r="J920" i="3"/>
  <c r="I920" i="3"/>
  <c r="S919" i="3"/>
  <c r="Q919" i="3"/>
  <c r="N919" i="3"/>
  <c r="M919" i="3"/>
  <c r="L919" i="3"/>
  <c r="K919" i="3"/>
  <c r="J919" i="3"/>
  <c r="I919" i="3"/>
  <c r="W918" i="3"/>
  <c r="Q918" i="3"/>
  <c r="P918" i="3"/>
  <c r="X918" i="3" s="1"/>
  <c r="N918" i="3"/>
  <c r="M918" i="3"/>
  <c r="L918" i="3"/>
  <c r="K918" i="3"/>
  <c r="J918" i="3"/>
  <c r="I918" i="3"/>
  <c r="S917" i="3"/>
  <c r="Q917" i="3"/>
  <c r="N917" i="3"/>
  <c r="M917" i="3"/>
  <c r="L917" i="3"/>
  <c r="K917" i="3"/>
  <c r="J917" i="3"/>
  <c r="I917" i="3"/>
  <c r="S916" i="3"/>
  <c r="N916" i="3"/>
  <c r="M916" i="3"/>
  <c r="L916" i="3"/>
  <c r="K916" i="3"/>
  <c r="J916" i="3"/>
  <c r="I916" i="3"/>
  <c r="S915" i="3"/>
  <c r="Q915" i="3"/>
  <c r="P915" i="3"/>
  <c r="N915" i="3"/>
  <c r="M915" i="3"/>
  <c r="L915" i="3"/>
  <c r="K915" i="3"/>
  <c r="J915" i="3"/>
  <c r="I915" i="3"/>
  <c r="S914" i="3"/>
  <c r="N914" i="3"/>
  <c r="M914" i="3"/>
  <c r="L914" i="3"/>
  <c r="K914" i="3"/>
  <c r="J914" i="3"/>
  <c r="I914" i="3"/>
  <c r="S913" i="3"/>
  <c r="Q913" i="3"/>
  <c r="P913" i="3"/>
  <c r="N913" i="3"/>
  <c r="M913" i="3"/>
  <c r="L913" i="3"/>
  <c r="K913" i="3"/>
  <c r="J913" i="3"/>
  <c r="I913" i="3"/>
  <c r="S912" i="3"/>
  <c r="N912" i="3"/>
  <c r="M912" i="3"/>
  <c r="L912" i="3"/>
  <c r="K912" i="3"/>
  <c r="J912" i="3"/>
  <c r="I912" i="3"/>
  <c r="S911" i="3"/>
  <c r="Q911" i="3"/>
  <c r="P911" i="3"/>
  <c r="N911" i="3"/>
  <c r="M911" i="3"/>
  <c r="L911" i="3"/>
  <c r="K911" i="3"/>
  <c r="J911" i="3"/>
  <c r="I911" i="3"/>
  <c r="S910" i="3"/>
  <c r="N910" i="3"/>
  <c r="M910" i="3"/>
  <c r="L910" i="3"/>
  <c r="K910" i="3"/>
  <c r="J910" i="3"/>
  <c r="I910" i="3"/>
  <c r="S909" i="3"/>
  <c r="Q909" i="3"/>
  <c r="P909" i="3"/>
  <c r="N909" i="3"/>
  <c r="M909" i="3"/>
  <c r="L909" i="3"/>
  <c r="K909" i="3"/>
  <c r="J909" i="3"/>
  <c r="I909" i="3"/>
  <c r="S908" i="3"/>
  <c r="N908" i="3"/>
  <c r="M908" i="3"/>
  <c r="L908" i="3"/>
  <c r="K908" i="3"/>
  <c r="J908" i="3"/>
  <c r="I908" i="3"/>
  <c r="S907" i="3"/>
  <c r="Q907" i="3"/>
  <c r="P907" i="3"/>
  <c r="N907" i="3"/>
  <c r="M907" i="3"/>
  <c r="L907" i="3"/>
  <c r="K907" i="3"/>
  <c r="J907" i="3"/>
  <c r="I907" i="3"/>
  <c r="S906" i="3"/>
  <c r="N906" i="3"/>
  <c r="M906" i="3"/>
  <c r="L906" i="3"/>
  <c r="K906" i="3"/>
  <c r="J906" i="3"/>
  <c r="I906" i="3"/>
  <c r="S905" i="3"/>
  <c r="Q905" i="3"/>
  <c r="P905" i="3"/>
  <c r="N905" i="3"/>
  <c r="M905" i="3"/>
  <c r="L905" i="3"/>
  <c r="K905" i="3"/>
  <c r="J905" i="3"/>
  <c r="I905" i="3"/>
  <c r="S904" i="3"/>
  <c r="N904" i="3"/>
  <c r="M904" i="3"/>
  <c r="L904" i="3"/>
  <c r="K904" i="3"/>
  <c r="J904" i="3"/>
  <c r="I904" i="3"/>
  <c r="S903" i="3"/>
  <c r="Q903" i="3"/>
  <c r="P903" i="3"/>
  <c r="N903" i="3"/>
  <c r="M903" i="3"/>
  <c r="L903" i="3"/>
  <c r="K903" i="3"/>
  <c r="J903" i="3"/>
  <c r="I903" i="3"/>
  <c r="S902" i="3"/>
  <c r="N902" i="3"/>
  <c r="M902" i="3"/>
  <c r="L902" i="3"/>
  <c r="K902" i="3"/>
  <c r="J902" i="3"/>
  <c r="I902" i="3"/>
  <c r="S901" i="3"/>
  <c r="Q901" i="3"/>
  <c r="P901" i="3"/>
  <c r="N901" i="3"/>
  <c r="M901" i="3"/>
  <c r="L901" i="3"/>
  <c r="K901" i="3"/>
  <c r="J901" i="3"/>
  <c r="I901" i="3"/>
  <c r="S900" i="3"/>
  <c r="N900" i="3"/>
  <c r="M900" i="3"/>
  <c r="L900" i="3"/>
  <c r="K900" i="3"/>
  <c r="J900" i="3"/>
  <c r="I900" i="3"/>
  <c r="S899" i="3"/>
  <c r="Q899" i="3"/>
  <c r="P899" i="3"/>
  <c r="X899" i="3" s="1"/>
  <c r="N899" i="3"/>
  <c r="M899" i="3"/>
  <c r="L899" i="3"/>
  <c r="K899" i="3"/>
  <c r="J899" i="3"/>
  <c r="I899" i="3"/>
  <c r="S898" i="3"/>
  <c r="N898" i="3"/>
  <c r="M898" i="3"/>
  <c r="L898" i="3"/>
  <c r="K898" i="3"/>
  <c r="J898" i="3"/>
  <c r="I898" i="3"/>
  <c r="W897" i="3"/>
  <c r="S897" i="3"/>
  <c r="Q897" i="3"/>
  <c r="P897" i="3"/>
  <c r="X897" i="3" s="1"/>
  <c r="N897" i="3"/>
  <c r="M897" i="3"/>
  <c r="L897" i="3"/>
  <c r="K897" i="3"/>
  <c r="J897" i="3"/>
  <c r="I897" i="3"/>
  <c r="S896" i="3"/>
  <c r="N896" i="3"/>
  <c r="M896" i="3"/>
  <c r="L896" i="3"/>
  <c r="K896" i="3"/>
  <c r="J896" i="3"/>
  <c r="I896" i="3"/>
  <c r="S895" i="3"/>
  <c r="Q895" i="3"/>
  <c r="P895" i="3"/>
  <c r="X895" i="3" s="1"/>
  <c r="N895" i="3"/>
  <c r="M895" i="3"/>
  <c r="L895" i="3"/>
  <c r="K895" i="3"/>
  <c r="J895" i="3"/>
  <c r="I895" i="3"/>
  <c r="N894" i="3"/>
  <c r="M894" i="3"/>
  <c r="L894" i="3"/>
  <c r="K894" i="3"/>
  <c r="S894" i="3" s="1"/>
  <c r="J894" i="3"/>
  <c r="I894" i="3"/>
  <c r="S893" i="3"/>
  <c r="Q893" i="3"/>
  <c r="P893" i="3"/>
  <c r="X893" i="3" s="1"/>
  <c r="N893" i="3"/>
  <c r="M893" i="3"/>
  <c r="L893" i="3"/>
  <c r="K893" i="3"/>
  <c r="J893" i="3"/>
  <c r="I893" i="3"/>
  <c r="N892" i="3"/>
  <c r="M892" i="3"/>
  <c r="L892" i="3"/>
  <c r="K892" i="3"/>
  <c r="J892" i="3"/>
  <c r="I892" i="3"/>
  <c r="S891" i="3"/>
  <c r="Q891" i="3"/>
  <c r="P891" i="3"/>
  <c r="X891" i="3" s="1"/>
  <c r="N891" i="3"/>
  <c r="M891" i="3"/>
  <c r="L891" i="3"/>
  <c r="K891" i="3"/>
  <c r="J891" i="3"/>
  <c r="I891" i="3"/>
  <c r="S890" i="3"/>
  <c r="N890" i="3"/>
  <c r="M890" i="3"/>
  <c r="L890" i="3"/>
  <c r="K890" i="3"/>
  <c r="J890" i="3"/>
  <c r="I890" i="3"/>
  <c r="W889" i="3"/>
  <c r="S889" i="3"/>
  <c r="Q889" i="3"/>
  <c r="P889" i="3"/>
  <c r="X889" i="3" s="1"/>
  <c r="N889" i="3"/>
  <c r="M889" i="3"/>
  <c r="L889" i="3"/>
  <c r="K889" i="3"/>
  <c r="J889" i="3"/>
  <c r="I889" i="3"/>
  <c r="S888" i="3"/>
  <c r="N888" i="3"/>
  <c r="M888" i="3"/>
  <c r="L888" i="3"/>
  <c r="K888" i="3"/>
  <c r="J888" i="3"/>
  <c r="I888" i="3"/>
  <c r="S887" i="3"/>
  <c r="Q887" i="3"/>
  <c r="P887" i="3"/>
  <c r="X887" i="3" s="1"/>
  <c r="N887" i="3"/>
  <c r="M887" i="3"/>
  <c r="L887" i="3"/>
  <c r="K887" i="3"/>
  <c r="J887" i="3"/>
  <c r="I887" i="3"/>
  <c r="S886" i="3"/>
  <c r="N886" i="3"/>
  <c r="M886" i="3"/>
  <c r="L886" i="3"/>
  <c r="K886" i="3"/>
  <c r="J886" i="3"/>
  <c r="I886" i="3"/>
  <c r="S885" i="3"/>
  <c r="Q885" i="3"/>
  <c r="P885" i="3"/>
  <c r="X885" i="3" s="1"/>
  <c r="N885" i="3"/>
  <c r="M885" i="3"/>
  <c r="L885" i="3"/>
  <c r="K885" i="3"/>
  <c r="J885" i="3"/>
  <c r="I885" i="3"/>
  <c r="N884" i="3"/>
  <c r="M884" i="3"/>
  <c r="L884" i="3"/>
  <c r="K884" i="3"/>
  <c r="J884" i="3"/>
  <c r="I884" i="3"/>
  <c r="S883" i="3"/>
  <c r="Q883" i="3"/>
  <c r="P883" i="3"/>
  <c r="X883" i="3" s="1"/>
  <c r="N883" i="3"/>
  <c r="M883" i="3"/>
  <c r="L883" i="3"/>
  <c r="K883" i="3"/>
  <c r="J883" i="3"/>
  <c r="I883" i="3"/>
  <c r="S882" i="3"/>
  <c r="N882" i="3"/>
  <c r="M882" i="3"/>
  <c r="L882" i="3"/>
  <c r="K882" i="3"/>
  <c r="J882" i="3"/>
  <c r="I882" i="3"/>
  <c r="S881" i="3"/>
  <c r="Q881" i="3"/>
  <c r="P881" i="3"/>
  <c r="X881" i="3" s="1"/>
  <c r="N881" i="3"/>
  <c r="M881" i="3"/>
  <c r="L881" i="3"/>
  <c r="K881" i="3"/>
  <c r="J881" i="3"/>
  <c r="I881" i="3"/>
  <c r="S880" i="3"/>
  <c r="N880" i="3"/>
  <c r="M880" i="3"/>
  <c r="L880" i="3"/>
  <c r="K880" i="3"/>
  <c r="J880" i="3"/>
  <c r="I880" i="3"/>
  <c r="S879" i="3"/>
  <c r="Q879" i="3"/>
  <c r="P879" i="3"/>
  <c r="X879" i="3" s="1"/>
  <c r="N879" i="3"/>
  <c r="M879" i="3"/>
  <c r="L879" i="3"/>
  <c r="K879" i="3"/>
  <c r="J879" i="3"/>
  <c r="I879" i="3"/>
  <c r="S878" i="3"/>
  <c r="N878" i="3"/>
  <c r="M878" i="3"/>
  <c r="L878" i="3"/>
  <c r="K878" i="3"/>
  <c r="J878" i="3"/>
  <c r="I878" i="3"/>
  <c r="S877" i="3"/>
  <c r="Q877" i="3"/>
  <c r="P877" i="3"/>
  <c r="X877" i="3" s="1"/>
  <c r="N877" i="3"/>
  <c r="M877" i="3"/>
  <c r="L877" i="3"/>
  <c r="K877" i="3"/>
  <c r="J877" i="3"/>
  <c r="I877" i="3"/>
  <c r="N876" i="3"/>
  <c r="M876" i="3"/>
  <c r="L876" i="3"/>
  <c r="K876" i="3"/>
  <c r="J876" i="3"/>
  <c r="I876" i="3"/>
  <c r="S875" i="3"/>
  <c r="Q875" i="3"/>
  <c r="P875" i="3"/>
  <c r="X875" i="3" s="1"/>
  <c r="N875" i="3"/>
  <c r="M875" i="3"/>
  <c r="L875" i="3"/>
  <c r="K875" i="3"/>
  <c r="J875" i="3"/>
  <c r="I875" i="3"/>
  <c r="S874" i="3"/>
  <c r="N874" i="3"/>
  <c r="M874" i="3"/>
  <c r="L874" i="3"/>
  <c r="K874" i="3"/>
  <c r="J874" i="3"/>
  <c r="I874" i="3"/>
  <c r="S873" i="3"/>
  <c r="Q873" i="3"/>
  <c r="P873" i="3"/>
  <c r="X873" i="3" s="1"/>
  <c r="N873" i="3"/>
  <c r="M873" i="3"/>
  <c r="L873" i="3"/>
  <c r="K873" i="3"/>
  <c r="J873" i="3"/>
  <c r="I873" i="3"/>
  <c r="S872" i="3"/>
  <c r="N872" i="3"/>
  <c r="M872" i="3"/>
  <c r="L872" i="3"/>
  <c r="K872" i="3"/>
  <c r="J872" i="3"/>
  <c r="I872" i="3"/>
  <c r="S871" i="3"/>
  <c r="Q871" i="3"/>
  <c r="P871" i="3"/>
  <c r="X871" i="3" s="1"/>
  <c r="N871" i="3"/>
  <c r="M871" i="3"/>
  <c r="L871" i="3"/>
  <c r="K871" i="3"/>
  <c r="J871" i="3"/>
  <c r="I871" i="3"/>
  <c r="S870" i="3"/>
  <c r="N870" i="3"/>
  <c r="M870" i="3"/>
  <c r="L870" i="3"/>
  <c r="K870" i="3"/>
  <c r="J870" i="3"/>
  <c r="I870" i="3"/>
  <c r="S869" i="3"/>
  <c r="Q869" i="3"/>
  <c r="P869" i="3"/>
  <c r="X869" i="3" s="1"/>
  <c r="N869" i="3"/>
  <c r="M869" i="3"/>
  <c r="L869" i="3"/>
  <c r="K869" i="3"/>
  <c r="J869" i="3"/>
  <c r="I869" i="3"/>
  <c r="N868" i="3"/>
  <c r="M868" i="3"/>
  <c r="L868" i="3"/>
  <c r="K868" i="3"/>
  <c r="J868" i="3"/>
  <c r="I868" i="3"/>
  <c r="S867" i="3"/>
  <c r="Q867" i="3"/>
  <c r="P867" i="3"/>
  <c r="X867" i="3" s="1"/>
  <c r="N867" i="3"/>
  <c r="M867" i="3"/>
  <c r="L867" i="3"/>
  <c r="K867" i="3"/>
  <c r="J867" i="3"/>
  <c r="I867" i="3"/>
  <c r="S866" i="3"/>
  <c r="N866" i="3"/>
  <c r="M866" i="3"/>
  <c r="L866" i="3"/>
  <c r="K866" i="3"/>
  <c r="J866" i="3"/>
  <c r="I866" i="3"/>
  <c r="S865" i="3"/>
  <c r="Q865" i="3"/>
  <c r="P865" i="3"/>
  <c r="X865" i="3" s="1"/>
  <c r="N865" i="3"/>
  <c r="M865" i="3"/>
  <c r="L865" i="3"/>
  <c r="K865" i="3"/>
  <c r="J865" i="3"/>
  <c r="I865" i="3"/>
  <c r="S864" i="3"/>
  <c r="N864" i="3"/>
  <c r="M864" i="3"/>
  <c r="L864" i="3"/>
  <c r="K864" i="3"/>
  <c r="J864" i="3"/>
  <c r="I864" i="3"/>
  <c r="S863" i="3"/>
  <c r="Q863" i="3"/>
  <c r="P863" i="3"/>
  <c r="X863" i="3" s="1"/>
  <c r="N863" i="3"/>
  <c r="M863" i="3"/>
  <c r="L863" i="3"/>
  <c r="K863" i="3"/>
  <c r="J863" i="3"/>
  <c r="I863" i="3"/>
  <c r="S862" i="3"/>
  <c r="N862" i="3"/>
  <c r="M862" i="3"/>
  <c r="L862" i="3"/>
  <c r="K862" i="3"/>
  <c r="J862" i="3"/>
  <c r="I862" i="3"/>
  <c r="S861" i="3"/>
  <c r="Q861" i="3"/>
  <c r="P861" i="3"/>
  <c r="X861" i="3" s="1"/>
  <c r="N861" i="3"/>
  <c r="M861" i="3"/>
  <c r="L861" i="3"/>
  <c r="K861" i="3"/>
  <c r="J861" i="3"/>
  <c r="I861" i="3"/>
  <c r="N860" i="3"/>
  <c r="M860" i="3"/>
  <c r="L860" i="3"/>
  <c r="K860" i="3"/>
  <c r="J860" i="3"/>
  <c r="I860" i="3"/>
  <c r="S859" i="3"/>
  <c r="Q859" i="3"/>
  <c r="P859" i="3"/>
  <c r="X859" i="3" s="1"/>
  <c r="N859" i="3"/>
  <c r="M859" i="3"/>
  <c r="L859" i="3"/>
  <c r="K859" i="3"/>
  <c r="J859" i="3"/>
  <c r="I859" i="3"/>
  <c r="S858" i="3"/>
  <c r="N858" i="3"/>
  <c r="M858" i="3"/>
  <c r="L858" i="3"/>
  <c r="K858" i="3"/>
  <c r="J858" i="3"/>
  <c r="I858" i="3"/>
  <c r="S857" i="3"/>
  <c r="Q857" i="3"/>
  <c r="P857" i="3"/>
  <c r="X857" i="3" s="1"/>
  <c r="N857" i="3"/>
  <c r="M857" i="3"/>
  <c r="L857" i="3"/>
  <c r="K857" i="3"/>
  <c r="J857" i="3"/>
  <c r="I857" i="3"/>
  <c r="S856" i="3"/>
  <c r="N856" i="3"/>
  <c r="M856" i="3"/>
  <c r="L856" i="3"/>
  <c r="K856" i="3"/>
  <c r="J856" i="3"/>
  <c r="I856" i="3"/>
  <c r="W855" i="3"/>
  <c r="S855" i="3"/>
  <c r="Q855" i="3"/>
  <c r="P855" i="3"/>
  <c r="X855" i="3" s="1"/>
  <c r="N855" i="3"/>
  <c r="M855" i="3"/>
  <c r="L855" i="3"/>
  <c r="K855" i="3"/>
  <c r="J855" i="3"/>
  <c r="I855" i="3"/>
  <c r="S854" i="3"/>
  <c r="N854" i="3"/>
  <c r="M854" i="3"/>
  <c r="L854" i="3"/>
  <c r="K854" i="3"/>
  <c r="J854" i="3"/>
  <c r="I854" i="3"/>
  <c r="Q853" i="3"/>
  <c r="P853" i="3"/>
  <c r="N853" i="3"/>
  <c r="M853" i="3"/>
  <c r="L853" i="3"/>
  <c r="K853" i="3"/>
  <c r="S853" i="3" s="1"/>
  <c r="J853" i="3"/>
  <c r="I853" i="3"/>
  <c r="S852" i="3"/>
  <c r="N852" i="3"/>
  <c r="M852" i="3"/>
  <c r="L852" i="3"/>
  <c r="K852" i="3"/>
  <c r="J852" i="3"/>
  <c r="I852" i="3"/>
  <c r="Q851" i="3"/>
  <c r="P851" i="3"/>
  <c r="N851" i="3"/>
  <c r="M851" i="3"/>
  <c r="L851" i="3"/>
  <c r="K851" i="3"/>
  <c r="S851" i="3" s="1"/>
  <c r="J851" i="3"/>
  <c r="I851" i="3"/>
  <c r="S850" i="3"/>
  <c r="N850" i="3"/>
  <c r="M850" i="3"/>
  <c r="L850" i="3"/>
  <c r="K850" i="3"/>
  <c r="J850" i="3"/>
  <c r="I850" i="3"/>
  <c r="Q849" i="3"/>
  <c r="P849" i="3"/>
  <c r="N849" i="3"/>
  <c r="M849" i="3"/>
  <c r="L849" i="3"/>
  <c r="K849" i="3"/>
  <c r="S849" i="3" s="1"/>
  <c r="J849" i="3"/>
  <c r="I849" i="3"/>
  <c r="S848" i="3"/>
  <c r="N848" i="3"/>
  <c r="M848" i="3"/>
  <c r="L848" i="3"/>
  <c r="K848" i="3"/>
  <c r="J848" i="3"/>
  <c r="I848" i="3"/>
  <c r="Q847" i="3"/>
  <c r="P847" i="3"/>
  <c r="N847" i="3"/>
  <c r="M847" i="3"/>
  <c r="L847" i="3"/>
  <c r="K847" i="3"/>
  <c r="S847" i="3" s="1"/>
  <c r="J847" i="3"/>
  <c r="I847" i="3"/>
  <c r="S846" i="3"/>
  <c r="N846" i="3"/>
  <c r="M846" i="3"/>
  <c r="L846" i="3"/>
  <c r="K846" i="3"/>
  <c r="J846" i="3"/>
  <c r="I846" i="3"/>
  <c r="Q845" i="3"/>
  <c r="P845" i="3"/>
  <c r="N845" i="3"/>
  <c r="M845" i="3"/>
  <c r="L845" i="3"/>
  <c r="K845" i="3"/>
  <c r="S845" i="3" s="1"/>
  <c r="J845" i="3"/>
  <c r="I845" i="3"/>
  <c r="S844" i="3"/>
  <c r="N844" i="3"/>
  <c r="M844" i="3"/>
  <c r="L844" i="3"/>
  <c r="K844" i="3"/>
  <c r="J844" i="3"/>
  <c r="I844" i="3"/>
  <c r="Q843" i="3"/>
  <c r="P843" i="3"/>
  <c r="N843" i="3"/>
  <c r="M843" i="3"/>
  <c r="L843" i="3"/>
  <c r="K843" i="3"/>
  <c r="S843" i="3" s="1"/>
  <c r="J843" i="3"/>
  <c r="I843" i="3"/>
  <c r="N842" i="3"/>
  <c r="M842" i="3"/>
  <c r="L842" i="3"/>
  <c r="K842" i="3"/>
  <c r="S842" i="3" s="1"/>
  <c r="J842" i="3"/>
  <c r="I842" i="3"/>
  <c r="Q841" i="3"/>
  <c r="P841" i="3"/>
  <c r="N841" i="3"/>
  <c r="M841" i="3"/>
  <c r="L841" i="3"/>
  <c r="K841" i="3"/>
  <c r="S841" i="3" s="1"/>
  <c r="J841" i="3"/>
  <c r="I841" i="3"/>
  <c r="N840" i="3"/>
  <c r="M840" i="3"/>
  <c r="L840" i="3"/>
  <c r="K840" i="3"/>
  <c r="S840" i="3" s="1"/>
  <c r="J840" i="3"/>
  <c r="I840" i="3"/>
  <c r="Q839" i="3"/>
  <c r="P839" i="3"/>
  <c r="N839" i="3"/>
  <c r="M839" i="3"/>
  <c r="L839" i="3"/>
  <c r="K839" i="3"/>
  <c r="S839" i="3" s="1"/>
  <c r="J839" i="3"/>
  <c r="I839" i="3"/>
  <c r="N838" i="3"/>
  <c r="M838" i="3"/>
  <c r="L838" i="3"/>
  <c r="K838" i="3"/>
  <c r="J838" i="3"/>
  <c r="I838" i="3"/>
  <c r="Q837" i="3"/>
  <c r="P837" i="3"/>
  <c r="N837" i="3"/>
  <c r="M837" i="3"/>
  <c r="L837" i="3"/>
  <c r="K837" i="3"/>
  <c r="S837" i="3" s="1"/>
  <c r="J837" i="3"/>
  <c r="I837" i="3"/>
  <c r="N836" i="3"/>
  <c r="M836" i="3"/>
  <c r="L836" i="3"/>
  <c r="K836" i="3"/>
  <c r="J836" i="3"/>
  <c r="I836" i="3"/>
  <c r="Q835" i="3"/>
  <c r="P835" i="3"/>
  <c r="N835" i="3"/>
  <c r="M835" i="3"/>
  <c r="L835" i="3"/>
  <c r="K835" i="3"/>
  <c r="S835" i="3" s="1"/>
  <c r="J835" i="3"/>
  <c r="I835" i="3"/>
  <c r="N834" i="3"/>
  <c r="M834" i="3"/>
  <c r="L834" i="3"/>
  <c r="K834" i="3"/>
  <c r="J834" i="3"/>
  <c r="I834" i="3"/>
  <c r="Q833" i="3"/>
  <c r="P833" i="3"/>
  <c r="N833" i="3"/>
  <c r="M833" i="3"/>
  <c r="L833" i="3"/>
  <c r="K833" i="3"/>
  <c r="S833" i="3" s="1"/>
  <c r="J833" i="3"/>
  <c r="I833" i="3"/>
  <c r="N832" i="3"/>
  <c r="M832" i="3"/>
  <c r="L832" i="3"/>
  <c r="K832" i="3"/>
  <c r="J832" i="3"/>
  <c r="I832" i="3"/>
  <c r="Q831" i="3"/>
  <c r="P831" i="3"/>
  <c r="N831" i="3"/>
  <c r="M831" i="3"/>
  <c r="L831" i="3"/>
  <c r="K831" i="3"/>
  <c r="S831" i="3" s="1"/>
  <c r="J831" i="3"/>
  <c r="I831" i="3"/>
  <c r="N830" i="3"/>
  <c r="M830" i="3"/>
  <c r="L830" i="3"/>
  <c r="K830" i="3"/>
  <c r="J830" i="3"/>
  <c r="I830" i="3"/>
  <c r="Q829" i="3"/>
  <c r="P829" i="3"/>
  <c r="N829" i="3"/>
  <c r="M829" i="3"/>
  <c r="L829" i="3"/>
  <c r="K829" i="3"/>
  <c r="S829" i="3" s="1"/>
  <c r="J829" i="3"/>
  <c r="I829" i="3"/>
  <c r="N828" i="3"/>
  <c r="M828" i="3"/>
  <c r="L828" i="3"/>
  <c r="K828" i="3"/>
  <c r="J828" i="3"/>
  <c r="I828" i="3"/>
  <c r="Q827" i="3"/>
  <c r="P827" i="3"/>
  <c r="N827" i="3"/>
  <c r="M827" i="3"/>
  <c r="L827" i="3"/>
  <c r="K827" i="3"/>
  <c r="S827" i="3" s="1"/>
  <c r="J827" i="3"/>
  <c r="I827" i="3"/>
  <c r="N826" i="3"/>
  <c r="M826" i="3"/>
  <c r="L826" i="3"/>
  <c r="K826" i="3"/>
  <c r="J826" i="3"/>
  <c r="I826" i="3"/>
  <c r="N825" i="3"/>
  <c r="M825" i="3"/>
  <c r="L825" i="3"/>
  <c r="K825" i="3"/>
  <c r="J825" i="3"/>
  <c r="I825" i="3"/>
  <c r="S824" i="3"/>
  <c r="N824" i="3"/>
  <c r="M824" i="3"/>
  <c r="L824" i="3"/>
  <c r="K824" i="3"/>
  <c r="J824" i="3"/>
  <c r="I824" i="3"/>
  <c r="N823" i="3"/>
  <c r="M823" i="3"/>
  <c r="L823" i="3"/>
  <c r="K823" i="3"/>
  <c r="J823" i="3"/>
  <c r="I823" i="3"/>
  <c r="S822" i="3"/>
  <c r="N822" i="3"/>
  <c r="M822" i="3"/>
  <c r="L822" i="3"/>
  <c r="K822" i="3"/>
  <c r="J822" i="3"/>
  <c r="I822" i="3"/>
  <c r="P821" i="3"/>
  <c r="X821" i="3" s="1"/>
  <c r="N821" i="3"/>
  <c r="M821" i="3"/>
  <c r="L821" i="3"/>
  <c r="K821" i="3"/>
  <c r="J821" i="3"/>
  <c r="I821" i="3"/>
  <c r="Q820" i="3"/>
  <c r="N820" i="3"/>
  <c r="M820" i="3"/>
  <c r="L820" i="3"/>
  <c r="K820" i="3"/>
  <c r="J820" i="3"/>
  <c r="I820" i="3"/>
  <c r="P819" i="3"/>
  <c r="X819" i="3" s="1"/>
  <c r="N819" i="3"/>
  <c r="M819" i="3"/>
  <c r="L819" i="3"/>
  <c r="K819" i="3"/>
  <c r="J819" i="3"/>
  <c r="I819" i="3"/>
  <c r="Q818" i="3"/>
  <c r="N818" i="3"/>
  <c r="M818" i="3"/>
  <c r="L818" i="3"/>
  <c r="K818" i="3"/>
  <c r="J818" i="3"/>
  <c r="I818" i="3"/>
  <c r="P817" i="3"/>
  <c r="X817" i="3" s="1"/>
  <c r="N817" i="3"/>
  <c r="M817" i="3"/>
  <c r="L817" i="3"/>
  <c r="K817" i="3"/>
  <c r="J817" i="3"/>
  <c r="I817" i="3"/>
  <c r="Q816" i="3"/>
  <c r="N816" i="3"/>
  <c r="M816" i="3"/>
  <c r="L816" i="3"/>
  <c r="K816" i="3"/>
  <c r="J816" i="3"/>
  <c r="I816" i="3"/>
  <c r="P815" i="3"/>
  <c r="X815" i="3" s="1"/>
  <c r="N815" i="3"/>
  <c r="M815" i="3"/>
  <c r="L815" i="3"/>
  <c r="K815" i="3"/>
  <c r="J815" i="3"/>
  <c r="I815" i="3"/>
  <c r="Q814" i="3"/>
  <c r="N814" i="3"/>
  <c r="M814" i="3"/>
  <c r="L814" i="3"/>
  <c r="K814" i="3"/>
  <c r="J814" i="3"/>
  <c r="I814" i="3"/>
  <c r="P813" i="3"/>
  <c r="X813" i="3" s="1"/>
  <c r="N813" i="3"/>
  <c r="M813" i="3"/>
  <c r="L813" i="3"/>
  <c r="K813" i="3"/>
  <c r="J813" i="3"/>
  <c r="I813" i="3"/>
  <c r="Q812" i="3"/>
  <c r="N812" i="3"/>
  <c r="M812" i="3"/>
  <c r="L812" i="3"/>
  <c r="K812" i="3"/>
  <c r="J812" i="3"/>
  <c r="I812" i="3"/>
  <c r="P811" i="3"/>
  <c r="X811" i="3" s="1"/>
  <c r="N811" i="3"/>
  <c r="M811" i="3"/>
  <c r="L811" i="3"/>
  <c r="K811" i="3"/>
  <c r="J811" i="3"/>
  <c r="I811" i="3"/>
  <c r="Q810" i="3"/>
  <c r="N810" i="3"/>
  <c r="M810" i="3"/>
  <c r="L810" i="3"/>
  <c r="K810" i="3"/>
  <c r="J810" i="3"/>
  <c r="I810" i="3"/>
  <c r="P809" i="3"/>
  <c r="X809" i="3" s="1"/>
  <c r="N809" i="3"/>
  <c r="M809" i="3"/>
  <c r="L809" i="3"/>
  <c r="K809" i="3"/>
  <c r="J809" i="3"/>
  <c r="I809" i="3"/>
  <c r="Q808" i="3"/>
  <c r="N808" i="3"/>
  <c r="M808" i="3"/>
  <c r="L808" i="3"/>
  <c r="K808" i="3"/>
  <c r="J808" i="3"/>
  <c r="I808" i="3"/>
  <c r="P807" i="3"/>
  <c r="X807" i="3" s="1"/>
  <c r="N807" i="3"/>
  <c r="M807" i="3"/>
  <c r="L807" i="3"/>
  <c r="K807" i="3"/>
  <c r="J807" i="3"/>
  <c r="I807" i="3"/>
  <c r="Q806" i="3"/>
  <c r="N806" i="3"/>
  <c r="M806" i="3"/>
  <c r="L806" i="3"/>
  <c r="K806" i="3"/>
  <c r="J806" i="3"/>
  <c r="I806" i="3"/>
  <c r="Q805" i="3"/>
  <c r="P805" i="3"/>
  <c r="X805" i="3" s="1"/>
  <c r="N805" i="3"/>
  <c r="M805" i="3"/>
  <c r="L805" i="3"/>
  <c r="K805" i="3"/>
  <c r="J805" i="3"/>
  <c r="I805" i="3"/>
  <c r="S804" i="3"/>
  <c r="Q804" i="3"/>
  <c r="N804" i="3"/>
  <c r="M804" i="3"/>
  <c r="L804" i="3"/>
  <c r="K804" i="3"/>
  <c r="J804" i="3"/>
  <c r="I804" i="3"/>
  <c r="Q803" i="3"/>
  <c r="P803" i="3"/>
  <c r="X803" i="3" s="1"/>
  <c r="N803" i="3"/>
  <c r="M803" i="3"/>
  <c r="L803" i="3"/>
  <c r="K803" i="3"/>
  <c r="J803" i="3"/>
  <c r="I803" i="3"/>
  <c r="S802" i="3"/>
  <c r="Q802" i="3"/>
  <c r="N802" i="3"/>
  <c r="M802" i="3"/>
  <c r="L802" i="3"/>
  <c r="K802" i="3"/>
  <c r="J802" i="3"/>
  <c r="I802" i="3"/>
  <c r="Q801" i="3"/>
  <c r="P801" i="3"/>
  <c r="X801" i="3" s="1"/>
  <c r="N801" i="3"/>
  <c r="M801" i="3"/>
  <c r="L801" i="3"/>
  <c r="K801" i="3"/>
  <c r="J801" i="3"/>
  <c r="I801" i="3"/>
  <c r="S800" i="3"/>
  <c r="Q800" i="3"/>
  <c r="N800" i="3"/>
  <c r="M800" i="3"/>
  <c r="L800" i="3"/>
  <c r="K800" i="3"/>
  <c r="J800" i="3"/>
  <c r="I800" i="3"/>
  <c r="W799" i="3"/>
  <c r="Q799" i="3"/>
  <c r="P799" i="3"/>
  <c r="X799" i="3" s="1"/>
  <c r="N799" i="3"/>
  <c r="M799" i="3"/>
  <c r="L799" i="3"/>
  <c r="K799" i="3"/>
  <c r="J799" i="3"/>
  <c r="I799" i="3"/>
  <c r="S798" i="3"/>
  <c r="Q798" i="3"/>
  <c r="N798" i="3"/>
  <c r="M798" i="3"/>
  <c r="L798" i="3"/>
  <c r="K798" i="3"/>
  <c r="J798" i="3"/>
  <c r="I798" i="3"/>
  <c r="Q797" i="3"/>
  <c r="P797" i="3"/>
  <c r="X797" i="3" s="1"/>
  <c r="N797" i="3"/>
  <c r="M797" i="3"/>
  <c r="L797" i="3"/>
  <c r="K797" i="3"/>
  <c r="J797" i="3"/>
  <c r="I797" i="3"/>
  <c r="S796" i="3"/>
  <c r="Q796" i="3"/>
  <c r="N796" i="3"/>
  <c r="M796" i="3"/>
  <c r="L796" i="3"/>
  <c r="K796" i="3"/>
  <c r="J796" i="3"/>
  <c r="I796" i="3"/>
  <c r="W795" i="3"/>
  <c r="Q795" i="3"/>
  <c r="P795" i="3"/>
  <c r="X795" i="3" s="1"/>
  <c r="N795" i="3"/>
  <c r="M795" i="3"/>
  <c r="L795" i="3"/>
  <c r="K795" i="3"/>
  <c r="J795" i="3"/>
  <c r="I795" i="3"/>
  <c r="X794" i="3"/>
  <c r="S794" i="3"/>
  <c r="Q794" i="3"/>
  <c r="P794" i="3"/>
  <c r="W794" i="3" s="1"/>
  <c r="N794" i="3"/>
  <c r="M794" i="3"/>
  <c r="L794" i="3"/>
  <c r="K794" i="3"/>
  <c r="J794" i="3"/>
  <c r="I794" i="3"/>
  <c r="N793" i="3"/>
  <c r="M793" i="3"/>
  <c r="L793" i="3"/>
  <c r="K793" i="3"/>
  <c r="J793" i="3"/>
  <c r="I793" i="3"/>
  <c r="X792" i="3"/>
  <c r="W792" i="3"/>
  <c r="S792" i="3"/>
  <c r="Q792" i="3"/>
  <c r="P792" i="3"/>
  <c r="N792" i="3"/>
  <c r="M792" i="3"/>
  <c r="L792" i="3"/>
  <c r="K792" i="3"/>
  <c r="J792" i="3"/>
  <c r="I792" i="3"/>
  <c r="N791" i="3"/>
  <c r="M791" i="3"/>
  <c r="L791" i="3"/>
  <c r="K791" i="3"/>
  <c r="J791" i="3"/>
  <c r="I791" i="3"/>
  <c r="X790" i="3"/>
  <c r="W790" i="3"/>
  <c r="S790" i="3"/>
  <c r="Q790" i="3"/>
  <c r="P790" i="3"/>
  <c r="N790" i="3"/>
  <c r="M790" i="3"/>
  <c r="L790" i="3"/>
  <c r="K790" i="3"/>
  <c r="J790" i="3"/>
  <c r="I790" i="3"/>
  <c r="N789" i="3"/>
  <c r="M789" i="3"/>
  <c r="L789" i="3"/>
  <c r="K789" i="3"/>
  <c r="J789" i="3"/>
  <c r="I789" i="3"/>
  <c r="X788" i="3"/>
  <c r="W788" i="3"/>
  <c r="S788" i="3"/>
  <c r="Q788" i="3"/>
  <c r="P788" i="3"/>
  <c r="N788" i="3"/>
  <c r="M788" i="3"/>
  <c r="L788" i="3"/>
  <c r="K788" i="3"/>
  <c r="J788" i="3"/>
  <c r="I788" i="3"/>
  <c r="N787" i="3"/>
  <c r="M787" i="3"/>
  <c r="L787" i="3"/>
  <c r="K787" i="3"/>
  <c r="J787" i="3"/>
  <c r="I787" i="3"/>
  <c r="X786" i="3"/>
  <c r="W786" i="3"/>
  <c r="S786" i="3"/>
  <c r="Q786" i="3"/>
  <c r="P786" i="3"/>
  <c r="N786" i="3"/>
  <c r="M786" i="3"/>
  <c r="L786" i="3"/>
  <c r="K786" i="3"/>
  <c r="J786" i="3"/>
  <c r="I786" i="3"/>
  <c r="N785" i="3"/>
  <c r="M785" i="3"/>
  <c r="L785" i="3"/>
  <c r="K785" i="3"/>
  <c r="J785" i="3"/>
  <c r="I785" i="3"/>
  <c r="X784" i="3"/>
  <c r="W784" i="3"/>
  <c r="S784" i="3"/>
  <c r="Q784" i="3"/>
  <c r="P784" i="3"/>
  <c r="N784" i="3"/>
  <c r="M784" i="3"/>
  <c r="L784" i="3"/>
  <c r="K784" i="3"/>
  <c r="J784" i="3"/>
  <c r="I784" i="3"/>
  <c r="N783" i="3"/>
  <c r="M783" i="3"/>
  <c r="L783" i="3"/>
  <c r="K783" i="3"/>
  <c r="J783" i="3"/>
  <c r="I783" i="3"/>
  <c r="N782" i="3"/>
  <c r="M782" i="3"/>
  <c r="L782" i="3"/>
  <c r="K782" i="3"/>
  <c r="J782" i="3"/>
  <c r="I782" i="3"/>
  <c r="S781" i="3"/>
  <c r="N781" i="3"/>
  <c r="M781" i="3"/>
  <c r="L781" i="3"/>
  <c r="K781" i="3"/>
  <c r="J781" i="3"/>
  <c r="I781" i="3"/>
  <c r="S780" i="3"/>
  <c r="N780" i="3"/>
  <c r="M780" i="3"/>
  <c r="L780" i="3"/>
  <c r="K780" i="3"/>
  <c r="J780" i="3"/>
  <c r="I780" i="3"/>
  <c r="S779" i="3"/>
  <c r="N779" i="3"/>
  <c r="M779" i="3"/>
  <c r="L779" i="3"/>
  <c r="K779" i="3"/>
  <c r="J779" i="3"/>
  <c r="I779" i="3"/>
  <c r="N778" i="3"/>
  <c r="M778" i="3"/>
  <c r="L778" i="3"/>
  <c r="K778" i="3"/>
  <c r="J778" i="3"/>
  <c r="I778" i="3"/>
  <c r="S777" i="3"/>
  <c r="N777" i="3"/>
  <c r="M777" i="3"/>
  <c r="L777" i="3"/>
  <c r="K777" i="3"/>
  <c r="J777" i="3"/>
  <c r="I777" i="3"/>
  <c r="S776" i="3"/>
  <c r="N776" i="3"/>
  <c r="M776" i="3"/>
  <c r="L776" i="3"/>
  <c r="K776" i="3"/>
  <c r="J776" i="3"/>
  <c r="I776" i="3"/>
  <c r="S775" i="3"/>
  <c r="N775" i="3"/>
  <c r="M775" i="3"/>
  <c r="L775" i="3"/>
  <c r="K775" i="3"/>
  <c r="J775" i="3"/>
  <c r="I775" i="3"/>
  <c r="N774" i="3"/>
  <c r="M774" i="3"/>
  <c r="L774" i="3"/>
  <c r="K774" i="3"/>
  <c r="J774" i="3"/>
  <c r="I774" i="3"/>
  <c r="S773" i="3"/>
  <c r="N773" i="3"/>
  <c r="M773" i="3"/>
  <c r="L773" i="3"/>
  <c r="K773" i="3"/>
  <c r="J773" i="3"/>
  <c r="I773" i="3"/>
  <c r="S772" i="3"/>
  <c r="N772" i="3"/>
  <c r="M772" i="3"/>
  <c r="L772" i="3"/>
  <c r="K772" i="3"/>
  <c r="J772" i="3"/>
  <c r="I772" i="3"/>
  <c r="S771" i="3"/>
  <c r="N771" i="3"/>
  <c r="M771" i="3"/>
  <c r="L771" i="3"/>
  <c r="K771" i="3"/>
  <c r="J771" i="3"/>
  <c r="I771" i="3"/>
  <c r="N770" i="3"/>
  <c r="M770" i="3"/>
  <c r="L770" i="3"/>
  <c r="K770" i="3"/>
  <c r="J770" i="3"/>
  <c r="I770" i="3"/>
  <c r="S769" i="3"/>
  <c r="N769" i="3"/>
  <c r="M769" i="3"/>
  <c r="L769" i="3"/>
  <c r="K769" i="3"/>
  <c r="J769" i="3"/>
  <c r="I769" i="3"/>
  <c r="S768" i="3"/>
  <c r="N768" i="3"/>
  <c r="M768" i="3"/>
  <c r="L768" i="3"/>
  <c r="K768" i="3"/>
  <c r="J768" i="3"/>
  <c r="I768" i="3"/>
  <c r="S767" i="3"/>
  <c r="N767" i="3"/>
  <c r="M767" i="3"/>
  <c r="L767" i="3"/>
  <c r="K767" i="3"/>
  <c r="J767" i="3"/>
  <c r="I767" i="3"/>
  <c r="N766" i="3"/>
  <c r="M766" i="3"/>
  <c r="L766" i="3"/>
  <c r="K766" i="3"/>
  <c r="J766" i="3"/>
  <c r="I766" i="3"/>
  <c r="S765" i="3"/>
  <c r="N765" i="3"/>
  <c r="M765" i="3"/>
  <c r="L765" i="3"/>
  <c r="K765" i="3"/>
  <c r="J765" i="3"/>
  <c r="I765" i="3"/>
  <c r="S764" i="3"/>
  <c r="N764" i="3"/>
  <c r="M764" i="3"/>
  <c r="L764" i="3"/>
  <c r="K764" i="3"/>
  <c r="J764" i="3"/>
  <c r="I764" i="3"/>
  <c r="S763" i="3"/>
  <c r="N763" i="3"/>
  <c r="M763" i="3"/>
  <c r="L763" i="3"/>
  <c r="K763" i="3"/>
  <c r="J763" i="3"/>
  <c r="I763" i="3"/>
  <c r="N762" i="3"/>
  <c r="M762" i="3"/>
  <c r="L762" i="3"/>
  <c r="K762" i="3"/>
  <c r="J762" i="3"/>
  <c r="I762" i="3"/>
  <c r="S761" i="3"/>
  <c r="N761" i="3"/>
  <c r="M761" i="3"/>
  <c r="L761" i="3"/>
  <c r="K761" i="3"/>
  <c r="J761" i="3"/>
  <c r="I761" i="3"/>
  <c r="S760" i="3"/>
  <c r="N760" i="3"/>
  <c r="M760" i="3"/>
  <c r="L760" i="3"/>
  <c r="K760" i="3"/>
  <c r="J760" i="3"/>
  <c r="I760" i="3"/>
  <c r="S759" i="3"/>
  <c r="N759" i="3"/>
  <c r="M759" i="3"/>
  <c r="L759" i="3"/>
  <c r="K759" i="3"/>
  <c r="J759" i="3"/>
  <c r="I759" i="3"/>
  <c r="N758" i="3"/>
  <c r="M758" i="3"/>
  <c r="L758" i="3"/>
  <c r="K758" i="3"/>
  <c r="J758" i="3"/>
  <c r="I758" i="3"/>
  <c r="S757" i="3"/>
  <c r="N757" i="3"/>
  <c r="M757" i="3"/>
  <c r="L757" i="3"/>
  <c r="K757" i="3"/>
  <c r="J757" i="3"/>
  <c r="I757" i="3"/>
  <c r="N756" i="3"/>
  <c r="M756" i="3"/>
  <c r="L756" i="3"/>
  <c r="K756" i="3"/>
  <c r="J756" i="3"/>
  <c r="I756" i="3"/>
  <c r="S755" i="3"/>
  <c r="R755" i="3"/>
  <c r="N755" i="3"/>
  <c r="M755" i="3"/>
  <c r="L755" i="3"/>
  <c r="K755" i="3"/>
  <c r="J755" i="3"/>
  <c r="I755" i="3"/>
  <c r="P754" i="3"/>
  <c r="X754" i="3" s="1"/>
  <c r="N754" i="3"/>
  <c r="M754" i="3"/>
  <c r="L754" i="3"/>
  <c r="K754" i="3"/>
  <c r="S754" i="3" s="1"/>
  <c r="J754" i="3"/>
  <c r="I754" i="3"/>
  <c r="X753" i="3"/>
  <c r="S753" i="3"/>
  <c r="R753" i="3"/>
  <c r="P753" i="3"/>
  <c r="W753" i="3" s="1"/>
  <c r="N753" i="3"/>
  <c r="M753" i="3"/>
  <c r="L753" i="3"/>
  <c r="K753" i="3"/>
  <c r="J753" i="3"/>
  <c r="I753" i="3"/>
  <c r="P752" i="3"/>
  <c r="X752" i="3" s="1"/>
  <c r="N752" i="3"/>
  <c r="M752" i="3"/>
  <c r="L752" i="3"/>
  <c r="K752" i="3"/>
  <c r="S752" i="3" s="1"/>
  <c r="J752" i="3"/>
  <c r="I752" i="3"/>
  <c r="X751" i="3"/>
  <c r="S751" i="3"/>
  <c r="R751" i="3"/>
  <c r="P751" i="3"/>
  <c r="W751" i="3" s="1"/>
  <c r="N751" i="3"/>
  <c r="M751" i="3"/>
  <c r="L751" i="3"/>
  <c r="K751" i="3"/>
  <c r="J751" i="3"/>
  <c r="I751" i="3"/>
  <c r="S750" i="3"/>
  <c r="P750" i="3"/>
  <c r="X750" i="3" s="1"/>
  <c r="N750" i="3"/>
  <c r="M750" i="3"/>
  <c r="L750" i="3"/>
  <c r="K750" i="3"/>
  <c r="R750" i="3" s="1"/>
  <c r="J750" i="3"/>
  <c r="I750" i="3"/>
  <c r="X749" i="3"/>
  <c r="S749" i="3"/>
  <c r="R749" i="3"/>
  <c r="P749" i="3"/>
  <c r="W749" i="3" s="1"/>
  <c r="N749" i="3"/>
  <c r="M749" i="3"/>
  <c r="L749" i="3"/>
  <c r="K749" i="3"/>
  <c r="J749" i="3"/>
  <c r="I749" i="3"/>
  <c r="S748" i="3"/>
  <c r="P748" i="3"/>
  <c r="X748" i="3" s="1"/>
  <c r="N748" i="3"/>
  <c r="M748" i="3"/>
  <c r="L748" i="3"/>
  <c r="K748" i="3"/>
  <c r="R748" i="3" s="1"/>
  <c r="J748" i="3"/>
  <c r="I748" i="3"/>
  <c r="X747" i="3"/>
  <c r="S747" i="3"/>
  <c r="R747" i="3"/>
  <c r="P747" i="3"/>
  <c r="W747" i="3" s="1"/>
  <c r="N747" i="3"/>
  <c r="M747" i="3"/>
  <c r="L747" i="3"/>
  <c r="K747" i="3"/>
  <c r="J747" i="3"/>
  <c r="I747" i="3"/>
  <c r="S746" i="3"/>
  <c r="P746" i="3"/>
  <c r="N746" i="3"/>
  <c r="M746" i="3"/>
  <c r="L746" i="3"/>
  <c r="K746" i="3"/>
  <c r="R746" i="3" s="1"/>
  <c r="J746" i="3"/>
  <c r="I746" i="3"/>
  <c r="X745" i="3"/>
  <c r="S745" i="3"/>
  <c r="R745" i="3"/>
  <c r="P745" i="3"/>
  <c r="W745" i="3" s="1"/>
  <c r="N745" i="3"/>
  <c r="M745" i="3"/>
  <c r="L745" i="3"/>
  <c r="K745" i="3"/>
  <c r="J745" i="3"/>
  <c r="I745" i="3"/>
  <c r="S744" i="3"/>
  <c r="P744" i="3"/>
  <c r="N744" i="3"/>
  <c r="M744" i="3"/>
  <c r="L744" i="3"/>
  <c r="K744" i="3"/>
  <c r="R744" i="3" s="1"/>
  <c r="J744" i="3"/>
  <c r="I744" i="3"/>
  <c r="X743" i="3"/>
  <c r="S743" i="3"/>
  <c r="R743" i="3"/>
  <c r="P743" i="3"/>
  <c r="W743" i="3" s="1"/>
  <c r="N743" i="3"/>
  <c r="M743" i="3"/>
  <c r="L743" i="3"/>
  <c r="K743" i="3"/>
  <c r="J743" i="3"/>
  <c r="I743" i="3"/>
  <c r="S742" i="3"/>
  <c r="P742" i="3"/>
  <c r="N742" i="3"/>
  <c r="M742" i="3"/>
  <c r="L742" i="3"/>
  <c r="K742" i="3"/>
  <c r="R742" i="3" s="1"/>
  <c r="J742" i="3"/>
  <c r="I742" i="3"/>
  <c r="X741" i="3"/>
  <c r="S741" i="3"/>
  <c r="R741" i="3"/>
  <c r="P741" i="3"/>
  <c r="W741" i="3" s="1"/>
  <c r="N741" i="3"/>
  <c r="M741" i="3"/>
  <c r="L741" i="3"/>
  <c r="K741" i="3"/>
  <c r="J741" i="3"/>
  <c r="I741" i="3"/>
  <c r="S740" i="3"/>
  <c r="P740" i="3"/>
  <c r="N740" i="3"/>
  <c r="M740" i="3"/>
  <c r="L740" i="3"/>
  <c r="K740" i="3"/>
  <c r="R740" i="3" s="1"/>
  <c r="J740" i="3"/>
  <c r="I740" i="3"/>
  <c r="X739" i="3"/>
  <c r="S739" i="3"/>
  <c r="R739" i="3"/>
  <c r="P739" i="3"/>
  <c r="W739" i="3" s="1"/>
  <c r="N739" i="3"/>
  <c r="M739" i="3"/>
  <c r="L739" i="3"/>
  <c r="K739" i="3"/>
  <c r="J739" i="3"/>
  <c r="I739" i="3"/>
  <c r="S738" i="3"/>
  <c r="P738" i="3"/>
  <c r="N738" i="3"/>
  <c r="M738" i="3"/>
  <c r="L738" i="3"/>
  <c r="K738" i="3"/>
  <c r="R738" i="3" s="1"/>
  <c r="J738" i="3"/>
  <c r="I738" i="3"/>
  <c r="X737" i="3"/>
  <c r="S737" i="3"/>
  <c r="R737" i="3"/>
  <c r="P737" i="3"/>
  <c r="W737" i="3" s="1"/>
  <c r="N737" i="3"/>
  <c r="M737" i="3"/>
  <c r="L737" i="3"/>
  <c r="K737" i="3"/>
  <c r="J737" i="3"/>
  <c r="I737" i="3"/>
  <c r="S736" i="3"/>
  <c r="P736" i="3"/>
  <c r="N736" i="3"/>
  <c r="M736" i="3"/>
  <c r="L736" i="3"/>
  <c r="K736" i="3"/>
  <c r="R736" i="3" s="1"/>
  <c r="J736" i="3"/>
  <c r="I736" i="3"/>
  <c r="X735" i="3"/>
  <c r="S735" i="3"/>
  <c r="R735" i="3"/>
  <c r="P735" i="3"/>
  <c r="W735" i="3" s="1"/>
  <c r="N735" i="3"/>
  <c r="M735" i="3"/>
  <c r="L735" i="3"/>
  <c r="K735" i="3"/>
  <c r="J735" i="3"/>
  <c r="I735" i="3"/>
  <c r="S734" i="3"/>
  <c r="P734" i="3"/>
  <c r="N734" i="3"/>
  <c r="M734" i="3"/>
  <c r="L734" i="3"/>
  <c r="K734" i="3"/>
  <c r="R734" i="3" s="1"/>
  <c r="J734" i="3"/>
  <c r="I734" i="3"/>
  <c r="X733" i="3"/>
  <c r="S733" i="3"/>
  <c r="R733" i="3"/>
  <c r="P733" i="3"/>
  <c r="W733" i="3" s="1"/>
  <c r="N733" i="3"/>
  <c r="M733" i="3"/>
  <c r="L733" i="3"/>
  <c r="K733" i="3"/>
  <c r="J733" i="3"/>
  <c r="I733" i="3"/>
  <c r="S732" i="3"/>
  <c r="P732" i="3"/>
  <c r="N732" i="3"/>
  <c r="M732" i="3"/>
  <c r="L732" i="3"/>
  <c r="K732" i="3"/>
  <c r="R732" i="3" s="1"/>
  <c r="J732" i="3"/>
  <c r="I732" i="3"/>
  <c r="X731" i="3"/>
  <c r="S731" i="3"/>
  <c r="R731" i="3"/>
  <c r="P731" i="3"/>
  <c r="W731" i="3" s="1"/>
  <c r="N731" i="3"/>
  <c r="M731" i="3"/>
  <c r="L731" i="3"/>
  <c r="K731" i="3"/>
  <c r="J731" i="3"/>
  <c r="I731" i="3"/>
  <c r="S730" i="3"/>
  <c r="P730" i="3"/>
  <c r="N730" i="3"/>
  <c r="M730" i="3"/>
  <c r="L730" i="3"/>
  <c r="K730" i="3"/>
  <c r="R730" i="3" s="1"/>
  <c r="J730" i="3"/>
  <c r="I730" i="3"/>
  <c r="X729" i="3"/>
  <c r="S729" i="3"/>
  <c r="R729" i="3"/>
  <c r="P729" i="3"/>
  <c r="W729" i="3" s="1"/>
  <c r="N729" i="3"/>
  <c r="M729" i="3"/>
  <c r="L729" i="3"/>
  <c r="K729" i="3"/>
  <c r="J729" i="3"/>
  <c r="I729" i="3"/>
  <c r="S728" i="3"/>
  <c r="P728" i="3"/>
  <c r="N728" i="3"/>
  <c r="M728" i="3"/>
  <c r="L728" i="3"/>
  <c r="K728" i="3"/>
  <c r="R728" i="3" s="1"/>
  <c r="J728" i="3"/>
  <c r="I728" i="3"/>
  <c r="X727" i="3"/>
  <c r="R727" i="3"/>
  <c r="P727" i="3"/>
  <c r="W727" i="3" s="1"/>
  <c r="N727" i="3"/>
  <c r="M727" i="3"/>
  <c r="L727" i="3"/>
  <c r="K727" i="3"/>
  <c r="S727" i="3" s="1"/>
  <c r="J727" i="3"/>
  <c r="I727" i="3"/>
  <c r="X726" i="3"/>
  <c r="R726" i="3"/>
  <c r="P726" i="3"/>
  <c r="W726" i="3" s="1"/>
  <c r="N726" i="3"/>
  <c r="M726" i="3"/>
  <c r="L726" i="3"/>
  <c r="K726" i="3"/>
  <c r="S726" i="3" s="1"/>
  <c r="J726" i="3"/>
  <c r="I726" i="3"/>
  <c r="R725" i="3"/>
  <c r="P725" i="3"/>
  <c r="N725" i="3"/>
  <c r="M725" i="3"/>
  <c r="L725" i="3"/>
  <c r="K725" i="3"/>
  <c r="S725" i="3" s="1"/>
  <c r="J725" i="3"/>
  <c r="I725" i="3"/>
  <c r="X724" i="3"/>
  <c r="R724" i="3"/>
  <c r="P724" i="3"/>
  <c r="W724" i="3" s="1"/>
  <c r="N724" i="3"/>
  <c r="M724" i="3"/>
  <c r="L724" i="3"/>
  <c r="K724" i="3"/>
  <c r="S724" i="3" s="1"/>
  <c r="J724" i="3"/>
  <c r="I724" i="3"/>
  <c r="R723" i="3"/>
  <c r="P723" i="3"/>
  <c r="W723" i="3" s="1"/>
  <c r="N723" i="3"/>
  <c r="M723" i="3"/>
  <c r="L723" i="3"/>
  <c r="K723" i="3"/>
  <c r="S723" i="3" s="1"/>
  <c r="J723" i="3"/>
  <c r="I723" i="3"/>
  <c r="X722" i="3"/>
  <c r="R722" i="3"/>
  <c r="P722" i="3"/>
  <c r="W722" i="3" s="1"/>
  <c r="N722" i="3"/>
  <c r="M722" i="3"/>
  <c r="L722" i="3"/>
  <c r="K722" i="3"/>
  <c r="S722" i="3" s="1"/>
  <c r="J722" i="3"/>
  <c r="I722" i="3"/>
  <c r="X721" i="3"/>
  <c r="R721" i="3"/>
  <c r="P721" i="3"/>
  <c r="W721" i="3" s="1"/>
  <c r="N721" i="3"/>
  <c r="M721" i="3"/>
  <c r="L721" i="3"/>
  <c r="K721" i="3"/>
  <c r="S721" i="3" s="1"/>
  <c r="J721" i="3"/>
  <c r="I721" i="3"/>
  <c r="X720" i="3"/>
  <c r="R720" i="3"/>
  <c r="P720" i="3"/>
  <c r="W720" i="3" s="1"/>
  <c r="N720" i="3"/>
  <c r="M720" i="3"/>
  <c r="L720" i="3"/>
  <c r="K720" i="3"/>
  <c r="S720" i="3" s="1"/>
  <c r="J720" i="3"/>
  <c r="I720" i="3"/>
  <c r="X719" i="3"/>
  <c r="R719" i="3"/>
  <c r="P719" i="3"/>
  <c r="W719" i="3" s="1"/>
  <c r="N719" i="3"/>
  <c r="M719" i="3"/>
  <c r="L719" i="3"/>
  <c r="K719" i="3"/>
  <c r="S719" i="3" s="1"/>
  <c r="J719" i="3"/>
  <c r="I719" i="3"/>
  <c r="X718" i="3"/>
  <c r="R718" i="3"/>
  <c r="P718" i="3"/>
  <c r="W718" i="3" s="1"/>
  <c r="N718" i="3"/>
  <c r="M718" i="3"/>
  <c r="L718" i="3"/>
  <c r="K718" i="3"/>
  <c r="S718" i="3" s="1"/>
  <c r="J718" i="3"/>
  <c r="I718" i="3"/>
  <c r="R717" i="3"/>
  <c r="P717" i="3"/>
  <c r="N717" i="3"/>
  <c r="M717" i="3"/>
  <c r="L717" i="3"/>
  <c r="K717" i="3"/>
  <c r="S717" i="3" s="1"/>
  <c r="J717" i="3"/>
  <c r="I717" i="3"/>
  <c r="X716" i="3"/>
  <c r="R716" i="3"/>
  <c r="P716" i="3"/>
  <c r="W716" i="3" s="1"/>
  <c r="N716" i="3"/>
  <c r="M716" i="3"/>
  <c r="L716" i="3"/>
  <c r="K716" i="3"/>
  <c r="S716" i="3" s="1"/>
  <c r="J716" i="3"/>
  <c r="I716" i="3"/>
  <c r="R715" i="3"/>
  <c r="P715" i="3"/>
  <c r="W715" i="3" s="1"/>
  <c r="N715" i="3"/>
  <c r="M715" i="3"/>
  <c r="L715" i="3"/>
  <c r="K715" i="3"/>
  <c r="S715" i="3" s="1"/>
  <c r="J715" i="3"/>
  <c r="I715" i="3"/>
  <c r="X714" i="3"/>
  <c r="R714" i="3"/>
  <c r="P714" i="3"/>
  <c r="W714" i="3" s="1"/>
  <c r="N714" i="3"/>
  <c r="M714" i="3"/>
  <c r="L714" i="3"/>
  <c r="K714" i="3"/>
  <c r="S714" i="3" s="1"/>
  <c r="J714" i="3"/>
  <c r="I714" i="3"/>
  <c r="X713" i="3"/>
  <c r="R713" i="3"/>
  <c r="P713" i="3"/>
  <c r="W713" i="3" s="1"/>
  <c r="N713" i="3"/>
  <c r="M713" i="3"/>
  <c r="L713" i="3"/>
  <c r="K713" i="3"/>
  <c r="S713" i="3" s="1"/>
  <c r="J713" i="3"/>
  <c r="I713" i="3"/>
  <c r="X712" i="3"/>
  <c r="R712" i="3"/>
  <c r="P712" i="3"/>
  <c r="W712" i="3" s="1"/>
  <c r="N712" i="3"/>
  <c r="M712" i="3"/>
  <c r="L712" i="3"/>
  <c r="K712" i="3"/>
  <c r="S712" i="3" s="1"/>
  <c r="J712" i="3"/>
  <c r="I712" i="3"/>
  <c r="X711" i="3"/>
  <c r="R711" i="3"/>
  <c r="P711" i="3"/>
  <c r="W711" i="3" s="1"/>
  <c r="N711" i="3"/>
  <c r="M711" i="3"/>
  <c r="L711" i="3"/>
  <c r="K711" i="3"/>
  <c r="S711" i="3" s="1"/>
  <c r="J711" i="3"/>
  <c r="I711" i="3"/>
  <c r="X710" i="3"/>
  <c r="R710" i="3"/>
  <c r="P710" i="3"/>
  <c r="W710" i="3" s="1"/>
  <c r="N710" i="3"/>
  <c r="M710" i="3"/>
  <c r="L710" i="3"/>
  <c r="K710" i="3"/>
  <c r="S710" i="3" s="1"/>
  <c r="J710" i="3"/>
  <c r="I710" i="3"/>
  <c r="R709" i="3"/>
  <c r="P709" i="3"/>
  <c r="N709" i="3"/>
  <c r="M709" i="3"/>
  <c r="L709" i="3"/>
  <c r="K709" i="3"/>
  <c r="S709" i="3" s="1"/>
  <c r="J709" i="3"/>
  <c r="I709" i="3"/>
  <c r="X708" i="3"/>
  <c r="R708" i="3"/>
  <c r="P708" i="3"/>
  <c r="W708" i="3" s="1"/>
  <c r="N708" i="3"/>
  <c r="M708" i="3"/>
  <c r="L708" i="3"/>
  <c r="K708" i="3"/>
  <c r="S708" i="3" s="1"/>
  <c r="J708" i="3"/>
  <c r="I708" i="3"/>
  <c r="R707" i="3"/>
  <c r="P707" i="3"/>
  <c r="W707" i="3" s="1"/>
  <c r="N707" i="3"/>
  <c r="M707" i="3"/>
  <c r="L707" i="3"/>
  <c r="K707" i="3"/>
  <c r="S707" i="3" s="1"/>
  <c r="J707" i="3"/>
  <c r="I707" i="3"/>
  <c r="X706" i="3"/>
  <c r="R706" i="3"/>
  <c r="P706" i="3"/>
  <c r="W706" i="3" s="1"/>
  <c r="N706" i="3"/>
  <c r="M706" i="3"/>
  <c r="L706" i="3"/>
  <c r="K706" i="3"/>
  <c r="S706" i="3" s="1"/>
  <c r="J706" i="3"/>
  <c r="I706" i="3"/>
  <c r="X705" i="3"/>
  <c r="R705" i="3"/>
  <c r="P705" i="3"/>
  <c r="W705" i="3" s="1"/>
  <c r="N705" i="3"/>
  <c r="M705" i="3"/>
  <c r="L705" i="3"/>
  <c r="K705" i="3"/>
  <c r="S705" i="3" s="1"/>
  <c r="J705" i="3"/>
  <c r="I705" i="3"/>
  <c r="X704" i="3"/>
  <c r="R704" i="3"/>
  <c r="P704" i="3"/>
  <c r="W704" i="3" s="1"/>
  <c r="N704" i="3"/>
  <c r="M704" i="3"/>
  <c r="L704" i="3"/>
  <c r="K704" i="3"/>
  <c r="S704" i="3" s="1"/>
  <c r="J704" i="3"/>
  <c r="I704" i="3"/>
  <c r="X703" i="3"/>
  <c r="R703" i="3"/>
  <c r="P703" i="3"/>
  <c r="W703" i="3" s="1"/>
  <c r="N703" i="3"/>
  <c r="M703" i="3"/>
  <c r="L703" i="3"/>
  <c r="K703" i="3"/>
  <c r="S703" i="3" s="1"/>
  <c r="J703" i="3"/>
  <c r="I703" i="3"/>
  <c r="X702" i="3"/>
  <c r="R702" i="3"/>
  <c r="P702" i="3"/>
  <c r="W702" i="3" s="1"/>
  <c r="N702" i="3"/>
  <c r="M702" i="3"/>
  <c r="L702" i="3"/>
  <c r="K702" i="3"/>
  <c r="S702" i="3" s="1"/>
  <c r="J702" i="3"/>
  <c r="I702" i="3"/>
  <c r="R701" i="3"/>
  <c r="P701" i="3"/>
  <c r="N701" i="3"/>
  <c r="M701" i="3"/>
  <c r="L701" i="3"/>
  <c r="K701" i="3"/>
  <c r="S701" i="3" s="1"/>
  <c r="J701" i="3"/>
  <c r="I701" i="3"/>
  <c r="R700" i="3"/>
  <c r="Q700" i="3"/>
  <c r="P700" i="3"/>
  <c r="W700" i="3" s="1"/>
  <c r="N700" i="3"/>
  <c r="M700" i="3"/>
  <c r="L700" i="3"/>
  <c r="K700" i="3"/>
  <c r="S700" i="3" s="1"/>
  <c r="J700" i="3"/>
  <c r="I700" i="3"/>
  <c r="R699" i="3"/>
  <c r="Q699" i="3"/>
  <c r="P699" i="3"/>
  <c r="W699" i="3" s="1"/>
  <c r="N699" i="3"/>
  <c r="M699" i="3"/>
  <c r="L699" i="3"/>
  <c r="K699" i="3"/>
  <c r="S699" i="3" s="1"/>
  <c r="J699" i="3"/>
  <c r="I699" i="3"/>
  <c r="X698" i="3"/>
  <c r="R698" i="3"/>
  <c r="Q698" i="3"/>
  <c r="P698" i="3"/>
  <c r="W698" i="3" s="1"/>
  <c r="N698" i="3"/>
  <c r="M698" i="3"/>
  <c r="L698" i="3"/>
  <c r="K698" i="3"/>
  <c r="S698" i="3" s="1"/>
  <c r="J698" i="3"/>
  <c r="I698" i="3"/>
  <c r="X697" i="3"/>
  <c r="R697" i="3"/>
  <c r="Q697" i="3"/>
  <c r="P697" i="3"/>
  <c r="W697" i="3" s="1"/>
  <c r="N697" i="3"/>
  <c r="M697" i="3"/>
  <c r="L697" i="3"/>
  <c r="K697" i="3"/>
  <c r="S697" i="3" s="1"/>
  <c r="J697" i="3"/>
  <c r="I697" i="3"/>
  <c r="R696" i="3"/>
  <c r="Q696" i="3"/>
  <c r="P696" i="3"/>
  <c r="W696" i="3" s="1"/>
  <c r="N696" i="3"/>
  <c r="M696" i="3"/>
  <c r="L696" i="3"/>
  <c r="K696" i="3"/>
  <c r="S696" i="3" s="1"/>
  <c r="J696" i="3"/>
  <c r="I696" i="3"/>
  <c r="R695" i="3"/>
  <c r="Q695" i="3"/>
  <c r="P695" i="3"/>
  <c r="W695" i="3" s="1"/>
  <c r="N695" i="3"/>
  <c r="M695" i="3"/>
  <c r="L695" i="3"/>
  <c r="K695" i="3"/>
  <c r="S695" i="3" s="1"/>
  <c r="J695" i="3"/>
  <c r="I695" i="3"/>
  <c r="X694" i="3"/>
  <c r="R694" i="3"/>
  <c r="Q694" i="3"/>
  <c r="P694" i="3"/>
  <c r="W694" i="3" s="1"/>
  <c r="N694" i="3"/>
  <c r="M694" i="3"/>
  <c r="L694" i="3"/>
  <c r="K694" i="3"/>
  <c r="S694" i="3" s="1"/>
  <c r="J694" i="3"/>
  <c r="I694" i="3"/>
  <c r="R693" i="3"/>
  <c r="Q693" i="3"/>
  <c r="P693" i="3"/>
  <c r="N693" i="3"/>
  <c r="M693" i="3"/>
  <c r="L693" i="3"/>
  <c r="K693" i="3"/>
  <c r="S693" i="3" s="1"/>
  <c r="J693" i="3"/>
  <c r="I693" i="3"/>
  <c r="R692" i="3"/>
  <c r="Q692" i="3"/>
  <c r="P692" i="3"/>
  <c r="W692" i="3" s="1"/>
  <c r="N692" i="3"/>
  <c r="M692" i="3"/>
  <c r="L692" i="3"/>
  <c r="K692" i="3"/>
  <c r="S692" i="3" s="1"/>
  <c r="J692" i="3"/>
  <c r="I692" i="3"/>
  <c r="R691" i="3"/>
  <c r="Q691" i="3"/>
  <c r="P691" i="3"/>
  <c r="W691" i="3" s="1"/>
  <c r="N691" i="3"/>
  <c r="M691" i="3"/>
  <c r="L691" i="3"/>
  <c r="K691" i="3"/>
  <c r="S691" i="3" s="1"/>
  <c r="J691" i="3"/>
  <c r="I691" i="3"/>
  <c r="X690" i="3"/>
  <c r="R690" i="3"/>
  <c r="Q690" i="3"/>
  <c r="P690" i="3"/>
  <c r="W690" i="3" s="1"/>
  <c r="N690" i="3"/>
  <c r="M690" i="3"/>
  <c r="L690" i="3"/>
  <c r="K690" i="3"/>
  <c r="S690" i="3" s="1"/>
  <c r="J690" i="3"/>
  <c r="I690" i="3"/>
  <c r="X689" i="3"/>
  <c r="R689" i="3"/>
  <c r="Q689" i="3"/>
  <c r="P689" i="3"/>
  <c r="W689" i="3" s="1"/>
  <c r="N689" i="3"/>
  <c r="M689" i="3"/>
  <c r="L689" i="3"/>
  <c r="K689" i="3"/>
  <c r="S689" i="3" s="1"/>
  <c r="J689" i="3"/>
  <c r="I689" i="3"/>
  <c r="R688" i="3"/>
  <c r="Q688" i="3"/>
  <c r="P688" i="3"/>
  <c r="W688" i="3" s="1"/>
  <c r="N688" i="3"/>
  <c r="M688" i="3"/>
  <c r="L688" i="3"/>
  <c r="K688" i="3"/>
  <c r="S688" i="3" s="1"/>
  <c r="J688" i="3"/>
  <c r="I688" i="3"/>
  <c r="R687" i="3"/>
  <c r="Q687" i="3"/>
  <c r="P687" i="3"/>
  <c r="W687" i="3" s="1"/>
  <c r="N687" i="3"/>
  <c r="M687" i="3"/>
  <c r="L687" i="3"/>
  <c r="K687" i="3"/>
  <c r="S687" i="3" s="1"/>
  <c r="J687" i="3"/>
  <c r="I687" i="3"/>
  <c r="X686" i="3"/>
  <c r="R686" i="3"/>
  <c r="Q686" i="3"/>
  <c r="P686" i="3"/>
  <c r="W686" i="3" s="1"/>
  <c r="N686" i="3"/>
  <c r="M686" i="3"/>
  <c r="L686" i="3"/>
  <c r="K686" i="3"/>
  <c r="S686" i="3" s="1"/>
  <c r="J686" i="3"/>
  <c r="I686" i="3"/>
  <c r="R685" i="3"/>
  <c r="Q685" i="3"/>
  <c r="P685" i="3"/>
  <c r="N685" i="3"/>
  <c r="M685" i="3"/>
  <c r="L685" i="3"/>
  <c r="K685" i="3"/>
  <c r="S685" i="3" s="1"/>
  <c r="J685" i="3"/>
  <c r="I685" i="3"/>
  <c r="R684" i="3"/>
  <c r="Q684" i="3"/>
  <c r="P684" i="3"/>
  <c r="W684" i="3" s="1"/>
  <c r="N684" i="3"/>
  <c r="M684" i="3"/>
  <c r="L684" i="3"/>
  <c r="K684" i="3"/>
  <c r="S684" i="3" s="1"/>
  <c r="J684" i="3"/>
  <c r="I684" i="3"/>
  <c r="R683" i="3"/>
  <c r="Q683" i="3"/>
  <c r="P683" i="3"/>
  <c r="W683" i="3" s="1"/>
  <c r="N683" i="3"/>
  <c r="M683" i="3"/>
  <c r="L683" i="3"/>
  <c r="K683" i="3"/>
  <c r="S683" i="3" s="1"/>
  <c r="J683" i="3"/>
  <c r="I683" i="3"/>
  <c r="X682" i="3"/>
  <c r="R682" i="3"/>
  <c r="Q682" i="3"/>
  <c r="P682" i="3"/>
  <c r="W682" i="3" s="1"/>
  <c r="N682" i="3"/>
  <c r="M682" i="3"/>
  <c r="L682" i="3"/>
  <c r="K682" i="3"/>
  <c r="S682" i="3" s="1"/>
  <c r="J682" i="3"/>
  <c r="I682" i="3"/>
  <c r="X681" i="3"/>
  <c r="R681" i="3"/>
  <c r="Q681" i="3"/>
  <c r="P681" i="3"/>
  <c r="W681" i="3" s="1"/>
  <c r="N681" i="3"/>
  <c r="M681" i="3"/>
  <c r="L681" i="3"/>
  <c r="K681" i="3"/>
  <c r="S681" i="3" s="1"/>
  <c r="J681" i="3"/>
  <c r="I681" i="3"/>
  <c r="R680" i="3"/>
  <c r="Q680" i="3"/>
  <c r="P680" i="3"/>
  <c r="W680" i="3" s="1"/>
  <c r="N680" i="3"/>
  <c r="M680" i="3"/>
  <c r="L680" i="3"/>
  <c r="K680" i="3"/>
  <c r="S680" i="3" s="1"/>
  <c r="J680" i="3"/>
  <c r="I680" i="3"/>
  <c r="R679" i="3"/>
  <c r="Q679" i="3"/>
  <c r="P679" i="3"/>
  <c r="W679" i="3" s="1"/>
  <c r="N679" i="3"/>
  <c r="M679" i="3"/>
  <c r="L679" i="3"/>
  <c r="K679" i="3"/>
  <c r="S679" i="3" s="1"/>
  <c r="J679" i="3"/>
  <c r="I679" i="3"/>
  <c r="R678" i="3"/>
  <c r="Q678" i="3"/>
  <c r="P678" i="3"/>
  <c r="W678" i="3" s="1"/>
  <c r="N678" i="3"/>
  <c r="M678" i="3"/>
  <c r="L678" i="3"/>
  <c r="K678" i="3"/>
  <c r="S678" i="3" s="1"/>
  <c r="J678" i="3"/>
  <c r="I678" i="3"/>
  <c r="R677" i="3"/>
  <c r="Q677" i="3"/>
  <c r="P677" i="3"/>
  <c r="W677" i="3" s="1"/>
  <c r="N677" i="3"/>
  <c r="M677" i="3"/>
  <c r="L677" i="3"/>
  <c r="K677" i="3"/>
  <c r="S677" i="3" s="1"/>
  <c r="J677" i="3"/>
  <c r="I677" i="3"/>
  <c r="R676" i="3"/>
  <c r="Q676" i="3"/>
  <c r="P676" i="3"/>
  <c r="W676" i="3" s="1"/>
  <c r="N676" i="3"/>
  <c r="M676" i="3"/>
  <c r="L676" i="3"/>
  <c r="K676" i="3"/>
  <c r="S676" i="3" s="1"/>
  <c r="J676" i="3"/>
  <c r="I676" i="3"/>
  <c r="R675" i="3"/>
  <c r="Q675" i="3"/>
  <c r="P675" i="3"/>
  <c r="W675" i="3" s="1"/>
  <c r="N675" i="3"/>
  <c r="M675" i="3"/>
  <c r="L675" i="3"/>
  <c r="K675" i="3"/>
  <c r="S675" i="3" s="1"/>
  <c r="J675" i="3"/>
  <c r="I675" i="3"/>
  <c r="R674" i="3"/>
  <c r="Q674" i="3"/>
  <c r="P674" i="3"/>
  <c r="W674" i="3" s="1"/>
  <c r="N674" i="3"/>
  <c r="M674" i="3"/>
  <c r="L674" i="3"/>
  <c r="K674" i="3"/>
  <c r="S674" i="3" s="1"/>
  <c r="J674" i="3"/>
  <c r="I674" i="3"/>
  <c r="R673" i="3"/>
  <c r="Q673" i="3"/>
  <c r="P673" i="3"/>
  <c r="W673" i="3" s="1"/>
  <c r="N673" i="3"/>
  <c r="M673" i="3"/>
  <c r="L673" i="3"/>
  <c r="K673" i="3"/>
  <c r="S673" i="3" s="1"/>
  <c r="J673" i="3"/>
  <c r="I673" i="3"/>
  <c r="R672" i="3"/>
  <c r="Q672" i="3"/>
  <c r="P672" i="3"/>
  <c r="W672" i="3" s="1"/>
  <c r="N672" i="3"/>
  <c r="M672" i="3"/>
  <c r="L672" i="3"/>
  <c r="K672" i="3"/>
  <c r="S672" i="3" s="1"/>
  <c r="J672" i="3"/>
  <c r="I672" i="3"/>
  <c r="R671" i="3"/>
  <c r="Q671" i="3"/>
  <c r="P671" i="3"/>
  <c r="W671" i="3" s="1"/>
  <c r="N671" i="3"/>
  <c r="M671" i="3"/>
  <c r="L671" i="3"/>
  <c r="K671" i="3"/>
  <c r="S671" i="3" s="1"/>
  <c r="J671" i="3"/>
  <c r="I671" i="3"/>
  <c r="R670" i="3"/>
  <c r="Q670" i="3"/>
  <c r="P670" i="3"/>
  <c r="W670" i="3" s="1"/>
  <c r="N670" i="3"/>
  <c r="M670" i="3"/>
  <c r="L670" i="3"/>
  <c r="K670" i="3"/>
  <c r="S670" i="3" s="1"/>
  <c r="J670" i="3"/>
  <c r="I670" i="3"/>
  <c r="R669" i="3"/>
  <c r="Q669" i="3"/>
  <c r="P669" i="3"/>
  <c r="W669" i="3" s="1"/>
  <c r="N669" i="3"/>
  <c r="M669" i="3"/>
  <c r="L669" i="3"/>
  <c r="K669" i="3"/>
  <c r="S669" i="3" s="1"/>
  <c r="J669" i="3"/>
  <c r="I669" i="3"/>
  <c r="R668" i="3"/>
  <c r="Q668" i="3"/>
  <c r="P668" i="3"/>
  <c r="W668" i="3" s="1"/>
  <c r="N668" i="3"/>
  <c r="M668" i="3"/>
  <c r="L668" i="3"/>
  <c r="K668" i="3"/>
  <c r="S668" i="3" s="1"/>
  <c r="J668" i="3"/>
  <c r="I668" i="3"/>
  <c r="R667" i="3"/>
  <c r="Q667" i="3"/>
  <c r="P667" i="3"/>
  <c r="W667" i="3" s="1"/>
  <c r="N667" i="3"/>
  <c r="M667" i="3"/>
  <c r="L667" i="3"/>
  <c r="K667" i="3"/>
  <c r="S667" i="3" s="1"/>
  <c r="J667" i="3"/>
  <c r="I667" i="3"/>
  <c r="R666" i="3"/>
  <c r="Q666" i="3"/>
  <c r="P666" i="3"/>
  <c r="W666" i="3" s="1"/>
  <c r="N666" i="3"/>
  <c r="M666" i="3"/>
  <c r="L666" i="3"/>
  <c r="K666" i="3"/>
  <c r="S666" i="3" s="1"/>
  <c r="J666" i="3"/>
  <c r="I666" i="3"/>
  <c r="R665" i="3"/>
  <c r="Q665" i="3"/>
  <c r="P665" i="3"/>
  <c r="W665" i="3" s="1"/>
  <c r="N665" i="3"/>
  <c r="M665" i="3"/>
  <c r="L665" i="3"/>
  <c r="K665" i="3"/>
  <c r="S665" i="3" s="1"/>
  <c r="J665" i="3"/>
  <c r="I665" i="3"/>
  <c r="R664" i="3"/>
  <c r="Q664" i="3"/>
  <c r="P664" i="3"/>
  <c r="W664" i="3" s="1"/>
  <c r="N664" i="3"/>
  <c r="M664" i="3"/>
  <c r="L664" i="3"/>
  <c r="K664" i="3"/>
  <c r="S664" i="3" s="1"/>
  <c r="J664" i="3"/>
  <c r="I664" i="3"/>
  <c r="R663" i="3"/>
  <c r="Q663" i="3"/>
  <c r="P663" i="3"/>
  <c r="W663" i="3" s="1"/>
  <c r="N663" i="3"/>
  <c r="M663" i="3"/>
  <c r="L663" i="3"/>
  <c r="K663" i="3"/>
  <c r="S663" i="3" s="1"/>
  <c r="J663" i="3"/>
  <c r="I663" i="3"/>
  <c r="R662" i="3"/>
  <c r="Q662" i="3"/>
  <c r="P662" i="3"/>
  <c r="W662" i="3" s="1"/>
  <c r="N662" i="3"/>
  <c r="M662" i="3"/>
  <c r="L662" i="3"/>
  <c r="K662" i="3"/>
  <c r="S662" i="3" s="1"/>
  <c r="J662" i="3"/>
  <c r="I662" i="3"/>
  <c r="R661" i="3"/>
  <c r="Q661" i="3"/>
  <c r="P661" i="3"/>
  <c r="W661" i="3" s="1"/>
  <c r="N661" i="3"/>
  <c r="M661" i="3"/>
  <c r="L661" i="3"/>
  <c r="K661" i="3"/>
  <c r="S661" i="3" s="1"/>
  <c r="J661" i="3"/>
  <c r="I661" i="3"/>
  <c r="R660" i="3"/>
  <c r="Q660" i="3"/>
  <c r="P660" i="3"/>
  <c r="W660" i="3" s="1"/>
  <c r="N660" i="3"/>
  <c r="M660" i="3"/>
  <c r="L660" i="3"/>
  <c r="K660" i="3"/>
  <c r="S660" i="3" s="1"/>
  <c r="J660" i="3"/>
  <c r="I660" i="3"/>
  <c r="R659" i="3"/>
  <c r="Q659" i="3"/>
  <c r="P659" i="3"/>
  <c r="W659" i="3" s="1"/>
  <c r="N659" i="3"/>
  <c r="M659" i="3"/>
  <c r="L659" i="3"/>
  <c r="K659" i="3"/>
  <c r="S659" i="3" s="1"/>
  <c r="J659" i="3"/>
  <c r="I659" i="3"/>
  <c r="R658" i="3"/>
  <c r="Q658" i="3"/>
  <c r="P658" i="3"/>
  <c r="W658" i="3" s="1"/>
  <c r="N658" i="3"/>
  <c r="M658" i="3"/>
  <c r="L658" i="3"/>
  <c r="K658" i="3"/>
  <c r="S658" i="3" s="1"/>
  <c r="J658" i="3"/>
  <c r="I658" i="3"/>
  <c r="R657" i="3"/>
  <c r="Q657" i="3"/>
  <c r="P657" i="3"/>
  <c r="W657" i="3" s="1"/>
  <c r="N657" i="3"/>
  <c r="M657" i="3"/>
  <c r="L657" i="3"/>
  <c r="K657" i="3"/>
  <c r="S657" i="3" s="1"/>
  <c r="J657" i="3"/>
  <c r="I657" i="3"/>
  <c r="R656" i="3"/>
  <c r="Q656" i="3"/>
  <c r="P656" i="3"/>
  <c r="W656" i="3" s="1"/>
  <c r="N656" i="3"/>
  <c r="M656" i="3"/>
  <c r="L656" i="3"/>
  <c r="K656" i="3"/>
  <c r="S656" i="3" s="1"/>
  <c r="J656" i="3"/>
  <c r="I656" i="3"/>
  <c r="R655" i="3"/>
  <c r="Q655" i="3"/>
  <c r="P655" i="3"/>
  <c r="W655" i="3" s="1"/>
  <c r="N655" i="3"/>
  <c r="M655" i="3"/>
  <c r="L655" i="3"/>
  <c r="K655" i="3"/>
  <c r="S655" i="3" s="1"/>
  <c r="J655" i="3"/>
  <c r="I655" i="3"/>
  <c r="R654" i="3"/>
  <c r="Q654" i="3"/>
  <c r="P654" i="3"/>
  <c r="W654" i="3" s="1"/>
  <c r="N654" i="3"/>
  <c r="M654" i="3"/>
  <c r="L654" i="3"/>
  <c r="K654" i="3"/>
  <c r="S654" i="3" s="1"/>
  <c r="J654" i="3"/>
  <c r="I654" i="3"/>
  <c r="R653" i="3"/>
  <c r="Q653" i="3"/>
  <c r="P653" i="3"/>
  <c r="W653" i="3" s="1"/>
  <c r="N653" i="3"/>
  <c r="M653" i="3"/>
  <c r="L653" i="3"/>
  <c r="K653" i="3"/>
  <c r="S653" i="3" s="1"/>
  <c r="J653" i="3"/>
  <c r="I653" i="3"/>
  <c r="R652" i="3"/>
  <c r="Q652" i="3"/>
  <c r="P652" i="3"/>
  <c r="W652" i="3" s="1"/>
  <c r="N652" i="3"/>
  <c r="M652" i="3"/>
  <c r="L652" i="3"/>
  <c r="K652" i="3"/>
  <c r="S652" i="3" s="1"/>
  <c r="J652" i="3"/>
  <c r="I652" i="3"/>
  <c r="R651" i="3"/>
  <c r="Q651" i="3"/>
  <c r="P651" i="3"/>
  <c r="W651" i="3" s="1"/>
  <c r="N651" i="3"/>
  <c r="M651" i="3"/>
  <c r="L651" i="3"/>
  <c r="K651" i="3"/>
  <c r="S651" i="3" s="1"/>
  <c r="J651" i="3"/>
  <c r="I651" i="3"/>
  <c r="R650" i="3"/>
  <c r="Q650" i="3"/>
  <c r="P650" i="3"/>
  <c r="N650" i="3"/>
  <c r="M650" i="3"/>
  <c r="L650" i="3"/>
  <c r="K650" i="3"/>
  <c r="S650" i="3" s="1"/>
  <c r="J650" i="3"/>
  <c r="I650" i="3"/>
  <c r="R649" i="3"/>
  <c r="Q649" i="3"/>
  <c r="P649" i="3"/>
  <c r="N649" i="3"/>
  <c r="M649" i="3"/>
  <c r="L649" i="3"/>
  <c r="K649" i="3"/>
  <c r="S649" i="3" s="1"/>
  <c r="J649" i="3"/>
  <c r="I649" i="3"/>
  <c r="X648" i="3"/>
  <c r="R648" i="3"/>
  <c r="Q648" i="3"/>
  <c r="P648" i="3"/>
  <c r="W648" i="3" s="1"/>
  <c r="N648" i="3"/>
  <c r="M648" i="3"/>
  <c r="L648" i="3"/>
  <c r="K648" i="3"/>
  <c r="S648" i="3" s="1"/>
  <c r="J648" i="3"/>
  <c r="I648" i="3"/>
  <c r="X647" i="3"/>
  <c r="R647" i="3"/>
  <c r="Q647" i="3"/>
  <c r="P647" i="3"/>
  <c r="W647" i="3" s="1"/>
  <c r="N647" i="3"/>
  <c r="M647" i="3"/>
  <c r="L647" i="3"/>
  <c r="K647" i="3"/>
  <c r="S647" i="3" s="1"/>
  <c r="J647" i="3"/>
  <c r="I647" i="3"/>
  <c r="R646" i="3"/>
  <c r="Q646" i="3"/>
  <c r="P646" i="3"/>
  <c r="N646" i="3"/>
  <c r="M646" i="3"/>
  <c r="L646" i="3"/>
  <c r="K646" i="3"/>
  <c r="S646" i="3" s="1"/>
  <c r="J646" i="3"/>
  <c r="I646" i="3"/>
  <c r="R645" i="3"/>
  <c r="Q645" i="3"/>
  <c r="P645" i="3"/>
  <c r="N645" i="3"/>
  <c r="M645" i="3"/>
  <c r="L645" i="3"/>
  <c r="K645" i="3"/>
  <c r="S645" i="3" s="1"/>
  <c r="J645" i="3"/>
  <c r="I645" i="3"/>
  <c r="X644" i="3"/>
  <c r="R644" i="3"/>
  <c r="Q644" i="3"/>
  <c r="P644" i="3"/>
  <c r="W644" i="3" s="1"/>
  <c r="N644" i="3"/>
  <c r="M644" i="3"/>
  <c r="L644" i="3"/>
  <c r="K644" i="3"/>
  <c r="S644" i="3" s="1"/>
  <c r="J644" i="3"/>
  <c r="I644" i="3"/>
  <c r="X643" i="3"/>
  <c r="R643" i="3"/>
  <c r="Q643" i="3"/>
  <c r="P643" i="3"/>
  <c r="W643" i="3" s="1"/>
  <c r="N643" i="3"/>
  <c r="M643" i="3"/>
  <c r="L643" i="3"/>
  <c r="K643" i="3"/>
  <c r="S643" i="3" s="1"/>
  <c r="J643" i="3"/>
  <c r="I643" i="3"/>
  <c r="R642" i="3"/>
  <c r="Q642" i="3"/>
  <c r="P642" i="3"/>
  <c r="N642" i="3"/>
  <c r="M642" i="3"/>
  <c r="L642" i="3"/>
  <c r="K642" i="3"/>
  <c r="S642" i="3" s="1"/>
  <c r="J642" i="3"/>
  <c r="I642" i="3"/>
  <c r="R641" i="3"/>
  <c r="Q641" i="3"/>
  <c r="P641" i="3"/>
  <c r="N641" i="3"/>
  <c r="M641" i="3"/>
  <c r="L641" i="3"/>
  <c r="K641" i="3"/>
  <c r="S641" i="3" s="1"/>
  <c r="J641" i="3"/>
  <c r="I641" i="3"/>
  <c r="X640" i="3"/>
  <c r="R640" i="3"/>
  <c r="Q640" i="3"/>
  <c r="P640" i="3"/>
  <c r="W640" i="3" s="1"/>
  <c r="N640" i="3"/>
  <c r="M640" i="3"/>
  <c r="L640" i="3"/>
  <c r="K640" i="3"/>
  <c r="S640" i="3" s="1"/>
  <c r="J640" i="3"/>
  <c r="I640" i="3"/>
  <c r="X639" i="3"/>
  <c r="R639" i="3"/>
  <c r="Q639" i="3"/>
  <c r="P639" i="3"/>
  <c r="W639" i="3" s="1"/>
  <c r="N639" i="3"/>
  <c r="M639" i="3"/>
  <c r="L639" i="3"/>
  <c r="K639" i="3"/>
  <c r="S639" i="3" s="1"/>
  <c r="J639" i="3"/>
  <c r="I639" i="3"/>
  <c r="R638" i="3"/>
  <c r="Q638" i="3"/>
  <c r="P638" i="3"/>
  <c r="N638" i="3"/>
  <c r="M638" i="3"/>
  <c r="L638" i="3"/>
  <c r="K638" i="3"/>
  <c r="S638" i="3" s="1"/>
  <c r="J638" i="3"/>
  <c r="I638" i="3"/>
  <c r="R637" i="3"/>
  <c r="Q637" i="3"/>
  <c r="P637" i="3"/>
  <c r="N637" i="3"/>
  <c r="M637" i="3"/>
  <c r="L637" i="3"/>
  <c r="K637" i="3"/>
  <c r="S637" i="3" s="1"/>
  <c r="J637" i="3"/>
  <c r="I637" i="3"/>
  <c r="X636" i="3"/>
  <c r="R636" i="3"/>
  <c r="Q636" i="3"/>
  <c r="P636" i="3"/>
  <c r="W636" i="3" s="1"/>
  <c r="N636" i="3"/>
  <c r="M636" i="3"/>
  <c r="L636" i="3"/>
  <c r="K636" i="3"/>
  <c r="S636" i="3" s="1"/>
  <c r="J636" i="3"/>
  <c r="I636" i="3"/>
  <c r="X635" i="3"/>
  <c r="R635" i="3"/>
  <c r="Q635" i="3"/>
  <c r="P635" i="3"/>
  <c r="W635" i="3" s="1"/>
  <c r="N635" i="3"/>
  <c r="M635" i="3"/>
  <c r="L635" i="3"/>
  <c r="K635" i="3"/>
  <c r="S635" i="3" s="1"/>
  <c r="J635" i="3"/>
  <c r="I635" i="3"/>
  <c r="R634" i="3"/>
  <c r="Q634" i="3"/>
  <c r="P634" i="3"/>
  <c r="N634" i="3"/>
  <c r="M634" i="3"/>
  <c r="L634" i="3"/>
  <c r="K634" i="3"/>
  <c r="S634" i="3" s="1"/>
  <c r="J634" i="3"/>
  <c r="I634" i="3"/>
  <c r="R633" i="3"/>
  <c r="Q633" i="3"/>
  <c r="P633" i="3"/>
  <c r="N633" i="3"/>
  <c r="M633" i="3"/>
  <c r="L633" i="3"/>
  <c r="K633" i="3"/>
  <c r="S633" i="3" s="1"/>
  <c r="J633" i="3"/>
  <c r="I633" i="3"/>
  <c r="X632" i="3"/>
  <c r="R632" i="3"/>
  <c r="Q632" i="3"/>
  <c r="P632" i="3"/>
  <c r="W632" i="3" s="1"/>
  <c r="N632" i="3"/>
  <c r="M632" i="3"/>
  <c r="L632" i="3"/>
  <c r="K632" i="3"/>
  <c r="S632" i="3" s="1"/>
  <c r="J632" i="3"/>
  <c r="I632" i="3"/>
  <c r="X631" i="3"/>
  <c r="R631" i="3"/>
  <c r="Q631" i="3"/>
  <c r="P631" i="3"/>
  <c r="W631" i="3" s="1"/>
  <c r="N631" i="3"/>
  <c r="M631" i="3"/>
  <c r="L631" i="3"/>
  <c r="K631" i="3"/>
  <c r="S631" i="3" s="1"/>
  <c r="J631" i="3"/>
  <c r="I631" i="3"/>
  <c r="R630" i="3"/>
  <c r="Q630" i="3"/>
  <c r="P630" i="3"/>
  <c r="N630" i="3"/>
  <c r="M630" i="3"/>
  <c r="L630" i="3"/>
  <c r="K630" i="3"/>
  <c r="S630" i="3" s="1"/>
  <c r="J630" i="3"/>
  <c r="I630" i="3"/>
  <c r="R629" i="3"/>
  <c r="Q629" i="3"/>
  <c r="P629" i="3"/>
  <c r="N629" i="3"/>
  <c r="M629" i="3"/>
  <c r="L629" i="3"/>
  <c r="K629" i="3"/>
  <c r="S629" i="3" s="1"/>
  <c r="J629" i="3"/>
  <c r="I629" i="3"/>
  <c r="X628" i="3"/>
  <c r="R628" i="3"/>
  <c r="Q628" i="3"/>
  <c r="P628" i="3"/>
  <c r="W628" i="3" s="1"/>
  <c r="N628" i="3"/>
  <c r="M628" i="3"/>
  <c r="L628" i="3"/>
  <c r="K628" i="3"/>
  <c r="S628" i="3" s="1"/>
  <c r="J628" i="3"/>
  <c r="I628" i="3"/>
  <c r="X627" i="3"/>
  <c r="R627" i="3"/>
  <c r="Q627" i="3"/>
  <c r="P627" i="3"/>
  <c r="W627" i="3" s="1"/>
  <c r="N627" i="3"/>
  <c r="M627" i="3"/>
  <c r="L627" i="3"/>
  <c r="K627" i="3"/>
  <c r="S627" i="3" s="1"/>
  <c r="J627" i="3"/>
  <c r="I627" i="3"/>
  <c r="R626" i="3"/>
  <c r="Q626" i="3"/>
  <c r="P626" i="3"/>
  <c r="N626" i="3"/>
  <c r="M626" i="3"/>
  <c r="L626" i="3"/>
  <c r="K626" i="3"/>
  <c r="S626" i="3" s="1"/>
  <c r="J626" i="3"/>
  <c r="I626" i="3"/>
  <c r="R625" i="3"/>
  <c r="Q625" i="3"/>
  <c r="P625" i="3"/>
  <c r="N625" i="3"/>
  <c r="M625" i="3"/>
  <c r="L625" i="3"/>
  <c r="K625" i="3"/>
  <c r="S625" i="3" s="1"/>
  <c r="J625" i="3"/>
  <c r="I625" i="3"/>
  <c r="X624" i="3"/>
  <c r="R624" i="3"/>
  <c r="Q624" i="3"/>
  <c r="P624" i="3"/>
  <c r="W624" i="3" s="1"/>
  <c r="N624" i="3"/>
  <c r="M624" i="3"/>
  <c r="L624" i="3"/>
  <c r="K624" i="3"/>
  <c r="S624" i="3" s="1"/>
  <c r="J624" i="3"/>
  <c r="I624" i="3"/>
  <c r="X623" i="3"/>
  <c r="R623" i="3"/>
  <c r="Q623" i="3"/>
  <c r="P623" i="3"/>
  <c r="W623" i="3" s="1"/>
  <c r="N623" i="3"/>
  <c r="M623" i="3"/>
  <c r="L623" i="3"/>
  <c r="K623" i="3"/>
  <c r="S623" i="3" s="1"/>
  <c r="J623" i="3"/>
  <c r="I623" i="3"/>
  <c r="R622" i="3"/>
  <c r="Q622" i="3"/>
  <c r="P622" i="3"/>
  <c r="N622" i="3"/>
  <c r="M622" i="3"/>
  <c r="L622" i="3"/>
  <c r="K622" i="3"/>
  <c r="S622" i="3" s="1"/>
  <c r="J622" i="3"/>
  <c r="I622" i="3"/>
  <c r="R621" i="3"/>
  <c r="Q621" i="3"/>
  <c r="P621" i="3"/>
  <c r="N621" i="3"/>
  <c r="M621" i="3"/>
  <c r="L621" i="3"/>
  <c r="K621" i="3"/>
  <c r="S621" i="3" s="1"/>
  <c r="J621" i="3"/>
  <c r="I621" i="3"/>
  <c r="X620" i="3"/>
  <c r="R620" i="3"/>
  <c r="Q620" i="3"/>
  <c r="P620" i="3"/>
  <c r="W620" i="3" s="1"/>
  <c r="N620" i="3"/>
  <c r="M620" i="3"/>
  <c r="L620" i="3"/>
  <c r="K620" i="3"/>
  <c r="S620" i="3" s="1"/>
  <c r="J620" i="3"/>
  <c r="I620" i="3"/>
  <c r="X619" i="3"/>
  <c r="R619" i="3"/>
  <c r="Q619" i="3"/>
  <c r="P619" i="3"/>
  <c r="W619" i="3" s="1"/>
  <c r="N619" i="3"/>
  <c r="M619" i="3"/>
  <c r="L619" i="3"/>
  <c r="K619" i="3"/>
  <c r="S619" i="3" s="1"/>
  <c r="J619" i="3"/>
  <c r="I619" i="3"/>
  <c r="R618" i="3"/>
  <c r="Q618" i="3"/>
  <c r="P618" i="3"/>
  <c r="N618" i="3"/>
  <c r="M618" i="3"/>
  <c r="L618" i="3"/>
  <c r="K618" i="3"/>
  <c r="S618" i="3" s="1"/>
  <c r="J618" i="3"/>
  <c r="I618" i="3"/>
  <c r="R617" i="3"/>
  <c r="Q617" i="3"/>
  <c r="P617" i="3"/>
  <c r="N617" i="3"/>
  <c r="M617" i="3"/>
  <c r="L617" i="3"/>
  <c r="K617" i="3"/>
  <c r="S617" i="3" s="1"/>
  <c r="J617" i="3"/>
  <c r="I617" i="3"/>
  <c r="X616" i="3"/>
  <c r="R616" i="3"/>
  <c r="Q616" i="3"/>
  <c r="P616" i="3"/>
  <c r="W616" i="3" s="1"/>
  <c r="N616" i="3"/>
  <c r="M616" i="3"/>
  <c r="L616" i="3"/>
  <c r="K616" i="3"/>
  <c r="S616" i="3" s="1"/>
  <c r="J616" i="3"/>
  <c r="I616" i="3"/>
  <c r="X615" i="3"/>
  <c r="R615" i="3"/>
  <c r="Q615" i="3"/>
  <c r="P615" i="3"/>
  <c r="W615" i="3" s="1"/>
  <c r="N615" i="3"/>
  <c r="M615" i="3"/>
  <c r="L615" i="3"/>
  <c r="K615" i="3"/>
  <c r="S615" i="3" s="1"/>
  <c r="J615" i="3"/>
  <c r="I615" i="3"/>
  <c r="R614" i="3"/>
  <c r="Q614" i="3"/>
  <c r="P614" i="3"/>
  <c r="N614" i="3"/>
  <c r="M614" i="3"/>
  <c r="L614" i="3"/>
  <c r="K614" i="3"/>
  <c r="S614" i="3" s="1"/>
  <c r="J614" i="3"/>
  <c r="I614" i="3"/>
  <c r="R613" i="3"/>
  <c r="Q613" i="3"/>
  <c r="P613" i="3"/>
  <c r="N613" i="3"/>
  <c r="M613" i="3"/>
  <c r="L613" i="3"/>
  <c r="K613" i="3"/>
  <c r="S613" i="3" s="1"/>
  <c r="J613" i="3"/>
  <c r="I613" i="3"/>
  <c r="X612" i="3"/>
  <c r="R612" i="3"/>
  <c r="Q612" i="3"/>
  <c r="P612" i="3"/>
  <c r="W612" i="3" s="1"/>
  <c r="N612" i="3"/>
  <c r="M612" i="3"/>
  <c r="L612" i="3"/>
  <c r="K612" i="3"/>
  <c r="S612" i="3" s="1"/>
  <c r="J612" i="3"/>
  <c r="I612" i="3"/>
  <c r="X611" i="3"/>
  <c r="R611" i="3"/>
  <c r="Q611" i="3"/>
  <c r="P611" i="3"/>
  <c r="W611" i="3" s="1"/>
  <c r="N611" i="3"/>
  <c r="M611" i="3"/>
  <c r="L611" i="3"/>
  <c r="K611" i="3"/>
  <c r="S611" i="3" s="1"/>
  <c r="J611" i="3"/>
  <c r="I611" i="3"/>
  <c r="R610" i="3"/>
  <c r="Q610" i="3"/>
  <c r="P610" i="3"/>
  <c r="N610" i="3"/>
  <c r="M610" i="3"/>
  <c r="L610" i="3"/>
  <c r="K610" i="3"/>
  <c r="S610" i="3" s="1"/>
  <c r="J610" i="3"/>
  <c r="I610" i="3"/>
  <c r="R609" i="3"/>
  <c r="Q609" i="3"/>
  <c r="P609" i="3"/>
  <c r="N609" i="3"/>
  <c r="M609" i="3"/>
  <c r="L609" i="3"/>
  <c r="K609" i="3"/>
  <c r="S609" i="3" s="1"/>
  <c r="J609" i="3"/>
  <c r="I609" i="3"/>
  <c r="X608" i="3"/>
  <c r="R608" i="3"/>
  <c r="Q608" i="3"/>
  <c r="P608" i="3"/>
  <c r="W608" i="3" s="1"/>
  <c r="N608" i="3"/>
  <c r="M608" i="3"/>
  <c r="L608" i="3"/>
  <c r="K608" i="3"/>
  <c r="S608" i="3" s="1"/>
  <c r="J608" i="3"/>
  <c r="I608" i="3"/>
  <c r="X607" i="3"/>
  <c r="R607" i="3"/>
  <c r="Q607" i="3"/>
  <c r="P607" i="3"/>
  <c r="W607" i="3" s="1"/>
  <c r="N607" i="3"/>
  <c r="M607" i="3"/>
  <c r="L607" i="3"/>
  <c r="K607" i="3"/>
  <c r="S607" i="3" s="1"/>
  <c r="J607" i="3"/>
  <c r="I607" i="3"/>
  <c r="R606" i="3"/>
  <c r="Q606" i="3"/>
  <c r="P606" i="3"/>
  <c r="N606" i="3"/>
  <c r="M606" i="3"/>
  <c r="L606" i="3"/>
  <c r="K606" i="3"/>
  <c r="S606" i="3" s="1"/>
  <c r="J606" i="3"/>
  <c r="I606" i="3"/>
  <c r="R605" i="3"/>
  <c r="Q605" i="3"/>
  <c r="P605" i="3"/>
  <c r="W605" i="3" s="1"/>
  <c r="N605" i="3"/>
  <c r="M605" i="3"/>
  <c r="L605" i="3"/>
  <c r="K605" i="3"/>
  <c r="S605" i="3" s="1"/>
  <c r="J605" i="3"/>
  <c r="I605" i="3"/>
  <c r="X604" i="3"/>
  <c r="R604" i="3"/>
  <c r="Q604" i="3"/>
  <c r="P604" i="3"/>
  <c r="W604" i="3" s="1"/>
  <c r="N604" i="3"/>
  <c r="M604" i="3"/>
  <c r="L604" i="3"/>
  <c r="K604" i="3"/>
  <c r="S604" i="3" s="1"/>
  <c r="J604" i="3"/>
  <c r="I604" i="3"/>
  <c r="R603" i="3"/>
  <c r="Q603" i="3"/>
  <c r="P603" i="3"/>
  <c r="W603" i="3" s="1"/>
  <c r="N603" i="3"/>
  <c r="M603" i="3"/>
  <c r="L603" i="3"/>
  <c r="K603" i="3"/>
  <c r="S603" i="3" s="1"/>
  <c r="J603" i="3"/>
  <c r="I603" i="3"/>
  <c r="R602" i="3"/>
  <c r="Q602" i="3"/>
  <c r="P602" i="3"/>
  <c r="N602" i="3"/>
  <c r="M602" i="3"/>
  <c r="L602" i="3"/>
  <c r="K602" i="3"/>
  <c r="S602" i="3" s="1"/>
  <c r="J602" i="3"/>
  <c r="I602" i="3"/>
  <c r="R601" i="3"/>
  <c r="Q601" i="3"/>
  <c r="P601" i="3"/>
  <c r="W601" i="3" s="1"/>
  <c r="N601" i="3"/>
  <c r="M601" i="3"/>
  <c r="L601" i="3"/>
  <c r="K601" i="3"/>
  <c r="S601" i="3" s="1"/>
  <c r="J601" i="3"/>
  <c r="I601" i="3"/>
  <c r="X600" i="3"/>
  <c r="R600" i="3"/>
  <c r="Q600" i="3"/>
  <c r="P600" i="3"/>
  <c r="W600" i="3" s="1"/>
  <c r="N600" i="3"/>
  <c r="M600" i="3"/>
  <c r="L600" i="3"/>
  <c r="K600" i="3"/>
  <c r="S600" i="3" s="1"/>
  <c r="J600" i="3"/>
  <c r="I600" i="3"/>
  <c r="R599" i="3"/>
  <c r="Q599" i="3"/>
  <c r="P599" i="3"/>
  <c r="W599" i="3" s="1"/>
  <c r="N599" i="3"/>
  <c r="M599" i="3"/>
  <c r="L599" i="3"/>
  <c r="K599" i="3"/>
  <c r="S599" i="3" s="1"/>
  <c r="J599" i="3"/>
  <c r="I599" i="3"/>
  <c r="R598" i="3"/>
  <c r="Q598" i="3"/>
  <c r="P598" i="3"/>
  <c r="N598" i="3"/>
  <c r="M598" i="3"/>
  <c r="L598" i="3"/>
  <c r="K598" i="3"/>
  <c r="S598" i="3" s="1"/>
  <c r="J598" i="3"/>
  <c r="I598" i="3"/>
  <c r="R597" i="3"/>
  <c r="Q597" i="3"/>
  <c r="P597" i="3"/>
  <c r="W597" i="3" s="1"/>
  <c r="N597" i="3"/>
  <c r="M597" i="3"/>
  <c r="L597" i="3"/>
  <c r="K597" i="3"/>
  <c r="S597" i="3" s="1"/>
  <c r="J597" i="3"/>
  <c r="I597" i="3"/>
  <c r="X596" i="3"/>
  <c r="R596" i="3"/>
  <c r="Q596" i="3"/>
  <c r="P596" i="3"/>
  <c r="W596" i="3" s="1"/>
  <c r="N596" i="3"/>
  <c r="M596" i="3"/>
  <c r="L596" i="3"/>
  <c r="K596" i="3"/>
  <c r="S596" i="3" s="1"/>
  <c r="J596" i="3"/>
  <c r="I596" i="3"/>
  <c r="R595" i="3"/>
  <c r="Q595" i="3"/>
  <c r="P595" i="3"/>
  <c r="W595" i="3" s="1"/>
  <c r="N595" i="3"/>
  <c r="M595" i="3"/>
  <c r="L595" i="3"/>
  <c r="K595" i="3"/>
  <c r="S595" i="3" s="1"/>
  <c r="J595" i="3"/>
  <c r="I595" i="3"/>
  <c r="R594" i="3"/>
  <c r="Q594" i="3"/>
  <c r="P594" i="3"/>
  <c r="N594" i="3"/>
  <c r="M594" i="3"/>
  <c r="L594" i="3"/>
  <c r="K594" i="3"/>
  <c r="S594" i="3" s="1"/>
  <c r="J594" i="3"/>
  <c r="I594" i="3"/>
  <c r="R593" i="3"/>
  <c r="Q593" i="3"/>
  <c r="P593" i="3"/>
  <c r="W593" i="3" s="1"/>
  <c r="N593" i="3"/>
  <c r="M593" i="3"/>
  <c r="L593" i="3"/>
  <c r="K593" i="3"/>
  <c r="S593" i="3" s="1"/>
  <c r="J593" i="3"/>
  <c r="I593" i="3"/>
  <c r="X592" i="3"/>
  <c r="R592" i="3"/>
  <c r="Q592" i="3"/>
  <c r="P592" i="3"/>
  <c r="W592" i="3" s="1"/>
  <c r="N592" i="3"/>
  <c r="M592" i="3"/>
  <c r="L592" i="3"/>
  <c r="K592" i="3"/>
  <c r="S592" i="3" s="1"/>
  <c r="J592" i="3"/>
  <c r="I592" i="3"/>
  <c r="R591" i="3"/>
  <c r="Q591" i="3"/>
  <c r="P591" i="3"/>
  <c r="W591" i="3" s="1"/>
  <c r="N591" i="3"/>
  <c r="M591" i="3"/>
  <c r="L591" i="3"/>
  <c r="K591" i="3"/>
  <c r="S591" i="3" s="1"/>
  <c r="J591" i="3"/>
  <c r="I591" i="3"/>
  <c r="R590" i="3"/>
  <c r="Q590" i="3"/>
  <c r="P590" i="3"/>
  <c r="N590" i="3"/>
  <c r="M590" i="3"/>
  <c r="L590" i="3"/>
  <c r="K590" i="3"/>
  <c r="S590" i="3" s="1"/>
  <c r="J590" i="3"/>
  <c r="I590" i="3"/>
  <c r="R589" i="3"/>
  <c r="Q589" i="3"/>
  <c r="P589" i="3"/>
  <c r="W589" i="3" s="1"/>
  <c r="N589" i="3"/>
  <c r="M589" i="3"/>
  <c r="L589" i="3"/>
  <c r="K589" i="3"/>
  <c r="S589" i="3" s="1"/>
  <c r="J589" i="3"/>
  <c r="I589" i="3"/>
  <c r="X588" i="3"/>
  <c r="R588" i="3"/>
  <c r="Q588" i="3"/>
  <c r="P588" i="3"/>
  <c r="W588" i="3" s="1"/>
  <c r="N588" i="3"/>
  <c r="M588" i="3"/>
  <c r="L588" i="3"/>
  <c r="K588" i="3"/>
  <c r="S588" i="3" s="1"/>
  <c r="J588" i="3"/>
  <c r="I588" i="3"/>
  <c r="R587" i="3"/>
  <c r="Q587" i="3"/>
  <c r="P587" i="3"/>
  <c r="W587" i="3" s="1"/>
  <c r="N587" i="3"/>
  <c r="M587" i="3"/>
  <c r="L587" i="3"/>
  <c r="K587" i="3"/>
  <c r="S587" i="3" s="1"/>
  <c r="J587" i="3"/>
  <c r="I587" i="3"/>
  <c r="R586" i="3"/>
  <c r="Q586" i="3"/>
  <c r="P586" i="3"/>
  <c r="N586" i="3"/>
  <c r="M586" i="3"/>
  <c r="L586" i="3"/>
  <c r="K586" i="3"/>
  <c r="S586" i="3" s="1"/>
  <c r="J586" i="3"/>
  <c r="I586" i="3"/>
  <c r="R585" i="3"/>
  <c r="Q585" i="3"/>
  <c r="P585" i="3"/>
  <c r="W585" i="3" s="1"/>
  <c r="N585" i="3"/>
  <c r="M585" i="3"/>
  <c r="L585" i="3"/>
  <c r="K585" i="3"/>
  <c r="S585" i="3" s="1"/>
  <c r="J585" i="3"/>
  <c r="I585" i="3"/>
  <c r="X584" i="3"/>
  <c r="R584" i="3"/>
  <c r="Q584" i="3"/>
  <c r="P584" i="3"/>
  <c r="W584" i="3" s="1"/>
  <c r="N584" i="3"/>
  <c r="M584" i="3"/>
  <c r="L584" i="3"/>
  <c r="K584" i="3"/>
  <c r="S584" i="3" s="1"/>
  <c r="J584" i="3"/>
  <c r="I584" i="3"/>
  <c r="R583" i="3"/>
  <c r="Q583" i="3"/>
  <c r="P583" i="3"/>
  <c r="W583" i="3" s="1"/>
  <c r="N583" i="3"/>
  <c r="M583" i="3"/>
  <c r="L583" i="3"/>
  <c r="K583" i="3"/>
  <c r="S583" i="3" s="1"/>
  <c r="J583" i="3"/>
  <c r="I583" i="3"/>
  <c r="R582" i="3"/>
  <c r="Q582" i="3"/>
  <c r="P582" i="3"/>
  <c r="N582" i="3"/>
  <c r="M582" i="3"/>
  <c r="L582" i="3"/>
  <c r="K582" i="3"/>
  <c r="S582" i="3" s="1"/>
  <c r="J582" i="3"/>
  <c r="I582" i="3"/>
  <c r="R581" i="3"/>
  <c r="Q581" i="3"/>
  <c r="P581" i="3"/>
  <c r="W581" i="3" s="1"/>
  <c r="N581" i="3"/>
  <c r="M581" i="3"/>
  <c r="L581" i="3"/>
  <c r="K581" i="3"/>
  <c r="S581" i="3" s="1"/>
  <c r="J581" i="3"/>
  <c r="I581" i="3"/>
  <c r="X580" i="3"/>
  <c r="R580" i="3"/>
  <c r="Q580" i="3"/>
  <c r="P580" i="3"/>
  <c r="W580" i="3" s="1"/>
  <c r="N580" i="3"/>
  <c r="M580" i="3"/>
  <c r="L580" i="3"/>
  <c r="K580" i="3"/>
  <c r="S580" i="3" s="1"/>
  <c r="J580" i="3"/>
  <c r="I580" i="3"/>
  <c r="R579" i="3"/>
  <c r="Q579" i="3"/>
  <c r="P579" i="3"/>
  <c r="W579" i="3" s="1"/>
  <c r="N579" i="3"/>
  <c r="M579" i="3"/>
  <c r="L579" i="3"/>
  <c r="K579" i="3"/>
  <c r="S579" i="3" s="1"/>
  <c r="J579" i="3"/>
  <c r="I579" i="3"/>
  <c r="R578" i="3"/>
  <c r="Q578" i="3"/>
  <c r="P578" i="3"/>
  <c r="N578" i="3"/>
  <c r="M578" i="3"/>
  <c r="L578" i="3"/>
  <c r="K578" i="3"/>
  <c r="S578" i="3" s="1"/>
  <c r="J578" i="3"/>
  <c r="I578" i="3"/>
  <c r="R577" i="3"/>
  <c r="Q577" i="3"/>
  <c r="P577" i="3"/>
  <c r="W577" i="3" s="1"/>
  <c r="N577" i="3"/>
  <c r="M577" i="3"/>
  <c r="L577" i="3"/>
  <c r="K577" i="3"/>
  <c r="S577" i="3" s="1"/>
  <c r="J577" i="3"/>
  <c r="I577" i="3"/>
  <c r="X576" i="3"/>
  <c r="R576" i="3"/>
  <c r="Q576" i="3"/>
  <c r="P576" i="3"/>
  <c r="W576" i="3" s="1"/>
  <c r="N576" i="3"/>
  <c r="M576" i="3"/>
  <c r="L576" i="3"/>
  <c r="K576" i="3"/>
  <c r="S576" i="3" s="1"/>
  <c r="J576" i="3"/>
  <c r="I576" i="3"/>
  <c r="R575" i="3"/>
  <c r="Q575" i="3"/>
  <c r="P575" i="3"/>
  <c r="W575" i="3" s="1"/>
  <c r="N575" i="3"/>
  <c r="M575" i="3"/>
  <c r="L575" i="3"/>
  <c r="K575" i="3"/>
  <c r="S575" i="3" s="1"/>
  <c r="J575" i="3"/>
  <c r="I575" i="3"/>
  <c r="R574" i="3"/>
  <c r="Q574" i="3"/>
  <c r="P574" i="3"/>
  <c r="N574" i="3"/>
  <c r="M574" i="3"/>
  <c r="L574" i="3"/>
  <c r="K574" i="3"/>
  <c r="S574" i="3" s="1"/>
  <c r="J574" i="3"/>
  <c r="I574" i="3"/>
  <c r="R573" i="3"/>
  <c r="Q573" i="3"/>
  <c r="P573" i="3"/>
  <c r="W573" i="3" s="1"/>
  <c r="N573" i="3"/>
  <c r="M573" i="3"/>
  <c r="L573" i="3"/>
  <c r="K573" i="3"/>
  <c r="S573" i="3" s="1"/>
  <c r="J573" i="3"/>
  <c r="I573" i="3"/>
  <c r="X572" i="3"/>
  <c r="R572" i="3"/>
  <c r="Q572" i="3"/>
  <c r="P572" i="3"/>
  <c r="W572" i="3" s="1"/>
  <c r="N572" i="3"/>
  <c r="M572" i="3"/>
  <c r="L572" i="3"/>
  <c r="K572" i="3"/>
  <c r="S572" i="3" s="1"/>
  <c r="J572" i="3"/>
  <c r="I572" i="3"/>
  <c r="R571" i="3"/>
  <c r="Q571" i="3"/>
  <c r="P571" i="3"/>
  <c r="W571" i="3" s="1"/>
  <c r="N571" i="3"/>
  <c r="M571" i="3"/>
  <c r="L571" i="3"/>
  <c r="K571" i="3"/>
  <c r="S571" i="3" s="1"/>
  <c r="J571" i="3"/>
  <c r="I571" i="3"/>
  <c r="R570" i="3"/>
  <c r="Q570" i="3"/>
  <c r="P570" i="3"/>
  <c r="N570" i="3"/>
  <c r="M570" i="3"/>
  <c r="L570" i="3"/>
  <c r="K570" i="3"/>
  <c r="S570" i="3" s="1"/>
  <c r="J570" i="3"/>
  <c r="I570" i="3"/>
  <c r="R569" i="3"/>
  <c r="Q569" i="3"/>
  <c r="P569" i="3"/>
  <c r="W569" i="3" s="1"/>
  <c r="N569" i="3"/>
  <c r="M569" i="3"/>
  <c r="L569" i="3"/>
  <c r="K569" i="3"/>
  <c r="S569" i="3" s="1"/>
  <c r="J569" i="3"/>
  <c r="I569" i="3"/>
  <c r="X568" i="3"/>
  <c r="R568" i="3"/>
  <c r="Q568" i="3"/>
  <c r="P568" i="3"/>
  <c r="W568" i="3" s="1"/>
  <c r="N568" i="3"/>
  <c r="M568" i="3"/>
  <c r="L568" i="3"/>
  <c r="K568" i="3"/>
  <c r="S568" i="3" s="1"/>
  <c r="J568" i="3"/>
  <c r="I568" i="3"/>
  <c r="R567" i="3"/>
  <c r="Q567" i="3"/>
  <c r="P567" i="3"/>
  <c r="W567" i="3" s="1"/>
  <c r="N567" i="3"/>
  <c r="M567" i="3"/>
  <c r="L567" i="3"/>
  <c r="K567" i="3"/>
  <c r="S567" i="3" s="1"/>
  <c r="J567" i="3"/>
  <c r="I567" i="3"/>
  <c r="R566" i="3"/>
  <c r="Q566" i="3"/>
  <c r="P566" i="3"/>
  <c r="N566" i="3"/>
  <c r="M566" i="3"/>
  <c r="L566" i="3"/>
  <c r="K566" i="3"/>
  <c r="S566" i="3" s="1"/>
  <c r="J566" i="3"/>
  <c r="I566" i="3"/>
  <c r="R565" i="3"/>
  <c r="Q565" i="3"/>
  <c r="P565" i="3"/>
  <c r="W565" i="3" s="1"/>
  <c r="N565" i="3"/>
  <c r="M565" i="3"/>
  <c r="L565" i="3"/>
  <c r="K565" i="3"/>
  <c r="S565" i="3" s="1"/>
  <c r="J565" i="3"/>
  <c r="I565" i="3"/>
  <c r="X564" i="3"/>
  <c r="R564" i="3"/>
  <c r="Q564" i="3"/>
  <c r="P564" i="3"/>
  <c r="W564" i="3" s="1"/>
  <c r="N564" i="3"/>
  <c r="M564" i="3"/>
  <c r="L564" i="3"/>
  <c r="K564" i="3"/>
  <c r="S564" i="3" s="1"/>
  <c r="J564" i="3"/>
  <c r="I564" i="3"/>
  <c r="R563" i="3"/>
  <c r="Q563" i="3"/>
  <c r="P563" i="3"/>
  <c r="W563" i="3" s="1"/>
  <c r="N563" i="3"/>
  <c r="M563" i="3"/>
  <c r="L563" i="3"/>
  <c r="K563" i="3"/>
  <c r="S563" i="3" s="1"/>
  <c r="J563" i="3"/>
  <c r="I563" i="3"/>
  <c r="R562" i="3"/>
  <c r="Q562" i="3"/>
  <c r="P562" i="3"/>
  <c r="N562" i="3"/>
  <c r="M562" i="3"/>
  <c r="L562" i="3"/>
  <c r="K562" i="3"/>
  <c r="S562" i="3" s="1"/>
  <c r="J562" i="3"/>
  <c r="I562" i="3"/>
  <c r="R561" i="3"/>
  <c r="Q561" i="3"/>
  <c r="P561" i="3"/>
  <c r="W561" i="3" s="1"/>
  <c r="N561" i="3"/>
  <c r="M561" i="3"/>
  <c r="L561" i="3"/>
  <c r="K561" i="3"/>
  <c r="S561" i="3" s="1"/>
  <c r="J561" i="3"/>
  <c r="I561" i="3"/>
  <c r="X560" i="3"/>
  <c r="R560" i="3"/>
  <c r="Q560" i="3"/>
  <c r="P560" i="3"/>
  <c r="W560" i="3" s="1"/>
  <c r="N560" i="3"/>
  <c r="M560" i="3"/>
  <c r="L560" i="3"/>
  <c r="K560" i="3"/>
  <c r="S560" i="3" s="1"/>
  <c r="J560" i="3"/>
  <c r="I560" i="3"/>
  <c r="R559" i="3"/>
  <c r="Q559" i="3"/>
  <c r="P559" i="3"/>
  <c r="W559" i="3" s="1"/>
  <c r="N559" i="3"/>
  <c r="M559" i="3"/>
  <c r="L559" i="3"/>
  <c r="K559" i="3"/>
  <c r="S559" i="3" s="1"/>
  <c r="J559" i="3"/>
  <c r="I559" i="3"/>
  <c r="R558" i="3"/>
  <c r="Q558" i="3"/>
  <c r="P558" i="3"/>
  <c r="N558" i="3"/>
  <c r="M558" i="3"/>
  <c r="L558" i="3"/>
  <c r="K558" i="3"/>
  <c r="S558" i="3" s="1"/>
  <c r="J558" i="3"/>
  <c r="I558" i="3"/>
  <c r="R557" i="3"/>
  <c r="Q557" i="3"/>
  <c r="P557" i="3"/>
  <c r="W557" i="3" s="1"/>
  <c r="N557" i="3"/>
  <c r="M557" i="3"/>
  <c r="L557" i="3"/>
  <c r="K557" i="3"/>
  <c r="S557" i="3" s="1"/>
  <c r="J557" i="3"/>
  <c r="I557" i="3"/>
  <c r="X556" i="3"/>
  <c r="R556" i="3"/>
  <c r="Q556" i="3"/>
  <c r="P556" i="3"/>
  <c r="W556" i="3" s="1"/>
  <c r="N556" i="3"/>
  <c r="M556" i="3"/>
  <c r="L556" i="3"/>
  <c r="K556" i="3"/>
  <c r="S556" i="3" s="1"/>
  <c r="J556" i="3"/>
  <c r="I556" i="3"/>
  <c r="R555" i="3"/>
  <c r="Q555" i="3"/>
  <c r="P555" i="3"/>
  <c r="W555" i="3" s="1"/>
  <c r="N555" i="3"/>
  <c r="M555" i="3"/>
  <c r="L555" i="3"/>
  <c r="K555" i="3"/>
  <c r="S555" i="3" s="1"/>
  <c r="J555" i="3"/>
  <c r="I555" i="3"/>
  <c r="R554" i="3"/>
  <c r="Q554" i="3"/>
  <c r="P554" i="3"/>
  <c r="N554" i="3"/>
  <c r="M554" i="3"/>
  <c r="L554" i="3"/>
  <c r="K554" i="3"/>
  <c r="S554" i="3" s="1"/>
  <c r="J554" i="3"/>
  <c r="I554" i="3"/>
  <c r="R553" i="3"/>
  <c r="Q553" i="3"/>
  <c r="P553" i="3"/>
  <c r="W553" i="3" s="1"/>
  <c r="N553" i="3"/>
  <c r="M553" i="3"/>
  <c r="L553" i="3"/>
  <c r="K553" i="3"/>
  <c r="S553" i="3" s="1"/>
  <c r="J553" i="3"/>
  <c r="I553" i="3"/>
  <c r="X552" i="3"/>
  <c r="R552" i="3"/>
  <c r="Q552" i="3"/>
  <c r="P552" i="3"/>
  <c r="W552" i="3" s="1"/>
  <c r="N552" i="3"/>
  <c r="M552" i="3"/>
  <c r="L552" i="3"/>
  <c r="K552" i="3"/>
  <c r="S552" i="3" s="1"/>
  <c r="J552" i="3"/>
  <c r="I552" i="3"/>
  <c r="R551" i="3"/>
  <c r="Q551" i="3"/>
  <c r="P551" i="3"/>
  <c r="W551" i="3" s="1"/>
  <c r="N551" i="3"/>
  <c r="M551" i="3"/>
  <c r="L551" i="3"/>
  <c r="K551" i="3"/>
  <c r="S551" i="3" s="1"/>
  <c r="J551" i="3"/>
  <c r="I551" i="3"/>
  <c r="R550" i="3"/>
  <c r="Q550" i="3"/>
  <c r="P550" i="3"/>
  <c r="N550" i="3"/>
  <c r="M550" i="3"/>
  <c r="L550" i="3"/>
  <c r="K550" i="3"/>
  <c r="S550" i="3" s="1"/>
  <c r="J550" i="3"/>
  <c r="I550" i="3"/>
  <c r="R549" i="3"/>
  <c r="Q549" i="3"/>
  <c r="P549" i="3"/>
  <c r="W549" i="3" s="1"/>
  <c r="N549" i="3"/>
  <c r="M549" i="3"/>
  <c r="L549" i="3"/>
  <c r="K549" i="3"/>
  <c r="S549" i="3" s="1"/>
  <c r="J549" i="3"/>
  <c r="I549" i="3"/>
  <c r="X548" i="3"/>
  <c r="R548" i="3"/>
  <c r="Q548" i="3"/>
  <c r="P548" i="3"/>
  <c r="W548" i="3" s="1"/>
  <c r="N548" i="3"/>
  <c r="M548" i="3"/>
  <c r="L548" i="3"/>
  <c r="K548" i="3"/>
  <c r="S548" i="3" s="1"/>
  <c r="J548" i="3"/>
  <c r="I548" i="3"/>
  <c r="R547" i="3"/>
  <c r="Q547" i="3"/>
  <c r="P547" i="3"/>
  <c r="W547" i="3" s="1"/>
  <c r="N547" i="3"/>
  <c r="M547" i="3"/>
  <c r="L547" i="3"/>
  <c r="K547" i="3"/>
  <c r="S547" i="3" s="1"/>
  <c r="J547" i="3"/>
  <c r="I547" i="3"/>
  <c r="R546" i="3"/>
  <c r="Q546" i="3"/>
  <c r="P546" i="3"/>
  <c r="N546" i="3"/>
  <c r="M546" i="3"/>
  <c r="L546" i="3"/>
  <c r="K546" i="3"/>
  <c r="S546" i="3" s="1"/>
  <c r="J546" i="3"/>
  <c r="I546" i="3"/>
  <c r="R545" i="3"/>
  <c r="Q545" i="3"/>
  <c r="P545" i="3"/>
  <c r="W545" i="3" s="1"/>
  <c r="N545" i="3"/>
  <c r="M545" i="3"/>
  <c r="L545" i="3"/>
  <c r="K545" i="3"/>
  <c r="S545" i="3" s="1"/>
  <c r="J545" i="3"/>
  <c r="I545" i="3"/>
  <c r="X544" i="3"/>
  <c r="R544" i="3"/>
  <c r="Q544" i="3"/>
  <c r="P544" i="3"/>
  <c r="W544" i="3" s="1"/>
  <c r="N544" i="3"/>
  <c r="M544" i="3"/>
  <c r="L544" i="3"/>
  <c r="K544" i="3"/>
  <c r="S544" i="3" s="1"/>
  <c r="J544" i="3"/>
  <c r="I544" i="3"/>
  <c r="R543" i="3"/>
  <c r="Q543" i="3"/>
  <c r="P543" i="3"/>
  <c r="W543" i="3" s="1"/>
  <c r="N543" i="3"/>
  <c r="M543" i="3"/>
  <c r="L543" i="3"/>
  <c r="K543" i="3"/>
  <c r="S543" i="3" s="1"/>
  <c r="J543" i="3"/>
  <c r="I543" i="3"/>
  <c r="R542" i="3"/>
  <c r="Q542" i="3"/>
  <c r="P542" i="3"/>
  <c r="N542" i="3"/>
  <c r="M542" i="3"/>
  <c r="L542" i="3"/>
  <c r="K542" i="3"/>
  <c r="S542" i="3" s="1"/>
  <c r="J542" i="3"/>
  <c r="I542" i="3"/>
  <c r="R541" i="3"/>
  <c r="Q541" i="3"/>
  <c r="P541" i="3"/>
  <c r="W541" i="3" s="1"/>
  <c r="N541" i="3"/>
  <c r="M541" i="3"/>
  <c r="L541" i="3"/>
  <c r="K541" i="3"/>
  <c r="S541" i="3" s="1"/>
  <c r="J541" i="3"/>
  <c r="I541" i="3"/>
  <c r="X540" i="3"/>
  <c r="R540" i="3"/>
  <c r="Q540" i="3"/>
  <c r="P540" i="3"/>
  <c r="W540" i="3" s="1"/>
  <c r="N540" i="3"/>
  <c r="M540" i="3"/>
  <c r="L540" i="3"/>
  <c r="K540" i="3"/>
  <c r="S540" i="3" s="1"/>
  <c r="J540" i="3"/>
  <c r="I540" i="3"/>
  <c r="R539" i="3"/>
  <c r="Q539" i="3"/>
  <c r="P539" i="3"/>
  <c r="W539" i="3" s="1"/>
  <c r="N539" i="3"/>
  <c r="M539" i="3"/>
  <c r="L539" i="3"/>
  <c r="K539" i="3"/>
  <c r="S539" i="3" s="1"/>
  <c r="J539" i="3"/>
  <c r="I539" i="3"/>
  <c r="R538" i="3"/>
  <c r="Q538" i="3"/>
  <c r="P538" i="3"/>
  <c r="N538" i="3"/>
  <c r="M538" i="3"/>
  <c r="L538" i="3"/>
  <c r="K538" i="3"/>
  <c r="S538" i="3" s="1"/>
  <c r="J538" i="3"/>
  <c r="I538" i="3"/>
  <c r="R537" i="3"/>
  <c r="Q537" i="3"/>
  <c r="P537" i="3"/>
  <c r="W537" i="3" s="1"/>
  <c r="N537" i="3"/>
  <c r="M537" i="3"/>
  <c r="L537" i="3"/>
  <c r="K537" i="3"/>
  <c r="S537" i="3" s="1"/>
  <c r="J537" i="3"/>
  <c r="I537" i="3"/>
  <c r="X536" i="3"/>
  <c r="R536" i="3"/>
  <c r="Q536" i="3"/>
  <c r="P536" i="3"/>
  <c r="W536" i="3" s="1"/>
  <c r="N536" i="3"/>
  <c r="M536" i="3"/>
  <c r="L536" i="3"/>
  <c r="K536" i="3"/>
  <c r="S536" i="3" s="1"/>
  <c r="J536" i="3"/>
  <c r="I536" i="3"/>
  <c r="R535" i="3"/>
  <c r="Q535" i="3"/>
  <c r="P535" i="3"/>
  <c r="W535" i="3" s="1"/>
  <c r="N535" i="3"/>
  <c r="M535" i="3"/>
  <c r="L535" i="3"/>
  <c r="K535" i="3"/>
  <c r="S535" i="3" s="1"/>
  <c r="J535" i="3"/>
  <c r="I535" i="3"/>
  <c r="R534" i="3"/>
  <c r="Q534" i="3"/>
  <c r="P534" i="3"/>
  <c r="N534" i="3"/>
  <c r="M534" i="3"/>
  <c r="L534" i="3"/>
  <c r="K534" i="3"/>
  <c r="S534" i="3" s="1"/>
  <c r="J534" i="3"/>
  <c r="I534" i="3"/>
  <c r="R533" i="3"/>
  <c r="Q533" i="3"/>
  <c r="P533" i="3"/>
  <c r="W533" i="3" s="1"/>
  <c r="N533" i="3"/>
  <c r="M533" i="3"/>
  <c r="L533" i="3"/>
  <c r="K533" i="3"/>
  <c r="S533" i="3" s="1"/>
  <c r="J533" i="3"/>
  <c r="I533" i="3"/>
  <c r="X532" i="3"/>
  <c r="R532" i="3"/>
  <c r="Q532" i="3"/>
  <c r="P532" i="3"/>
  <c r="W532" i="3" s="1"/>
  <c r="N532" i="3"/>
  <c r="M532" i="3"/>
  <c r="L532" i="3"/>
  <c r="K532" i="3"/>
  <c r="S532" i="3" s="1"/>
  <c r="J532" i="3"/>
  <c r="I532" i="3"/>
  <c r="R531" i="3"/>
  <c r="Q531" i="3"/>
  <c r="P531" i="3"/>
  <c r="W531" i="3" s="1"/>
  <c r="N531" i="3"/>
  <c r="M531" i="3"/>
  <c r="L531" i="3"/>
  <c r="K531" i="3"/>
  <c r="S531" i="3" s="1"/>
  <c r="J531" i="3"/>
  <c r="I531" i="3"/>
  <c r="R530" i="3"/>
  <c r="Q530" i="3"/>
  <c r="P530" i="3"/>
  <c r="N530" i="3"/>
  <c r="M530" i="3"/>
  <c r="L530" i="3"/>
  <c r="K530" i="3"/>
  <c r="S530" i="3" s="1"/>
  <c r="J530" i="3"/>
  <c r="I530" i="3"/>
  <c r="R529" i="3"/>
  <c r="Q529" i="3"/>
  <c r="P529" i="3"/>
  <c r="W529" i="3" s="1"/>
  <c r="N529" i="3"/>
  <c r="M529" i="3"/>
  <c r="L529" i="3"/>
  <c r="K529" i="3"/>
  <c r="S529" i="3" s="1"/>
  <c r="J529" i="3"/>
  <c r="I529" i="3"/>
  <c r="X528" i="3"/>
  <c r="R528" i="3"/>
  <c r="Q528" i="3"/>
  <c r="P528" i="3"/>
  <c r="W528" i="3" s="1"/>
  <c r="N528" i="3"/>
  <c r="M528" i="3"/>
  <c r="L528" i="3"/>
  <c r="K528" i="3"/>
  <c r="S528" i="3" s="1"/>
  <c r="J528" i="3"/>
  <c r="I528" i="3"/>
  <c r="R527" i="3"/>
  <c r="Q527" i="3"/>
  <c r="P527" i="3"/>
  <c r="W527" i="3" s="1"/>
  <c r="N527" i="3"/>
  <c r="M527" i="3"/>
  <c r="L527" i="3"/>
  <c r="K527" i="3"/>
  <c r="S527" i="3" s="1"/>
  <c r="J527" i="3"/>
  <c r="I527" i="3"/>
  <c r="R526" i="3"/>
  <c r="Q526" i="3"/>
  <c r="P526" i="3"/>
  <c r="N526" i="3"/>
  <c r="M526" i="3"/>
  <c r="L526" i="3"/>
  <c r="K526" i="3"/>
  <c r="S526" i="3" s="1"/>
  <c r="J526" i="3"/>
  <c r="I526" i="3"/>
  <c r="R525" i="3"/>
  <c r="Q525" i="3"/>
  <c r="P525" i="3"/>
  <c r="W525" i="3" s="1"/>
  <c r="N525" i="3"/>
  <c r="M525" i="3"/>
  <c r="L525" i="3"/>
  <c r="K525" i="3"/>
  <c r="S525" i="3" s="1"/>
  <c r="J525" i="3"/>
  <c r="I525" i="3"/>
  <c r="X524" i="3"/>
  <c r="R524" i="3"/>
  <c r="Q524" i="3"/>
  <c r="P524" i="3"/>
  <c r="W524" i="3" s="1"/>
  <c r="N524" i="3"/>
  <c r="M524" i="3"/>
  <c r="L524" i="3"/>
  <c r="K524" i="3"/>
  <c r="S524" i="3" s="1"/>
  <c r="J524" i="3"/>
  <c r="I524" i="3"/>
  <c r="R523" i="3"/>
  <c r="Q523" i="3"/>
  <c r="P523" i="3"/>
  <c r="W523" i="3" s="1"/>
  <c r="N523" i="3"/>
  <c r="M523" i="3"/>
  <c r="L523" i="3"/>
  <c r="K523" i="3"/>
  <c r="S523" i="3" s="1"/>
  <c r="J523" i="3"/>
  <c r="I523" i="3"/>
  <c r="R522" i="3"/>
  <c r="Q522" i="3"/>
  <c r="P522" i="3"/>
  <c r="N522" i="3"/>
  <c r="M522" i="3"/>
  <c r="L522" i="3"/>
  <c r="K522" i="3"/>
  <c r="S522" i="3" s="1"/>
  <c r="J522" i="3"/>
  <c r="I522" i="3"/>
  <c r="R521" i="3"/>
  <c r="Q521" i="3"/>
  <c r="P521" i="3"/>
  <c r="N521" i="3"/>
  <c r="M521" i="3"/>
  <c r="L521" i="3"/>
  <c r="K521" i="3"/>
  <c r="S521" i="3" s="1"/>
  <c r="J521" i="3"/>
  <c r="I521" i="3"/>
  <c r="X520" i="3"/>
  <c r="R520" i="3"/>
  <c r="Q520" i="3"/>
  <c r="P520" i="3"/>
  <c r="W520" i="3" s="1"/>
  <c r="N520" i="3"/>
  <c r="M520" i="3"/>
  <c r="L520" i="3"/>
  <c r="K520" i="3"/>
  <c r="S520" i="3" s="1"/>
  <c r="J520" i="3"/>
  <c r="I520" i="3"/>
  <c r="X519" i="3"/>
  <c r="R519" i="3"/>
  <c r="Q519" i="3"/>
  <c r="P519" i="3"/>
  <c r="W519" i="3" s="1"/>
  <c r="N519" i="3"/>
  <c r="M519" i="3"/>
  <c r="L519" i="3"/>
  <c r="K519" i="3"/>
  <c r="S519" i="3" s="1"/>
  <c r="J519" i="3"/>
  <c r="I519" i="3"/>
  <c r="R518" i="3"/>
  <c r="Q518" i="3"/>
  <c r="P518" i="3"/>
  <c r="W518" i="3" s="1"/>
  <c r="N518" i="3"/>
  <c r="M518" i="3"/>
  <c r="L518" i="3"/>
  <c r="K518" i="3"/>
  <c r="S518" i="3" s="1"/>
  <c r="J518" i="3"/>
  <c r="I518" i="3"/>
  <c r="R517" i="3"/>
  <c r="Q517" i="3"/>
  <c r="P517" i="3"/>
  <c r="N517" i="3"/>
  <c r="M517" i="3"/>
  <c r="L517" i="3"/>
  <c r="K517" i="3"/>
  <c r="S517" i="3" s="1"/>
  <c r="J517" i="3"/>
  <c r="I517" i="3"/>
  <c r="X516" i="3"/>
  <c r="R516" i="3"/>
  <c r="Q516" i="3"/>
  <c r="P516" i="3"/>
  <c r="W516" i="3" s="1"/>
  <c r="N516" i="3"/>
  <c r="M516" i="3"/>
  <c r="L516" i="3"/>
  <c r="K516" i="3"/>
  <c r="S516" i="3" s="1"/>
  <c r="J516" i="3"/>
  <c r="I516" i="3"/>
  <c r="X515" i="3"/>
  <c r="R515" i="3"/>
  <c r="Q515" i="3"/>
  <c r="P515" i="3"/>
  <c r="W515" i="3" s="1"/>
  <c r="N515" i="3"/>
  <c r="M515" i="3"/>
  <c r="L515" i="3"/>
  <c r="K515" i="3"/>
  <c r="S515" i="3" s="1"/>
  <c r="J515" i="3"/>
  <c r="I515" i="3"/>
  <c r="R514" i="3"/>
  <c r="Q514" i="3"/>
  <c r="P514" i="3"/>
  <c r="W514" i="3" s="1"/>
  <c r="N514" i="3"/>
  <c r="M514" i="3"/>
  <c r="L514" i="3"/>
  <c r="K514" i="3"/>
  <c r="S514" i="3" s="1"/>
  <c r="J514" i="3"/>
  <c r="I514" i="3"/>
  <c r="R513" i="3"/>
  <c r="Q513" i="3"/>
  <c r="P513" i="3"/>
  <c r="N513" i="3"/>
  <c r="M513" i="3"/>
  <c r="L513" i="3"/>
  <c r="K513" i="3"/>
  <c r="S513" i="3" s="1"/>
  <c r="J513" i="3"/>
  <c r="I513" i="3"/>
  <c r="X512" i="3"/>
  <c r="R512" i="3"/>
  <c r="Q512" i="3"/>
  <c r="P512" i="3"/>
  <c r="W512" i="3" s="1"/>
  <c r="N512" i="3"/>
  <c r="M512" i="3"/>
  <c r="L512" i="3"/>
  <c r="K512" i="3"/>
  <c r="S512" i="3" s="1"/>
  <c r="J512" i="3"/>
  <c r="I512" i="3"/>
  <c r="X511" i="3"/>
  <c r="R511" i="3"/>
  <c r="Q511" i="3"/>
  <c r="P511" i="3"/>
  <c r="W511" i="3" s="1"/>
  <c r="N511" i="3"/>
  <c r="M511" i="3"/>
  <c r="L511" i="3"/>
  <c r="K511" i="3"/>
  <c r="S511" i="3" s="1"/>
  <c r="J511" i="3"/>
  <c r="I511" i="3"/>
  <c r="R510" i="3"/>
  <c r="Q510" i="3"/>
  <c r="P510" i="3"/>
  <c r="W510" i="3" s="1"/>
  <c r="N510" i="3"/>
  <c r="M510" i="3"/>
  <c r="L510" i="3"/>
  <c r="K510" i="3"/>
  <c r="S510" i="3" s="1"/>
  <c r="J510" i="3"/>
  <c r="I510" i="3"/>
  <c r="R509" i="3"/>
  <c r="Q509" i="3"/>
  <c r="P509" i="3"/>
  <c r="N509" i="3"/>
  <c r="M509" i="3"/>
  <c r="L509" i="3"/>
  <c r="K509" i="3"/>
  <c r="S509" i="3" s="1"/>
  <c r="J509" i="3"/>
  <c r="I509" i="3"/>
  <c r="X508" i="3"/>
  <c r="R508" i="3"/>
  <c r="Q508" i="3"/>
  <c r="P508" i="3"/>
  <c r="W508" i="3" s="1"/>
  <c r="N508" i="3"/>
  <c r="M508" i="3"/>
  <c r="L508" i="3"/>
  <c r="K508" i="3"/>
  <c r="S508" i="3" s="1"/>
  <c r="J508" i="3"/>
  <c r="I508" i="3"/>
  <c r="X507" i="3"/>
  <c r="R507" i="3"/>
  <c r="Q507" i="3"/>
  <c r="P507" i="3"/>
  <c r="W507" i="3" s="1"/>
  <c r="N507" i="3"/>
  <c r="M507" i="3"/>
  <c r="L507" i="3"/>
  <c r="K507" i="3"/>
  <c r="S507" i="3" s="1"/>
  <c r="J507" i="3"/>
  <c r="I507" i="3"/>
  <c r="R506" i="3"/>
  <c r="Q506" i="3"/>
  <c r="P506" i="3"/>
  <c r="W506" i="3" s="1"/>
  <c r="N506" i="3"/>
  <c r="M506" i="3"/>
  <c r="L506" i="3"/>
  <c r="K506" i="3"/>
  <c r="S506" i="3" s="1"/>
  <c r="J506" i="3"/>
  <c r="I506" i="3"/>
  <c r="R505" i="3"/>
  <c r="Q505" i="3"/>
  <c r="P505" i="3"/>
  <c r="N505" i="3"/>
  <c r="M505" i="3"/>
  <c r="L505" i="3"/>
  <c r="K505" i="3"/>
  <c r="S505" i="3" s="1"/>
  <c r="J505" i="3"/>
  <c r="I505" i="3"/>
  <c r="X504" i="3"/>
  <c r="R504" i="3"/>
  <c r="Q504" i="3"/>
  <c r="P504" i="3"/>
  <c r="W504" i="3" s="1"/>
  <c r="N504" i="3"/>
  <c r="M504" i="3"/>
  <c r="L504" i="3"/>
  <c r="K504" i="3"/>
  <c r="S504" i="3" s="1"/>
  <c r="J504" i="3"/>
  <c r="I504" i="3"/>
  <c r="X503" i="3"/>
  <c r="R503" i="3"/>
  <c r="Q503" i="3"/>
  <c r="P503" i="3"/>
  <c r="W503" i="3" s="1"/>
  <c r="N503" i="3"/>
  <c r="M503" i="3"/>
  <c r="L503" i="3"/>
  <c r="K503" i="3"/>
  <c r="S503" i="3" s="1"/>
  <c r="J503" i="3"/>
  <c r="I503" i="3"/>
  <c r="R502" i="3"/>
  <c r="Q502" i="3"/>
  <c r="P502" i="3"/>
  <c r="W502" i="3" s="1"/>
  <c r="N502" i="3"/>
  <c r="M502" i="3"/>
  <c r="L502" i="3"/>
  <c r="K502" i="3"/>
  <c r="S502" i="3" s="1"/>
  <c r="J502" i="3"/>
  <c r="I502" i="3"/>
  <c r="R501" i="3"/>
  <c r="Q501" i="3"/>
  <c r="P501" i="3"/>
  <c r="N501" i="3"/>
  <c r="M501" i="3"/>
  <c r="L501" i="3"/>
  <c r="K501" i="3"/>
  <c r="S501" i="3" s="1"/>
  <c r="J501" i="3"/>
  <c r="I501" i="3"/>
  <c r="X500" i="3"/>
  <c r="R500" i="3"/>
  <c r="Q500" i="3"/>
  <c r="P500" i="3"/>
  <c r="W500" i="3" s="1"/>
  <c r="N500" i="3"/>
  <c r="M500" i="3"/>
  <c r="L500" i="3"/>
  <c r="K500" i="3"/>
  <c r="S500" i="3" s="1"/>
  <c r="J500" i="3"/>
  <c r="I500" i="3"/>
  <c r="X499" i="3"/>
  <c r="R499" i="3"/>
  <c r="Q499" i="3"/>
  <c r="P499" i="3"/>
  <c r="W499" i="3" s="1"/>
  <c r="N499" i="3"/>
  <c r="M499" i="3"/>
  <c r="L499" i="3"/>
  <c r="K499" i="3"/>
  <c r="S499" i="3" s="1"/>
  <c r="J499" i="3"/>
  <c r="I499" i="3"/>
  <c r="R498" i="3"/>
  <c r="Q498" i="3"/>
  <c r="P498" i="3"/>
  <c r="W498" i="3" s="1"/>
  <c r="N498" i="3"/>
  <c r="M498" i="3"/>
  <c r="L498" i="3"/>
  <c r="K498" i="3"/>
  <c r="S498" i="3" s="1"/>
  <c r="J498" i="3"/>
  <c r="I498" i="3"/>
  <c r="R497" i="3"/>
  <c r="Q497" i="3"/>
  <c r="P497" i="3"/>
  <c r="N497" i="3"/>
  <c r="M497" i="3"/>
  <c r="L497" i="3"/>
  <c r="K497" i="3"/>
  <c r="S497" i="3" s="1"/>
  <c r="J497" i="3"/>
  <c r="I497" i="3"/>
  <c r="X496" i="3"/>
  <c r="R496" i="3"/>
  <c r="Q496" i="3"/>
  <c r="P496" i="3"/>
  <c r="W496" i="3" s="1"/>
  <c r="N496" i="3"/>
  <c r="M496" i="3"/>
  <c r="L496" i="3"/>
  <c r="K496" i="3"/>
  <c r="S496" i="3" s="1"/>
  <c r="J496" i="3"/>
  <c r="I496" i="3"/>
  <c r="X495" i="3"/>
  <c r="R495" i="3"/>
  <c r="Q495" i="3"/>
  <c r="P495" i="3"/>
  <c r="W495" i="3" s="1"/>
  <c r="N495" i="3"/>
  <c r="M495" i="3"/>
  <c r="L495" i="3"/>
  <c r="K495" i="3"/>
  <c r="S495" i="3" s="1"/>
  <c r="J495" i="3"/>
  <c r="I495" i="3"/>
  <c r="R494" i="3"/>
  <c r="Q494" i="3"/>
  <c r="P494" i="3"/>
  <c r="W494" i="3" s="1"/>
  <c r="N494" i="3"/>
  <c r="M494" i="3"/>
  <c r="L494" i="3"/>
  <c r="K494" i="3"/>
  <c r="S494" i="3" s="1"/>
  <c r="J494" i="3"/>
  <c r="I494" i="3"/>
  <c r="R493" i="3"/>
  <c r="Q493" i="3"/>
  <c r="P493" i="3"/>
  <c r="N493" i="3"/>
  <c r="M493" i="3"/>
  <c r="L493" i="3"/>
  <c r="K493" i="3"/>
  <c r="S493" i="3" s="1"/>
  <c r="J493" i="3"/>
  <c r="I493" i="3"/>
  <c r="X492" i="3"/>
  <c r="R492" i="3"/>
  <c r="Q492" i="3"/>
  <c r="P492" i="3"/>
  <c r="W492" i="3" s="1"/>
  <c r="N492" i="3"/>
  <c r="M492" i="3"/>
  <c r="L492" i="3"/>
  <c r="K492" i="3"/>
  <c r="S492" i="3" s="1"/>
  <c r="J492" i="3"/>
  <c r="I492" i="3"/>
  <c r="X491" i="3"/>
  <c r="R491" i="3"/>
  <c r="Q491" i="3"/>
  <c r="P491" i="3"/>
  <c r="W491" i="3" s="1"/>
  <c r="N491" i="3"/>
  <c r="M491" i="3"/>
  <c r="L491" i="3"/>
  <c r="K491" i="3"/>
  <c r="S491" i="3" s="1"/>
  <c r="J491" i="3"/>
  <c r="I491" i="3"/>
  <c r="R490" i="3"/>
  <c r="Q490" i="3"/>
  <c r="P490" i="3"/>
  <c r="W490" i="3" s="1"/>
  <c r="N490" i="3"/>
  <c r="M490" i="3"/>
  <c r="L490" i="3"/>
  <c r="K490" i="3"/>
  <c r="S490" i="3" s="1"/>
  <c r="J490" i="3"/>
  <c r="I490" i="3"/>
  <c r="R489" i="3"/>
  <c r="Q489" i="3"/>
  <c r="P489" i="3"/>
  <c r="N489" i="3"/>
  <c r="M489" i="3"/>
  <c r="L489" i="3"/>
  <c r="K489" i="3"/>
  <c r="S489" i="3" s="1"/>
  <c r="J489" i="3"/>
  <c r="I489" i="3"/>
  <c r="X488" i="3"/>
  <c r="R488" i="3"/>
  <c r="Q488" i="3"/>
  <c r="P488" i="3"/>
  <c r="W488" i="3" s="1"/>
  <c r="N488" i="3"/>
  <c r="M488" i="3"/>
  <c r="L488" i="3"/>
  <c r="K488" i="3"/>
  <c r="S488" i="3" s="1"/>
  <c r="J488" i="3"/>
  <c r="I488" i="3"/>
  <c r="X487" i="3"/>
  <c r="R487" i="3"/>
  <c r="Q487" i="3"/>
  <c r="P487" i="3"/>
  <c r="W487" i="3" s="1"/>
  <c r="N487" i="3"/>
  <c r="M487" i="3"/>
  <c r="L487" i="3"/>
  <c r="K487" i="3"/>
  <c r="S487" i="3" s="1"/>
  <c r="J487" i="3"/>
  <c r="I487" i="3"/>
  <c r="R486" i="3"/>
  <c r="Q486" i="3"/>
  <c r="P486" i="3"/>
  <c r="W486" i="3" s="1"/>
  <c r="N486" i="3"/>
  <c r="M486" i="3"/>
  <c r="L486" i="3"/>
  <c r="K486" i="3"/>
  <c r="S486" i="3" s="1"/>
  <c r="J486" i="3"/>
  <c r="I486" i="3"/>
  <c r="R485" i="3"/>
  <c r="Q485" i="3"/>
  <c r="P485" i="3"/>
  <c r="N485" i="3"/>
  <c r="M485" i="3"/>
  <c r="L485" i="3"/>
  <c r="K485" i="3"/>
  <c r="S485" i="3" s="1"/>
  <c r="J485" i="3"/>
  <c r="I485" i="3"/>
  <c r="X484" i="3"/>
  <c r="R484" i="3"/>
  <c r="Q484" i="3"/>
  <c r="P484" i="3"/>
  <c r="W484" i="3" s="1"/>
  <c r="N484" i="3"/>
  <c r="M484" i="3"/>
  <c r="L484" i="3"/>
  <c r="K484" i="3"/>
  <c r="S484" i="3" s="1"/>
  <c r="J484" i="3"/>
  <c r="I484" i="3"/>
  <c r="X483" i="3"/>
  <c r="R483" i="3"/>
  <c r="Q483" i="3"/>
  <c r="P483" i="3"/>
  <c r="W483" i="3" s="1"/>
  <c r="N483" i="3"/>
  <c r="M483" i="3"/>
  <c r="L483" i="3"/>
  <c r="K483" i="3"/>
  <c r="S483" i="3" s="1"/>
  <c r="J483" i="3"/>
  <c r="I483" i="3"/>
  <c r="R482" i="3"/>
  <c r="Q482" i="3"/>
  <c r="P482" i="3"/>
  <c r="W482" i="3" s="1"/>
  <c r="N482" i="3"/>
  <c r="M482" i="3"/>
  <c r="L482" i="3"/>
  <c r="K482" i="3"/>
  <c r="S482" i="3" s="1"/>
  <c r="J482" i="3"/>
  <c r="I482" i="3"/>
  <c r="R481" i="3"/>
  <c r="Q481" i="3"/>
  <c r="P481" i="3"/>
  <c r="N481" i="3"/>
  <c r="M481" i="3"/>
  <c r="L481" i="3"/>
  <c r="K481" i="3"/>
  <c r="S481" i="3" s="1"/>
  <c r="J481" i="3"/>
  <c r="I481" i="3"/>
  <c r="X480" i="3"/>
  <c r="R480" i="3"/>
  <c r="Q480" i="3"/>
  <c r="P480" i="3"/>
  <c r="W480" i="3" s="1"/>
  <c r="N480" i="3"/>
  <c r="M480" i="3"/>
  <c r="L480" i="3"/>
  <c r="K480" i="3"/>
  <c r="S480" i="3" s="1"/>
  <c r="J480" i="3"/>
  <c r="I480" i="3"/>
  <c r="X479" i="3"/>
  <c r="R479" i="3"/>
  <c r="Q479" i="3"/>
  <c r="P479" i="3"/>
  <c r="W479" i="3" s="1"/>
  <c r="N479" i="3"/>
  <c r="M479" i="3"/>
  <c r="L479" i="3"/>
  <c r="K479" i="3"/>
  <c r="S479" i="3" s="1"/>
  <c r="J479" i="3"/>
  <c r="I479" i="3"/>
  <c r="R478" i="3"/>
  <c r="Q478" i="3"/>
  <c r="P478" i="3"/>
  <c r="W478" i="3" s="1"/>
  <c r="N478" i="3"/>
  <c r="M478" i="3"/>
  <c r="L478" i="3"/>
  <c r="K478" i="3"/>
  <c r="S478" i="3" s="1"/>
  <c r="J478" i="3"/>
  <c r="I478" i="3"/>
  <c r="R477" i="3"/>
  <c r="Q477" i="3"/>
  <c r="P477" i="3"/>
  <c r="N477" i="3"/>
  <c r="M477" i="3"/>
  <c r="L477" i="3"/>
  <c r="K477" i="3"/>
  <c r="S477" i="3" s="1"/>
  <c r="J477" i="3"/>
  <c r="I477" i="3"/>
  <c r="X476" i="3"/>
  <c r="R476" i="3"/>
  <c r="Q476" i="3"/>
  <c r="P476" i="3"/>
  <c r="W476" i="3" s="1"/>
  <c r="N476" i="3"/>
  <c r="M476" i="3"/>
  <c r="L476" i="3"/>
  <c r="K476" i="3"/>
  <c r="S476" i="3" s="1"/>
  <c r="J476" i="3"/>
  <c r="I476" i="3"/>
  <c r="X475" i="3"/>
  <c r="R475" i="3"/>
  <c r="Q475" i="3"/>
  <c r="P475" i="3"/>
  <c r="W475" i="3" s="1"/>
  <c r="N475" i="3"/>
  <c r="M475" i="3"/>
  <c r="L475" i="3"/>
  <c r="K475" i="3"/>
  <c r="S475" i="3" s="1"/>
  <c r="J475" i="3"/>
  <c r="I475" i="3"/>
  <c r="R474" i="3"/>
  <c r="Q474" i="3"/>
  <c r="P474" i="3"/>
  <c r="W474" i="3" s="1"/>
  <c r="N474" i="3"/>
  <c r="M474" i="3"/>
  <c r="L474" i="3"/>
  <c r="K474" i="3"/>
  <c r="S474" i="3" s="1"/>
  <c r="J474" i="3"/>
  <c r="I474" i="3"/>
  <c r="R473" i="3"/>
  <c r="Q473" i="3"/>
  <c r="P473" i="3"/>
  <c r="N473" i="3"/>
  <c r="M473" i="3"/>
  <c r="L473" i="3"/>
  <c r="K473" i="3"/>
  <c r="S473" i="3" s="1"/>
  <c r="J473" i="3"/>
  <c r="I473" i="3"/>
  <c r="X472" i="3"/>
  <c r="R472" i="3"/>
  <c r="Q472" i="3"/>
  <c r="P472" i="3"/>
  <c r="W472" i="3" s="1"/>
  <c r="N472" i="3"/>
  <c r="M472" i="3"/>
  <c r="L472" i="3"/>
  <c r="K472" i="3"/>
  <c r="S472" i="3" s="1"/>
  <c r="J472" i="3"/>
  <c r="I472" i="3"/>
  <c r="X471" i="3"/>
  <c r="R471" i="3"/>
  <c r="Q471" i="3"/>
  <c r="P471" i="3"/>
  <c r="W471" i="3" s="1"/>
  <c r="N471" i="3"/>
  <c r="M471" i="3"/>
  <c r="L471" i="3"/>
  <c r="K471" i="3"/>
  <c r="S471" i="3" s="1"/>
  <c r="J471" i="3"/>
  <c r="I471" i="3"/>
  <c r="R470" i="3"/>
  <c r="Q470" i="3"/>
  <c r="P470" i="3"/>
  <c r="N470" i="3"/>
  <c r="M470" i="3"/>
  <c r="L470" i="3"/>
  <c r="K470" i="3"/>
  <c r="S470" i="3" s="1"/>
  <c r="J470" i="3"/>
  <c r="I470" i="3"/>
  <c r="R469" i="3"/>
  <c r="Q469" i="3"/>
  <c r="P469" i="3"/>
  <c r="W469" i="3" s="1"/>
  <c r="N469" i="3"/>
  <c r="M469" i="3"/>
  <c r="L469" i="3"/>
  <c r="K469" i="3"/>
  <c r="S469" i="3" s="1"/>
  <c r="J469" i="3"/>
  <c r="I469" i="3"/>
  <c r="R468" i="3"/>
  <c r="Q468" i="3"/>
  <c r="P468" i="3"/>
  <c r="W468" i="3" s="1"/>
  <c r="N468" i="3"/>
  <c r="M468" i="3"/>
  <c r="L468" i="3"/>
  <c r="K468" i="3"/>
  <c r="S468" i="3" s="1"/>
  <c r="J468" i="3"/>
  <c r="I468" i="3"/>
  <c r="R467" i="3"/>
  <c r="Q467" i="3"/>
  <c r="P467" i="3"/>
  <c r="W467" i="3" s="1"/>
  <c r="N467" i="3"/>
  <c r="M467" i="3"/>
  <c r="L467" i="3"/>
  <c r="K467" i="3"/>
  <c r="S467" i="3" s="1"/>
  <c r="J467" i="3"/>
  <c r="I467" i="3"/>
  <c r="R466" i="3"/>
  <c r="Q466" i="3"/>
  <c r="P466" i="3"/>
  <c r="W466" i="3" s="1"/>
  <c r="N466" i="3"/>
  <c r="M466" i="3"/>
  <c r="L466" i="3"/>
  <c r="K466" i="3"/>
  <c r="S466" i="3" s="1"/>
  <c r="J466" i="3"/>
  <c r="I466" i="3"/>
  <c r="X465" i="3"/>
  <c r="R465" i="3"/>
  <c r="Q465" i="3"/>
  <c r="P465" i="3"/>
  <c r="W465" i="3" s="1"/>
  <c r="N465" i="3"/>
  <c r="M465" i="3"/>
  <c r="L465" i="3"/>
  <c r="K465" i="3"/>
  <c r="S465" i="3" s="1"/>
  <c r="J465" i="3"/>
  <c r="I465" i="3"/>
  <c r="R464" i="3"/>
  <c r="Q464" i="3"/>
  <c r="P464" i="3"/>
  <c r="W464" i="3" s="1"/>
  <c r="N464" i="3"/>
  <c r="M464" i="3"/>
  <c r="L464" i="3"/>
  <c r="K464" i="3"/>
  <c r="S464" i="3" s="1"/>
  <c r="J464" i="3"/>
  <c r="I464" i="3"/>
  <c r="R463" i="3"/>
  <c r="Q463" i="3"/>
  <c r="P463" i="3"/>
  <c r="W463" i="3" s="1"/>
  <c r="N463" i="3"/>
  <c r="M463" i="3"/>
  <c r="L463" i="3"/>
  <c r="K463" i="3"/>
  <c r="S463" i="3" s="1"/>
  <c r="J463" i="3"/>
  <c r="I463" i="3"/>
  <c r="R462" i="3"/>
  <c r="Q462" i="3"/>
  <c r="P462" i="3"/>
  <c r="W462" i="3" s="1"/>
  <c r="N462" i="3"/>
  <c r="M462" i="3"/>
  <c r="L462" i="3"/>
  <c r="K462" i="3"/>
  <c r="S462" i="3" s="1"/>
  <c r="J462" i="3"/>
  <c r="I462" i="3"/>
  <c r="R461" i="3"/>
  <c r="Q461" i="3"/>
  <c r="P461" i="3"/>
  <c r="W461" i="3" s="1"/>
  <c r="N461" i="3"/>
  <c r="M461" i="3"/>
  <c r="L461" i="3"/>
  <c r="K461" i="3"/>
  <c r="S461" i="3" s="1"/>
  <c r="J461" i="3"/>
  <c r="I461" i="3"/>
  <c r="R460" i="3"/>
  <c r="Q460" i="3"/>
  <c r="P460" i="3"/>
  <c r="W460" i="3" s="1"/>
  <c r="N460" i="3"/>
  <c r="M460" i="3"/>
  <c r="L460" i="3"/>
  <c r="K460" i="3"/>
  <c r="S460" i="3" s="1"/>
  <c r="J460" i="3"/>
  <c r="I460" i="3"/>
  <c r="R459" i="3"/>
  <c r="Q459" i="3"/>
  <c r="P459" i="3"/>
  <c r="W459" i="3" s="1"/>
  <c r="N459" i="3"/>
  <c r="M459" i="3"/>
  <c r="L459" i="3"/>
  <c r="K459" i="3"/>
  <c r="S459" i="3" s="1"/>
  <c r="J459" i="3"/>
  <c r="I459" i="3"/>
  <c r="R458" i="3"/>
  <c r="Q458" i="3"/>
  <c r="P458" i="3"/>
  <c r="W458" i="3" s="1"/>
  <c r="N458" i="3"/>
  <c r="M458" i="3"/>
  <c r="L458" i="3"/>
  <c r="K458" i="3"/>
  <c r="S458" i="3" s="1"/>
  <c r="J458" i="3"/>
  <c r="I458" i="3"/>
  <c r="X457" i="3"/>
  <c r="R457" i="3"/>
  <c r="Q457" i="3"/>
  <c r="P457" i="3"/>
  <c r="W457" i="3" s="1"/>
  <c r="N457" i="3"/>
  <c r="M457" i="3"/>
  <c r="L457" i="3"/>
  <c r="K457" i="3"/>
  <c r="S457" i="3" s="1"/>
  <c r="J457" i="3"/>
  <c r="I457" i="3"/>
  <c r="R456" i="3"/>
  <c r="Q456" i="3"/>
  <c r="P456" i="3"/>
  <c r="W456" i="3" s="1"/>
  <c r="N456" i="3"/>
  <c r="M456" i="3"/>
  <c r="L456" i="3"/>
  <c r="K456" i="3"/>
  <c r="S456" i="3" s="1"/>
  <c r="J456" i="3"/>
  <c r="I456" i="3"/>
  <c r="R455" i="3"/>
  <c r="Q455" i="3"/>
  <c r="P455" i="3"/>
  <c r="W455" i="3" s="1"/>
  <c r="N455" i="3"/>
  <c r="M455" i="3"/>
  <c r="L455" i="3"/>
  <c r="K455" i="3"/>
  <c r="S455" i="3" s="1"/>
  <c r="J455" i="3"/>
  <c r="I455" i="3"/>
  <c r="R454" i="3"/>
  <c r="Q454" i="3"/>
  <c r="P454" i="3"/>
  <c r="W454" i="3" s="1"/>
  <c r="N454" i="3"/>
  <c r="M454" i="3"/>
  <c r="L454" i="3"/>
  <c r="K454" i="3"/>
  <c r="S454" i="3" s="1"/>
  <c r="J454" i="3"/>
  <c r="I454" i="3"/>
  <c r="R453" i="3"/>
  <c r="Q453" i="3"/>
  <c r="P453" i="3"/>
  <c r="W453" i="3" s="1"/>
  <c r="N453" i="3"/>
  <c r="M453" i="3"/>
  <c r="L453" i="3"/>
  <c r="K453" i="3"/>
  <c r="S453" i="3" s="1"/>
  <c r="J453" i="3"/>
  <c r="I453" i="3"/>
  <c r="R452" i="3"/>
  <c r="Q452" i="3"/>
  <c r="P452" i="3"/>
  <c r="W452" i="3" s="1"/>
  <c r="N452" i="3"/>
  <c r="M452" i="3"/>
  <c r="L452" i="3"/>
  <c r="K452" i="3"/>
  <c r="S452" i="3" s="1"/>
  <c r="J452" i="3"/>
  <c r="I452" i="3"/>
  <c r="R451" i="3"/>
  <c r="Q451" i="3"/>
  <c r="P451" i="3"/>
  <c r="W451" i="3" s="1"/>
  <c r="N451" i="3"/>
  <c r="M451" i="3"/>
  <c r="L451" i="3"/>
  <c r="K451" i="3"/>
  <c r="S451" i="3" s="1"/>
  <c r="J451" i="3"/>
  <c r="I451" i="3"/>
  <c r="R450" i="3"/>
  <c r="Q450" i="3"/>
  <c r="P450" i="3"/>
  <c r="W450" i="3" s="1"/>
  <c r="N450" i="3"/>
  <c r="M450" i="3"/>
  <c r="L450" i="3"/>
  <c r="K450" i="3"/>
  <c r="S450" i="3" s="1"/>
  <c r="J450" i="3"/>
  <c r="I450" i="3"/>
  <c r="X449" i="3"/>
  <c r="R449" i="3"/>
  <c r="Q449" i="3"/>
  <c r="P449" i="3"/>
  <c r="W449" i="3" s="1"/>
  <c r="N449" i="3"/>
  <c r="M449" i="3"/>
  <c r="L449" i="3"/>
  <c r="K449" i="3"/>
  <c r="S449" i="3" s="1"/>
  <c r="J449" i="3"/>
  <c r="I449" i="3"/>
  <c r="R448" i="3"/>
  <c r="Q448" i="3"/>
  <c r="P448" i="3"/>
  <c r="W448" i="3" s="1"/>
  <c r="N448" i="3"/>
  <c r="M448" i="3"/>
  <c r="L448" i="3"/>
  <c r="K448" i="3"/>
  <c r="S448" i="3" s="1"/>
  <c r="J448" i="3"/>
  <c r="I448" i="3"/>
  <c r="R447" i="3"/>
  <c r="Q447" i="3"/>
  <c r="P447" i="3"/>
  <c r="W447" i="3" s="1"/>
  <c r="N447" i="3"/>
  <c r="M447" i="3"/>
  <c r="L447" i="3"/>
  <c r="K447" i="3"/>
  <c r="S447" i="3" s="1"/>
  <c r="J447" i="3"/>
  <c r="I447" i="3"/>
  <c r="R446" i="3"/>
  <c r="Q446" i="3"/>
  <c r="P446" i="3"/>
  <c r="W446" i="3" s="1"/>
  <c r="N446" i="3"/>
  <c r="M446" i="3"/>
  <c r="L446" i="3"/>
  <c r="K446" i="3"/>
  <c r="S446" i="3" s="1"/>
  <c r="J446" i="3"/>
  <c r="I446" i="3"/>
  <c r="R445" i="3"/>
  <c r="Q445" i="3"/>
  <c r="P445" i="3"/>
  <c r="W445" i="3" s="1"/>
  <c r="N445" i="3"/>
  <c r="M445" i="3"/>
  <c r="L445" i="3"/>
  <c r="K445" i="3"/>
  <c r="S445" i="3" s="1"/>
  <c r="J445" i="3"/>
  <c r="I445" i="3"/>
  <c r="R444" i="3"/>
  <c r="Q444" i="3"/>
  <c r="P444" i="3"/>
  <c r="W444" i="3" s="1"/>
  <c r="N444" i="3"/>
  <c r="M444" i="3"/>
  <c r="L444" i="3"/>
  <c r="K444" i="3"/>
  <c r="S444" i="3" s="1"/>
  <c r="J444" i="3"/>
  <c r="I444" i="3"/>
  <c r="R443" i="3"/>
  <c r="Q443" i="3"/>
  <c r="P443" i="3"/>
  <c r="W443" i="3" s="1"/>
  <c r="N443" i="3"/>
  <c r="M443" i="3"/>
  <c r="L443" i="3"/>
  <c r="K443" i="3"/>
  <c r="S443" i="3" s="1"/>
  <c r="J443" i="3"/>
  <c r="I443" i="3"/>
  <c r="R442" i="3"/>
  <c r="Q442" i="3"/>
  <c r="P442" i="3"/>
  <c r="W442" i="3" s="1"/>
  <c r="N442" i="3"/>
  <c r="M442" i="3"/>
  <c r="L442" i="3"/>
  <c r="K442" i="3"/>
  <c r="S442" i="3" s="1"/>
  <c r="J442" i="3"/>
  <c r="I442" i="3"/>
  <c r="X441" i="3"/>
  <c r="R441" i="3"/>
  <c r="Q441" i="3"/>
  <c r="P441" i="3"/>
  <c r="W441" i="3" s="1"/>
  <c r="N441" i="3"/>
  <c r="M441" i="3"/>
  <c r="L441" i="3"/>
  <c r="K441" i="3"/>
  <c r="S441" i="3" s="1"/>
  <c r="J441" i="3"/>
  <c r="I441" i="3"/>
  <c r="R440" i="3"/>
  <c r="Q440" i="3"/>
  <c r="P440" i="3"/>
  <c r="W440" i="3" s="1"/>
  <c r="N440" i="3"/>
  <c r="M440" i="3"/>
  <c r="L440" i="3"/>
  <c r="K440" i="3"/>
  <c r="S440" i="3" s="1"/>
  <c r="J440" i="3"/>
  <c r="I440" i="3"/>
  <c r="R439" i="3"/>
  <c r="Q439" i="3"/>
  <c r="P439" i="3"/>
  <c r="W439" i="3" s="1"/>
  <c r="N439" i="3"/>
  <c r="M439" i="3"/>
  <c r="L439" i="3"/>
  <c r="K439" i="3"/>
  <c r="S439" i="3" s="1"/>
  <c r="J439" i="3"/>
  <c r="I439" i="3"/>
  <c r="R438" i="3"/>
  <c r="Q438" i="3"/>
  <c r="P438" i="3"/>
  <c r="W438" i="3" s="1"/>
  <c r="N438" i="3"/>
  <c r="M438" i="3"/>
  <c r="L438" i="3"/>
  <c r="K438" i="3"/>
  <c r="S438" i="3" s="1"/>
  <c r="J438" i="3"/>
  <c r="I438" i="3"/>
  <c r="R437" i="3"/>
  <c r="Q437" i="3"/>
  <c r="P437" i="3"/>
  <c r="W437" i="3" s="1"/>
  <c r="N437" i="3"/>
  <c r="M437" i="3"/>
  <c r="L437" i="3"/>
  <c r="K437" i="3"/>
  <c r="S437" i="3" s="1"/>
  <c r="J437" i="3"/>
  <c r="I437" i="3"/>
  <c r="R436" i="3"/>
  <c r="Q436" i="3"/>
  <c r="P436" i="3"/>
  <c r="W436" i="3" s="1"/>
  <c r="N436" i="3"/>
  <c r="M436" i="3"/>
  <c r="L436" i="3"/>
  <c r="K436" i="3"/>
  <c r="S436" i="3" s="1"/>
  <c r="J436" i="3"/>
  <c r="I436" i="3"/>
  <c r="R435" i="3"/>
  <c r="Q435" i="3"/>
  <c r="P435" i="3"/>
  <c r="W435" i="3" s="1"/>
  <c r="N435" i="3"/>
  <c r="M435" i="3"/>
  <c r="L435" i="3"/>
  <c r="K435" i="3"/>
  <c r="S435" i="3" s="1"/>
  <c r="J435" i="3"/>
  <c r="I435" i="3"/>
  <c r="R434" i="3"/>
  <c r="Q434" i="3"/>
  <c r="P434" i="3"/>
  <c r="W434" i="3" s="1"/>
  <c r="N434" i="3"/>
  <c r="M434" i="3"/>
  <c r="L434" i="3"/>
  <c r="K434" i="3"/>
  <c r="S434" i="3" s="1"/>
  <c r="J434" i="3"/>
  <c r="I434" i="3"/>
  <c r="X433" i="3"/>
  <c r="R433" i="3"/>
  <c r="Q433" i="3"/>
  <c r="P433" i="3"/>
  <c r="W433" i="3" s="1"/>
  <c r="N433" i="3"/>
  <c r="M433" i="3"/>
  <c r="L433" i="3"/>
  <c r="K433" i="3"/>
  <c r="S433" i="3" s="1"/>
  <c r="J433" i="3"/>
  <c r="I433" i="3"/>
  <c r="R432" i="3"/>
  <c r="Q432" i="3"/>
  <c r="P432" i="3"/>
  <c r="W432" i="3" s="1"/>
  <c r="N432" i="3"/>
  <c r="M432" i="3"/>
  <c r="L432" i="3"/>
  <c r="K432" i="3"/>
  <c r="S432" i="3" s="1"/>
  <c r="J432" i="3"/>
  <c r="I432" i="3"/>
  <c r="R431" i="3"/>
  <c r="Q431" i="3"/>
  <c r="P431" i="3"/>
  <c r="W431" i="3" s="1"/>
  <c r="N431" i="3"/>
  <c r="M431" i="3"/>
  <c r="L431" i="3"/>
  <c r="K431" i="3"/>
  <c r="S431" i="3" s="1"/>
  <c r="J431" i="3"/>
  <c r="I431" i="3"/>
  <c r="R430" i="3"/>
  <c r="Q430" i="3"/>
  <c r="P430" i="3"/>
  <c r="W430" i="3" s="1"/>
  <c r="N430" i="3"/>
  <c r="M430" i="3"/>
  <c r="L430" i="3"/>
  <c r="K430" i="3"/>
  <c r="S430" i="3" s="1"/>
  <c r="J430" i="3"/>
  <c r="I430" i="3"/>
  <c r="R429" i="3"/>
  <c r="Q429" i="3"/>
  <c r="P429" i="3"/>
  <c r="W429" i="3" s="1"/>
  <c r="N429" i="3"/>
  <c r="M429" i="3"/>
  <c r="L429" i="3"/>
  <c r="K429" i="3"/>
  <c r="S429" i="3" s="1"/>
  <c r="J429" i="3"/>
  <c r="I429" i="3"/>
  <c r="R428" i="3"/>
  <c r="Q428" i="3"/>
  <c r="P428" i="3"/>
  <c r="W428" i="3" s="1"/>
  <c r="N428" i="3"/>
  <c r="M428" i="3"/>
  <c r="L428" i="3"/>
  <c r="K428" i="3"/>
  <c r="S428" i="3" s="1"/>
  <c r="J428" i="3"/>
  <c r="I428" i="3"/>
  <c r="R427" i="3"/>
  <c r="Q427" i="3"/>
  <c r="P427" i="3"/>
  <c r="W427" i="3" s="1"/>
  <c r="N427" i="3"/>
  <c r="M427" i="3"/>
  <c r="L427" i="3"/>
  <c r="K427" i="3"/>
  <c r="S427" i="3" s="1"/>
  <c r="J427" i="3"/>
  <c r="I427" i="3"/>
  <c r="R426" i="3"/>
  <c r="Q426" i="3"/>
  <c r="P426" i="3"/>
  <c r="W426" i="3" s="1"/>
  <c r="N426" i="3"/>
  <c r="M426" i="3"/>
  <c r="L426" i="3"/>
  <c r="K426" i="3"/>
  <c r="S426" i="3" s="1"/>
  <c r="J426" i="3"/>
  <c r="I426" i="3"/>
  <c r="X425" i="3"/>
  <c r="R425" i="3"/>
  <c r="Q425" i="3"/>
  <c r="P425" i="3"/>
  <c r="W425" i="3" s="1"/>
  <c r="N425" i="3"/>
  <c r="M425" i="3"/>
  <c r="L425" i="3"/>
  <c r="K425" i="3"/>
  <c r="S425" i="3" s="1"/>
  <c r="J425" i="3"/>
  <c r="I425" i="3"/>
  <c r="R424" i="3"/>
  <c r="Q424" i="3"/>
  <c r="P424" i="3"/>
  <c r="W424" i="3" s="1"/>
  <c r="N424" i="3"/>
  <c r="M424" i="3"/>
  <c r="L424" i="3"/>
  <c r="K424" i="3"/>
  <c r="S424" i="3" s="1"/>
  <c r="J424" i="3"/>
  <c r="I424" i="3"/>
  <c r="R423" i="3"/>
  <c r="Q423" i="3"/>
  <c r="P423" i="3"/>
  <c r="W423" i="3" s="1"/>
  <c r="N423" i="3"/>
  <c r="M423" i="3"/>
  <c r="L423" i="3"/>
  <c r="K423" i="3"/>
  <c r="S423" i="3" s="1"/>
  <c r="J423" i="3"/>
  <c r="I423" i="3"/>
  <c r="R422" i="3"/>
  <c r="Q422" i="3"/>
  <c r="P422" i="3"/>
  <c r="W422" i="3" s="1"/>
  <c r="N422" i="3"/>
  <c r="M422" i="3"/>
  <c r="L422" i="3"/>
  <c r="K422" i="3"/>
  <c r="S422" i="3" s="1"/>
  <c r="J422" i="3"/>
  <c r="I422" i="3"/>
  <c r="R421" i="3"/>
  <c r="Q421" i="3"/>
  <c r="P421" i="3"/>
  <c r="W421" i="3" s="1"/>
  <c r="N421" i="3"/>
  <c r="M421" i="3"/>
  <c r="L421" i="3"/>
  <c r="K421" i="3"/>
  <c r="S421" i="3" s="1"/>
  <c r="J421" i="3"/>
  <c r="I421" i="3"/>
  <c r="R420" i="3"/>
  <c r="Q420" i="3"/>
  <c r="P420" i="3"/>
  <c r="W420" i="3" s="1"/>
  <c r="N420" i="3"/>
  <c r="M420" i="3"/>
  <c r="L420" i="3"/>
  <c r="K420" i="3"/>
  <c r="S420" i="3" s="1"/>
  <c r="J420" i="3"/>
  <c r="I420" i="3"/>
  <c r="R419" i="3"/>
  <c r="Q419" i="3"/>
  <c r="P419" i="3"/>
  <c r="W419" i="3" s="1"/>
  <c r="N419" i="3"/>
  <c r="M419" i="3"/>
  <c r="L419" i="3"/>
  <c r="K419" i="3"/>
  <c r="S419" i="3" s="1"/>
  <c r="J419" i="3"/>
  <c r="I419" i="3"/>
  <c r="R418" i="3"/>
  <c r="Q418" i="3"/>
  <c r="P418" i="3"/>
  <c r="W418" i="3" s="1"/>
  <c r="N418" i="3"/>
  <c r="M418" i="3"/>
  <c r="L418" i="3"/>
  <c r="K418" i="3"/>
  <c r="S418" i="3" s="1"/>
  <c r="J418" i="3"/>
  <c r="I418" i="3"/>
  <c r="X417" i="3"/>
  <c r="R417" i="3"/>
  <c r="Q417" i="3"/>
  <c r="P417" i="3"/>
  <c r="W417" i="3" s="1"/>
  <c r="N417" i="3"/>
  <c r="M417" i="3"/>
  <c r="L417" i="3"/>
  <c r="K417" i="3"/>
  <c r="S417" i="3" s="1"/>
  <c r="J417" i="3"/>
  <c r="I417" i="3"/>
  <c r="R416" i="3"/>
  <c r="Q416" i="3"/>
  <c r="P416" i="3"/>
  <c r="W416" i="3" s="1"/>
  <c r="N416" i="3"/>
  <c r="M416" i="3"/>
  <c r="L416" i="3"/>
  <c r="K416" i="3"/>
  <c r="S416" i="3" s="1"/>
  <c r="J416" i="3"/>
  <c r="I416" i="3"/>
  <c r="R415" i="3"/>
  <c r="Q415" i="3"/>
  <c r="P415" i="3"/>
  <c r="W415" i="3" s="1"/>
  <c r="N415" i="3"/>
  <c r="M415" i="3"/>
  <c r="L415" i="3"/>
  <c r="K415" i="3"/>
  <c r="S415" i="3" s="1"/>
  <c r="J415" i="3"/>
  <c r="I415" i="3"/>
  <c r="R414" i="3"/>
  <c r="Q414" i="3"/>
  <c r="P414" i="3"/>
  <c r="W414" i="3" s="1"/>
  <c r="N414" i="3"/>
  <c r="M414" i="3"/>
  <c r="L414" i="3"/>
  <c r="K414" i="3"/>
  <c r="S414" i="3" s="1"/>
  <c r="J414" i="3"/>
  <c r="I414" i="3"/>
  <c r="R413" i="3"/>
  <c r="Q413" i="3"/>
  <c r="P413" i="3"/>
  <c r="W413" i="3" s="1"/>
  <c r="N413" i="3"/>
  <c r="M413" i="3"/>
  <c r="L413" i="3"/>
  <c r="K413" i="3"/>
  <c r="S413" i="3" s="1"/>
  <c r="J413" i="3"/>
  <c r="I413" i="3"/>
  <c r="R412" i="3"/>
  <c r="Q412" i="3"/>
  <c r="P412" i="3"/>
  <c r="W412" i="3" s="1"/>
  <c r="N412" i="3"/>
  <c r="M412" i="3"/>
  <c r="L412" i="3"/>
  <c r="K412" i="3"/>
  <c r="S412" i="3" s="1"/>
  <c r="J412" i="3"/>
  <c r="I412" i="3"/>
  <c r="R411" i="3"/>
  <c r="Q411" i="3"/>
  <c r="P411" i="3"/>
  <c r="W411" i="3" s="1"/>
  <c r="N411" i="3"/>
  <c r="M411" i="3"/>
  <c r="L411" i="3"/>
  <c r="K411" i="3"/>
  <c r="S411" i="3" s="1"/>
  <c r="J411" i="3"/>
  <c r="I411" i="3"/>
  <c r="R410" i="3"/>
  <c r="Q410" i="3"/>
  <c r="P410" i="3"/>
  <c r="W410" i="3" s="1"/>
  <c r="N410" i="3"/>
  <c r="M410" i="3"/>
  <c r="L410" i="3"/>
  <c r="K410" i="3"/>
  <c r="S410" i="3" s="1"/>
  <c r="J410" i="3"/>
  <c r="I410" i="3"/>
  <c r="X409" i="3"/>
  <c r="R409" i="3"/>
  <c r="Q409" i="3"/>
  <c r="P409" i="3"/>
  <c r="W409" i="3" s="1"/>
  <c r="N409" i="3"/>
  <c r="M409" i="3"/>
  <c r="L409" i="3"/>
  <c r="K409" i="3"/>
  <c r="S409" i="3" s="1"/>
  <c r="J409" i="3"/>
  <c r="I409" i="3"/>
  <c r="R408" i="3"/>
  <c r="Q408" i="3"/>
  <c r="P408" i="3"/>
  <c r="W408" i="3" s="1"/>
  <c r="N408" i="3"/>
  <c r="M408" i="3"/>
  <c r="L408" i="3"/>
  <c r="K408" i="3"/>
  <c r="S408" i="3" s="1"/>
  <c r="J408" i="3"/>
  <c r="I408" i="3"/>
  <c r="R407" i="3"/>
  <c r="Q407" i="3"/>
  <c r="P407" i="3"/>
  <c r="W407" i="3" s="1"/>
  <c r="N407" i="3"/>
  <c r="M407" i="3"/>
  <c r="L407" i="3"/>
  <c r="K407" i="3"/>
  <c r="S407" i="3" s="1"/>
  <c r="J407" i="3"/>
  <c r="I407" i="3"/>
  <c r="R406" i="3"/>
  <c r="Q406" i="3"/>
  <c r="P406" i="3"/>
  <c r="W406" i="3" s="1"/>
  <c r="N406" i="3"/>
  <c r="M406" i="3"/>
  <c r="L406" i="3"/>
  <c r="K406" i="3"/>
  <c r="S406" i="3" s="1"/>
  <c r="J406" i="3"/>
  <c r="I406" i="3"/>
  <c r="R405" i="3"/>
  <c r="Q405" i="3"/>
  <c r="P405" i="3"/>
  <c r="W405" i="3" s="1"/>
  <c r="N405" i="3"/>
  <c r="M405" i="3"/>
  <c r="L405" i="3"/>
  <c r="K405" i="3"/>
  <c r="S405" i="3" s="1"/>
  <c r="J405" i="3"/>
  <c r="I405" i="3"/>
  <c r="R404" i="3"/>
  <c r="Q404" i="3"/>
  <c r="P404" i="3"/>
  <c r="W404" i="3" s="1"/>
  <c r="N404" i="3"/>
  <c r="M404" i="3"/>
  <c r="L404" i="3"/>
  <c r="K404" i="3"/>
  <c r="S404" i="3" s="1"/>
  <c r="J404" i="3"/>
  <c r="I404" i="3"/>
  <c r="R403" i="3"/>
  <c r="Q403" i="3"/>
  <c r="P403" i="3"/>
  <c r="W403" i="3" s="1"/>
  <c r="N403" i="3"/>
  <c r="M403" i="3"/>
  <c r="L403" i="3"/>
  <c r="K403" i="3"/>
  <c r="S403" i="3" s="1"/>
  <c r="J403" i="3"/>
  <c r="I403" i="3"/>
  <c r="R402" i="3"/>
  <c r="Q402" i="3"/>
  <c r="P402" i="3"/>
  <c r="W402" i="3" s="1"/>
  <c r="N402" i="3"/>
  <c r="M402" i="3"/>
  <c r="L402" i="3"/>
  <c r="K402" i="3"/>
  <c r="S402" i="3" s="1"/>
  <c r="J402" i="3"/>
  <c r="I402" i="3"/>
  <c r="X401" i="3"/>
  <c r="R401" i="3"/>
  <c r="Q401" i="3"/>
  <c r="P401" i="3"/>
  <c r="W401" i="3" s="1"/>
  <c r="N401" i="3"/>
  <c r="M401" i="3"/>
  <c r="L401" i="3"/>
  <c r="K401" i="3"/>
  <c r="S401" i="3" s="1"/>
  <c r="J401" i="3"/>
  <c r="I401" i="3"/>
  <c r="R400" i="3"/>
  <c r="Q400" i="3"/>
  <c r="P400" i="3"/>
  <c r="W400" i="3" s="1"/>
  <c r="N400" i="3"/>
  <c r="M400" i="3"/>
  <c r="L400" i="3"/>
  <c r="K400" i="3"/>
  <c r="S400" i="3" s="1"/>
  <c r="J400" i="3"/>
  <c r="I400" i="3"/>
  <c r="R399" i="3"/>
  <c r="Q399" i="3"/>
  <c r="P399" i="3"/>
  <c r="W399" i="3" s="1"/>
  <c r="N399" i="3"/>
  <c r="M399" i="3"/>
  <c r="L399" i="3"/>
  <c r="K399" i="3"/>
  <c r="S399" i="3" s="1"/>
  <c r="J399" i="3"/>
  <c r="I399" i="3"/>
  <c r="R398" i="3"/>
  <c r="Q398" i="3"/>
  <c r="P398" i="3"/>
  <c r="W398" i="3" s="1"/>
  <c r="N398" i="3"/>
  <c r="M398" i="3"/>
  <c r="L398" i="3"/>
  <c r="K398" i="3"/>
  <c r="S398" i="3" s="1"/>
  <c r="J398" i="3"/>
  <c r="I398" i="3"/>
  <c r="R397" i="3"/>
  <c r="Q397" i="3"/>
  <c r="P397" i="3"/>
  <c r="W397" i="3" s="1"/>
  <c r="N397" i="3"/>
  <c r="M397" i="3"/>
  <c r="L397" i="3"/>
  <c r="K397" i="3"/>
  <c r="S397" i="3" s="1"/>
  <c r="J397" i="3"/>
  <c r="I397" i="3"/>
  <c r="R396" i="3"/>
  <c r="Q396" i="3"/>
  <c r="P396" i="3"/>
  <c r="W396" i="3" s="1"/>
  <c r="N396" i="3"/>
  <c r="M396" i="3"/>
  <c r="L396" i="3"/>
  <c r="K396" i="3"/>
  <c r="S396" i="3" s="1"/>
  <c r="J396" i="3"/>
  <c r="I396" i="3"/>
  <c r="R395" i="3"/>
  <c r="Q395" i="3"/>
  <c r="P395" i="3"/>
  <c r="W395" i="3" s="1"/>
  <c r="N395" i="3"/>
  <c r="M395" i="3"/>
  <c r="L395" i="3"/>
  <c r="K395" i="3"/>
  <c r="S395" i="3" s="1"/>
  <c r="J395" i="3"/>
  <c r="I395" i="3"/>
  <c r="R394" i="3"/>
  <c r="Q394" i="3"/>
  <c r="P394" i="3"/>
  <c r="W394" i="3" s="1"/>
  <c r="N394" i="3"/>
  <c r="M394" i="3"/>
  <c r="L394" i="3"/>
  <c r="K394" i="3"/>
  <c r="S394" i="3" s="1"/>
  <c r="J394" i="3"/>
  <c r="I394" i="3"/>
  <c r="X393" i="3"/>
  <c r="R393" i="3"/>
  <c r="Q393" i="3"/>
  <c r="P393" i="3"/>
  <c r="W393" i="3" s="1"/>
  <c r="N393" i="3"/>
  <c r="M393" i="3"/>
  <c r="L393" i="3"/>
  <c r="K393" i="3"/>
  <c r="S393" i="3" s="1"/>
  <c r="J393" i="3"/>
  <c r="I393" i="3"/>
  <c r="R392" i="3"/>
  <c r="Q392" i="3"/>
  <c r="P392" i="3"/>
  <c r="W392" i="3" s="1"/>
  <c r="N392" i="3"/>
  <c r="M392" i="3"/>
  <c r="L392" i="3"/>
  <c r="K392" i="3"/>
  <c r="S392" i="3" s="1"/>
  <c r="J392" i="3"/>
  <c r="I392" i="3"/>
  <c r="R391" i="3"/>
  <c r="Q391" i="3"/>
  <c r="P391" i="3"/>
  <c r="W391" i="3" s="1"/>
  <c r="N391" i="3"/>
  <c r="M391" i="3"/>
  <c r="L391" i="3"/>
  <c r="K391" i="3"/>
  <c r="S391" i="3" s="1"/>
  <c r="J391" i="3"/>
  <c r="I391" i="3"/>
  <c r="R390" i="3"/>
  <c r="Q390" i="3"/>
  <c r="P390" i="3"/>
  <c r="W390" i="3" s="1"/>
  <c r="N390" i="3"/>
  <c r="M390" i="3"/>
  <c r="L390" i="3"/>
  <c r="K390" i="3"/>
  <c r="S390" i="3" s="1"/>
  <c r="J390" i="3"/>
  <c r="I390" i="3"/>
  <c r="X389" i="3"/>
  <c r="R389" i="3"/>
  <c r="Q389" i="3"/>
  <c r="P389" i="3"/>
  <c r="W389" i="3" s="1"/>
  <c r="N389" i="3"/>
  <c r="M389" i="3"/>
  <c r="L389" i="3"/>
  <c r="K389" i="3"/>
  <c r="S389" i="3" s="1"/>
  <c r="J389" i="3"/>
  <c r="I389" i="3"/>
  <c r="X388" i="3"/>
  <c r="R388" i="3"/>
  <c r="Q388" i="3"/>
  <c r="P388" i="3"/>
  <c r="W388" i="3" s="1"/>
  <c r="N388" i="3"/>
  <c r="M388" i="3"/>
  <c r="L388" i="3"/>
  <c r="K388" i="3"/>
  <c r="S388" i="3" s="1"/>
  <c r="J388" i="3"/>
  <c r="I388" i="3"/>
  <c r="X387" i="3"/>
  <c r="R387" i="3"/>
  <c r="Q387" i="3"/>
  <c r="P387" i="3"/>
  <c r="W387" i="3" s="1"/>
  <c r="N387" i="3"/>
  <c r="M387" i="3"/>
  <c r="L387" i="3"/>
  <c r="K387" i="3"/>
  <c r="S387" i="3" s="1"/>
  <c r="J387" i="3"/>
  <c r="I387" i="3"/>
  <c r="X386" i="3"/>
  <c r="R386" i="3"/>
  <c r="Q386" i="3"/>
  <c r="P386" i="3"/>
  <c r="W386" i="3" s="1"/>
  <c r="N386" i="3"/>
  <c r="M386" i="3"/>
  <c r="L386" i="3"/>
  <c r="K386" i="3"/>
  <c r="S386" i="3" s="1"/>
  <c r="J386" i="3"/>
  <c r="I386" i="3"/>
  <c r="X385" i="3"/>
  <c r="R385" i="3"/>
  <c r="Q385" i="3"/>
  <c r="P385" i="3"/>
  <c r="W385" i="3" s="1"/>
  <c r="N385" i="3"/>
  <c r="M385" i="3"/>
  <c r="L385" i="3"/>
  <c r="K385" i="3"/>
  <c r="S385" i="3" s="1"/>
  <c r="J385" i="3"/>
  <c r="I385" i="3"/>
  <c r="X384" i="3"/>
  <c r="R384" i="3"/>
  <c r="Q384" i="3"/>
  <c r="P384" i="3"/>
  <c r="W384" i="3" s="1"/>
  <c r="N384" i="3"/>
  <c r="M384" i="3"/>
  <c r="L384" i="3"/>
  <c r="K384" i="3"/>
  <c r="S384" i="3" s="1"/>
  <c r="J384" i="3"/>
  <c r="I384" i="3"/>
  <c r="X383" i="3"/>
  <c r="R383" i="3"/>
  <c r="Q383" i="3"/>
  <c r="P383" i="3"/>
  <c r="W383" i="3" s="1"/>
  <c r="N383" i="3"/>
  <c r="M383" i="3"/>
  <c r="L383" i="3"/>
  <c r="K383" i="3"/>
  <c r="S383" i="3" s="1"/>
  <c r="J383" i="3"/>
  <c r="I383" i="3"/>
  <c r="X382" i="3"/>
  <c r="R382" i="3"/>
  <c r="Q382" i="3"/>
  <c r="P382" i="3"/>
  <c r="W382" i="3" s="1"/>
  <c r="N382" i="3"/>
  <c r="M382" i="3"/>
  <c r="L382" i="3"/>
  <c r="K382" i="3"/>
  <c r="S382" i="3" s="1"/>
  <c r="J382" i="3"/>
  <c r="I382" i="3"/>
  <c r="X381" i="3"/>
  <c r="R381" i="3"/>
  <c r="Q381" i="3"/>
  <c r="P381" i="3"/>
  <c r="W381" i="3" s="1"/>
  <c r="N381" i="3"/>
  <c r="M381" i="3"/>
  <c r="L381" i="3"/>
  <c r="K381" i="3"/>
  <c r="S381" i="3" s="1"/>
  <c r="J381" i="3"/>
  <c r="I381" i="3"/>
  <c r="X380" i="3"/>
  <c r="R380" i="3"/>
  <c r="Q380" i="3"/>
  <c r="P380" i="3"/>
  <c r="W380" i="3" s="1"/>
  <c r="N380" i="3"/>
  <c r="M380" i="3"/>
  <c r="L380" i="3"/>
  <c r="K380" i="3"/>
  <c r="S380" i="3" s="1"/>
  <c r="J380" i="3"/>
  <c r="I380" i="3"/>
  <c r="X379" i="3"/>
  <c r="R379" i="3"/>
  <c r="Q379" i="3"/>
  <c r="P379" i="3"/>
  <c r="W379" i="3" s="1"/>
  <c r="N379" i="3"/>
  <c r="M379" i="3"/>
  <c r="L379" i="3"/>
  <c r="K379" i="3"/>
  <c r="S379" i="3" s="1"/>
  <c r="J379" i="3"/>
  <c r="I379" i="3"/>
  <c r="X378" i="3"/>
  <c r="R378" i="3"/>
  <c r="Q378" i="3"/>
  <c r="P378" i="3"/>
  <c r="W378" i="3" s="1"/>
  <c r="N378" i="3"/>
  <c r="M378" i="3"/>
  <c r="L378" i="3"/>
  <c r="K378" i="3"/>
  <c r="S378" i="3" s="1"/>
  <c r="J378" i="3"/>
  <c r="I378" i="3"/>
  <c r="X377" i="3"/>
  <c r="R377" i="3"/>
  <c r="Q377" i="3"/>
  <c r="P377" i="3"/>
  <c r="W377" i="3" s="1"/>
  <c r="N377" i="3"/>
  <c r="M377" i="3"/>
  <c r="L377" i="3"/>
  <c r="K377" i="3"/>
  <c r="S377" i="3" s="1"/>
  <c r="J377" i="3"/>
  <c r="I377" i="3"/>
  <c r="X376" i="3"/>
  <c r="R376" i="3"/>
  <c r="Q376" i="3"/>
  <c r="P376" i="3"/>
  <c r="W376" i="3" s="1"/>
  <c r="N376" i="3"/>
  <c r="M376" i="3"/>
  <c r="L376" i="3"/>
  <c r="K376" i="3"/>
  <c r="S376" i="3" s="1"/>
  <c r="J376" i="3"/>
  <c r="I376" i="3"/>
  <c r="X375" i="3"/>
  <c r="R375" i="3"/>
  <c r="Q375" i="3"/>
  <c r="P375" i="3"/>
  <c r="W375" i="3" s="1"/>
  <c r="N375" i="3"/>
  <c r="M375" i="3"/>
  <c r="L375" i="3"/>
  <c r="K375" i="3"/>
  <c r="S375" i="3" s="1"/>
  <c r="J375" i="3"/>
  <c r="I375" i="3"/>
  <c r="X374" i="3"/>
  <c r="R374" i="3"/>
  <c r="Q374" i="3"/>
  <c r="P374" i="3"/>
  <c r="W374" i="3" s="1"/>
  <c r="N374" i="3"/>
  <c r="M374" i="3"/>
  <c r="L374" i="3"/>
  <c r="K374" i="3"/>
  <c r="S374" i="3" s="1"/>
  <c r="J374" i="3"/>
  <c r="I374" i="3"/>
  <c r="X373" i="3"/>
  <c r="R373" i="3"/>
  <c r="Q373" i="3"/>
  <c r="P373" i="3"/>
  <c r="W373" i="3" s="1"/>
  <c r="N373" i="3"/>
  <c r="M373" i="3"/>
  <c r="L373" i="3"/>
  <c r="K373" i="3"/>
  <c r="S373" i="3" s="1"/>
  <c r="J373" i="3"/>
  <c r="I373" i="3"/>
  <c r="X372" i="3"/>
  <c r="R372" i="3"/>
  <c r="Q372" i="3"/>
  <c r="P372" i="3"/>
  <c r="W372" i="3" s="1"/>
  <c r="N372" i="3"/>
  <c r="M372" i="3"/>
  <c r="L372" i="3"/>
  <c r="K372" i="3"/>
  <c r="S372" i="3" s="1"/>
  <c r="J372" i="3"/>
  <c r="I372" i="3"/>
  <c r="X371" i="3"/>
  <c r="R371" i="3"/>
  <c r="Q371" i="3"/>
  <c r="P371" i="3"/>
  <c r="W371" i="3" s="1"/>
  <c r="N371" i="3"/>
  <c r="M371" i="3"/>
  <c r="L371" i="3"/>
  <c r="K371" i="3"/>
  <c r="S371" i="3" s="1"/>
  <c r="J371" i="3"/>
  <c r="I371" i="3"/>
  <c r="X370" i="3"/>
  <c r="R370" i="3"/>
  <c r="Q370" i="3"/>
  <c r="P370" i="3"/>
  <c r="W370" i="3" s="1"/>
  <c r="N370" i="3"/>
  <c r="M370" i="3"/>
  <c r="L370" i="3"/>
  <c r="K370" i="3"/>
  <c r="S370" i="3" s="1"/>
  <c r="J370" i="3"/>
  <c r="I370" i="3"/>
  <c r="X369" i="3"/>
  <c r="R369" i="3"/>
  <c r="Q369" i="3"/>
  <c r="P369" i="3"/>
  <c r="W369" i="3" s="1"/>
  <c r="N369" i="3"/>
  <c r="M369" i="3"/>
  <c r="L369" i="3"/>
  <c r="K369" i="3"/>
  <c r="S369" i="3" s="1"/>
  <c r="J369" i="3"/>
  <c r="I369" i="3"/>
  <c r="X368" i="3"/>
  <c r="R368" i="3"/>
  <c r="Q368" i="3"/>
  <c r="P368" i="3"/>
  <c r="W368" i="3" s="1"/>
  <c r="N368" i="3"/>
  <c r="M368" i="3"/>
  <c r="L368" i="3"/>
  <c r="K368" i="3"/>
  <c r="S368" i="3" s="1"/>
  <c r="J368" i="3"/>
  <c r="I368" i="3"/>
  <c r="X367" i="3"/>
  <c r="R367" i="3"/>
  <c r="Q367" i="3"/>
  <c r="P367" i="3"/>
  <c r="W367" i="3" s="1"/>
  <c r="N367" i="3"/>
  <c r="M367" i="3"/>
  <c r="L367" i="3"/>
  <c r="K367" i="3"/>
  <c r="S367" i="3" s="1"/>
  <c r="J367" i="3"/>
  <c r="I367" i="3"/>
  <c r="X366" i="3"/>
  <c r="R366" i="3"/>
  <c r="Q366" i="3"/>
  <c r="P366" i="3"/>
  <c r="W366" i="3" s="1"/>
  <c r="N366" i="3"/>
  <c r="M366" i="3"/>
  <c r="L366" i="3"/>
  <c r="K366" i="3"/>
  <c r="S366" i="3" s="1"/>
  <c r="J366" i="3"/>
  <c r="I366" i="3"/>
  <c r="X365" i="3"/>
  <c r="R365" i="3"/>
  <c r="Q365" i="3"/>
  <c r="P365" i="3"/>
  <c r="W365" i="3" s="1"/>
  <c r="N365" i="3"/>
  <c r="M365" i="3"/>
  <c r="L365" i="3"/>
  <c r="K365" i="3"/>
  <c r="S365" i="3" s="1"/>
  <c r="J365" i="3"/>
  <c r="I365" i="3"/>
  <c r="X364" i="3"/>
  <c r="R364" i="3"/>
  <c r="Q364" i="3"/>
  <c r="P364" i="3"/>
  <c r="W364" i="3" s="1"/>
  <c r="N364" i="3"/>
  <c r="M364" i="3"/>
  <c r="L364" i="3"/>
  <c r="K364" i="3"/>
  <c r="S364" i="3" s="1"/>
  <c r="J364" i="3"/>
  <c r="I364" i="3"/>
  <c r="X363" i="3"/>
  <c r="R363" i="3"/>
  <c r="Q363" i="3"/>
  <c r="P363" i="3"/>
  <c r="W363" i="3" s="1"/>
  <c r="N363" i="3"/>
  <c r="M363" i="3"/>
  <c r="L363" i="3"/>
  <c r="K363" i="3"/>
  <c r="S363" i="3" s="1"/>
  <c r="J363" i="3"/>
  <c r="I363" i="3"/>
  <c r="X362" i="3"/>
  <c r="R362" i="3"/>
  <c r="Q362" i="3"/>
  <c r="P362" i="3"/>
  <c r="W362" i="3" s="1"/>
  <c r="N362" i="3"/>
  <c r="M362" i="3"/>
  <c r="L362" i="3"/>
  <c r="K362" i="3"/>
  <c r="S362" i="3" s="1"/>
  <c r="J362" i="3"/>
  <c r="I362" i="3"/>
  <c r="X361" i="3"/>
  <c r="R361" i="3"/>
  <c r="Q361" i="3"/>
  <c r="P361" i="3"/>
  <c r="W361" i="3" s="1"/>
  <c r="N361" i="3"/>
  <c r="M361" i="3"/>
  <c r="L361" i="3"/>
  <c r="K361" i="3"/>
  <c r="S361" i="3" s="1"/>
  <c r="J361" i="3"/>
  <c r="I361" i="3"/>
  <c r="X360" i="3"/>
  <c r="R360" i="3"/>
  <c r="Q360" i="3"/>
  <c r="P360" i="3"/>
  <c r="W360" i="3" s="1"/>
  <c r="N360" i="3"/>
  <c r="M360" i="3"/>
  <c r="L360" i="3"/>
  <c r="K360" i="3"/>
  <c r="S360" i="3" s="1"/>
  <c r="J360" i="3"/>
  <c r="I360" i="3"/>
  <c r="X359" i="3"/>
  <c r="R359" i="3"/>
  <c r="Q359" i="3"/>
  <c r="P359" i="3"/>
  <c r="W359" i="3" s="1"/>
  <c r="N359" i="3"/>
  <c r="M359" i="3"/>
  <c r="L359" i="3"/>
  <c r="K359" i="3"/>
  <c r="S359" i="3" s="1"/>
  <c r="J359" i="3"/>
  <c r="I359" i="3"/>
  <c r="X358" i="3"/>
  <c r="R358" i="3"/>
  <c r="Q358" i="3"/>
  <c r="P358" i="3"/>
  <c r="W358" i="3" s="1"/>
  <c r="N358" i="3"/>
  <c r="M358" i="3"/>
  <c r="L358" i="3"/>
  <c r="K358" i="3"/>
  <c r="S358" i="3" s="1"/>
  <c r="J358" i="3"/>
  <c r="I358" i="3"/>
  <c r="X357" i="3"/>
  <c r="R357" i="3"/>
  <c r="Q357" i="3"/>
  <c r="P357" i="3"/>
  <c r="W357" i="3" s="1"/>
  <c r="N357" i="3"/>
  <c r="M357" i="3"/>
  <c r="L357" i="3"/>
  <c r="K357" i="3"/>
  <c r="S357" i="3" s="1"/>
  <c r="J357" i="3"/>
  <c r="I357" i="3"/>
  <c r="X356" i="3"/>
  <c r="R356" i="3"/>
  <c r="Q356" i="3"/>
  <c r="P356" i="3"/>
  <c r="W356" i="3" s="1"/>
  <c r="N356" i="3"/>
  <c r="M356" i="3"/>
  <c r="L356" i="3"/>
  <c r="K356" i="3"/>
  <c r="S356" i="3" s="1"/>
  <c r="J356" i="3"/>
  <c r="I356" i="3"/>
  <c r="X355" i="3"/>
  <c r="R355" i="3"/>
  <c r="Q355" i="3"/>
  <c r="P355" i="3"/>
  <c r="W355" i="3" s="1"/>
  <c r="N355" i="3"/>
  <c r="M355" i="3"/>
  <c r="L355" i="3"/>
  <c r="K355" i="3"/>
  <c r="S355" i="3" s="1"/>
  <c r="J355" i="3"/>
  <c r="I355" i="3"/>
  <c r="X354" i="3"/>
  <c r="R354" i="3"/>
  <c r="Q354" i="3"/>
  <c r="P354" i="3"/>
  <c r="W354" i="3" s="1"/>
  <c r="N354" i="3"/>
  <c r="M354" i="3"/>
  <c r="L354" i="3"/>
  <c r="K354" i="3"/>
  <c r="S354" i="3" s="1"/>
  <c r="J354" i="3"/>
  <c r="I354" i="3"/>
  <c r="X353" i="3"/>
  <c r="R353" i="3"/>
  <c r="Q353" i="3"/>
  <c r="P353" i="3"/>
  <c r="W353" i="3" s="1"/>
  <c r="N353" i="3"/>
  <c r="M353" i="3"/>
  <c r="L353" i="3"/>
  <c r="K353" i="3"/>
  <c r="S353" i="3" s="1"/>
  <c r="J353" i="3"/>
  <c r="I353" i="3"/>
  <c r="X352" i="3"/>
  <c r="R352" i="3"/>
  <c r="Q352" i="3"/>
  <c r="P352" i="3"/>
  <c r="W352" i="3" s="1"/>
  <c r="N352" i="3"/>
  <c r="M352" i="3"/>
  <c r="L352" i="3"/>
  <c r="K352" i="3"/>
  <c r="S352" i="3" s="1"/>
  <c r="J352" i="3"/>
  <c r="I352" i="3"/>
  <c r="X351" i="3"/>
  <c r="R351" i="3"/>
  <c r="Q351" i="3"/>
  <c r="P351" i="3"/>
  <c r="W351" i="3" s="1"/>
  <c r="N351" i="3"/>
  <c r="M351" i="3"/>
  <c r="L351" i="3"/>
  <c r="K351" i="3"/>
  <c r="S351" i="3" s="1"/>
  <c r="J351" i="3"/>
  <c r="I351" i="3"/>
  <c r="X350" i="3"/>
  <c r="R350" i="3"/>
  <c r="Q350" i="3"/>
  <c r="P350" i="3"/>
  <c r="W350" i="3" s="1"/>
  <c r="N350" i="3"/>
  <c r="M350" i="3"/>
  <c r="L350" i="3"/>
  <c r="K350" i="3"/>
  <c r="S350" i="3" s="1"/>
  <c r="J350" i="3"/>
  <c r="I350" i="3"/>
  <c r="X349" i="3"/>
  <c r="R349" i="3"/>
  <c r="Q349" i="3"/>
  <c r="P349" i="3"/>
  <c r="W349" i="3" s="1"/>
  <c r="N349" i="3"/>
  <c r="M349" i="3"/>
  <c r="L349" i="3"/>
  <c r="K349" i="3"/>
  <c r="S349" i="3" s="1"/>
  <c r="J349" i="3"/>
  <c r="I349" i="3"/>
  <c r="X348" i="3"/>
  <c r="R348" i="3"/>
  <c r="Q348" i="3"/>
  <c r="P348" i="3"/>
  <c r="W348" i="3" s="1"/>
  <c r="N348" i="3"/>
  <c r="M348" i="3"/>
  <c r="L348" i="3"/>
  <c r="K348" i="3"/>
  <c r="S348" i="3" s="1"/>
  <c r="J348" i="3"/>
  <c r="I348" i="3"/>
  <c r="X347" i="3"/>
  <c r="R347" i="3"/>
  <c r="Q347" i="3"/>
  <c r="P347" i="3"/>
  <c r="W347" i="3" s="1"/>
  <c r="N347" i="3"/>
  <c r="M347" i="3"/>
  <c r="L347" i="3"/>
  <c r="K347" i="3"/>
  <c r="S347" i="3" s="1"/>
  <c r="J347" i="3"/>
  <c r="I347" i="3"/>
  <c r="X346" i="3"/>
  <c r="R346" i="3"/>
  <c r="Q346" i="3"/>
  <c r="P346" i="3"/>
  <c r="W346" i="3" s="1"/>
  <c r="N346" i="3"/>
  <c r="M346" i="3"/>
  <c r="L346" i="3"/>
  <c r="K346" i="3"/>
  <c r="S346" i="3" s="1"/>
  <c r="J346" i="3"/>
  <c r="I346" i="3"/>
  <c r="X345" i="3"/>
  <c r="R345" i="3"/>
  <c r="Q345" i="3"/>
  <c r="P345" i="3"/>
  <c r="W345" i="3" s="1"/>
  <c r="N345" i="3"/>
  <c r="M345" i="3"/>
  <c r="L345" i="3"/>
  <c r="K345" i="3"/>
  <c r="S345" i="3" s="1"/>
  <c r="J345" i="3"/>
  <c r="I345" i="3"/>
  <c r="X344" i="3"/>
  <c r="R344" i="3"/>
  <c r="Q344" i="3"/>
  <c r="P344" i="3"/>
  <c r="W344" i="3" s="1"/>
  <c r="N344" i="3"/>
  <c r="M344" i="3"/>
  <c r="L344" i="3"/>
  <c r="K344" i="3"/>
  <c r="S344" i="3" s="1"/>
  <c r="J344" i="3"/>
  <c r="I344" i="3"/>
  <c r="X343" i="3"/>
  <c r="R343" i="3"/>
  <c r="Q343" i="3"/>
  <c r="P343" i="3"/>
  <c r="W343" i="3" s="1"/>
  <c r="N343" i="3"/>
  <c r="M343" i="3"/>
  <c r="L343" i="3"/>
  <c r="K343" i="3"/>
  <c r="S343" i="3" s="1"/>
  <c r="J343" i="3"/>
  <c r="I343" i="3"/>
  <c r="X342" i="3"/>
  <c r="R342" i="3"/>
  <c r="Q342" i="3"/>
  <c r="P342" i="3"/>
  <c r="W342" i="3" s="1"/>
  <c r="N342" i="3"/>
  <c r="M342" i="3"/>
  <c r="L342" i="3"/>
  <c r="K342" i="3"/>
  <c r="S342" i="3" s="1"/>
  <c r="J342" i="3"/>
  <c r="I342" i="3"/>
  <c r="X341" i="3"/>
  <c r="R341" i="3"/>
  <c r="Q341" i="3"/>
  <c r="P341" i="3"/>
  <c r="W341" i="3" s="1"/>
  <c r="N341" i="3"/>
  <c r="M341" i="3"/>
  <c r="L341" i="3"/>
  <c r="K341" i="3"/>
  <c r="S341" i="3" s="1"/>
  <c r="J341" i="3"/>
  <c r="I341" i="3"/>
  <c r="X340" i="3"/>
  <c r="R340" i="3"/>
  <c r="Q340" i="3"/>
  <c r="P340" i="3"/>
  <c r="W340" i="3" s="1"/>
  <c r="N340" i="3"/>
  <c r="M340" i="3"/>
  <c r="L340" i="3"/>
  <c r="K340" i="3"/>
  <c r="S340" i="3" s="1"/>
  <c r="J340" i="3"/>
  <c r="I340" i="3"/>
  <c r="X339" i="3"/>
  <c r="R339" i="3"/>
  <c r="Q339" i="3"/>
  <c r="P339" i="3"/>
  <c r="W339" i="3" s="1"/>
  <c r="N339" i="3"/>
  <c r="M339" i="3"/>
  <c r="L339" i="3"/>
  <c r="K339" i="3"/>
  <c r="S339" i="3" s="1"/>
  <c r="J339" i="3"/>
  <c r="I339" i="3"/>
  <c r="X338" i="3"/>
  <c r="R338" i="3"/>
  <c r="Q338" i="3"/>
  <c r="P338" i="3"/>
  <c r="W338" i="3" s="1"/>
  <c r="N338" i="3"/>
  <c r="M338" i="3"/>
  <c r="L338" i="3"/>
  <c r="K338" i="3"/>
  <c r="S338" i="3" s="1"/>
  <c r="J338" i="3"/>
  <c r="I338" i="3"/>
  <c r="X337" i="3"/>
  <c r="R337" i="3"/>
  <c r="Q337" i="3"/>
  <c r="P337" i="3"/>
  <c r="W337" i="3" s="1"/>
  <c r="N337" i="3"/>
  <c r="M337" i="3"/>
  <c r="L337" i="3"/>
  <c r="K337" i="3"/>
  <c r="S337" i="3" s="1"/>
  <c r="J337" i="3"/>
  <c r="I337" i="3"/>
  <c r="X336" i="3"/>
  <c r="R336" i="3"/>
  <c r="Q336" i="3"/>
  <c r="P336" i="3"/>
  <c r="W336" i="3" s="1"/>
  <c r="N336" i="3"/>
  <c r="M336" i="3"/>
  <c r="L336" i="3"/>
  <c r="K336" i="3"/>
  <c r="S336" i="3" s="1"/>
  <c r="J336" i="3"/>
  <c r="I336" i="3"/>
  <c r="X335" i="3"/>
  <c r="R335" i="3"/>
  <c r="Q335" i="3"/>
  <c r="P335" i="3"/>
  <c r="W335" i="3" s="1"/>
  <c r="N335" i="3"/>
  <c r="M335" i="3"/>
  <c r="L335" i="3"/>
  <c r="K335" i="3"/>
  <c r="S335" i="3" s="1"/>
  <c r="J335" i="3"/>
  <c r="I335" i="3"/>
  <c r="X334" i="3"/>
  <c r="R334" i="3"/>
  <c r="Q334" i="3"/>
  <c r="P334" i="3"/>
  <c r="W334" i="3" s="1"/>
  <c r="N334" i="3"/>
  <c r="M334" i="3"/>
  <c r="L334" i="3"/>
  <c r="K334" i="3"/>
  <c r="S334" i="3" s="1"/>
  <c r="J334" i="3"/>
  <c r="I334" i="3"/>
  <c r="R333" i="3"/>
  <c r="Q333" i="3"/>
  <c r="P333" i="3"/>
  <c r="W333" i="3" s="1"/>
  <c r="N333" i="3"/>
  <c r="M333" i="3"/>
  <c r="L333" i="3"/>
  <c r="K333" i="3"/>
  <c r="S333" i="3" s="1"/>
  <c r="J333" i="3"/>
  <c r="I333" i="3"/>
  <c r="R332" i="3"/>
  <c r="Q332" i="3"/>
  <c r="P332" i="3"/>
  <c r="N332" i="3"/>
  <c r="M332" i="3"/>
  <c r="L332" i="3"/>
  <c r="K332" i="3"/>
  <c r="S332" i="3" s="1"/>
  <c r="J332" i="3"/>
  <c r="I332" i="3"/>
  <c r="X331" i="3"/>
  <c r="R331" i="3"/>
  <c r="Q331" i="3"/>
  <c r="P331" i="3"/>
  <c r="W331" i="3" s="1"/>
  <c r="N331" i="3"/>
  <c r="M331" i="3"/>
  <c r="L331" i="3"/>
  <c r="K331" i="3"/>
  <c r="S331" i="3" s="1"/>
  <c r="J331" i="3"/>
  <c r="I331" i="3"/>
  <c r="X330" i="3"/>
  <c r="R330" i="3"/>
  <c r="Q330" i="3"/>
  <c r="P330" i="3"/>
  <c r="W330" i="3" s="1"/>
  <c r="N330" i="3"/>
  <c r="M330" i="3"/>
  <c r="L330" i="3"/>
  <c r="K330" i="3"/>
  <c r="S330" i="3" s="1"/>
  <c r="J330" i="3"/>
  <c r="I330" i="3"/>
  <c r="R329" i="3"/>
  <c r="Q329" i="3"/>
  <c r="P329" i="3"/>
  <c r="W329" i="3" s="1"/>
  <c r="N329" i="3"/>
  <c r="M329" i="3"/>
  <c r="L329" i="3"/>
  <c r="K329" i="3"/>
  <c r="S329" i="3" s="1"/>
  <c r="J329" i="3"/>
  <c r="I329" i="3"/>
  <c r="R328" i="3"/>
  <c r="Q328" i="3"/>
  <c r="P328" i="3"/>
  <c r="N328" i="3"/>
  <c r="M328" i="3"/>
  <c r="L328" i="3"/>
  <c r="K328" i="3"/>
  <c r="S328" i="3" s="1"/>
  <c r="J328" i="3"/>
  <c r="I328" i="3"/>
  <c r="X327" i="3"/>
  <c r="R327" i="3"/>
  <c r="Q327" i="3"/>
  <c r="P327" i="3"/>
  <c r="W327" i="3" s="1"/>
  <c r="N327" i="3"/>
  <c r="M327" i="3"/>
  <c r="L327" i="3"/>
  <c r="K327" i="3"/>
  <c r="S327" i="3" s="1"/>
  <c r="J327" i="3"/>
  <c r="I327" i="3"/>
  <c r="X326" i="3"/>
  <c r="R326" i="3"/>
  <c r="Q326" i="3"/>
  <c r="P326" i="3"/>
  <c r="W326" i="3" s="1"/>
  <c r="N326" i="3"/>
  <c r="M326" i="3"/>
  <c r="L326" i="3"/>
  <c r="K326" i="3"/>
  <c r="S326" i="3" s="1"/>
  <c r="J326" i="3"/>
  <c r="I326" i="3"/>
  <c r="R325" i="3"/>
  <c r="Q325" i="3"/>
  <c r="P325" i="3"/>
  <c r="W325" i="3" s="1"/>
  <c r="N325" i="3"/>
  <c r="M325" i="3"/>
  <c r="L325" i="3"/>
  <c r="K325" i="3"/>
  <c r="S325" i="3" s="1"/>
  <c r="J325" i="3"/>
  <c r="I325" i="3"/>
  <c r="R324" i="3"/>
  <c r="Q324" i="3"/>
  <c r="P324" i="3"/>
  <c r="N324" i="3"/>
  <c r="M324" i="3"/>
  <c r="L324" i="3"/>
  <c r="K324" i="3"/>
  <c r="S324" i="3" s="1"/>
  <c r="J324" i="3"/>
  <c r="I324" i="3"/>
  <c r="X323" i="3"/>
  <c r="R323" i="3"/>
  <c r="Q323" i="3"/>
  <c r="P323" i="3"/>
  <c r="W323" i="3" s="1"/>
  <c r="N323" i="3"/>
  <c r="M323" i="3"/>
  <c r="L323" i="3"/>
  <c r="K323" i="3"/>
  <c r="S323" i="3" s="1"/>
  <c r="J323" i="3"/>
  <c r="I323" i="3"/>
  <c r="X322" i="3"/>
  <c r="R322" i="3"/>
  <c r="Q322" i="3"/>
  <c r="P322" i="3"/>
  <c r="W322" i="3" s="1"/>
  <c r="N322" i="3"/>
  <c r="M322" i="3"/>
  <c r="L322" i="3"/>
  <c r="K322" i="3"/>
  <c r="S322" i="3" s="1"/>
  <c r="J322" i="3"/>
  <c r="I322" i="3"/>
  <c r="R321" i="3"/>
  <c r="Q321" i="3"/>
  <c r="P321" i="3"/>
  <c r="W321" i="3" s="1"/>
  <c r="N321" i="3"/>
  <c r="M321" i="3"/>
  <c r="L321" i="3"/>
  <c r="K321" i="3"/>
  <c r="S321" i="3" s="1"/>
  <c r="J321" i="3"/>
  <c r="I321" i="3"/>
  <c r="R320" i="3"/>
  <c r="Q320" i="3"/>
  <c r="P320" i="3"/>
  <c r="N320" i="3"/>
  <c r="M320" i="3"/>
  <c r="L320" i="3"/>
  <c r="K320" i="3"/>
  <c r="S320" i="3" s="1"/>
  <c r="J320" i="3"/>
  <c r="I320" i="3"/>
  <c r="X319" i="3"/>
  <c r="R319" i="3"/>
  <c r="Q319" i="3"/>
  <c r="P319" i="3"/>
  <c r="W319" i="3" s="1"/>
  <c r="N319" i="3"/>
  <c r="M319" i="3"/>
  <c r="L319" i="3"/>
  <c r="K319" i="3"/>
  <c r="S319" i="3" s="1"/>
  <c r="J319" i="3"/>
  <c r="I319" i="3"/>
  <c r="X318" i="3"/>
  <c r="R318" i="3"/>
  <c r="Q318" i="3"/>
  <c r="P318" i="3"/>
  <c r="W318" i="3" s="1"/>
  <c r="N318" i="3"/>
  <c r="M318" i="3"/>
  <c r="L318" i="3"/>
  <c r="K318" i="3"/>
  <c r="S318" i="3" s="1"/>
  <c r="J318" i="3"/>
  <c r="I318" i="3"/>
  <c r="R317" i="3"/>
  <c r="Q317" i="3"/>
  <c r="P317" i="3"/>
  <c r="W317" i="3" s="1"/>
  <c r="N317" i="3"/>
  <c r="M317" i="3"/>
  <c r="L317" i="3"/>
  <c r="K317" i="3"/>
  <c r="S317" i="3" s="1"/>
  <c r="J317" i="3"/>
  <c r="I317" i="3"/>
  <c r="R316" i="3"/>
  <c r="Q316" i="3"/>
  <c r="P316" i="3"/>
  <c r="N316" i="3"/>
  <c r="M316" i="3"/>
  <c r="L316" i="3"/>
  <c r="K316" i="3"/>
  <c r="S316" i="3" s="1"/>
  <c r="J316" i="3"/>
  <c r="I316" i="3"/>
  <c r="X315" i="3"/>
  <c r="R315" i="3"/>
  <c r="Q315" i="3"/>
  <c r="P315" i="3"/>
  <c r="W315" i="3" s="1"/>
  <c r="N315" i="3"/>
  <c r="M315" i="3"/>
  <c r="L315" i="3"/>
  <c r="K315" i="3"/>
  <c r="S315" i="3" s="1"/>
  <c r="J315" i="3"/>
  <c r="I315" i="3"/>
  <c r="X314" i="3"/>
  <c r="R314" i="3"/>
  <c r="Q314" i="3"/>
  <c r="P314" i="3"/>
  <c r="W314" i="3" s="1"/>
  <c r="N314" i="3"/>
  <c r="M314" i="3"/>
  <c r="L314" i="3"/>
  <c r="K314" i="3"/>
  <c r="S314" i="3" s="1"/>
  <c r="J314" i="3"/>
  <c r="I314" i="3"/>
  <c r="R313" i="3"/>
  <c r="Q313" i="3"/>
  <c r="P313" i="3"/>
  <c r="W313" i="3" s="1"/>
  <c r="N313" i="3"/>
  <c r="M313" i="3"/>
  <c r="L313" i="3"/>
  <c r="K313" i="3"/>
  <c r="S313" i="3" s="1"/>
  <c r="J313" i="3"/>
  <c r="I313" i="3"/>
  <c r="R312" i="3"/>
  <c r="Q312" i="3"/>
  <c r="P312" i="3"/>
  <c r="N312" i="3"/>
  <c r="M312" i="3"/>
  <c r="L312" i="3"/>
  <c r="K312" i="3"/>
  <c r="S312" i="3" s="1"/>
  <c r="J312" i="3"/>
  <c r="I312" i="3"/>
  <c r="X311" i="3"/>
  <c r="R311" i="3"/>
  <c r="Q311" i="3"/>
  <c r="P311" i="3"/>
  <c r="W311" i="3" s="1"/>
  <c r="N311" i="3"/>
  <c r="M311" i="3"/>
  <c r="L311" i="3"/>
  <c r="K311" i="3"/>
  <c r="S311" i="3" s="1"/>
  <c r="J311" i="3"/>
  <c r="I311" i="3"/>
  <c r="X310" i="3"/>
  <c r="R310" i="3"/>
  <c r="Q310" i="3"/>
  <c r="P310" i="3"/>
  <c r="W310" i="3" s="1"/>
  <c r="N310" i="3"/>
  <c r="M310" i="3"/>
  <c r="L310" i="3"/>
  <c r="K310" i="3"/>
  <c r="S310" i="3" s="1"/>
  <c r="J310" i="3"/>
  <c r="I310" i="3"/>
  <c r="R309" i="3"/>
  <c r="Q309" i="3"/>
  <c r="P309" i="3"/>
  <c r="W309" i="3" s="1"/>
  <c r="N309" i="3"/>
  <c r="M309" i="3"/>
  <c r="L309" i="3"/>
  <c r="K309" i="3"/>
  <c r="S309" i="3" s="1"/>
  <c r="J309" i="3"/>
  <c r="I309" i="3"/>
  <c r="R308" i="3"/>
  <c r="Q308" i="3"/>
  <c r="P308" i="3"/>
  <c r="N308" i="3"/>
  <c r="M308" i="3"/>
  <c r="L308" i="3"/>
  <c r="K308" i="3"/>
  <c r="S308" i="3" s="1"/>
  <c r="J308" i="3"/>
  <c r="I308" i="3"/>
  <c r="X307" i="3"/>
  <c r="R307" i="3"/>
  <c r="Q307" i="3"/>
  <c r="P307" i="3"/>
  <c r="W307" i="3" s="1"/>
  <c r="N307" i="3"/>
  <c r="M307" i="3"/>
  <c r="L307" i="3"/>
  <c r="K307" i="3"/>
  <c r="S307" i="3" s="1"/>
  <c r="J307" i="3"/>
  <c r="I307" i="3"/>
  <c r="X306" i="3"/>
  <c r="R306" i="3"/>
  <c r="Q306" i="3"/>
  <c r="P306" i="3"/>
  <c r="W306" i="3" s="1"/>
  <c r="N306" i="3"/>
  <c r="M306" i="3"/>
  <c r="L306" i="3"/>
  <c r="K306" i="3"/>
  <c r="S306" i="3" s="1"/>
  <c r="J306" i="3"/>
  <c r="I306" i="3"/>
  <c r="R305" i="3"/>
  <c r="Q305" i="3"/>
  <c r="P305" i="3"/>
  <c r="W305" i="3" s="1"/>
  <c r="N305" i="3"/>
  <c r="M305" i="3"/>
  <c r="L305" i="3"/>
  <c r="K305" i="3"/>
  <c r="S305" i="3" s="1"/>
  <c r="J305" i="3"/>
  <c r="I305" i="3"/>
  <c r="R304" i="3"/>
  <c r="Q304" i="3"/>
  <c r="P304" i="3"/>
  <c r="N304" i="3"/>
  <c r="M304" i="3"/>
  <c r="L304" i="3"/>
  <c r="K304" i="3"/>
  <c r="S304" i="3" s="1"/>
  <c r="J304" i="3"/>
  <c r="I304" i="3"/>
  <c r="X303" i="3"/>
  <c r="R303" i="3"/>
  <c r="Q303" i="3"/>
  <c r="P303" i="3"/>
  <c r="W303" i="3" s="1"/>
  <c r="N303" i="3"/>
  <c r="M303" i="3"/>
  <c r="L303" i="3"/>
  <c r="K303" i="3"/>
  <c r="S303" i="3" s="1"/>
  <c r="J303" i="3"/>
  <c r="I303" i="3"/>
  <c r="X302" i="3"/>
  <c r="R302" i="3"/>
  <c r="Q302" i="3"/>
  <c r="P302" i="3"/>
  <c r="W302" i="3" s="1"/>
  <c r="N302" i="3"/>
  <c r="M302" i="3"/>
  <c r="L302" i="3"/>
  <c r="K302" i="3"/>
  <c r="S302" i="3" s="1"/>
  <c r="J302" i="3"/>
  <c r="I302" i="3"/>
  <c r="R301" i="3"/>
  <c r="Q301" i="3"/>
  <c r="P301" i="3"/>
  <c r="W301" i="3" s="1"/>
  <c r="N301" i="3"/>
  <c r="M301" i="3"/>
  <c r="L301" i="3"/>
  <c r="K301" i="3"/>
  <c r="S301" i="3" s="1"/>
  <c r="J301" i="3"/>
  <c r="I301" i="3"/>
  <c r="R300" i="3"/>
  <c r="Q300" i="3"/>
  <c r="P300" i="3"/>
  <c r="N300" i="3"/>
  <c r="M300" i="3"/>
  <c r="L300" i="3"/>
  <c r="K300" i="3"/>
  <c r="S300" i="3" s="1"/>
  <c r="J300" i="3"/>
  <c r="I300" i="3"/>
  <c r="X299" i="3"/>
  <c r="R299" i="3"/>
  <c r="Q299" i="3"/>
  <c r="P299" i="3"/>
  <c r="W299" i="3" s="1"/>
  <c r="N299" i="3"/>
  <c r="M299" i="3"/>
  <c r="L299" i="3"/>
  <c r="K299" i="3"/>
  <c r="S299" i="3" s="1"/>
  <c r="J299" i="3"/>
  <c r="I299" i="3"/>
  <c r="X298" i="3"/>
  <c r="R298" i="3"/>
  <c r="Q298" i="3"/>
  <c r="P298" i="3"/>
  <c r="W298" i="3" s="1"/>
  <c r="N298" i="3"/>
  <c r="M298" i="3"/>
  <c r="L298" i="3"/>
  <c r="K298" i="3"/>
  <c r="S298" i="3" s="1"/>
  <c r="J298" i="3"/>
  <c r="I298" i="3"/>
  <c r="R297" i="3"/>
  <c r="Q297" i="3"/>
  <c r="P297" i="3"/>
  <c r="W297" i="3" s="1"/>
  <c r="N297" i="3"/>
  <c r="M297" i="3"/>
  <c r="L297" i="3"/>
  <c r="K297" i="3"/>
  <c r="S297" i="3" s="1"/>
  <c r="J297" i="3"/>
  <c r="I297" i="3"/>
  <c r="R296" i="3"/>
  <c r="Q296" i="3"/>
  <c r="P296" i="3"/>
  <c r="N296" i="3"/>
  <c r="M296" i="3"/>
  <c r="L296" i="3"/>
  <c r="K296" i="3"/>
  <c r="S296" i="3" s="1"/>
  <c r="J296" i="3"/>
  <c r="I296" i="3"/>
  <c r="X295" i="3"/>
  <c r="R295" i="3"/>
  <c r="Q295" i="3"/>
  <c r="P295" i="3"/>
  <c r="W295" i="3" s="1"/>
  <c r="N295" i="3"/>
  <c r="M295" i="3"/>
  <c r="L295" i="3"/>
  <c r="K295" i="3"/>
  <c r="S295" i="3" s="1"/>
  <c r="J295" i="3"/>
  <c r="I295" i="3"/>
  <c r="X294" i="3"/>
  <c r="R294" i="3"/>
  <c r="Q294" i="3"/>
  <c r="P294" i="3"/>
  <c r="W294" i="3" s="1"/>
  <c r="N294" i="3"/>
  <c r="M294" i="3"/>
  <c r="L294" i="3"/>
  <c r="K294" i="3"/>
  <c r="S294" i="3" s="1"/>
  <c r="J294" i="3"/>
  <c r="I294" i="3"/>
  <c r="R293" i="3"/>
  <c r="Q293" i="3"/>
  <c r="P293" i="3"/>
  <c r="W293" i="3" s="1"/>
  <c r="N293" i="3"/>
  <c r="M293" i="3"/>
  <c r="L293" i="3"/>
  <c r="K293" i="3"/>
  <c r="S293" i="3" s="1"/>
  <c r="J293" i="3"/>
  <c r="I293" i="3"/>
  <c r="R292" i="3"/>
  <c r="Q292" i="3"/>
  <c r="P292" i="3"/>
  <c r="N292" i="3"/>
  <c r="M292" i="3"/>
  <c r="L292" i="3"/>
  <c r="K292" i="3"/>
  <c r="S292" i="3" s="1"/>
  <c r="J292" i="3"/>
  <c r="I292" i="3"/>
  <c r="X291" i="3"/>
  <c r="R291" i="3"/>
  <c r="Q291" i="3"/>
  <c r="P291" i="3"/>
  <c r="W291" i="3" s="1"/>
  <c r="N291" i="3"/>
  <c r="M291" i="3"/>
  <c r="L291" i="3"/>
  <c r="K291" i="3"/>
  <c r="S291" i="3" s="1"/>
  <c r="J291" i="3"/>
  <c r="I291" i="3"/>
  <c r="X290" i="3"/>
  <c r="R290" i="3"/>
  <c r="Q290" i="3"/>
  <c r="P290" i="3"/>
  <c r="W290" i="3" s="1"/>
  <c r="N290" i="3"/>
  <c r="M290" i="3"/>
  <c r="L290" i="3"/>
  <c r="K290" i="3"/>
  <c r="S290" i="3" s="1"/>
  <c r="J290" i="3"/>
  <c r="I290" i="3"/>
  <c r="R289" i="3"/>
  <c r="Q289" i="3"/>
  <c r="P289" i="3"/>
  <c r="W289" i="3" s="1"/>
  <c r="N289" i="3"/>
  <c r="M289" i="3"/>
  <c r="L289" i="3"/>
  <c r="K289" i="3"/>
  <c r="S289" i="3" s="1"/>
  <c r="J289" i="3"/>
  <c r="I289" i="3"/>
  <c r="R288" i="3"/>
  <c r="Q288" i="3"/>
  <c r="P288" i="3"/>
  <c r="N288" i="3"/>
  <c r="M288" i="3"/>
  <c r="L288" i="3"/>
  <c r="K288" i="3"/>
  <c r="S288" i="3" s="1"/>
  <c r="J288" i="3"/>
  <c r="I288" i="3"/>
  <c r="X287" i="3"/>
  <c r="R287" i="3"/>
  <c r="Q287" i="3"/>
  <c r="P287" i="3"/>
  <c r="W287" i="3" s="1"/>
  <c r="N287" i="3"/>
  <c r="M287" i="3"/>
  <c r="L287" i="3"/>
  <c r="K287" i="3"/>
  <c r="S287" i="3" s="1"/>
  <c r="J287" i="3"/>
  <c r="I287" i="3"/>
  <c r="X286" i="3"/>
  <c r="R286" i="3"/>
  <c r="Q286" i="3"/>
  <c r="P286" i="3"/>
  <c r="W286" i="3" s="1"/>
  <c r="N286" i="3"/>
  <c r="M286" i="3"/>
  <c r="L286" i="3"/>
  <c r="K286" i="3"/>
  <c r="S286" i="3" s="1"/>
  <c r="J286" i="3"/>
  <c r="I286" i="3"/>
  <c r="R285" i="3"/>
  <c r="Q285" i="3"/>
  <c r="P285" i="3"/>
  <c r="W285" i="3" s="1"/>
  <c r="N285" i="3"/>
  <c r="M285" i="3"/>
  <c r="L285" i="3"/>
  <c r="K285" i="3"/>
  <c r="S285" i="3" s="1"/>
  <c r="J285" i="3"/>
  <c r="I285" i="3"/>
  <c r="R284" i="3"/>
  <c r="Q284" i="3"/>
  <c r="P284" i="3"/>
  <c r="N284" i="3"/>
  <c r="M284" i="3"/>
  <c r="L284" i="3"/>
  <c r="K284" i="3"/>
  <c r="S284" i="3" s="1"/>
  <c r="J284" i="3"/>
  <c r="I284" i="3"/>
  <c r="X283" i="3"/>
  <c r="R283" i="3"/>
  <c r="Q283" i="3"/>
  <c r="P283" i="3"/>
  <c r="W283" i="3" s="1"/>
  <c r="N283" i="3"/>
  <c r="M283" i="3"/>
  <c r="L283" i="3"/>
  <c r="K283" i="3"/>
  <c r="S283" i="3" s="1"/>
  <c r="J283" i="3"/>
  <c r="I283" i="3"/>
  <c r="X282" i="3"/>
  <c r="R282" i="3"/>
  <c r="Q282" i="3"/>
  <c r="P282" i="3"/>
  <c r="W282" i="3" s="1"/>
  <c r="N282" i="3"/>
  <c r="M282" i="3"/>
  <c r="L282" i="3"/>
  <c r="K282" i="3"/>
  <c r="S282" i="3" s="1"/>
  <c r="J282" i="3"/>
  <c r="I282" i="3"/>
  <c r="R281" i="3"/>
  <c r="Q281" i="3"/>
  <c r="P281" i="3"/>
  <c r="W281" i="3" s="1"/>
  <c r="N281" i="3"/>
  <c r="M281" i="3"/>
  <c r="L281" i="3"/>
  <c r="K281" i="3"/>
  <c r="S281" i="3" s="1"/>
  <c r="J281" i="3"/>
  <c r="I281" i="3"/>
  <c r="R280" i="3"/>
  <c r="Q280" i="3"/>
  <c r="P280" i="3"/>
  <c r="N280" i="3"/>
  <c r="M280" i="3"/>
  <c r="L280" i="3"/>
  <c r="K280" i="3"/>
  <c r="S280" i="3" s="1"/>
  <c r="J280" i="3"/>
  <c r="I280" i="3"/>
  <c r="X279" i="3"/>
  <c r="R279" i="3"/>
  <c r="Q279" i="3"/>
  <c r="P279" i="3"/>
  <c r="W279" i="3" s="1"/>
  <c r="N279" i="3"/>
  <c r="M279" i="3"/>
  <c r="L279" i="3"/>
  <c r="K279" i="3"/>
  <c r="S279" i="3" s="1"/>
  <c r="J279" i="3"/>
  <c r="I279" i="3"/>
  <c r="X278" i="3"/>
  <c r="R278" i="3"/>
  <c r="Q278" i="3"/>
  <c r="P278" i="3"/>
  <c r="W278" i="3" s="1"/>
  <c r="N278" i="3"/>
  <c r="M278" i="3"/>
  <c r="L278" i="3"/>
  <c r="K278" i="3"/>
  <c r="S278" i="3" s="1"/>
  <c r="J278" i="3"/>
  <c r="I278" i="3"/>
  <c r="R277" i="3"/>
  <c r="Q277" i="3"/>
  <c r="P277" i="3"/>
  <c r="W277" i="3" s="1"/>
  <c r="N277" i="3"/>
  <c r="M277" i="3"/>
  <c r="L277" i="3"/>
  <c r="K277" i="3"/>
  <c r="S277" i="3" s="1"/>
  <c r="J277" i="3"/>
  <c r="I277" i="3"/>
  <c r="R276" i="3"/>
  <c r="Q276" i="3"/>
  <c r="P276" i="3"/>
  <c r="N276" i="3"/>
  <c r="M276" i="3"/>
  <c r="L276" i="3"/>
  <c r="K276" i="3"/>
  <c r="S276" i="3" s="1"/>
  <c r="J276" i="3"/>
  <c r="I276" i="3"/>
  <c r="X275" i="3"/>
  <c r="R275" i="3"/>
  <c r="Q275" i="3"/>
  <c r="P275" i="3"/>
  <c r="W275" i="3" s="1"/>
  <c r="N275" i="3"/>
  <c r="M275" i="3"/>
  <c r="L275" i="3"/>
  <c r="K275" i="3"/>
  <c r="S275" i="3" s="1"/>
  <c r="J275" i="3"/>
  <c r="I275" i="3"/>
  <c r="X274" i="3"/>
  <c r="R274" i="3"/>
  <c r="Q274" i="3"/>
  <c r="P274" i="3"/>
  <c r="W274" i="3" s="1"/>
  <c r="N274" i="3"/>
  <c r="M274" i="3"/>
  <c r="L274" i="3"/>
  <c r="K274" i="3"/>
  <c r="S274" i="3" s="1"/>
  <c r="J274" i="3"/>
  <c r="I274" i="3"/>
  <c r="R273" i="3"/>
  <c r="Q273" i="3"/>
  <c r="P273" i="3"/>
  <c r="W273" i="3" s="1"/>
  <c r="N273" i="3"/>
  <c r="M273" i="3"/>
  <c r="L273" i="3"/>
  <c r="K273" i="3"/>
  <c r="S273" i="3" s="1"/>
  <c r="J273" i="3"/>
  <c r="I273" i="3"/>
  <c r="R272" i="3"/>
  <c r="Q272" i="3"/>
  <c r="P272" i="3"/>
  <c r="N272" i="3"/>
  <c r="M272" i="3"/>
  <c r="L272" i="3"/>
  <c r="K272" i="3"/>
  <c r="S272" i="3" s="1"/>
  <c r="J272" i="3"/>
  <c r="I272" i="3"/>
  <c r="X271" i="3"/>
  <c r="R271" i="3"/>
  <c r="Q271" i="3"/>
  <c r="P271" i="3"/>
  <c r="W271" i="3" s="1"/>
  <c r="N271" i="3"/>
  <c r="M271" i="3"/>
  <c r="L271" i="3"/>
  <c r="K271" i="3"/>
  <c r="S271" i="3" s="1"/>
  <c r="J271" i="3"/>
  <c r="I271" i="3"/>
  <c r="X270" i="3"/>
  <c r="R270" i="3"/>
  <c r="Q270" i="3"/>
  <c r="P270" i="3"/>
  <c r="W270" i="3" s="1"/>
  <c r="N270" i="3"/>
  <c r="M270" i="3"/>
  <c r="L270" i="3"/>
  <c r="K270" i="3"/>
  <c r="S270" i="3" s="1"/>
  <c r="J270" i="3"/>
  <c r="I270" i="3"/>
  <c r="R269" i="3"/>
  <c r="Q269" i="3"/>
  <c r="P269" i="3"/>
  <c r="W269" i="3" s="1"/>
  <c r="N269" i="3"/>
  <c r="M269" i="3"/>
  <c r="L269" i="3"/>
  <c r="K269" i="3"/>
  <c r="S269" i="3" s="1"/>
  <c r="J269" i="3"/>
  <c r="I269" i="3"/>
  <c r="R268" i="3"/>
  <c r="Q268" i="3"/>
  <c r="P268" i="3"/>
  <c r="N268" i="3"/>
  <c r="M268" i="3"/>
  <c r="L268" i="3"/>
  <c r="K268" i="3"/>
  <c r="S268" i="3" s="1"/>
  <c r="J268" i="3"/>
  <c r="I268" i="3"/>
  <c r="X267" i="3"/>
  <c r="R267" i="3"/>
  <c r="Q267" i="3"/>
  <c r="P267" i="3"/>
  <c r="W267" i="3" s="1"/>
  <c r="N267" i="3"/>
  <c r="M267" i="3"/>
  <c r="L267" i="3"/>
  <c r="K267" i="3"/>
  <c r="S267" i="3" s="1"/>
  <c r="J267" i="3"/>
  <c r="I267" i="3"/>
  <c r="X266" i="3"/>
  <c r="R266" i="3"/>
  <c r="Q266" i="3"/>
  <c r="P266" i="3"/>
  <c r="W266" i="3" s="1"/>
  <c r="N266" i="3"/>
  <c r="M266" i="3"/>
  <c r="L266" i="3"/>
  <c r="K266" i="3"/>
  <c r="S266" i="3" s="1"/>
  <c r="J266" i="3"/>
  <c r="I266" i="3"/>
  <c r="R265" i="3"/>
  <c r="Q265" i="3"/>
  <c r="P265" i="3"/>
  <c r="W265" i="3" s="1"/>
  <c r="N265" i="3"/>
  <c r="M265" i="3"/>
  <c r="L265" i="3"/>
  <c r="K265" i="3"/>
  <c r="S265" i="3" s="1"/>
  <c r="J265" i="3"/>
  <c r="I265" i="3"/>
  <c r="R264" i="3"/>
  <c r="Q264" i="3"/>
  <c r="P264" i="3"/>
  <c r="N264" i="3"/>
  <c r="M264" i="3"/>
  <c r="L264" i="3"/>
  <c r="K264" i="3"/>
  <c r="S264" i="3" s="1"/>
  <c r="J264" i="3"/>
  <c r="I264" i="3"/>
  <c r="X263" i="3"/>
  <c r="R263" i="3"/>
  <c r="Q263" i="3"/>
  <c r="P263" i="3"/>
  <c r="W263" i="3" s="1"/>
  <c r="N263" i="3"/>
  <c r="M263" i="3"/>
  <c r="L263" i="3"/>
  <c r="K263" i="3"/>
  <c r="S263" i="3" s="1"/>
  <c r="J263" i="3"/>
  <c r="I263" i="3"/>
  <c r="X262" i="3"/>
  <c r="R262" i="3"/>
  <c r="Q262" i="3"/>
  <c r="P262" i="3"/>
  <c r="W262" i="3" s="1"/>
  <c r="N262" i="3"/>
  <c r="M262" i="3"/>
  <c r="L262" i="3"/>
  <c r="K262" i="3"/>
  <c r="S262" i="3" s="1"/>
  <c r="J262" i="3"/>
  <c r="I262" i="3"/>
  <c r="R261" i="3"/>
  <c r="Q261" i="3"/>
  <c r="P261" i="3"/>
  <c r="W261" i="3" s="1"/>
  <c r="N261" i="3"/>
  <c r="M261" i="3"/>
  <c r="L261" i="3"/>
  <c r="K261" i="3"/>
  <c r="S261" i="3" s="1"/>
  <c r="J261" i="3"/>
  <c r="I261" i="3"/>
  <c r="R260" i="3"/>
  <c r="Q260" i="3"/>
  <c r="P260" i="3"/>
  <c r="N260" i="3"/>
  <c r="M260" i="3"/>
  <c r="L260" i="3"/>
  <c r="K260" i="3"/>
  <c r="S260" i="3" s="1"/>
  <c r="J260" i="3"/>
  <c r="I260" i="3"/>
  <c r="X259" i="3"/>
  <c r="R259" i="3"/>
  <c r="Q259" i="3"/>
  <c r="P259" i="3"/>
  <c r="W259" i="3" s="1"/>
  <c r="N259" i="3"/>
  <c r="M259" i="3"/>
  <c r="L259" i="3"/>
  <c r="K259" i="3"/>
  <c r="S259" i="3" s="1"/>
  <c r="J259" i="3"/>
  <c r="I259" i="3"/>
  <c r="X258" i="3"/>
  <c r="R258" i="3"/>
  <c r="Q258" i="3"/>
  <c r="P258" i="3"/>
  <c r="W258" i="3" s="1"/>
  <c r="N258" i="3"/>
  <c r="M258" i="3"/>
  <c r="L258" i="3"/>
  <c r="K258" i="3"/>
  <c r="S258" i="3" s="1"/>
  <c r="J258" i="3"/>
  <c r="I258" i="3"/>
  <c r="R257" i="3"/>
  <c r="Q257" i="3"/>
  <c r="P257" i="3"/>
  <c r="W257" i="3" s="1"/>
  <c r="N257" i="3"/>
  <c r="M257" i="3"/>
  <c r="L257" i="3"/>
  <c r="K257" i="3"/>
  <c r="S257" i="3" s="1"/>
  <c r="J257" i="3"/>
  <c r="I257" i="3"/>
  <c r="R256" i="3"/>
  <c r="Q256" i="3"/>
  <c r="P256" i="3"/>
  <c r="N256" i="3"/>
  <c r="M256" i="3"/>
  <c r="L256" i="3"/>
  <c r="K256" i="3"/>
  <c r="S256" i="3" s="1"/>
  <c r="J256" i="3"/>
  <c r="I256" i="3"/>
  <c r="X255" i="3"/>
  <c r="R255" i="3"/>
  <c r="Q255" i="3"/>
  <c r="P255" i="3"/>
  <c r="W255" i="3" s="1"/>
  <c r="N255" i="3"/>
  <c r="M255" i="3"/>
  <c r="L255" i="3"/>
  <c r="K255" i="3"/>
  <c r="S255" i="3" s="1"/>
  <c r="J255" i="3"/>
  <c r="I255" i="3"/>
  <c r="X254" i="3"/>
  <c r="R254" i="3"/>
  <c r="Q254" i="3"/>
  <c r="P254" i="3"/>
  <c r="W254" i="3" s="1"/>
  <c r="N254" i="3"/>
  <c r="M254" i="3"/>
  <c r="L254" i="3"/>
  <c r="K254" i="3"/>
  <c r="S254" i="3" s="1"/>
  <c r="J254" i="3"/>
  <c r="I254" i="3"/>
  <c r="R253" i="3"/>
  <c r="Q253" i="3"/>
  <c r="P253" i="3"/>
  <c r="W253" i="3" s="1"/>
  <c r="N253" i="3"/>
  <c r="M253" i="3"/>
  <c r="L253" i="3"/>
  <c r="K253" i="3"/>
  <c r="S253" i="3" s="1"/>
  <c r="J253" i="3"/>
  <c r="I253" i="3"/>
  <c r="R252" i="3"/>
  <c r="Q252" i="3"/>
  <c r="P252" i="3"/>
  <c r="N252" i="3"/>
  <c r="M252" i="3"/>
  <c r="L252" i="3"/>
  <c r="K252" i="3"/>
  <c r="S252" i="3" s="1"/>
  <c r="J252" i="3"/>
  <c r="I252" i="3"/>
  <c r="X251" i="3"/>
  <c r="R251" i="3"/>
  <c r="Q251" i="3"/>
  <c r="P251" i="3"/>
  <c r="W251" i="3" s="1"/>
  <c r="N251" i="3"/>
  <c r="M251" i="3"/>
  <c r="L251" i="3"/>
  <c r="K251" i="3"/>
  <c r="S251" i="3" s="1"/>
  <c r="J251" i="3"/>
  <c r="I251" i="3"/>
  <c r="X250" i="3"/>
  <c r="R250" i="3"/>
  <c r="Q250" i="3"/>
  <c r="P250" i="3"/>
  <c r="W250" i="3" s="1"/>
  <c r="N250" i="3"/>
  <c r="M250" i="3"/>
  <c r="L250" i="3"/>
  <c r="K250" i="3"/>
  <c r="S250" i="3" s="1"/>
  <c r="J250" i="3"/>
  <c r="I250" i="3"/>
  <c r="R249" i="3"/>
  <c r="Q249" i="3"/>
  <c r="P249" i="3"/>
  <c r="W249" i="3" s="1"/>
  <c r="N249" i="3"/>
  <c r="M249" i="3"/>
  <c r="L249" i="3"/>
  <c r="K249" i="3"/>
  <c r="S249" i="3" s="1"/>
  <c r="J249" i="3"/>
  <c r="I249" i="3"/>
  <c r="R248" i="3"/>
  <c r="Q248" i="3"/>
  <c r="P248" i="3"/>
  <c r="N248" i="3"/>
  <c r="M248" i="3"/>
  <c r="L248" i="3"/>
  <c r="K248" i="3"/>
  <c r="S248" i="3" s="1"/>
  <c r="J248" i="3"/>
  <c r="I248" i="3"/>
  <c r="X247" i="3"/>
  <c r="R247" i="3"/>
  <c r="Q247" i="3"/>
  <c r="P247" i="3"/>
  <c r="W247" i="3" s="1"/>
  <c r="N247" i="3"/>
  <c r="M247" i="3"/>
  <c r="L247" i="3"/>
  <c r="K247" i="3"/>
  <c r="S247" i="3" s="1"/>
  <c r="J247" i="3"/>
  <c r="I247" i="3"/>
  <c r="X246" i="3"/>
  <c r="R246" i="3"/>
  <c r="Q246" i="3"/>
  <c r="P246" i="3"/>
  <c r="W246" i="3" s="1"/>
  <c r="N246" i="3"/>
  <c r="M246" i="3"/>
  <c r="L246" i="3"/>
  <c r="K246" i="3"/>
  <c r="S246" i="3" s="1"/>
  <c r="J246" i="3"/>
  <c r="I246" i="3"/>
  <c r="R245" i="3"/>
  <c r="Q245" i="3"/>
  <c r="P245" i="3"/>
  <c r="W245" i="3" s="1"/>
  <c r="N245" i="3"/>
  <c r="M245" i="3"/>
  <c r="L245" i="3"/>
  <c r="K245" i="3"/>
  <c r="S245" i="3" s="1"/>
  <c r="J245" i="3"/>
  <c r="I245" i="3"/>
  <c r="R244" i="3"/>
  <c r="Q244" i="3"/>
  <c r="P244" i="3"/>
  <c r="N244" i="3"/>
  <c r="M244" i="3"/>
  <c r="L244" i="3"/>
  <c r="K244" i="3"/>
  <c r="S244" i="3" s="1"/>
  <c r="J244" i="3"/>
  <c r="I244" i="3"/>
  <c r="X243" i="3"/>
  <c r="R243" i="3"/>
  <c r="Q243" i="3"/>
  <c r="P243" i="3"/>
  <c r="W243" i="3" s="1"/>
  <c r="N243" i="3"/>
  <c r="M243" i="3"/>
  <c r="L243" i="3"/>
  <c r="K243" i="3"/>
  <c r="S243" i="3" s="1"/>
  <c r="J243" i="3"/>
  <c r="I243" i="3"/>
  <c r="X242" i="3"/>
  <c r="R242" i="3"/>
  <c r="Q242" i="3"/>
  <c r="P242" i="3"/>
  <c r="W242" i="3" s="1"/>
  <c r="N242" i="3"/>
  <c r="M242" i="3"/>
  <c r="L242" i="3"/>
  <c r="K242" i="3"/>
  <c r="S242" i="3" s="1"/>
  <c r="J242" i="3"/>
  <c r="I242" i="3"/>
  <c r="R241" i="3"/>
  <c r="Q241" i="3"/>
  <c r="P241" i="3"/>
  <c r="N241" i="3"/>
  <c r="M241" i="3"/>
  <c r="L241" i="3"/>
  <c r="K241" i="3"/>
  <c r="S241" i="3" s="1"/>
  <c r="J241" i="3"/>
  <c r="I241" i="3"/>
  <c r="R240" i="3"/>
  <c r="Q240" i="3"/>
  <c r="P240" i="3"/>
  <c r="N240" i="3"/>
  <c r="M240" i="3"/>
  <c r="L240" i="3"/>
  <c r="K240" i="3"/>
  <c r="S240" i="3" s="1"/>
  <c r="J240" i="3"/>
  <c r="I240" i="3"/>
  <c r="X239" i="3"/>
  <c r="R239" i="3"/>
  <c r="Q239" i="3"/>
  <c r="P239" i="3"/>
  <c r="W239" i="3" s="1"/>
  <c r="N239" i="3"/>
  <c r="M239" i="3"/>
  <c r="L239" i="3"/>
  <c r="K239" i="3"/>
  <c r="S239" i="3" s="1"/>
  <c r="J239" i="3"/>
  <c r="I239" i="3"/>
  <c r="X238" i="3"/>
  <c r="R238" i="3"/>
  <c r="Q238" i="3"/>
  <c r="P238" i="3"/>
  <c r="W238" i="3" s="1"/>
  <c r="N238" i="3"/>
  <c r="M238" i="3"/>
  <c r="L238" i="3"/>
  <c r="K238" i="3"/>
  <c r="S238" i="3" s="1"/>
  <c r="J238" i="3"/>
  <c r="I238" i="3"/>
  <c r="R237" i="3"/>
  <c r="Q237" i="3"/>
  <c r="P237" i="3"/>
  <c r="N237" i="3"/>
  <c r="M237" i="3"/>
  <c r="L237" i="3"/>
  <c r="K237" i="3"/>
  <c r="S237" i="3" s="1"/>
  <c r="J237" i="3"/>
  <c r="I237" i="3"/>
  <c r="R236" i="3"/>
  <c r="Q236" i="3"/>
  <c r="P236" i="3"/>
  <c r="N236" i="3"/>
  <c r="M236" i="3"/>
  <c r="L236" i="3"/>
  <c r="K236" i="3"/>
  <c r="S236" i="3" s="1"/>
  <c r="J236" i="3"/>
  <c r="I236" i="3"/>
  <c r="X235" i="3"/>
  <c r="R235" i="3"/>
  <c r="Q235" i="3"/>
  <c r="P235" i="3"/>
  <c r="W235" i="3" s="1"/>
  <c r="N235" i="3"/>
  <c r="M235" i="3"/>
  <c r="L235" i="3"/>
  <c r="K235" i="3"/>
  <c r="S235" i="3" s="1"/>
  <c r="J235" i="3"/>
  <c r="I235" i="3"/>
  <c r="X234" i="3"/>
  <c r="R234" i="3"/>
  <c r="Q234" i="3"/>
  <c r="P234" i="3"/>
  <c r="W234" i="3" s="1"/>
  <c r="N234" i="3"/>
  <c r="M234" i="3"/>
  <c r="L234" i="3"/>
  <c r="K234" i="3"/>
  <c r="S234" i="3" s="1"/>
  <c r="J234" i="3"/>
  <c r="I234" i="3"/>
  <c r="R233" i="3"/>
  <c r="Q233" i="3"/>
  <c r="P233" i="3"/>
  <c r="N233" i="3"/>
  <c r="M233" i="3"/>
  <c r="L233" i="3"/>
  <c r="K233" i="3"/>
  <c r="S233" i="3" s="1"/>
  <c r="J233" i="3"/>
  <c r="I233" i="3"/>
  <c r="R232" i="3"/>
  <c r="Q232" i="3"/>
  <c r="P232" i="3"/>
  <c r="N232" i="3"/>
  <c r="M232" i="3"/>
  <c r="L232" i="3"/>
  <c r="K232" i="3"/>
  <c r="S232" i="3" s="1"/>
  <c r="J232" i="3"/>
  <c r="I232" i="3"/>
  <c r="X231" i="3"/>
  <c r="R231" i="3"/>
  <c r="Q231" i="3"/>
  <c r="P231" i="3"/>
  <c r="W231" i="3" s="1"/>
  <c r="N231" i="3"/>
  <c r="M231" i="3"/>
  <c r="L231" i="3"/>
  <c r="K231" i="3"/>
  <c r="S231" i="3" s="1"/>
  <c r="J231" i="3"/>
  <c r="I231" i="3"/>
  <c r="X230" i="3"/>
  <c r="R230" i="3"/>
  <c r="Q230" i="3"/>
  <c r="P230" i="3"/>
  <c r="W230" i="3" s="1"/>
  <c r="N230" i="3"/>
  <c r="M230" i="3"/>
  <c r="L230" i="3"/>
  <c r="K230" i="3"/>
  <c r="S230" i="3" s="1"/>
  <c r="J230" i="3"/>
  <c r="I230" i="3"/>
  <c r="R229" i="3"/>
  <c r="Q229" i="3"/>
  <c r="P229" i="3"/>
  <c r="N229" i="3"/>
  <c r="M229" i="3"/>
  <c r="L229" i="3"/>
  <c r="K229" i="3"/>
  <c r="S229" i="3" s="1"/>
  <c r="J229" i="3"/>
  <c r="I229" i="3"/>
  <c r="R228" i="3"/>
  <c r="Q228" i="3"/>
  <c r="P228" i="3"/>
  <c r="N228" i="3"/>
  <c r="M228" i="3"/>
  <c r="L228" i="3"/>
  <c r="K228" i="3"/>
  <c r="S228" i="3" s="1"/>
  <c r="J228" i="3"/>
  <c r="I228" i="3"/>
  <c r="X227" i="3"/>
  <c r="R227" i="3"/>
  <c r="Q227" i="3"/>
  <c r="P227" i="3"/>
  <c r="W227" i="3" s="1"/>
  <c r="N227" i="3"/>
  <c r="M227" i="3"/>
  <c r="L227" i="3"/>
  <c r="K227" i="3"/>
  <c r="S227" i="3" s="1"/>
  <c r="J227" i="3"/>
  <c r="I227" i="3"/>
  <c r="X226" i="3"/>
  <c r="R226" i="3"/>
  <c r="Q226" i="3"/>
  <c r="P226" i="3"/>
  <c r="W226" i="3" s="1"/>
  <c r="N226" i="3"/>
  <c r="M226" i="3"/>
  <c r="L226" i="3"/>
  <c r="K226" i="3"/>
  <c r="S226" i="3" s="1"/>
  <c r="J226" i="3"/>
  <c r="I226" i="3"/>
  <c r="R225" i="3"/>
  <c r="Q225" i="3"/>
  <c r="P225" i="3"/>
  <c r="N225" i="3"/>
  <c r="M225" i="3"/>
  <c r="L225" i="3"/>
  <c r="K225" i="3"/>
  <c r="S225" i="3" s="1"/>
  <c r="J225" i="3"/>
  <c r="I225" i="3"/>
  <c r="R224" i="3"/>
  <c r="Q224" i="3"/>
  <c r="P224" i="3"/>
  <c r="N224" i="3"/>
  <c r="M224" i="3"/>
  <c r="L224" i="3"/>
  <c r="K224" i="3"/>
  <c r="S224" i="3" s="1"/>
  <c r="J224" i="3"/>
  <c r="I224" i="3"/>
  <c r="X223" i="3"/>
  <c r="R223" i="3"/>
  <c r="Q223" i="3"/>
  <c r="P223" i="3"/>
  <c r="W223" i="3" s="1"/>
  <c r="N223" i="3"/>
  <c r="M223" i="3"/>
  <c r="L223" i="3"/>
  <c r="K223" i="3"/>
  <c r="S223" i="3" s="1"/>
  <c r="J223" i="3"/>
  <c r="I223" i="3"/>
  <c r="X222" i="3"/>
  <c r="R222" i="3"/>
  <c r="Q222" i="3"/>
  <c r="P222" i="3"/>
  <c r="W222" i="3" s="1"/>
  <c r="N222" i="3"/>
  <c r="M222" i="3"/>
  <c r="L222" i="3"/>
  <c r="K222" i="3"/>
  <c r="S222" i="3" s="1"/>
  <c r="J222" i="3"/>
  <c r="I222" i="3"/>
  <c r="R221" i="3"/>
  <c r="Q221" i="3"/>
  <c r="P221" i="3"/>
  <c r="N221" i="3"/>
  <c r="M221" i="3"/>
  <c r="L221" i="3"/>
  <c r="K221" i="3"/>
  <c r="S221" i="3" s="1"/>
  <c r="J221" i="3"/>
  <c r="I221" i="3"/>
  <c r="R220" i="3"/>
  <c r="Q220" i="3"/>
  <c r="P220" i="3"/>
  <c r="N220" i="3"/>
  <c r="M220" i="3"/>
  <c r="L220" i="3"/>
  <c r="K220" i="3"/>
  <c r="S220" i="3" s="1"/>
  <c r="J220" i="3"/>
  <c r="I220" i="3"/>
  <c r="X219" i="3"/>
  <c r="R219" i="3"/>
  <c r="Q219" i="3"/>
  <c r="P219" i="3"/>
  <c r="W219" i="3" s="1"/>
  <c r="N219" i="3"/>
  <c r="M219" i="3"/>
  <c r="L219" i="3"/>
  <c r="K219" i="3"/>
  <c r="S219" i="3" s="1"/>
  <c r="J219" i="3"/>
  <c r="I219" i="3"/>
  <c r="X218" i="3"/>
  <c r="R218" i="3"/>
  <c r="Q218" i="3"/>
  <c r="P218" i="3"/>
  <c r="W218" i="3" s="1"/>
  <c r="N218" i="3"/>
  <c r="M218" i="3"/>
  <c r="L218" i="3"/>
  <c r="K218" i="3"/>
  <c r="S218" i="3" s="1"/>
  <c r="J218" i="3"/>
  <c r="I218" i="3"/>
  <c r="R217" i="3"/>
  <c r="Q217" i="3"/>
  <c r="P217" i="3"/>
  <c r="N217" i="3"/>
  <c r="M217" i="3"/>
  <c r="L217" i="3"/>
  <c r="K217" i="3"/>
  <c r="S217" i="3" s="1"/>
  <c r="J217" i="3"/>
  <c r="I217" i="3"/>
  <c r="R216" i="3"/>
  <c r="Q216" i="3"/>
  <c r="P216" i="3"/>
  <c r="N216" i="3"/>
  <c r="M216" i="3"/>
  <c r="L216" i="3"/>
  <c r="K216" i="3"/>
  <c r="S216" i="3" s="1"/>
  <c r="J216" i="3"/>
  <c r="I216" i="3"/>
  <c r="X215" i="3"/>
  <c r="R215" i="3"/>
  <c r="Q215" i="3"/>
  <c r="P215" i="3"/>
  <c r="W215" i="3" s="1"/>
  <c r="N215" i="3"/>
  <c r="M215" i="3"/>
  <c r="L215" i="3"/>
  <c r="K215" i="3"/>
  <c r="S215" i="3" s="1"/>
  <c r="J215" i="3"/>
  <c r="I215" i="3"/>
  <c r="X214" i="3"/>
  <c r="R214" i="3"/>
  <c r="Q214" i="3"/>
  <c r="P214" i="3"/>
  <c r="W214" i="3" s="1"/>
  <c r="N214" i="3"/>
  <c r="M214" i="3"/>
  <c r="L214" i="3"/>
  <c r="K214" i="3"/>
  <c r="S214" i="3" s="1"/>
  <c r="J214" i="3"/>
  <c r="I214" i="3"/>
  <c r="R213" i="3"/>
  <c r="Q213" i="3"/>
  <c r="P213" i="3"/>
  <c r="N213" i="3"/>
  <c r="M213" i="3"/>
  <c r="L213" i="3"/>
  <c r="K213" i="3"/>
  <c r="S213" i="3" s="1"/>
  <c r="J213" i="3"/>
  <c r="I213" i="3"/>
  <c r="R212" i="3"/>
  <c r="Q212" i="3"/>
  <c r="P212" i="3"/>
  <c r="N212" i="3"/>
  <c r="M212" i="3"/>
  <c r="L212" i="3"/>
  <c r="K212" i="3"/>
  <c r="S212" i="3" s="1"/>
  <c r="J212" i="3"/>
  <c r="I212" i="3"/>
  <c r="X211" i="3"/>
  <c r="R211" i="3"/>
  <c r="Q211" i="3"/>
  <c r="P211" i="3"/>
  <c r="W211" i="3" s="1"/>
  <c r="N211" i="3"/>
  <c r="M211" i="3"/>
  <c r="L211" i="3"/>
  <c r="K211" i="3"/>
  <c r="S211" i="3" s="1"/>
  <c r="J211" i="3"/>
  <c r="I211" i="3"/>
  <c r="X210" i="3"/>
  <c r="R210" i="3"/>
  <c r="Q210" i="3"/>
  <c r="P210" i="3"/>
  <c r="W210" i="3" s="1"/>
  <c r="N210" i="3"/>
  <c r="M210" i="3"/>
  <c r="L210" i="3"/>
  <c r="K210" i="3"/>
  <c r="S210" i="3" s="1"/>
  <c r="J210" i="3"/>
  <c r="I210" i="3"/>
  <c r="R209" i="3"/>
  <c r="Q209" i="3"/>
  <c r="P209" i="3"/>
  <c r="N209" i="3"/>
  <c r="M209" i="3"/>
  <c r="L209" i="3"/>
  <c r="K209" i="3"/>
  <c r="S209" i="3" s="1"/>
  <c r="J209" i="3"/>
  <c r="I209" i="3"/>
  <c r="R208" i="3"/>
  <c r="Q208" i="3"/>
  <c r="P208" i="3"/>
  <c r="N208" i="3"/>
  <c r="M208" i="3"/>
  <c r="L208" i="3"/>
  <c r="K208" i="3"/>
  <c r="S208" i="3" s="1"/>
  <c r="J208" i="3"/>
  <c r="I208" i="3"/>
  <c r="X207" i="3"/>
  <c r="R207" i="3"/>
  <c r="Q207" i="3"/>
  <c r="P207" i="3"/>
  <c r="W207" i="3" s="1"/>
  <c r="N207" i="3"/>
  <c r="M207" i="3"/>
  <c r="L207" i="3"/>
  <c r="K207" i="3"/>
  <c r="S207" i="3" s="1"/>
  <c r="J207" i="3"/>
  <c r="I207" i="3"/>
  <c r="X206" i="3"/>
  <c r="R206" i="3"/>
  <c r="Q206" i="3"/>
  <c r="P206" i="3"/>
  <c r="W206" i="3" s="1"/>
  <c r="N206" i="3"/>
  <c r="M206" i="3"/>
  <c r="L206" i="3"/>
  <c r="K206" i="3"/>
  <c r="S206" i="3" s="1"/>
  <c r="J206" i="3"/>
  <c r="I206" i="3"/>
  <c r="R205" i="3"/>
  <c r="Q205" i="3"/>
  <c r="P205" i="3"/>
  <c r="N205" i="3"/>
  <c r="M205" i="3"/>
  <c r="L205" i="3"/>
  <c r="K205" i="3"/>
  <c r="S205" i="3" s="1"/>
  <c r="J205" i="3"/>
  <c r="I205" i="3"/>
  <c r="R204" i="3"/>
  <c r="Q204" i="3"/>
  <c r="P204" i="3"/>
  <c r="N204" i="3"/>
  <c r="M204" i="3"/>
  <c r="L204" i="3"/>
  <c r="K204" i="3"/>
  <c r="S204" i="3" s="1"/>
  <c r="J204" i="3"/>
  <c r="I204" i="3"/>
  <c r="X203" i="3"/>
  <c r="R203" i="3"/>
  <c r="Q203" i="3"/>
  <c r="P203" i="3"/>
  <c r="W203" i="3" s="1"/>
  <c r="N203" i="3"/>
  <c r="M203" i="3"/>
  <c r="L203" i="3"/>
  <c r="K203" i="3"/>
  <c r="S203" i="3" s="1"/>
  <c r="J203" i="3"/>
  <c r="I203" i="3"/>
  <c r="X202" i="3"/>
  <c r="R202" i="3"/>
  <c r="Q202" i="3"/>
  <c r="P202" i="3"/>
  <c r="W202" i="3" s="1"/>
  <c r="N202" i="3"/>
  <c r="M202" i="3"/>
  <c r="L202" i="3"/>
  <c r="K202" i="3"/>
  <c r="S202" i="3" s="1"/>
  <c r="J202" i="3"/>
  <c r="I202" i="3"/>
  <c r="R201" i="3"/>
  <c r="Q201" i="3"/>
  <c r="P201" i="3"/>
  <c r="N201" i="3"/>
  <c r="M201" i="3"/>
  <c r="L201" i="3"/>
  <c r="K201" i="3"/>
  <c r="S201" i="3" s="1"/>
  <c r="J201" i="3"/>
  <c r="I201" i="3"/>
  <c r="R200" i="3"/>
  <c r="Q200" i="3"/>
  <c r="P200" i="3"/>
  <c r="N200" i="3"/>
  <c r="M200" i="3"/>
  <c r="L200" i="3"/>
  <c r="K200" i="3"/>
  <c r="S200" i="3" s="1"/>
  <c r="J200" i="3"/>
  <c r="I200" i="3"/>
  <c r="X199" i="3"/>
  <c r="R199" i="3"/>
  <c r="Q199" i="3"/>
  <c r="P199" i="3"/>
  <c r="W199" i="3" s="1"/>
  <c r="N199" i="3"/>
  <c r="M199" i="3"/>
  <c r="L199" i="3"/>
  <c r="K199" i="3"/>
  <c r="S199" i="3" s="1"/>
  <c r="J199" i="3"/>
  <c r="I199" i="3"/>
  <c r="X198" i="3"/>
  <c r="R198" i="3"/>
  <c r="Q198" i="3"/>
  <c r="P198" i="3"/>
  <c r="W198" i="3" s="1"/>
  <c r="N198" i="3"/>
  <c r="M198" i="3"/>
  <c r="L198" i="3"/>
  <c r="K198" i="3"/>
  <c r="S198" i="3" s="1"/>
  <c r="J198" i="3"/>
  <c r="I198" i="3"/>
  <c r="R197" i="3"/>
  <c r="Q197" i="3"/>
  <c r="P197" i="3"/>
  <c r="N197" i="3"/>
  <c r="M197" i="3"/>
  <c r="L197" i="3"/>
  <c r="K197" i="3"/>
  <c r="S197" i="3" s="1"/>
  <c r="J197" i="3"/>
  <c r="I197" i="3"/>
  <c r="R196" i="3"/>
  <c r="Q196" i="3"/>
  <c r="P196" i="3"/>
  <c r="N196" i="3"/>
  <c r="M196" i="3"/>
  <c r="L196" i="3"/>
  <c r="K196" i="3"/>
  <c r="S196" i="3" s="1"/>
  <c r="J196" i="3"/>
  <c r="I196" i="3"/>
  <c r="X195" i="3"/>
  <c r="R195" i="3"/>
  <c r="Q195" i="3"/>
  <c r="P195" i="3"/>
  <c r="W195" i="3" s="1"/>
  <c r="N195" i="3"/>
  <c r="M195" i="3"/>
  <c r="L195" i="3"/>
  <c r="K195" i="3"/>
  <c r="S195" i="3" s="1"/>
  <c r="J195" i="3"/>
  <c r="I195" i="3"/>
  <c r="X194" i="3"/>
  <c r="R194" i="3"/>
  <c r="Q194" i="3"/>
  <c r="P194" i="3"/>
  <c r="W194" i="3" s="1"/>
  <c r="N194" i="3"/>
  <c r="M194" i="3"/>
  <c r="L194" i="3"/>
  <c r="K194" i="3"/>
  <c r="S194" i="3" s="1"/>
  <c r="J194" i="3"/>
  <c r="I194" i="3"/>
  <c r="R193" i="3"/>
  <c r="Q193" i="3"/>
  <c r="P193" i="3"/>
  <c r="N193" i="3"/>
  <c r="M193" i="3"/>
  <c r="L193" i="3"/>
  <c r="K193" i="3"/>
  <c r="S193" i="3" s="1"/>
  <c r="J193" i="3"/>
  <c r="I193" i="3"/>
  <c r="R192" i="3"/>
  <c r="Q192" i="3"/>
  <c r="P192" i="3"/>
  <c r="N192" i="3"/>
  <c r="M192" i="3"/>
  <c r="L192" i="3"/>
  <c r="K192" i="3"/>
  <c r="S192" i="3" s="1"/>
  <c r="J192" i="3"/>
  <c r="I192" i="3"/>
  <c r="X191" i="3"/>
  <c r="R191" i="3"/>
  <c r="Q191" i="3"/>
  <c r="P191" i="3"/>
  <c r="W191" i="3" s="1"/>
  <c r="N191" i="3"/>
  <c r="M191" i="3"/>
  <c r="L191" i="3"/>
  <c r="K191" i="3"/>
  <c r="S191" i="3" s="1"/>
  <c r="J191" i="3"/>
  <c r="I191" i="3"/>
  <c r="X190" i="3"/>
  <c r="R190" i="3"/>
  <c r="Q190" i="3"/>
  <c r="P190" i="3"/>
  <c r="W190" i="3" s="1"/>
  <c r="N190" i="3"/>
  <c r="M190" i="3"/>
  <c r="L190" i="3"/>
  <c r="K190" i="3"/>
  <c r="S190" i="3" s="1"/>
  <c r="J190" i="3"/>
  <c r="I190" i="3"/>
  <c r="R189" i="3"/>
  <c r="Q189" i="3"/>
  <c r="P189" i="3"/>
  <c r="N189" i="3"/>
  <c r="M189" i="3"/>
  <c r="L189" i="3"/>
  <c r="K189" i="3"/>
  <c r="S189" i="3" s="1"/>
  <c r="J189" i="3"/>
  <c r="I189" i="3"/>
  <c r="R188" i="3"/>
  <c r="Q188" i="3"/>
  <c r="P188" i="3"/>
  <c r="N188" i="3"/>
  <c r="M188" i="3"/>
  <c r="L188" i="3"/>
  <c r="K188" i="3"/>
  <c r="S188" i="3" s="1"/>
  <c r="J188" i="3"/>
  <c r="I188" i="3"/>
  <c r="X187" i="3"/>
  <c r="R187" i="3"/>
  <c r="Q187" i="3"/>
  <c r="P187" i="3"/>
  <c r="W187" i="3" s="1"/>
  <c r="N187" i="3"/>
  <c r="M187" i="3"/>
  <c r="L187" i="3"/>
  <c r="K187" i="3"/>
  <c r="S187" i="3" s="1"/>
  <c r="J187" i="3"/>
  <c r="I187" i="3"/>
  <c r="X186" i="3"/>
  <c r="R186" i="3"/>
  <c r="Q186" i="3"/>
  <c r="P186" i="3"/>
  <c r="W186" i="3" s="1"/>
  <c r="N186" i="3"/>
  <c r="M186" i="3"/>
  <c r="L186" i="3"/>
  <c r="K186" i="3"/>
  <c r="S186" i="3" s="1"/>
  <c r="J186" i="3"/>
  <c r="I186" i="3"/>
  <c r="R185" i="3"/>
  <c r="Q185" i="3"/>
  <c r="P185" i="3"/>
  <c r="N185" i="3"/>
  <c r="M185" i="3"/>
  <c r="L185" i="3"/>
  <c r="K185" i="3"/>
  <c r="S185" i="3" s="1"/>
  <c r="J185" i="3"/>
  <c r="I185" i="3"/>
  <c r="R184" i="3"/>
  <c r="Q184" i="3"/>
  <c r="P184" i="3"/>
  <c r="N184" i="3"/>
  <c r="M184" i="3"/>
  <c r="L184" i="3"/>
  <c r="K184" i="3"/>
  <c r="S184" i="3" s="1"/>
  <c r="J184" i="3"/>
  <c r="I184" i="3"/>
  <c r="X183" i="3"/>
  <c r="R183" i="3"/>
  <c r="Q183" i="3"/>
  <c r="P183" i="3"/>
  <c r="W183" i="3" s="1"/>
  <c r="N183" i="3"/>
  <c r="M183" i="3"/>
  <c r="L183" i="3"/>
  <c r="K183" i="3"/>
  <c r="S183" i="3" s="1"/>
  <c r="J183" i="3"/>
  <c r="I183" i="3"/>
  <c r="X182" i="3"/>
  <c r="R182" i="3"/>
  <c r="Q182" i="3"/>
  <c r="P182" i="3"/>
  <c r="W182" i="3" s="1"/>
  <c r="N182" i="3"/>
  <c r="M182" i="3"/>
  <c r="L182" i="3"/>
  <c r="K182" i="3"/>
  <c r="S182" i="3" s="1"/>
  <c r="J182" i="3"/>
  <c r="I182" i="3"/>
  <c r="R181" i="3"/>
  <c r="Q181" i="3"/>
  <c r="P181" i="3"/>
  <c r="N181" i="3"/>
  <c r="M181" i="3"/>
  <c r="L181" i="3"/>
  <c r="K181" i="3"/>
  <c r="S181" i="3" s="1"/>
  <c r="J181" i="3"/>
  <c r="I181" i="3"/>
  <c r="R180" i="3"/>
  <c r="Q180" i="3"/>
  <c r="P180" i="3"/>
  <c r="N180" i="3"/>
  <c r="M180" i="3"/>
  <c r="L180" i="3"/>
  <c r="K180" i="3"/>
  <c r="S180" i="3" s="1"/>
  <c r="J180" i="3"/>
  <c r="I180" i="3"/>
  <c r="X179" i="3"/>
  <c r="R179" i="3"/>
  <c r="Q179" i="3"/>
  <c r="P179" i="3"/>
  <c r="W179" i="3" s="1"/>
  <c r="N179" i="3"/>
  <c r="M179" i="3"/>
  <c r="L179" i="3"/>
  <c r="K179" i="3"/>
  <c r="S179" i="3" s="1"/>
  <c r="J179" i="3"/>
  <c r="I179" i="3"/>
  <c r="X178" i="3"/>
  <c r="R178" i="3"/>
  <c r="Q178" i="3"/>
  <c r="P178" i="3"/>
  <c r="W178" i="3" s="1"/>
  <c r="N178" i="3"/>
  <c r="M178" i="3"/>
  <c r="L178" i="3"/>
  <c r="K178" i="3"/>
  <c r="S178" i="3" s="1"/>
  <c r="J178" i="3"/>
  <c r="I178" i="3"/>
  <c r="R177" i="3"/>
  <c r="Q177" i="3"/>
  <c r="P177" i="3"/>
  <c r="N177" i="3"/>
  <c r="M177" i="3"/>
  <c r="L177" i="3"/>
  <c r="K177" i="3"/>
  <c r="S177" i="3" s="1"/>
  <c r="J177" i="3"/>
  <c r="I177" i="3"/>
  <c r="R176" i="3"/>
  <c r="Q176" i="3"/>
  <c r="P176" i="3"/>
  <c r="N176" i="3"/>
  <c r="M176" i="3"/>
  <c r="L176" i="3"/>
  <c r="K176" i="3"/>
  <c r="S176" i="3" s="1"/>
  <c r="J176" i="3"/>
  <c r="I176" i="3"/>
  <c r="X175" i="3"/>
  <c r="R175" i="3"/>
  <c r="Q175" i="3"/>
  <c r="P175" i="3"/>
  <c r="W175" i="3" s="1"/>
  <c r="N175" i="3"/>
  <c r="M175" i="3"/>
  <c r="L175" i="3"/>
  <c r="K175" i="3"/>
  <c r="S175" i="3" s="1"/>
  <c r="J175" i="3"/>
  <c r="I175" i="3"/>
  <c r="X174" i="3"/>
  <c r="R174" i="3"/>
  <c r="Q174" i="3"/>
  <c r="P174" i="3"/>
  <c r="W174" i="3" s="1"/>
  <c r="N174" i="3"/>
  <c r="M174" i="3"/>
  <c r="L174" i="3"/>
  <c r="K174" i="3"/>
  <c r="S174" i="3" s="1"/>
  <c r="J174" i="3"/>
  <c r="I174" i="3"/>
  <c r="R173" i="3"/>
  <c r="Q173" i="3"/>
  <c r="P173" i="3"/>
  <c r="N173" i="3"/>
  <c r="M173" i="3"/>
  <c r="L173" i="3"/>
  <c r="K173" i="3"/>
  <c r="S173" i="3" s="1"/>
  <c r="J173" i="3"/>
  <c r="I173" i="3"/>
  <c r="R172" i="3"/>
  <c r="Q172" i="3"/>
  <c r="P172" i="3"/>
  <c r="N172" i="3"/>
  <c r="M172" i="3"/>
  <c r="L172" i="3"/>
  <c r="K172" i="3"/>
  <c r="S172" i="3" s="1"/>
  <c r="J172" i="3"/>
  <c r="I172" i="3"/>
  <c r="X171" i="3"/>
  <c r="R171" i="3"/>
  <c r="Q171" i="3"/>
  <c r="P171" i="3"/>
  <c r="W171" i="3" s="1"/>
  <c r="N171" i="3"/>
  <c r="M171" i="3"/>
  <c r="L171" i="3"/>
  <c r="K171" i="3"/>
  <c r="S171" i="3" s="1"/>
  <c r="J171" i="3"/>
  <c r="I171" i="3"/>
  <c r="X170" i="3"/>
  <c r="R170" i="3"/>
  <c r="Q170" i="3"/>
  <c r="P170" i="3"/>
  <c r="W170" i="3" s="1"/>
  <c r="N170" i="3"/>
  <c r="M170" i="3"/>
  <c r="L170" i="3"/>
  <c r="K170" i="3"/>
  <c r="S170" i="3" s="1"/>
  <c r="J170" i="3"/>
  <c r="I170" i="3"/>
  <c r="R169" i="3"/>
  <c r="Q169" i="3"/>
  <c r="P169" i="3"/>
  <c r="N169" i="3"/>
  <c r="M169" i="3"/>
  <c r="L169" i="3"/>
  <c r="K169" i="3"/>
  <c r="S169" i="3" s="1"/>
  <c r="J169" i="3"/>
  <c r="I169" i="3"/>
  <c r="R168" i="3"/>
  <c r="Q168" i="3"/>
  <c r="P168" i="3"/>
  <c r="N168" i="3"/>
  <c r="M168" i="3"/>
  <c r="L168" i="3"/>
  <c r="K168" i="3"/>
  <c r="S168" i="3" s="1"/>
  <c r="J168" i="3"/>
  <c r="I168" i="3"/>
  <c r="X167" i="3"/>
  <c r="R167" i="3"/>
  <c r="Q167" i="3"/>
  <c r="P167" i="3"/>
  <c r="W167" i="3" s="1"/>
  <c r="N167" i="3"/>
  <c r="M167" i="3"/>
  <c r="L167" i="3"/>
  <c r="K167" i="3"/>
  <c r="S167" i="3" s="1"/>
  <c r="J167" i="3"/>
  <c r="I167" i="3"/>
  <c r="X166" i="3"/>
  <c r="R166" i="3"/>
  <c r="Q166" i="3"/>
  <c r="P166" i="3"/>
  <c r="W166" i="3" s="1"/>
  <c r="N166" i="3"/>
  <c r="M166" i="3"/>
  <c r="L166" i="3"/>
  <c r="K166" i="3"/>
  <c r="S166" i="3" s="1"/>
  <c r="J166" i="3"/>
  <c r="I166" i="3"/>
  <c r="R165" i="3"/>
  <c r="Q165" i="3"/>
  <c r="P165" i="3"/>
  <c r="N165" i="3"/>
  <c r="M165" i="3"/>
  <c r="L165" i="3"/>
  <c r="K165" i="3"/>
  <c r="S165" i="3" s="1"/>
  <c r="J165" i="3"/>
  <c r="I165" i="3"/>
  <c r="R164" i="3"/>
  <c r="Q164" i="3"/>
  <c r="P164" i="3"/>
  <c r="N164" i="3"/>
  <c r="M164" i="3"/>
  <c r="L164" i="3"/>
  <c r="K164" i="3"/>
  <c r="S164" i="3" s="1"/>
  <c r="J164" i="3"/>
  <c r="I164" i="3"/>
  <c r="X163" i="3"/>
  <c r="R163" i="3"/>
  <c r="Q163" i="3"/>
  <c r="P163" i="3"/>
  <c r="W163" i="3" s="1"/>
  <c r="N163" i="3"/>
  <c r="M163" i="3"/>
  <c r="L163" i="3"/>
  <c r="K163" i="3"/>
  <c r="S163" i="3" s="1"/>
  <c r="J163" i="3"/>
  <c r="I163" i="3"/>
  <c r="X162" i="3"/>
  <c r="R162" i="3"/>
  <c r="Q162" i="3"/>
  <c r="P162" i="3"/>
  <c r="W162" i="3" s="1"/>
  <c r="N162" i="3"/>
  <c r="M162" i="3"/>
  <c r="L162" i="3"/>
  <c r="K162" i="3"/>
  <c r="S162" i="3" s="1"/>
  <c r="J162" i="3"/>
  <c r="I162" i="3"/>
  <c r="R161" i="3"/>
  <c r="Q161" i="3"/>
  <c r="P161" i="3"/>
  <c r="N161" i="3"/>
  <c r="M161" i="3"/>
  <c r="L161" i="3"/>
  <c r="K161" i="3"/>
  <c r="S161" i="3" s="1"/>
  <c r="J161" i="3"/>
  <c r="I161" i="3"/>
  <c r="R160" i="3"/>
  <c r="Q160" i="3"/>
  <c r="P160" i="3"/>
  <c r="N160" i="3"/>
  <c r="M160" i="3"/>
  <c r="L160" i="3"/>
  <c r="K160" i="3"/>
  <c r="S160" i="3" s="1"/>
  <c r="J160" i="3"/>
  <c r="I160" i="3"/>
  <c r="X159" i="3"/>
  <c r="R159" i="3"/>
  <c r="Q159" i="3"/>
  <c r="P159" i="3"/>
  <c r="W159" i="3" s="1"/>
  <c r="N159" i="3"/>
  <c r="M159" i="3"/>
  <c r="L159" i="3"/>
  <c r="K159" i="3"/>
  <c r="S159" i="3" s="1"/>
  <c r="J159" i="3"/>
  <c r="I159" i="3"/>
  <c r="X158" i="3"/>
  <c r="R158" i="3"/>
  <c r="Q158" i="3"/>
  <c r="P158" i="3"/>
  <c r="W158" i="3" s="1"/>
  <c r="N158" i="3"/>
  <c r="M158" i="3"/>
  <c r="L158" i="3"/>
  <c r="K158" i="3"/>
  <c r="S158" i="3" s="1"/>
  <c r="J158" i="3"/>
  <c r="I158" i="3"/>
  <c r="R157" i="3"/>
  <c r="Q157" i="3"/>
  <c r="P157" i="3"/>
  <c r="N157" i="3"/>
  <c r="M157" i="3"/>
  <c r="L157" i="3"/>
  <c r="K157" i="3"/>
  <c r="S157" i="3" s="1"/>
  <c r="J157" i="3"/>
  <c r="I157" i="3"/>
  <c r="R156" i="3"/>
  <c r="Q156" i="3"/>
  <c r="P156" i="3"/>
  <c r="N156" i="3"/>
  <c r="M156" i="3"/>
  <c r="L156" i="3"/>
  <c r="K156" i="3"/>
  <c r="S156" i="3" s="1"/>
  <c r="J156" i="3"/>
  <c r="I156" i="3"/>
  <c r="X155" i="3"/>
  <c r="R155" i="3"/>
  <c r="Q155" i="3"/>
  <c r="P155" i="3"/>
  <c r="W155" i="3" s="1"/>
  <c r="N155" i="3"/>
  <c r="M155" i="3"/>
  <c r="L155" i="3"/>
  <c r="K155" i="3"/>
  <c r="S155" i="3" s="1"/>
  <c r="J155" i="3"/>
  <c r="I155" i="3"/>
  <c r="X154" i="3"/>
  <c r="R154" i="3"/>
  <c r="Q154" i="3"/>
  <c r="P154" i="3"/>
  <c r="W154" i="3" s="1"/>
  <c r="N154" i="3"/>
  <c r="M154" i="3"/>
  <c r="L154" i="3"/>
  <c r="K154" i="3"/>
  <c r="S154" i="3" s="1"/>
  <c r="J154" i="3"/>
  <c r="I154" i="3"/>
  <c r="R153" i="3"/>
  <c r="Q153" i="3"/>
  <c r="P153" i="3"/>
  <c r="N153" i="3"/>
  <c r="M153" i="3"/>
  <c r="L153" i="3"/>
  <c r="K153" i="3"/>
  <c r="S153" i="3" s="1"/>
  <c r="J153" i="3"/>
  <c r="I153" i="3"/>
  <c r="R152" i="3"/>
  <c r="Q152" i="3"/>
  <c r="P152" i="3"/>
  <c r="N152" i="3"/>
  <c r="M152" i="3"/>
  <c r="L152" i="3"/>
  <c r="K152" i="3"/>
  <c r="S152" i="3" s="1"/>
  <c r="J152" i="3"/>
  <c r="I152" i="3"/>
  <c r="X151" i="3"/>
  <c r="R151" i="3"/>
  <c r="Q151" i="3"/>
  <c r="P151" i="3"/>
  <c r="W151" i="3" s="1"/>
  <c r="N151" i="3"/>
  <c r="M151" i="3"/>
  <c r="L151" i="3"/>
  <c r="K151" i="3"/>
  <c r="S151" i="3" s="1"/>
  <c r="J151" i="3"/>
  <c r="I151" i="3"/>
  <c r="X150" i="3"/>
  <c r="R150" i="3"/>
  <c r="Q150" i="3"/>
  <c r="P150" i="3"/>
  <c r="W150" i="3" s="1"/>
  <c r="N150" i="3"/>
  <c r="M150" i="3"/>
  <c r="L150" i="3"/>
  <c r="K150" i="3"/>
  <c r="S150" i="3" s="1"/>
  <c r="J150" i="3"/>
  <c r="I150" i="3"/>
  <c r="R149" i="3"/>
  <c r="Q149" i="3"/>
  <c r="P149" i="3"/>
  <c r="N149" i="3"/>
  <c r="M149" i="3"/>
  <c r="L149" i="3"/>
  <c r="K149" i="3"/>
  <c r="S149" i="3" s="1"/>
  <c r="J149" i="3"/>
  <c r="I149" i="3"/>
  <c r="R148" i="3"/>
  <c r="Q148" i="3"/>
  <c r="P148" i="3"/>
  <c r="N148" i="3"/>
  <c r="M148" i="3"/>
  <c r="L148" i="3"/>
  <c r="K148" i="3"/>
  <c r="S148" i="3" s="1"/>
  <c r="J148" i="3"/>
  <c r="I148" i="3"/>
  <c r="X147" i="3"/>
  <c r="R147" i="3"/>
  <c r="Q147" i="3"/>
  <c r="P147" i="3"/>
  <c r="W147" i="3" s="1"/>
  <c r="N147" i="3"/>
  <c r="M147" i="3"/>
  <c r="L147" i="3"/>
  <c r="K147" i="3"/>
  <c r="S147" i="3" s="1"/>
  <c r="J147" i="3"/>
  <c r="I147" i="3"/>
  <c r="X146" i="3"/>
  <c r="R146" i="3"/>
  <c r="Q146" i="3"/>
  <c r="P146" i="3"/>
  <c r="W146" i="3" s="1"/>
  <c r="N146" i="3"/>
  <c r="M146" i="3"/>
  <c r="L146" i="3"/>
  <c r="K146" i="3"/>
  <c r="S146" i="3" s="1"/>
  <c r="J146" i="3"/>
  <c r="I146" i="3"/>
  <c r="R145" i="3"/>
  <c r="Q145" i="3"/>
  <c r="P145" i="3"/>
  <c r="N145" i="3"/>
  <c r="M145" i="3"/>
  <c r="L145" i="3"/>
  <c r="K145" i="3"/>
  <c r="S145" i="3" s="1"/>
  <c r="J145" i="3"/>
  <c r="I145" i="3"/>
  <c r="R144" i="3"/>
  <c r="Q144" i="3"/>
  <c r="P144" i="3"/>
  <c r="N144" i="3"/>
  <c r="M144" i="3"/>
  <c r="L144" i="3"/>
  <c r="K144" i="3"/>
  <c r="S144" i="3" s="1"/>
  <c r="J144" i="3"/>
  <c r="I144" i="3"/>
  <c r="X143" i="3"/>
  <c r="R143" i="3"/>
  <c r="Q143" i="3"/>
  <c r="P143" i="3"/>
  <c r="W143" i="3" s="1"/>
  <c r="N143" i="3"/>
  <c r="M143" i="3"/>
  <c r="L143" i="3"/>
  <c r="K143" i="3"/>
  <c r="S143" i="3" s="1"/>
  <c r="J143" i="3"/>
  <c r="I143" i="3"/>
  <c r="X142" i="3"/>
  <c r="R142" i="3"/>
  <c r="Q142" i="3"/>
  <c r="P142" i="3"/>
  <c r="W142" i="3" s="1"/>
  <c r="N142" i="3"/>
  <c r="M142" i="3"/>
  <c r="L142" i="3"/>
  <c r="K142" i="3"/>
  <c r="S142" i="3" s="1"/>
  <c r="J142" i="3"/>
  <c r="I142" i="3"/>
  <c r="R141" i="3"/>
  <c r="Q141" i="3"/>
  <c r="P141" i="3"/>
  <c r="N141" i="3"/>
  <c r="M141" i="3"/>
  <c r="L141" i="3"/>
  <c r="K141" i="3"/>
  <c r="S141" i="3" s="1"/>
  <c r="J141" i="3"/>
  <c r="I141" i="3"/>
  <c r="R140" i="3"/>
  <c r="Q140" i="3"/>
  <c r="P140" i="3"/>
  <c r="N140" i="3"/>
  <c r="M140" i="3"/>
  <c r="L140" i="3"/>
  <c r="K140" i="3"/>
  <c r="S140" i="3" s="1"/>
  <c r="J140" i="3"/>
  <c r="I140" i="3"/>
  <c r="X139" i="3"/>
  <c r="R139" i="3"/>
  <c r="Q139" i="3"/>
  <c r="P139" i="3"/>
  <c r="W139" i="3" s="1"/>
  <c r="N139" i="3"/>
  <c r="M139" i="3"/>
  <c r="L139" i="3"/>
  <c r="K139" i="3"/>
  <c r="S139" i="3" s="1"/>
  <c r="J139" i="3"/>
  <c r="I139" i="3"/>
  <c r="X138" i="3"/>
  <c r="R138" i="3"/>
  <c r="Q138" i="3"/>
  <c r="P138" i="3"/>
  <c r="W138" i="3" s="1"/>
  <c r="N138" i="3"/>
  <c r="M138" i="3"/>
  <c r="L138" i="3"/>
  <c r="K138" i="3"/>
  <c r="S138" i="3" s="1"/>
  <c r="J138" i="3"/>
  <c r="I138" i="3"/>
  <c r="R137" i="3"/>
  <c r="Q137" i="3"/>
  <c r="P137" i="3"/>
  <c r="N137" i="3"/>
  <c r="M137" i="3"/>
  <c r="L137" i="3"/>
  <c r="K137" i="3"/>
  <c r="S137" i="3" s="1"/>
  <c r="J137" i="3"/>
  <c r="I137" i="3"/>
  <c r="R136" i="3"/>
  <c r="Q136" i="3"/>
  <c r="P136" i="3"/>
  <c r="N136" i="3"/>
  <c r="M136" i="3"/>
  <c r="L136" i="3"/>
  <c r="K136" i="3"/>
  <c r="S136" i="3" s="1"/>
  <c r="J136" i="3"/>
  <c r="I136" i="3"/>
  <c r="X135" i="3"/>
  <c r="R135" i="3"/>
  <c r="Q135" i="3"/>
  <c r="P135" i="3"/>
  <c r="W135" i="3" s="1"/>
  <c r="N135" i="3"/>
  <c r="M135" i="3"/>
  <c r="L135" i="3"/>
  <c r="K135" i="3"/>
  <c r="S135" i="3" s="1"/>
  <c r="J135" i="3"/>
  <c r="I135" i="3"/>
  <c r="X134" i="3"/>
  <c r="R134" i="3"/>
  <c r="Q134" i="3"/>
  <c r="P134" i="3"/>
  <c r="W134" i="3" s="1"/>
  <c r="N134" i="3"/>
  <c r="M134" i="3"/>
  <c r="L134" i="3"/>
  <c r="K134" i="3"/>
  <c r="S134" i="3" s="1"/>
  <c r="J134" i="3"/>
  <c r="I134" i="3"/>
  <c r="R133" i="3"/>
  <c r="Q133" i="3"/>
  <c r="P133" i="3"/>
  <c r="N133" i="3"/>
  <c r="M133" i="3"/>
  <c r="L133" i="3"/>
  <c r="K133" i="3"/>
  <c r="S133" i="3" s="1"/>
  <c r="J133" i="3"/>
  <c r="I133" i="3"/>
  <c r="R132" i="3"/>
  <c r="Q132" i="3"/>
  <c r="P132" i="3"/>
  <c r="N132" i="3"/>
  <c r="M132" i="3"/>
  <c r="L132" i="3"/>
  <c r="K132" i="3"/>
  <c r="S132" i="3" s="1"/>
  <c r="J132" i="3"/>
  <c r="I132" i="3"/>
  <c r="X131" i="3"/>
  <c r="R131" i="3"/>
  <c r="Q131" i="3"/>
  <c r="P131" i="3"/>
  <c r="W131" i="3" s="1"/>
  <c r="N131" i="3"/>
  <c r="M131" i="3"/>
  <c r="L131" i="3"/>
  <c r="K131" i="3"/>
  <c r="S131" i="3" s="1"/>
  <c r="J131" i="3"/>
  <c r="I131" i="3"/>
  <c r="X130" i="3"/>
  <c r="R130" i="3"/>
  <c r="Q130" i="3"/>
  <c r="P130" i="3"/>
  <c r="W130" i="3" s="1"/>
  <c r="N130" i="3"/>
  <c r="M130" i="3"/>
  <c r="L130" i="3"/>
  <c r="K130" i="3"/>
  <c r="S130" i="3" s="1"/>
  <c r="J130" i="3"/>
  <c r="I130" i="3"/>
  <c r="R129" i="3"/>
  <c r="Q129" i="3"/>
  <c r="P129" i="3"/>
  <c r="N129" i="3"/>
  <c r="M129" i="3"/>
  <c r="L129" i="3"/>
  <c r="K129" i="3"/>
  <c r="S129" i="3" s="1"/>
  <c r="J129" i="3"/>
  <c r="I129" i="3"/>
  <c r="R128" i="3"/>
  <c r="Q128" i="3"/>
  <c r="P128" i="3"/>
  <c r="N128" i="3"/>
  <c r="M128" i="3"/>
  <c r="L128" i="3"/>
  <c r="K128" i="3"/>
  <c r="S128" i="3" s="1"/>
  <c r="J128" i="3"/>
  <c r="I128" i="3"/>
  <c r="X127" i="3"/>
  <c r="R127" i="3"/>
  <c r="Q127" i="3"/>
  <c r="P127" i="3"/>
  <c r="W127" i="3" s="1"/>
  <c r="N127" i="3"/>
  <c r="M127" i="3"/>
  <c r="L127" i="3"/>
  <c r="K127" i="3"/>
  <c r="S127" i="3" s="1"/>
  <c r="J127" i="3"/>
  <c r="I127" i="3"/>
  <c r="X126" i="3"/>
  <c r="R126" i="3"/>
  <c r="Q126" i="3"/>
  <c r="P126" i="3"/>
  <c r="W126" i="3" s="1"/>
  <c r="N126" i="3"/>
  <c r="M126" i="3"/>
  <c r="L126" i="3"/>
  <c r="K126" i="3"/>
  <c r="S126" i="3" s="1"/>
  <c r="J126" i="3"/>
  <c r="I126" i="3"/>
  <c r="X125" i="3"/>
  <c r="R125" i="3"/>
  <c r="Q125" i="3"/>
  <c r="P125" i="3"/>
  <c r="W125" i="3" s="1"/>
  <c r="N125" i="3"/>
  <c r="M125" i="3"/>
  <c r="L125" i="3"/>
  <c r="K125" i="3"/>
  <c r="S125" i="3" s="1"/>
  <c r="J125" i="3"/>
  <c r="I125" i="3"/>
  <c r="R124" i="3"/>
  <c r="Q124" i="3"/>
  <c r="P124" i="3"/>
  <c r="N124" i="3"/>
  <c r="M124" i="3"/>
  <c r="L124" i="3"/>
  <c r="K124" i="3"/>
  <c r="S124" i="3" s="1"/>
  <c r="J124" i="3"/>
  <c r="I124" i="3"/>
  <c r="X123" i="3"/>
  <c r="R123" i="3"/>
  <c r="Q123" i="3"/>
  <c r="P123" i="3"/>
  <c r="W123" i="3" s="1"/>
  <c r="N123" i="3"/>
  <c r="M123" i="3"/>
  <c r="L123" i="3"/>
  <c r="K123" i="3"/>
  <c r="S123" i="3" s="1"/>
  <c r="J123" i="3"/>
  <c r="I123" i="3"/>
  <c r="X122" i="3"/>
  <c r="R122" i="3"/>
  <c r="Q122" i="3"/>
  <c r="P122" i="3"/>
  <c r="W122" i="3" s="1"/>
  <c r="N122" i="3"/>
  <c r="M122" i="3"/>
  <c r="L122" i="3"/>
  <c r="K122" i="3"/>
  <c r="S122" i="3" s="1"/>
  <c r="J122" i="3"/>
  <c r="I122" i="3"/>
  <c r="X121" i="3"/>
  <c r="R121" i="3"/>
  <c r="Q121" i="3"/>
  <c r="P121" i="3"/>
  <c r="W121" i="3" s="1"/>
  <c r="N121" i="3"/>
  <c r="M121" i="3"/>
  <c r="L121" i="3"/>
  <c r="K121" i="3"/>
  <c r="S121" i="3" s="1"/>
  <c r="J121" i="3"/>
  <c r="I121" i="3"/>
  <c r="R120" i="3"/>
  <c r="Q120" i="3"/>
  <c r="P120" i="3"/>
  <c r="N120" i="3"/>
  <c r="M120" i="3"/>
  <c r="L120" i="3"/>
  <c r="K120" i="3"/>
  <c r="S120" i="3" s="1"/>
  <c r="J120" i="3"/>
  <c r="I120" i="3"/>
  <c r="X119" i="3"/>
  <c r="R119" i="3"/>
  <c r="Q119" i="3"/>
  <c r="P119" i="3"/>
  <c r="W119" i="3" s="1"/>
  <c r="N119" i="3"/>
  <c r="M119" i="3"/>
  <c r="L119" i="3"/>
  <c r="K119" i="3"/>
  <c r="S119" i="3" s="1"/>
  <c r="J119" i="3"/>
  <c r="I119" i="3"/>
  <c r="X118" i="3"/>
  <c r="R118" i="3"/>
  <c r="Q118" i="3"/>
  <c r="P118" i="3"/>
  <c r="W118" i="3" s="1"/>
  <c r="N118" i="3"/>
  <c r="M118" i="3"/>
  <c r="L118" i="3"/>
  <c r="K118" i="3"/>
  <c r="S118" i="3" s="1"/>
  <c r="J118" i="3"/>
  <c r="I118" i="3"/>
  <c r="X117" i="3"/>
  <c r="R117" i="3"/>
  <c r="Q117" i="3"/>
  <c r="P117" i="3"/>
  <c r="W117" i="3" s="1"/>
  <c r="N117" i="3"/>
  <c r="M117" i="3"/>
  <c r="L117" i="3"/>
  <c r="K117" i="3"/>
  <c r="S117" i="3" s="1"/>
  <c r="J117" i="3"/>
  <c r="I117" i="3"/>
  <c r="R116" i="3"/>
  <c r="Q116" i="3"/>
  <c r="P116" i="3"/>
  <c r="N116" i="3"/>
  <c r="M116" i="3"/>
  <c r="L116" i="3"/>
  <c r="K116" i="3"/>
  <c r="S116" i="3" s="1"/>
  <c r="J116" i="3"/>
  <c r="I116" i="3"/>
  <c r="X115" i="3"/>
  <c r="R115" i="3"/>
  <c r="Q115" i="3"/>
  <c r="P115" i="3"/>
  <c r="W115" i="3" s="1"/>
  <c r="N115" i="3"/>
  <c r="M115" i="3"/>
  <c r="L115" i="3"/>
  <c r="K115" i="3"/>
  <c r="S115" i="3" s="1"/>
  <c r="J115" i="3"/>
  <c r="I115" i="3"/>
  <c r="X114" i="3"/>
  <c r="R114" i="3"/>
  <c r="Q114" i="3"/>
  <c r="P114" i="3"/>
  <c r="W114" i="3" s="1"/>
  <c r="N114" i="3"/>
  <c r="M114" i="3"/>
  <c r="L114" i="3"/>
  <c r="K114" i="3"/>
  <c r="S114" i="3" s="1"/>
  <c r="J114" i="3"/>
  <c r="I114" i="3"/>
  <c r="X113" i="3"/>
  <c r="R113" i="3"/>
  <c r="Q113" i="3"/>
  <c r="P113" i="3"/>
  <c r="W113" i="3" s="1"/>
  <c r="N113" i="3"/>
  <c r="M113" i="3"/>
  <c r="L113" i="3"/>
  <c r="K113" i="3"/>
  <c r="S113" i="3" s="1"/>
  <c r="J113" i="3"/>
  <c r="I113" i="3"/>
  <c r="R112" i="3"/>
  <c r="Q112" i="3"/>
  <c r="P112" i="3"/>
  <c r="N112" i="3"/>
  <c r="M112" i="3"/>
  <c r="L112" i="3"/>
  <c r="K112" i="3"/>
  <c r="S112" i="3" s="1"/>
  <c r="J112" i="3"/>
  <c r="I112" i="3"/>
  <c r="X111" i="3"/>
  <c r="R111" i="3"/>
  <c r="Q111" i="3"/>
  <c r="P111" i="3"/>
  <c r="W111" i="3" s="1"/>
  <c r="N111" i="3"/>
  <c r="M111" i="3"/>
  <c r="L111" i="3"/>
  <c r="K111" i="3"/>
  <c r="S111" i="3" s="1"/>
  <c r="J111" i="3"/>
  <c r="I111" i="3"/>
  <c r="X110" i="3"/>
  <c r="R110" i="3"/>
  <c r="Q110" i="3"/>
  <c r="P110" i="3"/>
  <c r="W110" i="3" s="1"/>
  <c r="N110" i="3"/>
  <c r="M110" i="3"/>
  <c r="L110" i="3"/>
  <c r="K110" i="3"/>
  <c r="S110" i="3" s="1"/>
  <c r="J110" i="3"/>
  <c r="I110" i="3"/>
  <c r="X109" i="3"/>
  <c r="R109" i="3"/>
  <c r="Q109" i="3"/>
  <c r="P109" i="3"/>
  <c r="W109" i="3" s="1"/>
  <c r="N109" i="3"/>
  <c r="M109" i="3"/>
  <c r="L109" i="3"/>
  <c r="K109" i="3"/>
  <c r="S109" i="3" s="1"/>
  <c r="J109" i="3"/>
  <c r="I109" i="3"/>
  <c r="R108" i="3"/>
  <c r="Q108" i="3"/>
  <c r="P108" i="3"/>
  <c r="N108" i="3"/>
  <c r="M108" i="3"/>
  <c r="L108" i="3"/>
  <c r="K108" i="3"/>
  <c r="S108" i="3" s="1"/>
  <c r="J108" i="3"/>
  <c r="I108" i="3"/>
  <c r="X107" i="3"/>
  <c r="R107" i="3"/>
  <c r="Q107" i="3"/>
  <c r="P107" i="3"/>
  <c r="W107" i="3" s="1"/>
  <c r="N107" i="3"/>
  <c r="M107" i="3"/>
  <c r="L107" i="3"/>
  <c r="K107" i="3"/>
  <c r="S107" i="3" s="1"/>
  <c r="J107" i="3"/>
  <c r="I107" i="3"/>
  <c r="X106" i="3"/>
  <c r="R106" i="3"/>
  <c r="Q106" i="3"/>
  <c r="P106" i="3"/>
  <c r="W106" i="3" s="1"/>
  <c r="N106" i="3"/>
  <c r="M106" i="3"/>
  <c r="L106" i="3"/>
  <c r="K106" i="3"/>
  <c r="S106" i="3" s="1"/>
  <c r="J106" i="3"/>
  <c r="I106" i="3"/>
  <c r="X105" i="3"/>
  <c r="R105" i="3"/>
  <c r="Q105" i="3"/>
  <c r="P105" i="3"/>
  <c r="W105" i="3" s="1"/>
  <c r="N105" i="3"/>
  <c r="M105" i="3"/>
  <c r="L105" i="3"/>
  <c r="K105" i="3"/>
  <c r="S105" i="3" s="1"/>
  <c r="J105" i="3"/>
  <c r="I105" i="3"/>
  <c r="R104" i="3"/>
  <c r="Q104" i="3"/>
  <c r="P104" i="3"/>
  <c r="N104" i="3"/>
  <c r="M104" i="3"/>
  <c r="L104" i="3"/>
  <c r="K104" i="3"/>
  <c r="S104" i="3" s="1"/>
  <c r="J104" i="3"/>
  <c r="I104" i="3"/>
  <c r="X103" i="3"/>
  <c r="R103" i="3"/>
  <c r="Q103" i="3"/>
  <c r="P103" i="3"/>
  <c r="W103" i="3" s="1"/>
  <c r="N103" i="3"/>
  <c r="M103" i="3"/>
  <c r="L103" i="3"/>
  <c r="K103" i="3"/>
  <c r="S103" i="3" s="1"/>
  <c r="J103" i="3"/>
  <c r="I103" i="3"/>
  <c r="X102" i="3"/>
  <c r="R102" i="3"/>
  <c r="Q102" i="3"/>
  <c r="P102" i="3"/>
  <c r="W102" i="3" s="1"/>
  <c r="N102" i="3"/>
  <c r="M102" i="3"/>
  <c r="L102" i="3"/>
  <c r="K102" i="3"/>
  <c r="S102" i="3" s="1"/>
  <c r="J102" i="3"/>
  <c r="I102" i="3"/>
  <c r="X101" i="3"/>
  <c r="R101" i="3"/>
  <c r="Q101" i="3"/>
  <c r="P101" i="3"/>
  <c r="W101" i="3" s="1"/>
  <c r="N101" i="3"/>
  <c r="M101" i="3"/>
  <c r="L101" i="3"/>
  <c r="K101" i="3"/>
  <c r="S101" i="3" s="1"/>
  <c r="J101" i="3"/>
  <c r="I101" i="3"/>
  <c r="R100" i="3"/>
  <c r="Q100" i="3"/>
  <c r="P100" i="3"/>
  <c r="N100" i="3"/>
  <c r="M100" i="3"/>
  <c r="L100" i="3"/>
  <c r="K100" i="3"/>
  <c r="S100" i="3" s="1"/>
  <c r="J100" i="3"/>
  <c r="I100" i="3"/>
  <c r="X99" i="3"/>
  <c r="R99" i="3"/>
  <c r="Q99" i="3"/>
  <c r="P99" i="3"/>
  <c r="W99" i="3" s="1"/>
  <c r="N99" i="3"/>
  <c r="M99" i="3"/>
  <c r="L99" i="3"/>
  <c r="K99" i="3"/>
  <c r="S99" i="3" s="1"/>
  <c r="J99" i="3"/>
  <c r="I99" i="3"/>
  <c r="X98" i="3"/>
  <c r="R98" i="3"/>
  <c r="Q98" i="3"/>
  <c r="P98" i="3"/>
  <c r="W98" i="3" s="1"/>
  <c r="N98" i="3"/>
  <c r="M98" i="3"/>
  <c r="L98" i="3"/>
  <c r="K98" i="3"/>
  <c r="S98" i="3" s="1"/>
  <c r="J98" i="3"/>
  <c r="I98" i="3"/>
  <c r="X97" i="3"/>
  <c r="R97" i="3"/>
  <c r="Q97" i="3"/>
  <c r="P97" i="3"/>
  <c r="W97" i="3" s="1"/>
  <c r="N97" i="3"/>
  <c r="M97" i="3"/>
  <c r="L97" i="3"/>
  <c r="K97" i="3"/>
  <c r="S97" i="3" s="1"/>
  <c r="J97" i="3"/>
  <c r="I97" i="3"/>
  <c r="R96" i="3"/>
  <c r="Q96" i="3"/>
  <c r="P96" i="3"/>
  <c r="N96" i="3"/>
  <c r="M96" i="3"/>
  <c r="L96" i="3"/>
  <c r="K96" i="3"/>
  <c r="S96" i="3" s="1"/>
  <c r="J96" i="3"/>
  <c r="I96" i="3"/>
  <c r="X95" i="3"/>
  <c r="R95" i="3"/>
  <c r="Q95" i="3"/>
  <c r="P95" i="3"/>
  <c r="W95" i="3" s="1"/>
  <c r="N95" i="3"/>
  <c r="M95" i="3"/>
  <c r="L95" i="3"/>
  <c r="K95" i="3"/>
  <c r="S95" i="3" s="1"/>
  <c r="J95" i="3"/>
  <c r="I95" i="3"/>
  <c r="X94" i="3"/>
  <c r="R94" i="3"/>
  <c r="Q94" i="3"/>
  <c r="P94" i="3"/>
  <c r="W94" i="3" s="1"/>
  <c r="N94" i="3"/>
  <c r="M94" i="3"/>
  <c r="L94" i="3"/>
  <c r="K94" i="3"/>
  <c r="S94" i="3" s="1"/>
  <c r="J94" i="3"/>
  <c r="I94" i="3"/>
  <c r="X93" i="3"/>
  <c r="R93" i="3"/>
  <c r="Q93" i="3"/>
  <c r="P93" i="3"/>
  <c r="W93" i="3" s="1"/>
  <c r="N93" i="3"/>
  <c r="M93" i="3"/>
  <c r="L93" i="3"/>
  <c r="K93" i="3"/>
  <c r="S93" i="3" s="1"/>
  <c r="J93" i="3"/>
  <c r="I93" i="3"/>
  <c r="R92" i="3"/>
  <c r="Q92" i="3"/>
  <c r="P92" i="3"/>
  <c r="N92" i="3"/>
  <c r="M92" i="3"/>
  <c r="L92" i="3"/>
  <c r="K92" i="3"/>
  <c r="S92" i="3" s="1"/>
  <c r="J92" i="3"/>
  <c r="I92" i="3"/>
  <c r="X91" i="3"/>
  <c r="R91" i="3"/>
  <c r="Q91" i="3"/>
  <c r="P91" i="3"/>
  <c r="W91" i="3" s="1"/>
  <c r="N91" i="3"/>
  <c r="M91" i="3"/>
  <c r="L91" i="3"/>
  <c r="K91" i="3"/>
  <c r="S91" i="3" s="1"/>
  <c r="J91" i="3"/>
  <c r="I91" i="3"/>
  <c r="X90" i="3"/>
  <c r="R90" i="3"/>
  <c r="Q90" i="3"/>
  <c r="P90" i="3"/>
  <c r="W90" i="3" s="1"/>
  <c r="N90" i="3"/>
  <c r="M90" i="3"/>
  <c r="L90" i="3"/>
  <c r="K90" i="3"/>
  <c r="S90" i="3" s="1"/>
  <c r="J90" i="3"/>
  <c r="I90" i="3"/>
  <c r="X89" i="3"/>
  <c r="R89" i="3"/>
  <c r="Q89" i="3"/>
  <c r="P89" i="3"/>
  <c r="W89" i="3" s="1"/>
  <c r="N89" i="3"/>
  <c r="M89" i="3"/>
  <c r="L89" i="3"/>
  <c r="K89" i="3"/>
  <c r="S89" i="3" s="1"/>
  <c r="J89" i="3"/>
  <c r="I89" i="3"/>
  <c r="R88" i="3"/>
  <c r="Q88" i="3"/>
  <c r="P88" i="3"/>
  <c r="N88" i="3"/>
  <c r="M88" i="3"/>
  <c r="L88" i="3"/>
  <c r="K88" i="3"/>
  <c r="S88" i="3" s="1"/>
  <c r="J88" i="3"/>
  <c r="I88" i="3"/>
  <c r="X87" i="3"/>
  <c r="R87" i="3"/>
  <c r="Q87" i="3"/>
  <c r="P87" i="3"/>
  <c r="W87" i="3" s="1"/>
  <c r="N87" i="3"/>
  <c r="M87" i="3"/>
  <c r="L87" i="3"/>
  <c r="K87" i="3"/>
  <c r="S87" i="3" s="1"/>
  <c r="J87" i="3"/>
  <c r="I87" i="3"/>
  <c r="X86" i="3"/>
  <c r="R86" i="3"/>
  <c r="Q86" i="3"/>
  <c r="P86" i="3"/>
  <c r="W86" i="3" s="1"/>
  <c r="N86" i="3"/>
  <c r="M86" i="3"/>
  <c r="L86" i="3"/>
  <c r="K86" i="3"/>
  <c r="S86" i="3" s="1"/>
  <c r="J86" i="3"/>
  <c r="I86" i="3"/>
  <c r="X85" i="3"/>
  <c r="R85" i="3"/>
  <c r="Q85" i="3"/>
  <c r="P85" i="3"/>
  <c r="W85" i="3" s="1"/>
  <c r="N85" i="3"/>
  <c r="M85" i="3"/>
  <c r="L85" i="3"/>
  <c r="K85" i="3"/>
  <c r="S85" i="3" s="1"/>
  <c r="J85" i="3"/>
  <c r="I85" i="3"/>
  <c r="R84" i="3"/>
  <c r="Q84" i="3"/>
  <c r="P84" i="3"/>
  <c r="N84" i="3"/>
  <c r="M84" i="3"/>
  <c r="L84" i="3"/>
  <c r="K84" i="3"/>
  <c r="S84" i="3" s="1"/>
  <c r="J84" i="3"/>
  <c r="I84" i="3"/>
  <c r="X83" i="3"/>
  <c r="R83" i="3"/>
  <c r="Q83" i="3"/>
  <c r="P83" i="3"/>
  <c r="W83" i="3" s="1"/>
  <c r="N83" i="3"/>
  <c r="M83" i="3"/>
  <c r="L83" i="3"/>
  <c r="K83" i="3"/>
  <c r="S83" i="3" s="1"/>
  <c r="J83" i="3"/>
  <c r="I83" i="3"/>
  <c r="X82" i="3"/>
  <c r="R82" i="3"/>
  <c r="Q82" i="3"/>
  <c r="P82" i="3"/>
  <c r="W82" i="3" s="1"/>
  <c r="N82" i="3"/>
  <c r="M82" i="3"/>
  <c r="L82" i="3"/>
  <c r="K82" i="3"/>
  <c r="S82" i="3" s="1"/>
  <c r="J82" i="3"/>
  <c r="I82" i="3"/>
  <c r="X81" i="3"/>
  <c r="R81" i="3"/>
  <c r="Q81" i="3"/>
  <c r="P81" i="3"/>
  <c r="W81" i="3" s="1"/>
  <c r="N81" i="3"/>
  <c r="M81" i="3"/>
  <c r="L81" i="3"/>
  <c r="K81" i="3"/>
  <c r="S81" i="3" s="1"/>
  <c r="J81" i="3"/>
  <c r="I81" i="3"/>
  <c r="R80" i="3"/>
  <c r="Q80" i="3"/>
  <c r="P80" i="3"/>
  <c r="N80" i="3"/>
  <c r="M80" i="3"/>
  <c r="L80" i="3"/>
  <c r="K80" i="3"/>
  <c r="S80" i="3" s="1"/>
  <c r="J80" i="3"/>
  <c r="I80" i="3"/>
  <c r="X79" i="3"/>
  <c r="R79" i="3"/>
  <c r="Q79" i="3"/>
  <c r="P79" i="3"/>
  <c r="W79" i="3" s="1"/>
  <c r="N79" i="3"/>
  <c r="M79" i="3"/>
  <c r="L79" i="3"/>
  <c r="K79" i="3"/>
  <c r="S79" i="3" s="1"/>
  <c r="J79" i="3"/>
  <c r="I79" i="3"/>
  <c r="X78" i="3"/>
  <c r="R78" i="3"/>
  <c r="Q78" i="3"/>
  <c r="P78" i="3"/>
  <c r="W78" i="3" s="1"/>
  <c r="N78" i="3"/>
  <c r="M78" i="3"/>
  <c r="L78" i="3"/>
  <c r="K78" i="3"/>
  <c r="S78" i="3" s="1"/>
  <c r="J78" i="3"/>
  <c r="I78" i="3"/>
  <c r="X77" i="3"/>
  <c r="R77" i="3"/>
  <c r="Q77" i="3"/>
  <c r="P77" i="3"/>
  <c r="W77" i="3" s="1"/>
  <c r="N77" i="3"/>
  <c r="M77" i="3"/>
  <c r="L77" i="3"/>
  <c r="K77" i="3"/>
  <c r="S77" i="3" s="1"/>
  <c r="J77" i="3"/>
  <c r="I77" i="3"/>
  <c r="R76" i="3"/>
  <c r="Q76" i="3"/>
  <c r="P76" i="3"/>
  <c r="N76" i="3"/>
  <c r="M76" i="3"/>
  <c r="L76" i="3"/>
  <c r="K76" i="3"/>
  <c r="S76" i="3" s="1"/>
  <c r="J76" i="3"/>
  <c r="I76" i="3"/>
  <c r="X75" i="3"/>
  <c r="R75" i="3"/>
  <c r="Q75" i="3"/>
  <c r="P75" i="3"/>
  <c r="W75" i="3" s="1"/>
  <c r="N75" i="3"/>
  <c r="M75" i="3"/>
  <c r="L75" i="3"/>
  <c r="K75" i="3"/>
  <c r="S75" i="3" s="1"/>
  <c r="J75" i="3"/>
  <c r="I75" i="3"/>
  <c r="X74" i="3"/>
  <c r="R74" i="3"/>
  <c r="Q74" i="3"/>
  <c r="P74" i="3"/>
  <c r="W74" i="3" s="1"/>
  <c r="N74" i="3"/>
  <c r="M74" i="3"/>
  <c r="L74" i="3"/>
  <c r="K74" i="3"/>
  <c r="S74" i="3" s="1"/>
  <c r="J74" i="3"/>
  <c r="I74" i="3"/>
  <c r="X73" i="3"/>
  <c r="R73" i="3"/>
  <c r="Q73" i="3"/>
  <c r="P73" i="3"/>
  <c r="W73" i="3" s="1"/>
  <c r="N73" i="3"/>
  <c r="M73" i="3"/>
  <c r="L73" i="3"/>
  <c r="K73" i="3"/>
  <c r="S73" i="3" s="1"/>
  <c r="J73" i="3"/>
  <c r="I73" i="3"/>
  <c r="R72" i="3"/>
  <c r="Q72" i="3"/>
  <c r="P72" i="3"/>
  <c r="N72" i="3"/>
  <c r="M72" i="3"/>
  <c r="L72" i="3"/>
  <c r="K72" i="3"/>
  <c r="S72" i="3" s="1"/>
  <c r="J72" i="3"/>
  <c r="I72" i="3"/>
  <c r="X71" i="3"/>
  <c r="R71" i="3"/>
  <c r="Q71" i="3"/>
  <c r="P71" i="3"/>
  <c r="W71" i="3" s="1"/>
  <c r="N71" i="3"/>
  <c r="M71" i="3"/>
  <c r="L71" i="3"/>
  <c r="K71" i="3"/>
  <c r="S71" i="3" s="1"/>
  <c r="J71" i="3"/>
  <c r="I71" i="3"/>
  <c r="X70" i="3"/>
  <c r="R70" i="3"/>
  <c r="Q70" i="3"/>
  <c r="P70" i="3"/>
  <c r="W70" i="3" s="1"/>
  <c r="N70" i="3"/>
  <c r="M70" i="3"/>
  <c r="L70" i="3"/>
  <c r="K70" i="3"/>
  <c r="S70" i="3" s="1"/>
  <c r="J70" i="3"/>
  <c r="I70" i="3"/>
  <c r="X69" i="3"/>
  <c r="R69" i="3"/>
  <c r="Q69" i="3"/>
  <c r="P69" i="3"/>
  <c r="W69" i="3" s="1"/>
  <c r="N69" i="3"/>
  <c r="M69" i="3"/>
  <c r="L69" i="3"/>
  <c r="K69" i="3"/>
  <c r="S69" i="3" s="1"/>
  <c r="J69" i="3"/>
  <c r="I69" i="3"/>
  <c r="R68" i="3"/>
  <c r="Q68" i="3"/>
  <c r="P68" i="3"/>
  <c r="N68" i="3"/>
  <c r="M68" i="3"/>
  <c r="L68" i="3"/>
  <c r="K68" i="3"/>
  <c r="S68" i="3" s="1"/>
  <c r="J68" i="3"/>
  <c r="I68" i="3"/>
  <c r="X67" i="3"/>
  <c r="R67" i="3"/>
  <c r="Q67" i="3"/>
  <c r="P67" i="3"/>
  <c r="W67" i="3" s="1"/>
  <c r="N67" i="3"/>
  <c r="M67" i="3"/>
  <c r="L67" i="3"/>
  <c r="K67" i="3"/>
  <c r="S67" i="3" s="1"/>
  <c r="J67" i="3"/>
  <c r="I67" i="3"/>
  <c r="X66" i="3"/>
  <c r="R66" i="3"/>
  <c r="Q66" i="3"/>
  <c r="P66" i="3"/>
  <c r="W66" i="3" s="1"/>
  <c r="N66" i="3"/>
  <c r="M66" i="3"/>
  <c r="L66" i="3"/>
  <c r="K66" i="3"/>
  <c r="S66" i="3" s="1"/>
  <c r="J66" i="3"/>
  <c r="I66" i="3"/>
  <c r="X65" i="3"/>
  <c r="R65" i="3"/>
  <c r="Q65" i="3"/>
  <c r="P65" i="3"/>
  <c r="W65" i="3" s="1"/>
  <c r="N65" i="3"/>
  <c r="M65" i="3"/>
  <c r="L65" i="3"/>
  <c r="K65" i="3"/>
  <c r="S65" i="3" s="1"/>
  <c r="J65" i="3"/>
  <c r="I65" i="3"/>
  <c r="R64" i="3"/>
  <c r="Q64" i="3"/>
  <c r="P64" i="3"/>
  <c r="N64" i="3"/>
  <c r="M64" i="3"/>
  <c r="L64" i="3"/>
  <c r="K64" i="3"/>
  <c r="S64" i="3" s="1"/>
  <c r="J64" i="3"/>
  <c r="I64" i="3"/>
  <c r="X63" i="3"/>
  <c r="R63" i="3"/>
  <c r="Q63" i="3"/>
  <c r="P63" i="3"/>
  <c r="W63" i="3" s="1"/>
  <c r="N63" i="3"/>
  <c r="M63" i="3"/>
  <c r="L63" i="3"/>
  <c r="K63" i="3"/>
  <c r="S63" i="3" s="1"/>
  <c r="J63" i="3"/>
  <c r="I63" i="3"/>
  <c r="X62" i="3"/>
  <c r="R62" i="3"/>
  <c r="Q62" i="3"/>
  <c r="P62" i="3"/>
  <c r="W62" i="3" s="1"/>
  <c r="N62" i="3"/>
  <c r="M62" i="3"/>
  <c r="L62" i="3"/>
  <c r="K62" i="3"/>
  <c r="S62" i="3" s="1"/>
  <c r="J62" i="3"/>
  <c r="I62" i="3"/>
  <c r="X61" i="3"/>
  <c r="R61" i="3"/>
  <c r="Q61" i="3"/>
  <c r="P61" i="3"/>
  <c r="W61" i="3" s="1"/>
  <c r="N61" i="3"/>
  <c r="M61" i="3"/>
  <c r="L61" i="3"/>
  <c r="K61" i="3"/>
  <c r="S61" i="3" s="1"/>
  <c r="J61" i="3"/>
  <c r="I61" i="3"/>
  <c r="R60" i="3"/>
  <c r="Q60" i="3"/>
  <c r="P60" i="3"/>
  <c r="N60" i="3"/>
  <c r="M60" i="3"/>
  <c r="L60" i="3"/>
  <c r="K60" i="3"/>
  <c r="S60" i="3" s="1"/>
  <c r="J60" i="3"/>
  <c r="I60" i="3"/>
  <c r="X59" i="3"/>
  <c r="R59" i="3"/>
  <c r="Q59" i="3"/>
  <c r="P59" i="3"/>
  <c r="W59" i="3" s="1"/>
  <c r="N59" i="3"/>
  <c r="M59" i="3"/>
  <c r="L59" i="3"/>
  <c r="K59" i="3"/>
  <c r="S59" i="3" s="1"/>
  <c r="J59" i="3"/>
  <c r="I59" i="3"/>
  <c r="X58" i="3"/>
  <c r="R58" i="3"/>
  <c r="Q58" i="3"/>
  <c r="P58" i="3"/>
  <c r="W58" i="3" s="1"/>
  <c r="N58" i="3"/>
  <c r="M58" i="3"/>
  <c r="L58" i="3"/>
  <c r="K58" i="3"/>
  <c r="S58" i="3" s="1"/>
  <c r="J58" i="3"/>
  <c r="I58" i="3"/>
  <c r="X57" i="3"/>
  <c r="R57" i="3"/>
  <c r="Q57" i="3"/>
  <c r="P57" i="3"/>
  <c r="W57" i="3" s="1"/>
  <c r="N57" i="3"/>
  <c r="M57" i="3"/>
  <c r="L57" i="3"/>
  <c r="K57" i="3"/>
  <c r="S57" i="3" s="1"/>
  <c r="J57" i="3"/>
  <c r="I57" i="3"/>
  <c r="R56" i="3"/>
  <c r="Q56" i="3"/>
  <c r="P56" i="3"/>
  <c r="N56" i="3"/>
  <c r="M56" i="3"/>
  <c r="L56" i="3"/>
  <c r="K56" i="3"/>
  <c r="S56" i="3" s="1"/>
  <c r="J56" i="3"/>
  <c r="I56" i="3"/>
  <c r="X55" i="3"/>
  <c r="R55" i="3"/>
  <c r="Q55" i="3"/>
  <c r="P55" i="3"/>
  <c r="W55" i="3" s="1"/>
  <c r="N55" i="3"/>
  <c r="M55" i="3"/>
  <c r="L55" i="3"/>
  <c r="K55" i="3"/>
  <c r="S55" i="3" s="1"/>
  <c r="J55" i="3"/>
  <c r="I55" i="3"/>
  <c r="X54" i="3"/>
  <c r="R54" i="3"/>
  <c r="Q54" i="3"/>
  <c r="P54" i="3"/>
  <c r="W54" i="3" s="1"/>
  <c r="N54" i="3"/>
  <c r="M54" i="3"/>
  <c r="L54" i="3"/>
  <c r="K54" i="3"/>
  <c r="S54" i="3" s="1"/>
  <c r="J54" i="3"/>
  <c r="I54" i="3"/>
  <c r="X53" i="3"/>
  <c r="R53" i="3"/>
  <c r="Q53" i="3"/>
  <c r="P53" i="3"/>
  <c r="W53" i="3" s="1"/>
  <c r="N53" i="3"/>
  <c r="M53" i="3"/>
  <c r="L53" i="3"/>
  <c r="K53" i="3"/>
  <c r="S53" i="3" s="1"/>
  <c r="J53" i="3"/>
  <c r="I53" i="3"/>
  <c r="R52" i="3"/>
  <c r="Q52" i="3"/>
  <c r="P52" i="3"/>
  <c r="N52" i="3"/>
  <c r="M52" i="3"/>
  <c r="L52" i="3"/>
  <c r="K52" i="3"/>
  <c r="S52" i="3" s="1"/>
  <c r="J52" i="3"/>
  <c r="I52" i="3"/>
  <c r="X51" i="3"/>
  <c r="R51" i="3"/>
  <c r="Q51" i="3"/>
  <c r="P51" i="3"/>
  <c r="W51" i="3" s="1"/>
  <c r="N51" i="3"/>
  <c r="M51" i="3"/>
  <c r="L51" i="3"/>
  <c r="K51" i="3"/>
  <c r="S51" i="3" s="1"/>
  <c r="J51" i="3"/>
  <c r="I51" i="3"/>
  <c r="X50" i="3"/>
  <c r="R50" i="3"/>
  <c r="Q50" i="3"/>
  <c r="P50" i="3"/>
  <c r="W50" i="3" s="1"/>
  <c r="N50" i="3"/>
  <c r="M50" i="3"/>
  <c r="L50" i="3"/>
  <c r="K50" i="3"/>
  <c r="S50" i="3" s="1"/>
  <c r="J50" i="3"/>
  <c r="I50" i="3"/>
  <c r="X49" i="3"/>
  <c r="R49" i="3"/>
  <c r="Q49" i="3"/>
  <c r="P49" i="3"/>
  <c r="W49" i="3" s="1"/>
  <c r="N49" i="3"/>
  <c r="M49" i="3"/>
  <c r="L49" i="3"/>
  <c r="K49" i="3"/>
  <c r="S49" i="3" s="1"/>
  <c r="J49" i="3"/>
  <c r="I49" i="3"/>
  <c r="R48" i="3"/>
  <c r="Q48" i="3"/>
  <c r="P48" i="3"/>
  <c r="N48" i="3"/>
  <c r="M48" i="3"/>
  <c r="L48" i="3"/>
  <c r="K48" i="3"/>
  <c r="S48" i="3" s="1"/>
  <c r="J48" i="3"/>
  <c r="I48" i="3"/>
  <c r="R47" i="3"/>
  <c r="Q47" i="3"/>
  <c r="P47" i="3"/>
  <c r="W47" i="3" s="1"/>
  <c r="N47" i="3"/>
  <c r="M47" i="3"/>
  <c r="L47" i="3"/>
  <c r="K47" i="3"/>
  <c r="S47" i="3" s="1"/>
  <c r="J47" i="3"/>
  <c r="I47" i="3"/>
  <c r="R46" i="3"/>
  <c r="Q46" i="3"/>
  <c r="N46" i="3"/>
  <c r="M46" i="3"/>
  <c r="L46" i="3"/>
  <c r="K46" i="3"/>
  <c r="J46" i="3"/>
  <c r="I46" i="3"/>
  <c r="R45" i="3"/>
  <c r="Q45" i="3"/>
  <c r="P45" i="3"/>
  <c r="W45" i="3" s="1"/>
  <c r="N45" i="3"/>
  <c r="M45" i="3"/>
  <c r="L45" i="3"/>
  <c r="K45" i="3"/>
  <c r="S45" i="3" s="1"/>
  <c r="J45" i="3"/>
  <c r="I45" i="3"/>
  <c r="R44" i="3"/>
  <c r="Q44" i="3"/>
  <c r="P44" i="3"/>
  <c r="W44" i="3" s="1"/>
  <c r="N44" i="3"/>
  <c r="M44" i="3"/>
  <c r="L44" i="3"/>
  <c r="K44" i="3"/>
  <c r="S44" i="3" s="1"/>
  <c r="J44" i="3"/>
  <c r="I44" i="3"/>
  <c r="X43" i="3"/>
  <c r="R43" i="3"/>
  <c r="Q43" i="3"/>
  <c r="P43" i="3"/>
  <c r="W43" i="3" s="1"/>
  <c r="N43" i="3"/>
  <c r="M43" i="3"/>
  <c r="L43" i="3"/>
  <c r="K43" i="3"/>
  <c r="S43" i="3" s="1"/>
  <c r="J43" i="3"/>
  <c r="I43" i="3"/>
  <c r="X42" i="3"/>
  <c r="R42" i="3"/>
  <c r="Q42" i="3"/>
  <c r="P42" i="3"/>
  <c r="W42" i="3" s="1"/>
  <c r="N42" i="3"/>
  <c r="M42" i="3"/>
  <c r="L42" i="3"/>
  <c r="K42" i="3"/>
  <c r="S42" i="3" s="1"/>
  <c r="J42" i="3"/>
  <c r="I42" i="3"/>
  <c r="R41" i="3"/>
  <c r="Q41" i="3"/>
  <c r="P41" i="3"/>
  <c r="W41" i="3" s="1"/>
  <c r="N41" i="3"/>
  <c r="M41" i="3"/>
  <c r="L41" i="3"/>
  <c r="K41" i="3"/>
  <c r="S41" i="3" s="1"/>
  <c r="J41" i="3"/>
  <c r="I41" i="3"/>
  <c r="R40" i="3"/>
  <c r="Q40" i="3"/>
  <c r="P40" i="3"/>
  <c r="W40" i="3" s="1"/>
  <c r="N40" i="3"/>
  <c r="M40" i="3"/>
  <c r="L40" i="3"/>
  <c r="K40" i="3"/>
  <c r="S40" i="3" s="1"/>
  <c r="J40" i="3"/>
  <c r="I40" i="3"/>
  <c r="X39" i="3"/>
  <c r="R39" i="3"/>
  <c r="Q39" i="3"/>
  <c r="P39" i="3"/>
  <c r="W39" i="3" s="1"/>
  <c r="N39" i="3"/>
  <c r="M39" i="3"/>
  <c r="L39" i="3"/>
  <c r="K39" i="3"/>
  <c r="S39" i="3" s="1"/>
  <c r="J39" i="3"/>
  <c r="I39" i="3"/>
  <c r="X38" i="3"/>
  <c r="R38" i="3"/>
  <c r="Q38" i="3"/>
  <c r="P38" i="3"/>
  <c r="W38" i="3" s="1"/>
  <c r="N38" i="3"/>
  <c r="M38" i="3"/>
  <c r="L38" i="3"/>
  <c r="K38" i="3"/>
  <c r="S38" i="3" s="1"/>
  <c r="J38" i="3"/>
  <c r="I38" i="3"/>
  <c r="R37" i="3"/>
  <c r="Q37" i="3"/>
  <c r="P37" i="3"/>
  <c r="W37" i="3" s="1"/>
  <c r="N37" i="3"/>
  <c r="M37" i="3"/>
  <c r="L37" i="3"/>
  <c r="K37" i="3"/>
  <c r="S37" i="3" s="1"/>
  <c r="J37" i="3"/>
  <c r="I37" i="3"/>
  <c r="R36" i="3"/>
  <c r="Q36" i="3"/>
  <c r="P36" i="3"/>
  <c r="W36" i="3" s="1"/>
  <c r="N36" i="3"/>
  <c r="M36" i="3"/>
  <c r="L36" i="3"/>
  <c r="K36" i="3"/>
  <c r="S36" i="3" s="1"/>
  <c r="J36" i="3"/>
  <c r="I36" i="3"/>
  <c r="X35" i="3"/>
  <c r="R35" i="3"/>
  <c r="Q35" i="3"/>
  <c r="P35" i="3"/>
  <c r="W35" i="3" s="1"/>
  <c r="N35" i="3"/>
  <c r="M35" i="3"/>
  <c r="L35" i="3"/>
  <c r="K35" i="3"/>
  <c r="S35" i="3" s="1"/>
  <c r="J35" i="3"/>
  <c r="I35" i="3"/>
  <c r="X34" i="3"/>
  <c r="R34" i="3"/>
  <c r="Q34" i="3"/>
  <c r="P34" i="3"/>
  <c r="W34" i="3" s="1"/>
  <c r="N34" i="3"/>
  <c r="M34" i="3"/>
  <c r="L34" i="3"/>
  <c r="K34" i="3"/>
  <c r="S34" i="3" s="1"/>
  <c r="J34" i="3"/>
  <c r="I34" i="3"/>
  <c r="R33" i="3"/>
  <c r="Q33" i="3"/>
  <c r="P33" i="3"/>
  <c r="W33" i="3" s="1"/>
  <c r="N33" i="3"/>
  <c r="M33" i="3"/>
  <c r="L33" i="3"/>
  <c r="K33" i="3"/>
  <c r="S33" i="3" s="1"/>
  <c r="J33" i="3"/>
  <c r="I33" i="3"/>
  <c r="R32" i="3"/>
  <c r="Q32" i="3"/>
  <c r="P32" i="3"/>
  <c r="W32" i="3" s="1"/>
  <c r="N32" i="3"/>
  <c r="M32" i="3"/>
  <c r="L32" i="3"/>
  <c r="K32" i="3"/>
  <c r="S32" i="3" s="1"/>
  <c r="J32" i="3"/>
  <c r="I32" i="3"/>
  <c r="X31" i="3"/>
  <c r="R31" i="3"/>
  <c r="Q31" i="3"/>
  <c r="P31" i="3"/>
  <c r="W31" i="3" s="1"/>
  <c r="N31" i="3"/>
  <c r="M31" i="3"/>
  <c r="L31" i="3"/>
  <c r="K31" i="3"/>
  <c r="S31" i="3" s="1"/>
  <c r="J31" i="3"/>
  <c r="I31" i="3"/>
  <c r="X30" i="3"/>
  <c r="R30" i="3"/>
  <c r="Q30" i="3"/>
  <c r="P30" i="3"/>
  <c r="W30" i="3" s="1"/>
  <c r="N30" i="3"/>
  <c r="M30" i="3"/>
  <c r="L30" i="3"/>
  <c r="K30" i="3"/>
  <c r="S30" i="3" s="1"/>
  <c r="J30" i="3"/>
  <c r="I30" i="3"/>
  <c r="R29" i="3"/>
  <c r="Q29" i="3"/>
  <c r="P29" i="3"/>
  <c r="W29" i="3" s="1"/>
  <c r="N29" i="3"/>
  <c r="M29" i="3"/>
  <c r="L29" i="3"/>
  <c r="K29" i="3"/>
  <c r="S29" i="3" s="1"/>
  <c r="J29" i="3"/>
  <c r="I29" i="3"/>
  <c r="R28" i="3"/>
  <c r="Q28" i="3"/>
  <c r="P28" i="3"/>
  <c r="W28" i="3" s="1"/>
  <c r="N28" i="3"/>
  <c r="M28" i="3"/>
  <c r="L28" i="3"/>
  <c r="K28" i="3"/>
  <c r="S28" i="3" s="1"/>
  <c r="J28" i="3"/>
  <c r="I28" i="3"/>
  <c r="X27" i="3"/>
  <c r="R27" i="3"/>
  <c r="Q27" i="3"/>
  <c r="P27" i="3"/>
  <c r="W27" i="3" s="1"/>
  <c r="N27" i="3"/>
  <c r="M27" i="3"/>
  <c r="L27" i="3"/>
  <c r="K27" i="3"/>
  <c r="S27" i="3" s="1"/>
  <c r="J27" i="3"/>
  <c r="I27" i="3"/>
  <c r="X26" i="3"/>
  <c r="R26" i="3"/>
  <c r="Q26" i="3"/>
  <c r="P26" i="3"/>
  <c r="W26" i="3" s="1"/>
  <c r="N26" i="3"/>
  <c r="M26" i="3"/>
  <c r="L26" i="3"/>
  <c r="K26" i="3"/>
  <c r="S26" i="3" s="1"/>
  <c r="J26" i="3"/>
  <c r="I26" i="3"/>
  <c r="R25" i="3"/>
  <c r="Q25" i="3"/>
  <c r="P25" i="3"/>
  <c r="W25" i="3" s="1"/>
  <c r="N25" i="3"/>
  <c r="M25" i="3"/>
  <c r="L25" i="3"/>
  <c r="K25" i="3"/>
  <c r="S25" i="3" s="1"/>
  <c r="J25" i="3"/>
  <c r="I25" i="3"/>
  <c r="R24" i="3"/>
  <c r="Q24" i="3"/>
  <c r="P24" i="3"/>
  <c r="W24" i="3" s="1"/>
  <c r="N24" i="3"/>
  <c r="M24" i="3"/>
  <c r="L24" i="3"/>
  <c r="K24" i="3"/>
  <c r="S24" i="3" s="1"/>
  <c r="J24" i="3"/>
  <c r="I24" i="3"/>
  <c r="X23" i="3"/>
  <c r="R23" i="3"/>
  <c r="Q23" i="3"/>
  <c r="P23" i="3"/>
  <c r="W23" i="3" s="1"/>
  <c r="N23" i="3"/>
  <c r="M23" i="3"/>
  <c r="L23" i="3"/>
  <c r="K23" i="3"/>
  <c r="S23" i="3" s="1"/>
  <c r="J23" i="3"/>
  <c r="I23" i="3"/>
  <c r="X22" i="3"/>
  <c r="R22" i="3"/>
  <c r="Q22" i="3"/>
  <c r="P22" i="3"/>
  <c r="W22" i="3" s="1"/>
  <c r="N22" i="3"/>
  <c r="M22" i="3"/>
  <c r="L22" i="3"/>
  <c r="K22" i="3"/>
  <c r="S22" i="3" s="1"/>
  <c r="J22" i="3"/>
  <c r="I22" i="3"/>
  <c r="R21" i="3"/>
  <c r="Q21" i="3"/>
  <c r="P21" i="3"/>
  <c r="W21" i="3" s="1"/>
  <c r="N21" i="3"/>
  <c r="M21" i="3"/>
  <c r="L21" i="3"/>
  <c r="K21" i="3"/>
  <c r="S21" i="3" s="1"/>
  <c r="J21" i="3"/>
  <c r="I21" i="3"/>
  <c r="R20" i="3"/>
  <c r="Q20" i="3"/>
  <c r="P20" i="3"/>
  <c r="W20" i="3" s="1"/>
  <c r="N20" i="3"/>
  <c r="M20" i="3"/>
  <c r="L20" i="3"/>
  <c r="K20" i="3"/>
  <c r="S20" i="3" s="1"/>
  <c r="J20" i="3"/>
  <c r="I20" i="3"/>
  <c r="X19" i="3"/>
  <c r="R19" i="3"/>
  <c r="Q19" i="3"/>
  <c r="P19" i="3"/>
  <c r="W19" i="3" s="1"/>
  <c r="N19" i="3"/>
  <c r="M19" i="3"/>
  <c r="L19" i="3"/>
  <c r="K19" i="3"/>
  <c r="S19" i="3" s="1"/>
  <c r="J19" i="3"/>
  <c r="I19" i="3"/>
  <c r="X18" i="3"/>
  <c r="R18" i="3"/>
  <c r="Q18" i="3"/>
  <c r="P18" i="3"/>
  <c r="W18" i="3" s="1"/>
  <c r="N18" i="3"/>
  <c r="M18" i="3"/>
  <c r="L18" i="3"/>
  <c r="K18" i="3"/>
  <c r="S18" i="3" s="1"/>
  <c r="J18" i="3"/>
  <c r="I18" i="3"/>
  <c r="R17" i="3"/>
  <c r="Q17" i="3"/>
  <c r="P17" i="3"/>
  <c r="W17" i="3" s="1"/>
  <c r="N17" i="3"/>
  <c r="M17" i="3"/>
  <c r="L17" i="3"/>
  <c r="K17" i="3"/>
  <c r="S17" i="3" s="1"/>
  <c r="J17" i="3"/>
  <c r="I17" i="3"/>
  <c r="R16" i="3"/>
  <c r="Q16" i="3"/>
  <c r="P16" i="3"/>
  <c r="W16" i="3" s="1"/>
  <c r="N16" i="3"/>
  <c r="M16" i="3"/>
  <c r="L16" i="3"/>
  <c r="K16" i="3"/>
  <c r="S16" i="3" s="1"/>
  <c r="J16" i="3"/>
  <c r="I16" i="3"/>
  <c r="X15" i="3"/>
  <c r="R15" i="3"/>
  <c r="Q15" i="3"/>
  <c r="P15" i="3"/>
  <c r="W15" i="3" s="1"/>
  <c r="N15" i="3"/>
  <c r="M15" i="3"/>
  <c r="L15" i="3"/>
  <c r="K15" i="3"/>
  <c r="S15" i="3" s="1"/>
  <c r="J15" i="3"/>
  <c r="I15" i="3"/>
  <c r="X14" i="3"/>
  <c r="R14" i="3"/>
  <c r="Q14" i="3"/>
  <c r="P14" i="3"/>
  <c r="W14" i="3" s="1"/>
  <c r="N14" i="3"/>
  <c r="M14" i="3"/>
  <c r="L14" i="3"/>
  <c r="K14" i="3"/>
  <c r="S14" i="3" s="1"/>
  <c r="J14" i="3"/>
  <c r="I14" i="3"/>
  <c r="R13" i="3"/>
  <c r="Q13" i="3"/>
  <c r="P13" i="3"/>
  <c r="W13" i="3" s="1"/>
  <c r="N13" i="3"/>
  <c r="M13" i="3"/>
  <c r="L13" i="3"/>
  <c r="K13" i="3"/>
  <c r="S13" i="3" s="1"/>
  <c r="J13" i="3"/>
  <c r="I13" i="3"/>
  <c r="R12" i="3"/>
  <c r="Q12" i="3"/>
  <c r="P12" i="3"/>
  <c r="W12" i="3" s="1"/>
  <c r="N12" i="3"/>
  <c r="M12" i="3"/>
  <c r="L12" i="3"/>
  <c r="K12" i="3"/>
  <c r="S12" i="3" s="1"/>
  <c r="J12" i="3"/>
  <c r="I12" i="3"/>
  <c r="X11" i="3"/>
  <c r="R11" i="3"/>
  <c r="Q11" i="3"/>
  <c r="P11" i="3"/>
  <c r="W11" i="3" s="1"/>
  <c r="N11" i="3"/>
  <c r="M11" i="3"/>
  <c r="L11" i="3"/>
  <c r="K11" i="3"/>
  <c r="S11" i="3" s="1"/>
  <c r="J11" i="3"/>
  <c r="I11" i="3"/>
  <c r="X10" i="3"/>
  <c r="R10" i="3"/>
  <c r="Q10" i="3"/>
  <c r="P10" i="3"/>
  <c r="W10" i="3" s="1"/>
  <c r="N10" i="3"/>
  <c r="M10" i="3"/>
  <c r="L10" i="3"/>
  <c r="K10" i="3"/>
  <c r="S10" i="3" s="1"/>
  <c r="J10" i="3"/>
  <c r="I10" i="3"/>
  <c r="R9" i="3"/>
  <c r="Q9" i="3"/>
  <c r="P9" i="3"/>
  <c r="W9" i="3" s="1"/>
  <c r="N9" i="3"/>
  <c r="M9" i="3"/>
  <c r="L9" i="3"/>
  <c r="K9" i="3"/>
  <c r="S9" i="3" s="1"/>
  <c r="J9" i="3"/>
  <c r="I9" i="3"/>
  <c r="R8" i="3"/>
  <c r="Q8" i="3"/>
  <c r="P8" i="3"/>
  <c r="W8" i="3" s="1"/>
  <c r="N8" i="3"/>
  <c r="M8" i="3"/>
  <c r="L8" i="3"/>
  <c r="K8" i="3"/>
  <c r="S8" i="3" s="1"/>
  <c r="J8" i="3"/>
  <c r="I8" i="3"/>
  <c r="X7" i="3"/>
  <c r="R7" i="3"/>
  <c r="Q7" i="3"/>
  <c r="P7" i="3"/>
  <c r="W7" i="3" s="1"/>
  <c r="N7" i="3"/>
  <c r="M7" i="3"/>
  <c r="L7" i="3"/>
  <c r="K7" i="3"/>
  <c r="S7" i="3" s="1"/>
  <c r="J7" i="3"/>
  <c r="I7" i="3"/>
  <c r="X6" i="3"/>
  <c r="R6" i="3"/>
  <c r="Q6" i="3"/>
  <c r="P6" i="3"/>
  <c r="W6" i="3" s="1"/>
  <c r="N6" i="3"/>
  <c r="M6" i="3"/>
  <c r="L6" i="3"/>
  <c r="K6" i="3"/>
  <c r="S6" i="3" s="1"/>
  <c r="J6" i="3"/>
  <c r="I6" i="3"/>
  <c r="R5" i="3"/>
  <c r="Q5" i="3"/>
  <c r="P5" i="3"/>
  <c r="W5" i="3" s="1"/>
  <c r="N5" i="3"/>
  <c r="M5" i="3"/>
  <c r="L5" i="3"/>
  <c r="K5" i="3"/>
  <c r="S5" i="3" s="1"/>
  <c r="J5" i="3"/>
  <c r="I5" i="3"/>
  <c r="R4" i="3"/>
  <c r="Q4" i="3"/>
  <c r="P4" i="3"/>
  <c r="W4" i="3" s="1"/>
  <c r="N4" i="3"/>
  <c r="M4" i="3"/>
  <c r="L4" i="3"/>
  <c r="K4" i="3"/>
  <c r="S4" i="3" s="1"/>
  <c r="J4" i="3"/>
  <c r="I4" i="3"/>
  <c r="X3" i="3"/>
  <c r="R3" i="3"/>
  <c r="Q3" i="3"/>
  <c r="P3" i="3"/>
  <c r="W3" i="3" s="1"/>
  <c r="N3" i="3"/>
  <c r="M3" i="3"/>
  <c r="L3" i="3"/>
  <c r="K3" i="3"/>
  <c r="S3" i="3" s="1"/>
  <c r="J3" i="3"/>
  <c r="I3" i="3"/>
  <c r="X2" i="3"/>
  <c r="R2" i="3"/>
  <c r="Q2" i="3"/>
  <c r="P2" i="3"/>
  <c r="W2" i="3" s="1"/>
  <c r="N2" i="3"/>
  <c r="M2" i="3"/>
  <c r="L2" i="3"/>
  <c r="K2" i="3"/>
  <c r="S2" i="3" s="1"/>
  <c r="J2" i="3"/>
  <c r="I2" i="3"/>
  <c r="I1001" i="2"/>
  <c r="H1001" i="2"/>
  <c r="G1001" i="2"/>
  <c r="F1001" i="2"/>
  <c r="I1000" i="2"/>
  <c r="H1000" i="2"/>
  <c r="G1000" i="2"/>
  <c r="F1000" i="2"/>
  <c r="I999" i="2"/>
  <c r="H999" i="2"/>
  <c r="G999" i="2"/>
  <c r="F999" i="2"/>
  <c r="I998" i="2"/>
  <c r="H998" i="2"/>
  <c r="G998" i="2"/>
  <c r="F998" i="2"/>
  <c r="I997" i="2"/>
  <c r="H997" i="2"/>
  <c r="G997" i="2"/>
  <c r="F997" i="2"/>
  <c r="I996" i="2"/>
  <c r="H996" i="2"/>
  <c r="G996" i="2"/>
  <c r="F996" i="2"/>
  <c r="I995" i="2"/>
  <c r="H995" i="2"/>
  <c r="G995" i="2"/>
  <c r="F995" i="2"/>
  <c r="I994" i="2"/>
  <c r="H994" i="2"/>
  <c r="G994" i="2"/>
  <c r="F994" i="2"/>
  <c r="I993" i="2"/>
  <c r="H993" i="2"/>
  <c r="G993" i="2"/>
  <c r="F993" i="2"/>
  <c r="I992" i="2"/>
  <c r="H992" i="2"/>
  <c r="G992" i="2"/>
  <c r="F992" i="2"/>
  <c r="I991" i="2"/>
  <c r="H991" i="2"/>
  <c r="G991" i="2"/>
  <c r="F991" i="2"/>
  <c r="I990" i="2"/>
  <c r="H990" i="2"/>
  <c r="G990" i="2"/>
  <c r="F990" i="2"/>
  <c r="I989" i="2"/>
  <c r="H989" i="2"/>
  <c r="G989" i="2"/>
  <c r="F989" i="2"/>
  <c r="I988" i="2"/>
  <c r="H988" i="2"/>
  <c r="G988" i="2"/>
  <c r="F988" i="2"/>
  <c r="I987" i="2"/>
  <c r="H987" i="2"/>
  <c r="G987" i="2"/>
  <c r="F987" i="2"/>
  <c r="I986" i="2"/>
  <c r="H986" i="2"/>
  <c r="G986" i="2"/>
  <c r="F986" i="2"/>
  <c r="I985" i="2"/>
  <c r="H985" i="2"/>
  <c r="G985" i="2"/>
  <c r="F985" i="2"/>
  <c r="I984" i="2"/>
  <c r="H984" i="2"/>
  <c r="G984" i="2"/>
  <c r="F984" i="2"/>
  <c r="I983" i="2"/>
  <c r="H983" i="2"/>
  <c r="G983" i="2"/>
  <c r="F983" i="2"/>
  <c r="I982" i="2"/>
  <c r="H982" i="2"/>
  <c r="G982" i="2"/>
  <c r="F982" i="2"/>
  <c r="I981" i="2"/>
  <c r="H981" i="2"/>
  <c r="G981" i="2"/>
  <c r="F981" i="2"/>
  <c r="I980" i="2"/>
  <c r="H980" i="2"/>
  <c r="G980" i="2"/>
  <c r="F980" i="2"/>
  <c r="I979" i="2"/>
  <c r="H979" i="2"/>
  <c r="G979" i="2"/>
  <c r="F979" i="2"/>
  <c r="I978" i="2"/>
  <c r="H978" i="2"/>
  <c r="G978" i="2"/>
  <c r="F978" i="2"/>
  <c r="I977" i="2"/>
  <c r="H977" i="2"/>
  <c r="G977" i="2"/>
  <c r="F977" i="2"/>
  <c r="I976" i="2"/>
  <c r="H976" i="2"/>
  <c r="G976" i="2"/>
  <c r="F976" i="2"/>
  <c r="I975" i="2"/>
  <c r="H975" i="2"/>
  <c r="G975" i="2"/>
  <c r="F975" i="2"/>
  <c r="I974" i="2"/>
  <c r="H974" i="2"/>
  <c r="G974" i="2"/>
  <c r="F974" i="2"/>
  <c r="I973" i="2"/>
  <c r="H973" i="2"/>
  <c r="G973" i="2"/>
  <c r="F973" i="2"/>
  <c r="I972" i="2"/>
  <c r="H972" i="2"/>
  <c r="G972" i="2"/>
  <c r="F972" i="2"/>
  <c r="I971" i="2"/>
  <c r="H971" i="2"/>
  <c r="G971" i="2"/>
  <c r="F971" i="2"/>
  <c r="I970" i="2"/>
  <c r="H970" i="2"/>
  <c r="G970" i="2"/>
  <c r="F970" i="2"/>
  <c r="I969" i="2"/>
  <c r="H969" i="2"/>
  <c r="G969" i="2"/>
  <c r="F969" i="2"/>
  <c r="I968" i="2"/>
  <c r="H968" i="2"/>
  <c r="G968" i="2"/>
  <c r="F968" i="2"/>
  <c r="I967" i="2"/>
  <c r="H967" i="2"/>
  <c r="G967" i="2"/>
  <c r="F967" i="2"/>
  <c r="I966" i="2"/>
  <c r="H966" i="2"/>
  <c r="G966" i="2"/>
  <c r="F966" i="2"/>
  <c r="I965" i="2"/>
  <c r="H965" i="2"/>
  <c r="G965" i="2"/>
  <c r="F965" i="2"/>
  <c r="I964" i="2"/>
  <c r="H964" i="2"/>
  <c r="G964" i="2"/>
  <c r="F964" i="2"/>
  <c r="I963" i="2"/>
  <c r="H963" i="2"/>
  <c r="G963" i="2"/>
  <c r="F963" i="2"/>
  <c r="I962" i="2"/>
  <c r="H962" i="2"/>
  <c r="G962" i="2"/>
  <c r="F962" i="2"/>
  <c r="I961" i="2"/>
  <c r="H961" i="2"/>
  <c r="G961" i="2"/>
  <c r="F961" i="2"/>
  <c r="I960" i="2"/>
  <c r="H960" i="2"/>
  <c r="G960" i="2"/>
  <c r="F960" i="2"/>
  <c r="I959" i="2"/>
  <c r="H959" i="2"/>
  <c r="G959" i="2"/>
  <c r="F959" i="2"/>
  <c r="I958" i="2"/>
  <c r="H958" i="2"/>
  <c r="G958" i="2"/>
  <c r="F958" i="2"/>
  <c r="I957" i="2"/>
  <c r="H957" i="2"/>
  <c r="G957" i="2"/>
  <c r="F957" i="2"/>
  <c r="I956" i="2"/>
  <c r="H956" i="2"/>
  <c r="G956" i="2"/>
  <c r="F956" i="2"/>
  <c r="I955" i="2"/>
  <c r="H955" i="2"/>
  <c r="G955" i="2"/>
  <c r="F955" i="2"/>
  <c r="I954" i="2"/>
  <c r="H954" i="2"/>
  <c r="G954" i="2"/>
  <c r="F954" i="2"/>
  <c r="I953" i="2"/>
  <c r="H953" i="2"/>
  <c r="G953" i="2"/>
  <c r="F953" i="2"/>
  <c r="I952" i="2"/>
  <c r="H952" i="2"/>
  <c r="G952" i="2"/>
  <c r="F952" i="2"/>
  <c r="I951" i="2"/>
  <c r="H951" i="2"/>
  <c r="G951" i="2"/>
  <c r="F951" i="2"/>
  <c r="I950" i="2"/>
  <c r="H950" i="2"/>
  <c r="G950" i="2"/>
  <c r="F950" i="2"/>
  <c r="I949" i="2"/>
  <c r="H949" i="2"/>
  <c r="G949" i="2"/>
  <c r="F949" i="2"/>
  <c r="I948" i="2"/>
  <c r="H948" i="2"/>
  <c r="G948" i="2"/>
  <c r="F948" i="2"/>
  <c r="I947" i="2"/>
  <c r="H947" i="2"/>
  <c r="G947" i="2"/>
  <c r="F947" i="2"/>
  <c r="I946" i="2"/>
  <c r="H946" i="2"/>
  <c r="G946" i="2"/>
  <c r="F946" i="2"/>
  <c r="I945" i="2"/>
  <c r="H945" i="2"/>
  <c r="G945" i="2"/>
  <c r="F945" i="2"/>
  <c r="I944" i="2"/>
  <c r="H944" i="2"/>
  <c r="G944" i="2"/>
  <c r="F944" i="2"/>
  <c r="I943" i="2"/>
  <c r="H943" i="2"/>
  <c r="G943" i="2"/>
  <c r="F943" i="2"/>
  <c r="I942" i="2"/>
  <c r="H942" i="2"/>
  <c r="G942" i="2"/>
  <c r="F942" i="2"/>
  <c r="I941" i="2"/>
  <c r="H941" i="2"/>
  <c r="G941" i="2"/>
  <c r="F941" i="2"/>
  <c r="I940" i="2"/>
  <c r="H940" i="2"/>
  <c r="G940" i="2"/>
  <c r="F940" i="2"/>
  <c r="I939" i="2"/>
  <c r="H939" i="2"/>
  <c r="G939" i="2"/>
  <c r="F939" i="2"/>
  <c r="I938" i="2"/>
  <c r="H938" i="2"/>
  <c r="G938" i="2"/>
  <c r="F938" i="2"/>
  <c r="I937" i="2"/>
  <c r="H937" i="2"/>
  <c r="G937" i="2"/>
  <c r="F937" i="2"/>
  <c r="I936" i="2"/>
  <c r="H936" i="2"/>
  <c r="G936" i="2"/>
  <c r="F936" i="2"/>
  <c r="I935" i="2"/>
  <c r="H935" i="2"/>
  <c r="G935" i="2"/>
  <c r="F935" i="2"/>
  <c r="I934" i="2"/>
  <c r="H934" i="2"/>
  <c r="G934" i="2"/>
  <c r="F934" i="2"/>
  <c r="I933" i="2"/>
  <c r="H933" i="2"/>
  <c r="G933" i="2"/>
  <c r="F933" i="2"/>
  <c r="I932" i="2"/>
  <c r="H932" i="2"/>
  <c r="G932" i="2"/>
  <c r="F932" i="2"/>
  <c r="I931" i="2"/>
  <c r="H931" i="2"/>
  <c r="G931" i="2"/>
  <c r="F931" i="2"/>
  <c r="I930" i="2"/>
  <c r="H930" i="2"/>
  <c r="G930" i="2"/>
  <c r="F930" i="2"/>
  <c r="I929" i="2"/>
  <c r="H929" i="2"/>
  <c r="G929" i="2"/>
  <c r="F929" i="2"/>
  <c r="I928" i="2"/>
  <c r="H928" i="2"/>
  <c r="G928" i="2"/>
  <c r="F928" i="2"/>
  <c r="I927" i="2"/>
  <c r="H927" i="2"/>
  <c r="G927" i="2"/>
  <c r="F927" i="2"/>
  <c r="I926" i="2"/>
  <c r="H926" i="2"/>
  <c r="G926" i="2"/>
  <c r="F926" i="2"/>
  <c r="I925" i="2"/>
  <c r="H925" i="2"/>
  <c r="G925" i="2"/>
  <c r="F925" i="2"/>
  <c r="I924" i="2"/>
  <c r="H924" i="2"/>
  <c r="G924" i="2"/>
  <c r="F924" i="2"/>
  <c r="I923" i="2"/>
  <c r="H923" i="2"/>
  <c r="G923" i="2"/>
  <c r="F923" i="2"/>
  <c r="I922" i="2"/>
  <c r="H922" i="2"/>
  <c r="G922" i="2"/>
  <c r="F922" i="2"/>
  <c r="I921" i="2"/>
  <c r="H921" i="2"/>
  <c r="G921" i="2"/>
  <c r="F921" i="2"/>
  <c r="I920" i="2"/>
  <c r="H920" i="2"/>
  <c r="G920" i="2"/>
  <c r="F920" i="2"/>
  <c r="I919" i="2"/>
  <c r="H919" i="2"/>
  <c r="G919" i="2"/>
  <c r="F919" i="2"/>
  <c r="I918" i="2"/>
  <c r="H918" i="2"/>
  <c r="G918" i="2"/>
  <c r="F918" i="2"/>
  <c r="I917" i="2"/>
  <c r="H917" i="2"/>
  <c r="G917" i="2"/>
  <c r="F917" i="2"/>
  <c r="I916" i="2"/>
  <c r="H916" i="2"/>
  <c r="G916" i="2"/>
  <c r="F916" i="2"/>
  <c r="I915" i="2"/>
  <c r="H915" i="2"/>
  <c r="G915" i="2"/>
  <c r="F915" i="2"/>
  <c r="I914" i="2"/>
  <c r="H914" i="2"/>
  <c r="G914" i="2"/>
  <c r="F914" i="2"/>
  <c r="I913" i="2"/>
  <c r="H913" i="2"/>
  <c r="G913" i="2"/>
  <c r="F913" i="2"/>
  <c r="I912" i="2"/>
  <c r="H912" i="2"/>
  <c r="G912" i="2"/>
  <c r="F912" i="2"/>
  <c r="I911" i="2"/>
  <c r="H911" i="2"/>
  <c r="G911" i="2"/>
  <c r="F911" i="2"/>
  <c r="I910" i="2"/>
  <c r="H910" i="2"/>
  <c r="G910" i="2"/>
  <c r="F910" i="2"/>
  <c r="I909" i="2"/>
  <c r="H909" i="2"/>
  <c r="G909" i="2"/>
  <c r="F909" i="2"/>
  <c r="I908" i="2"/>
  <c r="H908" i="2"/>
  <c r="G908" i="2"/>
  <c r="F908" i="2"/>
  <c r="I907" i="2"/>
  <c r="H907" i="2"/>
  <c r="G907" i="2"/>
  <c r="F907" i="2"/>
  <c r="I906" i="2"/>
  <c r="H906" i="2"/>
  <c r="G906" i="2"/>
  <c r="F906" i="2"/>
  <c r="I905" i="2"/>
  <c r="H905" i="2"/>
  <c r="G905" i="2"/>
  <c r="F905" i="2"/>
  <c r="I904" i="2"/>
  <c r="H904" i="2"/>
  <c r="G904" i="2"/>
  <c r="F904" i="2"/>
  <c r="I903" i="2"/>
  <c r="H903" i="2"/>
  <c r="G903" i="2"/>
  <c r="F903" i="2"/>
  <c r="I902" i="2"/>
  <c r="H902" i="2"/>
  <c r="G902" i="2"/>
  <c r="F902" i="2"/>
  <c r="I901" i="2"/>
  <c r="H901" i="2"/>
  <c r="G901" i="2"/>
  <c r="F901" i="2"/>
  <c r="I900" i="2"/>
  <c r="H900" i="2"/>
  <c r="G900" i="2"/>
  <c r="F900" i="2"/>
  <c r="I899" i="2"/>
  <c r="H899" i="2"/>
  <c r="G899" i="2"/>
  <c r="F899" i="2"/>
  <c r="I898" i="2"/>
  <c r="H898" i="2"/>
  <c r="G898" i="2"/>
  <c r="F898" i="2"/>
  <c r="I897" i="2"/>
  <c r="H897" i="2"/>
  <c r="G897" i="2"/>
  <c r="F897" i="2"/>
  <c r="I896" i="2"/>
  <c r="H896" i="2"/>
  <c r="G896" i="2"/>
  <c r="F896" i="2"/>
  <c r="I895" i="2"/>
  <c r="H895" i="2"/>
  <c r="G895" i="2"/>
  <c r="F895" i="2"/>
  <c r="I894" i="2"/>
  <c r="H894" i="2"/>
  <c r="G894" i="2"/>
  <c r="F894" i="2"/>
  <c r="I893" i="2"/>
  <c r="H893" i="2"/>
  <c r="G893" i="2"/>
  <c r="F893" i="2"/>
  <c r="I892" i="2"/>
  <c r="H892" i="2"/>
  <c r="G892" i="2"/>
  <c r="F892" i="2"/>
  <c r="I891" i="2"/>
  <c r="H891" i="2"/>
  <c r="G891" i="2"/>
  <c r="F891" i="2"/>
  <c r="I890" i="2"/>
  <c r="H890" i="2"/>
  <c r="G890" i="2"/>
  <c r="F890" i="2"/>
  <c r="I889" i="2"/>
  <c r="H889" i="2"/>
  <c r="G889" i="2"/>
  <c r="F889" i="2"/>
  <c r="I888" i="2"/>
  <c r="H888" i="2"/>
  <c r="G888" i="2"/>
  <c r="F888" i="2"/>
  <c r="I887" i="2"/>
  <c r="H887" i="2"/>
  <c r="G887" i="2"/>
  <c r="F887" i="2"/>
  <c r="I886" i="2"/>
  <c r="H886" i="2"/>
  <c r="G886" i="2"/>
  <c r="F886" i="2"/>
  <c r="I885" i="2"/>
  <c r="H885" i="2"/>
  <c r="G885" i="2"/>
  <c r="F885" i="2"/>
  <c r="I884" i="2"/>
  <c r="H884" i="2"/>
  <c r="G884" i="2"/>
  <c r="F884" i="2"/>
  <c r="I883" i="2"/>
  <c r="H883" i="2"/>
  <c r="G883" i="2"/>
  <c r="F883" i="2"/>
  <c r="I882" i="2"/>
  <c r="H882" i="2"/>
  <c r="G882" i="2"/>
  <c r="F882" i="2"/>
  <c r="I881" i="2"/>
  <c r="H881" i="2"/>
  <c r="G881" i="2"/>
  <c r="F881" i="2"/>
  <c r="I880" i="2"/>
  <c r="H880" i="2"/>
  <c r="G880" i="2"/>
  <c r="F880" i="2"/>
  <c r="I879" i="2"/>
  <c r="H879" i="2"/>
  <c r="G879" i="2"/>
  <c r="F879" i="2"/>
  <c r="I878" i="2"/>
  <c r="H878" i="2"/>
  <c r="G878" i="2"/>
  <c r="F878" i="2"/>
  <c r="I877" i="2"/>
  <c r="H877" i="2"/>
  <c r="G877" i="2"/>
  <c r="F877" i="2"/>
  <c r="I876" i="2"/>
  <c r="H876" i="2"/>
  <c r="G876" i="2"/>
  <c r="F876" i="2"/>
  <c r="I875" i="2"/>
  <c r="H875" i="2"/>
  <c r="G875" i="2"/>
  <c r="F875" i="2"/>
  <c r="I874" i="2"/>
  <c r="H874" i="2"/>
  <c r="G874" i="2"/>
  <c r="F874" i="2"/>
  <c r="I873" i="2"/>
  <c r="H873" i="2"/>
  <c r="G873" i="2"/>
  <c r="F873" i="2"/>
  <c r="I872" i="2"/>
  <c r="H872" i="2"/>
  <c r="G872" i="2"/>
  <c r="F872" i="2"/>
  <c r="I871" i="2"/>
  <c r="H871" i="2"/>
  <c r="G871" i="2"/>
  <c r="F871" i="2"/>
  <c r="I870" i="2"/>
  <c r="H870" i="2"/>
  <c r="G870" i="2"/>
  <c r="F870" i="2"/>
  <c r="I869" i="2"/>
  <c r="H869" i="2"/>
  <c r="G869" i="2"/>
  <c r="F869" i="2"/>
  <c r="I868" i="2"/>
  <c r="H868" i="2"/>
  <c r="G868" i="2"/>
  <c r="F868" i="2"/>
  <c r="I867" i="2"/>
  <c r="H867" i="2"/>
  <c r="G867" i="2"/>
  <c r="F867" i="2"/>
  <c r="I866" i="2"/>
  <c r="H866" i="2"/>
  <c r="G866" i="2"/>
  <c r="F866" i="2"/>
  <c r="I865" i="2"/>
  <c r="H865" i="2"/>
  <c r="G865" i="2"/>
  <c r="F865" i="2"/>
  <c r="I864" i="2"/>
  <c r="H864" i="2"/>
  <c r="G864" i="2"/>
  <c r="F864" i="2"/>
  <c r="I863" i="2"/>
  <c r="H863" i="2"/>
  <c r="G863" i="2"/>
  <c r="F863" i="2"/>
  <c r="I862" i="2"/>
  <c r="H862" i="2"/>
  <c r="G862" i="2"/>
  <c r="F862" i="2"/>
  <c r="I861" i="2"/>
  <c r="H861" i="2"/>
  <c r="G861" i="2"/>
  <c r="F861" i="2"/>
  <c r="I860" i="2"/>
  <c r="H860" i="2"/>
  <c r="G860" i="2"/>
  <c r="F860" i="2"/>
  <c r="I859" i="2"/>
  <c r="H859" i="2"/>
  <c r="G859" i="2"/>
  <c r="F859" i="2"/>
  <c r="I858" i="2"/>
  <c r="H858" i="2"/>
  <c r="G858" i="2"/>
  <c r="F858" i="2"/>
  <c r="I857" i="2"/>
  <c r="H857" i="2"/>
  <c r="G857" i="2"/>
  <c r="F857" i="2"/>
  <c r="I856" i="2"/>
  <c r="H856" i="2"/>
  <c r="G856" i="2"/>
  <c r="F856" i="2"/>
  <c r="I855" i="2"/>
  <c r="H855" i="2"/>
  <c r="G855" i="2"/>
  <c r="F855" i="2"/>
  <c r="I854" i="2"/>
  <c r="H854" i="2"/>
  <c r="G854" i="2"/>
  <c r="F854" i="2"/>
  <c r="I853" i="2"/>
  <c r="H853" i="2"/>
  <c r="G853" i="2"/>
  <c r="F853" i="2"/>
  <c r="I852" i="2"/>
  <c r="H852" i="2"/>
  <c r="G852" i="2"/>
  <c r="F852" i="2"/>
  <c r="I851" i="2"/>
  <c r="H851" i="2"/>
  <c r="G851" i="2"/>
  <c r="F851" i="2"/>
  <c r="I850" i="2"/>
  <c r="H850" i="2"/>
  <c r="G850" i="2"/>
  <c r="F850" i="2"/>
  <c r="I849" i="2"/>
  <c r="H849" i="2"/>
  <c r="G849" i="2"/>
  <c r="F849" i="2"/>
  <c r="I848" i="2"/>
  <c r="H848" i="2"/>
  <c r="G848" i="2"/>
  <c r="F848" i="2"/>
  <c r="I847" i="2"/>
  <c r="H847" i="2"/>
  <c r="G847" i="2"/>
  <c r="F847" i="2"/>
  <c r="I846" i="2"/>
  <c r="H846" i="2"/>
  <c r="G846" i="2"/>
  <c r="F846" i="2"/>
  <c r="I845" i="2"/>
  <c r="H845" i="2"/>
  <c r="G845" i="2"/>
  <c r="F845" i="2"/>
  <c r="I844" i="2"/>
  <c r="H844" i="2"/>
  <c r="G844" i="2"/>
  <c r="F844" i="2"/>
  <c r="I843" i="2"/>
  <c r="H843" i="2"/>
  <c r="G843" i="2"/>
  <c r="F843" i="2"/>
  <c r="I842" i="2"/>
  <c r="H842" i="2"/>
  <c r="G842" i="2"/>
  <c r="F842" i="2"/>
  <c r="I841" i="2"/>
  <c r="H841" i="2"/>
  <c r="G841" i="2"/>
  <c r="F841" i="2"/>
  <c r="I840" i="2"/>
  <c r="H840" i="2"/>
  <c r="G840" i="2"/>
  <c r="F840" i="2"/>
  <c r="I839" i="2"/>
  <c r="H839" i="2"/>
  <c r="G839" i="2"/>
  <c r="F839" i="2"/>
  <c r="I838" i="2"/>
  <c r="H838" i="2"/>
  <c r="G838" i="2"/>
  <c r="F838" i="2"/>
  <c r="I837" i="2"/>
  <c r="H837" i="2"/>
  <c r="G837" i="2"/>
  <c r="F837" i="2"/>
  <c r="I836" i="2"/>
  <c r="H836" i="2"/>
  <c r="G836" i="2"/>
  <c r="F836" i="2"/>
  <c r="I835" i="2"/>
  <c r="H835" i="2"/>
  <c r="G835" i="2"/>
  <c r="F835" i="2"/>
  <c r="I834" i="2"/>
  <c r="H834" i="2"/>
  <c r="G834" i="2"/>
  <c r="F834" i="2"/>
  <c r="I833" i="2"/>
  <c r="H833" i="2"/>
  <c r="G833" i="2"/>
  <c r="F833" i="2"/>
  <c r="I832" i="2"/>
  <c r="H832" i="2"/>
  <c r="G832" i="2"/>
  <c r="F832" i="2"/>
  <c r="I831" i="2"/>
  <c r="H831" i="2"/>
  <c r="G831" i="2"/>
  <c r="F831" i="2"/>
  <c r="I830" i="2"/>
  <c r="H830" i="2"/>
  <c r="G830" i="2"/>
  <c r="F830" i="2"/>
  <c r="I829" i="2"/>
  <c r="H829" i="2"/>
  <c r="G829" i="2"/>
  <c r="F829" i="2"/>
  <c r="I828" i="2"/>
  <c r="H828" i="2"/>
  <c r="G828" i="2"/>
  <c r="F828" i="2"/>
  <c r="I827" i="2"/>
  <c r="H827" i="2"/>
  <c r="G827" i="2"/>
  <c r="F827" i="2"/>
  <c r="I826" i="2"/>
  <c r="H826" i="2"/>
  <c r="G826" i="2"/>
  <c r="F826" i="2"/>
  <c r="I825" i="2"/>
  <c r="H825" i="2"/>
  <c r="G825" i="2"/>
  <c r="F825" i="2"/>
  <c r="I824" i="2"/>
  <c r="H824" i="2"/>
  <c r="G824" i="2"/>
  <c r="F824" i="2"/>
  <c r="I823" i="2"/>
  <c r="H823" i="2"/>
  <c r="G823" i="2"/>
  <c r="F823" i="2"/>
  <c r="I822" i="2"/>
  <c r="H822" i="2"/>
  <c r="G822" i="2"/>
  <c r="F822" i="2"/>
  <c r="I821" i="2"/>
  <c r="H821" i="2"/>
  <c r="G821" i="2"/>
  <c r="F821" i="2"/>
  <c r="I820" i="2"/>
  <c r="H820" i="2"/>
  <c r="G820" i="2"/>
  <c r="F820" i="2"/>
  <c r="I819" i="2"/>
  <c r="H819" i="2"/>
  <c r="G819" i="2"/>
  <c r="F819" i="2"/>
  <c r="I818" i="2"/>
  <c r="H818" i="2"/>
  <c r="G818" i="2"/>
  <c r="F818" i="2"/>
  <c r="I817" i="2"/>
  <c r="H817" i="2"/>
  <c r="G817" i="2"/>
  <c r="F817" i="2"/>
  <c r="I816" i="2"/>
  <c r="H816" i="2"/>
  <c r="G816" i="2"/>
  <c r="F816" i="2"/>
  <c r="I815" i="2"/>
  <c r="H815" i="2"/>
  <c r="G815" i="2"/>
  <c r="F815" i="2"/>
  <c r="I814" i="2"/>
  <c r="H814" i="2"/>
  <c r="G814" i="2"/>
  <c r="F814" i="2"/>
  <c r="I813" i="2"/>
  <c r="H813" i="2"/>
  <c r="G813" i="2"/>
  <c r="F813" i="2"/>
  <c r="I812" i="2"/>
  <c r="H812" i="2"/>
  <c r="G812" i="2"/>
  <c r="F812" i="2"/>
  <c r="I811" i="2"/>
  <c r="H811" i="2"/>
  <c r="G811" i="2"/>
  <c r="F811" i="2"/>
  <c r="I810" i="2"/>
  <c r="H810" i="2"/>
  <c r="G810" i="2"/>
  <c r="F810" i="2"/>
  <c r="I809" i="2"/>
  <c r="H809" i="2"/>
  <c r="G809" i="2"/>
  <c r="F809" i="2"/>
  <c r="I808" i="2"/>
  <c r="H808" i="2"/>
  <c r="G808" i="2"/>
  <c r="F808" i="2"/>
  <c r="I807" i="2"/>
  <c r="H807" i="2"/>
  <c r="G807" i="2"/>
  <c r="F807" i="2"/>
  <c r="I806" i="2"/>
  <c r="H806" i="2"/>
  <c r="G806" i="2"/>
  <c r="F806" i="2"/>
  <c r="I805" i="2"/>
  <c r="H805" i="2"/>
  <c r="G805" i="2"/>
  <c r="F805" i="2"/>
  <c r="I804" i="2"/>
  <c r="H804" i="2"/>
  <c r="G804" i="2"/>
  <c r="F804" i="2"/>
  <c r="I803" i="2"/>
  <c r="H803" i="2"/>
  <c r="G803" i="2"/>
  <c r="F803" i="2"/>
  <c r="I802" i="2"/>
  <c r="H802" i="2"/>
  <c r="G802" i="2"/>
  <c r="F802" i="2"/>
  <c r="I801" i="2"/>
  <c r="H801" i="2"/>
  <c r="G801" i="2"/>
  <c r="F801" i="2"/>
  <c r="I800" i="2"/>
  <c r="H800" i="2"/>
  <c r="G800" i="2"/>
  <c r="F800" i="2"/>
  <c r="I799" i="2"/>
  <c r="H799" i="2"/>
  <c r="G799" i="2"/>
  <c r="F799" i="2"/>
  <c r="I798" i="2"/>
  <c r="H798" i="2"/>
  <c r="G798" i="2"/>
  <c r="F798" i="2"/>
  <c r="I797" i="2"/>
  <c r="H797" i="2"/>
  <c r="G797" i="2"/>
  <c r="F797" i="2"/>
  <c r="I796" i="2"/>
  <c r="H796" i="2"/>
  <c r="G796" i="2"/>
  <c r="F796" i="2"/>
  <c r="I795" i="2"/>
  <c r="H795" i="2"/>
  <c r="G795" i="2"/>
  <c r="F795" i="2"/>
  <c r="I794" i="2"/>
  <c r="H794" i="2"/>
  <c r="G794" i="2"/>
  <c r="F794" i="2"/>
  <c r="I793" i="2"/>
  <c r="H793" i="2"/>
  <c r="G793" i="2"/>
  <c r="F793" i="2"/>
  <c r="I792" i="2"/>
  <c r="H792" i="2"/>
  <c r="G792" i="2"/>
  <c r="F792" i="2"/>
  <c r="I791" i="2"/>
  <c r="H791" i="2"/>
  <c r="G791" i="2"/>
  <c r="F791" i="2"/>
  <c r="I790" i="2"/>
  <c r="H790" i="2"/>
  <c r="G790" i="2"/>
  <c r="F790" i="2"/>
  <c r="I789" i="2"/>
  <c r="H789" i="2"/>
  <c r="G789" i="2"/>
  <c r="F789" i="2"/>
  <c r="I788" i="2"/>
  <c r="H788" i="2"/>
  <c r="G788" i="2"/>
  <c r="F788" i="2"/>
  <c r="I787" i="2"/>
  <c r="H787" i="2"/>
  <c r="G787" i="2"/>
  <c r="F787" i="2"/>
  <c r="I786" i="2"/>
  <c r="H786" i="2"/>
  <c r="G786" i="2"/>
  <c r="F786" i="2"/>
  <c r="I785" i="2"/>
  <c r="H785" i="2"/>
  <c r="G785" i="2"/>
  <c r="F785" i="2"/>
  <c r="I784" i="2"/>
  <c r="H784" i="2"/>
  <c r="G784" i="2"/>
  <c r="F784" i="2"/>
  <c r="I783" i="2"/>
  <c r="H783" i="2"/>
  <c r="G783" i="2"/>
  <c r="F783" i="2"/>
  <c r="I782" i="2"/>
  <c r="H782" i="2"/>
  <c r="G782" i="2"/>
  <c r="F782" i="2"/>
  <c r="I781" i="2"/>
  <c r="H781" i="2"/>
  <c r="G781" i="2"/>
  <c r="F781" i="2"/>
  <c r="I780" i="2"/>
  <c r="H780" i="2"/>
  <c r="G780" i="2"/>
  <c r="F780" i="2"/>
  <c r="I779" i="2"/>
  <c r="H779" i="2"/>
  <c r="G779" i="2"/>
  <c r="F779" i="2"/>
  <c r="I778" i="2"/>
  <c r="H778" i="2"/>
  <c r="G778" i="2"/>
  <c r="F778" i="2"/>
  <c r="I777" i="2"/>
  <c r="H777" i="2"/>
  <c r="G777" i="2"/>
  <c r="F777" i="2"/>
  <c r="I776" i="2"/>
  <c r="H776" i="2"/>
  <c r="G776" i="2"/>
  <c r="F776" i="2"/>
  <c r="I775" i="2"/>
  <c r="H775" i="2"/>
  <c r="G775" i="2"/>
  <c r="F775" i="2"/>
  <c r="I774" i="2"/>
  <c r="H774" i="2"/>
  <c r="G774" i="2"/>
  <c r="F774" i="2"/>
  <c r="I773" i="2"/>
  <c r="H773" i="2"/>
  <c r="G773" i="2"/>
  <c r="F773" i="2"/>
  <c r="I772" i="2"/>
  <c r="H772" i="2"/>
  <c r="G772" i="2"/>
  <c r="F772" i="2"/>
  <c r="I771" i="2"/>
  <c r="H771" i="2"/>
  <c r="G771" i="2"/>
  <c r="F771" i="2"/>
  <c r="I770" i="2"/>
  <c r="H770" i="2"/>
  <c r="G770" i="2"/>
  <c r="F770" i="2"/>
  <c r="I769" i="2"/>
  <c r="H769" i="2"/>
  <c r="G769" i="2"/>
  <c r="F769" i="2"/>
  <c r="I768" i="2"/>
  <c r="H768" i="2"/>
  <c r="G768" i="2"/>
  <c r="F768" i="2"/>
  <c r="I767" i="2"/>
  <c r="H767" i="2"/>
  <c r="G767" i="2"/>
  <c r="F767" i="2"/>
  <c r="I766" i="2"/>
  <c r="H766" i="2"/>
  <c r="G766" i="2"/>
  <c r="F766" i="2"/>
  <c r="I765" i="2"/>
  <c r="H765" i="2"/>
  <c r="G765" i="2"/>
  <c r="F765" i="2"/>
  <c r="I764" i="2"/>
  <c r="H764" i="2"/>
  <c r="G764" i="2"/>
  <c r="F764" i="2"/>
  <c r="I763" i="2"/>
  <c r="H763" i="2"/>
  <c r="G763" i="2"/>
  <c r="F763" i="2"/>
  <c r="I762" i="2"/>
  <c r="H762" i="2"/>
  <c r="G762" i="2"/>
  <c r="F762" i="2"/>
  <c r="I761" i="2"/>
  <c r="H761" i="2"/>
  <c r="G761" i="2"/>
  <c r="F761" i="2"/>
  <c r="I760" i="2"/>
  <c r="H760" i="2"/>
  <c r="G760" i="2"/>
  <c r="F760" i="2"/>
  <c r="I759" i="2"/>
  <c r="H759" i="2"/>
  <c r="G759" i="2"/>
  <c r="F759" i="2"/>
  <c r="I758" i="2"/>
  <c r="H758" i="2"/>
  <c r="G758" i="2"/>
  <c r="F758" i="2"/>
  <c r="I757" i="2"/>
  <c r="H757" i="2"/>
  <c r="G757" i="2"/>
  <c r="F757" i="2"/>
  <c r="I756" i="2"/>
  <c r="H756" i="2"/>
  <c r="G756" i="2"/>
  <c r="F756" i="2"/>
  <c r="I755" i="2"/>
  <c r="H755" i="2"/>
  <c r="G755" i="2"/>
  <c r="F755" i="2"/>
  <c r="I754" i="2"/>
  <c r="H754" i="2"/>
  <c r="G754" i="2"/>
  <c r="F754" i="2"/>
  <c r="I753" i="2"/>
  <c r="H753" i="2"/>
  <c r="G753" i="2"/>
  <c r="F753" i="2"/>
  <c r="I752" i="2"/>
  <c r="H752" i="2"/>
  <c r="G752" i="2"/>
  <c r="F752" i="2"/>
  <c r="I751" i="2"/>
  <c r="H751" i="2"/>
  <c r="G751" i="2"/>
  <c r="F751" i="2"/>
  <c r="I750" i="2"/>
  <c r="H750" i="2"/>
  <c r="G750" i="2"/>
  <c r="F750" i="2"/>
  <c r="I749" i="2"/>
  <c r="H749" i="2"/>
  <c r="G749" i="2"/>
  <c r="F749" i="2"/>
  <c r="I748" i="2"/>
  <c r="H748" i="2"/>
  <c r="G748" i="2"/>
  <c r="F748" i="2"/>
  <c r="I747" i="2"/>
  <c r="H747" i="2"/>
  <c r="G747" i="2"/>
  <c r="F747" i="2"/>
  <c r="I746" i="2"/>
  <c r="H746" i="2"/>
  <c r="G746" i="2"/>
  <c r="F746" i="2"/>
  <c r="I745" i="2"/>
  <c r="H745" i="2"/>
  <c r="G745" i="2"/>
  <c r="F745" i="2"/>
  <c r="I744" i="2"/>
  <c r="H744" i="2"/>
  <c r="G744" i="2"/>
  <c r="F744" i="2"/>
  <c r="I743" i="2"/>
  <c r="H743" i="2"/>
  <c r="G743" i="2"/>
  <c r="F743" i="2"/>
  <c r="I742" i="2"/>
  <c r="H742" i="2"/>
  <c r="G742" i="2"/>
  <c r="F742" i="2"/>
  <c r="I741" i="2"/>
  <c r="H741" i="2"/>
  <c r="G741" i="2"/>
  <c r="F741" i="2"/>
  <c r="I740" i="2"/>
  <c r="H740" i="2"/>
  <c r="G740" i="2"/>
  <c r="F740" i="2"/>
  <c r="I739" i="2"/>
  <c r="H739" i="2"/>
  <c r="G739" i="2"/>
  <c r="F739" i="2"/>
  <c r="I738" i="2"/>
  <c r="H738" i="2"/>
  <c r="G738" i="2"/>
  <c r="F738" i="2"/>
  <c r="I737" i="2"/>
  <c r="H737" i="2"/>
  <c r="G737" i="2"/>
  <c r="F737" i="2"/>
  <c r="I736" i="2"/>
  <c r="H736" i="2"/>
  <c r="G736" i="2"/>
  <c r="F736" i="2"/>
  <c r="I735" i="2"/>
  <c r="H735" i="2"/>
  <c r="G735" i="2"/>
  <c r="F735" i="2"/>
  <c r="I734" i="2"/>
  <c r="H734" i="2"/>
  <c r="G734" i="2"/>
  <c r="F734" i="2"/>
  <c r="I733" i="2"/>
  <c r="H733" i="2"/>
  <c r="G733" i="2"/>
  <c r="F733" i="2"/>
  <c r="I732" i="2"/>
  <c r="H732" i="2"/>
  <c r="G732" i="2"/>
  <c r="F732" i="2"/>
  <c r="I731" i="2"/>
  <c r="H731" i="2"/>
  <c r="G731" i="2"/>
  <c r="F731" i="2"/>
  <c r="I730" i="2"/>
  <c r="H730" i="2"/>
  <c r="G730" i="2"/>
  <c r="F730" i="2"/>
  <c r="I729" i="2"/>
  <c r="H729" i="2"/>
  <c r="G729" i="2"/>
  <c r="F729" i="2"/>
  <c r="I728" i="2"/>
  <c r="H728" i="2"/>
  <c r="G728" i="2"/>
  <c r="F728" i="2"/>
  <c r="I727" i="2"/>
  <c r="H727" i="2"/>
  <c r="G727" i="2"/>
  <c r="F727" i="2"/>
  <c r="I726" i="2"/>
  <c r="H726" i="2"/>
  <c r="G726" i="2"/>
  <c r="F726" i="2"/>
  <c r="I725" i="2"/>
  <c r="H725" i="2"/>
  <c r="G725" i="2"/>
  <c r="F725" i="2"/>
  <c r="I724" i="2"/>
  <c r="H724" i="2"/>
  <c r="G724" i="2"/>
  <c r="F724" i="2"/>
  <c r="I723" i="2"/>
  <c r="H723" i="2"/>
  <c r="G723" i="2"/>
  <c r="F723" i="2"/>
  <c r="I722" i="2"/>
  <c r="H722" i="2"/>
  <c r="G722" i="2"/>
  <c r="F722" i="2"/>
  <c r="I721" i="2"/>
  <c r="H721" i="2"/>
  <c r="G721" i="2"/>
  <c r="F721" i="2"/>
  <c r="I720" i="2"/>
  <c r="H720" i="2"/>
  <c r="G720" i="2"/>
  <c r="F720" i="2"/>
  <c r="I719" i="2"/>
  <c r="H719" i="2"/>
  <c r="G719" i="2"/>
  <c r="F719" i="2"/>
  <c r="I718" i="2"/>
  <c r="H718" i="2"/>
  <c r="G718" i="2"/>
  <c r="F718" i="2"/>
  <c r="I717" i="2"/>
  <c r="H717" i="2"/>
  <c r="G717" i="2"/>
  <c r="F717" i="2"/>
  <c r="I716" i="2"/>
  <c r="H716" i="2"/>
  <c r="G716" i="2"/>
  <c r="F716" i="2"/>
  <c r="I715" i="2"/>
  <c r="H715" i="2"/>
  <c r="G715" i="2"/>
  <c r="F715" i="2"/>
  <c r="I714" i="2"/>
  <c r="H714" i="2"/>
  <c r="G714" i="2"/>
  <c r="F714" i="2"/>
  <c r="I713" i="2"/>
  <c r="H713" i="2"/>
  <c r="G713" i="2"/>
  <c r="F713" i="2"/>
  <c r="I712" i="2"/>
  <c r="H712" i="2"/>
  <c r="G712" i="2"/>
  <c r="F712" i="2"/>
  <c r="I711" i="2"/>
  <c r="H711" i="2"/>
  <c r="G711" i="2"/>
  <c r="F711" i="2"/>
  <c r="I710" i="2"/>
  <c r="H710" i="2"/>
  <c r="G710" i="2"/>
  <c r="F710" i="2"/>
  <c r="I709" i="2"/>
  <c r="H709" i="2"/>
  <c r="G709" i="2"/>
  <c r="F709" i="2"/>
  <c r="I708" i="2"/>
  <c r="H708" i="2"/>
  <c r="G708" i="2"/>
  <c r="F708" i="2"/>
  <c r="I707" i="2"/>
  <c r="H707" i="2"/>
  <c r="G707" i="2"/>
  <c r="F707" i="2"/>
  <c r="I706" i="2"/>
  <c r="H706" i="2"/>
  <c r="G706" i="2"/>
  <c r="F706" i="2"/>
  <c r="I705" i="2"/>
  <c r="H705" i="2"/>
  <c r="G705" i="2"/>
  <c r="F705" i="2"/>
  <c r="I704" i="2"/>
  <c r="H704" i="2"/>
  <c r="G704" i="2"/>
  <c r="F704" i="2"/>
  <c r="I703" i="2"/>
  <c r="H703" i="2"/>
  <c r="G703" i="2"/>
  <c r="F703" i="2"/>
  <c r="I702" i="2"/>
  <c r="H702" i="2"/>
  <c r="G702" i="2"/>
  <c r="F702" i="2"/>
  <c r="I701" i="2"/>
  <c r="H701" i="2"/>
  <c r="G701" i="2"/>
  <c r="F701" i="2"/>
  <c r="I700" i="2"/>
  <c r="H700" i="2"/>
  <c r="G700" i="2"/>
  <c r="F700" i="2"/>
  <c r="I699" i="2"/>
  <c r="H699" i="2"/>
  <c r="G699" i="2"/>
  <c r="F699" i="2"/>
  <c r="I698" i="2"/>
  <c r="H698" i="2"/>
  <c r="G698" i="2"/>
  <c r="F698" i="2"/>
  <c r="I697" i="2"/>
  <c r="H697" i="2"/>
  <c r="G697" i="2"/>
  <c r="F697" i="2"/>
  <c r="I696" i="2"/>
  <c r="H696" i="2"/>
  <c r="G696" i="2"/>
  <c r="F696" i="2"/>
  <c r="I695" i="2"/>
  <c r="H695" i="2"/>
  <c r="G695" i="2"/>
  <c r="F695" i="2"/>
  <c r="I694" i="2"/>
  <c r="H694" i="2"/>
  <c r="G694" i="2"/>
  <c r="F694" i="2"/>
  <c r="I693" i="2"/>
  <c r="H693" i="2"/>
  <c r="G693" i="2"/>
  <c r="F693" i="2"/>
  <c r="I692" i="2"/>
  <c r="H692" i="2"/>
  <c r="G692" i="2"/>
  <c r="F692" i="2"/>
  <c r="I691" i="2"/>
  <c r="H691" i="2"/>
  <c r="G691" i="2"/>
  <c r="F691" i="2"/>
  <c r="I690" i="2"/>
  <c r="H690" i="2"/>
  <c r="G690" i="2"/>
  <c r="F690" i="2"/>
  <c r="I689" i="2"/>
  <c r="H689" i="2"/>
  <c r="G689" i="2"/>
  <c r="F689" i="2"/>
  <c r="I688" i="2"/>
  <c r="H688" i="2"/>
  <c r="G688" i="2"/>
  <c r="F688" i="2"/>
  <c r="I687" i="2"/>
  <c r="H687" i="2"/>
  <c r="G687" i="2"/>
  <c r="F687" i="2"/>
  <c r="I686" i="2"/>
  <c r="H686" i="2"/>
  <c r="G686" i="2"/>
  <c r="F686" i="2"/>
  <c r="I685" i="2"/>
  <c r="H685" i="2"/>
  <c r="G685" i="2"/>
  <c r="F685" i="2"/>
  <c r="I684" i="2"/>
  <c r="H684" i="2"/>
  <c r="G684" i="2"/>
  <c r="F684" i="2"/>
  <c r="I683" i="2"/>
  <c r="H683" i="2"/>
  <c r="G683" i="2"/>
  <c r="F683" i="2"/>
  <c r="I682" i="2"/>
  <c r="H682" i="2"/>
  <c r="G682" i="2"/>
  <c r="F682" i="2"/>
  <c r="I681" i="2"/>
  <c r="H681" i="2"/>
  <c r="G681" i="2"/>
  <c r="F681" i="2"/>
  <c r="I680" i="2"/>
  <c r="H680" i="2"/>
  <c r="G680" i="2"/>
  <c r="F680" i="2"/>
  <c r="I679" i="2"/>
  <c r="H679" i="2"/>
  <c r="G679" i="2"/>
  <c r="F679" i="2"/>
  <c r="I678" i="2"/>
  <c r="H678" i="2"/>
  <c r="G678" i="2"/>
  <c r="F678" i="2"/>
  <c r="I677" i="2"/>
  <c r="H677" i="2"/>
  <c r="G677" i="2"/>
  <c r="F677" i="2"/>
  <c r="I676" i="2"/>
  <c r="H676" i="2"/>
  <c r="G676" i="2"/>
  <c r="F676" i="2"/>
  <c r="I675" i="2"/>
  <c r="H675" i="2"/>
  <c r="G675" i="2"/>
  <c r="F675" i="2"/>
  <c r="I674" i="2"/>
  <c r="H674" i="2"/>
  <c r="G674" i="2"/>
  <c r="F674" i="2"/>
  <c r="I673" i="2"/>
  <c r="H673" i="2"/>
  <c r="G673" i="2"/>
  <c r="F673" i="2"/>
  <c r="I672" i="2"/>
  <c r="H672" i="2"/>
  <c r="G672" i="2"/>
  <c r="F672" i="2"/>
  <c r="I671" i="2"/>
  <c r="H671" i="2"/>
  <c r="G671" i="2"/>
  <c r="F671" i="2"/>
  <c r="I670" i="2"/>
  <c r="H670" i="2"/>
  <c r="G670" i="2"/>
  <c r="F670" i="2"/>
  <c r="I669" i="2"/>
  <c r="H669" i="2"/>
  <c r="G669" i="2"/>
  <c r="F669" i="2"/>
  <c r="I668" i="2"/>
  <c r="H668" i="2"/>
  <c r="G668" i="2"/>
  <c r="F668" i="2"/>
  <c r="I667" i="2"/>
  <c r="H667" i="2"/>
  <c r="G667" i="2"/>
  <c r="F667" i="2"/>
  <c r="I666" i="2"/>
  <c r="H666" i="2"/>
  <c r="G666" i="2"/>
  <c r="F666" i="2"/>
  <c r="I665" i="2"/>
  <c r="H665" i="2"/>
  <c r="G665" i="2"/>
  <c r="F665" i="2"/>
  <c r="I664" i="2"/>
  <c r="H664" i="2"/>
  <c r="G664" i="2"/>
  <c r="F664" i="2"/>
  <c r="I663" i="2"/>
  <c r="H663" i="2"/>
  <c r="G663" i="2"/>
  <c r="F663" i="2"/>
  <c r="I662" i="2"/>
  <c r="H662" i="2"/>
  <c r="G662" i="2"/>
  <c r="F662" i="2"/>
  <c r="I661" i="2"/>
  <c r="H661" i="2"/>
  <c r="G661" i="2"/>
  <c r="F661" i="2"/>
  <c r="I660" i="2"/>
  <c r="H660" i="2"/>
  <c r="G660" i="2"/>
  <c r="F660" i="2"/>
  <c r="I659" i="2"/>
  <c r="H659" i="2"/>
  <c r="G659" i="2"/>
  <c r="F659" i="2"/>
  <c r="I658" i="2"/>
  <c r="H658" i="2"/>
  <c r="G658" i="2"/>
  <c r="F658" i="2"/>
  <c r="I657" i="2"/>
  <c r="H657" i="2"/>
  <c r="G657" i="2"/>
  <c r="F657" i="2"/>
  <c r="I656" i="2"/>
  <c r="H656" i="2"/>
  <c r="G656" i="2"/>
  <c r="F656" i="2"/>
  <c r="I655" i="2"/>
  <c r="H655" i="2"/>
  <c r="G655" i="2"/>
  <c r="F655" i="2"/>
  <c r="I654" i="2"/>
  <c r="H654" i="2"/>
  <c r="G654" i="2"/>
  <c r="F654" i="2"/>
  <c r="I653" i="2"/>
  <c r="H653" i="2"/>
  <c r="G653" i="2"/>
  <c r="F653" i="2"/>
  <c r="I652" i="2"/>
  <c r="H652" i="2"/>
  <c r="G652" i="2"/>
  <c r="F652" i="2"/>
  <c r="I651" i="2"/>
  <c r="H651" i="2"/>
  <c r="G651" i="2"/>
  <c r="F651" i="2"/>
  <c r="I650" i="2"/>
  <c r="H650" i="2"/>
  <c r="G650" i="2"/>
  <c r="F650" i="2"/>
  <c r="I649" i="2"/>
  <c r="H649" i="2"/>
  <c r="G649" i="2"/>
  <c r="F649" i="2"/>
  <c r="I648" i="2"/>
  <c r="H648" i="2"/>
  <c r="G648" i="2"/>
  <c r="F648" i="2"/>
  <c r="I647" i="2"/>
  <c r="H647" i="2"/>
  <c r="G647" i="2"/>
  <c r="F647" i="2"/>
  <c r="I646" i="2"/>
  <c r="H646" i="2"/>
  <c r="G646" i="2"/>
  <c r="F646" i="2"/>
  <c r="I645" i="2"/>
  <c r="H645" i="2"/>
  <c r="G645" i="2"/>
  <c r="F645" i="2"/>
  <c r="I644" i="2"/>
  <c r="H644" i="2"/>
  <c r="G644" i="2"/>
  <c r="F644" i="2"/>
  <c r="I643" i="2"/>
  <c r="H643" i="2"/>
  <c r="G643" i="2"/>
  <c r="F643" i="2"/>
  <c r="I642" i="2"/>
  <c r="H642" i="2"/>
  <c r="G642" i="2"/>
  <c r="F642" i="2"/>
  <c r="I641" i="2"/>
  <c r="H641" i="2"/>
  <c r="G641" i="2"/>
  <c r="F641" i="2"/>
  <c r="I640" i="2"/>
  <c r="H640" i="2"/>
  <c r="G640" i="2"/>
  <c r="F640" i="2"/>
  <c r="I639" i="2"/>
  <c r="H639" i="2"/>
  <c r="G639" i="2"/>
  <c r="F639" i="2"/>
  <c r="I638" i="2"/>
  <c r="H638" i="2"/>
  <c r="G638" i="2"/>
  <c r="F638" i="2"/>
  <c r="I637" i="2"/>
  <c r="H637" i="2"/>
  <c r="G637" i="2"/>
  <c r="F637" i="2"/>
  <c r="I636" i="2"/>
  <c r="H636" i="2"/>
  <c r="G636" i="2"/>
  <c r="F636" i="2"/>
  <c r="I635" i="2"/>
  <c r="H635" i="2"/>
  <c r="G635" i="2"/>
  <c r="F635" i="2"/>
  <c r="I634" i="2"/>
  <c r="H634" i="2"/>
  <c r="G634" i="2"/>
  <c r="F634" i="2"/>
  <c r="I633" i="2"/>
  <c r="H633" i="2"/>
  <c r="G633" i="2"/>
  <c r="F633" i="2"/>
  <c r="I632" i="2"/>
  <c r="H632" i="2"/>
  <c r="G632" i="2"/>
  <c r="F632" i="2"/>
  <c r="I631" i="2"/>
  <c r="H631" i="2"/>
  <c r="G631" i="2"/>
  <c r="F631" i="2"/>
  <c r="I630" i="2"/>
  <c r="H630" i="2"/>
  <c r="G630" i="2"/>
  <c r="F630" i="2"/>
  <c r="I629" i="2"/>
  <c r="H629" i="2"/>
  <c r="G629" i="2"/>
  <c r="F629" i="2"/>
  <c r="I628" i="2"/>
  <c r="H628" i="2"/>
  <c r="G628" i="2"/>
  <c r="F628" i="2"/>
  <c r="I627" i="2"/>
  <c r="H627" i="2"/>
  <c r="G627" i="2"/>
  <c r="F627" i="2"/>
  <c r="I626" i="2"/>
  <c r="H626" i="2"/>
  <c r="G626" i="2"/>
  <c r="F626" i="2"/>
  <c r="I625" i="2"/>
  <c r="H625" i="2"/>
  <c r="G625" i="2"/>
  <c r="F625" i="2"/>
  <c r="I624" i="2"/>
  <c r="H624" i="2"/>
  <c r="G624" i="2"/>
  <c r="F624" i="2"/>
  <c r="I623" i="2"/>
  <c r="H623" i="2"/>
  <c r="G623" i="2"/>
  <c r="F623" i="2"/>
  <c r="I622" i="2"/>
  <c r="H622" i="2"/>
  <c r="G622" i="2"/>
  <c r="F622" i="2"/>
  <c r="I621" i="2"/>
  <c r="H621" i="2"/>
  <c r="G621" i="2"/>
  <c r="F621" i="2"/>
  <c r="I620" i="2"/>
  <c r="H620" i="2"/>
  <c r="G620" i="2"/>
  <c r="F620" i="2"/>
  <c r="I619" i="2"/>
  <c r="H619" i="2"/>
  <c r="G619" i="2"/>
  <c r="F619" i="2"/>
  <c r="I618" i="2"/>
  <c r="H618" i="2"/>
  <c r="G618" i="2"/>
  <c r="F618" i="2"/>
  <c r="I617" i="2"/>
  <c r="H617" i="2"/>
  <c r="G617" i="2"/>
  <c r="F617" i="2"/>
  <c r="I616" i="2"/>
  <c r="H616" i="2"/>
  <c r="G616" i="2"/>
  <c r="F616" i="2"/>
  <c r="I615" i="2"/>
  <c r="H615" i="2"/>
  <c r="G615" i="2"/>
  <c r="F615" i="2"/>
  <c r="I614" i="2"/>
  <c r="H614" i="2"/>
  <c r="G614" i="2"/>
  <c r="F614" i="2"/>
  <c r="I613" i="2"/>
  <c r="H613" i="2"/>
  <c r="G613" i="2"/>
  <c r="F613" i="2"/>
  <c r="I612" i="2"/>
  <c r="H612" i="2"/>
  <c r="G612" i="2"/>
  <c r="F612" i="2"/>
  <c r="I611" i="2"/>
  <c r="H611" i="2"/>
  <c r="G611" i="2"/>
  <c r="F611" i="2"/>
  <c r="I610" i="2"/>
  <c r="H610" i="2"/>
  <c r="G610" i="2"/>
  <c r="F610" i="2"/>
  <c r="I609" i="2"/>
  <c r="H609" i="2"/>
  <c r="G609" i="2"/>
  <c r="F609" i="2"/>
  <c r="I608" i="2"/>
  <c r="H608" i="2"/>
  <c r="G608" i="2"/>
  <c r="F608" i="2"/>
  <c r="I607" i="2"/>
  <c r="H607" i="2"/>
  <c r="G607" i="2"/>
  <c r="F607" i="2"/>
  <c r="I606" i="2"/>
  <c r="H606" i="2"/>
  <c r="G606" i="2"/>
  <c r="F606" i="2"/>
  <c r="I605" i="2"/>
  <c r="H605" i="2"/>
  <c r="G605" i="2"/>
  <c r="F605" i="2"/>
  <c r="I604" i="2"/>
  <c r="H604" i="2"/>
  <c r="G604" i="2"/>
  <c r="F604" i="2"/>
  <c r="I603" i="2"/>
  <c r="H603" i="2"/>
  <c r="G603" i="2"/>
  <c r="F603" i="2"/>
  <c r="I602" i="2"/>
  <c r="H602" i="2"/>
  <c r="G602" i="2"/>
  <c r="F602" i="2"/>
  <c r="I601" i="2"/>
  <c r="H601" i="2"/>
  <c r="G601" i="2"/>
  <c r="F601" i="2"/>
  <c r="I600" i="2"/>
  <c r="H600" i="2"/>
  <c r="G600" i="2"/>
  <c r="F600" i="2"/>
  <c r="I599" i="2"/>
  <c r="H599" i="2"/>
  <c r="G599" i="2"/>
  <c r="F599" i="2"/>
  <c r="I598" i="2"/>
  <c r="H598" i="2"/>
  <c r="G598" i="2"/>
  <c r="F598" i="2"/>
  <c r="I597" i="2"/>
  <c r="H597" i="2"/>
  <c r="G597" i="2"/>
  <c r="F597" i="2"/>
  <c r="I596" i="2"/>
  <c r="H596" i="2"/>
  <c r="G596" i="2"/>
  <c r="F596" i="2"/>
  <c r="I595" i="2"/>
  <c r="H595" i="2"/>
  <c r="G595" i="2"/>
  <c r="F595" i="2"/>
  <c r="I594" i="2"/>
  <c r="H594" i="2"/>
  <c r="G594" i="2"/>
  <c r="F594" i="2"/>
  <c r="I593" i="2"/>
  <c r="H593" i="2"/>
  <c r="G593" i="2"/>
  <c r="F593" i="2"/>
  <c r="I592" i="2"/>
  <c r="H592" i="2"/>
  <c r="G592" i="2"/>
  <c r="F592" i="2"/>
  <c r="I591" i="2"/>
  <c r="H591" i="2"/>
  <c r="G591" i="2"/>
  <c r="F591" i="2"/>
  <c r="I590" i="2"/>
  <c r="H590" i="2"/>
  <c r="G590" i="2"/>
  <c r="F590" i="2"/>
  <c r="I589" i="2"/>
  <c r="H589" i="2"/>
  <c r="G589" i="2"/>
  <c r="F589" i="2"/>
  <c r="I588" i="2"/>
  <c r="H588" i="2"/>
  <c r="G588" i="2"/>
  <c r="F588" i="2"/>
  <c r="I587" i="2"/>
  <c r="H587" i="2"/>
  <c r="G587" i="2"/>
  <c r="F587" i="2"/>
  <c r="I586" i="2"/>
  <c r="H586" i="2"/>
  <c r="G586" i="2"/>
  <c r="F586" i="2"/>
  <c r="I585" i="2"/>
  <c r="H585" i="2"/>
  <c r="G585" i="2"/>
  <c r="F585" i="2"/>
  <c r="I584" i="2"/>
  <c r="H584" i="2"/>
  <c r="G584" i="2"/>
  <c r="F584" i="2"/>
  <c r="I583" i="2"/>
  <c r="H583" i="2"/>
  <c r="G583" i="2"/>
  <c r="F583" i="2"/>
  <c r="I582" i="2"/>
  <c r="H582" i="2"/>
  <c r="G582" i="2"/>
  <c r="F582" i="2"/>
  <c r="I581" i="2"/>
  <c r="H581" i="2"/>
  <c r="G581" i="2"/>
  <c r="F581" i="2"/>
  <c r="I580" i="2"/>
  <c r="H580" i="2"/>
  <c r="G580" i="2"/>
  <c r="F580" i="2"/>
  <c r="I579" i="2"/>
  <c r="H579" i="2"/>
  <c r="G579" i="2"/>
  <c r="F579" i="2"/>
  <c r="I578" i="2"/>
  <c r="H578" i="2"/>
  <c r="G578" i="2"/>
  <c r="F578" i="2"/>
  <c r="I577" i="2"/>
  <c r="H577" i="2"/>
  <c r="G577" i="2"/>
  <c r="F577" i="2"/>
  <c r="I576" i="2"/>
  <c r="H576" i="2"/>
  <c r="G576" i="2"/>
  <c r="F576" i="2"/>
  <c r="I575" i="2"/>
  <c r="H575" i="2"/>
  <c r="G575" i="2"/>
  <c r="F575" i="2"/>
  <c r="I574" i="2"/>
  <c r="H574" i="2"/>
  <c r="G574" i="2"/>
  <c r="F574" i="2"/>
  <c r="I573" i="2"/>
  <c r="H573" i="2"/>
  <c r="G573" i="2"/>
  <c r="F573" i="2"/>
  <c r="I572" i="2"/>
  <c r="H572" i="2"/>
  <c r="G572" i="2"/>
  <c r="F572" i="2"/>
  <c r="I571" i="2"/>
  <c r="H571" i="2"/>
  <c r="G571" i="2"/>
  <c r="F571" i="2"/>
  <c r="I570" i="2"/>
  <c r="H570" i="2"/>
  <c r="G570" i="2"/>
  <c r="F570" i="2"/>
  <c r="I569" i="2"/>
  <c r="H569" i="2"/>
  <c r="G569" i="2"/>
  <c r="F569" i="2"/>
  <c r="I568" i="2"/>
  <c r="H568" i="2"/>
  <c r="G568" i="2"/>
  <c r="F568" i="2"/>
  <c r="I567" i="2"/>
  <c r="H567" i="2"/>
  <c r="G567" i="2"/>
  <c r="F567" i="2"/>
  <c r="I566" i="2"/>
  <c r="H566" i="2"/>
  <c r="G566" i="2"/>
  <c r="F566" i="2"/>
  <c r="I565" i="2"/>
  <c r="H565" i="2"/>
  <c r="G565" i="2"/>
  <c r="F565" i="2"/>
  <c r="I564" i="2"/>
  <c r="H564" i="2"/>
  <c r="G564" i="2"/>
  <c r="F564" i="2"/>
  <c r="I563" i="2"/>
  <c r="H563" i="2"/>
  <c r="G563" i="2"/>
  <c r="F563" i="2"/>
  <c r="I562" i="2"/>
  <c r="H562" i="2"/>
  <c r="G562" i="2"/>
  <c r="F562" i="2"/>
  <c r="I561" i="2"/>
  <c r="H561" i="2"/>
  <c r="G561" i="2"/>
  <c r="F561" i="2"/>
  <c r="I560" i="2"/>
  <c r="H560" i="2"/>
  <c r="G560" i="2"/>
  <c r="F560" i="2"/>
  <c r="I559" i="2"/>
  <c r="H559" i="2"/>
  <c r="G559" i="2"/>
  <c r="F559" i="2"/>
  <c r="I558" i="2"/>
  <c r="H558" i="2"/>
  <c r="G558" i="2"/>
  <c r="F558" i="2"/>
  <c r="I557" i="2"/>
  <c r="H557" i="2"/>
  <c r="G557" i="2"/>
  <c r="F557" i="2"/>
  <c r="I556" i="2"/>
  <c r="H556" i="2"/>
  <c r="G556" i="2"/>
  <c r="F556" i="2"/>
  <c r="I555" i="2"/>
  <c r="H555" i="2"/>
  <c r="G555" i="2"/>
  <c r="F555" i="2"/>
  <c r="I554" i="2"/>
  <c r="H554" i="2"/>
  <c r="G554" i="2"/>
  <c r="F554" i="2"/>
  <c r="I553" i="2"/>
  <c r="H553" i="2"/>
  <c r="G553" i="2"/>
  <c r="F553" i="2"/>
  <c r="I552" i="2"/>
  <c r="H552" i="2"/>
  <c r="G552" i="2"/>
  <c r="F552" i="2"/>
  <c r="I551" i="2"/>
  <c r="H551" i="2"/>
  <c r="G551" i="2"/>
  <c r="F551" i="2"/>
  <c r="I550" i="2"/>
  <c r="H550" i="2"/>
  <c r="G550" i="2"/>
  <c r="F550" i="2"/>
  <c r="I549" i="2"/>
  <c r="H549" i="2"/>
  <c r="G549" i="2"/>
  <c r="F549" i="2"/>
  <c r="I548" i="2"/>
  <c r="H548" i="2"/>
  <c r="G548" i="2"/>
  <c r="F548" i="2"/>
  <c r="I547" i="2"/>
  <c r="H547" i="2"/>
  <c r="G547" i="2"/>
  <c r="F547" i="2"/>
  <c r="I546" i="2"/>
  <c r="H546" i="2"/>
  <c r="G546" i="2"/>
  <c r="F546" i="2"/>
  <c r="I545" i="2"/>
  <c r="H545" i="2"/>
  <c r="G545" i="2"/>
  <c r="F545" i="2"/>
  <c r="I544" i="2"/>
  <c r="H544" i="2"/>
  <c r="G544" i="2"/>
  <c r="F544" i="2"/>
  <c r="I543" i="2"/>
  <c r="H543" i="2"/>
  <c r="G543" i="2"/>
  <c r="F543" i="2"/>
  <c r="I542" i="2"/>
  <c r="H542" i="2"/>
  <c r="G542" i="2"/>
  <c r="F542" i="2"/>
  <c r="I541" i="2"/>
  <c r="H541" i="2"/>
  <c r="G541" i="2"/>
  <c r="F541" i="2"/>
  <c r="I540" i="2"/>
  <c r="H540" i="2"/>
  <c r="G540" i="2"/>
  <c r="F540" i="2"/>
  <c r="I539" i="2"/>
  <c r="H539" i="2"/>
  <c r="G539" i="2"/>
  <c r="F539" i="2"/>
  <c r="I538" i="2"/>
  <c r="H538" i="2"/>
  <c r="G538" i="2"/>
  <c r="F538" i="2"/>
  <c r="I537" i="2"/>
  <c r="H537" i="2"/>
  <c r="G537" i="2"/>
  <c r="F537" i="2"/>
  <c r="I536" i="2"/>
  <c r="H536" i="2"/>
  <c r="G536" i="2"/>
  <c r="F536" i="2"/>
  <c r="I535" i="2"/>
  <c r="H535" i="2"/>
  <c r="G535" i="2"/>
  <c r="F535" i="2"/>
  <c r="I534" i="2"/>
  <c r="H534" i="2"/>
  <c r="G534" i="2"/>
  <c r="F534" i="2"/>
  <c r="I533" i="2"/>
  <c r="H533" i="2"/>
  <c r="G533" i="2"/>
  <c r="F533" i="2"/>
  <c r="I532" i="2"/>
  <c r="H532" i="2"/>
  <c r="G532" i="2"/>
  <c r="F532" i="2"/>
  <c r="I531" i="2"/>
  <c r="H531" i="2"/>
  <c r="G531" i="2"/>
  <c r="F531" i="2"/>
  <c r="I530" i="2"/>
  <c r="H530" i="2"/>
  <c r="G530" i="2"/>
  <c r="F530" i="2"/>
  <c r="I529" i="2"/>
  <c r="H529" i="2"/>
  <c r="G529" i="2"/>
  <c r="F529" i="2"/>
  <c r="I528" i="2"/>
  <c r="H528" i="2"/>
  <c r="G528" i="2"/>
  <c r="F528" i="2"/>
  <c r="I527" i="2"/>
  <c r="H527" i="2"/>
  <c r="G527" i="2"/>
  <c r="F527" i="2"/>
  <c r="I526" i="2"/>
  <c r="H526" i="2"/>
  <c r="G526" i="2"/>
  <c r="F526" i="2"/>
  <c r="I525" i="2"/>
  <c r="H525" i="2"/>
  <c r="G525" i="2"/>
  <c r="F525" i="2"/>
  <c r="I524" i="2"/>
  <c r="H524" i="2"/>
  <c r="G524" i="2"/>
  <c r="F524" i="2"/>
  <c r="I523" i="2"/>
  <c r="H523" i="2"/>
  <c r="G523" i="2"/>
  <c r="F523" i="2"/>
  <c r="I522" i="2"/>
  <c r="H522" i="2"/>
  <c r="G522" i="2"/>
  <c r="F522" i="2"/>
  <c r="I521" i="2"/>
  <c r="H521" i="2"/>
  <c r="G521" i="2"/>
  <c r="F521" i="2"/>
  <c r="I520" i="2"/>
  <c r="H520" i="2"/>
  <c r="G520" i="2"/>
  <c r="F520" i="2"/>
  <c r="I519" i="2"/>
  <c r="H519" i="2"/>
  <c r="G519" i="2"/>
  <c r="F519" i="2"/>
  <c r="I518" i="2"/>
  <c r="H518" i="2"/>
  <c r="G518" i="2"/>
  <c r="F518" i="2"/>
  <c r="I517" i="2"/>
  <c r="H517" i="2"/>
  <c r="G517" i="2"/>
  <c r="F517" i="2"/>
  <c r="I516" i="2"/>
  <c r="H516" i="2"/>
  <c r="G516" i="2"/>
  <c r="F516" i="2"/>
  <c r="I515" i="2"/>
  <c r="H515" i="2"/>
  <c r="G515" i="2"/>
  <c r="F515" i="2"/>
  <c r="I514" i="2"/>
  <c r="H514" i="2"/>
  <c r="G514" i="2"/>
  <c r="F514" i="2"/>
  <c r="I513" i="2"/>
  <c r="H513" i="2"/>
  <c r="G513" i="2"/>
  <c r="F513" i="2"/>
  <c r="I512" i="2"/>
  <c r="H512" i="2"/>
  <c r="G512" i="2"/>
  <c r="F512" i="2"/>
  <c r="I511" i="2"/>
  <c r="H511" i="2"/>
  <c r="G511" i="2"/>
  <c r="F511" i="2"/>
  <c r="I510" i="2"/>
  <c r="H510" i="2"/>
  <c r="G510" i="2"/>
  <c r="F510" i="2"/>
  <c r="I509" i="2"/>
  <c r="H509" i="2"/>
  <c r="G509" i="2"/>
  <c r="F509" i="2"/>
  <c r="I508" i="2"/>
  <c r="H508" i="2"/>
  <c r="G508" i="2"/>
  <c r="F508" i="2"/>
  <c r="I507" i="2"/>
  <c r="H507" i="2"/>
  <c r="G507" i="2"/>
  <c r="F507" i="2"/>
  <c r="I506" i="2"/>
  <c r="H506" i="2"/>
  <c r="G506" i="2"/>
  <c r="F506" i="2"/>
  <c r="I505" i="2"/>
  <c r="H505" i="2"/>
  <c r="G505" i="2"/>
  <c r="F505" i="2"/>
  <c r="I504" i="2"/>
  <c r="H504" i="2"/>
  <c r="G504" i="2"/>
  <c r="F504" i="2"/>
  <c r="I503" i="2"/>
  <c r="H503" i="2"/>
  <c r="G503" i="2"/>
  <c r="F503" i="2"/>
  <c r="I502" i="2"/>
  <c r="H502" i="2"/>
  <c r="G502" i="2"/>
  <c r="F502" i="2"/>
  <c r="I501" i="2"/>
  <c r="H501" i="2"/>
  <c r="G501" i="2"/>
  <c r="F501" i="2"/>
  <c r="I500" i="2"/>
  <c r="H500" i="2"/>
  <c r="G500" i="2"/>
  <c r="F500" i="2"/>
  <c r="I499" i="2"/>
  <c r="H499" i="2"/>
  <c r="G499" i="2"/>
  <c r="F499" i="2"/>
  <c r="I498" i="2"/>
  <c r="H498" i="2"/>
  <c r="G498" i="2"/>
  <c r="F498" i="2"/>
  <c r="I497" i="2"/>
  <c r="H497" i="2"/>
  <c r="G497" i="2"/>
  <c r="F497" i="2"/>
  <c r="I496" i="2"/>
  <c r="H496" i="2"/>
  <c r="G496" i="2"/>
  <c r="F496" i="2"/>
  <c r="I495" i="2"/>
  <c r="H495" i="2"/>
  <c r="G495" i="2"/>
  <c r="F495" i="2"/>
  <c r="I494" i="2"/>
  <c r="H494" i="2"/>
  <c r="G494" i="2"/>
  <c r="F494" i="2"/>
  <c r="I493" i="2"/>
  <c r="H493" i="2"/>
  <c r="G493" i="2"/>
  <c r="F493" i="2"/>
  <c r="I492" i="2"/>
  <c r="H492" i="2"/>
  <c r="G492" i="2"/>
  <c r="F492" i="2"/>
  <c r="I491" i="2"/>
  <c r="H491" i="2"/>
  <c r="G491" i="2"/>
  <c r="F491" i="2"/>
  <c r="I490" i="2"/>
  <c r="H490" i="2"/>
  <c r="G490" i="2"/>
  <c r="F490" i="2"/>
  <c r="I489" i="2"/>
  <c r="H489" i="2"/>
  <c r="G489" i="2"/>
  <c r="F489" i="2"/>
  <c r="I488" i="2"/>
  <c r="H488" i="2"/>
  <c r="G488" i="2"/>
  <c r="F488" i="2"/>
  <c r="I487" i="2"/>
  <c r="H487" i="2"/>
  <c r="G487" i="2"/>
  <c r="F487" i="2"/>
  <c r="I486" i="2"/>
  <c r="H486" i="2"/>
  <c r="G486" i="2"/>
  <c r="F486" i="2"/>
  <c r="I485" i="2"/>
  <c r="H485" i="2"/>
  <c r="G485" i="2"/>
  <c r="F485" i="2"/>
  <c r="I484" i="2"/>
  <c r="H484" i="2"/>
  <c r="G484" i="2"/>
  <c r="F484" i="2"/>
  <c r="I483" i="2"/>
  <c r="H483" i="2"/>
  <c r="G483" i="2"/>
  <c r="F483" i="2"/>
  <c r="I482" i="2"/>
  <c r="H482" i="2"/>
  <c r="G482" i="2"/>
  <c r="F482" i="2"/>
  <c r="I481" i="2"/>
  <c r="H481" i="2"/>
  <c r="G481" i="2"/>
  <c r="F481" i="2"/>
  <c r="I480" i="2"/>
  <c r="H480" i="2"/>
  <c r="G480" i="2"/>
  <c r="F480" i="2"/>
  <c r="I479" i="2"/>
  <c r="H479" i="2"/>
  <c r="G479" i="2"/>
  <c r="F479" i="2"/>
  <c r="I478" i="2"/>
  <c r="H478" i="2"/>
  <c r="G478" i="2"/>
  <c r="F478" i="2"/>
  <c r="I477" i="2"/>
  <c r="H477" i="2"/>
  <c r="G477" i="2"/>
  <c r="F477" i="2"/>
  <c r="I476" i="2"/>
  <c r="H476" i="2"/>
  <c r="G476" i="2"/>
  <c r="F476" i="2"/>
  <c r="I475" i="2"/>
  <c r="H475" i="2"/>
  <c r="G475" i="2"/>
  <c r="F475" i="2"/>
  <c r="I474" i="2"/>
  <c r="H474" i="2"/>
  <c r="G474" i="2"/>
  <c r="F474" i="2"/>
  <c r="I473" i="2"/>
  <c r="H473" i="2"/>
  <c r="G473" i="2"/>
  <c r="F473" i="2"/>
  <c r="I472" i="2"/>
  <c r="H472" i="2"/>
  <c r="G472" i="2"/>
  <c r="F472" i="2"/>
  <c r="I471" i="2"/>
  <c r="H471" i="2"/>
  <c r="G471" i="2"/>
  <c r="F471" i="2"/>
  <c r="I470" i="2"/>
  <c r="H470" i="2"/>
  <c r="G470" i="2"/>
  <c r="F470" i="2"/>
  <c r="I469" i="2"/>
  <c r="H469" i="2"/>
  <c r="G469" i="2"/>
  <c r="F469" i="2"/>
  <c r="I468" i="2"/>
  <c r="H468" i="2"/>
  <c r="G468" i="2"/>
  <c r="F468" i="2"/>
  <c r="I467" i="2"/>
  <c r="H467" i="2"/>
  <c r="G467" i="2"/>
  <c r="F467" i="2"/>
  <c r="I466" i="2"/>
  <c r="H466" i="2"/>
  <c r="G466" i="2"/>
  <c r="F466" i="2"/>
  <c r="I465" i="2"/>
  <c r="H465" i="2"/>
  <c r="G465" i="2"/>
  <c r="F465" i="2"/>
  <c r="I464" i="2"/>
  <c r="H464" i="2"/>
  <c r="G464" i="2"/>
  <c r="F464" i="2"/>
  <c r="I463" i="2"/>
  <c r="H463" i="2"/>
  <c r="G463" i="2"/>
  <c r="F463" i="2"/>
  <c r="I462" i="2"/>
  <c r="H462" i="2"/>
  <c r="G462" i="2"/>
  <c r="F462" i="2"/>
  <c r="I461" i="2"/>
  <c r="H461" i="2"/>
  <c r="G461" i="2"/>
  <c r="F461" i="2"/>
  <c r="I460" i="2"/>
  <c r="H460" i="2"/>
  <c r="G460" i="2"/>
  <c r="F460" i="2"/>
  <c r="I459" i="2"/>
  <c r="H459" i="2"/>
  <c r="G459" i="2"/>
  <c r="F459" i="2"/>
  <c r="I458" i="2"/>
  <c r="H458" i="2"/>
  <c r="G458" i="2"/>
  <c r="F458" i="2"/>
  <c r="I457" i="2"/>
  <c r="H457" i="2"/>
  <c r="G457" i="2"/>
  <c r="F457" i="2"/>
  <c r="I456" i="2"/>
  <c r="H456" i="2"/>
  <c r="G456" i="2"/>
  <c r="F456" i="2"/>
  <c r="I455" i="2"/>
  <c r="H455" i="2"/>
  <c r="G455" i="2"/>
  <c r="F455" i="2"/>
  <c r="I454" i="2"/>
  <c r="H454" i="2"/>
  <c r="G454" i="2"/>
  <c r="F454" i="2"/>
  <c r="I453" i="2"/>
  <c r="H453" i="2"/>
  <c r="G453" i="2"/>
  <c r="F453" i="2"/>
  <c r="I452" i="2"/>
  <c r="H452" i="2"/>
  <c r="G452" i="2"/>
  <c r="F452" i="2"/>
  <c r="I451" i="2"/>
  <c r="H451" i="2"/>
  <c r="G451" i="2"/>
  <c r="F451" i="2"/>
  <c r="I450" i="2"/>
  <c r="H450" i="2"/>
  <c r="G450" i="2"/>
  <c r="F450" i="2"/>
  <c r="I449" i="2"/>
  <c r="H449" i="2"/>
  <c r="G449" i="2"/>
  <c r="F449" i="2"/>
  <c r="I448" i="2"/>
  <c r="H448" i="2"/>
  <c r="G448" i="2"/>
  <c r="F448" i="2"/>
  <c r="I447" i="2"/>
  <c r="H447" i="2"/>
  <c r="G447" i="2"/>
  <c r="F447" i="2"/>
  <c r="I446" i="2"/>
  <c r="H446" i="2"/>
  <c r="G446" i="2"/>
  <c r="F446" i="2"/>
  <c r="I445" i="2"/>
  <c r="H445" i="2"/>
  <c r="G445" i="2"/>
  <c r="F445" i="2"/>
  <c r="I444" i="2"/>
  <c r="H444" i="2"/>
  <c r="G444" i="2"/>
  <c r="F444" i="2"/>
  <c r="I443" i="2"/>
  <c r="H443" i="2"/>
  <c r="G443" i="2"/>
  <c r="F443" i="2"/>
  <c r="I442" i="2"/>
  <c r="H442" i="2"/>
  <c r="G442" i="2"/>
  <c r="F442" i="2"/>
  <c r="I441" i="2"/>
  <c r="H441" i="2"/>
  <c r="G441" i="2"/>
  <c r="F441" i="2"/>
  <c r="I440" i="2"/>
  <c r="H440" i="2"/>
  <c r="G440" i="2"/>
  <c r="F440" i="2"/>
  <c r="I439" i="2"/>
  <c r="H439" i="2"/>
  <c r="G439" i="2"/>
  <c r="F439" i="2"/>
  <c r="I438" i="2"/>
  <c r="H438" i="2"/>
  <c r="G438" i="2"/>
  <c r="F438" i="2"/>
  <c r="I437" i="2"/>
  <c r="H437" i="2"/>
  <c r="G437" i="2"/>
  <c r="F437" i="2"/>
  <c r="I436" i="2"/>
  <c r="H436" i="2"/>
  <c r="G436" i="2"/>
  <c r="F436" i="2"/>
  <c r="I435" i="2"/>
  <c r="H435" i="2"/>
  <c r="G435" i="2"/>
  <c r="F435" i="2"/>
  <c r="I434" i="2"/>
  <c r="H434" i="2"/>
  <c r="G434" i="2"/>
  <c r="F434" i="2"/>
  <c r="I433" i="2"/>
  <c r="H433" i="2"/>
  <c r="G433" i="2"/>
  <c r="F433" i="2"/>
  <c r="I432" i="2"/>
  <c r="H432" i="2"/>
  <c r="G432" i="2"/>
  <c r="F432" i="2"/>
  <c r="I431" i="2"/>
  <c r="H431" i="2"/>
  <c r="G431" i="2"/>
  <c r="F431" i="2"/>
  <c r="I430" i="2"/>
  <c r="H430" i="2"/>
  <c r="G430" i="2"/>
  <c r="F430" i="2"/>
  <c r="I429" i="2"/>
  <c r="H429" i="2"/>
  <c r="G429" i="2"/>
  <c r="F429" i="2"/>
  <c r="I428" i="2"/>
  <c r="H428" i="2"/>
  <c r="G428" i="2"/>
  <c r="F428" i="2"/>
  <c r="I427" i="2"/>
  <c r="H427" i="2"/>
  <c r="G427" i="2"/>
  <c r="F427" i="2"/>
  <c r="I426" i="2"/>
  <c r="H426" i="2"/>
  <c r="G426" i="2"/>
  <c r="F426" i="2"/>
  <c r="I425" i="2"/>
  <c r="H425" i="2"/>
  <c r="G425" i="2"/>
  <c r="F425" i="2"/>
  <c r="I424" i="2"/>
  <c r="H424" i="2"/>
  <c r="G424" i="2"/>
  <c r="F424" i="2"/>
  <c r="I423" i="2"/>
  <c r="H423" i="2"/>
  <c r="G423" i="2"/>
  <c r="F423" i="2"/>
  <c r="I422" i="2"/>
  <c r="H422" i="2"/>
  <c r="G422" i="2"/>
  <c r="F422" i="2"/>
  <c r="I421" i="2"/>
  <c r="H421" i="2"/>
  <c r="G421" i="2"/>
  <c r="F421" i="2"/>
  <c r="I420" i="2"/>
  <c r="H420" i="2"/>
  <c r="G420" i="2"/>
  <c r="F420" i="2"/>
  <c r="I419" i="2"/>
  <c r="H419" i="2"/>
  <c r="G419" i="2"/>
  <c r="F419" i="2"/>
  <c r="I418" i="2"/>
  <c r="H418" i="2"/>
  <c r="G418" i="2"/>
  <c r="F418" i="2"/>
  <c r="I417" i="2"/>
  <c r="H417" i="2"/>
  <c r="G417" i="2"/>
  <c r="F417" i="2"/>
  <c r="I416" i="2"/>
  <c r="H416" i="2"/>
  <c r="G416" i="2"/>
  <c r="F416" i="2"/>
  <c r="I415" i="2"/>
  <c r="H415" i="2"/>
  <c r="G415" i="2"/>
  <c r="F415" i="2"/>
  <c r="I414" i="2"/>
  <c r="H414" i="2"/>
  <c r="G414" i="2"/>
  <c r="F414" i="2"/>
  <c r="I413" i="2"/>
  <c r="H413" i="2"/>
  <c r="G413" i="2"/>
  <c r="F413" i="2"/>
  <c r="I412" i="2"/>
  <c r="H412" i="2"/>
  <c r="G412" i="2"/>
  <c r="F412" i="2"/>
  <c r="I411" i="2"/>
  <c r="H411" i="2"/>
  <c r="G411" i="2"/>
  <c r="F411" i="2"/>
  <c r="I410" i="2"/>
  <c r="H410" i="2"/>
  <c r="G410" i="2"/>
  <c r="F410" i="2"/>
  <c r="I409" i="2"/>
  <c r="H409" i="2"/>
  <c r="G409" i="2"/>
  <c r="F409" i="2"/>
  <c r="I408" i="2"/>
  <c r="H408" i="2"/>
  <c r="G408" i="2"/>
  <c r="F408" i="2"/>
  <c r="I407" i="2"/>
  <c r="H407" i="2"/>
  <c r="G407" i="2"/>
  <c r="F407" i="2"/>
  <c r="I406" i="2"/>
  <c r="H406" i="2"/>
  <c r="G406" i="2"/>
  <c r="F406" i="2"/>
  <c r="I405" i="2"/>
  <c r="H405" i="2"/>
  <c r="G405" i="2"/>
  <c r="F405" i="2"/>
  <c r="I404" i="2"/>
  <c r="H404" i="2"/>
  <c r="G404" i="2"/>
  <c r="F404" i="2"/>
  <c r="I403" i="2"/>
  <c r="H403" i="2"/>
  <c r="G403" i="2"/>
  <c r="F403" i="2"/>
  <c r="I402" i="2"/>
  <c r="H402" i="2"/>
  <c r="G402" i="2"/>
  <c r="F402" i="2"/>
  <c r="I401" i="2"/>
  <c r="H401" i="2"/>
  <c r="G401" i="2"/>
  <c r="F401" i="2"/>
  <c r="I400" i="2"/>
  <c r="H400" i="2"/>
  <c r="G400" i="2"/>
  <c r="F400" i="2"/>
  <c r="I399" i="2"/>
  <c r="H399" i="2"/>
  <c r="G399" i="2"/>
  <c r="F399" i="2"/>
  <c r="I398" i="2"/>
  <c r="H398" i="2"/>
  <c r="G398" i="2"/>
  <c r="F398" i="2"/>
  <c r="I397" i="2"/>
  <c r="H397" i="2"/>
  <c r="G397" i="2"/>
  <c r="F397" i="2"/>
  <c r="I396" i="2"/>
  <c r="H396" i="2"/>
  <c r="G396" i="2"/>
  <c r="F396" i="2"/>
  <c r="I395" i="2"/>
  <c r="H395" i="2"/>
  <c r="G395" i="2"/>
  <c r="F395" i="2"/>
  <c r="I394" i="2"/>
  <c r="H394" i="2"/>
  <c r="G394" i="2"/>
  <c r="F394" i="2"/>
  <c r="I393" i="2"/>
  <c r="H393" i="2"/>
  <c r="G393" i="2"/>
  <c r="F393" i="2"/>
  <c r="I392" i="2"/>
  <c r="H392" i="2"/>
  <c r="G392" i="2"/>
  <c r="F392" i="2"/>
  <c r="I391" i="2"/>
  <c r="H391" i="2"/>
  <c r="G391" i="2"/>
  <c r="F391" i="2"/>
  <c r="I390" i="2"/>
  <c r="H390" i="2"/>
  <c r="G390" i="2"/>
  <c r="F390" i="2"/>
  <c r="I389" i="2"/>
  <c r="H389" i="2"/>
  <c r="G389" i="2"/>
  <c r="F389" i="2"/>
  <c r="I388" i="2"/>
  <c r="H388" i="2"/>
  <c r="G388" i="2"/>
  <c r="F388" i="2"/>
  <c r="I387" i="2"/>
  <c r="H387" i="2"/>
  <c r="G387" i="2"/>
  <c r="F387" i="2"/>
  <c r="I386" i="2"/>
  <c r="H386" i="2"/>
  <c r="G386" i="2"/>
  <c r="F386" i="2"/>
  <c r="I385" i="2"/>
  <c r="H385" i="2"/>
  <c r="G385" i="2"/>
  <c r="F385" i="2"/>
  <c r="I384" i="2"/>
  <c r="H384" i="2"/>
  <c r="G384" i="2"/>
  <c r="F384" i="2"/>
  <c r="I383" i="2"/>
  <c r="H383" i="2"/>
  <c r="G383" i="2"/>
  <c r="F383" i="2"/>
  <c r="I382" i="2"/>
  <c r="H382" i="2"/>
  <c r="G382" i="2"/>
  <c r="F382" i="2"/>
  <c r="I381" i="2"/>
  <c r="H381" i="2"/>
  <c r="G381" i="2"/>
  <c r="F381" i="2"/>
  <c r="I380" i="2"/>
  <c r="H380" i="2"/>
  <c r="G380" i="2"/>
  <c r="F380" i="2"/>
  <c r="I379" i="2"/>
  <c r="H379" i="2"/>
  <c r="G379" i="2"/>
  <c r="F379" i="2"/>
  <c r="I378" i="2"/>
  <c r="H378" i="2"/>
  <c r="G378" i="2"/>
  <c r="F378" i="2"/>
  <c r="I377" i="2"/>
  <c r="H377" i="2"/>
  <c r="G377" i="2"/>
  <c r="F377" i="2"/>
  <c r="I376" i="2"/>
  <c r="H376" i="2"/>
  <c r="G376" i="2"/>
  <c r="F376" i="2"/>
  <c r="I375" i="2"/>
  <c r="H375" i="2"/>
  <c r="G375" i="2"/>
  <c r="F375" i="2"/>
  <c r="I374" i="2"/>
  <c r="H374" i="2"/>
  <c r="G374" i="2"/>
  <c r="F374" i="2"/>
  <c r="I373" i="2"/>
  <c r="H373" i="2"/>
  <c r="G373" i="2"/>
  <c r="F373" i="2"/>
  <c r="I372" i="2"/>
  <c r="H372" i="2"/>
  <c r="G372" i="2"/>
  <c r="F372" i="2"/>
  <c r="I371" i="2"/>
  <c r="H371" i="2"/>
  <c r="G371" i="2"/>
  <c r="F371" i="2"/>
  <c r="I370" i="2"/>
  <c r="H370" i="2"/>
  <c r="G370" i="2"/>
  <c r="F370" i="2"/>
  <c r="I369" i="2"/>
  <c r="H369" i="2"/>
  <c r="G369" i="2"/>
  <c r="F369" i="2"/>
  <c r="I368" i="2"/>
  <c r="H368" i="2"/>
  <c r="G368" i="2"/>
  <c r="F368" i="2"/>
  <c r="I367" i="2"/>
  <c r="H367" i="2"/>
  <c r="G367" i="2"/>
  <c r="F367" i="2"/>
  <c r="I366" i="2"/>
  <c r="H366" i="2"/>
  <c r="G366" i="2"/>
  <c r="F366" i="2"/>
  <c r="I365" i="2"/>
  <c r="H365" i="2"/>
  <c r="G365" i="2"/>
  <c r="F365" i="2"/>
  <c r="I364" i="2"/>
  <c r="H364" i="2"/>
  <c r="G364" i="2"/>
  <c r="F364" i="2"/>
  <c r="I363" i="2"/>
  <c r="H363" i="2"/>
  <c r="G363" i="2"/>
  <c r="F363" i="2"/>
  <c r="I362" i="2"/>
  <c r="H362" i="2"/>
  <c r="G362" i="2"/>
  <c r="F362" i="2"/>
  <c r="I361" i="2"/>
  <c r="H361" i="2"/>
  <c r="G361" i="2"/>
  <c r="F361" i="2"/>
  <c r="I360" i="2"/>
  <c r="H360" i="2"/>
  <c r="G360" i="2"/>
  <c r="F360" i="2"/>
  <c r="I359" i="2"/>
  <c r="H359" i="2"/>
  <c r="G359" i="2"/>
  <c r="F359" i="2"/>
  <c r="I358" i="2"/>
  <c r="H358" i="2"/>
  <c r="G358" i="2"/>
  <c r="F358" i="2"/>
  <c r="I357" i="2"/>
  <c r="H357" i="2"/>
  <c r="G357" i="2"/>
  <c r="F357" i="2"/>
  <c r="I356" i="2"/>
  <c r="H356" i="2"/>
  <c r="G356" i="2"/>
  <c r="F356" i="2"/>
  <c r="I355" i="2"/>
  <c r="H355" i="2"/>
  <c r="G355" i="2"/>
  <c r="F355" i="2"/>
  <c r="I354" i="2"/>
  <c r="H354" i="2"/>
  <c r="G354" i="2"/>
  <c r="F354" i="2"/>
  <c r="I353" i="2"/>
  <c r="H353" i="2"/>
  <c r="G353" i="2"/>
  <c r="F353" i="2"/>
  <c r="I352" i="2"/>
  <c r="H352" i="2"/>
  <c r="G352" i="2"/>
  <c r="F352" i="2"/>
  <c r="I351" i="2"/>
  <c r="H351" i="2"/>
  <c r="G351" i="2"/>
  <c r="F351" i="2"/>
  <c r="I350" i="2"/>
  <c r="H350" i="2"/>
  <c r="G350" i="2"/>
  <c r="F350" i="2"/>
  <c r="I349" i="2"/>
  <c r="H349" i="2"/>
  <c r="G349" i="2"/>
  <c r="F349" i="2"/>
  <c r="I348" i="2"/>
  <c r="H348" i="2"/>
  <c r="G348" i="2"/>
  <c r="F348" i="2"/>
  <c r="I347" i="2"/>
  <c r="H347" i="2"/>
  <c r="G347" i="2"/>
  <c r="F347" i="2"/>
  <c r="I346" i="2"/>
  <c r="H346" i="2"/>
  <c r="G346" i="2"/>
  <c r="F346" i="2"/>
  <c r="I345" i="2"/>
  <c r="H345" i="2"/>
  <c r="G345" i="2"/>
  <c r="F345" i="2"/>
  <c r="I344" i="2"/>
  <c r="H344" i="2"/>
  <c r="G344" i="2"/>
  <c r="F344" i="2"/>
  <c r="I343" i="2"/>
  <c r="H343" i="2"/>
  <c r="G343" i="2"/>
  <c r="F343" i="2"/>
  <c r="I342" i="2"/>
  <c r="H342" i="2"/>
  <c r="G342" i="2"/>
  <c r="F342" i="2"/>
  <c r="I341" i="2"/>
  <c r="H341" i="2"/>
  <c r="G341" i="2"/>
  <c r="F341" i="2"/>
  <c r="I340" i="2"/>
  <c r="H340" i="2"/>
  <c r="G340" i="2"/>
  <c r="F340" i="2"/>
  <c r="I339" i="2"/>
  <c r="H339" i="2"/>
  <c r="G339" i="2"/>
  <c r="F339" i="2"/>
  <c r="I338" i="2"/>
  <c r="H338" i="2"/>
  <c r="G338" i="2"/>
  <c r="F338" i="2"/>
  <c r="I337" i="2"/>
  <c r="H337" i="2"/>
  <c r="G337" i="2"/>
  <c r="F337" i="2"/>
  <c r="I336" i="2"/>
  <c r="H336" i="2"/>
  <c r="G336" i="2"/>
  <c r="F336" i="2"/>
  <c r="I335" i="2"/>
  <c r="H335" i="2"/>
  <c r="G335" i="2"/>
  <c r="F335" i="2"/>
  <c r="I334" i="2"/>
  <c r="H334" i="2"/>
  <c r="G334" i="2"/>
  <c r="F334" i="2"/>
  <c r="I333" i="2"/>
  <c r="H333" i="2"/>
  <c r="G333" i="2"/>
  <c r="F333" i="2"/>
  <c r="I332" i="2"/>
  <c r="H332" i="2"/>
  <c r="G332" i="2"/>
  <c r="F332" i="2"/>
  <c r="I331" i="2"/>
  <c r="H331" i="2"/>
  <c r="G331" i="2"/>
  <c r="F331" i="2"/>
  <c r="I330" i="2"/>
  <c r="H330" i="2"/>
  <c r="G330" i="2"/>
  <c r="F330" i="2"/>
  <c r="I329" i="2"/>
  <c r="H329" i="2"/>
  <c r="G329" i="2"/>
  <c r="F329" i="2"/>
  <c r="I328" i="2"/>
  <c r="H328" i="2"/>
  <c r="G328" i="2"/>
  <c r="F328" i="2"/>
  <c r="I327" i="2"/>
  <c r="H327" i="2"/>
  <c r="G327" i="2"/>
  <c r="F327" i="2"/>
  <c r="I326" i="2"/>
  <c r="H326" i="2"/>
  <c r="G326" i="2"/>
  <c r="F326" i="2"/>
  <c r="I325" i="2"/>
  <c r="H325" i="2"/>
  <c r="G325" i="2"/>
  <c r="F325" i="2"/>
  <c r="I324" i="2"/>
  <c r="H324" i="2"/>
  <c r="G324" i="2"/>
  <c r="F324" i="2"/>
  <c r="I323" i="2"/>
  <c r="H323" i="2"/>
  <c r="G323" i="2"/>
  <c r="F323" i="2"/>
  <c r="I322" i="2"/>
  <c r="H322" i="2"/>
  <c r="G322" i="2"/>
  <c r="F322" i="2"/>
  <c r="I321" i="2"/>
  <c r="H321" i="2"/>
  <c r="G321" i="2"/>
  <c r="F321" i="2"/>
  <c r="I320" i="2"/>
  <c r="H320" i="2"/>
  <c r="G320" i="2"/>
  <c r="F320" i="2"/>
  <c r="I319" i="2"/>
  <c r="H319" i="2"/>
  <c r="G319" i="2"/>
  <c r="F319" i="2"/>
  <c r="I318" i="2"/>
  <c r="H318" i="2"/>
  <c r="G318" i="2"/>
  <c r="F318" i="2"/>
  <c r="I317" i="2"/>
  <c r="H317" i="2"/>
  <c r="G317" i="2"/>
  <c r="F317" i="2"/>
  <c r="I316" i="2"/>
  <c r="H316" i="2"/>
  <c r="G316" i="2"/>
  <c r="F316" i="2"/>
  <c r="I315" i="2"/>
  <c r="H315" i="2"/>
  <c r="G315" i="2"/>
  <c r="F315" i="2"/>
  <c r="I314" i="2"/>
  <c r="H314" i="2"/>
  <c r="G314" i="2"/>
  <c r="F314" i="2"/>
  <c r="I313" i="2"/>
  <c r="H313" i="2"/>
  <c r="G313" i="2"/>
  <c r="F313" i="2"/>
  <c r="I312" i="2"/>
  <c r="H312" i="2"/>
  <c r="G312" i="2"/>
  <c r="F312" i="2"/>
  <c r="I311" i="2"/>
  <c r="H311" i="2"/>
  <c r="G311" i="2"/>
  <c r="F311" i="2"/>
  <c r="I310" i="2"/>
  <c r="H310" i="2"/>
  <c r="G310" i="2"/>
  <c r="F310" i="2"/>
  <c r="I309" i="2"/>
  <c r="H309" i="2"/>
  <c r="G309" i="2"/>
  <c r="F309" i="2"/>
  <c r="I308" i="2"/>
  <c r="H308" i="2"/>
  <c r="G308" i="2"/>
  <c r="F308" i="2"/>
  <c r="I307" i="2"/>
  <c r="H307" i="2"/>
  <c r="G307" i="2"/>
  <c r="F307" i="2"/>
  <c r="I306" i="2"/>
  <c r="H306" i="2"/>
  <c r="G306" i="2"/>
  <c r="F306" i="2"/>
  <c r="I305" i="2"/>
  <c r="H305" i="2"/>
  <c r="G305" i="2"/>
  <c r="F305" i="2"/>
  <c r="I304" i="2"/>
  <c r="H304" i="2"/>
  <c r="G304" i="2"/>
  <c r="F304" i="2"/>
  <c r="I303" i="2"/>
  <c r="H303" i="2"/>
  <c r="G303" i="2"/>
  <c r="F303" i="2"/>
  <c r="I302" i="2"/>
  <c r="H302" i="2"/>
  <c r="G302" i="2"/>
  <c r="F302" i="2"/>
  <c r="I301" i="2"/>
  <c r="H301" i="2"/>
  <c r="G301" i="2"/>
  <c r="F301" i="2"/>
  <c r="I300" i="2"/>
  <c r="H300" i="2"/>
  <c r="G300" i="2"/>
  <c r="F300" i="2"/>
  <c r="I299" i="2"/>
  <c r="H299" i="2"/>
  <c r="G299" i="2"/>
  <c r="F299" i="2"/>
  <c r="I298" i="2"/>
  <c r="H298" i="2"/>
  <c r="G298" i="2"/>
  <c r="F298" i="2"/>
  <c r="I297" i="2"/>
  <c r="H297" i="2"/>
  <c r="G297" i="2"/>
  <c r="F297" i="2"/>
  <c r="I296" i="2"/>
  <c r="H296" i="2"/>
  <c r="G296" i="2"/>
  <c r="F296" i="2"/>
  <c r="I295" i="2"/>
  <c r="H295" i="2"/>
  <c r="G295" i="2"/>
  <c r="F295" i="2"/>
  <c r="I294" i="2"/>
  <c r="H294" i="2"/>
  <c r="G294" i="2"/>
  <c r="F294" i="2"/>
  <c r="I293" i="2"/>
  <c r="H293" i="2"/>
  <c r="G293" i="2"/>
  <c r="F293" i="2"/>
  <c r="I292" i="2"/>
  <c r="H292" i="2"/>
  <c r="G292" i="2"/>
  <c r="F292" i="2"/>
  <c r="I291" i="2"/>
  <c r="H291" i="2"/>
  <c r="G291" i="2"/>
  <c r="F291" i="2"/>
  <c r="I290" i="2"/>
  <c r="H290" i="2"/>
  <c r="G290" i="2"/>
  <c r="F290" i="2"/>
  <c r="I289" i="2"/>
  <c r="H289" i="2"/>
  <c r="G289" i="2"/>
  <c r="F289" i="2"/>
  <c r="I288" i="2"/>
  <c r="H288" i="2"/>
  <c r="G288" i="2"/>
  <c r="F288" i="2"/>
  <c r="I287" i="2"/>
  <c r="H287" i="2"/>
  <c r="G287" i="2"/>
  <c r="F287" i="2"/>
  <c r="I286" i="2"/>
  <c r="H286" i="2"/>
  <c r="G286" i="2"/>
  <c r="F286" i="2"/>
  <c r="I285" i="2"/>
  <c r="H285" i="2"/>
  <c r="G285" i="2"/>
  <c r="F285" i="2"/>
  <c r="I284" i="2"/>
  <c r="H284" i="2"/>
  <c r="G284" i="2"/>
  <c r="F284" i="2"/>
  <c r="I283" i="2"/>
  <c r="H283" i="2"/>
  <c r="G283" i="2"/>
  <c r="F283" i="2"/>
  <c r="I282" i="2"/>
  <c r="H282" i="2"/>
  <c r="G282" i="2"/>
  <c r="F282" i="2"/>
  <c r="I281" i="2"/>
  <c r="H281" i="2"/>
  <c r="G281" i="2"/>
  <c r="F281" i="2"/>
  <c r="I280" i="2"/>
  <c r="H280" i="2"/>
  <c r="G280" i="2"/>
  <c r="F280" i="2"/>
  <c r="I279" i="2"/>
  <c r="H279" i="2"/>
  <c r="G279" i="2"/>
  <c r="F279" i="2"/>
  <c r="I278" i="2"/>
  <c r="H278" i="2"/>
  <c r="G278" i="2"/>
  <c r="F278" i="2"/>
  <c r="I277" i="2"/>
  <c r="H277" i="2"/>
  <c r="G277" i="2"/>
  <c r="F277" i="2"/>
  <c r="I276" i="2"/>
  <c r="H276" i="2"/>
  <c r="G276" i="2"/>
  <c r="F276" i="2"/>
  <c r="I275" i="2"/>
  <c r="H275" i="2"/>
  <c r="G275" i="2"/>
  <c r="F275" i="2"/>
  <c r="I274" i="2"/>
  <c r="H274" i="2"/>
  <c r="G274" i="2"/>
  <c r="F274" i="2"/>
  <c r="I273" i="2"/>
  <c r="H273" i="2"/>
  <c r="G273" i="2"/>
  <c r="F273" i="2"/>
  <c r="I272" i="2"/>
  <c r="H272" i="2"/>
  <c r="G272" i="2"/>
  <c r="F272" i="2"/>
  <c r="I271" i="2"/>
  <c r="H271" i="2"/>
  <c r="G271" i="2"/>
  <c r="F271" i="2"/>
  <c r="I270" i="2"/>
  <c r="H270" i="2"/>
  <c r="G270" i="2"/>
  <c r="F270" i="2"/>
  <c r="I269" i="2"/>
  <c r="H269" i="2"/>
  <c r="G269" i="2"/>
  <c r="F269" i="2"/>
  <c r="I268" i="2"/>
  <c r="H268" i="2"/>
  <c r="G268" i="2"/>
  <c r="F268" i="2"/>
  <c r="I267" i="2"/>
  <c r="H267" i="2"/>
  <c r="G267" i="2"/>
  <c r="F267" i="2"/>
  <c r="I266" i="2"/>
  <c r="H266" i="2"/>
  <c r="G266" i="2"/>
  <c r="F266" i="2"/>
  <c r="I265" i="2"/>
  <c r="H265" i="2"/>
  <c r="G265" i="2"/>
  <c r="F265" i="2"/>
  <c r="I264" i="2"/>
  <c r="H264" i="2"/>
  <c r="G264" i="2"/>
  <c r="F264" i="2"/>
  <c r="I263" i="2"/>
  <c r="H263" i="2"/>
  <c r="G263" i="2"/>
  <c r="F263" i="2"/>
  <c r="I262" i="2"/>
  <c r="H262" i="2"/>
  <c r="G262" i="2"/>
  <c r="F262" i="2"/>
  <c r="I261" i="2"/>
  <c r="H261" i="2"/>
  <c r="G261" i="2"/>
  <c r="F261" i="2"/>
  <c r="I260" i="2"/>
  <c r="H260" i="2"/>
  <c r="G260" i="2"/>
  <c r="F260" i="2"/>
  <c r="I259" i="2"/>
  <c r="H259" i="2"/>
  <c r="G259" i="2"/>
  <c r="F259" i="2"/>
  <c r="I258" i="2"/>
  <c r="H258" i="2"/>
  <c r="G258" i="2"/>
  <c r="F258" i="2"/>
  <c r="T1244" i="3" s="1"/>
  <c r="I257" i="2"/>
  <c r="H257" i="2"/>
  <c r="G257" i="2"/>
  <c r="F257" i="2"/>
  <c r="I256" i="2"/>
  <c r="H256" i="2"/>
  <c r="G256" i="2"/>
  <c r="U1237" i="3" s="1"/>
  <c r="F256" i="2"/>
  <c r="T1236" i="3" s="1"/>
  <c r="I255" i="2"/>
  <c r="H255" i="2"/>
  <c r="G255" i="2"/>
  <c r="F255" i="2"/>
  <c r="I254" i="2"/>
  <c r="H254" i="2"/>
  <c r="G254" i="2"/>
  <c r="F254" i="2"/>
  <c r="T1230" i="3" s="1"/>
  <c r="I253" i="2"/>
  <c r="H253" i="2"/>
  <c r="G253" i="2"/>
  <c r="F253" i="2"/>
  <c r="I252" i="2"/>
  <c r="H252" i="2"/>
  <c r="G252" i="2"/>
  <c r="F252" i="2"/>
  <c r="T1215" i="3" s="1"/>
  <c r="I251" i="2"/>
  <c r="H251" i="2"/>
  <c r="G251" i="2"/>
  <c r="F251" i="2"/>
  <c r="I250" i="2"/>
  <c r="H250" i="2"/>
  <c r="G250" i="2"/>
  <c r="F250" i="2"/>
  <c r="I249" i="2"/>
  <c r="H249" i="2"/>
  <c r="G249" i="2"/>
  <c r="F249" i="2"/>
  <c r="I248" i="2"/>
  <c r="H248" i="2"/>
  <c r="G248" i="2"/>
  <c r="F248" i="2"/>
  <c r="I247" i="2"/>
  <c r="H247" i="2"/>
  <c r="G247" i="2"/>
  <c r="F247" i="2"/>
  <c r="I246" i="2"/>
  <c r="H246" i="2"/>
  <c r="G246" i="2"/>
  <c r="F246" i="2"/>
  <c r="I245" i="2"/>
  <c r="H245" i="2"/>
  <c r="G245" i="2"/>
  <c r="F245" i="2"/>
  <c r="I244" i="2"/>
  <c r="H244" i="2"/>
  <c r="G244" i="2"/>
  <c r="F244" i="2"/>
  <c r="I243" i="2"/>
  <c r="H243" i="2"/>
  <c r="G243" i="2"/>
  <c r="F243" i="2"/>
  <c r="I242" i="2"/>
  <c r="H242" i="2"/>
  <c r="G242" i="2"/>
  <c r="F242" i="2"/>
  <c r="I241" i="2"/>
  <c r="H241" i="2"/>
  <c r="G241" i="2"/>
  <c r="F241" i="2"/>
  <c r="I240" i="2"/>
  <c r="H240" i="2"/>
  <c r="G240" i="2"/>
  <c r="F240" i="2"/>
  <c r="I239" i="2"/>
  <c r="H239" i="2"/>
  <c r="G239" i="2"/>
  <c r="F239" i="2"/>
  <c r="I238" i="2"/>
  <c r="H238" i="2"/>
  <c r="G238" i="2"/>
  <c r="F238" i="2"/>
  <c r="I237" i="2"/>
  <c r="H237" i="2"/>
  <c r="G237" i="2"/>
  <c r="F237" i="2"/>
  <c r="I236" i="2"/>
  <c r="H236" i="2"/>
  <c r="G236" i="2"/>
  <c r="F236" i="2"/>
  <c r="I235" i="2"/>
  <c r="H235" i="2"/>
  <c r="G235" i="2"/>
  <c r="F235" i="2"/>
  <c r="I234" i="2"/>
  <c r="H234" i="2"/>
  <c r="G234" i="2"/>
  <c r="F234" i="2"/>
  <c r="I233" i="2"/>
  <c r="H233" i="2"/>
  <c r="G233" i="2"/>
  <c r="F233" i="2"/>
  <c r="I232" i="2"/>
  <c r="H232" i="2"/>
  <c r="G232" i="2"/>
  <c r="F232" i="2"/>
  <c r="I231" i="2"/>
  <c r="H231" i="2"/>
  <c r="G231" i="2"/>
  <c r="F231" i="2"/>
  <c r="I230" i="2"/>
  <c r="H230" i="2"/>
  <c r="G230" i="2"/>
  <c r="F230" i="2"/>
  <c r="I229" i="2"/>
  <c r="H229" i="2"/>
  <c r="G229" i="2"/>
  <c r="F229" i="2"/>
  <c r="I228" i="2"/>
  <c r="H228" i="2"/>
  <c r="G228" i="2"/>
  <c r="F228" i="2"/>
  <c r="I227" i="2"/>
  <c r="H227" i="2"/>
  <c r="G227" i="2"/>
  <c r="F227" i="2"/>
  <c r="I226" i="2"/>
  <c r="H226" i="2"/>
  <c r="G226" i="2"/>
  <c r="F226" i="2"/>
  <c r="I225" i="2"/>
  <c r="H225" i="2"/>
  <c r="G225" i="2"/>
  <c r="F225" i="2"/>
  <c r="I224" i="2"/>
  <c r="H224" i="2"/>
  <c r="G224" i="2"/>
  <c r="F224" i="2"/>
  <c r="I223" i="2"/>
  <c r="H223" i="2"/>
  <c r="G223" i="2"/>
  <c r="F223" i="2"/>
  <c r="I222" i="2"/>
  <c r="H222" i="2"/>
  <c r="G222" i="2"/>
  <c r="F222" i="2"/>
  <c r="I221" i="2"/>
  <c r="H221" i="2"/>
  <c r="G221" i="2"/>
  <c r="F221" i="2"/>
  <c r="I220" i="2"/>
  <c r="H220" i="2"/>
  <c r="G220" i="2"/>
  <c r="F220" i="2"/>
  <c r="I219" i="2"/>
  <c r="H219" i="2"/>
  <c r="G219" i="2"/>
  <c r="F219" i="2"/>
  <c r="I218" i="2"/>
  <c r="H218" i="2"/>
  <c r="G218" i="2"/>
  <c r="F218" i="2"/>
  <c r="I217" i="2"/>
  <c r="H217" i="2"/>
  <c r="G217" i="2"/>
  <c r="F217" i="2"/>
  <c r="I216" i="2"/>
  <c r="H216" i="2"/>
  <c r="G216" i="2"/>
  <c r="F216" i="2"/>
  <c r="I215" i="2"/>
  <c r="H215" i="2"/>
  <c r="G215" i="2"/>
  <c r="F215" i="2"/>
  <c r="I214" i="2"/>
  <c r="H214" i="2"/>
  <c r="G214" i="2"/>
  <c r="F214" i="2"/>
  <c r="I213" i="2"/>
  <c r="H213" i="2"/>
  <c r="G213" i="2"/>
  <c r="F213" i="2"/>
  <c r="I212" i="2"/>
  <c r="H212" i="2"/>
  <c r="G212" i="2"/>
  <c r="F212" i="2"/>
  <c r="I211" i="2"/>
  <c r="H211" i="2"/>
  <c r="G211" i="2"/>
  <c r="F211" i="2"/>
  <c r="I210" i="2"/>
  <c r="H210" i="2"/>
  <c r="G210" i="2"/>
  <c r="F210" i="2"/>
  <c r="T1022" i="3" s="1"/>
  <c r="I209" i="2"/>
  <c r="H209" i="2"/>
  <c r="G209" i="2"/>
  <c r="F209" i="2"/>
  <c r="I208" i="2"/>
  <c r="H208" i="2"/>
  <c r="G208" i="2"/>
  <c r="F208" i="2"/>
  <c r="T1010" i="3" s="1"/>
  <c r="I207" i="2"/>
  <c r="H207" i="2"/>
  <c r="G207" i="2"/>
  <c r="F207" i="2"/>
  <c r="T1006" i="3" s="1"/>
  <c r="I206" i="2"/>
  <c r="H206" i="2"/>
  <c r="G206" i="2"/>
  <c r="F206" i="2"/>
  <c r="T1002" i="3" s="1"/>
  <c r="I205" i="2"/>
  <c r="H205" i="2"/>
  <c r="G205" i="2"/>
  <c r="F205" i="2"/>
  <c r="T998" i="3" s="1"/>
  <c r="I204" i="2"/>
  <c r="H204" i="2"/>
  <c r="G204" i="2"/>
  <c r="F204" i="2"/>
  <c r="T994" i="3" s="1"/>
  <c r="I203" i="2"/>
  <c r="H203" i="2"/>
  <c r="G203" i="2"/>
  <c r="F203" i="2"/>
  <c r="I202" i="2"/>
  <c r="H202" i="2"/>
  <c r="G202" i="2"/>
  <c r="F202" i="2"/>
  <c r="I201" i="2"/>
  <c r="H201" i="2"/>
  <c r="G201" i="2"/>
  <c r="F201" i="2"/>
  <c r="I200" i="2"/>
  <c r="H200" i="2"/>
  <c r="G200" i="2"/>
  <c r="F200" i="2"/>
  <c r="I199" i="2"/>
  <c r="H199" i="2"/>
  <c r="G199" i="2"/>
  <c r="F199" i="2"/>
  <c r="I198" i="2"/>
  <c r="H198" i="2"/>
  <c r="G198" i="2"/>
  <c r="F198" i="2"/>
  <c r="I197" i="2"/>
  <c r="H197" i="2"/>
  <c r="G197" i="2"/>
  <c r="F197" i="2"/>
  <c r="I196" i="2"/>
  <c r="H196" i="2"/>
  <c r="G196" i="2"/>
  <c r="F196" i="2"/>
  <c r="I195" i="2"/>
  <c r="H195" i="2"/>
  <c r="G195" i="2"/>
  <c r="F195" i="2"/>
  <c r="I194" i="2"/>
  <c r="H194" i="2"/>
  <c r="G194" i="2"/>
  <c r="F194" i="2"/>
  <c r="I193" i="2"/>
  <c r="H193" i="2"/>
  <c r="G193" i="2"/>
  <c r="F193" i="2"/>
  <c r="I192" i="2"/>
  <c r="H192" i="2"/>
  <c r="G192" i="2"/>
  <c r="F192" i="2"/>
  <c r="I191" i="2"/>
  <c r="H191" i="2"/>
  <c r="G191" i="2"/>
  <c r="F191" i="2"/>
  <c r="T925" i="3" s="1"/>
  <c r="I190" i="2"/>
  <c r="H190" i="2"/>
  <c r="G190" i="2"/>
  <c r="F190" i="2"/>
  <c r="I189" i="2"/>
  <c r="H189" i="2"/>
  <c r="G189" i="2"/>
  <c r="F189" i="2"/>
  <c r="I188" i="2"/>
  <c r="H188" i="2"/>
  <c r="G188" i="2"/>
  <c r="F188" i="2"/>
  <c r="T917" i="3" s="1"/>
  <c r="I187" i="2"/>
  <c r="H187" i="2"/>
  <c r="G187" i="2"/>
  <c r="F187" i="2"/>
  <c r="I186" i="2"/>
  <c r="H186" i="2"/>
  <c r="G186" i="2"/>
  <c r="F186" i="2"/>
  <c r="I185" i="2"/>
  <c r="H185" i="2"/>
  <c r="G185" i="2"/>
  <c r="F185" i="2"/>
  <c r="T896" i="3" s="1"/>
  <c r="I184" i="2"/>
  <c r="H184" i="2"/>
  <c r="G184" i="2"/>
  <c r="F184" i="2"/>
  <c r="I183" i="2"/>
  <c r="H183" i="2"/>
  <c r="G183" i="2"/>
  <c r="F183" i="2"/>
  <c r="I182" i="2"/>
  <c r="H182" i="2"/>
  <c r="G182" i="2"/>
  <c r="U877" i="3" s="1"/>
  <c r="F182" i="2"/>
  <c r="T878" i="3" s="1"/>
  <c r="I181" i="2"/>
  <c r="H181" i="2"/>
  <c r="G181" i="2"/>
  <c r="F181" i="2"/>
  <c r="T872" i="3" s="1"/>
  <c r="I180" i="2"/>
  <c r="H180" i="2"/>
  <c r="G180" i="2"/>
  <c r="F180" i="2"/>
  <c r="T870" i="3" s="1"/>
  <c r="I179" i="2"/>
  <c r="H179" i="2"/>
  <c r="G179" i="2"/>
  <c r="U863" i="3" s="1"/>
  <c r="F179" i="2"/>
  <c r="I178" i="2"/>
  <c r="H178" i="2"/>
  <c r="G178" i="2"/>
  <c r="F178" i="2"/>
  <c r="T856" i="3" s="1"/>
  <c r="I177" i="2"/>
  <c r="H177" i="2"/>
  <c r="G177" i="2"/>
  <c r="F177" i="2"/>
  <c r="I176" i="2"/>
  <c r="H176" i="2"/>
  <c r="G176" i="2"/>
  <c r="F176" i="2"/>
  <c r="I175" i="2"/>
  <c r="H175" i="2"/>
  <c r="G175" i="2"/>
  <c r="F175" i="2"/>
  <c r="T840" i="3" s="1"/>
  <c r="I174" i="2"/>
  <c r="H174" i="2"/>
  <c r="G174" i="2"/>
  <c r="F174" i="2"/>
  <c r="T838" i="3" s="1"/>
  <c r="I173" i="2"/>
  <c r="H173" i="2"/>
  <c r="G173" i="2"/>
  <c r="F173" i="2"/>
  <c r="T834" i="3" s="1"/>
  <c r="I172" i="2"/>
  <c r="H172" i="2"/>
  <c r="G172" i="2"/>
  <c r="F172" i="2"/>
  <c r="I171" i="2"/>
  <c r="H171" i="2"/>
  <c r="G171" i="2"/>
  <c r="U823" i="3" s="1"/>
  <c r="F171" i="2"/>
  <c r="T823" i="3" s="1"/>
  <c r="I170" i="2"/>
  <c r="H170" i="2"/>
  <c r="G170" i="2"/>
  <c r="F170" i="2"/>
  <c r="I169" i="2"/>
  <c r="H169" i="2"/>
  <c r="G169" i="2"/>
  <c r="F169" i="2"/>
  <c r="I168" i="2"/>
  <c r="H168" i="2"/>
  <c r="G168" i="2"/>
  <c r="F168" i="2"/>
  <c r="I167" i="2"/>
  <c r="H167" i="2"/>
  <c r="G167" i="2"/>
  <c r="F167" i="2"/>
  <c r="I166" i="2"/>
  <c r="H166" i="2"/>
  <c r="G166" i="2"/>
  <c r="F166" i="2"/>
  <c r="I165" i="2"/>
  <c r="H165" i="2"/>
  <c r="G165" i="2"/>
  <c r="F165" i="2"/>
  <c r="I164" i="2"/>
  <c r="H164" i="2"/>
  <c r="G164" i="2"/>
  <c r="F164" i="2"/>
  <c r="I163" i="2"/>
  <c r="H163" i="2"/>
  <c r="G163" i="2"/>
  <c r="F163" i="2"/>
  <c r="I162" i="2"/>
  <c r="H162" i="2"/>
  <c r="G162" i="2"/>
  <c r="F162" i="2"/>
  <c r="I161" i="2"/>
  <c r="H161" i="2"/>
  <c r="G161" i="2"/>
  <c r="F161" i="2"/>
  <c r="I160" i="2"/>
  <c r="H160" i="2"/>
  <c r="G160" i="2"/>
  <c r="F160" i="2"/>
  <c r="I159" i="2"/>
  <c r="H159" i="2"/>
  <c r="G159" i="2"/>
  <c r="F159" i="2"/>
  <c r="I158" i="2"/>
  <c r="H158" i="2"/>
  <c r="G158" i="2"/>
  <c r="F158" i="2"/>
  <c r="I157" i="2"/>
  <c r="H157" i="2"/>
  <c r="G157" i="2"/>
  <c r="F157" i="2"/>
  <c r="I156" i="2"/>
  <c r="H156" i="2"/>
  <c r="V732" i="3" s="1"/>
  <c r="G156" i="2"/>
  <c r="F156" i="2"/>
  <c r="I155" i="2"/>
  <c r="H155" i="2"/>
  <c r="G155" i="2"/>
  <c r="F155" i="2"/>
  <c r="T727" i="3" s="1"/>
  <c r="I154" i="2"/>
  <c r="H154" i="2"/>
  <c r="G154" i="2"/>
  <c r="F154" i="2"/>
  <c r="I153" i="2"/>
  <c r="H153" i="2"/>
  <c r="G153" i="2"/>
  <c r="F153" i="2"/>
  <c r="I152" i="2"/>
  <c r="H152" i="2"/>
  <c r="G152" i="2"/>
  <c r="F152" i="2"/>
  <c r="I151" i="2"/>
  <c r="H151" i="2"/>
  <c r="G151" i="2"/>
  <c r="F151" i="2"/>
  <c r="I150" i="2"/>
  <c r="H150" i="2"/>
  <c r="G150" i="2"/>
  <c r="U700" i="3" s="1"/>
  <c r="F150" i="2"/>
  <c r="I149" i="2"/>
  <c r="H149" i="2"/>
  <c r="G149" i="2"/>
  <c r="F149" i="2"/>
  <c r="I148" i="2"/>
  <c r="H148" i="2"/>
  <c r="V695" i="3" s="1"/>
  <c r="G148" i="2"/>
  <c r="U695" i="3" s="1"/>
  <c r="F148" i="2"/>
  <c r="T695" i="3" s="1"/>
  <c r="I147" i="2"/>
  <c r="H147" i="2"/>
  <c r="G147" i="2"/>
  <c r="F147" i="2"/>
  <c r="I146" i="2"/>
  <c r="H146" i="2"/>
  <c r="G146" i="2"/>
  <c r="F146" i="2"/>
  <c r="I145" i="2"/>
  <c r="H145" i="2"/>
  <c r="G145" i="2"/>
  <c r="F145" i="2"/>
  <c r="I144" i="2"/>
  <c r="H144" i="2"/>
  <c r="G144" i="2"/>
  <c r="F144" i="2"/>
  <c r="I143" i="2"/>
  <c r="H143" i="2"/>
  <c r="G143" i="2"/>
  <c r="F143" i="2"/>
  <c r="I142" i="2"/>
  <c r="H142" i="2"/>
  <c r="G142" i="2"/>
  <c r="F142" i="2"/>
  <c r="I141" i="2"/>
  <c r="H141" i="2"/>
  <c r="G141" i="2"/>
  <c r="F141" i="2"/>
  <c r="I140" i="2"/>
  <c r="H140" i="2"/>
  <c r="G140" i="2"/>
  <c r="F140" i="2"/>
  <c r="I139" i="2"/>
  <c r="H139" i="2"/>
  <c r="G139" i="2"/>
  <c r="F139" i="2"/>
  <c r="I138" i="2"/>
  <c r="H138" i="2"/>
  <c r="G138" i="2"/>
  <c r="F138" i="2"/>
  <c r="I137" i="2"/>
  <c r="H137" i="2"/>
  <c r="G137" i="2"/>
  <c r="F137" i="2"/>
  <c r="I136" i="2"/>
  <c r="H136" i="2"/>
  <c r="G136" i="2"/>
  <c r="F136" i="2"/>
  <c r="I135" i="2"/>
  <c r="H135" i="2"/>
  <c r="G135" i="2"/>
  <c r="F135" i="2"/>
  <c r="I134" i="2"/>
  <c r="H134" i="2"/>
  <c r="G134" i="2"/>
  <c r="F134" i="2"/>
  <c r="I133" i="2"/>
  <c r="H133" i="2"/>
  <c r="G133" i="2"/>
  <c r="F133" i="2"/>
  <c r="I132" i="2"/>
  <c r="H132" i="2"/>
  <c r="G132" i="2"/>
  <c r="F132" i="2"/>
  <c r="I131" i="2"/>
  <c r="H131" i="2"/>
  <c r="V618" i="3" s="1"/>
  <c r="G131" i="2"/>
  <c r="U618" i="3" s="1"/>
  <c r="F131" i="2"/>
  <c r="T618" i="3" s="1"/>
  <c r="I130" i="2"/>
  <c r="H130" i="2"/>
  <c r="G130" i="2"/>
  <c r="F130" i="2"/>
  <c r="I129" i="2"/>
  <c r="H129" i="2"/>
  <c r="G129" i="2"/>
  <c r="F129" i="2"/>
  <c r="I128" i="2"/>
  <c r="H128" i="2"/>
  <c r="G128" i="2"/>
  <c r="F128" i="2"/>
  <c r="I127" i="2"/>
  <c r="H127" i="2"/>
  <c r="G127" i="2"/>
  <c r="U597" i="3" s="1"/>
  <c r="F127" i="2"/>
  <c r="I126" i="2"/>
  <c r="H126" i="2"/>
  <c r="G126" i="2"/>
  <c r="F126" i="2"/>
  <c r="T593" i="3" s="1"/>
  <c r="I125" i="2"/>
  <c r="H125" i="2"/>
  <c r="G125" i="2"/>
  <c r="F125" i="2"/>
  <c r="T590" i="3" s="1"/>
  <c r="I124" i="2"/>
  <c r="H124" i="2"/>
  <c r="G124" i="2"/>
  <c r="U581" i="3" s="1"/>
  <c r="F124" i="2"/>
  <c r="T574" i="3" s="1"/>
  <c r="I123" i="2"/>
  <c r="H123" i="2"/>
  <c r="G123" i="2"/>
  <c r="F123" i="2"/>
  <c r="I122" i="2"/>
  <c r="H122" i="2"/>
  <c r="G122" i="2"/>
  <c r="U565" i="3" s="1"/>
  <c r="F122" i="2"/>
  <c r="I121" i="2"/>
  <c r="H121" i="2"/>
  <c r="G121" i="2"/>
  <c r="F121" i="2"/>
  <c r="T560" i="3" s="1"/>
  <c r="I120" i="2"/>
  <c r="H120" i="2"/>
  <c r="G120" i="2"/>
  <c r="F120" i="2"/>
  <c r="I119" i="2"/>
  <c r="H119" i="2"/>
  <c r="G119" i="2"/>
  <c r="U549" i="3" s="1"/>
  <c r="F119" i="2"/>
  <c r="I118" i="2"/>
  <c r="H118" i="2"/>
  <c r="G118" i="2"/>
  <c r="F118" i="2"/>
  <c r="T544" i="3" s="1"/>
  <c r="I117" i="2"/>
  <c r="H117" i="2"/>
  <c r="G117" i="2"/>
  <c r="F117" i="2"/>
  <c r="I116" i="2"/>
  <c r="H116" i="2"/>
  <c r="G116" i="2"/>
  <c r="F116" i="2"/>
  <c r="I115" i="2"/>
  <c r="H115" i="2"/>
  <c r="G115" i="2"/>
  <c r="U533" i="3" s="1"/>
  <c r="F115" i="2"/>
  <c r="T528" i="3" s="1"/>
  <c r="I114" i="2"/>
  <c r="H114" i="2"/>
  <c r="G114" i="2"/>
  <c r="F114" i="2"/>
  <c r="I113" i="2"/>
  <c r="H113" i="2"/>
  <c r="G113" i="2"/>
  <c r="U517" i="3" s="1"/>
  <c r="F113" i="2"/>
  <c r="I112" i="2"/>
  <c r="H112" i="2"/>
  <c r="G112" i="2"/>
  <c r="F112" i="2"/>
  <c r="I111" i="2"/>
  <c r="H111" i="2"/>
  <c r="G111" i="2"/>
  <c r="U501" i="3" s="1"/>
  <c r="F111" i="2"/>
  <c r="I110" i="2"/>
  <c r="H110" i="2"/>
  <c r="G110" i="2"/>
  <c r="F110" i="2"/>
  <c r="I109" i="2"/>
  <c r="H109" i="2"/>
  <c r="V496" i="3" s="1"/>
  <c r="G109" i="2"/>
  <c r="F109" i="2"/>
  <c r="T494" i="3" s="1"/>
  <c r="I108" i="2"/>
  <c r="H108" i="2"/>
  <c r="G108" i="2"/>
  <c r="U485" i="3" s="1"/>
  <c r="F108" i="2"/>
  <c r="I107" i="2"/>
  <c r="H107" i="2"/>
  <c r="V480" i="3" s="1"/>
  <c r="G107" i="2"/>
  <c r="F107" i="2"/>
  <c r="I106" i="2"/>
  <c r="H106" i="2"/>
  <c r="G106" i="2"/>
  <c r="F106" i="2"/>
  <c r="T479" i="3" s="1"/>
  <c r="I105" i="2"/>
  <c r="H105" i="2"/>
  <c r="G105" i="2"/>
  <c r="F105" i="2"/>
  <c r="I104" i="2"/>
  <c r="H104" i="2"/>
  <c r="G104" i="2"/>
  <c r="F104" i="2"/>
  <c r="T468" i="3" s="1"/>
  <c r="I103" i="2"/>
  <c r="H103" i="2"/>
  <c r="V463" i="3" s="1"/>
  <c r="G103" i="2"/>
  <c r="U463" i="3" s="1"/>
  <c r="F103" i="2"/>
  <c r="T463" i="3" s="1"/>
  <c r="I102" i="2"/>
  <c r="H102" i="2"/>
  <c r="G102" i="2"/>
  <c r="F102" i="2"/>
  <c r="T460" i="3" s="1"/>
  <c r="I101" i="2"/>
  <c r="H101" i="2"/>
  <c r="G101" i="2"/>
  <c r="F101" i="2"/>
  <c r="I100" i="2"/>
  <c r="H100" i="2"/>
  <c r="G100" i="2"/>
  <c r="F100" i="2"/>
  <c r="I99" i="2"/>
  <c r="H99" i="2"/>
  <c r="G99" i="2"/>
  <c r="F99" i="2"/>
  <c r="T444" i="3" s="1"/>
  <c r="I98" i="2"/>
  <c r="H98" i="2"/>
  <c r="G98" i="2"/>
  <c r="F98" i="2"/>
  <c r="I97" i="2"/>
  <c r="H97" i="2"/>
  <c r="G97" i="2"/>
  <c r="F97" i="2"/>
  <c r="T428" i="3" s="1"/>
  <c r="I96" i="2"/>
  <c r="H96" i="2"/>
  <c r="G96" i="2"/>
  <c r="F96" i="2"/>
  <c r="I95" i="2"/>
  <c r="H95" i="2"/>
  <c r="G95" i="2"/>
  <c r="F95" i="2"/>
  <c r="T412" i="3" s="1"/>
  <c r="I94" i="2"/>
  <c r="H94" i="2"/>
  <c r="G94" i="2"/>
  <c r="F94" i="2"/>
  <c r="I93" i="2"/>
  <c r="H93" i="2"/>
  <c r="G93" i="2"/>
  <c r="F93" i="2"/>
  <c r="I92" i="2"/>
  <c r="H92" i="2"/>
  <c r="G92" i="2"/>
  <c r="F92" i="2"/>
  <c r="T404" i="3" s="1"/>
  <c r="I91" i="2"/>
  <c r="H91" i="2"/>
  <c r="G91" i="2"/>
  <c r="F91" i="2"/>
  <c r="I90" i="2"/>
  <c r="H90" i="2"/>
  <c r="G90" i="2"/>
  <c r="F90" i="2"/>
  <c r="I89" i="2"/>
  <c r="H89" i="2"/>
  <c r="G89" i="2"/>
  <c r="F89" i="2"/>
  <c r="I88" i="2"/>
  <c r="H88" i="2"/>
  <c r="G88" i="2"/>
  <c r="F88" i="2"/>
  <c r="I87" i="2"/>
  <c r="H87" i="2"/>
  <c r="V378" i="3" s="1"/>
  <c r="G87" i="2"/>
  <c r="U378" i="3" s="1"/>
  <c r="F87" i="2"/>
  <c r="T378" i="3" s="1"/>
  <c r="I86" i="2"/>
  <c r="H86" i="2"/>
  <c r="G86" i="2"/>
  <c r="F86" i="2"/>
  <c r="I85" i="2"/>
  <c r="H85" i="2"/>
  <c r="G85" i="2"/>
  <c r="F85" i="2"/>
  <c r="I84" i="2"/>
  <c r="H84" i="2"/>
  <c r="G84" i="2"/>
  <c r="F84" i="2"/>
  <c r="I83" i="2"/>
  <c r="H83" i="2"/>
  <c r="G83" i="2"/>
  <c r="F83" i="2"/>
  <c r="I82" i="2"/>
  <c r="H82" i="2"/>
  <c r="G82" i="2"/>
  <c r="F82" i="2"/>
  <c r="I81" i="2"/>
  <c r="H81" i="2"/>
  <c r="G81" i="2"/>
  <c r="F81" i="2"/>
  <c r="I80" i="2"/>
  <c r="H80" i="2"/>
  <c r="G80" i="2"/>
  <c r="F80" i="2"/>
  <c r="I79" i="2"/>
  <c r="H79" i="2"/>
  <c r="G79" i="2"/>
  <c r="F79" i="2"/>
  <c r="I78" i="2"/>
  <c r="H78" i="2"/>
  <c r="G78" i="2"/>
  <c r="F78" i="2"/>
  <c r="I77" i="2"/>
  <c r="H77" i="2"/>
  <c r="V331" i="3" s="1"/>
  <c r="G77" i="2"/>
  <c r="U332" i="3" s="1"/>
  <c r="F77" i="2"/>
  <c r="I76" i="2"/>
  <c r="H76" i="2"/>
  <c r="V327" i="3" s="1"/>
  <c r="G76" i="2"/>
  <c r="U328" i="3" s="1"/>
  <c r="F76" i="2"/>
  <c r="I75" i="2"/>
  <c r="H75" i="2"/>
  <c r="V323" i="3" s="1"/>
  <c r="G75" i="2"/>
  <c r="F75" i="2"/>
  <c r="T325" i="3" s="1"/>
  <c r="I74" i="2"/>
  <c r="H74" i="2"/>
  <c r="G74" i="2"/>
  <c r="F74" i="2"/>
  <c r="T321" i="3" s="1"/>
  <c r="I73" i="2"/>
  <c r="H73" i="2"/>
  <c r="V315" i="3" s="1"/>
  <c r="G73" i="2"/>
  <c r="U316" i="3" s="1"/>
  <c r="F73" i="2"/>
  <c r="I72" i="2"/>
  <c r="H72" i="2"/>
  <c r="G72" i="2"/>
  <c r="U313" i="3" s="1"/>
  <c r="F72" i="2"/>
  <c r="T312" i="3" s="1"/>
  <c r="I71" i="2"/>
  <c r="H71" i="2"/>
  <c r="V311" i="3" s="1"/>
  <c r="G71" i="2"/>
  <c r="U311" i="3" s="1"/>
  <c r="F71" i="2"/>
  <c r="T311" i="3" s="1"/>
  <c r="I70" i="2"/>
  <c r="H70" i="2"/>
  <c r="V307" i="3" s="1"/>
  <c r="G70" i="2"/>
  <c r="F70" i="2"/>
  <c r="T305" i="3" s="1"/>
  <c r="I69" i="2"/>
  <c r="H69" i="2"/>
  <c r="G69" i="2"/>
  <c r="U304" i="3" s="1"/>
  <c r="F69" i="2"/>
  <c r="I68" i="2"/>
  <c r="H68" i="2"/>
  <c r="V299" i="3" s="1"/>
  <c r="G68" i="2"/>
  <c r="U300" i="3" s="1"/>
  <c r="F68" i="2"/>
  <c r="I67" i="2"/>
  <c r="H67" i="2"/>
  <c r="V295" i="3" s="1"/>
  <c r="G67" i="2"/>
  <c r="U288" i="3" s="1"/>
  <c r="F67" i="2"/>
  <c r="T293" i="3" s="1"/>
  <c r="I66" i="2"/>
  <c r="H66" i="2"/>
  <c r="V286" i="3" s="1"/>
  <c r="G66" i="2"/>
  <c r="F66" i="2"/>
  <c r="I65" i="2"/>
  <c r="H65" i="2"/>
  <c r="V283" i="3" s="1"/>
  <c r="G65" i="2"/>
  <c r="U284" i="3" s="1"/>
  <c r="F65" i="2"/>
  <c r="I64" i="2"/>
  <c r="H64" i="2"/>
  <c r="V279" i="3" s="1"/>
  <c r="G64" i="2"/>
  <c r="U280" i="3" s="1"/>
  <c r="F64" i="2"/>
  <c r="I63" i="2"/>
  <c r="H63" i="2"/>
  <c r="G63" i="2"/>
  <c r="U277" i="3" s="1"/>
  <c r="F63" i="2"/>
  <c r="T276" i="3" s="1"/>
  <c r="I62" i="2"/>
  <c r="H62" i="2"/>
  <c r="V275" i="3" s="1"/>
  <c r="G62" i="2"/>
  <c r="F62" i="2"/>
  <c r="T273" i="3" s="1"/>
  <c r="I61" i="2"/>
  <c r="H61" i="2"/>
  <c r="V267" i="3" s="1"/>
  <c r="G61" i="2"/>
  <c r="U268" i="3" s="1"/>
  <c r="F61" i="2"/>
  <c r="T265" i="3" s="1"/>
  <c r="I60" i="2"/>
  <c r="H60" i="2"/>
  <c r="V263" i="3" s="1"/>
  <c r="G60" i="2"/>
  <c r="U264" i="3" s="1"/>
  <c r="F60" i="2"/>
  <c r="I59" i="2"/>
  <c r="H59" i="2"/>
  <c r="G59" i="2"/>
  <c r="U261" i="3" s="1"/>
  <c r="F59" i="2"/>
  <c r="T260" i="3" s="1"/>
  <c r="I58" i="2"/>
  <c r="H58" i="2"/>
  <c r="V259" i="3" s="1"/>
  <c r="G58" i="2"/>
  <c r="F58" i="2"/>
  <c r="T257" i="3" s="1"/>
  <c r="I57" i="2"/>
  <c r="H57" i="2"/>
  <c r="G57" i="2"/>
  <c r="U252" i="3" s="1"/>
  <c r="F57" i="2"/>
  <c r="I56" i="2"/>
  <c r="H56" i="2"/>
  <c r="V251" i="3" s="1"/>
  <c r="G56" i="2"/>
  <c r="U251" i="3" s="1"/>
  <c r="F56" i="2"/>
  <c r="T251" i="3" s="1"/>
  <c r="I55" i="2"/>
  <c r="H55" i="2"/>
  <c r="V247" i="3" s="1"/>
  <c r="G55" i="2"/>
  <c r="U248" i="3" s="1"/>
  <c r="F55" i="2"/>
  <c r="I54" i="2"/>
  <c r="H54" i="2"/>
  <c r="G54" i="2"/>
  <c r="F54" i="2"/>
  <c r="T245" i="3" s="1"/>
  <c r="I53" i="2"/>
  <c r="H53" i="2"/>
  <c r="V240" i="3" s="1"/>
  <c r="G53" i="2"/>
  <c r="U240" i="3" s="1"/>
  <c r="F53" i="2"/>
  <c r="T241" i="3" s="1"/>
  <c r="I52" i="2"/>
  <c r="H52" i="2"/>
  <c r="V239" i="3" s="1"/>
  <c r="G52" i="2"/>
  <c r="U237" i="3" s="1"/>
  <c r="F52" i="2"/>
  <c r="T239" i="3" s="1"/>
  <c r="I51" i="2"/>
  <c r="H51" i="2"/>
  <c r="V236" i="3" s="1"/>
  <c r="G51" i="2"/>
  <c r="U236" i="3" s="1"/>
  <c r="F51" i="2"/>
  <c r="T233" i="3" s="1"/>
  <c r="I50" i="2"/>
  <c r="H50" i="2"/>
  <c r="V228" i="3" s="1"/>
  <c r="G50" i="2"/>
  <c r="U230" i="3" s="1"/>
  <c r="F50" i="2"/>
  <c r="T228" i="3" s="1"/>
  <c r="I49" i="2"/>
  <c r="H49" i="2"/>
  <c r="V226" i="3" s="1"/>
  <c r="G49" i="2"/>
  <c r="F49" i="2"/>
  <c r="T227" i="3" s="1"/>
  <c r="I48" i="2"/>
  <c r="H48" i="2"/>
  <c r="V224" i="3" s="1"/>
  <c r="G48" i="2"/>
  <c r="U225" i="3" s="1"/>
  <c r="F48" i="2"/>
  <c r="T225" i="3" s="1"/>
  <c r="I47" i="2"/>
  <c r="H47" i="2"/>
  <c r="V218" i="3" s="1"/>
  <c r="G47" i="2"/>
  <c r="U220" i="3" s="1"/>
  <c r="F47" i="2"/>
  <c r="I46" i="2"/>
  <c r="H46" i="2"/>
  <c r="V216" i="3" s="1"/>
  <c r="G46" i="2"/>
  <c r="U217" i="3" s="1"/>
  <c r="F46" i="2"/>
  <c r="T217" i="3" s="1"/>
  <c r="I45" i="2"/>
  <c r="H45" i="2"/>
  <c r="V211" i="3" s="1"/>
  <c r="G45" i="2"/>
  <c r="U209" i="3" s="1"/>
  <c r="F45" i="2"/>
  <c r="T209" i="3" s="1"/>
  <c r="I44" i="2"/>
  <c r="H44" i="2"/>
  <c r="V204" i="3" s="1"/>
  <c r="G44" i="2"/>
  <c r="U206" i="3" s="1"/>
  <c r="F44" i="2"/>
  <c r="T204" i="3" s="1"/>
  <c r="I43" i="2"/>
  <c r="H43" i="2"/>
  <c r="V203" i="3" s="1"/>
  <c r="G43" i="2"/>
  <c r="U201" i="3" s="1"/>
  <c r="F43" i="2"/>
  <c r="T201" i="3" s="1"/>
  <c r="I42" i="2"/>
  <c r="H42" i="2"/>
  <c r="V199" i="3" s="1"/>
  <c r="G42" i="2"/>
  <c r="U197" i="3" s="1"/>
  <c r="F42" i="2"/>
  <c r="T199" i="3" s="1"/>
  <c r="I41" i="2"/>
  <c r="H41" i="2"/>
  <c r="V196" i="3" s="1"/>
  <c r="G41" i="2"/>
  <c r="U196" i="3" s="1"/>
  <c r="F41" i="2"/>
  <c r="T193" i="3" s="1"/>
  <c r="I40" i="2"/>
  <c r="H40" i="2"/>
  <c r="V192" i="3" s="1"/>
  <c r="G40" i="2"/>
  <c r="U192" i="3" s="1"/>
  <c r="F40" i="2"/>
  <c r="T189" i="3" s="1"/>
  <c r="I39" i="2"/>
  <c r="H39" i="2"/>
  <c r="V180" i="3" s="1"/>
  <c r="G39" i="2"/>
  <c r="U182" i="3" s="1"/>
  <c r="F39" i="2"/>
  <c r="T180" i="3" s="1"/>
  <c r="I38" i="2"/>
  <c r="H38" i="2"/>
  <c r="V179" i="3" s="1"/>
  <c r="G38" i="2"/>
  <c r="U177" i="3" s="1"/>
  <c r="F38" i="2"/>
  <c r="T177" i="3" s="1"/>
  <c r="I37" i="2"/>
  <c r="H37" i="2"/>
  <c r="V172" i="3" s="1"/>
  <c r="G37" i="2"/>
  <c r="U173" i="3" s="1"/>
  <c r="F37" i="2"/>
  <c r="T173" i="3" s="1"/>
  <c r="I36" i="2"/>
  <c r="H36" i="2"/>
  <c r="V168" i="3" s="1"/>
  <c r="G36" i="2"/>
  <c r="U168" i="3" s="1"/>
  <c r="F36" i="2"/>
  <c r="T165" i="3" s="1"/>
  <c r="I35" i="2"/>
  <c r="H35" i="2"/>
  <c r="V160" i="3" s="1"/>
  <c r="G35" i="2"/>
  <c r="U161" i="3" s="1"/>
  <c r="F35" i="2"/>
  <c r="T161" i="3" s="1"/>
  <c r="I34" i="2"/>
  <c r="H34" i="2"/>
  <c r="V156" i="3" s="1"/>
  <c r="G34" i="2"/>
  <c r="U157" i="3" s="1"/>
  <c r="F34" i="2"/>
  <c r="T157" i="3" s="1"/>
  <c r="I33" i="2"/>
  <c r="H33" i="2"/>
  <c r="V150" i="3" s="1"/>
  <c r="G33" i="2"/>
  <c r="U152" i="3" s="1"/>
  <c r="F33" i="2"/>
  <c r="I32" i="2"/>
  <c r="H32" i="2"/>
  <c r="V149" i="3" s="1"/>
  <c r="G32" i="2"/>
  <c r="U147" i="3" s="1"/>
  <c r="F32" i="2"/>
  <c r="T149" i="3" s="1"/>
  <c r="I31" i="2"/>
  <c r="H31" i="2"/>
  <c r="V144" i="3" s="1"/>
  <c r="G31" i="2"/>
  <c r="U145" i="3" s="1"/>
  <c r="F31" i="2"/>
  <c r="T145" i="3" s="1"/>
  <c r="I30" i="2"/>
  <c r="H30" i="2"/>
  <c r="V140" i="3" s="1"/>
  <c r="G30" i="2"/>
  <c r="U140" i="3" s="1"/>
  <c r="F30" i="2"/>
  <c r="T137" i="3" s="1"/>
  <c r="I29" i="2"/>
  <c r="H29" i="2"/>
  <c r="V136" i="3" s="1"/>
  <c r="G29" i="2"/>
  <c r="U136" i="3" s="1"/>
  <c r="F29" i="2"/>
  <c r="T133" i="3" s="1"/>
  <c r="I28" i="2"/>
  <c r="H28" i="2"/>
  <c r="V123" i="3" s="1"/>
  <c r="G28" i="2"/>
  <c r="U122" i="3" s="1"/>
  <c r="F28" i="2"/>
  <c r="T125" i="3" s="1"/>
  <c r="I27" i="2"/>
  <c r="H27" i="2"/>
  <c r="V117" i="3" s="1"/>
  <c r="G27" i="2"/>
  <c r="U118" i="3" s="1"/>
  <c r="F27" i="2"/>
  <c r="T118" i="3" s="1"/>
  <c r="I26" i="2"/>
  <c r="H26" i="2"/>
  <c r="V115" i="3" s="1"/>
  <c r="G26" i="2"/>
  <c r="U114" i="3" s="1"/>
  <c r="F26" i="2"/>
  <c r="T115" i="3" s="1"/>
  <c r="I25" i="2"/>
  <c r="H25" i="2"/>
  <c r="V113" i="3" s="1"/>
  <c r="G25" i="2"/>
  <c r="U113" i="3" s="1"/>
  <c r="F25" i="2"/>
  <c r="T113" i="3" s="1"/>
  <c r="I24" i="2"/>
  <c r="H24" i="2"/>
  <c r="V111" i="3" s="1"/>
  <c r="G24" i="2"/>
  <c r="U110" i="3" s="1"/>
  <c r="F24" i="2"/>
  <c r="T111" i="3" s="1"/>
  <c r="I23" i="2"/>
  <c r="H23" i="2"/>
  <c r="V107" i="3" s="1"/>
  <c r="G23" i="2"/>
  <c r="U106" i="3" s="1"/>
  <c r="F23" i="2"/>
  <c r="T107" i="3" s="1"/>
  <c r="I22" i="2"/>
  <c r="H22" i="2"/>
  <c r="V101" i="3" s="1"/>
  <c r="G22" i="2"/>
  <c r="U102" i="3" s="1"/>
  <c r="F22" i="2"/>
  <c r="T103" i="3" s="1"/>
  <c r="I21" i="2"/>
  <c r="H21" i="2"/>
  <c r="V97" i="3" s="1"/>
  <c r="G21" i="2"/>
  <c r="U99" i="3" s="1"/>
  <c r="F21" i="2"/>
  <c r="I20" i="2"/>
  <c r="H20" i="2"/>
  <c r="V91" i="3" s="1"/>
  <c r="G20" i="2"/>
  <c r="U90" i="3" s="1"/>
  <c r="F20" i="2"/>
  <c r="T91" i="3" s="1"/>
  <c r="I19" i="2"/>
  <c r="H19" i="2"/>
  <c r="V85" i="3" s="1"/>
  <c r="G19" i="2"/>
  <c r="U86" i="3" s="1"/>
  <c r="F19" i="2"/>
  <c r="T87" i="3" s="1"/>
  <c r="I18" i="2"/>
  <c r="H18" i="2"/>
  <c r="V81" i="3" s="1"/>
  <c r="G18" i="2"/>
  <c r="U82" i="3" s="1"/>
  <c r="F18" i="2"/>
  <c r="T83" i="3" s="1"/>
  <c r="I17" i="2"/>
  <c r="H17" i="2"/>
  <c r="V79" i="3" s="1"/>
  <c r="G17" i="2"/>
  <c r="U79" i="3" s="1"/>
  <c r="F17" i="2"/>
  <c r="I16" i="2"/>
  <c r="H16" i="2"/>
  <c r="V69" i="3" s="1"/>
  <c r="G16" i="2"/>
  <c r="U67" i="3" s="1"/>
  <c r="F16" i="2"/>
  <c r="T67" i="3" s="1"/>
  <c r="I15" i="2"/>
  <c r="H15" i="2"/>
  <c r="V63" i="3" s="1"/>
  <c r="G15" i="2"/>
  <c r="U62" i="3" s="1"/>
  <c r="F15" i="2"/>
  <c r="T63" i="3" s="1"/>
  <c r="I14" i="2"/>
  <c r="H14" i="2"/>
  <c r="V57" i="3" s="1"/>
  <c r="G14" i="2"/>
  <c r="U60" i="3" s="1"/>
  <c r="F14" i="2"/>
  <c r="T60" i="3" s="1"/>
  <c r="I13" i="2"/>
  <c r="H13" i="2"/>
  <c r="V53" i="3" s="1"/>
  <c r="G13" i="2"/>
  <c r="U50" i="3" s="1"/>
  <c r="F13" i="2"/>
  <c r="T51" i="3" s="1"/>
  <c r="I12" i="2"/>
  <c r="H12" i="2"/>
  <c r="V49" i="3" s="1"/>
  <c r="G12" i="2"/>
  <c r="U49" i="3" s="1"/>
  <c r="F12" i="2"/>
  <c r="T49" i="3" s="1"/>
  <c r="I11" i="2"/>
  <c r="H11" i="2"/>
  <c r="V45" i="3" s="1"/>
  <c r="G11" i="2"/>
  <c r="U45" i="3" s="1"/>
  <c r="F11" i="2"/>
  <c r="T47" i="3" s="1"/>
  <c r="I10" i="2"/>
  <c r="H10" i="2"/>
  <c r="V41" i="3" s="1"/>
  <c r="G10" i="2"/>
  <c r="U42" i="3" s="1"/>
  <c r="F10" i="2"/>
  <c r="T43" i="3" s="1"/>
  <c r="I9" i="2"/>
  <c r="H9" i="2"/>
  <c r="V37" i="3" s="1"/>
  <c r="G9" i="2"/>
  <c r="U37" i="3" s="1"/>
  <c r="F9" i="2"/>
  <c r="T37" i="3" s="1"/>
  <c r="I8" i="2"/>
  <c r="H8" i="2"/>
  <c r="V35" i="3" s="1"/>
  <c r="G8" i="2"/>
  <c r="U34" i="3" s="1"/>
  <c r="F8" i="2"/>
  <c r="T35" i="3" s="1"/>
  <c r="I7" i="2"/>
  <c r="H7" i="2"/>
  <c r="V33" i="3" s="1"/>
  <c r="G7" i="2"/>
  <c r="U30" i="3" s="1"/>
  <c r="F7" i="2"/>
  <c r="T31" i="3" s="1"/>
  <c r="I6" i="2"/>
  <c r="H6" i="2"/>
  <c r="V29" i="3" s="1"/>
  <c r="G6" i="2"/>
  <c r="U26" i="3" s="1"/>
  <c r="F6" i="2"/>
  <c r="T27" i="3" s="1"/>
  <c r="I5" i="2"/>
  <c r="H5" i="2"/>
  <c r="V21" i="3" s="1"/>
  <c r="G5" i="2"/>
  <c r="U18" i="3" s="1"/>
  <c r="F5" i="2"/>
  <c r="T19" i="3" s="1"/>
  <c r="I4" i="2"/>
  <c r="H4" i="2"/>
  <c r="V16" i="3" s="1"/>
  <c r="G4" i="2"/>
  <c r="U14" i="3" s="1"/>
  <c r="F4" i="2"/>
  <c r="T15" i="3" s="1"/>
  <c r="I3" i="2"/>
  <c r="H3" i="2"/>
  <c r="V13" i="3" s="1"/>
  <c r="G3" i="2"/>
  <c r="U10" i="3" s="1"/>
  <c r="F3" i="2"/>
  <c r="T11" i="3" s="1"/>
  <c r="I2" i="2"/>
  <c r="H2" i="2"/>
  <c r="V5" i="3" s="1"/>
  <c r="G2" i="2"/>
  <c r="U6" i="3" s="1"/>
  <c r="F2" i="2"/>
  <c r="T7" i="3" s="1"/>
  <c r="V2" i="3" l="1"/>
  <c r="U3" i="3"/>
  <c r="T4" i="3"/>
  <c r="X5" i="3"/>
  <c r="V6" i="3"/>
  <c r="U7" i="3"/>
  <c r="T8" i="3"/>
  <c r="X9" i="3"/>
  <c r="V10" i="3"/>
  <c r="U11" i="3"/>
  <c r="T12" i="3"/>
  <c r="X13" i="3"/>
  <c r="V14" i="3"/>
  <c r="U15" i="3"/>
  <c r="T16" i="3"/>
  <c r="X17" i="3"/>
  <c r="V18" i="3"/>
  <c r="U19" i="3"/>
  <c r="T20" i="3"/>
  <c r="X21" i="3"/>
  <c r="V22" i="3"/>
  <c r="U23" i="3"/>
  <c r="T24" i="3"/>
  <c r="X25" i="3"/>
  <c r="V26" i="3"/>
  <c r="U27" i="3"/>
  <c r="T28" i="3"/>
  <c r="X29" i="3"/>
  <c r="V30" i="3"/>
  <c r="U31" i="3"/>
  <c r="T32" i="3"/>
  <c r="X33" i="3"/>
  <c r="V34" i="3"/>
  <c r="U35" i="3"/>
  <c r="T36" i="3"/>
  <c r="X37" i="3"/>
  <c r="V38" i="3"/>
  <c r="U39" i="3"/>
  <c r="T40" i="3"/>
  <c r="X41" i="3"/>
  <c r="V42" i="3"/>
  <c r="U43" i="3"/>
  <c r="T44" i="3"/>
  <c r="X45" i="3"/>
  <c r="T129" i="3"/>
  <c r="T141" i="3"/>
  <c r="T153" i="3"/>
  <c r="T169" i="3"/>
  <c r="T181" i="3"/>
  <c r="T185" i="3"/>
  <c r="T197" i="3"/>
  <c r="T205" i="3"/>
  <c r="T213" i="3"/>
  <c r="T221" i="3"/>
  <c r="T229" i="3"/>
  <c r="T237" i="3"/>
  <c r="V243" i="3"/>
  <c r="W244" i="3"/>
  <c r="X244" i="3"/>
  <c r="W260" i="3"/>
  <c r="X260" i="3"/>
  <c r="W276" i="3"/>
  <c r="X276" i="3"/>
  <c r="T289" i="3"/>
  <c r="V291" i="3"/>
  <c r="W292" i="3"/>
  <c r="X292" i="3"/>
  <c r="U296" i="3"/>
  <c r="W308" i="3"/>
  <c r="X308" i="3"/>
  <c r="U312" i="3"/>
  <c r="W324" i="3"/>
  <c r="X324" i="3"/>
  <c r="W497" i="3"/>
  <c r="X497" i="3"/>
  <c r="T576" i="3"/>
  <c r="T592" i="3"/>
  <c r="W685" i="3"/>
  <c r="X685" i="3"/>
  <c r="T79" i="3"/>
  <c r="T75" i="3"/>
  <c r="T71" i="3"/>
  <c r="T99" i="3"/>
  <c r="T95" i="3"/>
  <c r="T136" i="3"/>
  <c r="T132" i="3"/>
  <c r="T128" i="3"/>
  <c r="T135" i="3"/>
  <c r="T131" i="3"/>
  <c r="T127" i="3"/>
  <c r="T144" i="3"/>
  <c r="T143" i="3"/>
  <c r="T156" i="3"/>
  <c r="T155" i="3"/>
  <c r="T168" i="3"/>
  <c r="T164" i="3"/>
  <c r="T167" i="3"/>
  <c r="T163" i="3"/>
  <c r="T196" i="3"/>
  <c r="T195" i="3"/>
  <c r="T220" i="3"/>
  <c r="T219" i="3"/>
  <c r="T242" i="3"/>
  <c r="T240" i="3"/>
  <c r="T243" i="3"/>
  <c r="T250" i="3"/>
  <c r="T248" i="3"/>
  <c r="T247" i="3"/>
  <c r="T262" i="3"/>
  <c r="T264" i="3"/>
  <c r="T263" i="3"/>
  <c r="T274" i="3"/>
  <c r="T272" i="3"/>
  <c r="T275" i="3"/>
  <c r="T271" i="3"/>
  <c r="T278" i="3"/>
  <c r="T280" i="3"/>
  <c r="T279" i="3"/>
  <c r="T286" i="3"/>
  <c r="T287" i="3"/>
  <c r="T298" i="3"/>
  <c r="T300" i="3"/>
  <c r="T299" i="3"/>
  <c r="T302" i="3"/>
  <c r="T304" i="3"/>
  <c r="T303" i="3"/>
  <c r="T310" i="3"/>
  <c r="T306" i="3"/>
  <c r="T308" i="3"/>
  <c r="T307" i="3"/>
  <c r="T314" i="3"/>
  <c r="T316" i="3"/>
  <c r="T315" i="3"/>
  <c r="T322" i="3"/>
  <c r="T318" i="3"/>
  <c r="T320" i="3"/>
  <c r="T319" i="3"/>
  <c r="T334" i="3"/>
  <c r="T330" i="3"/>
  <c r="T332" i="3"/>
  <c r="T335" i="3"/>
  <c r="T331" i="3"/>
  <c r="T350" i="3"/>
  <c r="T349" i="3"/>
  <c r="T348" i="3"/>
  <c r="T356" i="3"/>
  <c r="T355" i="3"/>
  <c r="T371" i="3"/>
  <c r="T370" i="3"/>
  <c r="T369" i="3"/>
  <c r="T391" i="3"/>
  <c r="T393" i="3"/>
  <c r="T394" i="3"/>
  <c r="T390" i="3"/>
  <c r="T399" i="3"/>
  <c r="T395" i="3"/>
  <c r="T397" i="3"/>
  <c r="T398" i="3"/>
  <c r="T411" i="3"/>
  <c r="T410" i="3"/>
  <c r="T423" i="3"/>
  <c r="T419" i="3"/>
  <c r="T421" i="3"/>
  <c r="T417" i="3"/>
  <c r="T422" i="3"/>
  <c r="T418" i="3"/>
  <c r="T435" i="3"/>
  <c r="T431" i="3"/>
  <c r="T437" i="3"/>
  <c r="T433" i="3"/>
  <c r="T438" i="3"/>
  <c r="T434" i="3"/>
  <c r="T447" i="3"/>
  <c r="T449" i="3"/>
  <c r="T445" i="3"/>
  <c r="T446" i="3"/>
  <c r="T455" i="3"/>
  <c r="T451" i="3"/>
  <c r="T457" i="3"/>
  <c r="T453" i="3"/>
  <c r="T454" i="3"/>
  <c r="T450" i="3"/>
  <c r="T481" i="3"/>
  <c r="T480" i="3"/>
  <c r="T482" i="3"/>
  <c r="T497" i="3"/>
  <c r="T500" i="3"/>
  <c r="T499" i="3"/>
  <c r="T498" i="3"/>
  <c r="T505" i="3"/>
  <c r="T501" i="3"/>
  <c r="T504" i="3"/>
  <c r="T503" i="3"/>
  <c r="T502" i="3"/>
  <c r="T525" i="3"/>
  <c r="T521" i="3"/>
  <c r="T520" i="3"/>
  <c r="T519" i="3"/>
  <c r="T523" i="3"/>
  <c r="T524" i="3"/>
  <c r="T522" i="3"/>
  <c r="T527" i="3"/>
  <c r="T518" i="3"/>
  <c r="T539" i="3"/>
  <c r="T540" i="3"/>
  <c r="T545" i="3"/>
  <c r="T541" i="3"/>
  <c r="T546" i="3"/>
  <c r="T543" i="3"/>
  <c r="T557" i="3"/>
  <c r="T555" i="3"/>
  <c r="T556" i="3"/>
  <c r="T559" i="3"/>
  <c r="T569" i="3"/>
  <c r="T571" i="3"/>
  <c r="T572" i="3"/>
  <c r="T570" i="3"/>
  <c r="T597" i="3"/>
  <c r="T596" i="3"/>
  <c r="T594" i="3"/>
  <c r="T595" i="3"/>
  <c r="T598" i="3"/>
  <c r="T605" i="3"/>
  <c r="T601" i="3"/>
  <c r="T607" i="3"/>
  <c r="T603" i="3"/>
  <c r="T604" i="3"/>
  <c r="T602" i="3"/>
  <c r="T600" i="3"/>
  <c r="T616" i="3"/>
  <c r="T617" i="3"/>
  <c r="T615" i="3"/>
  <c r="T620" i="3"/>
  <c r="T621" i="3"/>
  <c r="T623" i="3"/>
  <c r="T619" i="3"/>
  <c r="T628" i="3"/>
  <c r="T624" i="3"/>
  <c r="T625" i="3"/>
  <c r="T627" i="3"/>
  <c r="T626" i="3"/>
  <c r="T629" i="3"/>
  <c r="T631" i="3"/>
  <c r="T630" i="3"/>
  <c r="T636" i="3"/>
  <c r="T632" i="3"/>
  <c r="T637" i="3"/>
  <c r="T633" i="3"/>
  <c r="T639" i="3"/>
  <c r="T635" i="3"/>
  <c r="T634" i="3"/>
  <c r="T640" i="3"/>
  <c r="T641" i="3"/>
  <c r="T643" i="3"/>
  <c r="T642" i="3"/>
  <c r="T644" i="3"/>
  <c r="T645" i="3"/>
  <c r="T646" i="3"/>
  <c r="T648" i="3"/>
  <c r="T649" i="3"/>
  <c r="T647" i="3"/>
  <c r="T650" i="3"/>
  <c r="T655" i="3"/>
  <c r="T653" i="3"/>
  <c r="T651" i="3"/>
  <c r="T654" i="3"/>
  <c r="T652" i="3"/>
  <c r="T659" i="3"/>
  <c r="T657" i="3"/>
  <c r="T658" i="3"/>
  <c r="T656" i="3"/>
  <c r="T665" i="3"/>
  <c r="T663" i="3"/>
  <c r="T661" i="3"/>
  <c r="T666" i="3"/>
  <c r="T664" i="3"/>
  <c r="T662" i="3"/>
  <c r="T660" i="3"/>
  <c r="T669" i="3"/>
  <c r="T667" i="3"/>
  <c r="T668" i="3"/>
  <c r="T677" i="3"/>
  <c r="T675" i="3"/>
  <c r="T673" i="3"/>
  <c r="T671" i="3"/>
  <c r="T678" i="3"/>
  <c r="T676" i="3"/>
  <c r="T674" i="3"/>
  <c r="T672" i="3"/>
  <c r="T670" i="3"/>
  <c r="T683" i="3"/>
  <c r="T682" i="3"/>
  <c r="T681" i="3"/>
  <c r="T679" i="3"/>
  <c r="T684" i="3"/>
  <c r="T680" i="3"/>
  <c r="T687" i="3"/>
  <c r="T686" i="3"/>
  <c r="T685" i="3"/>
  <c r="T688" i="3"/>
  <c r="T691" i="3"/>
  <c r="T690" i="3"/>
  <c r="T689" i="3"/>
  <c r="T692" i="3"/>
  <c r="T694" i="3"/>
  <c r="T693" i="3"/>
  <c r="T699" i="3"/>
  <c r="T698" i="3"/>
  <c r="T697" i="3"/>
  <c r="T696" i="3"/>
  <c r="T703" i="3"/>
  <c r="T701" i="3"/>
  <c r="T702" i="3"/>
  <c r="T704" i="3"/>
  <c r="T700" i="3"/>
  <c r="T707" i="3"/>
  <c r="T705" i="3"/>
  <c r="T706" i="3"/>
  <c r="T708" i="3"/>
  <c r="T711" i="3"/>
  <c r="T709" i="3"/>
  <c r="T710" i="3"/>
  <c r="T712" i="3"/>
  <c r="T719" i="3"/>
  <c r="T717" i="3"/>
  <c r="T715" i="3"/>
  <c r="T713" i="3"/>
  <c r="T718" i="3"/>
  <c r="T720" i="3"/>
  <c r="T714" i="3"/>
  <c r="T716" i="3"/>
  <c r="T725" i="3"/>
  <c r="T723" i="3"/>
  <c r="T721" i="3"/>
  <c r="T726" i="3"/>
  <c r="T722" i="3"/>
  <c r="T724" i="3"/>
  <c r="T783" i="3"/>
  <c r="T787" i="3"/>
  <c r="T789" i="3"/>
  <c r="T791" i="3"/>
  <c r="T830" i="3"/>
  <c r="T826" i="3"/>
  <c r="T825" i="3"/>
  <c r="T846" i="3"/>
  <c r="T844" i="3"/>
  <c r="T842" i="3"/>
  <c r="T848" i="3"/>
  <c r="T854" i="3"/>
  <c r="T852" i="3"/>
  <c r="T850" i="3"/>
  <c r="T862" i="3"/>
  <c r="T864" i="3"/>
  <c r="T886" i="3"/>
  <c r="T880" i="3"/>
  <c r="T894" i="3"/>
  <c r="T888" i="3"/>
  <c r="T920" i="3"/>
  <c r="T919" i="3"/>
  <c r="T918" i="3"/>
  <c r="T924" i="3"/>
  <c r="T923" i="3"/>
  <c r="T922" i="3"/>
  <c r="T921" i="3"/>
  <c r="T931" i="3"/>
  <c r="T930" i="3"/>
  <c r="T929" i="3"/>
  <c r="T928" i="3"/>
  <c r="T927" i="3"/>
  <c r="T926" i="3"/>
  <c r="T938" i="3"/>
  <c r="T937" i="3"/>
  <c r="T936" i="3"/>
  <c r="T935" i="3"/>
  <c r="T934" i="3"/>
  <c r="T933" i="3"/>
  <c r="T932" i="3"/>
  <c r="T946" i="3"/>
  <c r="T945" i="3"/>
  <c r="T944" i="3"/>
  <c r="T943" i="3"/>
  <c r="T942" i="3"/>
  <c r="T941" i="3"/>
  <c r="T940" i="3"/>
  <c r="T939" i="3"/>
  <c r="T953" i="3"/>
  <c r="T952" i="3"/>
  <c r="T951" i="3"/>
  <c r="T950" i="3"/>
  <c r="T949" i="3"/>
  <c r="T948" i="3"/>
  <c r="T947" i="3"/>
  <c r="T956" i="3"/>
  <c r="T955" i="3"/>
  <c r="T954" i="3"/>
  <c r="T962" i="3"/>
  <c r="T961" i="3"/>
  <c r="T960" i="3"/>
  <c r="T959" i="3"/>
  <c r="T958" i="3"/>
  <c r="T957" i="3"/>
  <c r="T967" i="3"/>
  <c r="T966" i="3"/>
  <c r="T965" i="3"/>
  <c r="T964" i="3"/>
  <c r="T963" i="3"/>
  <c r="T970" i="3"/>
  <c r="T969" i="3"/>
  <c r="T968" i="3"/>
  <c r="T974" i="3"/>
  <c r="T973" i="3"/>
  <c r="T972" i="3"/>
  <c r="T971" i="3"/>
  <c r="T978" i="3"/>
  <c r="T977" i="3"/>
  <c r="T976" i="3"/>
  <c r="T975" i="3"/>
  <c r="T979" i="3"/>
  <c r="T990" i="3"/>
  <c r="T986" i="3"/>
  <c r="T1014" i="3"/>
  <c r="T1018" i="3"/>
  <c r="T1030" i="3"/>
  <c r="T1026" i="3"/>
  <c r="T1064" i="3"/>
  <c r="T1060" i="3"/>
  <c r="T1063" i="3"/>
  <c r="T1059" i="3"/>
  <c r="T1062" i="3"/>
  <c r="T1065" i="3"/>
  <c r="T1061" i="3"/>
  <c r="T1068" i="3"/>
  <c r="T1067" i="3"/>
  <c r="T1066" i="3"/>
  <c r="T1072" i="3"/>
  <c r="T1071" i="3"/>
  <c r="T1070" i="3"/>
  <c r="T1069" i="3"/>
  <c r="T1076" i="3"/>
  <c r="T1075" i="3"/>
  <c r="T1074" i="3"/>
  <c r="T1073" i="3"/>
  <c r="T1080" i="3"/>
  <c r="T1079" i="3"/>
  <c r="T1078" i="3"/>
  <c r="T1077" i="3"/>
  <c r="T1083" i="3"/>
  <c r="T1082" i="3"/>
  <c r="T1081" i="3"/>
  <c r="T1088" i="3"/>
  <c r="T1084" i="3"/>
  <c r="T1087" i="3"/>
  <c r="T1090" i="3"/>
  <c r="T1086" i="3"/>
  <c r="T1085" i="3"/>
  <c r="T1089" i="3"/>
  <c r="T1092" i="3"/>
  <c r="T1091" i="3"/>
  <c r="T1094" i="3"/>
  <c r="T1093" i="3"/>
  <c r="T1100" i="3"/>
  <c r="T1096" i="3"/>
  <c r="T1099" i="3"/>
  <c r="T1095" i="3"/>
  <c r="T1098" i="3"/>
  <c r="T1097" i="3"/>
  <c r="T1108" i="3"/>
  <c r="T1104" i="3"/>
  <c r="T1107" i="3"/>
  <c r="T1103" i="3"/>
  <c r="T1106" i="3"/>
  <c r="T1102" i="3"/>
  <c r="T1101" i="3"/>
  <c r="T1109" i="3"/>
  <c r="T1105" i="3"/>
  <c r="T1112" i="3"/>
  <c r="T1111" i="3"/>
  <c r="T1114" i="3"/>
  <c r="T1110" i="3"/>
  <c r="T1113" i="3"/>
  <c r="T1116" i="3"/>
  <c r="T1115" i="3"/>
  <c r="T1117" i="3"/>
  <c r="T1120" i="3"/>
  <c r="T1119" i="3"/>
  <c r="T1118" i="3"/>
  <c r="T1124" i="3"/>
  <c r="T1123" i="3"/>
  <c r="T1122" i="3"/>
  <c r="T1125" i="3"/>
  <c r="T1121" i="3"/>
  <c r="T1128" i="3"/>
  <c r="T1127" i="3"/>
  <c r="T1130" i="3"/>
  <c r="T1126" i="3"/>
  <c r="T1129" i="3"/>
  <c r="T1132" i="3"/>
  <c r="T1131" i="3"/>
  <c r="T1134" i="3"/>
  <c r="T1133" i="3"/>
  <c r="T1136" i="3"/>
  <c r="T1135" i="3"/>
  <c r="T1137" i="3"/>
  <c r="T1140" i="3"/>
  <c r="T1139" i="3"/>
  <c r="T1142" i="3"/>
  <c r="T1138" i="3"/>
  <c r="T1141" i="3"/>
  <c r="T1148" i="3"/>
  <c r="T1144" i="3"/>
  <c r="T1147" i="3"/>
  <c r="T1143" i="3"/>
  <c r="T1146" i="3"/>
  <c r="T1145" i="3"/>
  <c r="T1152" i="3"/>
  <c r="T1151" i="3"/>
  <c r="T1150" i="3"/>
  <c r="T1149" i="3"/>
  <c r="T1153" i="3"/>
  <c r="T1159" i="3"/>
  <c r="T1155" i="3"/>
  <c r="T1158" i="3"/>
  <c r="T1156" i="3"/>
  <c r="T1154" i="3"/>
  <c r="T1157" i="3"/>
  <c r="T1161" i="3"/>
  <c r="T1160" i="3"/>
  <c r="T1167" i="3"/>
  <c r="T1163" i="3"/>
  <c r="T1166" i="3"/>
  <c r="T1164" i="3"/>
  <c r="T1162" i="3"/>
  <c r="T1165" i="3"/>
  <c r="T1169" i="3"/>
  <c r="T1170" i="3"/>
  <c r="T1168" i="3"/>
  <c r="T1175" i="3"/>
  <c r="T1171" i="3"/>
  <c r="T1173" i="3"/>
  <c r="T1176" i="3"/>
  <c r="T1172" i="3"/>
  <c r="T1174" i="3"/>
  <c r="T1177" i="3"/>
  <c r="T1178" i="3"/>
  <c r="T1183" i="3"/>
  <c r="T1179" i="3"/>
  <c r="T1181" i="3"/>
  <c r="T1182" i="3"/>
  <c r="T1180" i="3"/>
  <c r="T1187" i="3"/>
  <c r="T1185" i="3"/>
  <c r="T1186" i="3"/>
  <c r="T1184" i="3"/>
  <c r="T1191" i="3"/>
  <c r="T1190" i="3"/>
  <c r="T1189" i="3"/>
  <c r="T1188" i="3"/>
  <c r="T1194" i="3"/>
  <c r="T1193" i="3"/>
  <c r="T1192" i="3"/>
  <c r="T1202" i="3"/>
  <c r="T1199" i="3"/>
  <c r="T1195" i="3"/>
  <c r="T1198" i="3"/>
  <c r="T1197" i="3"/>
  <c r="T1201" i="3"/>
  <c r="T1196" i="3"/>
  <c r="T1200" i="3"/>
  <c r="T1209" i="3"/>
  <c r="T1208" i="3"/>
  <c r="T1207" i="3"/>
  <c r="T1203" i="3"/>
  <c r="T1206" i="3"/>
  <c r="T1204" i="3"/>
  <c r="T1213" i="3"/>
  <c r="T1212" i="3"/>
  <c r="T1211" i="3"/>
  <c r="T1214" i="3"/>
  <c r="T1210" i="3"/>
  <c r="T1222" i="3"/>
  <c r="T1226" i="3"/>
  <c r="T1220" i="3"/>
  <c r="T1224" i="3"/>
  <c r="T1228" i="3"/>
  <c r="T1234" i="3"/>
  <c r="T1232" i="3"/>
  <c r="T1238" i="3"/>
  <c r="T1242" i="3"/>
  <c r="T1240" i="3"/>
  <c r="V3" i="3"/>
  <c r="U4" i="3"/>
  <c r="T5" i="3"/>
  <c r="V7" i="3"/>
  <c r="U8" i="3"/>
  <c r="T9" i="3"/>
  <c r="V11" i="3"/>
  <c r="U12" i="3"/>
  <c r="T13" i="3"/>
  <c r="V15" i="3"/>
  <c r="U16" i="3"/>
  <c r="T17" i="3"/>
  <c r="V19" i="3"/>
  <c r="U20" i="3"/>
  <c r="T21" i="3"/>
  <c r="V23" i="3"/>
  <c r="U24" i="3"/>
  <c r="T25" i="3"/>
  <c r="V27" i="3"/>
  <c r="U28" i="3"/>
  <c r="T29" i="3"/>
  <c r="V31" i="3"/>
  <c r="U32" i="3"/>
  <c r="T33" i="3"/>
  <c r="U36" i="3"/>
  <c r="V39" i="3"/>
  <c r="U40" i="3"/>
  <c r="T41" i="3"/>
  <c r="V43" i="3"/>
  <c r="U44" i="3"/>
  <c r="T45" i="3"/>
  <c r="T46" i="3"/>
  <c r="U47" i="3"/>
  <c r="T48" i="3"/>
  <c r="T50" i="3"/>
  <c r="U51" i="3"/>
  <c r="T52" i="3"/>
  <c r="T53" i="3"/>
  <c r="T54" i="3"/>
  <c r="U55" i="3"/>
  <c r="T56" i="3"/>
  <c r="T57" i="3"/>
  <c r="T58" i="3"/>
  <c r="U59" i="3"/>
  <c r="T61" i="3"/>
  <c r="T62" i="3"/>
  <c r="U63" i="3"/>
  <c r="T64" i="3"/>
  <c r="T65" i="3"/>
  <c r="T66" i="3"/>
  <c r="T68" i="3"/>
  <c r="T69" i="3"/>
  <c r="T70" i="3"/>
  <c r="U71" i="3"/>
  <c r="T72" i="3"/>
  <c r="T73" i="3"/>
  <c r="T74" i="3"/>
  <c r="U75" i="3"/>
  <c r="T76" i="3"/>
  <c r="T77" i="3"/>
  <c r="T78" i="3"/>
  <c r="T80" i="3"/>
  <c r="T81" i="3"/>
  <c r="T82" i="3"/>
  <c r="U83" i="3"/>
  <c r="T84" i="3"/>
  <c r="T85" i="3"/>
  <c r="T86" i="3"/>
  <c r="U87" i="3"/>
  <c r="T88" i="3"/>
  <c r="T89" i="3"/>
  <c r="T90" i="3"/>
  <c r="U91" i="3"/>
  <c r="T92" i="3"/>
  <c r="T93" i="3"/>
  <c r="T94" i="3"/>
  <c r="U95" i="3"/>
  <c r="T96" i="3"/>
  <c r="T97" i="3"/>
  <c r="T98" i="3"/>
  <c r="T100" i="3"/>
  <c r="T101" i="3"/>
  <c r="T102" i="3"/>
  <c r="U103" i="3"/>
  <c r="T104" i="3"/>
  <c r="T105" i="3"/>
  <c r="T106" i="3"/>
  <c r="U107" i="3"/>
  <c r="T108" i="3"/>
  <c r="T109" i="3"/>
  <c r="T110" i="3"/>
  <c r="U111" i="3"/>
  <c r="T112" i="3"/>
  <c r="T114" i="3"/>
  <c r="U115" i="3"/>
  <c r="T116" i="3"/>
  <c r="T117" i="3"/>
  <c r="U119" i="3"/>
  <c r="T120" i="3"/>
  <c r="T121" i="3"/>
  <c r="T122" i="3"/>
  <c r="U123" i="3"/>
  <c r="T124" i="3"/>
  <c r="T126" i="3"/>
  <c r="U127" i="3"/>
  <c r="U128" i="3"/>
  <c r="W129" i="3"/>
  <c r="X129" i="3"/>
  <c r="U129" i="3"/>
  <c r="U132" i="3"/>
  <c r="W133" i="3"/>
  <c r="X133" i="3"/>
  <c r="U133" i="3"/>
  <c r="W137" i="3"/>
  <c r="X137" i="3"/>
  <c r="U137" i="3"/>
  <c r="W141" i="3"/>
  <c r="X141" i="3"/>
  <c r="U141" i="3"/>
  <c r="U144" i="3"/>
  <c r="W145" i="3"/>
  <c r="X145" i="3"/>
  <c r="U148" i="3"/>
  <c r="W149" i="3"/>
  <c r="X149" i="3"/>
  <c r="U149" i="3"/>
  <c r="W153" i="3"/>
  <c r="X153" i="3"/>
  <c r="U153" i="3"/>
  <c r="U156" i="3"/>
  <c r="W157" i="3"/>
  <c r="X157" i="3"/>
  <c r="U160" i="3"/>
  <c r="W161" i="3"/>
  <c r="X161" i="3"/>
  <c r="U164" i="3"/>
  <c r="W165" i="3"/>
  <c r="X165" i="3"/>
  <c r="U165" i="3"/>
  <c r="W169" i="3"/>
  <c r="X169" i="3"/>
  <c r="U169" i="3"/>
  <c r="U172" i="3"/>
  <c r="W173" i="3"/>
  <c r="X173" i="3"/>
  <c r="U176" i="3"/>
  <c r="W177" i="3"/>
  <c r="X177" i="3"/>
  <c r="U180" i="3"/>
  <c r="W181" i="3"/>
  <c r="X181" i="3"/>
  <c r="U181" i="3"/>
  <c r="U184" i="3"/>
  <c r="W185" i="3"/>
  <c r="X185" i="3"/>
  <c r="U185" i="3"/>
  <c r="U188" i="3"/>
  <c r="W189" i="3"/>
  <c r="X189" i="3"/>
  <c r="U189" i="3"/>
  <c r="W193" i="3"/>
  <c r="X193" i="3"/>
  <c r="U193" i="3"/>
  <c r="W197" i="3"/>
  <c r="X197" i="3"/>
  <c r="U200" i="3"/>
  <c r="W201" i="3"/>
  <c r="X201" i="3"/>
  <c r="U204" i="3"/>
  <c r="W205" i="3"/>
  <c r="X205" i="3"/>
  <c r="U205" i="3"/>
  <c r="U208" i="3"/>
  <c r="W209" i="3"/>
  <c r="X209" i="3"/>
  <c r="U212" i="3"/>
  <c r="W213" i="3"/>
  <c r="X213" i="3"/>
  <c r="U213" i="3"/>
  <c r="U216" i="3"/>
  <c r="W217" i="3"/>
  <c r="X217" i="3"/>
  <c r="W221" i="3"/>
  <c r="X221" i="3"/>
  <c r="U221" i="3"/>
  <c r="U224" i="3"/>
  <c r="W225" i="3"/>
  <c r="X225" i="3"/>
  <c r="U228" i="3"/>
  <c r="W229" i="3"/>
  <c r="X229" i="3"/>
  <c r="U229" i="3"/>
  <c r="U232" i="3"/>
  <c r="W233" i="3"/>
  <c r="X233" i="3"/>
  <c r="U233" i="3"/>
  <c r="W237" i="3"/>
  <c r="X237" i="3"/>
  <c r="W241" i="3"/>
  <c r="X241" i="3"/>
  <c r="W248" i="3"/>
  <c r="X248" i="3"/>
  <c r="T261" i="3"/>
  <c r="W264" i="3"/>
  <c r="X264" i="3"/>
  <c r="T277" i="3"/>
  <c r="W280" i="3"/>
  <c r="X280" i="3"/>
  <c r="W296" i="3"/>
  <c r="X296" i="3"/>
  <c r="T309" i="3"/>
  <c r="W312" i="3"/>
  <c r="X312" i="3"/>
  <c r="W328" i="3"/>
  <c r="X328" i="3"/>
  <c r="T396" i="3"/>
  <c r="T420" i="3"/>
  <c r="T436" i="3"/>
  <c r="T452" i="3"/>
  <c r="T478" i="3"/>
  <c r="W481" i="3"/>
  <c r="X481" i="3"/>
  <c r="T526" i="3"/>
  <c r="T542" i="3"/>
  <c r="T558" i="3"/>
  <c r="T606" i="3"/>
  <c r="T59" i="3"/>
  <c r="T55" i="3"/>
  <c r="T123" i="3"/>
  <c r="T119" i="3"/>
  <c r="T148" i="3"/>
  <c r="T147" i="3"/>
  <c r="T160" i="3"/>
  <c r="T159" i="3"/>
  <c r="T176" i="3"/>
  <c r="T179" i="3"/>
  <c r="T175" i="3"/>
  <c r="T192" i="3"/>
  <c r="T188" i="3"/>
  <c r="T184" i="3"/>
  <c r="T191" i="3"/>
  <c r="T187" i="3"/>
  <c r="T183" i="3"/>
  <c r="T200" i="3"/>
  <c r="T203" i="3"/>
  <c r="T216" i="3"/>
  <c r="T212" i="3"/>
  <c r="T215" i="3"/>
  <c r="T224" i="3"/>
  <c r="T223" i="3"/>
  <c r="T236" i="3"/>
  <c r="T232" i="3"/>
  <c r="T235" i="3"/>
  <c r="T231" i="3"/>
  <c r="T246" i="3"/>
  <c r="T244" i="3"/>
  <c r="T254" i="3"/>
  <c r="T256" i="3"/>
  <c r="T252" i="3"/>
  <c r="T255" i="3"/>
  <c r="T294" i="3"/>
  <c r="T290" i="3"/>
  <c r="T296" i="3"/>
  <c r="T292" i="3"/>
  <c r="T288" i="3"/>
  <c r="T295" i="3"/>
  <c r="T291" i="3"/>
  <c r="T326" i="3"/>
  <c r="T328" i="3"/>
  <c r="T327" i="3"/>
  <c r="T354" i="3"/>
  <c r="T353" i="3"/>
  <c r="T352" i="3"/>
  <c r="T351" i="3"/>
  <c r="T368" i="3"/>
  <c r="T367" i="3"/>
  <c r="T366" i="3"/>
  <c r="T365" i="3"/>
  <c r="T364" i="3"/>
  <c r="T363" i="3"/>
  <c r="T377" i="3"/>
  <c r="T376" i="3"/>
  <c r="T375" i="3"/>
  <c r="T389" i="3"/>
  <c r="T388" i="3"/>
  <c r="T387" i="3"/>
  <c r="T386" i="3"/>
  <c r="T385" i="3"/>
  <c r="T384" i="3"/>
  <c r="T383" i="3"/>
  <c r="T407" i="3"/>
  <c r="T409" i="3"/>
  <c r="T406" i="3"/>
  <c r="T427" i="3"/>
  <c r="T429" i="3"/>
  <c r="T425" i="3"/>
  <c r="T430" i="3"/>
  <c r="T426" i="3"/>
  <c r="T477" i="3"/>
  <c r="T473" i="3"/>
  <c r="T476" i="3"/>
  <c r="T472" i="3"/>
  <c r="T475" i="3"/>
  <c r="T474" i="3"/>
  <c r="T493" i="3"/>
  <c r="T489" i="3"/>
  <c r="T496" i="3"/>
  <c r="T492" i="3"/>
  <c r="T495" i="3"/>
  <c r="T491" i="3"/>
  <c r="T490" i="3"/>
  <c r="T517" i="3"/>
  <c r="T513" i="3"/>
  <c r="T516" i="3"/>
  <c r="T512" i="3"/>
  <c r="T515" i="3"/>
  <c r="T514" i="3"/>
  <c r="T537" i="3"/>
  <c r="T538" i="3"/>
  <c r="T536" i="3"/>
  <c r="T553" i="3"/>
  <c r="T554" i="3"/>
  <c r="T552" i="3"/>
  <c r="T581" i="3"/>
  <c r="T577" i="3"/>
  <c r="T573" i="3"/>
  <c r="T580" i="3"/>
  <c r="T578" i="3"/>
  <c r="T579" i="3"/>
  <c r="T575" i="3"/>
  <c r="U70" i="3"/>
  <c r="U66" i="3"/>
  <c r="U78" i="3"/>
  <c r="U74" i="3"/>
  <c r="U98" i="3"/>
  <c r="U94" i="3"/>
  <c r="U135" i="3"/>
  <c r="U131" i="3"/>
  <c r="U134" i="3"/>
  <c r="U130" i="3"/>
  <c r="U126" i="3"/>
  <c r="U155" i="3"/>
  <c r="U154" i="3"/>
  <c r="U167" i="3"/>
  <c r="U163" i="3"/>
  <c r="U166" i="3"/>
  <c r="U162" i="3"/>
  <c r="U195" i="3"/>
  <c r="U194" i="3"/>
  <c r="U215" i="3"/>
  <c r="U214" i="3"/>
  <c r="U239" i="3"/>
  <c r="U238" i="3"/>
  <c r="U245" i="3"/>
  <c r="U246" i="3"/>
  <c r="U249" i="3"/>
  <c r="U247" i="3"/>
  <c r="U250" i="3"/>
  <c r="U253" i="3"/>
  <c r="U255" i="3"/>
  <c r="U254" i="3"/>
  <c r="U257" i="3"/>
  <c r="U259" i="3"/>
  <c r="U258" i="3"/>
  <c r="U263" i="3"/>
  <c r="U262" i="3"/>
  <c r="U269" i="3"/>
  <c r="U265" i="3"/>
  <c r="U267" i="3"/>
  <c r="U270" i="3"/>
  <c r="U266" i="3"/>
  <c r="U273" i="3"/>
  <c r="U275" i="3"/>
  <c r="U271" i="3"/>
  <c r="U274" i="3"/>
  <c r="U281" i="3"/>
  <c r="U279" i="3"/>
  <c r="U278" i="3"/>
  <c r="U287" i="3"/>
  <c r="U286" i="3"/>
  <c r="U299" i="3"/>
  <c r="U298" i="3"/>
  <c r="U309" i="3"/>
  <c r="U305" i="3"/>
  <c r="U307" i="3"/>
  <c r="U310" i="3"/>
  <c r="U306" i="3"/>
  <c r="U321" i="3"/>
  <c r="U319" i="3"/>
  <c r="U322" i="3"/>
  <c r="U318" i="3"/>
  <c r="U327" i="3"/>
  <c r="U326" i="3"/>
  <c r="U347" i="3"/>
  <c r="U346" i="3"/>
  <c r="U345" i="3"/>
  <c r="U344" i="3"/>
  <c r="U343" i="3"/>
  <c r="U342" i="3"/>
  <c r="U341" i="3"/>
  <c r="U340" i="3"/>
  <c r="U339" i="3"/>
  <c r="U338" i="3"/>
  <c r="U337" i="3"/>
  <c r="U336" i="3"/>
  <c r="U354" i="3"/>
  <c r="U353" i="3"/>
  <c r="U352" i="3"/>
  <c r="U351" i="3"/>
  <c r="U362" i="3"/>
  <c r="U361" i="3"/>
  <c r="U360" i="3"/>
  <c r="U359" i="3"/>
  <c r="U358" i="3"/>
  <c r="U357" i="3"/>
  <c r="U371" i="3"/>
  <c r="U370" i="3"/>
  <c r="U369" i="3"/>
  <c r="U389" i="3"/>
  <c r="U388" i="3"/>
  <c r="U387" i="3"/>
  <c r="U386" i="3"/>
  <c r="U385" i="3"/>
  <c r="U384" i="3"/>
  <c r="U383" i="3"/>
  <c r="U400" i="3"/>
  <c r="U399" i="3"/>
  <c r="U398" i="3"/>
  <c r="U397" i="3"/>
  <c r="U396" i="3"/>
  <c r="U395" i="3"/>
  <c r="U409" i="3"/>
  <c r="U408" i="3"/>
  <c r="U407" i="3"/>
  <c r="U406" i="3"/>
  <c r="U416" i="3"/>
  <c r="U415" i="3"/>
  <c r="U414" i="3"/>
  <c r="U413" i="3"/>
  <c r="U412" i="3"/>
  <c r="U430" i="3"/>
  <c r="U429" i="3"/>
  <c r="U428" i="3"/>
  <c r="U427" i="3"/>
  <c r="U426" i="3"/>
  <c r="U425" i="3"/>
  <c r="U449" i="3"/>
  <c r="U448" i="3"/>
  <c r="U447" i="3"/>
  <c r="U446" i="3"/>
  <c r="U445" i="3"/>
  <c r="U457" i="3"/>
  <c r="U456" i="3"/>
  <c r="U455" i="3"/>
  <c r="U454" i="3"/>
  <c r="U453" i="3"/>
  <c r="U452" i="3"/>
  <c r="U451" i="3"/>
  <c r="U450" i="3"/>
  <c r="U462" i="3"/>
  <c r="U461" i="3"/>
  <c r="U460" i="3"/>
  <c r="U459" i="3"/>
  <c r="U458" i="3"/>
  <c r="U471" i="3"/>
  <c r="U470" i="3"/>
  <c r="U469" i="3"/>
  <c r="U468" i="3"/>
  <c r="U467" i="3"/>
  <c r="U466" i="3"/>
  <c r="U465" i="3"/>
  <c r="U464" i="3"/>
  <c r="U480" i="3"/>
  <c r="U482" i="3"/>
  <c r="U481" i="3"/>
  <c r="U496" i="3"/>
  <c r="U492" i="3"/>
  <c r="U495" i="3"/>
  <c r="U491" i="3"/>
  <c r="U494" i="3"/>
  <c r="U490" i="3"/>
  <c r="U489" i="3"/>
  <c r="U493" i="3"/>
  <c r="U504" i="3"/>
  <c r="U503" i="3"/>
  <c r="U502" i="3"/>
  <c r="U505" i="3"/>
  <c r="U508" i="3"/>
  <c r="U511" i="3"/>
  <c r="U507" i="3"/>
  <c r="U510" i="3"/>
  <c r="U506" i="3"/>
  <c r="U509" i="3"/>
  <c r="U524" i="3"/>
  <c r="U520" i="3"/>
  <c r="U519" i="3"/>
  <c r="U527" i="3"/>
  <c r="U526" i="3"/>
  <c r="U523" i="3"/>
  <c r="U522" i="3"/>
  <c r="U518" i="3"/>
  <c r="U521" i="3"/>
  <c r="U525" i="3"/>
  <c r="U540" i="3"/>
  <c r="U539" i="3"/>
  <c r="U544" i="3"/>
  <c r="U546" i="3"/>
  <c r="U543" i="3"/>
  <c r="U542" i="3"/>
  <c r="U545" i="3"/>
  <c r="U541" i="3"/>
  <c r="U552" i="3"/>
  <c r="U554" i="3"/>
  <c r="U551" i="3"/>
  <c r="U553" i="3"/>
  <c r="U572" i="3"/>
  <c r="U571" i="3"/>
  <c r="U570" i="3"/>
  <c r="U569" i="3"/>
  <c r="U588" i="3"/>
  <c r="U584" i="3"/>
  <c r="U591" i="3"/>
  <c r="U590" i="3"/>
  <c r="U587" i="3"/>
  <c r="U586" i="3"/>
  <c r="U583" i="3"/>
  <c r="U582" i="3"/>
  <c r="U585" i="3"/>
  <c r="U589" i="3"/>
  <c r="U596" i="3"/>
  <c r="U599" i="3"/>
  <c r="U598" i="3"/>
  <c r="U595" i="3"/>
  <c r="U594" i="3"/>
  <c r="U611" i="3"/>
  <c r="U612" i="3"/>
  <c r="U608" i="3"/>
  <c r="U614" i="3"/>
  <c r="U613" i="3"/>
  <c r="U610" i="3"/>
  <c r="U609" i="3"/>
  <c r="U615" i="3"/>
  <c r="U616" i="3"/>
  <c r="U617" i="3"/>
  <c r="U623" i="3"/>
  <c r="U619" i="3"/>
  <c r="U620" i="3"/>
  <c r="U622" i="3"/>
  <c r="U621" i="3"/>
  <c r="U631" i="3"/>
  <c r="U630" i="3"/>
  <c r="U629" i="3"/>
  <c r="U643" i="3"/>
  <c r="U640" i="3"/>
  <c r="U642" i="3"/>
  <c r="U641" i="3"/>
  <c r="U647" i="3"/>
  <c r="U648" i="3"/>
  <c r="U650" i="3"/>
  <c r="U649" i="3"/>
  <c r="U659" i="3"/>
  <c r="U658" i="3"/>
  <c r="U657" i="3"/>
  <c r="U656" i="3"/>
  <c r="U669" i="3"/>
  <c r="U668" i="3"/>
  <c r="U667" i="3"/>
  <c r="U684" i="3"/>
  <c r="U683" i="3"/>
  <c r="U682" i="3"/>
  <c r="U681" i="3"/>
  <c r="U680" i="3"/>
  <c r="U679" i="3"/>
  <c r="U692" i="3"/>
  <c r="U691" i="3"/>
  <c r="U690" i="3"/>
  <c r="U689" i="3"/>
  <c r="U699" i="3"/>
  <c r="U698" i="3"/>
  <c r="U697" i="3"/>
  <c r="U696" i="3"/>
  <c r="U792" i="3"/>
  <c r="U790" i="3"/>
  <c r="U788" i="3"/>
  <c r="U835" i="3"/>
  <c r="U837" i="3"/>
  <c r="U833" i="3"/>
  <c r="U841" i="3"/>
  <c r="U839" i="3"/>
  <c r="U853" i="3"/>
  <c r="U851" i="3"/>
  <c r="U855" i="3"/>
  <c r="U861" i="3"/>
  <c r="U859" i="3"/>
  <c r="U857" i="3"/>
  <c r="U893" i="3"/>
  <c r="U889" i="3"/>
  <c r="U891" i="3"/>
  <c r="U903" i="3"/>
  <c r="U905" i="3"/>
  <c r="U901" i="3"/>
  <c r="U899" i="3"/>
  <c r="U915" i="3"/>
  <c r="U913" i="3"/>
  <c r="U1063" i="3"/>
  <c r="U1059" i="3"/>
  <c r="U1062" i="3"/>
  <c r="U1065" i="3"/>
  <c r="U1064" i="3"/>
  <c r="U1061" i="3"/>
  <c r="U1060" i="3"/>
  <c r="U1071" i="3"/>
  <c r="U1070" i="3"/>
  <c r="U1072" i="3"/>
  <c r="U1069" i="3"/>
  <c r="U1079" i="3"/>
  <c r="U1078" i="3"/>
  <c r="U1080" i="3"/>
  <c r="U1077" i="3"/>
  <c r="U1087" i="3"/>
  <c r="U1090" i="3"/>
  <c r="U1086" i="3"/>
  <c r="U1089" i="3"/>
  <c r="U1085" i="3"/>
  <c r="U1088" i="3"/>
  <c r="U1084" i="3"/>
  <c r="U1099" i="3"/>
  <c r="U1095" i="3"/>
  <c r="U1098" i="3"/>
  <c r="U1097" i="3"/>
  <c r="U1100" i="3"/>
  <c r="U1096" i="3"/>
  <c r="U1115" i="3"/>
  <c r="U1117" i="3"/>
  <c r="U1116" i="3"/>
  <c r="U1123" i="3"/>
  <c r="U1122" i="3"/>
  <c r="U1125" i="3"/>
  <c r="U1121" i="3"/>
  <c r="U1124" i="3"/>
  <c r="U1131" i="3"/>
  <c r="U1134" i="3"/>
  <c r="U1133" i="3"/>
  <c r="U1132" i="3"/>
  <c r="U1139" i="3"/>
  <c r="U1142" i="3"/>
  <c r="U1138" i="3"/>
  <c r="U1141" i="3"/>
  <c r="U1140" i="3"/>
  <c r="U1151" i="3"/>
  <c r="U1150" i="3"/>
  <c r="U1153" i="3"/>
  <c r="U1149" i="3"/>
  <c r="U1152" i="3"/>
  <c r="U1161" i="3"/>
  <c r="U1160" i="3"/>
  <c r="U1170" i="3"/>
  <c r="U1168" i="3"/>
  <c r="U1169" i="3"/>
  <c r="U1178" i="3"/>
  <c r="U1177" i="3"/>
  <c r="U1186" i="3"/>
  <c r="U1184" i="3"/>
  <c r="U1187" i="3"/>
  <c r="U1185" i="3"/>
  <c r="U1194" i="3"/>
  <c r="U1193" i="3"/>
  <c r="U1192" i="3"/>
  <c r="U1208" i="3"/>
  <c r="U1207" i="3"/>
  <c r="U1206" i="3"/>
  <c r="U1204" i="3"/>
  <c r="U1205" i="3"/>
  <c r="U1203" i="3"/>
  <c r="U1209" i="3"/>
  <c r="U1215" i="3"/>
  <c r="U1218" i="3"/>
  <c r="U1217" i="3"/>
  <c r="U1245" i="3"/>
  <c r="U1243" i="3"/>
  <c r="U1256" i="3"/>
  <c r="U1255" i="3"/>
  <c r="U1254" i="3"/>
  <c r="T2" i="3"/>
  <c r="V4" i="3"/>
  <c r="U5" i="3"/>
  <c r="T6" i="3"/>
  <c r="V8" i="3"/>
  <c r="U9" i="3"/>
  <c r="T10" i="3"/>
  <c r="V12" i="3"/>
  <c r="U13" i="3"/>
  <c r="T14" i="3"/>
  <c r="U17" i="3"/>
  <c r="T18" i="3"/>
  <c r="V20" i="3"/>
  <c r="U21" i="3"/>
  <c r="T22" i="3"/>
  <c r="V24" i="3"/>
  <c r="U25" i="3"/>
  <c r="T26" i="3"/>
  <c r="V28" i="3"/>
  <c r="U29" i="3"/>
  <c r="T30" i="3"/>
  <c r="V32" i="3"/>
  <c r="U33" i="3"/>
  <c r="T34" i="3"/>
  <c r="V36" i="3"/>
  <c r="T38" i="3"/>
  <c r="V40" i="3"/>
  <c r="U41" i="3"/>
  <c r="T42" i="3"/>
  <c r="V44" i="3"/>
  <c r="V46" i="3"/>
  <c r="V47" i="3"/>
  <c r="W48" i="3"/>
  <c r="X48" i="3"/>
  <c r="U48" i="3"/>
  <c r="V50" i="3"/>
  <c r="V51" i="3"/>
  <c r="W52" i="3"/>
  <c r="X52" i="3"/>
  <c r="U52" i="3"/>
  <c r="U53" i="3"/>
  <c r="V54" i="3"/>
  <c r="V55" i="3"/>
  <c r="W56" i="3"/>
  <c r="X56" i="3"/>
  <c r="U56" i="3"/>
  <c r="U57" i="3"/>
  <c r="V58" i="3"/>
  <c r="V59" i="3"/>
  <c r="W60" i="3"/>
  <c r="X60" i="3"/>
  <c r="U61" i="3"/>
  <c r="V62" i="3"/>
  <c r="W64" i="3"/>
  <c r="X64" i="3"/>
  <c r="U64" i="3"/>
  <c r="U65" i="3"/>
  <c r="V66" i="3"/>
  <c r="V67" i="3"/>
  <c r="W68" i="3"/>
  <c r="X68" i="3"/>
  <c r="U68" i="3"/>
  <c r="U69" i="3"/>
  <c r="V70" i="3"/>
  <c r="V71" i="3"/>
  <c r="W72" i="3"/>
  <c r="X72" i="3"/>
  <c r="U72" i="3"/>
  <c r="U73" i="3"/>
  <c r="V74" i="3"/>
  <c r="V75" i="3"/>
  <c r="W76" i="3"/>
  <c r="X76" i="3"/>
  <c r="U76" i="3"/>
  <c r="U77" i="3"/>
  <c r="V78" i="3"/>
  <c r="W80" i="3"/>
  <c r="X80" i="3"/>
  <c r="U80" i="3"/>
  <c r="U81" i="3"/>
  <c r="V82" i="3"/>
  <c r="V83" i="3"/>
  <c r="W84" i="3"/>
  <c r="X84" i="3"/>
  <c r="U84" i="3"/>
  <c r="U85" i="3"/>
  <c r="V86" i="3"/>
  <c r="V87" i="3"/>
  <c r="W88" i="3"/>
  <c r="X88" i="3"/>
  <c r="U88" i="3"/>
  <c r="U89" i="3"/>
  <c r="V90" i="3"/>
  <c r="W92" i="3"/>
  <c r="X92" i="3"/>
  <c r="U92" i="3"/>
  <c r="U93" i="3"/>
  <c r="V94" i="3"/>
  <c r="V95" i="3"/>
  <c r="W96" i="3"/>
  <c r="X96" i="3"/>
  <c r="U96" i="3"/>
  <c r="U97" i="3"/>
  <c r="V98" i="3"/>
  <c r="V99" i="3"/>
  <c r="W100" i="3"/>
  <c r="X100" i="3"/>
  <c r="U100" i="3"/>
  <c r="U101" i="3"/>
  <c r="V102" i="3"/>
  <c r="V103" i="3"/>
  <c r="W104" i="3"/>
  <c r="X104" i="3"/>
  <c r="U104" i="3"/>
  <c r="U105" i="3"/>
  <c r="V106" i="3"/>
  <c r="W108" i="3"/>
  <c r="X108" i="3"/>
  <c r="U108" i="3"/>
  <c r="U109" i="3"/>
  <c r="V110" i="3"/>
  <c r="W112" i="3"/>
  <c r="X112" i="3"/>
  <c r="U112" i="3"/>
  <c r="V114" i="3"/>
  <c r="W116" i="3"/>
  <c r="X116" i="3"/>
  <c r="U116" i="3"/>
  <c r="U117" i="3"/>
  <c r="V118" i="3"/>
  <c r="V119" i="3"/>
  <c r="W120" i="3"/>
  <c r="X120" i="3"/>
  <c r="U120" i="3"/>
  <c r="U121" i="3"/>
  <c r="V122" i="3"/>
  <c r="W124" i="3"/>
  <c r="X124" i="3"/>
  <c r="U124" i="3"/>
  <c r="U125" i="3"/>
  <c r="V126" i="3"/>
  <c r="V127" i="3"/>
  <c r="W128" i="3"/>
  <c r="X128" i="3"/>
  <c r="V128" i="3"/>
  <c r="V131" i="3"/>
  <c r="W132" i="3"/>
  <c r="X132" i="3"/>
  <c r="V132" i="3"/>
  <c r="V135" i="3"/>
  <c r="W136" i="3"/>
  <c r="X136" i="3"/>
  <c r="V139" i="3"/>
  <c r="W140" i="3"/>
  <c r="X140" i="3"/>
  <c r="V143" i="3"/>
  <c r="W144" i="3"/>
  <c r="X144" i="3"/>
  <c r="V147" i="3"/>
  <c r="W148" i="3"/>
  <c r="X148" i="3"/>
  <c r="V148" i="3"/>
  <c r="V151" i="3"/>
  <c r="W152" i="3"/>
  <c r="X152" i="3"/>
  <c r="V152" i="3"/>
  <c r="V155" i="3"/>
  <c r="W156" i="3"/>
  <c r="X156" i="3"/>
  <c r="V159" i="3"/>
  <c r="W160" i="3"/>
  <c r="X160" i="3"/>
  <c r="V163" i="3"/>
  <c r="W164" i="3"/>
  <c r="X164" i="3"/>
  <c r="V164" i="3"/>
  <c r="V167" i="3"/>
  <c r="W168" i="3"/>
  <c r="X168" i="3"/>
  <c r="V171" i="3"/>
  <c r="W172" i="3"/>
  <c r="X172" i="3"/>
  <c r="V175" i="3"/>
  <c r="W176" i="3"/>
  <c r="X176" i="3"/>
  <c r="V176" i="3"/>
  <c r="W180" i="3"/>
  <c r="X180" i="3"/>
  <c r="V183" i="3"/>
  <c r="W184" i="3"/>
  <c r="X184" i="3"/>
  <c r="V184" i="3"/>
  <c r="V187" i="3"/>
  <c r="W188" i="3"/>
  <c r="X188" i="3"/>
  <c r="V188" i="3"/>
  <c r="V191" i="3"/>
  <c r="W192" i="3"/>
  <c r="X192" i="3"/>
  <c r="V195" i="3"/>
  <c r="W196" i="3"/>
  <c r="X196" i="3"/>
  <c r="W200" i="3"/>
  <c r="X200" i="3"/>
  <c r="V200" i="3"/>
  <c r="W204" i="3"/>
  <c r="X204" i="3"/>
  <c r="V207" i="3"/>
  <c r="W208" i="3"/>
  <c r="X208" i="3"/>
  <c r="V208" i="3"/>
  <c r="W212" i="3"/>
  <c r="X212" i="3"/>
  <c r="V212" i="3"/>
  <c r="V215" i="3"/>
  <c r="W216" i="3"/>
  <c r="X216" i="3"/>
  <c r="V219" i="3"/>
  <c r="W220" i="3"/>
  <c r="X220" i="3"/>
  <c r="V220" i="3"/>
  <c r="V223" i="3"/>
  <c r="W224" i="3"/>
  <c r="X224" i="3"/>
  <c r="V227" i="3"/>
  <c r="W228" i="3"/>
  <c r="X228" i="3"/>
  <c r="V231" i="3"/>
  <c r="W232" i="3"/>
  <c r="X232" i="3"/>
  <c r="V232" i="3"/>
  <c r="V235" i="3"/>
  <c r="W236" i="3"/>
  <c r="X236" i="3"/>
  <c r="W240" i="3"/>
  <c r="X240" i="3"/>
  <c r="T249" i="3"/>
  <c r="W252" i="3"/>
  <c r="X252" i="3"/>
  <c r="U256" i="3"/>
  <c r="W268" i="3"/>
  <c r="X268" i="3"/>
  <c r="U272" i="3"/>
  <c r="T281" i="3"/>
  <c r="W284" i="3"/>
  <c r="X284" i="3"/>
  <c r="T297" i="3"/>
  <c r="W300" i="3"/>
  <c r="X300" i="3"/>
  <c r="T313" i="3"/>
  <c r="W316" i="3"/>
  <c r="X316" i="3"/>
  <c r="U320" i="3"/>
  <c r="T329" i="3"/>
  <c r="W332" i="3"/>
  <c r="X332" i="3"/>
  <c r="T622" i="3"/>
  <c r="W701" i="3"/>
  <c r="X701" i="3"/>
  <c r="X740" i="3"/>
  <c r="W740" i="3"/>
  <c r="T140" i="3"/>
  <c r="T139" i="3"/>
  <c r="T152" i="3"/>
  <c r="T151" i="3"/>
  <c r="T172" i="3"/>
  <c r="T171" i="3"/>
  <c r="T208" i="3"/>
  <c r="T211" i="3"/>
  <c r="T207" i="3"/>
  <c r="T258" i="3"/>
  <c r="T259" i="3"/>
  <c r="T270" i="3"/>
  <c r="T266" i="3"/>
  <c r="T268" i="3"/>
  <c r="T267" i="3"/>
  <c r="T282" i="3"/>
  <c r="T284" i="3"/>
  <c r="T283" i="3"/>
  <c r="T324" i="3"/>
  <c r="T323" i="3"/>
  <c r="T347" i="3"/>
  <c r="T346" i="3"/>
  <c r="T345" i="3"/>
  <c r="T344" i="3"/>
  <c r="T343" i="3"/>
  <c r="T342" i="3"/>
  <c r="T341" i="3"/>
  <c r="T340" i="3"/>
  <c r="T339" i="3"/>
  <c r="T338" i="3"/>
  <c r="T337" i="3"/>
  <c r="T336" i="3"/>
  <c r="T362" i="3"/>
  <c r="T361" i="3"/>
  <c r="T360" i="3"/>
  <c r="T359" i="3"/>
  <c r="T358" i="3"/>
  <c r="T357" i="3"/>
  <c r="T374" i="3"/>
  <c r="T373" i="3"/>
  <c r="T372" i="3"/>
  <c r="T382" i="3"/>
  <c r="T381" i="3"/>
  <c r="T380" i="3"/>
  <c r="T379" i="3"/>
  <c r="T403" i="3"/>
  <c r="T405" i="3"/>
  <c r="T401" i="3"/>
  <c r="T402" i="3"/>
  <c r="T415" i="3"/>
  <c r="T413" i="3"/>
  <c r="T414" i="3"/>
  <c r="T443" i="3"/>
  <c r="T439" i="3"/>
  <c r="T441" i="3"/>
  <c r="T442" i="3"/>
  <c r="T459" i="3"/>
  <c r="T461" i="3"/>
  <c r="T462" i="3"/>
  <c r="T458" i="3"/>
  <c r="T471" i="3"/>
  <c r="T467" i="3"/>
  <c r="T469" i="3"/>
  <c r="T465" i="3"/>
  <c r="T470" i="3"/>
  <c r="T466" i="3"/>
  <c r="T485" i="3"/>
  <c r="T488" i="3"/>
  <c r="T484" i="3"/>
  <c r="T487" i="3"/>
  <c r="T483" i="3"/>
  <c r="T486" i="3"/>
  <c r="T509" i="3"/>
  <c r="T508" i="3"/>
  <c r="T511" i="3"/>
  <c r="T507" i="3"/>
  <c r="T506" i="3"/>
  <c r="T533" i="3"/>
  <c r="T529" i="3"/>
  <c r="T532" i="3"/>
  <c r="T530" i="3"/>
  <c r="T531" i="3"/>
  <c r="T534" i="3"/>
  <c r="T549" i="3"/>
  <c r="T548" i="3"/>
  <c r="T547" i="3"/>
  <c r="T550" i="3"/>
  <c r="T565" i="3"/>
  <c r="T561" i="3"/>
  <c r="T564" i="3"/>
  <c r="T562" i="3"/>
  <c r="T563" i="3"/>
  <c r="T568" i="3"/>
  <c r="T566" i="3"/>
  <c r="T589" i="3"/>
  <c r="T585" i="3"/>
  <c r="T587" i="3"/>
  <c r="T588" i="3"/>
  <c r="T586" i="3"/>
  <c r="T591" i="3"/>
  <c r="T584" i="3"/>
  <c r="T582" i="3"/>
  <c r="T612" i="3"/>
  <c r="T608" i="3"/>
  <c r="T613" i="3"/>
  <c r="T609" i="3"/>
  <c r="T611" i="3"/>
  <c r="T610" i="3"/>
  <c r="T614" i="3"/>
  <c r="U58" i="3"/>
  <c r="U54" i="3"/>
  <c r="U139" i="3"/>
  <c r="U138" i="3"/>
  <c r="U143" i="3"/>
  <c r="U146" i="3"/>
  <c r="U142" i="3"/>
  <c r="U151" i="3"/>
  <c r="U150" i="3"/>
  <c r="U159" i="3"/>
  <c r="U158" i="3"/>
  <c r="U171" i="3"/>
  <c r="U174" i="3"/>
  <c r="U170" i="3"/>
  <c r="U179" i="3"/>
  <c r="U175" i="3"/>
  <c r="U178" i="3"/>
  <c r="U191" i="3"/>
  <c r="U187" i="3"/>
  <c r="U183" i="3"/>
  <c r="U190" i="3"/>
  <c r="U186" i="3"/>
  <c r="U199" i="3"/>
  <c r="U198" i="3"/>
  <c r="U203" i="3"/>
  <c r="U202" i="3"/>
  <c r="U211" i="3"/>
  <c r="U207" i="3"/>
  <c r="U210" i="3"/>
  <c r="U219" i="3"/>
  <c r="U218" i="3"/>
  <c r="U223" i="3"/>
  <c r="U222" i="3"/>
  <c r="U227" i="3"/>
  <c r="U226" i="3"/>
  <c r="U235" i="3"/>
  <c r="U231" i="3"/>
  <c r="U234" i="3"/>
  <c r="U241" i="3"/>
  <c r="U243" i="3"/>
  <c r="U242" i="3"/>
  <c r="U285" i="3"/>
  <c r="U283" i="3"/>
  <c r="U282" i="3"/>
  <c r="U297" i="3"/>
  <c r="U293" i="3"/>
  <c r="U289" i="3"/>
  <c r="U295" i="3"/>
  <c r="U291" i="3"/>
  <c r="U294" i="3"/>
  <c r="U290" i="3"/>
  <c r="U301" i="3"/>
  <c r="U303" i="3"/>
  <c r="U302" i="3"/>
  <c r="U317" i="3"/>
  <c r="U315" i="3"/>
  <c r="U314" i="3"/>
  <c r="U325" i="3"/>
  <c r="U323" i="3"/>
  <c r="U333" i="3"/>
  <c r="U329" i="3"/>
  <c r="U335" i="3"/>
  <c r="U331" i="3"/>
  <c r="U334" i="3"/>
  <c r="U330" i="3"/>
  <c r="U350" i="3"/>
  <c r="U349" i="3"/>
  <c r="U348" i="3"/>
  <c r="U356" i="3"/>
  <c r="U355" i="3"/>
  <c r="U368" i="3"/>
  <c r="U367" i="3"/>
  <c r="U366" i="3"/>
  <c r="U365" i="3"/>
  <c r="U364" i="3"/>
  <c r="U363" i="3"/>
  <c r="U374" i="3"/>
  <c r="U373" i="3"/>
  <c r="U372" i="3"/>
  <c r="U377" i="3"/>
  <c r="U376" i="3"/>
  <c r="U375" i="3"/>
  <c r="U382" i="3"/>
  <c r="U381" i="3"/>
  <c r="U380" i="3"/>
  <c r="U379" i="3"/>
  <c r="U394" i="3"/>
  <c r="U393" i="3"/>
  <c r="U392" i="3"/>
  <c r="U391" i="3"/>
  <c r="U390" i="3"/>
  <c r="U405" i="3"/>
  <c r="U404" i="3"/>
  <c r="U403" i="3"/>
  <c r="U402" i="3"/>
  <c r="U401" i="3"/>
  <c r="U411" i="3"/>
  <c r="U410" i="3"/>
  <c r="U424" i="3"/>
  <c r="U423" i="3"/>
  <c r="U422" i="3"/>
  <c r="U421" i="3"/>
  <c r="U420" i="3"/>
  <c r="U419" i="3"/>
  <c r="U418" i="3"/>
  <c r="U417" i="3"/>
  <c r="U438" i="3"/>
  <c r="U437" i="3"/>
  <c r="U436" i="3"/>
  <c r="U435" i="3"/>
  <c r="U434" i="3"/>
  <c r="U433" i="3"/>
  <c r="U432" i="3"/>
  <c r="U431" i="3"/>
  <c r="U444" i="3"/>
  <c r="U443" i="3"/>
  <c r="U442" i="3"/>
  <c r="U441" i="3"/>
  <c r="U440" i="3"/>
  <c r="U439" i="3"/>
  <c r="U476" i="3"/>
  <c r="U472" i="3"/>
  <c r="U475" i="3"/>
  <c r="U474" i="3"/>
  <c r="U473" i="3"/>
  <c r="U477" i="3"/>
  <c r="U479" i="3"/>
  <c r="U478" i="3"/>
  <c r="U488" i="3"/>
  <c r="U484" i="3"/>
  <c r="U487" i="3"/>
  <c r="U483" i="3"/>
  <c r="U486" i="3"/>
  <c r="U500" i="3"/>
  <c r="U499" i="3"/>
  <c r="U498" i="3"/>
  <c r="U497" i="3"/>
  <c r="U516" i="3"/>
  <c r="U512" i="3"/>
  <c r="U515" i="3"/>
  <c r="U514" i="3"/>
  <c r="U513" i="3"/>
  <c r="U532" i="3"/>
  <c r="U528" i="3"/>
  <c r="U534" i="3"/>
  <c r="U531" i="3"/>
  <c r="U530" i="3"/>
  <c r="U529" i="3"/>
  <c r="U536" i="3"/>
  <c r="U538" i="3"/>
  <c r="U535" i="3"/>
  <c r="U537" i="3"/>
  <c r="U548" i="3"/>
  <c r="U550" i="3"/>
  <c r="U547" i="3"/>
  <c r="U560" i="3"/>
  <c r="U556" i="3"/>
  <c r="U559" i="3"/>
  <c r="U558" i="3"/>
  <c r="U555" i="3"/>
  <c r="U557" i="3"/>
  <c r="U568" i="3"/>
  <c r="U564" i="3"/>
  <c r="U567" i="3"/>
  <c r="U566" i="3"/>
  <c r="U563" i="3"/>
  <c r="U562" i="3"/>
  <c r="U561" i="3"/>
  <c r="U580" i="3"/>
  <c r="U576" i="3"/>
  <c r="U579" i="3"/>
  <c r="U578" i="3"/>
  <c r="U575" i="3"/>
  <c r="U574" i="3"/>
  <c r="U577" i="3"/>
  <c r="U573" i="3"/>
  <c r="U592" i="3"/>
  <c r="U593" i="3"/>
  <c r="U607" i="3"/>
  <c r="U604" i="3"/>
  <c r="U600" i="3"/>
  <c r="U606" i="3"/>
  <c r="U603" i="3"/>
  <c r="U602" i="3"/>
  <c r="U601" i="3"/>
  <c r="U605" i="3"/>
  <c r="U627" i="3"/>
  <c r="U628" i="3"/>
  <c r="U624" i="3"/>
  <c r="U626" i="3"/>
  <c r="U625" i="3"/>
  <c r="U639" i="3"/>
  <c r="U635" i="3"/>
  <c r="U636" i="3"/>
  <c r="U632" i="3"/>
  <c r="U638" i="3"/>
  <c r="U637" i="3"/>
  <c r="U634" i="3"/>
  <c r="U633" i="3"/>
  <c r="U644" i="3"/>
  <c r="U646" i="3"/>
  <c r="U645" i="3"/>
  <c r="U655" i="3"/>
  <c r="U654" i="3"/>
  <c r="U653" i="3"/>
  <c r="U652" i="3"/>
  <c r="U651" i="3"/>
  <c r="U666" i="3"/>
  <c r="U665" i="3"/>
  <c r="U664" i="3"/>
  <c r="U663" i="3"/>
  <c r="U662" i="3"/>
  <c r="U661" i="3"/>
  <c r="U660" i="3"/>
  <c r="U678" i="3"/>
  <c r="U677" i="3"/>
  <c r="U676" i="3"/>
  <c r="U675" i="3"/>
  <c r="U674" i="3"/>
  <c r="U673" i="3"/>
  <c r="U672" i="3"/>
  <c r="U671" i="3"/>
  <c r="U670" i="3"/>
  <c r="U688" i="3"/>
  <c r="U687" i="3"/>
  <c r="U686" i="3"/>
  <c r="U685" i="3"/>
  <c r="U694" i="3"/>
  <c r="U693" i="3"/>
  <c r="U786" i="3"/>
  <c r="U784" i="3"/>
  <c r="U831" i="3"/>
  <c r="U827" i="3"/>
  <c r="U829" i="3"/>
  <c r="U825" i="3"/>
  <c r="U849" i="3"/>
  <c r="U847" i="3"/>
  <c r="U845" i="3"/>
  <c r="U843" i="3"/>
  <c r="U869" i="3"/>
  <c r="U865" i="3"/>
  <c r="U867" i="3"/>
  <c r="U873" i="3"/>
  <c r="U871" i="3"/>
  <c r="U875" i="3"/>
  <c r="U885" i="3"/>
  <c r="U881" i="3"/>
  <c r="U887" i="3"/>
  <c r="U879" i="3"/>
  <c r="U883" i="3"/>
  <c r="U897" i="3"/>
  <c r="U895" i="3"/>
  <c r="U911" i="3"/>
  <c r="U907" i="3"/>
  <c r="U909" i="3"/>
  <c r="U1067" i="3"/>
  <c r="U1066" i="3"/>
  <c r="U1068" i="3"/>
  <c r="U1075" i="3"/>
  <c r="U1074" i="3"/>
  <c r="U1076" i="3"/>
  <c r="U1073" i="3"/>
  <c r="U1083" i="3"/>
  <c r="U1082" i="3"/>
  <c r="U1081" i="3"/>
  <c r="U1091" i="3"/>
  <c r="U1094" i="3"/>
  <c r="U1093" i="3"/>
  <c r="U1092" i="3"/>
  <c r="U1107" i="3"/>
  <c r="U1103" i="3"/>
  <c r="U1106" i="3"/>
  <c r="U1102" i="3"/>
  <c r="U1109" i="3"/>
  <c r="U1105" i="3"/>
  <c r="U1101" i="3"/>
  <c r="U1108" i="3"/>
  <c r="U1104" i="3"/>
  <c r="U1111" i="3"/>
  <c r="U1114" i="3"/>
  <c r="U1110" i="3"/>
  <c r="U1113" i="3"/>
  <c r="U1112" i="3"/>
  <c r="U1119" i="3"/>
  <c r="U1118" i="3"/>
  <c r="U1120" i="3"/>
  <c r="U1127" i="3"/>
  <c r="U1130" i="3"/>
  <c r="U1126" i="3"/>
  <c r="U1129" i="3"/>
  <c r="U1128" i="3"/>
  <c r="U1135" i="3"/>
  <c r="U1137" i="3"/>
  <c r="U1136" i="3"/>
  <c r="U1147" i="3"/>
  <c r="U1143" i="3"/>
  <c r="U1146" i="3"/>
  <c r="U1145" i="3"/>
  <c r="U1148" i="3"/>
  <c r="U1144" i="3"/>
  <c r="U1158" i="3"/>
  <c r="U1157" i="3"/>
  <c r="U1156" i="3"/>
  <c r="U1155" i="3"/>
  <c r="U1159" i="3"/>
  <c r="U1166" i="3"/>
  <c r="U1162" i="3"/>
  <c r="U1165" i="3"/>
  <c r="U1164" i="3"/>
  <c r="U1167" i="3"/>
  <c r="U1163" i="3"/>
  <c r="U1174" i="3"/>
  <c r="U1176" i="3"/>
  <c r="U1172" i="3"/>
  <c r="U1171" i="3"/>
  <c r="U1173" i="3"/>
  <c r="U1175" i="3"/>
  <c r="U1182" i="3"/>
  <c r="U1180" i="3"/>
  <c r="U1181" i="3"/>
  <c r="U1183" i="3"/>
  <c r="U1179" i="3"/>
  <c r="U1190" i="3"/>
  <c r="U1189" i="3"/>
  <c r="U1188" i="3"/>
  <c r="U1191" i="3"/>
  <c r="U1198" i="3"/>
  <c r="U1197" i="3"/>
  <c r="U1201" i="3"/>
  <c r="U1200" i="3"/>
  <c r="U1196" i="3"/>
  <c r="U1199" i="3"/>
  <c r="U1202" i="3"/>
  <c r="U1195" i="3"/>
  <c r="U1212" i="3"/>
  <c r="U1211" i="3"/>
  <c r="U1214" i="3"/>
  <c r="U1210" i="3"/>
  <c r="U1213" i="3"/>
  <c r="U1225" i="3"/>
  <c r="U1223" i="3"/>
  <c r="U1221" i="3"/>
  <c r="U1227" i="3"/>
  <c r="U1219" i="3"/>
  <c r="U1229" i="3"/>
  <c r="U1231" i="3"/>
  <c r="U1233" i="3"/>
  <c r="U1235" i="3"/>
  <c r="U1241" i="3"/>
  <c r="U1239" i="3"/>
  <c r="U1253" i="3"/>
  <c r="U1249" i="3"/>
  <c r="U1261" i="3"/>
  <c r="U1260" i="3"/>
  <c r="U1259" i="3"/>
  <c r="U1258" i="3"/>
  <c r="U1257" i="3"/>
  <c r="V65" i="3"/>
  <c r="V61" i="3"/>
  <c r="V77" i="3"/>
  <c r="V73" i="3"/>
  <c r="V93" i="3"/>
  <c r="V89" i="3"/>
  <c r="V109" i="3"/>
  <c r="V105" i="3"/>
  <c r="V125" i="3"/>
  <c r="V121" i="3"/>
  <c r="V134" i="3"/>
  <c r="V130" i="3"/>
  <c r="V133" i="3"/>
  <c r="V129" i="3"/>
  <c r="V138" i="3"/>
  <c r="V137" i="3"/>
  <c r="V146" i="3"/>
  <c r="V142" i="3"/>
  <c r="V145" i="3"/>
  <c r="V141" i="3"/>
  <c r="V154" i="3"/>
  <c r="V157" i="3"/>
  <c r="V153" i="3"/>
  <c r="V158" i="3"/>
  <c r="V161" i="3"/>
  <c r="V166" i="3"/>
  <c r="V162" i="3"/>
  <c r="V165" i="3"/>
  <c r="V174" i="3"/>
  <c r="V170" i="3"/>
  <c r="V173" i="3"/>
  <c r="V169" i="3"/>
  <c r="V178" i="3"/>
  <c r="V177" i="3"/>
  <c r="V182" i="3"/>
  <c r="V181" i="3"/>
  <c r="V190" i="3"/>
  <c r="V186" i="3"/>
  <c r="V189" i="3"/>
  <c r="V185" i="3"/>
  <c r="V194" i="3"/>
  <c r="V193" i="3"/>
  <c r="V198" i="3"/>
  <c r="V197" i="3"/>
  <c r="V202" i="3"/>
  <c r="V201" i="3"/>
  <c r="V206" i="3"/>
  <c r="V205" i="3"/>
  <c r="V210" i="3"/>
  <c r="V209" i="3"/>
  <c r="V214" i="3"/>
  <c r="V217" i="3"/>
  <c r="V213" i="3"/>
  <c r="V222" i="3"/>
  <c r="V225" i="3"/>
  <c r="V221" i="3"/>
  <c r="V230" i="3"/>
  <c r="V229" i="3"/>
  <c r="V234" i="3"/>
  <c r="V233" i="3"/>
  <c r="V238" i="3"/>
  <c r="V237" i="3"/>
  <c r="V242" i="3"/>
  <c r="V241" i="3"/>
  <c r="V244" i="3"/>
  <c r="V246" i="3"/>
  <c r="V245" i="3"/>
  <c r="V248" i="3"/>
  <c r="V250" i="3"/>
  <c r="V249" i="3"/>
  <c r="V256" i="3"/>
  <c r="V252" i="3"/>
  <c r="V254" i="3"/>
  <c r="V253" i="3"/>
  <c r="V258" i="3"/>
  <c r="V257" i="3"/>
  <c r="V260" i="3"/>
  <c r="V261" i="3"/>
  <c r="V264" i="3"/>
  <c r="V262" i="3"/>
  <c r="V268" i="3"/>
  <c r="V270" i="3"/>
  <c r="V266" i="3"/>
  <c r="V269" i="3"/>
  <c r="V265" i="3"/>
  <c r="V272" i="3"/>
  <c r="V274" i="3"/>
  <c r="V273" i="3"/>
  <c r="V276" i="3"/>
  <c r="V277" i="3"/>
  <c r="V280" i="3"/>
  <c r="V278" i="3"/>
  <c r="V281" i="3"/>
  <c r="V284" i="3"/>
  <c r="V282" i="3"/>
  <c r="V285" i="3"/>
  <c r="V296" i="3"/>
  <c r="V292" i="3"/>
  <c r="V288" i="3"/>
  <c r="V294" i="3"/>
  <c r="V290" i="3"/>
  <c r="V297" i="3"/>
  <c r="V293" i="3"/>
  <c r="V289" i="3"/>
  <c r="V300" i="3"/>
  <c r="V298" i="3"/>
  <c r="V304" i="3"/>
  <c r="V302" i="3"/>
  <c r="V301" i="3"/>
  <c r="V308" i="3"/>
  <c r="V310" i="3"/>
  <c r="V306" i="3"/>
  <c r="V309" i="3"/>
  <c r="V305" i="3"/>
  <c r="V312" i="3"/>
  <c r="V313" i="3"/>
  <c r="V316" i="3"/>
  <c r="V314" i="3"/>
  <c r="V317" i="3"/>
  <c r="V320" i="3"/>
  <c r="V322" i="3"/>
  <c r="V318" i="3"/>
  <c r="V321" i="3"/>
  <c r="V324" i="3"/>
  <c r="V325" i="3"/>
  <c r="V328" i="3"/>
  <c r="V326" i="3"/>
  <c r="V335" i="3"/>
  <c r="V332" i="3"/>
  <c r="V334" i="3"/>
  <c r="V330" i="3"/>
  <c r="V333" i="3"/>
  <c r="V329" i="3"/>
  <c r="V347" i="3"/>
  <c r="V346" i="3"/>
  <c r="V345" i="3"/>
  <c r="V344" i="3"/>
  <c r="V343" i="3"/>
  <c r="V342" i="3"/>
  <c r="V341" i="3"/>
  <c r="V340" i="3"/>
  <c r="V339" i="3"/>
  <c r="V338" i="3"/>
  <c r="V337" i="3"/>
  <c r="V336" i="3"/>
  <c r="V350" i="3"/>
  <c r="V349" i="3"/>
  <c r="V348" i="3"/>
  <c r="V354" i="3"/>
  <c r="V353" i="3"/>
  <c r="V352" i="3"/>
  <c r="V351" i="3"/>
  <c r="V356" i="3"/>
  <c r="V355" i="3"/>
  <c r="V362" i="3"/>
  <c r="V361" i="3"/>
  <c r="V360" i="3"/>
  <c r="V359" i="3"/>
  <c r="V358" i="3"/>
  <c r="V357" i="3"/>
  <c r="V368" i="3"/>
  <c r="V367" i="3"/>
  <c r="V366" i="3"/>
  <c r="V365" i="3"/>
  <c r="V364" i="3"/>
  <c r="V363" i="3"/>
  <c r="V371" i="3"/>
  <c r="V370" i="3"/>
  <c r="V369" i="3"/>
  <c r="V374" i="3"/>
  <c r="V373" i="3"/>
  <c r="V372" i="3"/>
  <c r="V377" i="3"/>
  <c r="V376" i="3"/>
  <c r="V375" i="3"/>
  <c r="V382" i="3"/>
  <c r="V381" i="3"/>
  <c r="V380" i="3"/>
  <c r="V379" i="3"/>
  <c r="V389" i="3"/>
  <c r="V388" i="3"/>
  <c r="V387" i="3"/>
  <c r="V386" i="3"/>
  <c r="V385" i="3"/>
  <c r="V384" i="3"/>
  <c r="V383" i="3"/>
  <c r="V394" i="3"/>
  <c r="V393" i="3"/>
  <c r="V392" i="3"/>
  <c r="V391" i="3"/>
  <c r="V390" i="3"/>
  <c r="V400" i="3"/>
  <c r="V399" i="3"/>
  <c r="V398" i="3"/>
  <c r="V397" i="3"/>
  <c r="V396" i="3"/>
  <c r="V395" i="3"/>
  <c r="V405" i="3"/>
  <c r="V404" i="3"/>
  <c r="V403" i="3"/>
  <c r="V402" i="3"/>
  <c r="V401" i="3"/>
  <c r="V409" i="3"/>
  <c r="V408" i="3"/>
  <c r="V407" i="3"/>
  <c r="V406" i="3"/>
  <c r="V411" i="3"/>
  <c r="V410" i="3"/>
  <c r="V416" i="3"/>
  <c r="V415" i="3"/>
  <c r="V414" i="3"/>
  <c r="V413" i="3"/>
  <c r="V412" i="3"/>
  <c r="V424" i="3"/>
  <c r="V423" i="3"/>
  <c r="V422" i="3"/>
  <c r="V421" i="3"/>
  <c r="V420" i="3"/>
  <c r="V419" i="3"/>
  <c r="V418" i="3"/>
  <c r="V417" i="3"/>
  <c r="V430" i="3"/>
  <c r="V429" i="3"/>
  <c r="V428" i="3"/>
  <c r="V427" i="3"/>
  <c r="V426" i="3"/>
  <c r="V425" i="3"/>
  <c r="V438" i="3"/>
  <c r="V437" i="3"/>
  <c r="V436" i="3"/>
  <c r="V435" i="3"/>
  <c r="V434" i="3"/>
  <c r="V433" i="3"/>
  <c r="V432" i="3"/>
  <c r="V431" i="3"/>
  <c r="V444" i="3"/>
  <c r="V443" i="3"/>
  <c r="V442" i="3"/>
  <c r="V441" i="3"/>
  <c r="V440" i="3"/>
  <c r="V439" i="3"/>
  <c r="V449" i="3"/>
  <c r="V448" i="3"/>
  <c r="V447" i="3"/>
  <c r="V446" i="3"/>
  <c r="V445" i="3"/>
  <c r="V457" i="3"/>
  <c r="V456" i="3"/>
  <c r="V455" i="3"/>
  <c r="V454" i="3"/>
  <c r="V453" i="3"/>
  <c r="V452" i="3"/>
  <c r="V451" i="3"/>
  <c r="V450" i="3"/>
  <c r="V462" i="3"/>
  <c r="V461" i="3"/>
  <c r="V460" i="3"/>
  <c r="V459" i="3"/>
  <c r="V458" i="3"/>
  <c r="V471" i="3"/>
  <c r="V470" i="3"/>
  <c r="V469" i="3"/>
  <c r="V468" i="3"/>
  <c r="V467" i="3"/>
  <c r="V466" i="3"/>
  <c r="V465" i="3"/>
  <c r="V464" i="3"/>
  <c r="V475" i="3"/>
  <c r="V474" i="3"/>
  <c r="V477" i="3"/>
  <c r="V473" i="3"/>
  <c r="V476" i="3"/>
  <c r="V472" i="3"/>
  <c r="V479" i="3"/>
  <c r="V478" i="3"/>
  <c r="V482" i="3"/>
  <c r="V481" i="3"/>
  <c r="V487" i="3"/>
  <c r="V483" i="3"/>
  <c r="V486" i="3"/>
  <c r="V485" i="3"/>
  <c r="V484" i="3"/>
  <c r="V488" i="3"/>
  <c r="V495" i="3"/>
  <c r="V491" i="3"/>
  <c r="V494" i="3"/>
  <c r="V490" i="3"/>
  <c r="V493" i="3"/>
  <c r="V489" i="3"/>
  <c r="V492" i="3"/>
  <c r="V499" i="3"/>
  <c r="V498" i="3"/>
  <c r="V497" i="3"/>
  <c r="V500" i="3"/>
  <c r="V503" i="3"/>
  <c r="V502" i="3"/>
  <c r="V505" i="3"/>
  <c r="V501" i="3"/>
  <c r="V504" i="3"/>
  <c r="V511" i="3"/>
  <c r="V507" i="3"/>
  <c r="V510" i="3"/>
  <c r="V506" i="3"/>
  <c r="V509" i="3"/>
  <c r="V508" i="3"/>
  <c r="V515" i="3"/>
  <c r="V514" i="3"/>
  <c r="V517" i="3"/>
  <c r="V513" i="3"/>
  <c r="V516" i="3"/>
  <c r="V527" i="3"/>
  <c r="V523" i="3"/>
  <c r="V519" i="3"/>
  <c r="V526" i="3"/>
  <c r="V522" i="3"/>
  <c r="V518" i="3"/>
  <c r="V525" i="3"/>
  <c r="V524" i="3"/>
  <c r="V521" i="3"/>
  <c r="V520" i="3"/>
  <c r="V531" i="3"/>
  <c r="V534" i="3"/>
  <c r="V530" i="3"/>
  <c r="V533" i="3"/>
  <c r="V532" i="3"/>
  <c r="V529" i="3"/>
  <c r="V528" i="3"/>
  <c r="V535" i="3"/>
  <c r="V538" i="3"/>
  <c r="V537" i="3"/>
  <c r="V536" i="3"/>
  <c r="V539" i="3"/>
  <c r="V540" i="3"/>
  <c r="V543" i="3"/>
  <c r="V546" i="3"/>
  <c r="V542" i="3"/>
  <c r="V545" i="3"/>
  <c r="V544" i="3"/>
  <c r="V541" i="3"/>
  <c r="V547" i="3"/>
  <c r="V550" i="3"/>
  <c r="V549" i="3"/>
  <c r="V548" i="3"/>
  <c r="V551" i="3"/>
  <c r="V554" i="3"/>
  <c r="V553" i="3"/>
  <c r="V552" i="3"/>
  <c r="V559" i="3"/>
  <c r="V555" i="3"/>
  <c r="V558" i="3"/>
  <c r="V560" i="3"/>
  <c r="V557" i="3"/>
  <c r="V556" i="3"/>
  <c r="V567" i="3"/>
  <c r="V563" i="3"/>
  <c r="V566" i="3"/>
  <c r="V562" i="3"/>
  <c r="V568" i="3"/>
  <c r="V565" i="3"/>
  <c r="V564" i="3"/>
  <c r="V561" i="3"/>
  <c r="V571" i="3"/>
  <c r="V570" i="3"/>
  <c r="V572" i="3"/>
  <c r="V569" i="3"/>
  <c r="V579" i="3"/>
  <c r="V575" i="3"/>
  <c r="V578" i="3"/>
  <c r="V574" i="3"/>
  <c r="V581" i="3"/>
  <c r="V580" i="3"/>
  <c r="V577" i="3"/>
  <c r="V576" i="3"/>
  <c r="V573" i="3"/>
  <c r="V591" i="3"/>
  <c r="V587" i="3"/>
  <c r="V583" i="3"/>
  <c r="V590" i="3"/>
  <c r="V586" i="3"/>
  <c r="V582" i="3"/>
  <c r="V589" i="3"/>
  <c r="V588" i="3"/>
  <c r="V585" i="3"/>
  <c r="V584" i="3"/>
  <c r="V593" i="3"/>
  <c r="V592" i="3"/>
  <c r="V599" i="3"/>
  <c r="V595" i="3"/>
  <c r="V598" i="3"/>
  <c r="V594" i="3"/>
  <c r="V597" i="3"/>
  <c r="V596" i="3"/>
  <c r="V606" i="3"/>
  <c r="V607" i="3"/>
  <c r="V603" i="3"/>
  <c r="V602" i="3"/>
  <c r="V605" i="3"/>
  <c r="V604" i="3"/>
  <c r="V601" i="3"/>
  <c r="V600" i="3"/>
  <c r="V614" i="3"/>
  <c r="V610" i="3"/>
  <c r="V611" i="3"/>
  <c r="V613" i="3"/>
  <c r="V612" i="3"/>
  <c r="V609" i="3"/>
  <c r="V608" i="3"/>
  <c r="V615" i="3"/>
  <c r="V617" i="3"/>
  <c r="V616" i="3"/>
  <c r="V622" i="3"/>
  <c r="V623" i="3"/>
  <c r="V619" i="3"/>
  <c r="V621" i="3"/>
  <c r="V620" i="3"/>
  <c r="V626" i="3"/>
  <c r="V627" i="3"/>
  <c r="V628" i="3"/>
  <c r="V625" i="3"/>
  <c r="V624" i="3"/>
  <c r="V630" i="3"/>
  <c r="V631" i="3"/>
  <c r="V629" i="3"/>
  <c r="V638" i="3"/>
  <c r="V634" i="3"/>
  <c r="V639" i="3"/>
  <c r="V635" i="3"/>
  <c r="V637" i="3"/>
  <c r="V636" i="3"/>
  <c r="V633" i="3"/>
  <c r="V632" i="3"/>
  <c r="V642" i="3"/>
  <c r="V643" i="3"/>
  <c r="V641" i="3"/>
  <c r="V640" i="3"/>
  <c r="V646" i="3"/>
  <c r="V645" i="3"/>
  <c r="V644" i="3"/>
  <c r="V650" i="3"/>
  <c r="V647" i="3"/>
  <c r="V649" i="3"/>
  <c r="V648" i="3"/>
  <c r="V655" i="3"/>
  <c r="V654" i="3"/>
  <c r="V653" i="3"/>
  <c r="V652" i="3"/>
  <c r="V651" i="3"/>
  <c r="V659" i="3"/>
  <c r="V658" i="3"/>
  <c r="V657" i="3"/>
  <c r="V656" i="3"/>
  <c r="V666" i="3"/>
  <c r="V665" i="3"/>
  <c r="V664" i="3"/>
  <c r="V663" i="3"/>
  <c r="V662" i="3"/>
  <c r="V661" i="3"/>
  <c r="V660" i="3"/>
  <c r="V669" i="3"/>
  <c r="V668" i="3"/>
  <c r="V667" i="3"/>
  <c r="V678" i="3"/>
  <c r="V677" i="3"/>
  <c r="V676" i="3"/>
  <c r="V675" i="3"/>
  <c r="V674" i="3"/>
  <c r="V673" i="3"/>
  <c r="V672" i="3"/>
  <c r="V671" i="3"/>
  <c r="V670" i="3"/>
  <c r="V684" i="3"/>
  <c r="V683" i="3"/>
  <c r="V682" i="3"/>
  <c r="V681" i="3"/>
  <c r="V680" i="3"/>
  <c r="V679" i="3"/>
  <c r="V688" i="3"/>
  <c r="V687" i="3"/>
  <c r="V686" i="3"/>
  <c r="V685" i="3"/>
  <c r="V692" i="3"/>
  <c r="V691" i="3"/>
  <c r="V690" i="3"/>
  <c r="V689" i="3"/>
  <c r="V694" i="3"/>
  <c r="V693" i="3"/>
  <c r="V699" i="3"/>
  <c r="V698" i="3"/>
  <c r="V697" i="3"/>
  <c r="V696" i="3"/>
  <c r="V704" i="3"/>
  <c r="V703" i="3"/>
  <c r="V702" i="3"/>
  <c r="V701" i="3"/>
  <c r="V700" i="3"/>
  <c r="V708" i="3"/>
  <c r="V707" i="3"/>
  <c r="V706" i="3"/>
  <c r="V705" i="3"/>
  <c r="V712" i="3"/>
  <c r="V711" i="3"/>
  <c r="V710" i="3"/>
  <c r="V709" i="3"/>
  <c r="V720" i="3"/>
  <c r="V719" i="3"/>
  <c r="V718" i="3"/>
  <c r="V717" i="3"/>
  <c r="V716" i="3"/>
  <c r="V715" i="3"/>
  <c r="V714" i="3"/>
  <c r="V713" i="3"/>
  <c r="V726" i="3"/>
  <c r="V725" i="3"/>
  <c r="V724" i="3"/>
  <c r="V723" i="3"/>
  <c r="V722" i="3"/>
  <c r="V721" i="3"/>
  <c r="V731" i="3"/>
  <c r="V729" i="3"/>
  <c r="V727" i="3"/>
  <c r="V728" i="3"/>
  <c r="V730" i="3"/>
  <c r="V737" i="3"/>
  <c r="V735" i="3"/>
  <c r="V733" i="3"/>
  <c r="V734" i="3"/>
  <c r="V736" i="3"/>
  <c r="V741" i="3"/>
  <c r="V739" i="3"/>
  <c r="V740" i="3"/>
  <c r="V738" i="3"/>
  <c r="V747" i="3"/>
  <c r="V745" i="3"/>
  <c r="V743" i="3"/>
  <c r="V742" i="3"/>
  <c r="V744" i="3"/>
  <c r="V746" i="3"/>
  <c r="V751" i="3"/>
  <c r="V749" i="3"/>
  <c r="V750" i="3"/>
  <c r="V748" i="3"/>
  <c r="V753" i="3"/>
  <c r="V755" i="3"/>
  <c r="V754" i="3"/>
  <c r="V752" i="3"/>
  <c r="V1062" i="3"/>
  <c r="V1065" i="3"/>
  <c r="V1061" i="3"/>
  <c r="V1064" i="3"/>
  <c r="V1063" i="3"/>
  <c r="V1060" i="3"/>
  <c r="V1059" i="3"/>
  <c r="V1066" i="3"/>
  <c r="V1068" i="3"/>
  <c r="V1067" i="3"/>
  <c r="V1070" i="3"/>
  <c r="V1069" i="3"/>
  <c r="V1072" i="3"/>
  <c r="V1071" i="3"/>
  <c r="V1074" i="3"/>
  <c r="V1073" i="3"/>
  <c r="V1076" i="3"/>
  <c r="V1075" i="3"/>
  <c r="V1078" i="3"/>
  <c r="V1077" i="3"/>
  <c r="V1080" i="3"/>
  <c r="V1079" i="3"/>
  <c r="V1082" i="3"/>
  <c r="V1081" i="3"/>
  <c r="V1083" i="3"/>
  <c r="V1090" i="3"/>
  <c r="V1086" i="3"/>
  <c r="V1089" i="3"/>
  <c r="V1085" i="3"/>
  <c r="V1088" i="3"/>
  <c r="V1084" i="3"/>
  <c r="V1087" i="3"/>
  <c r="V1094" i="3"/>
  <c r="V1093" i="3"/>
  <c r="V1092" i="3"/>
  <c r="V1091" i="3"/>
  <c r="V1098" i="3"/>
  <c r="V1097" i="3"/>
  <c r="V1100" i="3"/>
  <c r="V1096" i="3"/>
  <c r="V1099" i="3"/>
  <c r="V1095" i="3"/>
  <c r="V1106" i="3"/>
  <c r="V1102" i="3"/>
  <c r="V1109" i="3"/>
  <c r="V1105" i="3"/>
  <c r="V1101" i="3"/>
  <c r="V1108" i="3"/>
  <c r="V1104" i="3"/>
  <c r="V1103" i="3"/>
  <c r="V1107" i="3"/>
  <c r="V1114" i="3"/>
  <c r="V1110" i="3"/>
  <c r="V1113" i="3"/>
  <c r="V1112" i="3"/>
  <c r="V1111" i="3"/>
  <c r="V1117" i="3"/>
  <c r="V1116" i="3"/>
  <c r="V1115" i="3"/>
  <c r="V1118" i="3"/>
  <c r="V1120" i="3"/>
  <c r="V1119" i="3"/>
  <c r="V1122" i="3"/>
  <c r="V1125" i="3"/>
  <c r="V1121" i="3"/>
  <c r="V1124" i="3"/>
  <c r="V1123" i="3"/>
  <c r="V1130" i="3"/>
  <c r="V1126" i="3"/>
  <c r="V1129" i="3"/>
  <c r="V1128" i="3"/>
  <c r="V1127" i="3"/>
  <c r="V1134" i="3"/>
  <c r="V1133" i="3"/>
  <c r="V1132" i="3"/>
  <c r="V1131" i="3"/>
  <c r="V1137" i="3"/>
  <c r="V1136" i="3"/>
  <c r="V1135" i="3"/>
  <c r="V1142" i="3"/>
  <c r="V1138" i="3"/>
  <c r="V1141" i="3"/>
  <c r="V1140" i="3"/>
  <c r="V1139" i="3"/>
  <c r="V1146" i="3"/>
  <c r="V1145" i="3"/>
  <c r="V1148" i="3"/>
  <c r="V1144" i="3"/>
  <c r="V1147" i="3"/>
  <c r="V1143" i="3"/>
  <c r="V1150" i="3"/>
  <c r="V1153" i="3"/>
  <c r="V1149" i="3"/>
  <c r="V1152" i="3"/>
  <c r="V1151" i="3"/>
  <c r="V1157" i="3"/>
  <c r="V1156" i="3"/>
  <c r="V1159" i="3"/>
  <c r="V1158" i="3"/>
  <c r="V1155" i="3"/>
  <c r="V1154" i="3"/>
  <c r="V1161" i="3"/>
  <c r="V1160" i="3"/>
  <c r="V1165" i="3"/>
  <c r="V1164" i="3"/>
  <c r="V1167" i="3"/>
  <c r="V1166" i="3"/>
  <c r="V1163" i="3"/>
  <c r="V1162" i="3"/>
  <c r="V1169" i="3"/>
  <c r="V1168" i="3"/>
  <c r="V1170" i="3"/>
  <c r="V1173" i="3"/>
  <c r="V1175" i="3"/>
  <c r="V1171" i="3"/>
  <c r="V1172" i="3"/>
  <c r="V1174" i="3"/>
  <c r="V1176" i="3"/>
  <c r="V1177" i="3"/>
  <c r="V1178" i="3"/>
  <c r="V1181" i="3"/>
  <c r="V1183" i="3"/>
  <c r="V1179" i="3"/>
  <c r="V1182" i="3"/>
  <c r="V1180" i="3"/>
  <c r="V1185" i="3"/>
  <c r="V1187" i="3"/>
  <c r="V1184" i="3"/>
  <c r="V1186" i="3"/>
  <c r="V1189" i="3"/>
  <c r="V1188" i="3"/>
  <c r="V1191" i="3"/>
  <c r="V1190" i="3"/>
  <c r="V1193" i="3"/>
  <c r="V1192" i="3"/>
  <c r="V1194" i="3"/>
  <c r="V1201" i="3"/>
  <c r="V1200" i="3"/>
  <c r="V1197" i="3"/>
  <c r="V1196" i="3"/>
  <c r="V1199" i="3"/>
  <c r="V1195" i="3"/>
  <c r="V1198" i="3"/>
  <c r="V1207" i="3"/>
  <c r="V1206" i="3"/>
  <c r="V1209" i="3"/>
  <c r="V1205" i="3"/>
  <c r="V1208" i="3"/>
  <c r="V1211" i="3"/>
  <c r="V1214" i="3"/>
  <c r="V1210" i="3"/>
  <c r="V1213" i="3"/>
  <c r="V1212" i="3"/>
  <c r="V1215" i="3"/>
  <c r="V1216" i="3"/>
  <c r="U2" i="3"/>
  <c r="T3" i="3"/>
  <c r="X4" i="3"/>
  <c r="X8" i="3"/>
  <c r="V9" i="3"/>
  <c r="X12" i="3"/>
  <c r="X16" i="3"/>
  <c r="V17" i="3"/>
  <c r="X20" i="3"/>
  <c r="U22" i="3"/>
  <c r="T23" i="3"/>
  <c r="X24" i="3"/>
  <c r="V25" i="3"/>
  <c r="X28" i="3"/>
  <c r="X32" i="3"/>
  <c r="X36" i="3"/>
  <c r="U38" i="3"/>
  <c r="T39" i="3"/>
  <c r="X40" i="3"/>
  <c r="X44" i="3"/>
  <c r="X47" i="3"/>
  <c r="V48" i="3"/>
  <c r="V52" i="3"/>
  <c r="V56" i="3"/>
  <c r="V60" i="3"/>
  <c r="V64" i="3"/>
  <c r="V68" i="3"/>
  <c r="V72" i="3"/>
  <c r="V76" i="3"/>
  <c r="V80" i="3"/>
  <c r="V84" i="3"/>
  <c r="V88" i="3"/>
  <c r="V92" i="3"/>
  <c r="V96" i="3"/>
  <c r="V100" i="3"/>
  <c r="V104" i="3"/>
  <c r="V108" i="3"/>
  <c r="V112" i="3"/>
  <c r="V116" i="3"/>
  <c r="V120" i="3"/>
  <c r="V124" i="3"/>
  <c r="T130" i="3"/>
  <c r="T134" i="3"/>
  <c r="T138" i="3"/>
  <c r="T142" i="3"/>
  <c r="T146" i="3"/>
  <c r="T150" i="3"/>
  <c r="T154" i="3"/>
  <c r="T158" i="3"/>
  <c r="T162" i="3"/>
  <c r="T166" i="3"/>
  <c r="T170" i="3"/>
  <c r="T174" i="3"/>
  <c r="T178" i="3"/>
  <c r="T182" i="3"/>
  <c r="T186" i="3"/>
  <c r="T190" i="3"/>
  <c r="T194" i="3"/>
  <c r="T198" i="3"/>
  <c r="T202" i="3"/>
  <c r="T206" i="3"/>
  <c r="T210" i="3"/>
  <c r="T214" i="3"/>
  <c r="T218" i="3"/>
  <c r="T222" i="3"/>
  <c r="T226" i="3"/>
  <c r="T230" i="3"/>
  <c r="T234" i="3"/>
  <c r="T238" i="3"/>
  <c r="U244" i="3"/>
  <c r="T253" i="3"/>
  <c r="V255" i="3"/>
  <c r="W256" i="3"/>
  <c r="X256" i="3"/>
  <c r="U260" i="3"/>
  <c r="T269" i="3"/>
  <c r="V271" i="3"/>
  <c r="W272" i="3"/>
  <c r="X272" i="3"/>
  <c r="U276" i="3"/>
  <c r="T285" i="3"/>
  <c r="V287" i="3"/>
  <c r="W288" i="3"/>
  <c r="X288" i="3"/>
  <c r="U292" i="3"/>
  <c r="T301" i="3"/>
  <c r="V303" i="3"/>
  <c r="W304" i="3"/>
  <c r="X304" i="3"/>
  <c r="U308" i="3"/>
  <c r="T317" i="3"/>
  <c r="V319" i="3"/>
  <c r="W320" i="3"/>
  <c r="X320" i="3"/>
  <c r="U324" i="3"/>
  <c r="T333" i="3"/>
  <c r="T392" i="3"/>
  <c r="X397" i="3"/>
  <c r="T400" i="3"/>
  <c r="X405" i="3"/>
  <c r="T408" i="3"/>
  <c r="X413" i="3"/>
  <c r="T416" i="3"/>
  <c r="X421" i="3"/>
  <c r="T424" i="3"/>
  <c r="X429" i="3"/>
  <c r="T432" i="3"/>
  <c r="X437" i="3"/>
  <c r="T440" i="3"/>
  <c r="X445" i="3"/>
  <c r="T448" i="3"/>
  <c r="X453" i="3"/>
  <c r="T456" i="3"/>
  <c r="X461" i="3"/>
  <c r="T464" i="3"/>
  <c r="X469" i="3"/>
  <c r="T510" i="3"/>
  <c r="V512" i="3"/>
  <c r="W513" i="3"/>
  <c r="X513" i="3"/>
  <c r="T535" i="3"/>
  <c r="T551" i="3"/>
  <c r="T567" i="3"/>
  <c r="T583" i="3"/>
  <c r="T599" i="3"/>
  <c r="T638" i="3"/>
  <c r="W693" i="3"/>
  <c r="X693" i="3"/>
  <c r="O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S46" i="3"/>
  <c r="O46" i="3"/>
  <c r="P46" i="3"/>
  <c r="U46" i="3"/>
  <c r="X391" i="3"/>
  <c r="X395" i="3"/>
  <c r="X399" i="3"/>
  <c r="X403" i="3"/>
  <c r="X407" i="3"/>
  <c r="X411" i="3"/>
  <c r="X415" i="3"/>
  <c r="X419" i="3"/>
  <c r="X423" i="3"/>
  <c r="X427" i="3"/>
  <c r="X431" i="3"/>
  <c r="X435" i="3"/>
  <c r="X439" i="3"/>
  <c r="X443" i="3"/>
  <c r="X447" i="3"/>
  <c r="X451" i="3"/>
  <c r="X455" i="3"/>
  <c r="X459" i="3"/>
  <c r="X463" i="3"/>
  <c r="X467" i="3"/>
  <c r="W473" i="3"/>
  <c r="X473" i="3"/>
  <c r="W489" i="3"/>
  <c r="X489" i="3"/>
  <c r="W505" i="3"/>
  <c r="X505" i="3"/>
  <c r="W521" i="3"/>
  <c r="X521" i="3"/>
  <c r="W717" i="3"/>
  <c r="X717" i="3"/>
  <c r="X245" i="3"/>
  <c r="X249" i="3"/>
  <c r="X253" i="3"/>
  <c r="X257" i="3"/>
  <c r="X261" i="3"/>
  <c r="X265" i="3"/>
  <c r="X269" i="3"/>
  <c r="X273" i="3"/>
  <c r="X277" i="3"/>
  <c r="X281" i="3"/>
  <c r="X285" i="3"/>
  <c r="X289" i="3"/>
  <c r="X293" i="3"/>
  <c r="X297" i="3"/>
  <c r="X301" i="3"/>
  <c r="X305" i="3"/>
  <c r="X309" i="3"/>
  <c r="X313" i="3"/>
  <c r="X317" i="3"/>
  <c r="X321" i="3"/>
  <c r="X325" i="3"/>
  <c r="X329" i="3"/>
  <c r="X333" i="3"/>
  <c r="X390" i="3"/>
  <c r="X394" i="3"/>
  <c r="X398" i="3"/>
  <c r="X402" i="3"/>
  <c r="X406" i="3"/>
  <c r="X410" i="3"/>
  <c r="X414" i="3"/>
  <c r="X418" i="3"/>
  <c r="X422" i="3"/>
  <c r="X426" i="3"/>
  <c r="X430" i="3"/>
  <c r="X434" i="3"/>
  <c r="X438" i="3"/>
  <c r="X442" i="3"/>
  <c r="X446" i="3"/>
  <c r="X450" i="3"/>
  <c r="X454" i="3"/>
  <c r="X458" i="3"/>
  <c r="X462" i="3"/>
  <c r="X466" i="3"/>
  <c r="W470" i="3"/>
  <c r="X470" i="3"/>
  <c r="W477" i="3"/>
  <c r="X477" i="3"/>
  <c r="W493" i="3"/>
  <c r="X493" i="3"/>
  <c r="W509" i="3"/>
  <c r="X509" i="3"/>
  <c r="W709" i="3"/>
  <c r="X709" i="3"/>
  <c r="X392" i="3"/>
  <c r="X396" i="3"/>
  <c r="X400" i="3"/>
  <c r="X404" i="3"/>
  <c r="X408" i="3"/>
  <c r="X412" i="3"/>
  <c r="X416" i="3"/>
  <c r="X420" i="3"/>
  <c r="X424" i="3"/>
  <c r="X428" i="3"/>
  <c r="X432" i="3"/>
  <c r="X436" i="3"/>
  <c r="X440" i="3"/>
  <c r="X444" i="3"/>
  <c r="X448" i="3"/>
  <c r="X452" i="3"/>
  <c r="X456" i="3"/>
  <c r="X460" i="3"/>
  <c r="X464" i="3"/>
  <c r="X468" i="3"/>
  <c r="W485" i="3"/>
  <c r="X485" i="3"/>
  <c r="W501" i="3"/>
  <c r="X501" i="3"/>
  <c r="W517" i="3"/>
  <c r="X517" i="3"/>
  <c r="W725" i="3"/>
  <c r="X725" i="3"/>
  <c r="X734" i="3"/>
  <c r="W734" i="3"/>
  <c r="W522" i="3"/>
  <c r="X522" i="3"/>
  <c r="W526" i="3"/>
  <c r="X526" i="3"/>
  <c r="W530" i="3"/>
  <c r="X530" i="3"/>
  <c r="W534" i="3"/>
  <c r="X534" i="3"/>
  <c r="W538" i="3"/>
  <c r="X538" i="3"/>
  <c r="W542" i="3"/>
  <c r="X542" i="3"/>
  <c r="W546" i="3"/>
  <c r="X546" i="3"/>
  <c r="W550" i="3"/>
  <c r="X550" i="3"/>
  <c r="W554" i="3"/>
  <c r="X554" i="3"/>
  <c r="W558" i="3"/>
  <c r="X558" i="3"/>
  <c r="W562" i="3"/>
  <c r="X562" i="3"/>
  <c r="W566" i="3"/>
  <c r="X566" i="3"/>
  <c r="W570" i="3"/>
  <c r="X570" i="3"/>
  <c r="W574" i="3"/>
  <c r="X574" i="3"/>
  <c r="W578" i="3"/>
  <c r="X578" i="3"/>
  <c r="W582" i="3"/>
  <c r="X582" i="3"/>
  <c r="W586" i="3"/>
  <c r="X586" i="3"/>
  <c r="W590" i="3"/>
  <c r="X590" i="3"/>
  <c r="W594" i="3"/>
  <c r="X594" i="3"/>
  <c r="W598" i="3"/>
  <c r="X598" i="3"/>
  <c r="W602" i="3"/>
  <c r="X602" i="3"/>
  <c r="W606" i="3"/>
  <c r="X606" i="3"/>
  <c r="W610" i="3"/>
  <c r="X610" i="3"/>
  <c r="W614" i="3"/>
  <c r="X614" i="3"/>
  <c r="W618" i="3"/>
  <c r="X618" i="3"/>
  <c r="W622" i="3"/>
  <c r="X622" i="3"/>
  <c r="W626" i="3"/>
  <c r="X626" i="3"/>
  <c r="W630" i="3"/>
  <c r="X630" i="3"/>
  <c r="W634" i="3"/>
  <c r="X634" i="3"/>
  <c r="W638" i="3"/>
  <c r="X638" i="3"/>
  <c r="W642" i="3"/>
  <c r="X642" i="3"/>
  <c r="W646" i="3"/>
  <c r="X646" i="3"/>
  <c r="W650" i="3"/>
  <c r="X650" i="3"/>
  <c r="X523" i="3"/>
  <c r="X525" i="3"/>
  <c r="X527" i="3"/>
  <c r="X529" i="3"/>
  <c r="X531" i="3"/>
  <c r="X533" i="3"/>
  <c r="X535" i="3"/>
  <c r="X537" i="3"/>
  <c r="X539" i="3"/>
  <c r="X541" i="3"/>
  <c r="X543" i="3"/>
  <c r="X545" i="3"/>
  <c r="X547" i="3"/>
  <c r="X549" i="3"/>
  <c r="X551" i="3"/>
  <c r="X553" i="3"/>
  <c r="X555" i="3"/>
  <c r="X557" i="3"/>
  <c r="X559" i="3"/>
  <c r="X561" i="3"/>
  <c r="X563" i="3"/>
  <c r="X565" i="3"/>
  <c r="X567" i="3"/>
  <c r="X569" i="3"/>
  <c r="X571" i="3"/>
  <c r="X573" i="3"/>
  <c r="X575" i="3"/>
  <c r="X577" i="3"/>
  <c r="X579" i="3"/>
  <c r="X581" i="3"/>
  <c r="X583" i="3"/>
  <c r="X585" i="3"/>
  <c r="X587" i="3"/>
  <c r="X589" i="3"/>
  <c r="X591" i="3"/>
  <c r="X593" i="3"/>
  <c r="X595" i="3"/>
  <c r="X597" i="3"/>
  <c r="X599" i="3"/>
  <c r="X601" i="3"/>
  <c r="X603" i="3"/>
  <c r="X605" i="3"/>
  <c r="W609" i="3"/>
  <c r="X609" i="3"/>
  <c r="W613" i="3"/>
  <c r="X613" i="3"/>
  <c r="W617" i="3"/>
  <c r="X617" i="3"/>
  <c r="W621" i="3"/>
  <c r="X621" i="3"/>
  <c r="W625" i="3"/>
  <c r="X625" i="3"/>
  <c r="W629" i="3"/>
  <c r="X629" i="3"/>
  <c r="W633" i="3"/>
  <c r="X633" i="3"/>
  <c r="W637" i="3"/>
  <c r="X637" i="3"/>
  <c r="W641" i="3"/>
  <c r="X641" i="3"/>
  <c r="W645" i="3"/>
  <c r="X645" i="3"/>
  <c r="W649" i="3"/>
  <c r="X649" i="3"/>
  <c r="X732" i="3"/>
  <c r="W732" i="3"/>
  <c r="X742" i="3"/>
  <c r="W742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X474" i="3"/>
  <c r="X478" i="3"/>
  <c r="X482" i="3"/>
  <c r="X486" i="3"/>
  <c r="X490" i="3"/>
  <c r="X494" i="3"/>
  <c r="X498" i="3"/>
  <c r="X502" i="3"/>
  <c r="X506" i="3"/>
  <c r="X510" i="3"/>
  <c r="X514" i="3"/>
  <c r="X518" i="3"/>
  <c r="X707" i="3"/>
  <c r="X715" i="3"/>
  <c r="X723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X651" i="3"/>
  <c r="X652" i="3"/>
  <c r="X653" i="3"/>
  <c r="X654" i="3"/>
  <c r="X655" i="3"/>
  <c r="X656" i="3"/>
  <c r="X657" i="3"/>
  <c r="X658" i="3"/>
  <c r="X659" i="3"/>
  <c r="X660" i="3"/>
  <c r="X661" i="3"/>
  <c r="X662" i="3"/>
  <c r="X663" i="3"/>
  <c r="X664" i="3"/>
  <c r="X665" i="3"/>
  <c r="X666" i="3"/>
  <c r="X667" i="3"/>
  <c r="X668" i="3"/>
  <c r="X669" i="3"/>
  <c r="X670" i="3"/>
  <c r="X671" i="3"/>
  <c r="X672" i="3"/>
  <c r="X673" i="3"/>
  <c r="X674" i="3"/>
  <c r="X675" i="3"/>
  <c r="X676" i="3"/>
  <c r="X677" i="3"/>
  <c r="X678" i="3"/>
  <c r="X679" i="3"/>
  <c r="X683" i="3"/>
  <c r="X687" i="3"/>
  <c r="X691" i="3"/>
  <c r="X695" i="3"/>
  <c r="X699" i="3"/>
  <c r="X728" i="3"/>
  <c r="W728" i="3"/>
  <c r="X736" i="3"/>
  <c r="W736" i="3"/>
  <c r="X744" i="3"/>
  <c r="W744" i="3"/>
  <c r="X680" i="3"/>
  <c r="X684" i="3"/>
  <c r="X688" i="3"/>
  <c r="X692" i="3"/>
  <c r="X696" i="3"/>
  <c r="X700" i="3"/>
  <c r="X730" i="3"/>
  <c r="W730" i="3"/>
  <c r="X738" i="3"/>
  <c r="W738" i="3"/>
  <c r="X746" i="3"/>
  <c r="W746" i="3"/>
  <c r="U756" i="3"/>
  <c r="Q756" i="3"/>
  <c r="T756" i="3"/>
  <c r="P756" i="3"/>
  <c r="O756" i="3"/>
  <c r="U758" i="3"/>
  <c r="Q758" i="3"/>
  <c r="T758" i="3"/>
  <c r="P758" i="3"/>
  <c r="V758" i="3"/>
  <c r="R758" i="3"/>
  <c r="O758" i="3"/>
  <c r="U762" i="3"/>
  <c r="Q762" i="3"/>
  <c r="T762" i="3"/>
  <c r="P762" i="3"/>
  <c r="V762" i="3"/>
  <c r="R762" i="3"/>
  <c r="O762" i="3"/>
  <c r="U766" i="3"/>
  <c r="Q766" i="3"/>
  <c r="T766" i="3"/>
  <c r="P766" i="3"/>
  <c r="V766" i="3"/>
  <c r="R766" i="3"/>
  <c r="O766" i="3"/>
  <c r="U770" i="3"/>
  <c r="Q770" i="3"/>
  <c r="T770" i="3"/>
  <c r="P770" i="3"/>
  <c r="V770" i="3"/>
  <c r="R770" i="3"/>
  <c r="O770" i="3"/>
  <c r="U774" i="3"/>
  <c r="Q774" i="3"/>
  <c r="T774" i="3"/>
  <c r="P774" i="3"/>
  <c r="V774" i="3"/>
  <c r="R774" i="3"/>
  <c r="O774" i="3"/>
  <c r="U778" i="3"/>
  <c r="Q778" i="3"/>
  <c r="T778" i="3"/>
  <c r="P778" i="3"/>
  <c r="V778" i="3"/>
  <c r="R778" i="3"/>
  <c r="O778" i="3"/>
  <c r="U782" i="3"/>
  <c r="Q782" i="3"/>
  <c r="T782" i="3"/>
  <c r="P782" i="3"/>
  <c r="V782" i="3"/>
  <c r="R782" i="3"/>
  <c r="O782" i="3"/>
  <c r="V785" i="3"/>
  <c r="R785" i="3"/>
  <c r="Q785" i="3"/>
  <c r="U785" i="3"/>
  <c r="P785" i="3"/>
  <c r="S785" i="3"/>
  <c r="O785" i="3"/>
  <c r="V793" i="3"/>
  <c r="R793" i="3"/>
  <c r="Q793" i="3"/>
  <c r="U793" i="3"/>
  <c r="P793" i="3"/>
  <c r="S793" i="3"/>
  <c r="O793" i="3"/>
  <c r="Q701" i="3"/>
  <c r="U701" i="3"/>
  <c r="Q702" i="3"/>
  <c r="U702" i="3"/>
  <c r="Q703" i="3"/>
  <c r="U703" i="3"/>
  <c r="Q704" i="3"/>
  <c r="U704" i="3"/>
  <c r="Q705" i="3"/>
  <c r="U705" i="3"/>
  <c r="Q706" i="3"/>
  <c r="U706" i="3"/>
  <c r="Q707" i="3"/>
  <c r="U707" i="3"/>
  <c r="Q708" i="3"/>
  <c r="U708" i="3"/>
  <c r="Q709" i="3"/>
  <c r="U709" i="3"/>
  <c r="Q710" i="3"/>
  <c r="U710" i="3"/>
  <c r="Q711" i="3"/>
  <c r="U711" i="3"/>
  <c r="Q712" i="3"/>
  <c r="U712" i="3"/>
  <c r="Q713" i="3"/>
  <c r="U713" i="3"/>
  <c r="Q714" i="3"/>
  <c r="U714" i="3"/>
  <c r="Q715" i="3"/>
  <c r="U715" i="3"/>
  <c r="Q716" i="3"/>
  <c r="U716" i="3"/>
  <c r="Q717" i="3"/>
  <c r="U717" i="3"/>
  <c r="Q718" i="3"/>
  <c r="U718" i="3"/>
  <c r="Q719" i="3"/>
  <c r="U719" i="3"/>
  <c r="Q720" i="3"/>
  <c r="U720" i="3"/>
  <c r="Q721" i="3"/>
  <c r="U721" i="3"/>
  <c r="Q722" i="3"/>
  <c r="U722" i="3"/>
  <c r="Q723" i="3"/>
  <c r="U723" i="3"/>
  <c r="Q724" i="3"/>
  <c r="U724" i="3"/>
  <c r="Q725" i="3"/>
  <c r="U725" i="3"/>
  <c r="Q726" i="3"/>
  <c r="U726" i="3"/>
  <c r="Q727" i="3"/>
  <c r="U727" i="3"/>
  <c r="U729" i="3"/>
  <c r="Q729" i="3"/>
  <c r="O729" i="3"/>
  <c r="T729" i="3"/>
  <c r="U731" i="3"/>
  <c r="Q731" i="3"/>
  <c r="O731" i="3"/>
  <c r="T731" i="3"/>
  <c r="U733" i="3"/>
  <c r="Q733" i="3"/>
  <c r="O733" i="3"/>
  <c r="T733" i="3"/>
  <c r="U735" i="3"/>
  <c r="Q735" i="3"/>
  <c r="O735" i="3"/>
  <c r="T735" i="3"/>
  <c r="U737" i="3"/>
  <c r="Q737" i="3"/>
  <c r="O737" i="3"/>
  <c r="T737" i="3"/>
  <c r="U739" i="3"/>
  <c r="Q739" i="3"/>
  <c r="O739" i="3"/>
  <c r="T739" i="3"/>
  <c r="U741" i="3"/>
  <c r="Q741" i="3"/>
  <c r="O741" i="3"/>
  <c r="T741" i="3"/>
  <c r="U743" i="3"/>
  <c r="Q743" i="3"/>
  <c r="O743" i="3"/>
  <c r="T743" i="3"/>
  <c r="U745" i="3"/>
  <c r="Q745" i="3"/>
  <c r="O745" i="3"/>
  <c r="T745" i="3"/>
  <c r="U747" i="3"/>
  <c r="Q747" i="3"/>
  <c r="O747" i="3"/>
  <c r="T747" i="3"/>
  <c r="W748" i="3"/>
  <c r="U749" i="3"/>
  <c r="Q749" i="3"/>
  <c r="O749" i="3"/>
  <c r="T749" i="3"/>
  <c r="W750" i="3"/>
  <c r="U751" i="3"/>
  <c r="Q751" i="3"/>
  <c r="O751" i="3"/>
  <c r="T751" i="3"/>
  <c r="R752" i="3"/>
  <c r="W752" i="3"/>
  <c r="U753" i="3"/>
  <c r="Q753" i="3"/>
  <c r="O753" i="3"/>
  <c r="T753" i="3"/>
  <c r="R754" i="3"/>
  <c r="W754" i="3"/>
  <c r="U755" i="3"/>
  <c r="Q755" i="3"/>
  <c r="T755" i="3"/>
  <c r="P755" i="3"/>
  <c r="O755" i="3"/>
  <c r="R756" i="3"/>
  <c r="S758" i="3"/>
  <c r="U759" i="3"/>
  <c r="Q759" i="3"/>
  <c r="T759" i="3"/>
  <c r="P759" i="3"/>
  <c r="V759" i="3"/>
  <c r="R759" i="3"/>
  <c r="O759" i="3"/>
  <c r="S762" i="3"/>
  <c r="U763" i="3"/>
  <c r="Q763" i="3"/>
  <c r="T763" i="3"/>
  <c r="P763" i="3"/>
  <c r="V763" i="3"/>
  <c r="R763" i="3"/>
  <c r="O763" i="3"/>
  <c r="S766" i="3"/>
  <c r="U767" i="3"/>
  <c r="Q767" i="3"/>
  <c r="T767" i="3"/>
  <c r="P767" i="3"/>
  <c r="V767" i="3"/>
  <c r="R767" i="3"/>
  <c r="O767" i="3"/>
  <c r="S770" i="3"/>
  <c r="U771" i="3"/>
  <c r="Q771" i="3"/>
  <c r="T771" i="3"/>
  <c r="P771" i="3"/>
  <c r="V771" i="3"/>
  <c r="R771" i="3"/>
  <c r="O771" i="3"/>
  <c r="S774" i="3"/>
  <c r="U775" i="3"/>
  <c r="Q775" i="3"/>
  <c r="T775" i="3"/>
  <c r="P775" i="3"/>
  <c r="V775" i="3"/>
  <c r="R775" i="3"/>
  <c r="O775" i="3"/>
  <c r="S778" i="3"/>
  <c r="U779" i="3"/>
  <c r="Q779" i="3"/>
  <c r="T779" i="3"/>
  <c r="P779" i="3"/>
  <c r="V779" i="3"/>
  <c r="R779" i="3"/>
  <c r="O779" i="3"/>
  <c r="S782" i="3"/>
  <c r="V783" i="3"/>
  <c r="R783" i="3"/>
  <c r="Q783" i="3"/>
  <c r="U783" i="3"/>
  <c r="P783" i="3"/>
  <c r="S783" i="3"/>
  <c r="O783" i="3"/>
  <c r="T785" i="3"/>
  <c r="V791" i="3"/>
  <c r="R791" i="3"/>
  <c r="Q791" i="3"/>
  <c r="U791" i="3"/>
  <c r="P791" i="3"/>
  <c r="S791" i="3"/>
  <c r="O791" i="3"/>
  <c r="T793" i="3"/>
  <c r="S756" i="3"/>
  <c r="U760" i="3"/>
  <c r="Q760" i="3"/>
  <c r="T760" i="3"/>
  <c r="P760" i="3"/>
  <c r="V760" i="3"/>
  <c r="R760" i="3"/>
  <c r="O760" i="3"/>
  <c r="U764" i="3"/>
  <c r="Q764" i="3"/>
  <c r="T764" i="3"/>
  <c r="P764" i="3"/>
  <c r="V764" i="3"/>
  <c r="R764" i="3"/>
  <c r="O764" i="3"/>
  <c r="U768" i="3"/>
  <c r="Q768" i="3"/>
  <c r="T768" i="3"/>
  <c r="P768" i="3"/>
  <c r="V768" i="3"/>
  <c r="R768" i="3"/>
  <c r="O768" i="3"/>
  <c r="U772" i="3"/>
  <c r="Q772" i="3"/>
  <c r="T772" i="3"/>
  <c r="P772" i="3"/>
  <c r="V772" i="3"/>
  <c r="R772" i="3"/>
  <c r="O772" i="3"/>
  <c r="U776" i="3"/>
  <c r="Q776" i="3"/>
  <c r="T776" i="3"/>
  <c r="P776" i="3"/>
  <c r="V776" i="3"/>
  <c r="R776" i="3"/>
  <c r="O776" i="3"/>
  <c r="U780" i="3"/>
  <c r="Q780" i="3"/>
  <c r="T780" i="3"/>
  <c r="P780" i="3"/>
  <c r="V780" i="3"/>
  <c r="R780" i="3"/>
  <c r="O780" i="3"/>
  <c r="V789" i="3"/>
  <c r="R789" i="3"/>
  <c r="Q789" i="3"/>
  <c r="U789" i="3"/>
  <c r="P789" i="3"/>
  <c r="S789" i="3"/>
  <c r="O789" i="3"/>
  <c r="W797" i="3"/>
  <c r="W801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U728" i="3"/>
  <c r="Q728" i="3"/>
  <c r="O728" i="3"/>
  <c r="T728" i="3"/>
  <c r="U730" i="3"/>
  <c r="Q730" i="3"/>
  <c r="O730" i="3"/>
  <c r="T730" i="3"/>
  <c r="U732" i="3"/>
  <c r="Q732" i="3"/>
  <c r="O732" i="3"/>
  <c r="T732" i="3"/>
  <c r="U734" i="3"/>
  <c r="Q734" i="3"/>
  <c r="O734" i="3"/>
  <c r="T734" i="3"/>
  <c r="U736" i="3"/>
  <c r="Q736" i="3"/>
  <c r="O736" i="3"/>
  <c r="T736" i="3"/>
  <c r="U738" i="3"/>
  <c r="Q738" i="3"/>
  <c r="O738" i="3"/>
  <c r="T738" i="3"/>
  <c r="U740" i="3"/>
  <c r="Q740" i="3"/>
  <c r="O740" i="3"/>
  <c r="T740" i="3"/>
  <c r="U742" i="3"/>
  <c r="Q742" i="3"/>
  <c r="O742" i="3"/>
  <c r="T742" i="3"/>
  <c r="U744" i="3"/>
  <c r="Q744" i="3"/>
  <c r="O744" i="3"/>
  <c r="T744" i="3"/>
  <c r="U746" i="3"/>
  <c r="Q746" i="3"/>
  <c r="O746" i="3"/>
  <c r="T746" i="3"/>
  <c r="U748" i="3"/>
  <c r="Q748" i="3"/>
  <c r="O748" i="3"/>
  <c r="T748" i="3"/>
  <c r="U750" i="3"/>
  <c r="Q750" i="3"/>
  <c r="O750" i="3"/>
  <c r="T750" i="3"/>
  <c r="U752" i="3"/>
  <c r="Q752" i="3"/>
  <c r="O752" i="3"/>
  <c r="T752" i="3"/>
  <c r="U754" i="3"/>
  <c r="Q754" i="3"/>
  <c r="O754" i="3"/>
  <c r="T754" i="3"/>
  <c r="V756" i="3"/>
  <c r="U757" i="3"/>
  <c r="Q757" i="3"/>
  <c r="T757" i="3"/>
  <c r="P757" i="3"/>
  <c r="V757" i="3"/>
  <c r="R757" i="3"/>
  <c r="O757" i="3"/>
  <c r="U761" i="3"/>
  <c r="Q761" i="3"/>
  <c r="T761" i="3"/>
  <c r="P761" i="3"/>
  <c r="V761" i="3"/>
  <c r="R761" i="3"/>
  <c r="O761" i="3"/>
  <c r="U765" i="3"/>
  <c r="Q765" i="3"/>
  <c r="T765" i="3"/>
  <c r="P765" i="3"/>
  <c r="V765" i="3"/>
  <c r="R765" i="3"/>
  <c r="O765" i="3"/>
  <c r="U769" i="3"/>
  <c r="Q769" i="3"/>
  <c r="T769" i="3"/>
  <c r="P769" i="3"/>
  <c r="V769" i="3"/>
  <c r="R769" i="3"/>
  <c r="O769" i="3"/>
  <c r="U773" i="3"/>
  <c r="Q773" i="3"/>
  <c r="T773" i="3"/>
  <c r="P773" i="3"/>
  <c r="V773" i="3"/>
  <c r="R773" i="3"/>
  <c r="O773" i="3"/>
  <c r="U777" i="3"/>
  <c r="Q777" i="3"/>
  <c r="T777" i="3"/>
  <c r="P777" i="3"/>
  <c r="V777" i="3"/>
  <c r="R777" i="3"/>
  <c r="O777" i="3"/>
  <c r="U781" i="3"/>
  <c r="Q781" i="3"/>
  <c r="T781" i="3"/>
  <c r="P781" i="3"/>
  <c r="V781" i="3"/>
  <c r="R781" i="3"/>
  <c r="O781" i="3"/>
  <c r="V787" i="3"/>
  <c r="R787" i="3"/>
  <c r="Q787" i="3"/>
  <c r="U787" i="3"/>
  <c r="P787" i="3"/>
  <c r="S787" i="3"/>
  <c r="O787" i="3"/>
  <c r="V795" i="3"/>
  <c r="R795" i="3"/>
  <c r="S795" i="3"/>
  <c r="O795" i="3"/>
  <c r="U795" i="3"/>
  <c r="V796" i="3"/>
  <c r="R796" i="3"/>
  <c r="U796" i="3"/>
  <c r="P796" i="3"/>
  <c r="O796" i="3"/>
  <c r="V797" i="3"/>
  <c r="R797" i="3"/>
  <c r="S797" i="3"/>
  <c r="O797" i="3"/>
  <c r="U797" i="3"/>
  <c r="V798" i="3"/>
  <c r="R798" i="3"/>
  <c r="U798" i="3"/>
  <c r="P798" i="3"/>
  <c r="O798" i="3"/>
  <c r="V799" i="3"/>
  <c r="R799" i="3"/>
  <c r="S799" i="3"/>
  <c r="O799" i="3"/>
  <c r="U799" i="3"/>
  <c r="V800" i="3"/>
  <c r="R800" i="3"/>
  <c r="U800" i="3"/>
  <c r="P800" i="3"/>
  <c r="O800" i="3"/>
  <c r="V801" i="3"/>
  <c r="R801" i="3"/>
  <c r="S801" i="3"/>
  <c r="O801" i="3"/>
  <c r="U801" i="3"/>
  <c r="V802" i="3"/>
  <c r="R802" i="3"/>
  <c r="U802" i="3"/>
  <c r="P802" i="3"/>
  <c r="O802" i="3"/>
  <c r="V803" i="3"/>
  <c r="R803" i="3"/>
  <c r="S803" i="3"/>
  <c r="O803" i="3"/>
  <c r="U803" i="3"/>
  <c r="V804" i="3"/>
  <c r="R804" i="3"/>
  <c r="U804" i="3"/>
  <c r="P804" i="3"/>
  <c r="O804" i="3"/>
  <c r="V805" i="3"/>
  <c r="R805" i="3"/>
  <c r="S805" i="3"/>
  <c r="O805" i="3"/>
  <c r="U805" i="3"/>
  <c r="V806" i="3"/>
  <c r="R806" i="3"/>
  <c r="U806" i="3"/>
  <c r="P806" i="3"/>
  <c r="O806" i="3"/>
  <c r="V807" i="3"/>
  <c r="R807" i="3"/>
  <c r="S807" i="3"/>
  <c r="O807" i="3"/>
  <c r="U807" i="3"/>
  <c r="V808" i="3"/>
  <c r="R808" i="3"/>
  <c r="U808" i="3"/>
  <c r="P808" i="3"/>
  <c r="O808" i="3"/>
  <c r="V809" i="3"/>
  <c r="R809" i="3"/>
  <c r="S809" i="3"/>
  <c r="O809" i="3"/>
  <c r="U809" i="3"/>
  <c r="V810" i="3"/>
  <c r="R810" i="3"/>
  <c r="U810" i="3"/>
  <c r="P810" i="3"/>
  <c r="O810" i="3"/>
  <c r="V811" i="3"/>
  <c r="R811" i="3"/>
  <c r="S811" i="3"/>
  <c r="O811" i="3"/>
  <c r="U811" i="3"/>
  <c r="V812" i="3"/>
  <c r="R812" i="3"/>
  <c r="U812" i="3"/>
  <c r="P812" i="3"/>
  <c r="O812" i="3"/>
  <c r="V813" i="3"/>
  <c r="R813" i="3"/>
  <c r="S813" i="3"/>
  <c r="O813" i="3"/>
  <c r="U813" i="3"/>
  <c r="V814" i="3"/>
  <c r="R814" i="3"/>
  <c r="U814" i="3"/>
  <c r="P814" i="3"/>
  <c r="O814" i="3"/>
  <c r="V815" i="3"/>
  <c r="R815" i="3"/>
  <c r="S815" i="3"/>
  <c r="O815" i="3"/>
  <c r="U815" i="3"/>
  <c r="V816" i="3"/>
  <c r="R816" i="3"/>
  <c r="U816" i="3"/>
  <c r="P816" i="3"/>
  <c r="O816" i="3"/>
  <c r="V817" i="3"/>
  <c r="R817" i="3"/>
  <c r="S817" i="3"/>
  <c r="O817" i="3"/>
  <c r="U817" i="3"/>
  <c r="V818" i="3"/>
  <c r="R818" i="3"/>
  <c r="U818" i="3"/>
  <c r="P818" i="3"/>
  <c r="O818" i="3"/>
  <c r="V819" i="3"/>
  <c r="R819" i="3"/>
  <c r="S819" i="3"/>
  <c r="O819" i="3"/>
  <c r="U819" i="3"/>
  <c r="V820" i="3"/>
  <c r="R820" i="3"/>
  <c r="U820" i="3"/>
  <c r="P820" i="3"/>
  <c r="O820" i="3"/>
  <c r="V821" i="3"/>
  <c r="R821" i="3"/>
  <c r="S821" i="3"/>
  <c r="O821" i="3"/>
  <c r="U821" i="3"/>
  <c r="V822" i="3"/>
  <c r="R822" i="3"/>
  <c r="U822" i="3"/>
  <c r="P822" i="3"/>
  <c r="Q822" i="3"/>
  <c r="O822" i="3"/>
  <c r="V824" i="3"/>
  <c r="R824" i="3"/>
  <c r="U824" i="3"/>
  <c r="P824" i="3"/>
  <c r="Q824" i="3"/>
  <c r="O824" i="3"/>
  <c r="V826" i="3"/>
  <c r="R826" i="3"/>
  <c r="Q826" i="3"/>
  <c r="U826" i="3"/>
  <c r="P826" i="3"/>
  <c r="S826" i="3"/>
  <c r="O826" i="3"/>
  <c r="V830" i="3"/>
  <c r="R830" i="3"/>
  <c r="Q830" i="3"/>
  <c r="U830" i="3"/>
  <c r="P830" i="3"/>
  <c r="S830" i="3"/>
  <c r="O830" i="3"/>
  <c r="V834" i="3"/>
  <c r="R834" i="3"/>
  <c r="Q834" i="3"/>
  <c r="U834" i="3"/>
  <c r="P834" i="3"/>
  <c r="S834" i="3"/>
  <c r="O834" i="3"/>
  <c r="V838" i="3"/>
  <c r="R838" i="3"/>
  <c r="Q838" i="3"/>
  <c r="U838" i="3"/>
  <c r="P838" i="3"/>
  <c r="S838" i="3"/>
  <c r="O838" i="3"/>
  <c r="X849" i="3"/>
  <c r="W849" i="3"/>
  <c r="V858" i="3"/>
  <c r="R858" i="3"/>
  <c r="Q858" i="3"/>
  <c r="U858" i="3"/>
  <c r="P858" i="3"/>
  <c r="T858" i="3"/>
  <c r="O858" i="3"/>
  <c r="V996" i="3"/>
  <c r="R996" i="3"/>
  <c r="S996" i="3"/>
  <c r="Q996" i="3"/>
  <c r="U996" i="3"/>
  <c r="P996" i="3"/>
  <c r="T996" i="3"/>
  <c r="O996" i="3"/>
  <c r="W803" i="3"/>
  <c r="W805" i="3"/>
  <c r="W807" i="3"/>
  <c r="W809" i="3"/>
  <c r="W811" i="3"/>
  <c r="W813" i="3"/>
  <c r="W815" i="3"/>
  <c r="W817" i="3"/>
  <c r="W819" i="3"/>
  <c r="W821" i="3"/>
  <c r="X827" i="3"/>
  <c r="W827" i="3"/>
  <c r="X831" i="3"/>
  <c r="W831" i="3"/>
  <c r="X835" i="3"/>
  <c r="W835" i="3"/>
  <c r="X839" i="3"/>
  <c r="W839" i="3"/>
  <c r="X841" i="3"/>
  <c r="W841" i="3"/>
  <c r="X843" i="3"/>
  <c r="W843" i="3"/>
  <c r="X851" i="3"/>
  <c r="W851" i="3"/>
  <c r="W857" i="3"/>
  <c r="X901" i="3"/>
  <c r="W901" i="3"/>
  <c r="X905" i="3"/>
  <c r="W905" i="3"/>
  <c r="X909" i="3"/>
  <c r="W909" i="3"/>
  <c r="X913" i="3"/>
  <c r="W913" i="3"/>
  <c r="V980" i="3"/>
  <c r="R980" i="3"/>
  <c r="S980" i="3"/>
  <c r="U980" i="3"/>
  <c r="P980" i="3"/>
  <c r="T980" i="3"/>
  <c r="Q980" i="3"/>
  <c r="O980" i="3"/>
  <c r="S806" i="3"/>
  <c r="Q807" i="3"/>
  <c r="S808" i="3"/>
  <c r="Q809" i="3"/>
  <c r="S810" i="3"/>
  <c r="Q811" i="3"/>
  <c r="S812" i="3"/>
  <c r="Q813" i="3"/>
  <c r="S814" i="3"/>
  <c r="Q815" i="3"/>
  <c r="S816" i="3"/>
  <c r="Q817" i="3"/>
  <c r="S818" i="3"/>
  <c r="Q819" i="3"/>
  <c r="S820" i="3"/>
  <c r="Q821" i="3"/>
  <c r="T822" i="3"/>
  <c r="V823" i="3"/>
  <c r="R823" i="3"/>
  <c r="S823" i="3"/>
  <c r="P823" i="3"/>
  <c r="O823" i="3"/>
  <c r="T824" i="3"/>
  <c r="V825" i="3"/>
  <c r="R825" i="3"/>
  <c r="S825" i="3"/>
  <c r="P825" i="3"/>
  <c r="O825" i="3"/>
  <c r="V828" i="3"/>
  <c r="R828" i="3"/>
  <c r="Q828" i="3"/>
  <c r="U828" i="3"/>
  <c r="P828" i="3"/>
  <c r="S828" i="3"/>
  <c r="O828" i="3"/>
  <c r="V832" i="3"/>
  <c r="R832" i="3"/>
  <c r="Q832" i="3"/>
  <c r="U832" i="3"/>
  <c r="P832" i="3"/>
  <c r="S832" i="3"/>
  <c r="O832" i="3"/>
  <c r="V836" i="3"/>
  <c r="R836" i="3"/>
  <c r="Q836" i="3"/>
  <c r="U836" i="3"/>
  <c r="P836" i="3"/>
  <c r="S836" i="3"/>
  <c r="O836" i="3"/>
  <c r="X845" i="3"/>
  <c r="W845" i="3"/>
  <c r="X853" i="3"/>
  <c r="W853" i="3"/>
  <c r="V860" i="3"/>
  <c r="R860" i="3"/>
  <c r="Q860" i="3"/>
  <c r="U860" i="3"/>
  <c r="P860" i="3"/>
  <c r="S860" i="3"/>
  <c r="T860" i="3"/>
  <c r="O860" i="3"/>
  <c r="V784" i="3"/>
  <c r="R784" i="3"/>
  <c r="O784" i="3"/>
  <c r="T784" i="3"/>
  <c r="V786" i="3"/>
  <c r="R786" i="3"/>
  <c r="O786" i="3"/>
  <c r="T786" i="3"/>
  <c r="V788" i="3"/>
  <c r="R788" i="3"/>
  <c r="O788" i="3"/>
  <c r="T788" i="3"/>
  <c r="V790" i="3"/>
  <c r="R790" i="3"/>
  <c r="O790" i="3"/>
  <c r="T790" i="3"/>
  <c r="V792" i="3"/>
  <c r="R792" i="3"/>
  <c r="O792" i="3"/>
  <c r="T792" i="3"/>
  <c r="V794" i="3"/>
  <c r="R794" i="3"/>
  <c r="U794" i="3"/>
  <c r="O794" i="3"/>
  <c r="T794" i="3"/>
  <c r="T795" i="3"/>
  <c r="T796" i="3"/>
  <c r="T797" i="3"/>
  <c r="T798" i="3"/>
  <c r="T799" i="3"/>
  <c r="T800" i="3"/>
  <c r="T801" i="3"/>
  <c r="T802" i="3"/>
  <c r="T803" i="3"/>
  <c r="T804" i="3"/>
  <c r="T805" i="3"/>
  <c r="T806" i="3"/>
  <c r="T807" i="3"/>
  <c r="T808" i="3"/>
  <c r="T809" i="3"/>
  <c r="T810" i="3"/>
  <c r="T811" i="3"/>
  <c r="T812" i="3"/>
  <c r="T813" i="3"/>
  <c r="T814" i="3"/>
  <c r="T815" i="3"/>
  <c r="T816" i="3"/>
  <c r="T817" i="3"/>
  <c r="T818" i="3"/>
  <c r="T819" i="3"/>
  <c r="T820" i="3"/>
  <c r="T821" i="3"/>
  <c r="Q823" i="3"/>
  <c r="Q825" i="3"/>
  <c r="T828" i="3"/>
  <c r="X829" i="3"/>
  <c r="W829" i="3"/>
  <c r="T832" i="3"/>
  <c r="X833" i="3"/>
  <c r="W833" i="3"/>
  <c r="T836" i="3"/>
  <c r="X837" i="3"/>
  <c r="W837" i="3"/>
  <c r="X847" i="3"/>
  <c r="W847" i="3"/>
  <c r="W865" i="3"/>
  <c r="V868" i="3"/>
  <c r="R868" i="3"/>
  <c r="Q868" i="3"/>
  <c r="U868" i="3"/>
  <c r="P868" i="3"/>
  <c r="S868" i="3"/>
  <c r="T868" i="3"/>
  <c r="O868" i="3"/>
  <c r="W873" i="3"/>
  <c r="V876" i="3"/>
  <c r="R876" i="3"/>
  <c r="Q876" i="3"/>
  <c r="U876" i="3"/>
  <c r="P876" i="3"/>
  <c r="S876" i="3"/>
  <c r="T876" i="3"/>
  <c r="O876" i="3"/>
  <c r="W881" i="3"/>
  <c r="V884" i="3"/>
  <c r="R884" i="3"/>
  <c r="Q884" i="3"/>
  <c r="U884" i="3"/>
  <c r="P884" i="3"/>
  <c r="S884" i="3"/>
  <c r="T884" i="3"/>
  <c r="O884" i="3"/>
  <c r="V892" i="3"/>
  <c r="R892" i="3"/>
  <c r="Q892" i="3"/>
  <c r="U892" i="3"/>
  <c r="P892" i="3"/>
  <c r="S892" i="3"/>
  <c r="T892" i="3"/>
  <c r="O892" i="3"/>
  <c r="V1028" i="3"/>
  <c r="R1028" i="3"/>
  <c r="S1028" i="3"/>
  <c r="Q1028" i="3"/>
  <c r="U1028" i="3"/>
  <c r="P1028" i="3"/>
  <c r="T1028" i="3"/>
  <c r="O1028" i="3"/>
  <c r="V856" i="3"/>
  <c r="R856" i="3"/>
  <c r="Q856" i="3"/>
  <c r="U856" i="3"/>
  <c r="P856" i="3"/>
  <c r="O856" i="3"/>
  <c r="W861" i="3"/>
  <c r="V864" i="3"/>
  <c r="R864" i="3"/>
  <c r="Q864" i="3"/>
  <c r="U864" i="3"/>
  <c r="P864" i="3"/>
  <c r="O864" i="3"/>
  <c r="W869" i="3"/>
  <c r="V872" i="3"/>
  <c r="R872" i="3"/>
  <c r="Q872" i="3"/>
  <c r="U872" i="3"/>
  <c r="P872" i="3"/>
  <c r="O872" i="3"/>
  <c r="W877" i="3"/>
  <c r="V880" i="3"/>
  <c r="R880" i="3"/>
  <c r="Q880" i="3"/>
  <c r="U880" i="3"/>
  <c r="P880" i="3"/>
  <c r="O880" i="3"/>
  <c r="W885" i="3"/>
  <c r="V888" i="3"/>
  <c r="R888" i="3"/>
  <c r="Q888" i="3"/>
  <c r="U888" i="3"/>
  <c r="P888" i="3"/>
  <c r="O888" i="3"/>
  <c r="W893" i="3"/>
  <c r="V896" i="3"/>
  <c r="R896" i="3"/>
  <c r="Q896" i="3"/>
  <c r="U896" i="3"/>
  <c r="P896" i="3"/>
  <c r="O896" i="3"/>
  <c r="X903" i="3"/>
  <c r="W903" i="3"/>
  <c r="X907" i="3"/>
  <c r="W907" i="3"/>
  <c r="X911" i="3"/>
  <c r="W911" i="3"/>
  <c r="X915" i="3"/>
  <c r="W915" i="3"/>
  <c r="V1012" i="3"/>
  <c r="R1012" i="3"/>
  <c r="S1012" i="3"/>
  <c r="Q1012" i="3"/>
  <c r="U1012" i="3"/>
  <c r="P1012" i="3"/>
  <c r="T1012" i="3"/>
  <c r="O1012" i="3"/>
  <c r="W863" i="3"/>
  <c r="V866" i="3"/>
  <c r="R866" i="3"/>
  <c r="Q866" i="3"/>
  <c r="U866" i="3"/>
  <c r="P866" i="3"/>
  <c r="O866" i="3"/>
  <c r="W871" i="3"/>
  <c r="V874" i="3"/>
  <c r="R874" i="3"/>
  <c r="Q874" i="3"/>
  <c r="U874" i="3"/>
  <c r="P874" i="3"/>
  <c r="O874" i="3"/>
  <c r="W879" i="3"/>
  <c r="V882" i="3"/>
  <c r="R882" i="3"/>
  <c r="Q882" i="3"/>
  <c r="U882" i="3"/>
  <c r="P882" i="3"/>
  <c r="O882" i="3"/>
  <c r="W887" i="3"/>
  <c r="V890" i="3"/>
  <c r="R890" i="3"/>
  <c r="Q890" i="3"/>
  <c r="U890" i="3"/>
  <c r="P890" i="3"/>
  <c r="O890" i="3"/>
  <c r="W895" i="3"/>
  <c r="V898" i="3"/>
  <c r="R898" i="3"/>
  <c r="Q898" i="3"/>
  <c r="U898" i="3"/>
  <c r="P898" i="3"/>
  <c r="O898" i="3"/>
  <c r="V1004" i="3"/>
  <c r="R1004" i="3"/>
  <c r="S1004" i="3"/>
  <c r="Q1004" i="3"/>
  <c r="U1004" i="3"/>
  <c r="P1004" i="3"/>
  <c r="T1004" i="3"/>
  <c r="O1004" i="3"/>
  <c r="V840" i="3"/>
  <c r="R840" i="3"/>
  <c r="Q840" i="3"/>
  <c r="U840" i="3"/>
  <c r="P840" i="3"/>
  <c r="O840" i="3"/>
  <c r="V842" i="3"/>
  <c r="R842" i="3"/>
  <c r="Q842" i="3"/>
  <c r="U842" i="3"/>
  <c r="P842" i="3"/>
  <c r="O842" i="3"/>
  <c r="V844" i="3"/>
  <c r="R844" i="3"/>
  <c r="Q844" i="3"/>
  <c r="U844" i="3"/>
  <c r="P844" i="3"/>
  <c r="O844" i="3"/>
  <c r="V846" i="3"/>
  <c r="R846" i="3"/>
  <c r="Q846" i="3"/>
  <c r="U846" i="3"/>
  <c r="P846" i="3"/>
  <c r="O846" i="3"/>
  <c r="V848" i="3"/>
  <c r="R848" i="3"/>
  <c r="Q848" i="3"/>
  <c r="U848" i="3"/>
  <c r="P848" i="3"/>
  <c r="O848" i="3"/>
  <c r="V850" i="3"/>
  <c r="R850" i="3"/>
  <c r="Q850" i="3"/>
  <c r="U850" i="3"/>
  <c r="P850" i="3"/>
  <c r="O850" i="3"/>
  <c r="V852" i="3"/>
  <c r="R852" i="3"/>
  <c r="Q852" i="3"/>
  <c r="U852" i="3"/>
  <c r="P852" i="3"/>
  <c r="O852" i="3"/>
  <c r="V854" i="3"/>
  <c r="R854" i="3"/>
  <c r="Q854" i="3"/>
  <c r="U854" i="3"/>
  <c r="P854" i="3"/>
  <c r="O854" i="3"/>
  <c r="W859" i="3"/>
  <c r="V862" i="3"/>
  <c r="R862" i="3"/>
  <c r="Q862" i="3"/>
  <c r="U862" i="3"/>
  <c r="P862" i="3"/>
  <c r="O862" i="3"/>
  <c r="T866" i="3"/>
  <c r="W867" i="3"/>
  <c r="V870" i="3"/>
  <c r="R870" i="3"/>
  <c r="Q870" i="3"/>
  <c r="U870" i="3"/>
  <c r="P870" i="3"/>
  <c r="O870" i="3"/>
  <c r="T874" i="3"/>
  <c r="W875" i="3"/>
  <c r="V878" i="3"/>
  <c r="R878" i="3"/>
  <c r="Q878" i="3"/>
  <c r="U878" i="3"/>
  <c r="P878" i="3"/>
  <c r="O878" i="3"/>
  <c r="T882" i="3"/>
  <c r="W883" i="3"/>
  <c r="V886" i="3"/>
  <c r="R886" i="3"/>
  <c r="Q886" i="3"/>
  <c r="U886" i="3"/>
  <c r="P886" i="3"/>
  <c r="O886" i="3"/>
  <c r="T890" i="3"/>
  <c r="W891" i="3"/>
  <c r="V894" i="3"/>
  <c r="R894" i="3"/>
  <c r="Q894" i="3"/>
  <c r="U894" i="3"/>
  <c r="P894" i="3"/>
  <c r="O894" i="3"/>
  <c r="T898" i="3"/>
  <c r="W899" i="3"/>
  <c r="W920" i="3"/>
  <c r="W924" i="3"/>
  <c r="W928" i="3"/>
  <c r="W932" i="3"/>
  <c r="W936" i="3"/>
  <c r="W940" i="3"/>
  <c r="W944" i="3"/>
  <c r="W948" i="3"/>
  <c r="W952" i="3"/>
  <c r="W956" i="3"/>
  <c r="W960" i="3"/>
  <c r="W964" i="3"/>
  <c r="W968" i="3"/>
  <c r="W972" i="3"/>
  <c r="W976" i="3"/>
  <c r="X978" i="3"/>
  <c r="W978" i="3"/>
  <c r="V988" i="3"/>
  <c r="R988" i="3"/>
  <c r="S988" i="3"/>
  <c r="Q988" i="3"/>
  <c r="U988" i="3"/>
  <c r="P988" i="3"/>
  <c r="T988" i="3"/>
  <c r="O988" i="3"/>
  <c r="V1020" i="3"/>
  <c r="R1020" i="3"/>
  <c r="S1020" i="3"/>
  <c r="Q1020" i="3"/>
  <c r="U1020" i="3"/>
  <c r="P1020" i="3"/>
  <c r="T1020" i="3"/>
  <c r="O1020" i="3"/>
  <c r="W1092" i="3"/>
  <c r="X1092" i="3"/>
  <c r="V900" i="3"/>
  <c r="R900" i="3"/>
  <c r="O900" i="3"/>
  <c r="T900" i="3"/>
  <c r="V902" i="3"/>
  <c r="R902" i="3"/>
  <c r="O902" i="3"/>
  <c r="T902" i="3"/>
  <c r="V904" i="3"/>
  <c r="R904" i="3"/>
  <c r="O904" i="3"/>
  <c r="T904" i="3"/>
  <c r="V906" i="3"/>
  <c r="R906" i="3"/>
  <c r="O906" i="3"/>
  <c r="T906" i="3"/>
  <c r="V908" i="3"/>
  <c r="R908" i="3"/>
  <c r="O908" i="3"/>
  <c r="T908" i="3"/>
  <c r="V910" i="3"/>
  <c r="R910" i="3"/>
  <c r="O910" i="3"/>
  <c r="T910" i="3"/>
  <c r="V912" i="3"/>
  <c r="R912" i="3"/>
  <c r="O912" i="3"/>
  <c r="T912" i="3"/>
  <c r="V914" i="3"/>
  <c r="R914" i="3"/>
  <c r="O914" i="3"/>
  <c r="T914" i="3"/>
  <c r="V916" i="3"/>
  <c r="R916" i="3"/>
  <c r="O916" i="3"/>
  <c r="T916" i="3"/>
  <c r="V990" i="3"/>
  <c r="R990" i="3"/>
  <c r="S990" i="3"/>
  <c r="Q990" i="3"/>
  <c r="U990" i="3"/>
  <c r="P990" i="3"/>
  <c r="O990" i="3"/>
  <c r="V998" i="3"/>
  <c r="R998" i="3"/>
  <c r="S998" i="3"/>
  <c r="Q998" i="3"/>
  <c r="U998" i="3"/>
  <c r="P998" i="3"/>
  <c r="O998" i="3"/>
  <c r="V1006" i="3"/>
  <c r="R1006" i="3"/>
  <c r="S1006" i="3"/>
  <c r="Q1006" i="3"/>
  <c r="U1006" i="3"/>
  <c r="P1006" i="3"/>
  <c r="O1006" i="3"/>
  <c r="V1014" i="3"/>
  <c r="R1014" i="3"/>
  <c r="S1014" i="3"/>
  <c r="Q1014" i="3"/>
  <c r="U1014" i="3"/>
  <c r="P1014" i="3"/>
  <c r="O1014" i="3"/>
  <c r="V1022" i="3"/>
  <c r="R1022" i="3"/>
  <c r="S1022" i="3"/>
  <c r="Q1022" i="3"/>
  <c r="U1022" i="3"/>
  <c r="P1022" i="3"/>
  <c r="O1022" i="3"/>
  <c r="V1030" i="3"/>
  <c r="R1030" i="3"/>
  <c r="S1030" i="3"/>
  <c r="Q1030" i="3"/>
  <c r="U1030" i="3"/>
  <c r="P1030" i="3"/>
  <c r="O1030" i="3"/>
  <c r="W1140" i="3"/>
  <c r="X1140" i="3"/>
  <c r="W1187" i="3"/>
  <c r="X1187" i="3"/>
  <c r="P900" i="3"/>
  <c r="U900" i="3"/>
  <c r="P902" i="3"/>
  <c r="U902" i="3"/>
  <c r="P904" i="3"/>
  <c r="U904" i="3"/>
  <c r="P906" i="3"/>
  <c r="U906" i="3"/>
  <c r="P908" i="3"/>
  <c r="U908" i="3"/>
  <c r="P910" i="3"/>
  <c r="U910" i="3"/>
  <c r="P912" i="3"/>
  <c r="U912" i="3"/>
  <c r="P914" i="3"/>
  <c r="U914" i="3"/>
  <c r="P916" i="3"/>
  <c r="U916" i="3"/>
  <c r="V979" i="3"/>
  <c r="R979" i="3"/>
  <c r="U979" i="3"/>
  <c r="P979" i="3"/>
  <c r="S979" i="3"/>
  <c r="O979" i="3"/>
  <c r="V982" i="3"/>
  <c r="R982" i="3"/>
  <c r="S982" i="3"/>
  <c r="Q982" i="3"/>
  <c r="U982" i="3"/>
  <c r="P982" i="3"/>
  <c r="O982" i="3"/>
  <c r="V984" i="3"/>
  <c r="R984" i="3"/>
  <c r="S984" i="3"/>
  <c r="Q984" i="3"/>
  <c r="U984" i="3"/>
  <c r="P984" i="3"/>
  <c r="O984" i="3"/>
  <c r="V992" i="3"/>
  <c r="R992" i="3"/>
  <c r="S992" i="3"/>
  <c r="Q992" i="3"/>
  <c r="U992" i="3"/>
  <c r="P992" i="3"/>
  <c r="O992" i="3"/>
  <c r="V1000" i="3"/>
  <c r="R1000" i="3"/>
  <c r="S1000" i="3"/>
  <c r="Q1000" i="3"/>
  <c r="U1000" i="3"/>
  <c r="P1000" i="3"/>
  <c r="O1000" i="3"/>
  <c r="V1008" i="3"/>
  <c r="R1008" i="3"/>
  <c r="S1008" i="3"/>
  <c r="Q1008" i="3"/>
  <c r="U1008" i="3"/>
  <c r="P1008" i="3"/>
  <c r="O1008" i="3"/>
  <c r="V1016" i="3"/>
  <c r="R1016" i="3"/>
  <c r="S1016" i="3"/>
  <c r="Q1016" i="3"/>
  <c r="U1016" i="3"/>
  <c r="P1016" i="3"/>
  <c r="O1016" i="3"/>
  <c r="V1024" i="3"/>
  <c r="R1024" i="3"/>
  <c r="S1024" i="3"/>
  <c r="Q1024" i="3"/>
  <c r="U1024" i="3"/>
  <c r="P1024" i="3"/>
  <c r="O1024" i="3"/>
  <c r="V1032" i="3"/>
  <c r="R1032" i="3"/>
  <c r="U1032" i="3"/>
  <c r="Q1032" i="3"/>
  <c r="T1032" i="3"/>
  <c r="S1032" i="3"/>
  <c r="P1032" i="3"/>
  <c r="O1032" i="3"/>
  <c r="V1033" i="3"/>
  <c r="R1033" i="3"/>
  <c r="U1033" i="3"/>
  <c r="Q1033" i="3"/>
  <c r="T1033" i="3"/>
  <c r="S1033" i="3"/>
  <c r="P1033" i="3"/>
  <c r="O1033" i="3"/>
  <c r="V1034" i="3"/>
  <c r="R1034" i="3"/>
  <c r="U1034" i="3"/>
  <c r="Q1034" i="3"/>
  <c r="T1034" i="3"/>
  <c r="S1034" i="3"/>
  <c r="P1034" i="3"/>
  <c r="O1034" i="3"/>
  <c r="V1035" i="3"/>
  <c r="R1035" i="3"/>
  <c r="U1035" i="3"/>
  <c r="Q1035" i="3"/>
  <c r="T1035" i="3"/>
  <c r="S1035" i="3"/>
  <c r="P1035" i="3"/>
  <c r="O1035" i="3"/>
  <c r="V1036" i="3"/>
  <c r="R1036" i="3"/>
  <c r="U1036" i="3"/>
  <c r="Q1036" i="3"/>
  <c r="T1036" i="3"/>
  <c r="S1036" i="3"/>
  <c r="P1036" i="3"/>
  <c r="O1036" i="3"/>
  <c r="V1037" i="3"/>
  <c r="R1037" i="3"/>
  <c r="U1037" i="3"/>
  <c r="Q1037" i="3"/>
  <c r="T1037" i="3"/>
  <c r="S1037" i="3"/>
  <c r="P1037" i="3"/>
  <c r="O1037" i="3"/>
  <c r="V1038" i="3"/>
  <c r="R1038" i="3"/>
  <c r="U1038" i="3"/>
  <c r="Q1038" i="3"/>
  <c r="T1038" i="3"/>
  <c r="S1038" i="3"/>
  <c r="P1038" i="3"/>
  <c r="O1038" i="3"/>
  <c r="V1039" i="3"/>
  <c r="R1039" i="3"/>
  <c r="U1039" i="3"/>
  <c r="Q1039" i="3"/>
  <c r="T1039" i="3"/>
  <c r="S1039" i="3"/>
  <c r="P1039" i="3"/>
  <c r="O1039" i="3"/>
  <c r="V1040" i="3"/>
  <c r="R1040" i="3"/>
  <c r="U1040" i="3"/>
  <c r="Q1040" i="3"/>
  <c r="T1040" i="3"/>
  <c r="S1040" i="3"/>
  <c r="P1040" i="3"/>
  <c r="O1040" i="3"/>
  <c r="V1041" i="3"/>
  <c r="R1041" i="3"/>
  <c r="U1041" i="3"/>
  <c r="Q1041" i="3"/>
  <c r="T1041" i="3"/>
  <c r="S1041" i="3"/>
  <c r="P1041" i="3"/>
  <c r="O1041" i="3"/>
  <c r="V1042" i="3"/>
  <c r="R1042" i="3"/>
  <c r="U1042" i="3"/>
  <c r="Q1042" i="3"/>
  <c r="T1042" i="3"/>
  <c r="S1042" i="3"/>
  <c r="P1042" i="3"/>
  <c r="O1042" i="3"/>
  <c r="V1043" i="3"/>
  <c r="R1043" i="3"/>
  <c r="U1043" i="3"/>
  <c r="Q1043" i="3"/>
  <c r="T1043" i="3"/>
  <c r="S1043" i="3"/>
  <c r="P1043" i="3"/>
  <c r="O1043" i="3"/>
  <c r="V1044" i="3"/>
  <c r="R1044" i="3"/>
  <c r="U1044" i="3"/>
  <c r="Q1044" i="3"/>
  <c r="T1044" i="3"/>
  <c r="S1044" i="3"/>
  <c r="P1044" i="3"/>
  <c r="O1044" i="3"/>
  <c r="V1045" i="3"/>
  <c r="R1045" i="3"/>
  <c r="U1045" i="3"/>
  <c r="Q1045" i="3"/>
  <c r="T1045" i="3"/>
  <c r="S1045" i="3"/>
  <c r="P1045" i="3"/>
  <c r="O1045" i="3"/>
  <c r="V1046" i="3"/>
  <c r="R1046" i="3"/>
  <c r="U1046" i="3"/>
  <c r="Q1046" i="3"/>
  <c r="T1046" i="3"/>
  <c r="S1046" i="3"/>
  <c r="P1046" i="3"/>
  <c r="O1046" i="3"/>
  <c r="V1047" i="3"/>
  <c r="R1047" i="3"/>
  <c r="U1047" i="3"/>
  <c r="Q1047" i="3"/>
  <c r="T1047" i="3"/>
  <c r="S1047" i="3"/>
  <c r="P1047" i="3"/>
  <c r="O1047" i="3"/>
  <c r="V1048" i="3"/>
  <c r="R1048" i="3"/>
  <c r="U1048" i="3"/>
  <c r="Q1048" i="3"/>
  <c r="T1048" i="3"/>
  <c r="S1048" i="3"/>
  <c r="P1048" i="3"/>
  <c r="O1048" i="3"/>
  <c r="V1049" i="3"/>
  <c r="R1049" i="3"/>
  <c r="U1049" i="3"/>
  <c r="Q1049" i="3"/>
  <c r="T1049" i="3"/>
  <c r="S1049" i="3"/>
  <c r="P1049" i="3"/>
  <c r="O1049" i="3"/>
  <c r="V1050" i="3"/>
  <c r="R1050" i="3"/>
  <c r="U1050" i="3"/>
  <c r="Q1050" i="3"/>
  <c r="T1050" i="3"/>
  <c r="S1050" i="3"/>
  <c r="P1050" i="3"/>
  <c r="O1050" i="3"/>
  <c r="V1051" i="3"/>
  <c r="R1051" i="3"/>
  <c r="U1051" i="3"/>
  <c r="Q1051" i="3"/>
  <c r="T1051" i="3"/>
  <c r="S1051" i="3"/>
  <c r="P1051" i="3"/>
  <c r="O1051" i="3"/>
  <c r="V1052" i="3"/>
  <c r="R1052" i="3"/>
  <c r="U1052" i="3"/>
  <c r="Q1052" i="3"/>
  <c r="T1052" i="3"/>
  <c r="S1052" i="3"/>
  <c r="P1052" i="3"/>
  <c r="O1052" i="3"/>
  <c r="V1053" i="3"/>
  <c r="R1053" i="3"/>
  <c r="U1053" i="3"/>
  <c r="Q1053" i="3"/>
  <c r="T1053" i="3"/>
  <c r="S1053" i="3"/>
  <c r="P1053" i="3"/>
  <c r="O1053" i="3"/>
  <c r="V1054" i="3"/>
  <c r="R1054" i="3"/>
  <c r="U1054" i="3"/>
  <c r="Q1054" i="3"/>
  <c r="T1054" i="3"/>
  <c r="S1054" i="3"/>
  <c r="P1054" i="3"/>
  <c r="O1054" i="3"/>
  <c r="V1055" i="3"/>
  <c r="R1055" i="3"/>
  <c r="U1055" i="3"/>
  <c r="Q1055" i="3"/>
  <c r="T1055" i="3"/>
  <c r="S1055" i="3"/>
  <c r="P1055" i="3"/>
  <c r="O1055" i="3"/>
  <c r="V1056" i="3"/>
  <c r="R1056" i="3"/>
  <c r="U1056" i="3"/>
  <c r="Q1056" i="3"/>
  <c r="T1056" i="3"/>
  <c r="S1056" i="3"/>
  <c r="P1056" i="3"/>
  <c r="O1056" i="3"/>
  <c r="V1057" i="3"/>
  <c r="R1057" i="3"/>
  <c r="U1057" i="3"/>
  <c r="Q1057" i="3"/>
  <c r="T1057" i="3"/>
  <c r="S1057" i="3"/>
  <c r="P1057" i="3"/>
  <c r="O1057" i="3"/>
  <c r="V1058" i="3"/>
  <c r="R1058" i="3"/>
  <c r="U1058" i="3"/>
  <c r="Q1058" i="3"/>
  <c r="T1058" i="3"/>
  <c r="S1058" i="3"/>
  <c r="P1058" i="3"/>
  <c r="O1058" i="3"/>
  <c r="W1124" i="3"/>
  <c r="X1124" i="3"/>
  <c r="W1171" i="3"/>
  <c r="X1171" i="3"/>
  <c r="V827" i="3"/>
  <c r="R827" i="3"/>
  <c r="O827" i="3"/>
  <c r="T827" i="3"/>
  <c r="V829" i="3"/>
  <c r="R829" i="3"/>
  <c r="O829" i="3"/>
  <c r="T829" i="3"/>
  <c r="V831" i="3"/>
  <c r="R831" i="3"/>
  <c r="O831" i="3"/>
  <c r="T831" i="3"/>
  <c r="V833" i="3"/>
  <c r="R833" i="3"/>
  <c r="O833" i="3"/>
  <c r="T833" i="3"/>
  <c r="V835" i="3"/>
  <c r="R835" i="3"/>
  <c r="O835" i="3"/>
  <c r="T835" i="3"/>
  <c r="V837" i="3"/>
  <c r="R837" i="3"/>
  <c r="O837" i="3"/>
  <c r="T837" i="3"/>
  <c r="V839" i="3"/>
  <c r="R839" i="3"/>
  <c r="O839" i="3"/>
  <c r="T839" i="3"/>
  <c r="V841" i="3"/>
  <c r="R841" i="3"/>
  <c r="O841" i="3"/>
  <c r="T841" i="3"/>
  <c r="V843" i="3"/>
  <c r="R843" i="3"/>
  <c r="O843" i="3"/>
  <c r="T843" i="3"/>
  <c r="V845" i="3"/>
  <c r="R845" i="3"/>
  <c r="O845" i="3"/>
  <c r="T845" i="3"/>
  <c r="V847" i="3"/>
  <c r="R847" i="3"/>
  <c r="O847" i="3"/>
  <c r="T847" i="3"/>
  <c r="V849" i="3"/>
  <c r="R849" i="3"/>
  <c r="O849" i="3"/>
  <c r="T849" i="3"/>
  <c r="V851" i="3"/>
  <c r="R851" i="3"/>
  <c r="O851" i="3"/>
  <c r="T851" i="3"/>
  <c r="V853" i="3"/>
  <c r="R853" i="3"/>
  <c r="O853" i="3"/>
  <c r="T853" i="3"/>
  <c r="V855" i="3"/>
  <c r="R855" i="3"/>
  <c r="O855" i="3"/>
  <c r="T855" i="3"/>
  <c r="V857" i="3"/>
  <c r="R857" i="3"/>
  <c r="O857" i="3"/>
  <c r="T857" i="3"/>
  <c r="V859" i="3"/>
  <c r="R859" i="3"/>
  <c r="O859" i="3"/>
  <c r="T859" i="3"/>
  <c r="V861" i="3"/>
  <c r="R861" i="3"/>
  <c r="O861" i="3"/>
  <c r="T861" i="3"/>
  <c r="V863" i="3"/>
  <c r="R863" i="3"/>
  <c r="O863" i="3"/>
  <c r="T863" i="3"/>
  <c r="V865" i="3"/>
  <c r="R865" i="3"/>
  <c r="O865" i="3"/>
  <c r="T865" i="3"/>
  <c r="V867" i="3"/>
  <c r="R867" i="3"/>
  <c r="O867" i="3"/>
  <c r="T867" i="3"/>
  <c r="V869" i="3"/>
  <c r="R869" i="3"/>
  <c r="O869" i="3"/>
  <c r="T869" i="3"/>
  <c r="V871" i="3"/>
  <c r="R871" i="3"/>
  <c r="O871" i="3"/>
  <c r="T871" i="3"/>
  <c r="V873" i="3"/>
  <c r="R873" i="3"/>
  <c r="O873" i="3"/>
  <c r="T873" i="3"/>
  <c r="V875" i="3"/>
  <c r="R875" i="3"/>
  <c r="O875" i="3"/>
  <c r="T875" i="3"/>
  <c r="V877" i="3"/>
  <c r="R877" i="3"/>
  <c r="O877" i="3"/>
  <c r="T877" i="3"/>
  <c r="V879" i="3"/>
  <c r="R879" i="3"/>
  <c r="O879" i="3"/>
  <c r="T879" i="3"/>
  <c r="V881" i="3"/>
  <c r="R881" i="3"/>
  <c r="O881" i="3"/>
  <c r="T881" i="3"/>
  <c r="V883" i="3"/>
  <c r="R883" i="3"/>
  <c r="O883" i="3"/>
  <c r="T883" i="3"/>
  <c r="V885" i="3"/>
  <c r="R885" i="3"/>
  <c r="O885" i="3"/>
  <c r="T885" i="3"/>
  <c r="V887" i="3"/>
  <c r="R887" i="3"/>
  <c r="O887" i="3"/>
  <c r="T887" i="3"/>
  <c r="V889" i="3"/>
  <c r="R889" i="3"/>
  <c r="O889" i="3"/>
  <c r="T889" i="3"/>
  <c r="V891" i="3"/>
  <c r="R891" i="3"/>
  <c r="O891" i="3"/>
  <c r="T891" i="3"/>
  <c r="V893" i="3"/>
  <c r="R893" i="3"/>
  <c r="O893" i="3"/>
  <c r="T893" i="3"/>
  <c r="V895" i="3"/>
  <c r="R895" i="3"/>
  <c r="O895" i="3"/>
  <c r="T895" i="3"/>
  <c r="V897" i="3"/>
  <c r="R897" i="3"/>
  <c r="O897" i="3"/>
  <c r="T897" i="3"/>
  <c r="V899" i="3"/>
  <c r="R899" i="3"/>
  <c r="O899" i="3"/>
  <c r="T899" i="3"/>
  <c r="Q900" i="3"/>
  <c r="V901" i="3"/>
  <c r="R901" i="3"/>
  <c r="O901" i="3"/>
  <c r="T901" i="3"/>
  <c r="Q902" i="3"/>
  <c r="V903" i="3"/>
  <c r="R903" i="3"/>
  <c r="O903" i="3"/>
  <c r="T903" i="3"/>
  <c r="Q904" i="3"/>
  <c r="V905" i="3"/>
  <c r="R905" i="3"/>
  <c r="O905" i="3"/>
  <c r="T905" i="3"/>
  <c r="Q906" i="3"/>
  <c r="V907" i="3"/>
  <c r="R907" i="3"/>
  <c r="O907" i="3"/>
  <c r="T907" i="3"/>
  <c r="Q908" i="3"/>
  <c r="V909" i="3"/>
  <c r="R909" i="3"/>
  <c r="O909" i="3"/>
  <c r="T909" i="3"/>
  <c r="Q910" i="3"/>
  <c r="V911" i="3"/>
  <c r="R911" i="3"/>
  <c r="O911" i="3"/>
  <c r="T911" i="3"/>
  <c r="Q912" i="3"/>
  <c r="V913" i="3"/>
  <c r="R913" i="3"/>
  <c r="O913" i="3"/>
  <c r="T913" i="3"/>
  <c r="Q914" i="3"/>
  <c r="V915" i="3"/>
  <c r="R915" i="3"/>
  <c r="O915" i="3"/>
  <c r="T915" i="3"/>
  <c r="Q916" i="3"/>
  <c r="V917" i="3"/>
  <c r="R917" i="3"/>
  <c r="U917" i="3"/>
  <c r="P917" i="3"/>
  <c r="O917" i="3"/>
  <c r="V918" i="3"/>
  <c r="R918" i="3"/>
  <c r="S918" i="3"/>
  <c r="O918" i="3"/>
  <c r="U918" i="3"/>
  <c r="V919" i="3"/>
  <c r="R919" i="3"/>
  <c r="U919" i="3"/>
  <c r="P919" i="3"/>
  <c r="O919" i="3"/>
  <c r="V920" i="3"/>
  <c r="R920" i="3"/>
  <c r="S920" i="3"/>
  <c r="O920" i="3"/>
  <c r="U920" i="3"/>
  <c r="V921" i="3"/>
  <c r="R921" i="3"/>
  <c r="U921" i="3"/>
  <c r="P921" i="3"/>
  <c r="O921" i="3"/>
  <c r="V922" i="3"/>
  <c r="R922" i="3"/>
  <c r="S922" i="3"/>
  <c r="O922" i="3"/>
  <c r="U922" i="3"/>
  <c r="V923" i="3"/>
  <c r="R923" i="3"/>
  <c r="U923" i="3"/>
  <c r="P923" i="3"/>
  <c r="O923" i="3"/>
  <c r="V924" i="3"/>
  <c r="R924" i="3"/>
  <c r="S924" i="3"/>
  <c r="O924" i="3"/>
  <c r="U924" i="3"/>
  <c r="V925" i="3"/>
  <c r="R925" i="3"/>
  <c r="U925" i="3"/>
  <c r="P925" i="3"/>
  <c r="O925" i="3"/>
  <c r="V926" i="3"/>
  <c r="R926" i="3"/>
  <c r="S926" i="3"/>
  <c r="O926" i="3"/>
  <c r="U926" i="3"/>
  <c r="V927" i="3"/>
  <c r="R927" i="3"/>
  <c r="U927" i="3"/>
  <c r="P927" i="3"/>
  <c r="O927" i="3"/>
  <c r="V928" i="3"/>
  <c r="R928" i="3"/>
  <c r="S928" i="3"/>
  <c r="O928" i="3"/>
  <c r="U928" i="3"/>
  <c r="V929" i="3"/>
  <c r="R929" i="3"/>
  <c r="U929" i="3"/>
  <c r="P929" i="3"/>
  <c r="O929" i="3"/>
  <c r="V930" i="3"/>
  <c r="R930" i="3"/>
  <c r="S930" i="3"/>
  <c r="O930" i="3"/>
  <c r="U930" i="3"/>
  <c r="V931" i="3"/>
  <c r="R931" i="3"/>
  <c r="U931" i="3"/>
  <c r="P931" i="3"/>
  <c r="O931" i="3"/>
  <c r="V932" i="3"/>
  <c r="R932" i="3"/>
  <c r="S932" i="3"/>
  <c r="O932" i="3"/>
  <c r="U932" i="3"/>
  <c r="V933" i="3"/>
  <c r="R933" i="3"/>
  <c r="U933" i="3"/>
  <c r="P933" i="3"/>
  <c r="O933" i="3"/>
  <c r="V934" i="3"/>
  <c r="R934" i="3"/>
  <c r="S934" i="3"/>
  <c r="O934" i="3"/>
  <c r="U934" i="3"/>
  <c r="V935" i="3"/>
  <c r="R935" i="3"/>
  <c r="U935" i="3"/>
  <c r="P935" i="3"/>
  <c r="O935" i="3"/>
  <c r="V936" i="3"/>
  <c r="R936" i="3"/>
  <c r="S936" i="3"/>
  <c r="O936" i="3"/>
  <c r="U936" i="3"/>
  <c r="V937" i="3"/>
  <c r="R937" i="3"/>
  <c r="U937" i="3"/>
  <c r="P937" i="3"/>
  <c r="O937" i="3"/>
  <c r="V938" i="3"/>
  <c r="R938" i="3"/>
  <c r="S938" i="3"/>
  <c r="O938" i="3"/>
  <c r="U938" i="3"/>
  <c r="V939" i="3"/>
  <c r="R939" i="3"/>
  <c r="U939" i="3"/>
  <c r="P939" i="3"/>
  <c r="O939" i="3"/>
  <c r="V940" i="3"/>
  <c r="R940" i="3"/>
  <c r="S940" i="3"/>
  <c r="O940" i="3"/>
  <c r="U940" i="3"/>
  <c r="V941" i="3"/>
  <c r="R941" i="3"/>
  <c r="U941" i="3"/>
  <c r="P941" i="3"/>
  <c r="O941" i="3"/>
  <c r="V942" i="3"/>
  <c r="R942" i="3"/>
  <c r="S942" i="3"/>
  <c r="O942" i="3"/>
  <c r="U942" i="3"/>
  <c r="V943" i="3"/>
  <c r="R943" i="3"/>
  <c r="U943" i="3"/>
  <c r="P943" i="3"/>
  <c r="O943" i="3"/>
  <c r="V944" i="3"/>
  <c r="R944" i="3"/>
  <c r="S944" i="3"/>
  <c r="O944" i="3"/>
  <c r="U944" i="3"/>
  <c r="V945" i="3"/>
  <c r="R945" i="3"/>
  <c r="U945" i="3"/>
  <c r="P945" i="3"/>
  <c r="O945" i="3"/>
  <c r="V946" i="3"/>
  <c r="R946" i="3"/>
  <c r="S946" i="3"/>
  <c r="O946" i="3"/>
  <c r="U946" i="3"/>
  <c r="V947" i="3"/>
  <c r="R947" i="3"/>
  <c r="U947" i="3"/>
  <c r="P947" i="3"/>
  <c r="O947" i="3"/>
  <c r="V948" i="3"/>
  <c r="R948" i="3"/>
  <c r="S948" i="3"/>
  <c r="O948" i="3"/>
  <c r="U948" i="3"/>
  <c r="V949" i="3"/>
  <c r="R949" i="3"/>
  <c r="U949" i="3"/>
  <c r="P949" i="3"/>
  <c r="O949" i="3"/>
  <c r="V950" i="3"/>
  <c r="R950" i="3"/>
  <c r="S950" i="3"/>
  <c r="O950" i="3"/>
  <c r="U950" i="3"/>
  <c r="V951" i="3"/>
  <c r="R951" i="3"/>
  <c r="U951" i="3"/>
  <c r="P951" i="3"/>
  <c r="O951" i="3"/>
  <c r="V952" i="3"/>
  <c r="R952" i="3"/>
  <c r="S952" i="3"/>
  <c r="O952" i="3"/>
  <c r="U952" i="3"/>
  <c r="V953" i="3"/>
  <c r="R953" i="3"/>
  <c r="U953" i="3"/>
  <c r="P953" i="3"/>
  <c r="O953" i="3"/>
  <c r="V954" i="3"/>
  <c r="R954" i="3"/>
  <c r="S954" i="3"/>
  <c r="O954" i="3"/>
  <c r="U954" i="3"/>
  <c r="V955" i="3"/>
  <c r="R955" i="3"/>
  <c r="U955" i="3"/>
  <c r="P955" i="3"/>
  <c r="O955" i="3"/>
  <c r="V956" i="3"/>
  <c r="R956" i="3"/>
  <c r="S956" i="3"/>
  <c r="O956" i="3"/>
  <c r="U956" i="3"/>
  <c r="V957" i="3"/>
  <c r="R957" i="3"/>
  <c r="U957" i="3"/>
  <c r="P957" i="3"/>
  <c r="O957" i="3"/>
  <c r="V958" i="3"/>
  <c r="R958" i="3"/>
  <c r="S958" i="3"/>
  <c r="O958" i="3"/>
  <c r="U958" i="3"/>
  <c r="V959" i="3"/>
  <c r="R959" i="3"/>
  <c r="U959" i="3"/>
  <c r="P959" i="3"/>
  <c r="O959" i="3"/>
  <c r="V960" i="3"/>
  <c r="R960" i="3"/>
  <c r="S960" i="3"/>
  <c r="O960" i="3"/>
  <c r="U960" i="3"/>
  <c r="V961" i="3"/>
  <c r="R961" i="3"/>
  <c r="U961" i="3"/>
  <c r="P961" i="3"/>
  <c r="O961" i="3"/>
  <c r="V962" i="3"/>
  <c r="R962" i="3"/>
  <c r="S962" i="3"/>
  <c r="O962" i="3"/>
  <c r="U962" i="3"/>
  <c r="V963" i="3"/>
  <c r="R963" i="3"/>
  <c r="U963" i="3"/>
  <c r="P963" i="3"/>
  <c r="O963" i="3"/>
  <c r="V964" i="3"/>
  <c r="R964" i="3"/>
  <c r="S964" i="3"/>
  <c r="O964" i="3"/>
  <c r="U964" i="3"/>
  <c r="V965" i="3"/>
  <c r="R965" i="3"/>
  <c r="U965" i="3"/>
  <c r="P965" i="3"/>
  <c r="O965" i="3"/>
  <c r="V966" i="3"/>
  <c r="R966" i="3"/>
  <c r="S966" i="3"/>
  <c r="O966" i="3"/>
  <c r="U966" i="3"/>
  <c r="V967" i="3"/>
  <c r="R967" i="3"/>
  <c r="U967" i="3"/>
  <c r="P967" i="3"/>
  <c r="O967" i="3"/>
  <c r="V968" i="3"/>
  <c r="R968" i="3"/>
  <c r="S968" i="3"/>
  <c r="O968" i="3"/>
  <c r="U968" i="3"/>
  <c r="V969" i="3"/>
  <c r="R969" i="3"/>
  <c r="U969" i="3"/>
  <c r="P969" i="3"/>
  <c r="O969" i="3"/>
  <c r="V970" i="3"/>
  <c r="R970" i="3"/>
  <c r="S970" i="3"/>
  <c r="O970" i="3"/>
  <c r="U970" i="3"/>
  <c r="V971" i="3"/>
  <c r="R971" i="3"/>
  <c r="U971" i="3"/>
  <c r="P971" i="3"/>
  <c r="O971" i="3"/>
  <c r="V972" i="3"/>
  <c r="R972" i="3"/>
  <c r="S972" i="3"/>
  <c r="O972" i="3"/>
  <c r="U972" i="3"/>
  <c r="V973" i="3"/>
  <c r="R973" i="3"/>
  <c r="U973" i="3"/>
  <c r="P973" i="3"/>
  <c r="O973" i="3"/>
  <c r="V974" i="3"/>
  <c r="R974" i="3"/>
  <c r="S974" i="3"/>
  <c r="O974" i="3"/>
  <c r="U974" i="3"/>
  <c r="V975" i="3"/>
  <c r="R975" i="3"/>
  <c r="U975" i="3"/>
  <c r="P975" i="3"/>
  <c r="O975" i="3"/>
  <c r="V976" i="3"/>
  <c r="R976" i="3"/>
  <c r="S976" i="3"/>
  <c r="O976" i="3"/>
  <c r="U976" i="3"/>
  <c r="V977" i="3"/>
  <c r="R977" i="3"/>
  <c r="U977" i="3"/>
  <c r="P977" i="3"/>
  <c r="O977" i="3"/>
  <c r="V978" i="3"/>
  <c r="R978" i="3"/>
  <c r="S978" i="3"/>
  <c r="U978" i="3"/>
  <c r="O978" i="3"/>
  <c r="Q979" i="3"/>
  <c r="T982" i="3"/>
  <c r="T984" i="3"/>
  <c r="V986" i="3"/>
  <c r="R986" i="3"/>
  <c r="S986" i="3"/>
  <c r="Q986" i="3"/>
  <c r="U986" i="3"/>
  <c r="P986" i="3"/>
  <c r="O986" i="3"/>
  <c r="T992" i="3"/>
  <c r="V994" i="3"/>
  <c r="R994" i="3"/>
  <c r="S994" i="3"/>
  <c r="Q994" i="3"/>
  <c r="U994" i="3"/>
  <c r="P994" i="3"/>
  <c r="O994" i="3"/>
  <c r="T1000" i="3"/>
  <c r="V1002" i="3"/>
  <c r="R1002" i="3"/>
  <c r="S1002" i="3"/>
  <c r="Q1002" i="3"/>
  <c r="U1002" i="3"/>
  <c r="P1002" i="3"/>
  <c r="O1002" i="3"/>
  <c r="T1008" i="3"/>
  <c r="V1010" i="3"/>
  <c r="R1010" i="3"/>
  <c r="S1010" i="3"/>
  <c r="Q1010" i="3"/>
  <c r="U1010" i="3"/>
  <c r="P1010" i="3"/>
  <c r="O1010" i="3"/>
  <c r="T1016" i="3"/>
  <c r="V1018" i="3"/>
  <c r="R1018" i="3"/>
  <c r="S1018" i="3"/>
  <c r="Q1018" i="3"/>
  <c r="U1018" i="3"/>
  <c r="P1018" i="3"/>
  <c r="O1018" i="3"/>
  <c r="T1024" i="3"/>
  <c r="V1026" i="3"/>
  <c r="R1026" i="3"/>
  <c r="S1026" i="3"/>
  <c r="Q1026" i="3"/>
  <c r="U1026" i="3"/>
  <c r="P1026" i="3"/>
  <c r="O1026" i="3"/>
  <c r="W1108" i="3"/>
  <c r="X1108" i="3"/>
  <c r="U1248" i="3"/>
  <c r="T1250" i="3"/>
  <c r="P1250" i="3"/>
  <c r="V1250" i="3"/>
  <c r="R1250" i="3"/>
  <c r="S1250" i="3"/>
  <c r="Q1250" i="3"/>
  <c r="U1250" i="3"/>
  <c r="O1250" i="3"/>
  <c r="W1061" i="3"/>
  <c r="X1061" i="3"/>
  <c r="W1065" i="3"/>
  <c r="X1065" i="3"/>
  <c r="W1069" i="3"/>
  <c r="X1069" i="3"/>
  <c r="W1073" i="3"/>
  <c r="X1073" i="3"/>
  <c r="W1077" i="3"/>
  <c r="X1077" i="3"/>
  <c r="W1081" i="3"/>
  <c r="X1081" i="3"/>
  <c r="W1096" i="3"/>
  <c r="X1096" i="3"/>
  <c r="W1112" i="3"/>
  <c r="X1112" i="3"/>
  <c r="W1128" i="3"/>
  <c r="X1128" i="3"/>
  <c r="W1144" i="3"/>
  <c r="X1144" i="3"/>
  <c r="V981" i="3"/>
  <c r="R981" i="3"/>
  <c r="O981" i="3"/>
  <c r="T981" i="3"/>
  <c r="V983" i="3"/>
  <c r="R983" i="3"/>
  <c r="O983" i="3"/>
  <c r="T983" i="3"/>
  <c r="V985" i="3"/>
  <c r="R985" i="3"/>
  <c r="O985" i="3"/>
  <c r="T985" i="3"/>
  <c r="V987" i="3"/>
  <c r="R987" i="3"/>
  <c r="O987" i="3"/>
  <c r="T987" i="3"/>
  <c r="V989" i="3"/>
  <c r="R989" i="3"/>
  <c r="O989" i="3"/>
  <c r="T989" i="3"/>
  <c r="V991" i="3"/>
  <c r="R991" i="3"/>
  <c r="O991" i="3"/>
  <c r="T991" i="3"/>
  <c r="V993" i="3"/>
  <c r="R993" i="3"/>
  <c r="O993" i="3"/>
  <c r="T993" i="3"/>
  <c r="V995" i="3"/>
  <c r="R995" i="3"/>
  <c r="O995" i="3"/>
  <c r="T995" i="3"/>
  <c r="V997" i="3"/>
  <c r="R997" i="3"/>
  <c r="O997" i="3"/>
  <c r="T997" i="3"/>
  <c r="V999" i="3"/>
  <c r="R999" i="3"/>
  <c r="O999" i="3"/>
  <c r="T999" i="3"/>
  <c r="V1001" i="3"/>
  <c r="R1001" i="3"/>
  <c r="O1001" i="3"/>
  <c r="T1001" i="3"/>
  <c r="V1003" i="3"/>
  <c r="R1003" i="3"/>
  <c r="O1003" i="3"/>
  <c r="T1003" i="3"/>
  <c r="V1005" i="3"/>
  <c r="R1005" i="3"/>
  <c r="O1005" i="3"/>
  <c r="T1005" i="3"/>
  <c r="V1007" i="3"/>
  <c r="R1007" i="3"/>
  <c r="O1007" i="3"/>
  <c r="T1007" i="3"/>
  <c r="V1009" i="3"/>
  <c r="R1009" i="3"/>
  <c r="O1009" i="3"/>
  <c r="T1009" i="3"/>
  <c r="V1011" i="3"/>
  <c r="R1011" i="3"/>
  <c r="O1011" i="3"/>
  <c r="T1011" i="3"/>
  <c r="V1013" i="3"/>
  <c r="R1013" i="3"/>
  <c r="O1013" i="3"/>
  <c r="T1013" i="3"/>
  <c r="V1015" i="3"/>
  <c r="R1015" i="3"/>
  <c r="O1015" i="3"/>
  <c r="T1015" i="3"/>
  <c r="V1017" i="3"/>
  <c r="R1017" i="3"/>
  <c r="O1017" i="3"/>
  <c r="T1017" i="3"/>
  <c r="V1019" i="3"/>
  <c r="R1019" i="3"/>
  <c r="O1019" i="3"/>
  <c r="T1019" i="3"/>
  <c r="V1021" i="3"/>
  <c r="R1021" i="3"/>
  <c r="O1021" i="3"/>
  <c r="T1021" i="3"/>
  <c r="V1023" i="3"/>
  <c r="R1023" i="3"/>
  <c r="O1023" i="3"/>
  <c r="T1023" i="3"/>
  <c r="V1025" i="3"/>
  <c r="R1025" i="3"/>
  <c r="O1025" i="3"/>
  <c r="T1025" i="3"/>
  <c r="V1027" i="3"/>
  <c r="R1027" i="3"/>
  <c r="O1027" i="3"/>
  <c r="T1027" i="3"/>
  <c r="V1029" i="3"/>
  <c r="R1029" i="3"/>
  <c r="O1029" i="3"/>
  <c r="T1029" i="3"/>
  <c r="V1031" i="3"/>
  <c r="R1031" i="3"/>
  <c r="O1031" i="3"/>
  <c r="T1031" i="3"/>
  <c r="W1060" i="3"/>
  <c r="X1060" i="3"/>
  <c r="W1064" i="3"/>
  <c r="X1064" i="3"/>
  <c r="W1068" i="3"/>
  <c r="X1068" i="3"/>
  <c r="W1072" i="3"/>
  <c r="X1072" i="3"/>
  <c r="W1076" i="3"/>
  <c r="X1076" i="3"/>
  <c r="W1080" i="3"/>
  <c r="X1080" i="3"/>
  <c r="W1084" i="3"/>
  <c r="X1084" i="3"/>
  <c r="W1100" i="3"/>
  <c r="X1100" i="3"/>
  <c r="W1116" i="3"/>
  <c r="X1116" i="3"/>
  <c r="W1132" i="3"/>
  <c r="X1132" i="3"/>
  <c r="W1148" i="3"/>
  <c r="X1148" i="3"/>
  <c r="W1203" i="3"/>
  <c r="X1203" i="3"/>
  <c r="P981" i="3"/>
  <c r="U981" i="3"/>
  <c r="P983" i="3"/>
  <c r="U983" i="3"/>
  <c r="P985" i="3"/>
  <c r="U985" i="3"/>
  <c r="P987" i="3"/>
  <c r="U987" i="3"/>
  <c r="P989" i="3"/>
  <c r="U989" i="3"/>
  <c r="P991" i="3"/>
  <c r="U991" i="3"/>
  <c r="P993" i="3"/>
  <c r="U993" i="3"/>
  <c r="P995" i="3"/>
  <c r="U995" i="3"/>
  <c r="P997" i="3"/>
  <c r="U997" i="3"/>
  <c r="P999" i="3"/>
  <c r="U999" i="3"/>
  <c r="P1001" i="3"/>
  <c r="U1001" i="3"/>
  <c r="P1003" i="3"/>
  <c r="U1003" i="3"/>
  <c r="P1005" i="3"/>
  <c r="U1005" i="3"/>
  <c r="P1007" i="3"/>
  <c r="U1007" i="3"/>
  <c r="P1009" i="3"/>
  <c r="U1009" i="3"/>
  <c r="P1011" i="3"/>
  <c r="U1011" i="3"/>
  <c r="P1013" i="3"/>
  <c r="U1013" i="3"/>
  <c r="P1015" i="3"/>
  <c r="U1015" i="3"/>
  <c r="P1017" i="3"/>
  <c r="U1017" i="3"/>
  <c r="P1019" i="3"/>
  <c r="U1019" i="3"/>
  <c r="P1021" i="3"/>
  <c r="U1021" i="3"/>
  <c r="P1023" i="3"/>
  <c r="U1023" i="3"/>
  <c r="P1025" i="3"/>
  <c r="U1025" i="3"/>
  <c r="P1027" i="3"/>
  <c r="U1027" i="3"/>
  <c r="P1029" i="3"/>
  <c r="U1029" i="3"/>
  <c r="P1031" i="3"/>
  <c r="U1031" i="3"/>
  <c r="W1088" i="3"/>
  <c r="X1088" i="3"/>
  <c r="W1104" i="3"/>
  <c r="X1104" i="3"/>
  <c r="W1120" i="3"/>
  <c r="X1120" i="3"/>
  <c r="W1136" i="3"/>
  <c r="X1136" i="3"/>
  <c r="W1152" i="3"/>
  <c r="X1152" i="3"/>
  <c r="W1156" i="3"/>
  <c r="X1156" i="3"/>
  <c r="W1160" i="3"/>
  <c r="X1160" i="3"/>
  <c r="W1164" i="3"/>
  <c r="X1164" i="3"/>
  <c r="W1168" i="3"/>
  <c r="X1168" i="3"/>
  <c r="X1169" i="3"/>
  <c r="X1175" i="3"/>
  <c r="X1185" i="3"/>
  <c r="W1191" i="3"/>
  <c r="X1191" i="3"/>
  <c r="W1220" i="3"/>
  <c r="X1220" i="3"/>
  <c r="X1163" i="3"/>
  <c r="X1165" i="3"/>
  <c r="X1167" i="3"/>
  <c r="X1173" i="3"/>
  <c r="X1179" i="3"/>
  <c r="W1195" i="3"/>
  <c r="X1195" i="3"/>
  <c r="X1085" i="3"/>
  <c r="X1089" i="3"/>
  <c r="X1093" i="3"/>
  <c r="X1097" i="3"/>
  <c r="X1101" i="3"/>
  <c r="X1105" i="3"/>
  <c r="X1109" i="3"/>
  <c r="X1113" i="3"/>
  <c r="X1117" i="3"/>
  <c r="X1121" i="3"/>
  <c r="X1125" i="3"/>
  <c r="X1129" i="3"/>
  <c r="X1133" i="3"/>
  <c r="X1137" i="3"/>
  <c r="X1141" i="3"/>
  <c r="X1145" i="3"/>
  <c r="X1149" i="3"/>
  <c r="X1153" i="3"/>
  <c r="X1177" i="3"/>
  <c r="X1183" i="3"/>
  <c r="W1199" i="3"/>
  <c r="X1199" i="3"/>
  <c r="X1198" i="3"/>
  <c r="X1202" i="3"/>
  <c r="W1205" i="3"/>
  <c r="X1205" i="3"/>
  <c r="W1209" i="3"/>
  <c r="X1209" i="3"/>
  <c r="W1213" i="3"/>
  <c r="X1213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S1154" i="3"/>
  <c r="O1154" i="3"/>
  <c r="P1154" i="3"/>
  <c r="U1154" i="3"/>
  <c r="X1172" i="3"/>
  <c r="X1176" i="3"/>
  <c r="X1180" i="3"/>
  <c r="X1184" i="3"/>
  <c r="X1188" i="3"/>
  <c r="X1192" i="3"/>
  <c r="V1219" i="3"/>
  <c r="T1219" i="3"/>
  <c r="P1219" i="3"/>
  <c r="Q1219" i="3"/>
  <c r="O1219" i="3"/>
  <c r="X1243" i="3"/>
  <c r="W1243" i="3"/>
  <c r="X1245" i="3"/>
  <c r="W1245" i="3"/>
  <c r="R1202" i="3"/>
  <c r="V1202" i="3"/>
  <c r="R1203" i="3"/>
  <c r="V1203" i="3"/>
  <c r="R1204" i="3"/>
  <c r="V1204" i="3"/>
  <c r="R1205" i="3"/>
  <c r="T1217" i="3"/>
  <c r="P1217" i="3"/>
  <c r="S1217" i="3"/>
  <c r="O1217" i="3"/>
  <c r="V1217" i="3"/>
  <c r="T1218" i="3"/>
  <c r="P1218" i="3"/>
  <c r="R1218" i="3"/>
  <c r="O1218" i="3"/>
  <c r="V1218" i="3"/>
  <c r="R1219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T1205" i="3"/>
  <c r="X1206" i="3"/>
  <c r="X1210" i="3"/>
  <c r="X1214" i="3"/>
  <c r="S1219" i="3"/>
  <c r="O1206" i="3"/>
  <c r="O1207" i="3"/>
  <c r="O1208" i="3"/>
  <c r="O1209" i="3"/>
  <c r="O1210" i="3"/>
  <c r="O1211" i="3"/>
  <c r="O1212" i="3"/>
  <c r="O1213" i="3"/>
  <c r="O1214" i="3"/>
  <c r="O1215" i="3"/>
  <c r="T1216" i="3"/>
  <c r="P1216" i="3"/>
  <c r="O1216" i="3"/>
  <c r="U1216" i="3"/>
  <c r="V1220" i="3"/>
  <c r="R1220" i="3"/>
  <c r="Q1220" i="3"/>
  <c r="O1220" i="3"/>
  <c r="U1220" i="3"/>
  <c r="V1222" i="3"/>
  <c r="R1222" i="3"/>
  <c r="Q1222" i="3"/>
  <c r="O1222" i="3"/>
  <c r="U1222" i="3"/>
  <c r="V1224" i="3"/>
  <c r="R1224" i="3"/>
  <c r="Q1224" i="3"/>
  <c r="O1224" i="3"/>
  <c r="U1224" i="3"/>
  <c r="W1225" i="3"/>
  <c r="V1226" i="3"/>
  <c r="R1226" i="3"/>
  <c r="Q1226" i="3"/>
  <c r="O1226" i="3"/>
  <c r="U1226" i="3"/>
  <c r="W1227" i="3"/>
  <c r="V1228" i="3"/>
  <c r="R1228" i="3"/>
  <c r="Q1228" i="3"/>
  <c r="O1228" i="3"/>
  <c r="U1228" i="3"/>
  <c r="W1229" i="3"/>
  <c r="V1230" i="3"/>
  <c r="R1230" i="3"/>
  <c r="Q1230" i="3"/>
  <c r="O1230" i="3"/>
  <c r="U1230" i="3"/>
  <c r="W1231" i="3"/>
  <c r="V1232" i="3"/>
  <c r="R1232" i="3"/>
  <c r="Q1232" i="3"/>
  <c r="O1232" i="3"/>
  <c r="U1232" i="3"/>
  <c r="W1233" i="3"/>
  <c r="V1234" i="3"/>
  <c r="R1234" i="3"/>
  <c r="Q1234" i="3"/>
  <c r="O1234" i="3"/>
  <c r="U1234" i="3"/>
  <c r="W1235" i="3"/>
  <c r="V1236" i="3"/>
  <c r="R1236" i="3"/>
  <c r="Q1236" i="3"/>
  <c r="O1236" i="3"/>
  <c r="U1236" i="3"/>
  <c r="W1237" i="3"/>
  <c r="V1238" i="3"/>
  <c r="R1238" i="3"/>
  <c r="Q1238" i="3"/>
  <c r="O1238" i="3"/>
  <c r="U1238" i="3"/>
  <c r="W1239" i="3"/>
  <c r="V1240" i="3"/>
  <c r="R1240" i="3"/>
  <c r="Q1240" i="3"/>
  <c r="O1240" i="3"/>
  <c r="U1240" i="3"/>
  <c r="W1241" i="3"/>
  <c r="V1242" i="3"/>
  <c r="R1242" i="3"/>
  <c r="Q1242" i="3"/>
  <c r="U1242" i="3"/>
  <c r="P1242" i="3"/>
  <c r="O1242" i="3"/>
  <c r="V1244" i="3"/>
  <c r="R1244" i="3"/>
  <c r="Q1244" i="3"/>
  <c r="U1244" i="3"/>
  <c r="P1244" i="3"/>
  <c r="O1244" i="3"/>
  <c r="T1246" i="3"/>
  <c r="P1246" i="3"/>
  <c r="V1246" i="3"/>
  <c r="R1246" i="3"/>
  <c r="S1246" i="3"/>
  <c r="Q1246" i="3"/>
  <c r="O1246" i="3"/>
  <c r="T1251" i="3"/>
  <c r="P1251" i="3"/>
  <c r="V1251" i="3"/>
  <c r="R1251" i="3"/>
  <c r="U1251" i="3"/>
  <c r="S1251" i="3"/>
  <c r="O1251" i="3"/>
  <c r="X1224" i="3"/>
  <c r="P1226" i="3"/>
  <c r="P1228" i="3"/>
  <c r="P1230" i="3"/>
  <c r="P1232" i="3"/>
  <c r="P1234" i="3"/>
  <c r="P1236" i="3"/>
  <c r="P1238" i="3"/>
  <c r="P1240" i="3"/>
  <c r="S1242" i="3"/>
  <c r="S1244" i="3"/>
  <c r="U1246" i="3"/>
  <c r="T1247" i="3"/>
  <c r="P1247" i="3"/>
  <c r="V1247" i="3"/>
  <c r="R1247" i="3"/>
  <c r="U1247" i="3"/>
  <c r="S1247" i="3"/>
  <c r="O1247" i="3"/>
  <c r="U1252" i="3"/>
  <c r="T1249" i="3"/>
  <c r="P1249" i="3"/>
  <c r="V1249" i="3"/>
  <c r="R1249" i="3"/>
  <c r="O1249" i="3"/>
  <c r="T1253" i="3"/>
  <c r="T1254" i="3"/>
  <c r="T1255" i="3"/>
  <c r="T1256" i="3"/>
  <c r="T1257" i="3"/>
  <c r="T1258" i="3"/>
  <c r="T1259" i="3"/>
  <c r="T1260" i="3"/>
  <c r="T1261" i="3"/>
  <c r="V1221" i="3"/>
  <c r="R1221" i="3"/>
  <c r="O1221" i="3"/>
  <c r="T1221" i="3"/>
  <c r="V1223" i="3"/>
  <c r="R1223" i="3"/>
  <c r="O1223" i="3"/>
  <c r="T1223" i="3"/>
  <c r="V1225" i="3"/>
  <c r="R1225" i="3"/>
  <c r="O1225" i="3"/>
  <c r="T1225" i="3"/>
  <c r="V1227" i="3"/>
  <c r="R1227" i="3"/>
  <c r="O1227" i="3"/>
  <c r="T1227" i="3"/>
  <c r="V1229" i="3"/>
  <c r="R1229" i="3"/>
  <c r="O1229" i="3"/>
  <c r="T1229" i="3"/>
  <c r="V1231" i="3"/>
  <c r="R1231" i="3"/>
  <c r="O1231" i="3"/>
  <c r="T1231" i="3"/>
  <c r="V1233" i="3"/>
  <c r="R1233" i="3"/>
  <c r="O1233" i="3"/>
  <c r="T1233" i="3"/>
  <c r="V1235" i="3"/>
  <c r="R1235" i="3"/>
  <c r="O1235" i="3"/>
  <c r="T1235" i="3"/>
  <c r="V1237" i="3"/>
  <c r="R1237" i="3"/>
  <c r="O1237" i="3"/>
  <c r="T1237" i="3"/>
  <c r="V1239" i="3"/>
  <c r="R1239" i="3"/>
  <c r="O1239" i="3"/>
  <c r="T1239" i="3"/>
  <c r="V1241" i="3"/>
  <c r="R1241" i="3"/>
  <c r="O1241" i="3"/>
  <c r="T1241" i="3"/>
  <c r="V1243" i="3"/>
  <c r="R1243" i="3"/>
  <c r="O1243" i="3"/>
  <c r="T1243" i="3"/>
  <c r="V1245" i="3"/>
  <c r="R1245" i="3"/>
  <c r="O1245" i="3"/>
  <c r="T1245" i="3"/>
  <c r="T1248" i="3"/>
  <c r="P1248" i="3"/>
  <c r="V1248" i="3"/>
  <c r="R1248" i="3"/>
  <c r="O1248" i="3"/>
  <c r="T1252" i="3"/>
  <c r="P1252" i="3"/>
  <c r="V1252" i="3"/>
  <c r="R1252" i="3"/>
  <c r="O1252" i="3"/>
  <c r="R1253" i="3"/>
  <c r="V1253" i="3"/>
  <c r="R1254" i="3"/>
  <c r="V1254" i="3"/>
  <c r="R1255" i="3"/>
  <c r="V1255" i="3"/>
  <c r="R1256" i="3"/>
  <c r="V1256" i="3"/>
  <c r="R1257" i="3"/>
  <c r="V1257" i="3"/>
  <c r="R1258" i="3"/>
  <c r="V1258" i="3"/>
  <c r="R1259" i="3"/>
  <c r="V1259" i="3"/>
  <c r="R1260" i="3"/>
  <c r="V1260" i="3"/>
  <c r="R1261" i="3"/>
  <c r="V1261" i="3"/>
  <c r="O1253" i="3"/>
  <c r="S1253" i="3"/>
  <c r="O1254" i="3"/>
  <c r="S1254" i="3"/>
  <c r="O1255" i="3"/>
  <c r="S1255" i="3"/>
  <c r="O1256" i="3"/>
  <c r="S1256" i="3"/>
  <c r="O1257" i="3"/>
  <c r="S1257" i="3"/>
  <c r="O1258" i="3"/>
  <c r="S1258" i="3"/>
  <c r="O1259" i="3"/>
  <c r="S1259" i="3"/>
  <c r="O1260" i="3"/>
  <c r="S1260" i="3"/>
  <c r="O1261" i="3"/>
  <c r="S1261" i="3"/>
  <c r="P1253" i="3"/>
  <c r="P1254" i="3"/>
  <c r="P1255" i="3"/>
  <c r="P1256" i="3"/>
  <c r="P1257" i="3"/>
  <c r="P1258" i="3"/>
  <c r="P1259" i="3"/>
  <c r="P1260" i="3"/>
  <c r="P1261" i="3"/>
  <c r="X1258" i="3" l="1"/>
  <c r="W1258" i="3"/>
  <c r="X1026" i="3"/>
  <c r="W1026" i="3"/>
  <c r="X1010" i="3"/>
  <c r="W1010" i="3"/>
  <c r="X1016" i="3"/>
  <c r="W1016" i="3"/>
  <c r="W916" i="3"/>
  <c r="X916" i="3"/>
  <c r="X1014" i="3"/>
  <c r="W1014" i="3"/>
  <c r="W842" i="3"/>
  <c r="X842" i="3"/>
  <c r="X812" i="3"/>
  <c r="W812" i="3"/>
  <c r="X770" i="3"/>
  <c r="W770" i="3"/>
  <c r="X1248" i="3"/>
  <c r="W1248" i="3"/>
  <c r="W1230" i="3"/>
  <c r="X1230" i="3"/>
  <c r="X1259" i="3"/>
  <c r="W1259" i="3"/>
  <c r="X1255" i="3"/>
  <c r="W1255" i="3"/>
  <c r="W1236" i="3"/>
  <c r="X1236" i="3"/>
  <c r="W1228" i="3"/>
  <c r="X1228" i="3"/>
  <c r="X1251" i="3"/>
  <c r="W1251" i="3"/>
  <c r="W1242" i="3"/>
  <c r="X1242" i="3"/>
  <c r="X1217" i="3"/>
  <c r="W1217" i="3"/>
  <c r="X1029" i="3"/>
  <c r="W1029" i="3"/>
  <c r="X1025" i="3"/>
  <c r="W1025" i="3"/>
  <c r="X1021" i="3"/>
  <c r="W1021" i="3"/>
  <c r="X1017" i="3"/>
  <c r="W1017" i="3"/>
  <c r="X1013" i="3"/>
  <c r="W1013" i="3"/>
  <c r="X1009" i="3"/>
  <c r="W1009" i="3"/>
  <c r="X1005" i="3"/>
  <c r="W1005" i="3"/>
  <c r="X1001" i="3"/>
  <c r="W1001" i="3"/>
  <c r="X997" i="3"/>
  <c r="W997" i="3"/>
  <c r="X993" i="3"/>
  <c r="W993" i="3"/>
  <c r="X989" i="3"/>
  <c r="W989" i="3"/>
  <c r="X985" i="3"/>
  <c r="W985" i="3"/>
  <c r="X981" i="3"/>
  <c r="W981" i="3"/>
  <c r="W977" i="3"/>
  <c r="X977" i="3"/>
  <c r="W973" i="3"/>
  <c r="X973" i="3"/>
  <c r="W969" i="3"/>
  <c r="X969" i="3"/>
  <c r="W965" i="3"/>
  <c r="X965" i="3"/>
  <c r="W961" i="3"/>
  <c r="X961" i="3"/>
  <c r="W957" i="3"/>
  <c r="X957" i="3"/>
  <c r="W953" i="3"/>
  <c r="X953" i="3"/>
  <c r="W949" i="3"/>
  <c r="X949" i="3"/>
  <c r="W945" i="3"/>
  <c r="X945" i="3"/>
  <c r="W941" i="3"/>
  <c r="X941" i="3"/>
  <c r="W937" i="3"/>
  <c r="X937" i="3"/>
  <c r="W933" i="3"/>
  <c r="X933" i="3"/>
  <c r="W929" i="3"/>
  <c r="X929" i="3"/>
  <c r="W925" i="3"/>
  <c r="X925" i="3"/>
  <c r="W921" i="3"/>
  <c r="X921" i="3"/>
  <c r="W917" i="3"/>
  <c r="X917" i="3"/>
  <c r="X1008" i="3"/>
  <c r="W1008" i="3"/>
  <c r="X982" i="3"/>
  <c r="W982" i="3"/>
  <c r="X979" i="3"/>
  <c r="W979" i="3"/>
  <c r="X1006" i="3"/>
  <c r="W1006" i="3"/>
  <c r="X1020" i="3"/>
  <c r="W1020" i="3"/>
  <c r="X988" i="3"/>
  <c r="W988" i="3"/>
  <c r="W890" i="3"/>
  <c r="X890" i="3"/>
  <c r="W896" i="3"/>
  <c r="X896" i="3"/>
  <c r="W864" i="3"/>
  <c r="X864" i="3"/>
  <c r="W876" i="3"/>
  <c r="X876" i="3"/>
  <c r="W828" i="3"/>
  <c r="X828" i="3"/>
  <c r="X823" i="3"/>
  <c r="W823" i="3"/>
  <c r="X980" i="3"/>
  <c r="W980" i="3"/>
  <c r="X996" i="3"/>
  <c r="W996" i="3"/>
  <c r="W858" i="3"/>
  <c r="X858" i="3"/>
  <c r="W834" i="3"/>
  <c r="X834" i="3"/>
  <c r="W787" i="3"/>
  <c r="X787" i="3"/>
  <c r="X781" i="3"/>
  <c r="W781" i="3"/>
  <c r="X765" i="3"/>
  <c r="W765" i="3"/>
  <c r="W789" i="3"/>
  <c r="X789" i="3"/>
  <c r="X780" i="3"/>
  <c r="W780" i="3"/>
  <c r="X764" i="3"/>
  <c r="W764" i="3"/>
  <c r="X779" i="3"/>
  <c r="W779" i="3"/>
  <c r="X775" i="3"/>
  <c r="W775" i="3"/>
  <c r="X771" i="3"/>
  <c r="W771" i="3"/>
  <c r="X767" i="3"/>
  <c r="W767" i="3"/>
  <c r="X763" i="3"/>
  <c r="W763" i="3"/>
  <c r="X759" i="3"/>
  <c r="W759" i="3"/>
  <c r="W785" i="3"/>
  <c r="X785" i="3"/>
  <c r="X782" i="3"/>
  <c r="W782" i="3"/>
  <c r="X766" i="3"/>
  <c r="W766" i="3"/>
  <c r="X1254" i="3"/>
  <c r="W1254" i="3"/>
  <c r="W1226" i="3"/>
  <c r="X1226" i="3"/>
  <c r="X984" i="3"/>
  <c r="W984" i="3"/>
  <c r="W904" i="3"/>
  <c r="X904" i="3"/>
  <c r="W846" i="3"/>
  <c r="X846" i="3"/>
  <c r="W898" i="3"/>
  <c r="X898" i="3"/>
  <c r="W868" i="3"/>
  <c r="X868" i="3"/>
  <c r="W832" i="3"/>
  <c r="X832" i="3"/>
  <c r="W800" i="3"/>
  <c r="X800" i="3"/>
  <c r="W793" i="3"/>
  <c r="X793" i="3"/>
  <c r="X1249" i="3"/>
  <c r="W1249" i="3"/>
  <c r="W1234" i="3"/>
  <c r="X1234" i="3"/>
  <c r="X1018" i="3"/>
  <c r="W1018" i="3"/>
  <c r="X1002" i="3"/>
  <c r="W1002" i="3"/>
  <c r="X986" i="3"/>
  <c r="W986" i="3"/>
  <c r="W908" i="3"/>
  <c r="X908" i="3"/>
  <c r="W850" i="3"/>
  <c r="X850" i="3"/>
  <c r="X1012" i="3"/>
  <c r="W1012" i="3"/>
  <c r="W872" i="3"/>
  <c r="X872" i="3"/>
  <c r="W838" i="3"/>
  <c r="X838" i="3"/>
  <c r="X816" i="3"/>
  <c r="W816" i="3"/>
  <c r="X804" i="3"/>
  <c r="W804" i="3"/>
  <c r="W796" i="3"/>
  <c r="X796" i="3"/>
  <c r="X1261" i="3"/>
  <c r="W1261" i="3"/>
  <c r="X1257" i="3"/>
  <c r="W1257" i="3"/>
  <c r="X1253" i="3"/>
  <c r="W1253" i="3"/>
  <c r="X1252" i="3"/>
  <c r="W1252" i="3"/>
  <c r="W1240" i="3"/>
  <c r="X1240" i="3"/>
  <c r="W1232" i="3"/>
  <c r="X1232" i="3"/>
  <c r="W1244" i="3"/>
  <c r="X1244" i="3"/>
  <c r="X1031" i="3"/>
  <c r="W1031" i="3"/>
  <c r="X1027" i="3"/>
  <c r="W1027" i="3"/>
  <c r="X1023" i="3"/>
  <c r="W1023" i="3"/>
  <c r="X1019" i="3"/>
  <c r="W1019" i="3"/>
  <c r="X1015" i="3"/>
  <c r="W1015" i="3"/>
  <c r="X1011" i="3"/>
  <c r="W1011" i="3"/>
  <c r="X1007" i="3"/>
  <c r="W1007" i="3"/>
  <c r="X1003" i="3"/>
  <c r="W1003" i="3"/>
  <c r="X999" i="3"/>
  <c r="W999" i="3"/>
  <c r="X995" i="3"/>
  <c r="W995" i="3"/>
  <c r="X991" i="3"/>
  <c r="W991" i="3"/>
  <c r="X987" i="3"/>
  <c r="W987" i="3"/>
  <c r="X983" i="3"/>
  <c r="W983" i="3"/>
  <c r="W975" i="3"/>
  <c r="X975" i="3"/>
  <c r="W971" i="3"/>
  <c r="X971" i="3"/>
  <c r="W967" i="3"/>
  <c r="X967" i="3"/>
  <c r="W963" i="3"/>
  <c r="X963" i="3"/>
  <c r="W959" i="3"/>
  <c r="X959" i="3"/>
  <c r="W955" i="3"/>
  <c r="X955" i="3"/>
  <c r="W951" i="3"/>
  <c r="X951" i="3"/>
  <c r="W947" i="3"/>
  <c r="X947" i="3"/>
  <c r="W943" i="3"/>
  <c r="X943" i="3"/>
  <c r="W939" i="3"/>
  <c r="X939" i="3"/>
  <c r="W935" i="3"/>
  <c r="X935" i="3"/>
  <c r="W931" i="3"/>
  <c r="X931" i="3"/>
  <c r="W927" i="3"/>
  <c r="X927" i="3"/>
  <c r="W923" i="3"/>
  <c r="X923" i="3"/>
  <c r="W919" i="3"/>
  <c r="X919" i="3"/>
  <c r="W1058" i="3"/>
  <c r="X1058" i="3"/>
  <c r="X1057" i="3"/>
  <c r="W1057" i="3"/>
  <c r="X1056" i="3"/>
  <c r="W1056" i="3"/>
  <c r="X1055" i="3"/>
  <c r="W1055" i="3"/>
  <c r="X1054" i="3"/>
  <c r="W1054" i="3"/>
  <c r="X1053" i="3"/>
  <c r="W1053" i="3"/>
  <c r="X1052" i="3"/>
  <c r="W1052" i="3"/>
  <c r="X1051" i="3"/>
  <c r="W1051" i="3"/>
  <c r="X1050" i="3"/>
  <c r="W1050" i="3"/>
  <c r="X1049" i="3"/>
  <c r="W1049" i="3"/>
  <c r="X1048" i="3"/>
  <c r="W1048" i="3"/>
  <c r="X1047" i="3"/>
  <c r="W1047" i="3"/>
  <c r="X1046" i="3"/>
  <c r="W1046" i="3"/>
  <c r="X1045" i="3"/>
  <c r="W1045" i="3"/>
  <c r="X1044" i="3"/>
  <c r="W1044" i="3"/>
  <c r="X1043" i="3"/>
  <c r="W1043" i="3"/>
  <c r="X1042" i="3"/>
  <c r="W1042" i="3"/>
  <c r="X1041" i="3"/>
  <c r="W1041" i="3"/>
  <c r="X1040" i="3"/>
  <c r="W1040" i="3"/>
  <c r="X1039" i="3"/>
  <c r="W1039" i="3"/>
  <c r="X1038" i="3"/>
  <c r="W1038" i="3"/>
  <c r="X1037" i="3"/>
  <c r="W1037" i="3"/>
  <c r="X1036" i="3"/>
  <c r="W1036" i="3"/>
  <c r="X1035" i="3"/>
  <c r="W1035" i="3"/>
  <c r="X1034" i="3"/>
  <c r="W1034" i="3"/>
  <c r="X1033" i="3"/>
  <c r="W1033" i="3"/>
  <c r="X1032" i="3"/>
  <c r="W1032" i="3"/>
  <c r="X1024" i="3"/>
  <c r="W1024" i="3"/>
  <c r="X992" i="3"/>
  <c r="W992" i="3"/>
  <c r="X1022" i="3"/>
  <c r="W1022" i="3"/>
  <c r="X990" i="3"/>
  <c r="W990" i="3"/>
  <c r="W894" i="3"/>
  <c r="X894" i="3"/>
  <c r="W886" i="3"/>
  <c r="X886" i="3"/>
  <c r="W878" i="3"/>
  <c r="X878" i="3"/>
  <c r="W870" i="3"/>
  <c r="X870" i="3"/>
  <c r="W862" i="3"/>
  <c r="X862" i="3"/>
  <c r="X1004" i="3"/>
  <c r="W1004" i="3"/>
  <c r="W874" i="3"/>
  <c r="X874" i="3"/>
  <c r="W880" i="3"/>
  <c r="X880" i="3"/>
  <c r="X1028" i="3"/>
  <c r="W1028" i="3"/>
  <c r="W836" i="3"/>
  <c r="X836" i="3"/>
  <c r="X825" i="3"/>
  <c r="W825" i="3"/>
  <c r="W826" i="3"/>
  <c r="X826" i="3"/>
  <c r="X773" i="3"/>
  <c r="W773" i="3"/>
  <c r="X757" i="3"/>
  <c r="W757" i="3"/>
  <c r="X772" i="3"/>
  <c r="W772" i="3"/>
  <c r="X774" i="3"/>
  <c r="W774" i="3"/>
  <c r="X758" i="3"/>
  <c r="W758" i="3"/>
  <c r="W46" i="3"/>
  <c r="X46" i="3"/>
  <c r="X1247" i="3"/>
  <c r="W1247" i="3"/>
  <c r="W1154" i="3"/>
  <c r="X1154" i="3"/>
  <c r="X994" i="3"/>
  <c r="W994" i="3"/>
  <c r="W912" i="3"/>
  <c r="X912" i="3"/>
  <c r="W900" i="3"/>
  <c r="X900" i="3"/>
  <c r="W854" i="3"/>
  <c r="X854" i="3"/>
  <c r="W866" i="3"/>
  <c r="X866" i="3"/>
  <c r="X824" i="3"/>
  <c r="W824" i="3"/>
  <c r="X820" i="3"/>
  <c r="W820" i="3"/>
  <c r="X808" i="3"/>
  <c r="W808" i="3"/>
  <c r="X769" i="3"/>
  <c r="W769" i="3"/>
  <c r="X768" i="3"/>
  <c r="W768" i="3"/>
  <c r="X1260" i="3"/>
  <c r="W1260" i="3"/>
  <c r="X1256" i="3"/>
  <c r="W1256" i="3"/>
  <c r="W1238" i="3"/>
  <c r="X1238" i="3"/>
  <c r="X1246" i="3"/>
  <c r="W1246" i="3"/>
  <c r="X1216" i="3"/>
  <c r="W1216" i="3"/>
  <c r="X1218" i="3"/>
  <c r="W1218" i="3"/>
  <c r="W1219" i="3"/>
  <c r="X1219" i="3"/>
  <c r="X1250" i="3"/>
  <c r="W1250" i="3"/>
  <c r="X1000" i="3"/>
  <c r="W1000" i="3"/>
  <c r="W914" i="3"/>
  <c r="X914" i="3"/>
  <c r="W910" i="3"/>
  <c r="X910" i="3"/>
  <c r="W906" i="3"/>
  <c r="X906" i="3"/>
  <c r="W902" i="3"/>
  <c r="X902" i="3"/>
  <c r="X1030" i="3"/>
  <c r="W1030" i="3"/>
  <c r="X998" i="3"/>
  <c r="W998" i="3"/>
  <c r="W852" i="3"/>
  <c r="X852" i="3"/>
  <c r="W848" i="3"/>
  <c r="X848" i="3"/>
  <c r="W844" i="3"/>
  <c r="X844" i="3"/>
  <c r="W840" i="3"/>
  <c r="X840" i="3"/>
  <c r="W882" i="3"/>
  <c r="X882" i="3"/>
  <c r="W888" i="3"/>
  <c r="X888" i="3"/>
  <c r="W856" i="3"/>
  <c r="X856" i="3"/>
  <c r="W892" i="3"/>
  <c r="X892" i="3"/>
  <c r="W884" i="3"/>
  <c r="X884" i="3"/>
  <c r="W860" i="3"/>
  <c r="X860" i="3"/>
  <c r="W830" i="3"/>
  <c r="X830" i="3"/>
  <c r="X822" i="3"/>
  <c r="W822" i="3"/>
  <c r="X818" i="3"/>
  <c r="W818" i="3"/>
  <c r="X814" i="3"/>
  <c r="W814" i="3"/>
  <c r="X810" i="3"/>
  <c r="W810" i="3"/>
  <c r="X806" i="3"/>
  <c r="W806" i="3"/>
  <c r="W802" i="3"/>
  <c r="X802" i="3"/>
  <c r="W798" i="3"/>
  <c r="X798" i="3"/>
  <c r="X777" i="3"/>
  <c r="W777" i="3"/>
  <c r="X761" i="3"/>
  <c r="W761" i="3"/>
  <c r="X776" i="3"/>
  <c r="W776" i="3"/>
  <c r="X760" i="3"/>
  <c r="W760" i="3"/>
  <c r="W791" i="3"/>
  <c r="X791" i="3"/>
  <c r="W783" i="3"/>
  <c r="X783" i="3"/>
  <c r="X755" i="3"/>
  <c r="W755" i="3"/>
  <c r="X778" i="3"/>
  <c r="W778" i="3"/>
  <c r="X762" i="3"/>
  <c r="W762" i="3"/>
  <c r="X756" i="3"/>
  <c r="W756" i="3"/>
</calcChain>
</file>

<file path=xl/sharedStrings.xml><?xml version="1.0" encoding="utf-8"?>
<sst xmlns="http://schemas.openxmlformats.org/spreadsheetml/2006/main" count="12776" uniqueCount="4389">
  <si>
    <t>customer_id</t>
  </si>
  <si>
    <t>customer_name</t>
  </si>
  <si>
    <t>gender</t>
  </si>
  <si>
    <t>age</t>
  </si>
  <si>
    <t>home_address</t>
  </si>
  <si>
    <t>zip_code</t>
  </si>
  <si>
    <t>city</t>
  </si>
  <si>
    <t>state</t>
  </si>
  <si>
    <t>country</t>
  </si>
  <si>
    <t>Leanna Busson</t>
  </si>
  <si>
    <t>Female</t>
  </si>
  <si>
    <t>8606 Victoria TerraceSuite 560</t>
  </si>
  <si>
    <t>Johnstonhaven</t>
  </si>
  <si>
    <t>Northern Territory</t>
  </si>
  <si>
    <t>Australia</t>
  </si>
  <si>
    <t>Zabrina Harrowsmith</t>
  </si>
  <si>
    <t>Genderfluid</t>
  </si>
  <si>
    <t>8327 Kirlin SummitApt. 461</t>
  </si>
  <si>
    <t>New Zacharyfort</t>
  </si>
  <si>
    <t>South Australia</t>
  </si>
  <si>
    <t>Shina Dullaghan</t>
  </si>
  <si>
    <t>Polygender</t>
  </si>
  <si>
    <t>269 Gemma SummitSuite 109</t>
  </si>
  <si>
    <t>Aliburgh</t>
  </si>
  <si>
    <t>Australian Capital Territory</t>
  </si>
  <si>
    <t>Hewet McVitie</t>
  </si>
  <si>
    <t>Bigender</t>
  </si>
  <si>
    <t>743 Bailey GroveSuite 141</t>
  </si>
  <si>
    <t>South Justinhaven</t>
  </si>
  <si>
    <t>Queensland</t>
  </si>
  <si>
    <t>Rubia Ashleigh</t>
  </si>
  <si>
    <t>48 Hyatt ManorSuite 375</t>
  </si>
  <si>
    <t>Griffithsshire</t>
  </si>
  <si>
    <t>Cordey Tolcher</t>
  </si>
  <si>
    <t>7118 Mccullough SquareSuite 639</t>
  </si>
  <si>
    <t>Blakehaven</t>
  </si>
  <si>
    <t>New South Wales</t>
  </si>
  <si>
    <t>Winslow Ewbanck</t>
  </si>
  <si>
    <t>92 Hills Station StApt. 683</t>
  </si>
  <si>
    <t>Masonfurt</t>
  </si>
  <si>
    <t>Marlowe Wynn</t>
  </si>
  <si>
    <t>Agender</t>
  </si>
  <si>
    <t>383 Muller SummitSuite 809</t>
  </si>
  <si>
    <t>Samside</t>
  </si>
  <si>
    <t>Brittaney Gontier</t>
  </si>
  <si>
    <t>Male</t>
  </si>
  <si>
    <t>57 Greenfelder HillApt. 077</t>
  </si>
  <si>
    <t>Beierport</t>
  </si>
  <si>
    <t>Susanetta Wilshin</t>
  </si>
  <si>
    <t>615 Hayley KnollSuite 454</t>
  </si>
  <si>
    <t>Joelburgh</t>
  </si>
  <si>
    <t>Western Australia</t>
  </si>
  <si>
    <t>Michaeline McIndrew</t>
  </si>
  <si>
    <t>96 Daniel PlaceSuite 898</t>
  </si>
  <si>
    <t>Georgeland</t>
  </si>
  <si>
    <t>Fedora Dmych</t>
  </si>
  <si>
    <t>66 Kayla MewsSuite 951</t>
  </si>
  <si>
    <t>Taylorburgh</t>
  </si>
  <si>
    <t>Marabel Swinfon</t>
  </si>
  <si>
    <t>16 Kuhn LoopSuite 442</t>
  </si>
  <si>
    <t>Maddisonmouth</t>
  </si>
  <si>
    <t>Chrissie Wackly</t>
  </si>
  <si>
    <t>403 Doherty RunSuite 497</t>
  </si>
  <si>
    <t>North Benjaminville</t>
  </si>
  <si>
    <t>Avril Rossiter</t>
  </si>
  <si>
    <t>254 Ali RidgeApt. 350</t>
  </si>
  <si>
    <t>Kiehnburgh</t>
  </si>
  <si>
    <t>Gabbie Aldwinckle</t>
  </si>
  <si>
    <t>424 Mason PlaceApt. 181</t>
  </si>
  <si>
    <t>New Kai</t>
  </si>
  <si>
    <t>Victoria</t>
  </si>
  <si>
    <t>Devonna Cutting</t>
  </si>
  <si>
    <t>29 Imogen CrestSuite 275</t>
  </si>
  <si>
    <t>Lake Graceside</t>
  </si>
  <si>
    <t>Chan Duchesne</t>
  </si>
  <si>
    <t>13 Bailey ManorApt. 848</t>
  </si>
  <si>
    <t>Walterland</t>
  </si>
  <si>
    <t>Chadwick Cruddas</t>
  </si>
  <si>
    <t>002 Beau PlazaApt. 308</t>
  </si>
  <si>
    <t>West Bailey</t>
  </si>
  <si>
    <t>Gigi Kalaher</t>
  </si>
  <si>
    <t>Genderqueer</t>
  </si>
  <si>
    <t>2069 Phoebe MallApt. 543</t>
  </si>
  <si>
    <t>East Audrey</t>
  </si>
  <si>
    <t>Seana Hearons</t>
  </si>
  <si>
    <t>Non-binary</t>
  </si>
  <si>
    <t>93 Doherty MewsSuite 649</t>
  </si>
  <si>
    <t>South Callum</t>
  </si>
  <si>
    <t>Tasmania</t>
  </si>
  <si>
    <t>Blayne Sabatier</t>
  </si>
  <si>
    <t>292 Casper IslandSuite 778</t>
  </si>
  <si>
    <t>Maxberg</t>
  </si>
  <si>
    <t>Alair Grimwad</t>
  </si>
  <si>
    <t>682 Rose CircleApt. 514</t>
  </si>
  <si>
    <t>North Mia</t>
  </si>
  <si>
    <t>Rici Fogden</t>
  </si>
  <si>
    <t>75 Williamson MewsSuite 864</t>
  </si>
  <si>
    <t>Charliebury</t>
  </si>
  <si>
    <t>Ernaline Luce</t>
  </si>
  <si>
    <t>02 Gabriella PlazaApt. 474</t>
  </si>
  <si>
    <t>Olivershire</t>
  </si>
  <si>
    <t>Timothy Compston</t>
  </si>
  <si>
    <t>499 Darcy CrestApt. 192</t>
  </si>
  <si>
    <t>New Oliverside</t>
  </si>
  <si>
    <t>Jayme Turvie</t>
  </si>
  <si>
    <t>6578 Kayla AvenueSuite 812</t>
  </si>
  <si>
    <t>Lake Alanafort</t>
  </si>
  <si>
    <t>Hadley Baddam</t>
  </si>
  <si>
    <t>360 Heller DriveApt. 052</t>
  </si>
  <si>
    <t>West Noah</t>
  </si>
  <si>
    <t>Tyrus Pitkaithly</t>
  </si>
  <si>
    <t>52 Kayla CircuitSuite 332</t>
  </si>
  <si>
    <t>North Matildamouth</t>
  </si>
  <si>
    <t>Bernice Grindle</t>
  </si>
  <si>
    <t>612 Jessica TerraceApt. 847</t>
  </si>
  <si>
    <t>Jetttown</t>
  </si>
  <si>
    <t>Tammara Dionisetti</t>
  </si>
  <si>
    <t>471 Bahringer ManorApt. 236</t>
  </si>
  <si>
    <t>Dickensberg</t>
  </si>
  <si>
    <t>Devlin Labet</t>
  </si>
  <si>
    <t>98 Becker LoopApt. 567</t>
  </si>
  <si>
    <t>Port Archiemouth</t>
  </si>
  <si>
    <t>Luca Hantusch</t>
  </si>
  <si>
    <t>639 Farrell HillSuite 093</t>
  </si>
  <si>
    <t>Chaseshire</t>
  </si>
  <si>
    <t>Ninon Corteney</t>
  </si>
  <si>
    <t>09 Robinson SquareApt. 647</t>
  </si>
  <si>
    <t>Sauerfort</t>
  </si>
  <si>
    <t>Adamo Saddington</t>
  </si>
  <si>
    <t>3168 Bartoletti CrescentSuite 878</t>
  </si>
  <si>
    <t>Port Lucas</t>
  </si>
  <si>
    <t>Xever Giacomelli</t>
  </si>
  <si>
    <t>41 Durgan IslandApt. 820</t>
  </si>
  <si>
    <t>Hamishfurt</t>
  </si>
  <si>
    <t>Zulema Teml</t>
  </si>
  <si>
    <t>3307 Walsh JunctionSuite 233</t>
  </si>
  <si>
    <t>Violetville</t>
  </si>
  <si>
    <t>Joly Hagley</t>
  </si>
  <si>
    <t>2958 Dooley Station StSuite 879</t>
  </si>
  <si>
    <t>Lake Lilly</t>
  </si>
  <si>
    <t>Legra Neaverson</t>
  </si>
  <si>
    <t>7440 Cameron Estate DrSuite 628</t>
  </si>
  <si>
    <t>North Victoriachester</t>
  </si>
  <si>
    <t>Regan Gronaller</t>
  </si>
  <si>
    <t>9484 Amelia View RdApt. 760</t>
  </si>
  <si>
    <t>Port Claudia</t>
  </si>
  <si>
    <t>Hana Stitch</t>
  </si>
  <si>
    <t>647 Violet Estate DrSuite 364</t>
  </si>
  <si>
    <t>Port Ella</t>
  </si>
  <si>
    <t>Horatius Genever</t>
  </si>
  <si>
    <t>778 Wilkinson RidgeSuite 101</t>
  </si>
  <si>
    <t>Gabriellatown</t>
  </si>
  <si>
    <t>Rodie Klaiser</t>
  </si>
  <si>
    <t>75 Keeling JunctionSuite 483</t>
  </si>
  <si>
    <t>South Kaiview</t>
  </si>
  <si>
    <t>Avivah Chipchase</t>
  </si>
  <si>
    <t>6308 Amelie MeadowSuite 634</t>
  </si>
  <si>
    <t>Eliburgh</t>
  </si>
  <si>
    <t>Vicki Stockwell</t>
  </si>
  <si>
    <t>3101 Thomson ManorApt. 600</t>
  </si>
  <si>
    <t>Leofurt</t>
  </si>
  <si>
    <t>Meris Twitty</t>
  </si>
  <si>
    <t>708 Daniel MeadowSuite 246</t>
  </si>
  <si>
    <t>Bartolettiside</t>
  </si>
  <si>
    <t>Jarrett Brumby</t>
  </si>
  <si>
    <t>59 Wood DriveSuite 806</t>
  </si>
  <si>
    <t>Lake Nicholasfurt</t>
  </si>
  <si>
    <t>Ronnie Shiril</t>
  </si>
  <si>
    <t>78 Nguyen MallApt. 116</t>
  </si>
  <si>
    <t>Heathcotemouth</t>
  </si>
  <si>
    <t>Shanna Pietrzyk</t>
  </si>
  <si>
    <t>30 Watson WayApt. 179</t>
  </si>
  <si>
    <t>Port Alyssa</t>
  </si>
  <si>
    <t>Moore Oolahan</t>
  </si>
  <si>
    <t>13 Stokes SummitApt. 125</t>
  </si>
  <si>
    <t>East Aidan</t>
  </si>
  <si>
    <t>Kayley Brosoli</t>
  </si>
  <si>
    <t>59 Hand ManorApt. 544</t>
  </si>
  <si>
    <t>South Evaport</t>
  </si>
  <si>
    <t>Marena Lockhart</t>
  </si>
  <si>
    <t>012 Cooper MallApt. 259</t>
  </si>
  <si>
    <t>Chelseahaven</t>
  </si>
  <si>
    <t>Reinhold Gooble</t>
  </si>
  <si>
    <t>9369 Casper Estate DrApt. 122</t>
  </si>
  <si>
    <t>Lake Kaylastad</t>
  </si>
  <si>
    <t>Tore Caras</t>
  </si>
  <si>
    <t>2912 Adams JunctionSuite 740</t>
  </si>
  <si>
    <t>West Alyssa</t>
  </si>
  <si>
    <t>Giles Kyne</t>
  </si>
  <si>
    <t>91 Angelina RidgeApt. 435</t>
  </si>
  <si>
    <t>Lake Phoenixside</t>
  </si>
  <si>
    <t>Vinny Niland</t>
  </si>
  <si>
    <t>673 Amelie MewsApt. 346</t>
  </si>
  <si>
    <t>Brownburgh</t>
  </si>
  <si>
    <t>Anne-corinne Enrich</t>
  </si>
  <si>
    <t>84 Natalie RunSuite 762</t>
  </si>
  <si>
    <t>Kellyshire</t>
  </si>
  <si>
    <t>Aurie Margett</t>
  </si>
  <si>
    <t>260 Lily PassSuite 549</t>
  </si>
  <si>
    <t>Amelieburgh</t>
  </si>
  <si>
    <t>Martita Quakley</t>
  </si>
  <si>
    <t>629 Hoppe BoulevardSuite 590</t>
  </si>
  <si>
    <t>Boylefort</t>
  </si>
  <si>
    <t>Hyacinth Pepper</t>
  </si>
  <si>
    <t>8095 Kuhlman StreetApt. 657</t>
  </si>
  <si>
    <t>New Callum</t>
  </si>
  <si>
    <t>Lin Avraam</t>
  </si>
  <si>
    <t>00 Zachary AvenueApt. 781</t>
  </si>
  <si>
    <t>Samuelland</t>
  </si>
  <si>
    <t>Denice Ledrane</t>
  </si>
  <si>
    <t>049 Imogen StreetSuite 299</t>
  </si>
  <si>
    <t>New Beaumouth</t>
  </si>
  <si>
    <t>Kleon Trobey</t>
  </si>
  <si>
    <t>013 Edward ParadeApt. 499</t>
  </si>
  <si>
    <t>Kossfort</t>
  </si>
  <si>
    <t>Annabella Devote</t>
  </si>
  <si>
    <t>4927 Alice MeadowApt. 960</t>
  </si>
  <si>
    <t>Sanfordborough</t>
  </si>
  <si>
    <t>Bertine Puddefoot</t>
  </si>
  <si>
    <t>650 Gabriel MeadowSuite 946</t>
  </si>
  <si>
    <t>Feilchester</t>
  </si>
  <si>
    <t>Vasili Shearston</t>
  </si>
  <si>
    <t>6677 Gemma PlazaApt. 314</t>
  </si>
  <si>
    <t>South Elimouth</t>
  </si>
  <si>
    <t>Reta Jefferies</t>
  </si>
  <si>
    <t>928 Johnson View RdApt. 583</t>
  </si>
  <si>
    <t>Lucamouth</t>
  </si>
  <si>
    <t>Willa Gaisford</t>
  </si>
  <si>
    <t>373 Little JunctionApt. 299</t>
  </si>
  <si>
    <t>West Justin</t>
  </si>
  <si>
    <t>Tiphany Peacop</t>
  </si>
  <si>
    <t>473 Leo CourtSuite 784</t>
  </si>
  <si>
    <t>East Sofia</t>
  </si>
  <si>
    <t>Dulcea Shrawley</t>
  </si>
  <si>
    <t>026 D'amore RunSuite 187</t>
  </si>
  <si>
    <t>Codyview</t>
  </si>
  <si>
    <t>Tana Pawley</t>
  </si>
  <si>
    <t>50 Stella CourtSuite 087</t>
  </si>
  <si>
    <t>Lake Holly</t>
  </si>
  <si>
    <t>Marinna Heal</t>
  </si>
  <si>
    <t>95 Justin PlaceApt. 441</t>
  </si>
  <si>
    <t>Braunhaven</t>
  </si>
  <si>
    <t>Jehanna Water</t>
  </si>
  <si>
    <t>672 Graham MewsApt. 407</t>
  </si>
  <si>
    <t>Monahanside</t>
  </si>
  <si>
    <t>Tracy Ebenezer</t>
  </si>
  <si>
    <t>3263 Parisian PlaceSuite 811</t>
  </si>
  <si>
    <t>West Jesseton</t>
  </si>
  <si>
    <t>Katinka Currier</t>
  </si>
  <si>
    <t>96 Caitlin HillSuite 366</t>
  </si>
  <si>
    <t>Smythland</t>
  </si>
  <si>
    <t>Chandra Carine</t>
  </si>
  <si>
    <t>1805 Harry RoadApt. 445</t>
  </si>
  <si>
    <t>Hellermouth</t>
  </si>
  <si>
    <t>Angela Kester</t>
  </si>
  <si>
    <t>63 Tremblay BoulevardApt. 688</t>
  </si>
  <si>
    <t>Chloeville</t>
  </si>
  <si>
    <t>Jethro Pollak</t>
  </si>
  <si>
    <t>7812 Towne GroveSuite 233</t>
  </si>
  <si>
    <t>Lake Alihaven</t>
  </si>
  <si>
    <t>Persis Spiteri</t>
  </si>
  <si>
    <t>844 Alana LaneApt. 225</t>
  </si>
  <si>
    <t>Sofiaberg</t>
  </si>
  <si>
    <t>Opal Bermingham</t>
  </si>
  <si>
    <t>516 Grant RunSuite 000</t>
  </si>
  <si>
    <t>Port Mason</t>
  </si>
  <si>
    <t>Lanny Wardale</t>
  </si>
  <si>
    <t>4870 Jackson SummitApt. 538</t>
  </si>
  <si>
    <t>Spencerborough</t>
  </si>
  <si>
    <t>Laina Baudains</t>
  </si>
  <si>
    <t>44 Oliver CourtApt. 045</t>
  </si>
  <si>
    <t>Elizabethfort</t>
  </si>
  <si>
    <t>Kayne Fraczkiewicz</t>
  </si>
  <si>
    <t>9662 Isaac MallSuite 490</t>
  </si>
  <si>
    <t>Walshland</t>
  </si>
  <si>
    <t>Minta Loble</t>
  </si>
  <si>
    <t>195 Wilson HillApt. 597</t>
  </si>
  <si>
    <t>Lake Paigemouth</t>
  </si>
  <si>
    <t>Cornie Virr</t>
  </si>
  <si>
    <t>41 Feeney ParkwaySuite 074</t>
  </si>
  <si>
    <t>East Chelsea</t>
  </si>
  <si>
    <t>Corinna Maystone</t>
  </si>
  <si>
    <t>040 Savannah GroveSuite 967</t>
  </si>
  <si>
    <t>Gleasonport</t>
  </si>
  <si>
    <t>Barbara-anne Salerg</t>
  </si>
  <si>
    <t>384 Hayley View RdSuite 949</t>
  </si>
  <si>
    <t>Savannahland</t>
  </si>
  <si>
    <t>Kendall Jakubski</t>
  </si>
  <si>
    <t>331 Leah Station StSuite 445</t>
  </si>
  <si>
    <t>Port Liam</t>
  </si>
  <si>
    <t>Matthiew Hinckes</t>
  </si>
  <si>
    <t>1290 Koch GroveApt. 799</t>
  </si>
  <si>
    <t>Lake Hannah</t>
  </si>
  <si>
    <t>Warner Chevin</t>
  </si>
  <si>
    <t>89 Patrick CrescentSuite 049</t>
  </si>
  <si>
    <t>West Georgiachester</t>
  </si>
  <si>
    <t>Keen Murrhaupt</t>
  </si>
  <si>
    <t>110 Isaac JunctionApt. 205</t>
  </si>
  <si>
    <t>Lillyburgh</t>
  </si>
  <si>
    <t>Hillary Guiness</t>
  </si>
  <si>
    <t>74 Eva TerraceSuite 247</t>
  </si>
  <si>
    <t>Harrismouth</t>
  </si>
  <si>
    <t>Law Foker</t>
  </si>
  <si>
    <t>4715 Hand View RdSuite 955</t>
  </si>
  <si>
    <t>Colestad</t>
  </si>
  <si>
    <t>Otha Skein</t>
  </si>
  <si>
    <t>368 Morrison MeadowApt. 117</t>
  </si>
  <si>
    <t>East Isla</t>
  </si>
  <si>
    <t>Pierre Rockwill</t>
  </si>
  <si>
    <t>09 Doyle MallApt. 066</t>
  </si>
  <si>
    <t>Port Jordan</t>
  </si>
  <si>
    <t>Garvy Davioud</t>
  </si>
  <si>
    <t>461 Nader LaneApt. 460</t>
  </si>
  <si>
    <t>Hudsontown</t>
  </si>
  <si>
    <t>Dean McLarty</t>
  </si>
  <si>
    <t>6303 Nate BoulevardSuite 368</t>
  </si>
  <si>
    <t>North Ellabury</t>
  </si>
  <si>
    <t>Kenyon Lemerle</t>
  </si>
  <si>
    <t>772 Chloe MeadowSuite 666</t>
  </si>
  <si>
    <t>East Siennaview</t>
  </si>
  <si>
    <t>Benji Vineall</t>
  </si>
  <si>
    <t>468 Shields CircleApt. 480</t>
  </si>
  <si>
    <t>Port Madelineberg</t>
  </si>
  <si>
    <t>Wilhelm Blaber</t>
  </si>
  <si>
    <t>093 Jessica AvenueSuite 154</t>
  </si>
  <si>
    <t>Lake Callumville</t>
  </si>
  <si>
    <t>Gerard Gilkison</t>
  </si>
  <si>
    <t>452 Nathan ParadeSuite 988</t>
  </si>
  <si>
    <t>North William</t>
  </si>
  <si>
    <t>Hurleigh Sieb</t>
  </si>
  <si>
    <t>1737 Schroeder LoopSuite 349</t>
  </si>
  <si>
    <t>Port Sarah</t>
  </si>
  <si>
    <t>Monica Teodorski</t>
  </si>
  <si>
    <t>100 Stokes ParkwayApt. 307</t>
  </si>
  <si>
    <t>South Nathan</t>
  </si>
  <si>
    <t>Nanny Franey</t>
  </si>
  <si>
    <t>9268 Swift SummitSuite 218</t>
  </si>
  <si>
    <t>Joelland</t>
  </si>
  <si>
    <t>Madelin Matityahu</t>
  </si>
  <si>
    <t>29 Ward MeadowSuite 626</t>
  </si>
  <si>
    <t>Rachel Colebrook</t>
  </si>
  <si>
    <t>6553 Gibson AvenueSuite 245</t>
  </si>
  <si>
    <t>Stokestown</t>
  </si>
  <si>
    <t>Sandy Yushachkov</t>
  </si>
  <si>
    <t>20 Morrison RoadSuite 781</t>
  </si>
  <si>
    <t>Claudiaview</t>
  </si>
  <si>
    <t>Merrill Care</t>
  </si>
  <si>
    <t>7285 Mason BoulevardSuite 754</t>
  </si>
  <si>
    <t>Port Rosemouth</t>
  </si>
  <si>
    <t>Karoly Wadge</t>
  </si>
  <si>
    <t>78 Ruby WayApt. 351</t>
  </si>
  <si>
    <t>North Chelseaport</t>
  </si>
  <si>
    <t>Giralda Trewin</t>
  </si>
  <si>
    <t>656 Abigail KnollApt. 083</t>
  </si>
  <si>
    <t>Bartolettifurt</t>
  </si>
  <si>
    <t>Eada Viccary</t>
  </si>
  <si>
    <t>72 George CourtApt. 482</t>
  </si>
  <si>
    <t>North Edwardshire</t>
  </si>
  <si>
    <t>Hadlee Douthwaite</t>
  </si>
  <si>
    <t>19 Lola View RdApt. 937</t>
  </si>
  <si>
    <t>West Hamish</t>
  </si>
  <si>
    <t>Hew Cardinal</t>
  </si>
  <si>
    <t>29 David JunctionApt. 733</t>
  </si>
  <si>
    <t>North Ruby</t>
  </si>
  <si>
    <t>Cecile Jayume</t>
  </si>
  <si>
    <t>14 James ParkwayApt. 286</t>
  </si>
  <si>
    <t>Williamsville</t>
  </si>
  <si>
    <t>Adair Ruddoch</t>
  </si>
  <si>
    <t>629 Stephanie JunctionApt. 475</t>
  </si>
  <si>
    <t>East Savannah</t>
  </si>
  <si>
    <t>Erik Osgar</t>
  </si>
  <si>
    <t>6022 Jonathan TrackSuite 607</t>
  </si>
  <si>
    <t>Zacharyborough</t>
  </si>
  <si>
    <t>Alexei Hurburt</t>
  </si>
  <si>
    <t>0544 Zoe CourtSuite 153</t>
  </si>
  <si>
    <t>New Ellieland</t>
  </si>
  <si>
    <t>Meghan Simic</t>
  </si>
  <si>
    <t>164 Fisher RidgeSuite 516</t>
  </si>
  <si>
    <t>South Cameron</t>
  </si>
  <si>
    <t>Margeaux Getley</t>
  </si>
  <si>
    <t>6711 Jasper View RdApt. 199</t>
  </si>
  <si>
    <t>Eviemouth</t>
  </si>
  <si>
    <t>Didi Garton</t>
  </si>
  <si>
    <t>13 Ivy BoulevardSuite 234</t>
  </si>
  <si>
    <t>Carterbury</t>
  </si>
  <si>
    <t>Nollie Yorath</t>
  </si>
  <si>
    <t>1823 Hannah BoulevardSuite 778</t>
  </si>
  <si>
    <t>Violetport</t>
  </si>
  <si>
    <t>Katey Dubbin</t>
  </si>
  <si>
    <t>1443 Doherty View RdSuite 697</t>
  </si>
  <si>
    <t>South Caleb</t>
  </si>
  <si>
    <t>Yardley Dreamer</t>
  </si>
  <si>
    <t>8083 Paterson RoadApt. 211</t>
  </si>
  <si>
    <t>Jordanborough</t>
  </si>
  <si>
    <t>Pate De Ambrosis</t>
  </si>
  <si>
    <t>65 Eli AvenueApt. 473</t>
  </si>
  <si>
    <t>Donnellyfort</t>
  </si>
  <si>
    <t>Lesli Pitfield</t>
  </si>
  <si>
    <t>617 Scarlett BoulevardApt. 858</t>
  </si>
  <si>
    <t>Angelinaville</t>
  </si>
  <si>
    <t>Hashim Banes</t>
  </si>
  <si>
    <t>07 Johnson MallSuite 458</t>
  </si>
  <si>
    <t>West Jaydenfort</t>
  </si>
  <si>
    <t>Merl Gayforth</t>
  </si>
  <si>
    <t>769 Gibson TrailApt. 359</t>
  </si>
  <si>
    <t>South Adam</t>
  </si>
  <si>
    <t>Daisy Camillo</t>
  </si>
  <si>
    <t>5310 Lewis TrailApt. 715</t>
  </si>
  <si>
    <t>Jacobsland</t>
  </si>
  <si>
    <t>Beatrisa Winterscale</t>
  </si>
  <si>
    <t>74 Ryan CircleSuite 426</t>
  </si>
  <si>
    <t>Port Harrychester</t>
  </si>
  <si>
    <t>Jeniece Dumbare</t>
  </si>
  <si>
    <t>7602 Weber CourtSuite 409</t>
  </si>
  <si>
    <t>New Leahside</t>
  </si>
  <si>
    <t>Stephanus Torbett</t>
  </si>
  <si>
    <t>74 Shields Estate DrSuite 112</t>
  </si>
  <si>
    <t>Port Annaborough</t>
  </si>
  <si>
    <t>Christian Simko</t>
  </si>
  <si>
    <t>782 King Station StApt. 193</t>
  </si>
  <si>
    <t>Huelmouth</t>
  </si>
  <si>
    <t>Bette-ann Harteley</t>
  </si>
  <si>
    <t>051 O'conner Station StSuite 626</t>
  </si>
  <si>
    <t>Shieldsside</t>
  </si>
  <si>
    <t>Raul Pockey</t>
  </si>
  <si>
    <t>178 Smitham GroveSuite 638</t>
  </si>
  <si>
    <t>South Hannah</t>
  </si>
  <si>
    <t>Mycah Rodie</t>
  </si>
  <si>
    <t>3087 Victoria DriveApt. 454</t>
  </si>
  <si>
    <t>Port Abigail</t>
  </si>
  <si>
    <t>Camala Bradbeer</t>
  </si>
  <si>
    <t>7895 Ava HillApt. 172</t>
  </si>
  <si>
    <t>Sofiashire</t>
  </si>
  <si>
    <t>Fin Betjes</t>
  </si>
  <si>
    <t>5267 Oscar WayApt. 415</t>
  </si>
  <si>
    <t>North Zaraview</t>
  </si>
  <si>
    <t>Lorna Srawley</t>
  </si>
  <si>
    <t>961 Evie ParadeApt. 534</t>
  </si>
  <si>
    <t>Audreyberg</t>
  </si>
  <si>
    <t>Vida Matchitt</t>
  </si>
  <si>
    <t>69 Aiden ParkwaySuite 721</t>
  </si>
  <si>
    <t>Hudsonberg</t>
  </si>
  <si>
    <t>Frankie Wewell</t>
  </si>
  <si>
    <t>092 Jayden JunctionSuite 148</t>
  </si>
  <si>
    <t>Lukemouth</t>
  </si>
  <si>
    <t>Jewelle Gatiss</t>
  </si>
  <si>
    <t>578 Connor GroveApt. 944</t>
  </si>
  <si>
    <t>Lake Aidenhaven</t>
  </si>
  <si>
    <t>Valerie D'Errico</t>
  </si>
  <si>
    <t>607 Parisian AvenueSuite 494</t>
  </si>
  <si>
    <t>Chelseaview</t>
  </si>
  <si>
    <t>Hewitt Hanscome</t>
  </si>
  <si>
    <t>87 Hahn Station StSuite 943</t>
  </si>
  <si>
    <t>New Ella</t>
  </si>
  <si>
    <t>Elaina Agate</t>
  </si>
  <si>
    <t>596 Martin BoulevardApt. 367</t>
  </si>
  <si>
    <t>Richardshaven</t>
  </si>
  <si>
    <t>Mirabelle Bampkin</t>
  </si>
  <si>
    <t>2044 Johns DriveApt. 201</t>
  </si>
  <si>
    <t>Lake Madeline</t>
  </si>
  <si>
    <t>Lawry Mannooch</t>
  </si>
  <si>
    <t>348 Johnston RoadSuite 155</t>
  </si>
  <si>
    <t>North Kayla</t>
  </si>
  <si>
    <t>Mahmud Pumfrett</t>
  </si>
  <si>
    <t>307 Declan Estate DrSuite 265</t>
  </si>
  <si>
    <t>Walkerhaven</t>
  </si>
  <si>
    <t>Ikey Spohr</t>
  </si>
  <si>
    <t>338 Mckenzie PlaceSuite 622</t>
  </si>
  <si>
    <t>North Scarlettborough</t>
  </si>
  <si>
    <t>Marven Argontt</t>
  </si>
  <si>
    <t>5831 Lilly AvenueSuite 322</t>
  </si>
  <si>
    <t>Port Christopherland</t>
  </si>
  <si>
    <t>Biddy Devanney</t>
  </si>
  <si>
    <t>42 Michael RoadApt. 405</t>
  </si>
  <si>
    <t>Harryburgh</t>
  </si>
  <si>
    <t>Lucie Lyenyng</t>
  </si>
  <si>
    <t>5737 Kulas TrailApt. 133</t>
  </si>
  <si>
    <t>New Sebastianfurt</t>
  </si>
  <si>
    <t>Panchito Wybern</t>
  </si>
  <si>
    <t>03 Glover TrackApt. 881</t>
  </si>
  <si>
    <t>Christianport</t>
  </si>
  <si>
    <t>Jeramey Kopacek</t>
  </si>
  <si>
    <t>4874 Corkery PlazaApt. 487</t>
  </si>
  <si>
    <t>Jadestad</t>
  </si>
  <si>
    <t>Ricky Fraser</t>
  </si>
  <si>
    <t>872 Mitchell SquareSuite 216</t>
  </si>
  <si>
    <t>East Angelinashire</t>
  </si>
  <si>
    <t>Myrle Kelby</t>
  </si>
  <si>
    <t>85 Charles MallSuite 424</t>
  </si>
  <si>
    <t>Port Sophia</t>
  </si>
  <si>
    <t>Cosmo Leys</t>
  </si>
  <si>
    <t>012 Eli RidgeSuite 727</t>
  </si>
  <si>
    <t>Kaiberg</t>
  </si>
  <si>
    <t>Miguelita Rasp</t>
  </si>
  <si>
    <t>134 Madeline KnollSuite 253</t>
  </si>
  <si>
    <t>Siennaside</t>
  </si>
  <si>
    <t>Ann-marie Sinden</t>
  </si>
  <si>
    <t>017 Doherty DriveSuite 350</t>
  </si>
  <si>
    <t>Johnschester</t>
  </si>
  <si>
    <t>Marga Longhurst</t>
  </si>
  <si>
    <t>497 Gibson TerraceApt. 184</t>
  </si>
  <si>
    <t>Bellaburgh</t>
  </si>
  <si>
    <t>Christi Reston</t>
  </si>
  <si>
    <t>70 Phoenix DriveApt. 109</t>
  </si>
  <si>
    <t>Hicklebury</t>
  </si>
  <si>
    <t>Katalin Tellesson</t>
  </si>
  <si>
    <t>286 Chase IslandSuite 443</t>
  </si>
  <si>
    <t>Port Jade</t>
  </si>
  <si>
    <t>Ignacius Gardiner</t>
  </si>
  <si>
    <t>914 Nathan CircuitSuite 102</t>
  </si>
  <si>
    <t>Schroedermouth</t>
  </si>
  <si>
    <t>Harrietta Burchatt</t>
  </si>
  <si>
    <t>8125 Durgan BoulevardSuite 068</t>
  </si>
  <si>
    <t>Port Elliechester</t>
  </si>
  <si>
    <t>Lyda Schneidau</t>
  </si>
  <si>
    <t>8212 Anderson View RdSuite 748</t>
  </si>
  <si>
    <t>Quinnborough</t>
  </si>
  <si>
    <t>Beau Schwandermann</t>
  </si>
  <si>
    <t>60 Isabella ManorApt. 196</t>
  </si>
  <si>
    <t>Port Angus</t>
  </si>
  <si>
    <t>Stesha Lusted</t>
  </si>
  <si>
    <t>011 Braun RunApt. 234</t>
  </si>
  <si>
    <t>West Skyeview</t>
  </si>
  <si>
    <t>Alayne Ipplett</t>
  </si>
  <si>
    <t>1952 Collins StreetSuite 930</t>
  </si>
  <si>
    <t>Ellieshire</t>
  </si>
  <si>
    <t>Gwenore Samudio</t>
  </si>
  <si>
    <t>2781 Berge MallSuite 452</t>
  </si>
  <si>
    <t>North Leoburgh</t>
  </si>
  <si>
    <t>Wald Kaine</t>
  </si>
  <si>
    <t>5135 Leah RoadSuite 306</t>
  </si>
  <si>
    <t>South Georgia</t>
  </si>
  <si>
    <t>Melania Murton</t>
  </si>
  <si>
    <t>56 Patel Estate DrSuite 629</t>
  </si>
  <si>
    <t>Dietrichtown</t>
  </si>
  <si>
    <t>Mariellen Medendorp</t>
  </si>
  <si>
    <t>16 Boyer WaySuite 018</t>
  </si>
  <si>
    <t>South Gabriel</t>
  </si>
  <si>
    <t>Gennifer Sharpus</t>
  </si>
  <si>
    <t>81 Kai TerraceApt. 704</t>
  </si>
  <si>
    <t>East Scarlett</t>
  </si>
  <si>
    <t>Mychal Mynett</t>
  </si>
  <si>
    <t>5133 Mann MallApt. 757</t>
  </si>
  <si>
    <t>Port Maxville</t>
  </si>
  <si>
    <t>Iona Middlewick</t>
  </si>
  <si>
    <t>827 Berge PlaceSuite 589</t>
  </si>
  <si>
    <t>New Jonathanchester</t>
  </si>
  <si>
    <t>Patrica Penny</t>
  </si>
  <si>
    <t>57 David MallSuite 596</t>
  </si>
  <si>
    <t>Haneton</t>
  </si>
  <si>
    <t>Curtis McCarroll</t>
  </si>
  <si>
    <t>4036 Thompson StreetApt. 565</t>
  </si>
  <si>
    <t>Lake Johnchester</t>
  </si>
  <si>
    <t>Wake Guard</t>
  </si>
  <si>
    <t>230 Savannah RunApt. 982</t>
  </si>
  <si>
    <t>Conroybury</t>
  </si>
  <si>
    <t>Gunner Murdie</t>
  </si>
  <si>
    <t>7504 Phoebe RoadApt. 552</t>
  </si>
  <si>
    <t>Lewiston</t>
  </si>
  <si>
    <t>Leeann Gowdie</t>
  </si>
  <si>
    <t>8183 Alexis JunctionApt. 634</t>
  </si>
  <si>
    <t>Callumborough</t>
  </si>
  <si>
    <t>Nelli Engall</t>
  </si>
  <si>
    <t>58 Jett RoadApt. 448</t>
  </si>
  <si>
    <t>Chasemouth</t>
  </si>
  <si>
    <t>Puff Newbury</t>
  </si>
  <si>
    <t>35 Fahey CircuitSuite 014</t>
  </si>
  <si>
    <t>Port Joshuaside</t>
  </si>
  <si>
    <t>Ricardo James</t>
  </si>
  <si>
    <t>32 Thomas CrestSuite 753</t>
  </si>
  <si>
    <t>Archiefurt</t>
  </si>
  <si>
    <t>Martin O'Mailey</t>
  </si>
  <si>
    <t>639 Griffiths ParkwayApt. 162</t>
  </si>
  <si>
    <t>New Angelina</t>
  </si>
  <si>
    <t>Holden Whybrow</t>
  </si>
  <si>
    <t>2465 Hugo RoadApt. 066</t>
  </si>
  <si>
    <t>West Joelfurt</t>
  </si>
  <si>
    <t>Darrelle Padson</t>
  </si>
  <si>
    <t>22 Aaron LoopApt. 324</t>
  </si>
  <si>
    <t>Violetborough</t>
  </si>
  <si>
    <t>Neill Steptoe</t>
  </si>
  <si>
    <t>46 Alex MewsApt. 096</t>
  </si>
  <si>
    <t>Port Mia</t>
  </si>
  <si>
    <t>Trenton Lydiard</t>
  </si>
  <si>
    <t>30 Williamson SummitApt. 594</t>
  </si>
  <si>
    <t>West Isabelton</t>
  </si>
  <si>
    <t>Poul Rossi</t>
  </si>
  <si>
    <t>2025 Stewart MewsApt. 137</t>
  </si>
  <si>
    <t>Nataliemouth</t>
  </si>
  <si>
    <t>Deedee Pashe</t>
  </si>
  <si>
    <t>96 Bartoletti StreetApt. 671</t>
  </si>
  <si>
    <t>Lake Abigailhaven</t>
  </si>
  <si>
    <t>Jewel Dericut</t>
  </si>
  <si>
    <t>63 Rohan PlazaApt. 943</t>
  </si>
  <si>
    <t>Lake Charlottefort</t>
  </si>
  <si>
    <t>Isis Doel</t>
  </si>
  <si>
    <t>540 Schmitt ParkwaySuite 102</t>
  </si>
  <si>
    <t>Grimesstad</t>
  </si>
  <si>
    <t>Tommy Ebunoluwa</t>
  </si>
  <si>
    <t>56 Wolf TerraceSuite 373</t>
  </si>
  <si>
    <t>East Mason</t>
  </si>
  <si>
    <t>Harland Hawkeridge</t>
  </si>
  <si>
    <t>09 Patel MallApt. 231</t>
  </si>
  <si>
    <t>New Samuel</t>
  </si>
  <si>
    <t>Brennen Breward</t>
  </si>
  <si>
    <t>39 Amelia Estate DrApt. 608</t>
  </si>
  <si>
    <t>Fayhaven</t>
  </si>
  <si>
    <t>Tobye De Caville</t>
  </si>
  <si>
    <t>987 Charlotte MewsApt. 591</t>
  </si>
  <si>
    <t>West Baileyville</t>
  </si>
  <si>
    <t>Erroll Michelle</t>
  </si>
  <si>
    <t>694 Isabella WaySuite 054</t>
  </si>
  <si>
    <t>New Ava</t>
  </si>
  <si>
    <t>Dorris Simonsson</t>
  </si>
  <si>
    <t>53 Finn PlaceApt. 635</t>
  </si>
  <si>
    <t>Jessebury</t>
  </si>
  <si>
    <t>Yevette Weekes</t>
  </si>
  <si>
    <t>6369 Patrick HillApt. 508</t>
  </si>
  <si>
    <t>Gardenchester</t>
  </si>
  <si>
    <t>Clayson Mealing</t>
  </si>
  <si>
    <t>94 Hannah LoopSuite 177</t>
  </si>
  <si>
    <t>Lake Declanland</t>
  </si>
  <si>
    <t>Melba Badam</t>
  </si>
  <si>
    <t>3468 Christiansen MeadowSuite 298</t>
  </si>
  <si>
    <t>Evamouth</t>
  </si>
  <si>
    <t>Loni Tort</t>
  </si>
  <si>
    <t>76 Zac KnollSuite 031</t>
  </si>
  <si>
    <t>Joelmouth</t>
  </si>
  <si>
    <t>Jewel Roakes</t>
  </si>
  <si>
    <t>72 Lincoln SummitSuite 640</t>
  </si>
  <si>
    <t>Abbeyshire</t>
  </si>
  <si>
    <t>Angil Crunden</t>
  </si>
  <si>
    <t>765 Christiansen ParkwaySuite 557</t>
  </si>
  <si>
    <t>Lake Elijah</t>
  </si>
  <si>
    <t>Bird McGarvie</t>
  </si>
  <si>
    <t>889 Hermann Station StApt. 026</t>
  </si>
  <si>
    <t>East Jakeberg</t>
  </si>
  <si>
    <t>Elicia Flaunders</t>
  </si>
  <si>
    <t>63 Lilly JunctionApt. 010</t>
  </si>
  <si>
    <t>Jademouth</t>
  </si>
  <si>
    <t>Crin Johnikin</t>
  </si>
  <si>
    <t>09 Kiehn View RdApt. 209</t>
  </si>
  <si>
    <t>South Clairetown</t>
  </si>
  <si>
    <t>Brade Caught</t>
  </si>
  <si>
    <t>38 Baumbach Estate DrApt. 545</t>
  </si>
  <si>
    <t>Elijahburgh</t>
  </si>
  <si>
    <t>Shaylyn Musla</t>
  </si>
  <si>
    <t>814 Jayden MewsSuite 958</t>
  </si>
  <si>
    <t>Josephland</t>
  </si>
  <si>
    <t>Lauryn Deport</t>
  </si>
  <si>
    <t>47 Green ParkwayApt. 868</t>
  </si>
  <si>
    <t>Bayermouth</t>
  </si>
  <si>
    <t>Arden Lasselle</t>
  </si>
  <si>
    <t>476 Mueller CrestSuite 674</t>
  </si>
  <si>
    <t>West Claudiaburgh</t>
  </si>
  <si>
    <t>Rowena Doe</t>
  </si>
  <si>
    <t>9388 Bauch TrailSuite 439</t>
  </si>
  <si>
    <t>Codyfort</t>
  </si>
  <si>
    <t>Evelyn Chevolleau</t>
  </si>
  <si>
    <t>385 Jayden View RdApt. 459</t>
  </si>
  <si>
    <t>Port Logan</t>
  </si>
  <si>
    <t>Karl Ramsell</t>
  </si>
  <si>
    <t>6851 Emard KnollSuite 265</t>
  </si>
  <si>
    <t>Lake Phoenix</t>
  </si>
  <si>
    <t>Whitaker Pashen</t>
  </si>
  <si>
    <t>62 Mcdermott HillSuite 903</t>
  </si>
  <si>
    <t>Justinport</t>
  </si>
  <si>
    <t>Alida Spitaro</t>
  </si>
  <si>
    <t>46 Xavier WayApt. 621</t>
  </si>
  <si>
    <t>Dareberg</t>
  </si>
  <si>
    <t>Pattin Carley</t>
  </si>
  <si>
    <t>038 Haley MewsApt. 810</t>
  </si>
  <si>
    <t>Bayertown</t>
  </si>
  <si>
    <t>Silvan Norcross</t>
  </si>
  <si>
    <t>476 Ferry IslandSuite 062</t>
  </si>
  <si>
    <t>Worthington Knapton</t>
  </si>
  <si>
    <t>88 Walsh WaySuite 074</t>
  </si>
  <si>
    <t>Lake Lucas</t>
  </si>
  <si>
    <t>Jerald MacMeeking</t>
  </si>
  <si>
    <t>5040 Isabel TerraceSuite 158</t>
  </si>
  <si>
    <t>Connellyport</t>
  </si>
  <si>
    <t>Francisca Accum</t>
  </si>
  <si>
    <t>566 Kiara RunApt. 417</t>
  </si>
  <si>
    <t>West Zacharybury</t>
  </si>
  <si>
    <t>Araldo Washtell</t>
  </si>
  <si>
    <t>9173 Maya SummitApt. 856</t>
  </si>
  <si>
    <t>East Gabriel</t>
  </si>
  <si>
    <t>Ewen Bate</t>
  </si>
  <si>
    <t>45 Ethan LoopApt. 390</t>
  </si>
  <si>
    <t>Casperland</t>
  </si>
  <si>
    <t>Saxe Stormonth</t>
  </si>
  <si>
    <t>028 Elijah TrailApt. 268</t>
  </si>
  <si>
    <t>Lake Owen</t>
  </si>
  <si>
    <t>Shelbi Impson</t>
  </si>
  <si>
    <t>20 Xavier RidgeApt. 805</t>
  </si>
  <si>
    <t>Hansenberg</t>
  </si>
  <si>
    <t>Monty Gowen</t>
  </si>
  <si>
    <t>651 Garden CourtApt. 769</t>
  </si>
  <si>
    <t>Muellerfurt</t>
  </si>
  <si>
    <t>Neilla Moring</t>
  </si>
  <si>
    <t>223 Jerde BoulevardSuite 636</t>
  </si>
  <si>
    <t>Leeborough</t>
  </si>
  <si>
    <t>Isaak Ferrarone</t>
  </si>
  <si>
    <t>074 Hackett ParadeApt. 191</t>
  </si>
  <si>
    <t>South Holly</t>
  </si>
  <si>
    <t>Zaria Garken</t>
  </si>
  <si>
    <t>53 Jake CourtSuite 337</t>
  </si>
  <si>
    <t>Towneport</t>
  </si>
  <si>
    <t>Codie Escalero</t>
  </si>
  <si>
    <t>434 Gibson MewsSuite 619</t>
  </si>
  <si>
    <t>West Abbeyland</t>
  </si>
  <si>
    <t>Bourke Pembery</t>
  </si>
  <si>
    <t>599 Campbell CrestApt. 125</t>
  </si>
  <si>
    <t>Wildermanside</t>
  </si>
  <si>
    <t>Keeley Nassie</t>
  </si>
  <si>
    <t>09 Smyth BoulevardSuite 155</t>
  </si>
  <si>
    <t>Turnerborough</t>
  </si>
  <si>
    <t>Kaitlyn Pinare</t>
  </si>
  <si>
    <t>8982 O'reilly PlazaSuite 007</t>
  </si>
  <si>
    <t>Lake Matilda</t>
  </si>
  <si>
    <t>Beverlie Blance</t>
  </si>
  <si>
    <t>1604 Olivia CrestApt. 164</t>
  </si>
  <si>
    <t>Casperfurt</t>
  </si>
  <si>
    <t>Duncan Walliker</t>
  </si>
  <si>
    <t>861 Thomas LoopApt. 385</t>
  </si>
  <si>
    <t>West Zoe</t>
  </si>
  <si>
    <t>Beck Oldham</t>
  </si>
  <si>
    <t>7836 Kessler CrescentSuite 055</t>
  </si>
  <si>
    <t>Miafurt</t>
  </si>
  <si>
    <t>Anders Couvert</t>
  </si>
  <si>
    <t>64 Phillips RunApt. 722</t>
  </si>
  <si>
    <t>East Sienna</t>
  </si>
  <si>
    <t>Cassaundra Sliman</t>
  </si>
  <si>
    <t>3679 Kiehn ParkwaySuite 444</t>
  </si>
  <si>
    <t>Lake Mollyburgh</t>
  </si>
  <si>
    <t>Hilda Peter</t>
  </si>
  <si>
    <t>4435 O'hara TerraceSuite 232</t>
  </si>
  <si>
    <t>New Sophie</t>
  </si>
  <si>
    <t>Daria Embleton</t>
  </si>
  <si>
    <t>39 Wilkinson CrestApt. 257</t>
  </si>
  <si>
    <t>North Sophie</t>
  </si>
  <si>
    <t>Brian Finnes</t>
  </si>
  <si>
    <t>069 Claire GroveSuite 234</t>
  </si>
  <si>
    <t>New Codyville</t>
  </si>
  <si>
    <t>Valentine Marley</t>
  </si>
  <si>
    <t>31 Aaron WayApt. 752</t>
  </si>
  <si>
    <t>Aimee Giorgio</t>
  </si>
  <si>
    <t>489 Harrison Station StSuite 861</t>
  </si>
  <si>
    <t>Lukebury</t>
  </si>
  <si>
    <t>Jo ann Snoden</t>
  </si>
  <si>
    <t>7638 Kiehn StreetApt. 781</t>
  </si>
  <si>
    <t>Port Owen</t>
  </si>
  <si>
    <t>Faunie Cooney</t>
  </si>
  <si>
    <t>36 Christian PlaceApt. 409</t>
  </si>
  <si>
    <t>Port Chelseaport</t>
  </si>
  <si>
    <t>Elva Root</t>
  </si>
  <si>
    <t>733 Cole CrescentSuite 465</t>
  </si>
  <si>
    <t>South Abbeyshire</t>
  </si>
  <si>
    <t>Lucias Forsythe</t>
  </si>
  <si>
    <t>122 Riley TrailSuite 946</t>
  </si>
  <si>
    <t>West Kiara</t>
  </si>
  <si>
    <t>Atlante McGrotty</t>
  </si>
  <si>
    <t>2352 Luca JunctionApt. 067</t>
  </si>
  <si>
    <t>Mayerland</t>
  </si>
  <si>
    <t>Danica Brunker</t>
  </si>
  <si>
    <t>00 Fadel CircuitApt. 573</t>
  </si>
  <si>
    <t>D'amorefort</t>
  </si>
  <si>
    <t>Torie Minihan</t>
  </si>
  <si>
    <t>4597 Hill ManorSuite 864</t>
  </si>
  <si>
    <t>New Annabelle</t>
  </si>
  <si>
    <t>Lavina Dartnell</t>
  </si>
  <si>
    <t>0380 Bartell StreetSuite 585</t>
  </si>
  <si>
    <t>Boyleberg</t>
  </si>
  <si>
    <t>Jeanne Pringer</t>
  </si>
  <si>
    <t>786 Mackenzie StreetApt. 660</t>
  </si>
  <si>
    <t>Wilsonside</t>
  </si>
  <si>
    <t>Franciska Yosevitz</t>
  </si>
  <si>
    <t>03 Evans RoadApt. 343</t>
  </si>
  <si>
    <t>Rileyview</t>
  </si>
  <si>
    <t>Stewart Heggman</t>
  </si>
  <si>
    <t>1549 Rees Station StSuite 745</t>
  </si>
  <si>
    <t>Eviestad</t>
  </si>
  <si>
    <t>Scot Billany</t>
  </si>
  <si>
    <t>4966 Lilly Estate DrApt. 570</t>
  </si>
  <si>
    <t>Beiermouth</t>
  </si>
  <si>
    <t>Justis Butter</t>
  </si>
  <si>
    <t>4958 Harry TrackApt. 721</t>
  </si>
  <si>
    <t>Port Johnland</t>
  </si>
  <si>
    <t>Dulcia Gawthorpe</t>
  </si>
  <si>
    <t>7204 Toby SummitApt. 845</t>
  </si>
  <si>
    <t>North Lillian</t>
  </si>
  <si>
    <t>Trista Aspray</t>
  </si>
  <si>
    <t>9347 Morrison RoadSuite 865</t>
  </si>
  <si>
    <t>Johnstonshire</t>
  </si>
  <si>
    <t>Mira Heinonen</t>
  </si>
  <si>
    <t>2719 Dietrich KnollApt. 175</t>
  </si>
  <si>
    <t>South Declan</t>
  </si>
  <si>
    <t>Bartlet Whiffin</t>
  </si>
  <si>
    <t>205 Bailey IslandSuite 339</t>
  </si>
  <si>
    <t>Kingmouth</t>
  </si>
  <si>
    <t>Whitney Scarman</t>
  </si>
  <si>
    <t>01 D'amore ManorSuite 692</t>
  </si>
  <si>
    <t>Trompview</t>
  </si>
  <si>
    <t>Bernita Orae</t>
  </si>
  <si>
    <t>318 Amber TrackSuite 271</t>
  </si>
  <si>
    <t>Schmittview</t>
  </si>
  <si>
    <t>Dasi Kovelmann</t>
  </si>
  <si>
    <t>8303 Imogen SquareApt. 902</t>
  </si>
  <si>
    <t>Jakeland</t>
  </si>
  <si>
    <t>Ringo Sollars</t>
  </si>
  <si>
    <t>75 Kovacek KnollSuite 417</t>
  </si>
  <si>
    <t>West Cameron</t>
  </si>
  <si>
    <t>Vite Durrant</t>
  </si>
  <si>
    <t>31 King LoopSuite 647</t>
  </si>
  <si>
    <t>Port Michael</t>
  </si>
  <si>
    <t>Ianthe Magowan</t>
  </si>
  <si>
    <t>35 Baumbach HillApt. 244</t>
  </si>
  <si>
    <t>Lake Laurenview</t>
  </si>
  <si>
    <t>Sheff Ruoss</t>
  </si>
  <si>
    <t>269 Cartwright ParadeSuite 150</t>
  </si>
  <si>
    <t>Laylabury</t>
  </si>
  <si>
    <t>Lionel Mansel</t>
  </si>
  <si>
    <t>03 Spencer MewsSuite 726</t>
  </si>
  <si>
    <t>Lukefurt</t>
  </si>
  <si>
    <t>Muire Ashtonhurst</t>
  </si>
  <si>
    <t>25 Mikayla MewsApt. 558</t>
  </si>
  <si>
    <t>West Michael</t>
  </si>
  <si>
    <t>Rutger Hugonnet</t>
  </si>
  <si>
    <t>13 Hammes CircuitApt. 503</t>
  </si>
  <si>
    <t>New Jadehaven</t>
  </si>
  <si>
    <t>Brion Grinaugh</t>
  </si>
  <si>
    <t>473 Abbey PlazaSuite 913</t>
  </si>
  <si>
    <t>South Alyssa</t>
  </si>
  <si>
    <t>Harri Lotherington</t>
  </si>
  <si>
    <t>9993 Wood RidgeApt. 503</t>
  </si>
  <si>
    <t>New Emily</t>
  </si>
  <si>
    <t>Kendre Etherton</t>
  </si>
  <si>
    <t>3627 Chloe Estate DrSuite 963</t>
  </si>
  <si>
    <t>New Angelinaberg</t>
  </si>
  <si>
    <t>Dag Schiefersten</t>
  </si>
  <si>
    <t>199 Amber MallSuite 954</t>
  </si>
  <si>
    <t>Noahmouth</t>
  </si>
  <si>
    <t>Crysta Attride</t>
  </si>
  <si>
    <t>98 Paterson CrescentApt. 427</t>
  </si>
  <si>
    <t>North Lukechester</t>
  </si>
  <si>
    <t>Marthena Oxbury</t>
  </si>
  <si>
    <t>47 Barrows IslandSuite 464</t>
  </si>
  <si>
    <t>North Alana</t>
  </si>
  <si>
    <t>Silas Chaman</t>
  </si>
  <si>
    <t>410 Ryan CrescentApt. 461</t>
  </si>
  <si>
    <t>Gardenport</t>
  </si>
  <si>
    <t>Kary Melding</t>
  </si>
  <si>
    <t>00 Natalie SquareSuite 603</t>
  </si>
  <si>
    <t>East Isabella</t>
  </si>
  <si>
    <t>Michele Osmant</t>
  </si>
  <si>
    <t>370 Koch SummitApt. 142</t>
  </si>
  <si>
    <t>North Josephmouth</t>
  </si>
  <si>
    <t>Hamilton Buck</t>
  </si>
  <si>
    <t>179 Richards LoopApt. 131</t>
  </si>
  <si>
    <t>New Finnmouth</t>
  </si>
  <si>
    <t>Skyler Streeton</t>
  </si>
  <si>
    <t>66 Ashton DriveApt. 404</t>
  </si>
  <si>
    <t>Nathanton</t>
  </si>
  <si>
    <t>Karla Teresia</t>
  </si>
  <si>
    <t>95 Oliver SquareApt. 137</t>
  </si>
  <si>
    <t>Evafort</t>
  </si>
  <si>
    <t>Wren Helgass</t>
  </si>
  <si>
    <t>2634 Ward CrescentSuite 361</t>
  </si>
  <si>
    <t>Port Hannahburgh</t>
  </si>
  <si>
    <t>Jaymee Dalrymple</t>
  </si>
  <si>
    <t>812 Corwin Estate DrSuite 687</t>
  </si>
  <si>
    <t>New George</t>
  </si>
  <si>
    <t>Rourke Binstead</t>
  </si>
  <si>
    <t>92 Nolan MeadowApt. 492</t>
  </si>
  <si>
    <t>East Abigail</t>
  </si>
  <si>
    <t>Ricky Steels</t>
  </si>
  <si>
    <t>248 Fisher Station StApt. 066</t>
  </si>
  <si>
    <t>O'connerburgh</t>
  </si>
  <si>
    <t>Gert Brackstone</t>
  </si>
  <si>
    <t>89 Schmitt PlazaSuite 421</t>
  </si>
  <si>
    <t>Charlotteville</t>
  </si>
  <si>
    <t>Teodor Van der Velde</t>
  </si>
  <si>
    <t>113 Doyle CrescentSuite 825</t>
  </si>
  <si>
    <t>South William</t>
  </si>
  <si>
    <t>Matilde Yanuk</t>
  </si>
  <si>
    <t>17 Jade AvenueApt. 646</t>
  </si>
  <si>
    <t>Reillyfurt</t>
  </si>
  <si>
    <t>Rafferty Fronek</t>
  </si>
  <si>
    <t>068 Logan CourtSuite 319</t>
  </si>
  <si>
    <t>East Kaylabury</t>
  </si>
  <si>
    <t>Alia Rapinett</t>
  </si>
  <si>
    <t>7299 Madeline MeadowApt. 450</t>
  </si>
  <si>
    <t>West Siennaland</t>
  </si>
  <si>
    <t>Brodie Hedin</t>
  </si>
  <si>
    <t>6428 Boyle MallApt. 711</t>
  </si>
  <si>
    <t>Aldin Moline</t>
  </si>
  <si>
    <t>7210 Farrell HillApt. 735</t>
  </si>
  <si>
    <t>West Aidenview</t>
  </si>
  <si>
    <t>Kat Champness</t>
  </si>
  <si>
    <t>9227 Evans PlazaApt. 709</t>
  </si>
  <si>
    <t>Langworthfort</t>
  </si>
  <si>
    <t>Flss Jillins</t>
  </si>
  <si>
    <t>513 Luke CourtSuite 773</t>
  </si>
  <si>
    <t>Johntown</t>
  </si>
  <si>
    <t>Parker Guiraud</t>
  </si>
  <si>
    <t>9670 Henry TrailApt. 656</t>
  </si>
  <si>
    <t>Ashtonview</t>
  </si>
  <si>
    <t>Isis Stonard</t>
  </si>
  <si>
    <t>831 Barton MallSuite 382</t>
  </si>
  <si>
    <t>Port William</t>
  </si>
  <si>
    <t>Anneliese Pardew</t>
  </si>
  <si>
    <t>06 Koss HillSuite 888</t>
  </si>
  <si>
    <t>Owentown</t>
  </si>
  <si>
    <t>Roobbie Persich</t>
  </si>
  <si>
    <t>42 Mackenzie CourtApt. 934</t>
  </si>
  <si>
    <t>Sanfordberg</t>
  </si>
  <si>
    <t>Anny Midden</t>
  </si>
  <si>
    <t>810 Jasper CircleSuite 777</t>
  </si>
  <si>
    <t>Lake Amelia</t>
  </si>
  <si>
    <t>Darren Karpenko</t>
  </si>
  <si>
    <t>73 Amelie LoopApt. 987</t>
  </si>
  <si>
    <t>Hermistonside</t>
  </si>
  <si>
    <t>Elga Corgenvin</t>
  </si>
  <si>
    <t>0462 Fisher TrackSuite 627</t>
  </si>
  <si>
    <t>New Sienna</t>
  </si>
  <si>
    <t>Warden Windram</t>
  </si>
  <si>
    <t>813 Bailey DriveApt. 157</t>
  </si>
  <si>
    <t>New Thomas</t>
  </si>
  <si>
    <t>De Lourens</t>
  </si>
  <si>
    <t>334 Olivia MeadowSuite 855</t>
  </si>
  <si>
    <t>North Paige</t>
  </si>
  <si>
    <t>Luke Salliere</t>
  </si>
  <si>
    <t>5306 Hickle MewsApt. 405</t>
  </si>
  <si>
    <t>Feeneymouth</t>
  </si>
  <si>
    <t>Meryl Kender</t>
  </si>
  <si>
    <t>0052 Benjamin MewsApt. 635</t>
  </si>
  <si>
    <t>Lake Aidan</t>
  </si>
  <si>
    <t>Silas Stephens</t>
  </si>
  <si>
    <t>344 Addison PlazaApt. 998</t>
  </si>
  <si>
    <t>West Audreyhaven</t>
  </si>
  <si>
    <t>Matthew Schneidau</t>
  </si>
  <si>
    <t>227 Donnelly TerraceSuite 915</t>
  </si>
  <si>
    <t>Lake Jackmouth</t>
  </si>
  <si>
    <t>Zeb Shipton</t>
  </si>
  <si>
    <t>970 Khan RidgeApt. 056</t>
  </si>
  <si>
    <t>West Madison</t>
  </si>
  <si>
    <t>Ulla Crombie</t>
  </si>
  <si>
    <t>5302 Ava TerraceApt. 295</t>
  </si>
  <si>
    <t>Lake Edward</t>
  </si>
  <si>
    <t>Sharyl Royl</t>
  </si>
  <si>
    <t>29 Caitlin CrestSuite 875</t>
  </si>
  <si>
    <t>Fadelburgh</t>
  </si>
  <si>
    <t>Constantino Langworthy</t>
  </si>
  <si>
    <t>316 Violet LaneApt. 212</t>
  </si>
  <si>
    <t>Fayburgh</t>
  </si>
  <si>
    <t>Gavra Wheowall</t>
  </si>
  <si>
    <t>80 Benjamin CircleSuite 217</t>
  </si>
  <si>
    <t>East Harrybury</t>
  </si>
  <si>
    <t>Courtnay Cornewell</t>
  </si>
  <si>
    <t>533 Archie StreetApt. 007</t>
  </si>
  <si>
    <t>South Pipermouth</t>
  </si>
  <si>
    <t>Goddart Glusby</t>
  </si>
  <si>
    <t>350 Dietrich RunSuite 632</t>
  </si>
  <si>
    <t>East Sophia</t>
  </si>
  <si>
    <t>Jeff Curness</t>
  </si>
  <si>
    <t>86 Christiansen HillSuite 955</t>
  </si>
  <si>
    <t>East Michaelmouth</t>
  </si>
  <si>
    <t>Sadella Goodsall</t>
  </si>
  <si>
    <t>49 Klein DriveSuite 199</t>
  </si>
  <si>
    <t>Christopherside</t>
  </si>
  <si>
    <t>Gates Torrance</t>
  </si>
  <si>
    <t>26 Willow CourtApt. 822</t>
  </si>
  <si>
    <t>Miafort</t>
  </si>
  <si>
    <t>Glyn Tieman</t>
  </si>
  <si>
    <t>37 White Station StApt. 524</t>
  </si>
  <si>
    <t>Georgiatown</t>
  </si>
  <si>
    <t>Royall Lowrie</t>
  </si>
  <si>
    <t>208 Connor CircuitSuite 244</t>
  </si>
  <si>
    <t>Coleshire</t>
  </si>
  <si>
    <t>Dani Pinches</t>
  </si>
  <si>
    <t>83 Reynolds ParadeSuite 974</t>
  </si>
  <si>
    <t>Howehaven</t>
  </si>
  <si>
    <t>Jena Kelling</t>
  </si>
  <si>
    <t>52 Savannah LaneApt. 519</t>
  </si>
  <si>
    <t>Kaihaven</t>
  </si>
  <si>
    <t>Jacynth Stillmann</t>
  </si>
  <si>
    <t>593 Becker CircleApt. 333</t>
  </si>
  <si>
    <t>Jacobiview</t>
  </si>
  <si>
    <t>Ellerey Kaesmakers</t>
  </si>
  <si>
    <t>56 Marcus SquareSuite 361</t>
  </si>
  <si>
    <t>South Jayden</t>
  </si>
  <si>
    <t>Fredrick Cleynman</t>
  </si>
  <si>
    <t>53 Huel WaySuite 523</t>
  </si>
  <si>
    <t>Mikaylaburgh</t>
  </si>
  <si>
    <t>Robinetta Deners</t>
  </si>
  <si>
    <t>32 Chase JunctionSuite 463</t>
  </si>
  <si>
    <t>West Claudia</t>
  </si>
  <si>
    <t>Meade Yglesia</t>
  </si>
  <si>
    <t>624 Bode TrailSuite 795</t>
  </si>
  <si>
    <t>New Masonport</t>
  </si>
  <si>
    <t>Lynda Seydlitz</t>
  </si>
  <si>
    <t>246 Waters CrescentSuite 947</t>
  </si>
  <si>
    <t>Port Marcusshire</t>
  </si>
  <si>
    <t>Wadsworth Olivier</t>
  </si>
  <si>
    <t>4309 Nguyen KnollApt. 851</t>
  </si>
  <si>
    <t>North Elijahshire</t>
  </si>
  <si>
    <t>Valery Pache</t>
  </si>
  <si>
    <t>3203 Jackson TerraceSuite 580</t>
  </si>
  <si>
    <t>South Claudialand</t>
  </si>
  <si>
    <t>Barclay Kinsella</t>
  </si>
  <si>
    <t>698 Doyle RoadSuite 219</t>
  </si>
  <si>
    <t>Lincolnbury</t>
  </si>
  <si>
    <t>Binnie Gonzales</t>
  </si>
  <si>
    <t>5756 Savannah DriveApt. 644</t>
  </si>
  <si>
    <t>Aidenton</t>
  </si>
  <si>
    <t>Carla Walework</t>
  </si>
  <si>
    <t>011 Hamilton PlaceSuite 215</t>
  </si>
  <si>
    <t>East George</t>
  </si>
  <si>
    <t>Con Pressdee</t>
  </si>
  <si>
    <t>2797 Corkery KnollApt. 001</t>
  </si>
  <si>
    <t>West Marcus</t>
  </si>
  <si>
    <t>Udale Ripping</t>
  </si>
  <si>
    <t>313 O'hara Estate DrSuite 414</t>
  </si>
  <si>
    <t>New Alyssa</t>
  </si>
  <si>
    <t>Van Winley</t>
  </si>
  <si>
    <t>7443 Bayer RidgeSuite 024</t>
  </si>
  <si>
    <t>Lake George</t>
  </si>
  <si>
    <t>Julian Sponer</t>
  </si>
  <si>
    <t>745 Jack CourtApt. 737</t>
  </si>
  <si>
    <t>Port Madison</t>
  </si>
  <si>
    <t>Milton Otson</t>
  </si>
  <si>
    <t>88 Olson GroveApt. 120</t>
  </si>
  <si>
    <t>Cooperbury</t>
  </si>
  <si>
    <t>Eve Stutard</t>
  </si>
  <si>
    <t>899 Lynch LaneSuite 349</t>
  </si>
  <si>
    <t>Monahanberg</t>
  </si>
  <si>
    <t>Haslett Nodes</t>
  </si>
  <si>
    <t>794 Grady LoopSuite 784</t>
  </si>
  <si>
    <t>Lake Maddison</t>
  </si>
  <si>
    <t>Jarrid Coston</t>
  </si>
  <si>
    <t>8903 Ava PassSuite 089</t>
  </si>
  <si>
    <t>Corkeryshire</t>
  </si>
  <si>
    <t>Cherlyn Asmus</t>
  </si>
  <si>
    <t>003 Bruen DriveApt. 633</t>
  </si>
  <si>
    <t>Jasmineville</t>
  </si>
  <si>
    <t>Tymothy Linsay</t>
  </si>
  <si>
    <t>38 Charli SquareSuite 502</t>
  </si>
  <si>
    <t>Barrowschester</t>
  </si>
  <si>
    <t>Violet Alwen</t>
  </si>
  <si>
    <t>339 Hermann ParadeSuite 489</t>
  </si>
  <si>
    <t>Lake Charli</t>
  </si>
  <si>
    <t>Archaimbaud Barnewelle</t>
  </si>
  <si>
    <t>2348 Zac LaneApt. 953</t>
  </si>
  <si>
    <t>Jacobsstad</t>
  </si>
  <si>
    <t>Merrielle Piken</t>
  </si>
  <si>
    <t>9182 Hermann MallApt. 890</t>
  </si>
  <si>
    <t>Audreyfurt</t>
  </si>
  <si>
    <t>Kerianne Parris</t>
  </si>
  <si>
    <t>59 Bergstrom GroveSuite 260</t>
  </si>
  <si>
    <t>Olsonbury</t>
  </si>
  <si>
    <t>Lyn Bouts</t>
  </si>
  <si>
    <t>16 Maddison MewsSuite 093</t>
  </si>
  <si>
    <t>Levihaven</t>
  </si>
  <si>
    <t>Thorny Nornable</t>
  </si>
  <si>
    <t>4070 Nathan CircuitSuite 296</t>
  </si>
  <si>
    <t>Rubyfort</t>
  </si>
  <si>
    <t>Ronda Badby</t>
  </si>
  <si>
    <t>807 Howe MallApt. 230</t>
  </si>
  <si>
    <t>Port Alexandertown</t>
  </si>
  <si>
    <t>Dani Hawtin</t>
  </si>
  <si>
    <t>41 Brown Estate DrSuite 039</t>
  </si>
  <si>
    <t>North Alex</t>
  </si>
  <si>
    <t>Alfonso Locket</t>
  </si>
  <si>
    <t>21 Grant AvenueApt. 491</t>
  </si>
  <si>
    <t>South Eliza</t>
  </si>
  <si>
    <t>Justin Marden</t>
  </si>
  <si>
    <t>813 O'reilly View RdSuite 466</t>
  </si>
  <si>
    <t>Port Ashtonhaven</t>
  </si>
  <si>
    <t>Lurette McKay</t>
  </si>
  <si>
    <t>1800 George RoadSuite 097</t>
  </si>
  <si>
    <t>Stantonton</t>
  </si>
  <si>
    <t>Sula Shepherd</t>
  </si>
  <si>
    <t>91 Tyler RunSuite 243</t>
  </si>
  <si>
    <t>Nateville</t>
  </si>
  <si>
    <t>Sherwynd Klimkov</t>
  </si>
  <si>
    <t>56 Owen TrackApt. 284</t>
  </si>
  <si>
    <t>Port Zoe</t>
  </si>
  <si>
    <t>Gerianne Burree</t>
  </si>
  <si>
    <t>5256 Hamish WaySuite 853</t>
  </si>
  <si>
    <t>West Jackfort</t>
  </si>
  <si>
    <t>Crawford Bolden</t>
  </si>
  <si>
    <t>63 Charlie LaneSuite 463</t>
  </si>
  <si>
    <t>North Kaylastad</t>
  </si>
  <si>
    <t>Jermaine Goranov</t>
  </si>
  <si>
    <t>9937 Oliver CircleApt. 655</t>
  </si>
  <si>
    <t>Kreigerbury</t>
  </si>
  <si>
    <t>Augustin Brandenberg</t>
  </si>
  <si>
    <t>20 Skye RunApt. 868</t>
  </si>
  <si>
    <t>East Lauren</t>
  </si>
  <si>
    <t>Iain Fellnee</t>
  </si>
  <si>
    <t>476 Corwin ParkwayApt. 441</t>
  </si>
  <si>
    <t>Drucy Ham</t>
  </si>
  <si>
    <t>0967 Flatley HillApt. 866</t>
  </si>
  <si>
    <t>Port Williamborough</t>
  </si>
  <si>
    <t>Persis Linch</t>
  </si>
  <si>
    <t>102 Mitchell IslandSuite 599</t>
  </si>
  <si>
    <t>West Zoeberg</t>
  </si>
  <si>
    <t>Gay MacNeice</t>
  </si>
  <si>
    <t>421 Hamilton CrestSuite 211</t>
  </si>
  <si>
    <t>Lake William</t>
  </si>
  <si>
    <t>Konstantin Kuhlmey</t>
  </si>
  <si>
    <t>3463 Joshua SummitApt. 971</t>
  </si>
  <si>
    <t>Swiftfort</t>
  </si>
  <si>
    <t>Tammie Gavrielli</t>
  </si>
  <si>
    <t>06 Eve RunApt. 689</t>
  </si>
  <si>
    <t>Jacobsshire</t>
  </si>
  <si>
    <t>Geraldine Naulty</t>
  </si>
  <si>
    <t>491 Fisher IslandSuite 745</t>
  </si>
  <si>
    <t>Youngview</t>
  </si>
  <si>
    <t>Hildagarde Dell 'Orto</t>
  </si>
  <si>
    <t>59 Henry PlaceSuite 781</t>
  </si>
  <si>
    <t>Jasperside</t>
  </si>
  <si>
    <t>Mady Greenleaf</t>
  </si>
  <si>
    <t>8756 Tremblay RunSuite 034</t>
  </si>
  <si>
    <t>South Chelseaton</t>
  </si>
  <si>
    <t>Ephrem Hambers</t>
  </si>
  <si>
    <t>6502 Abbey ParadeSuite 954</t>
  </si>
  <si>
    <t>New Stellastad</t>
  </si>
  <si>
    <t>Hildegarde Bamlett</t>
  </si>
  <si>
    <t>47 Stanton GroveSuite 963</t>
  </si>
  <si>
    <t>Abbottbury</t>
  </si>
  <si>
    <t>Etan Peirazzi</t>
  </si>
  <si>
    <t>8162 James TrackApt. 724</t>
  </si>
  <si>
    <t>West Jessica</t>
  </si>
  <si>
    <t>Griffy Wenger</t>
  </si>
  <si>
    <t>8649 Phillips KnollSuite 008</t>
  </si>
  <si>
    <t>Annabella Jocic</t>
  </si>
  <si>
    <t>7319 O'neill JunctionSuite 661</t>
  </si>
  <si>
    <t>North Sienna</t>
  </si>
  <si>
    <t>Sigfried Oglesbee</t>
  </si>
  <si>
    <t>240 Harvey KnollSuite 362</t>
  </si>
  <si>
    <t>Heidiberg</t>
  </si>
  <si>
    <t>Ninetta Phizakarley</t>
  </si>
  <si>
    <t>716 Max IslandSuite 824</t>
  </si>
  <si>
    <t>Ernserland</t>
  </si>
  <si>
    <t>Korie Iglesiaz</t>
  </si>
  <si>
    <t>188 Hunter IslandSuite 990</t>
  </si>
  <si>
    <t>Lake Annabelleport</t>
  </si>
  <si>
    <t>Alanson Colton</t>
  </si>
  <si>
    <t>51 Taylor CrestApt. 793</t>
  </si>
  <si>
    <t>Coleview</t>
  </si>
  <si>
    <t>Andy McPhillimey</t>
  </si>
  <si>
    <t>40 Rose CircuitSuite 567</t>
  </si>
  <si>
    <t>Abigailchester</t>
  </si>
  <si>
    <t>Lilah Mabe</t>
  </si>
  <si>
    <t>541 Lucy IslandSuite 157</t>
  </si>
  <si>
    <t>O'keefemouth</t>
  </si>
  <si>
    <t>Gratiana Theurer</t>
  </si>
  <si>
    <t>047 Greenholt RidgeSuite 214</t>
  </si>
  <si>
    <t>Leomouth</t>
  </si>
  <si>
    <t>Tait Else</t>
  </si>
  <si>
    <t>391 Layla SquareApt. 381</t>
  </si>
  <si>
    <t>Port Darcy</t>
  </si>
  <si>
    <t>Emanuele Deesly</t>
  </si>
  <si>
    <t>83 Jordan DriveApt. 011</t>
  </si>
  <si>
    <t>Rodriguezbury</t>
  </si>
  <si>
    <t>Nathanil Runchman</t>
  </si>
  <si>
    <t>831 Ava SquareApt. 776</t>
  </si>
  <si>
    <t>South Hannahstad</t>
  </si>
  <si>
    <t>Chiarra Vaneev</t>
  </si>
  <si>
    <t>25 Rodriguez RoadSuite 293</t>
  </si>
  <si>
    <t>Zacharybury</t>
  </si>
  <si>
    <t>Kelsey Bend</t>
  </si>
  <si>
    <t>15 Leffler ParadeApt. 793</t>
  </si>
  <si>
    <t>Blakeville</t>
  </si>
  <si>
    <t>Cleon Emmatt</t>
  </si>
  <si>
    <t>50 Layla LoopSuite 081</t>
  </si>
  <si>
    <t>Hannahborough</t>
  </si>
  <si>
    <t>Alameda Fincke</t>
  </si>
  <si>
    <t>6239 Kreiger HillApt. 899</t>
  </si>
  <si>
    <t>Matthewstad</t>
  </si>
  <si>
    <t>Dame Popov</t>
  </si>
  <si>
    <t>46 Spencer MeadowSuite 241</t>
  </si>
  <si>
    <t>New Mayaburgh</t>
  </si>
  <si>
    <t>Caroljean Elstob</t>
  </si>
  <si>
    <t>5990 John View RdApt. 812</t>
  </si>
  <si>
    <t>Lake Lukeberg</t>
  </si>
  <si>
    <t>Bee Mazonowicz</t>
  </si>
  <si>
    <t>806 O'connell CrestApt. 665</t>
  </si>
  <si>
    <t>South Eveshire</t>
  </si>
  <si>
    <t>Reed Churchlow</t>
  </si>
  <si>
    <t>4592 Isabella BoulevardApt. 793</t>
  </si>
  <si>
    <t>North Sophieland</t>
  </si>
  <si>
    <t>Svend Griffey</t>
  </si>
  <si>
    <t>992 Henry Station StApt. 041</t>
  </si>
  <si>
    <t>Gloverbury</t>
  </si>
  <si>
    <t>Anni Heinsius</t>
  </si>
  <si>
    <t>5158 Levi HillSuite 531</t>
  </si>
  <si>
    <t>Johnsburgh</t>
  </si>
  <si>
    <t>Eba Bauser</t>
  </si>
  <si>
    <t>984 Boyer KnollApt. 699</t>
  </si>
  <si>
    <t>Audreyport</t>
  </si>
  <si>
    <t>Mordecai Westberg</t>
  </si>
  <si>
    <t>8469 Tahlia PassSuite 409</t>
  </si>
  <si>
    <t>Lake Oscar</t>
  </si>
  <si>
    <t>Sunny Bisgrove</t>
  </si>
  <si>
    <t>111 Kayla CircuitSuite 545</t>
  </si>
  <si>
    <t>Finnburgh</t>
  </si>
  <si>
    <t>Collie Jakel</t>
  </si>
  <si>
    <t>40 Mitchell CrestSuite 035</t>
  </si>
  <si>
    <t>Isabellaton</t>
  </si>
  <si>
    <t>Damiano Leyborne</t>
  </si>
  <si>
    <t>6166 Durgan WayApt. 693</t>
  </si>
  <si>
    <t>Gabrielville</t>
  </si>
  <si>
    <t>Ailene McKeller</t>
  </si>
  <si>
    <t>9444 Casper RidgeApt. 537</t>
  </si>
  <si>
    <t>South Logan</t>
  </si>
  <si>
    <t>Bernarr Pote</t>
  </si>
  <si>
    <t>3565 William RidgeApt. 638</t>
  </si>
  <si>
    <t>Hesselside</t>
  </si>
  <si>
    <t>Waylen Swallwell</t>
  </si>
  <si>
    <t>254 Layla AvenueSuite 506</t>
  </si>
  <si>
    <t>Sarahstad</t>
  </si>
  <si>
    <t>Zak Titterton</t>
  </si>
  <si>
    <t>017 Maddison KnollSuite 875</t>
  </si>
  <si>
    <t>West Cooper</t>
  </si>
  <si>
    <t>Kimberli Canavan</t>
  </si>
  <si>
    <t>902 Rees CircleSuite 205</t>
  </si>
  <si>
    <t>Port Abby</t>
  </si>
  <si>
    <t>Teddy Gell</t>
  </si>
  <si>
    <t>29 Bruen TrailSuite 288</t>
  </si>
  <si>
    <t>West Ellaport</t>
  </si>
  <si>
    <t>Alfonse Shills</t>
  </si>
  <si>
    <t>41 Noah TerraceSuite 130</t>
  </si>
  <si>
    <t>North Nathan</t>
  </si>
  <si>
    <t>Paige Uebel</t>
  </si>
  <si>
    <t>07 Zac ParadeApt. 031</t>
  </si>
  <si>
    <t>Clarkville</t>
  </si>
  <si>
    <t>Murdock Bulfit</t>
  </si>
  <si>
    <t>5233 Lara AvenueSuite 291</t>
  </si>
  <si>
    <t>Hartmannshire</t>
  </si>
  <si>
    <t>Alis MacCulloch</t>
  </si>
  <si>
    <t>8142 Jackson ParkwaySuite 475</t>
  </si>
  <si>
    <t>Lake Haydenton</t>
  </si>
  <si>
    <t>Alphonse Galego</t>
  </si>
  <si>
    <t>553 Alexander TrailSuite 694</t>
  </si>
  <si>
    <t>New Chase</t>
  </si>
  <si>
    <t>Harman Finding</t>
  </si>
  <si>
    <t>77 Graham AvenueSuite 070</t>
  </si>
  <si>
    <t>Boyerville</t>
  </si>
  <si>
    <t>Theobald Klazenga</t>
  </si>
  <si>
    <t>579 Olivia PassSuite 805</t>
  </si>
  <si>
    <t>Connellyberg</t>
  </si>
  <si>
    <t>Chandal Fransinelli</t>
  </si>
  <si>
    <t>7048 Barrows CrescentSuite 562</t>
  </si>
  <si>
    <t>Hackettchester</t>
  </si>
  <si>
    <t>Alexis Maps</t>
  </si>
  <si>
    <t>591 Sarah PassSuite 334</t>
  </si>
  <si>
    <t>Morissetteborough</t>
  </si>
  <si>
    <t>Ansel Chittem</t>
  </si>
  <si>
    <t>22 Eve CrescentApt. 357</t>
  </si>
  <si>
    <t>North Ivy</t>
  </si>
  <si>
    <t>Ashley Gant</t>
  </si>
  <si>
    <t>458 Imogen Station StSuite 799</t>
  </si>
  <si>
    <t>Dietrichville</t>
  </si>
  <si>
    <t>Leonore Yakunikov</t>
  </si>
  <si>
    <t>59 Gibson MeadowApt. 565</t>
  </si>
  <si>
    <t>Langworthville</t>
  </si>
  <si>
    <t>Bay Kraut</t>
  </si>
  <si>
    <t>688 Campbell RoadSuite 011</t>
  </si>
  <si>
    <t>Fadelland</t>
  </si>
  <si>
    <t>Luelle Fernanando</t>
  </si>
  <si>
    <t>855 Beahan IslandSuite 560</t>
  </si>
  <si>
    <t>North Sebastianberg</t>
  </si>
  <si>
    <t>Chaddie Fawlkes</t>
  </si>
  <si>
    <t>31 Towne SummitSuite 671</t>
  </si>
  <si>
    <t>West Mackenzie</t>
  </si>
  <si>
    <t>Yehudit Coote</t>
  </si>
  <si>
    <t>10 Harry MewsSuite 632</t>
  </si>
  <si>
    <t>Jonesville</t>
  </si>
  <si>
    <t>Kellyann Stening</t>
  </si>
  <si>
    <t>35 Robinson Station StSuite 547</t>
  </si>
  <si>
    <t>North Baileyside</t>
  </si>
  <si>
    <t>Farah Schukert</t>
  </si>
  <si>
    <t>58 Heaney SquareApt. 870</t>
  </si>
  <si>
    <t>Datha Vicary</t>
  </si>
  <si>
    <t>587 Dooley AvenueSuite 138</t>
  </si>
  <si>
    <t>New Rileybury</t>
  </si>
  <si>
    <t>Katherine Sewter</t>
  </si>
  <si>
    <t>03 Grant CrestSuite 228</t>
  </si>
  <si>
    <t>Lake Charliemouth</t>
  </si>
  <si>
    <t>Saleem Isac</t>
  </si>
  <si>
    <t>013 Fahey Station StSuite 125</t>
  </si>
  <si>
    <t>New Loganside</t>
  </si>
  <si>
    <t>Augusto Ackrill</t>
  </si>
  <si>
    <t>89 Charles GroveApt. 955</t>
  </si>
  <si>
    <t>South Sophieview</t>
  </si>
  <si>
    <t>Tomaso Mullin</t>
  </si>
  <si>
    <t>51 Gabriel KnollApt. 819</t>
  </si>
  <si>
    <t>Jammal Varcoe</t>
  </si>
  <si>
    <t>80 Hermiston WaySuite 403</t>
  </si>
  <si>
    <t>North Liamfort</t>
  </si>
  <si>
    <t>Lucille Carwithim</t>
  </si>
  <si>
    <t>1796 Hamish MeadowSuite 478</t>
  </si>
  <si>
    <t>East Lincoln</t>
  </si>
  <si>
    <t>Khalil Duffil</t>
  </si>
  <si>
    <t>4112 Lincoln BoulevardApt. 887</t>
  </si>
  <si>
    <t>Ivyfurt</t>
  </si>
  <si>
    <t>Ronni Gruszczak</t>
  </si>
  <si>
    <t>535 Angelina CourtSuite 875</t>
  </si>
  <si>
    <t>Ettie Gonnely</t>
  </si>
  <si>
    <t>6172 Andrew AvenueApt. 194</t>
  </si>
  <si>
    <t>North Cody</t>
  </si>
  <si>
    <t>Candis Roswarne</t>
  </si>
  <si>
    <t>5777 Mayer PassApt. 881</t>
  </si>
  <si>
    <t>West Michaelport</t>
  </si>
  <si>
    <t>Marci Borrett</t>
  </si>
  <si>
    <t>53 Lucy CrescentSuite 222</t>
  </si>
  <si>
    <t>West Amber</t>
  </si>
  <si>
    <t>Aldridge Tesh</t>
  </si>
  <si>
    <t>1649 Owen JunctionApt. 523</t>
  </si>
  <si>
    <t>South Tobyton</t>
  </si>
  <si>
    <t>Meredith Canniffe</t>
  </si>
  <si>
    <t>120 Eli PlazaApt. 906</t>
  </si>
  <si>
    <t>Port Siennaport</t>
  </si>
  <si>
    <t>Fifine Baron</t>
  </si>
  <si>
    <t>70 Jerde GroveSuite 902</t>
  </si>
  <si>
    <t>Natefort</t>
  </si>
  <si>
    <t>Atlante Cure</t>
  </si>
  <si>
    <t>569 Alyssa IslandApt. 766</t>
  </si>
  <si>
    <t>Hunterland</t>
  </si>
  <si>
    <t>Daren Airs</t>
  </si>
  <si>
    <t>378 John MallSuite 835</t>
  </si>
  <si>
    <t>West Thomas</t>
  </si>
  <si>
    <t>Terri Ivanaev</t>
  </si>
  <si>
    <t>78 Bella CrestSuite 010</t>
  </si>
  <si>
    <t>Andrewmouth</t>
  </si>
  <si>
    <t>Artemas Vasilischev</t>
  </si>
  <si>
    <t>33 Richards JunctionApt. 478</t>
  </si>
  <si>
    <t>South Rileyview</t>
  </si>
  <si>
    <t>Hobie Anfusso</t>
  </si>
  <si>
    <t>5157 Feil RoadApt. 633</t>
  </si>
  <si>
    <t>Port Chloe</t>
  </si>
  <si>
    <t>Melodee Spencley</t>
  </si>
  <si>
    <t>033 Mitchell IslandApt. 732</t>
  </si>
  <si>
    <t>Crooksshire</t>
  </si>
  <si>
    <t>Sara Gelder</t>
  </si>
  <si>
    <t>361 Davies CrestSuite 392</t>
  </si>
  <si>
    <t>Port Andrewton</t>
  </si>
  <si>
    <t>Margret Yeabsley</t>
  </si>
  <si>
    <t>543 Nader CrestSuite 019</t>
  </si>
  <si>
    <t>Macdonaldchester</t>
  </si>
  <si>
    <t>Benny Songist</t>
  </si>
  <si>
    <t>165 Hermiston LoopSuite 403</t>
  </si>
  <si>
    <t>North Lukeshire</t>
  </si>
  <si>
    <t>Shena Solomonides</t>
  </si>
  <si>
    <t>82 O'hara LoopSuite 558</t>
  </si>
  <si>
    <t>Zacshire</t>
  </si>
  <si>
    <t>Ashely Inmett</t>
  </si>
  <si>
    <t>625 Anthony MewsApt. 730</t>
  </si>
  <si>
    <t>Liamton</t>
  </si>
  <si>
    <t>Cherey Instone</t>
  </si>
  <si>
    <t>622 Mckenzie TrailApt. 563</t>
  </si>
  <si>
    <t>Port Lucyport</t>
  </si>
  <si>
    <t>Devonne Martinetto</t>
  </si>
  <si>
    <t>655 Max TrailSuite 049</t>
  </si>
  <si>
    <t>West Lucy</t>
  </si>
  <si>
    <t>Mallory Dillinton</t>
  </si>
  <si>
    <t>927 Wood SquareSuite 884</t>
  </si>
  <si>
    <t>Feilton</t>
  </si>
  <si>
    <t>Toddie Snow</t>
  </si>
  <si>
    <t>19 Young IslandSuite 543</t>
  </si>
  <si>
    <t>Scottview</t>
  </si>
  <si>
    <t>Guthry Ure</t>
  </si>
  <si>
    <t>400 Beau PlaceSuite 439</t>
  </si>
  <si>
    <t>Kreigerberg</t>
  </si>
  <si>
    <t>Abey Bampforth</t>
  </si>
  <si>
    <t>3543 Jack GroveApt. 595</t>
  </si>
  <si>
    <t>Port Isabellafurt</t>
  </si>
  <si>
    <t>Wash Kyneton</t>
  </si>
  <si>
    <t>539 Towne CrescentSuite 935</t>
  </si>
  <si>
    <t>Lake Sienna</t>
  </si>
  <si>
    <t>Joelynn Remington</t>
  </si>
  <si>
    <t>94 Archie CourtSuite 659</t>
  </si>
  <si>
    <t>West Lachlan</t>
  </si>
  <si>
    <t>North Diamond</t>
  </si>
  <si>
    <t>85 Mitchell StreetSuite 398</t>
  </si>
  <si>
    <t>Charlotteborough</t>
  </si>
  <si>
    <t>Romy Cuberley</t>
  </si>
  <si>
    <t>06 Toby KnollApt. 679</t>
  </si>
  <si>
    <t>Mayaview</t>
  </si>
  <si>
    <t>Maybelle Houchen</t>
  </si>
  <si>
    <t>966 Levi ParkwayApt. 339</t>
  </si>
  <si>
    <t>Farrellmouth</t>
  </si>
  <si>
    <t>Frederich Duigenan</t>
  </si>
  <si>
    <t>85 Cooper CrescentApt. 819</t>
  </si>
  <si>
    <t>Ellashire</t>
  </si>
  <si>
    <t>Alina Strotton</t>
  </si>
  <si>
    <t>2501 Hackett ManorSuite 051</t>
  </si>
  <si>
    <t>West Chasemouth</t>
  </si>
  <si>
    <t>Francklyn Willeman</t>
  </si>
  <si>
    <t>22 Ellie View RdApt. 141</t>
  </si>
  <si>
    <t>D'amoreborough</t>
  </si>
  <si>
    <t>Iago Jedrzaszkiewicz</t>
  </si>
  <si>
    <t>00 Lockman TrackSuite 564</t>
  </si>
  <si>
    <t>Lake Mikaylashire</t>
  </si>
  <si>
    <t>Abbot Rickaert</t>
  </si>
  <si>
    <t>5080 Johnston MallApt. 550</t>
  </si>
  <si>
    <t>Langville</t>
  </si>
  <si>
    <t>Mallory Castellani</t>
  </si>
  <si>
    <t>115 Wilkinson CrestSuite 858</t>
  </si>
  <si>
    <t>Williammouth</t>
  </si>
  <si>
    <t>Vinnie Feaver</t>
  </si>
  <si>
    <t>18 Jack JunctionSuite 575</t>
  </si>
  <si>
    <t>North Justin</t>
  </si>
  <si>
    <t>Cacilie Forrestill</t>
  </si>
  <si>
    <t>0189 Anna KnollSuite 703</t>
  </si>
  <si>
    <t>O'reillychester</t>
  </si>
  <si>
    <t>Maegan Ashton</t>
  </si>
  <si>
    <t>06 Ebert CrestSuite 385</t>
  </si>
  <si>
    <t>West Isla</t>
  </si>
  <si>
    <t>Faber Purcell</t>
  </si>
  <si>
    <t>783 Olivia CrescentSuite 877</t>
  </si>
  <si>
    <t>Andrewborough</t>
  </si>
  <si>
    <t>Trudey Betteridge</t>
  </si>
  <si>
    <t>2115 Henry GroveSuite 788</t>
  </si>
  <si>
    <t>Edwardtown</t>
  </si>
  <si>
    <t>Hayyim Trewhella</t>
  </si>
  <si>
    <t>8662 Maya PlaceApt. 834</t>
  </si>
  <si>
    <t>Boyerland</t>
  </si>
  <si>
    <t>Hal Saker</t>
  </si>
  <si>
    <t>64 Aiden View RdSuite 085</t>
  </si>
  <si>
    <t>Parisianmouth</t>
  </si>
  <si>
    <t>Lori Briars</t>
  </si>
  <si>
    <t>531 Schmitt BoulevardApt. 010</t>
  </si>
  <si>
    <t>Annaton</t>
  </si>
  <si>
    <t>Clem Margetts</t>
  </si>
  <si>
    <t>6744 Joshua RoadApt. 554</t>
  </si>
  <si>
    <t>New Matildaville</t>
  </si>
  <si>
    <t>Caroljean Hukins</t>
  </si>
  <si>
    <t>22 Skye MewsApt. 534</t>
  </si>
  <si>
    <t>Lake Isla</t>
  </si>
  <si>
    <t>Orton Heigl</t>
  </si>
  <si>
    <t>01 Piper ManorApt. 376</t>
  </si>
  <si>
    <t>Cornell Spurrett</t>
  </si>
  <si>
    <t>3023 Nate GroveSuite 368</t>
  </si>
  <si>
    <t>South Hunter</t>
  </si>
  <si>
    <t>Krystle Boyce</t>
  </si>
  <si>
    <t>16 Thomson PlazaSuite 403</t>
  </si>
  <si>
    <t>Lake Lillyville</t>
  </si>
  <si>
    <t>Dunc Swynley</t>
  </si>
  <si>
    <t>621 Eve View RdApt. 900</t>
  </si>
  <si>
    <t>Mullerberg</t>
  </si>
  <si>
    <t>Dugald Aubri</t>
  </si>
  <si>
    <t>018 Hannah ParadeSuite 582</t>
  </si>
  <si>
    <t>Riceton</t>
  </si>
  <si>
    <t>Laurent St. Paul</t>
  </si>
  <si>
    <t>828 Hoppe PlaceSuite 995</t>
  </si>
  <si>
    <t>Lake Rosehaven</t>
  </si>
  <si>
    <t>Stanley Kolakowski</t>
  </si>
  <si>
    <t>7295 Champlin CrestApt. 519</t>
  </si>
  <si>
    <t>East Joshua</t>
  </si>
  <si>
    <t>Cristiano Downing</t>
  </si>
  <si>
    <t>894 Hoppe PassApt. 708</t>
  </si>
  <si>
    <t>East Rubyfurt</t>
  </si>
  <si>
    <t>Padraig Jouannisson</t>
  </si>
  <si>
    <t>792 James PlaceSuite 050</t>
  </si>
  <si>
    <t>South Cameronborough</t>
  </si>
  <si>
    <t>Gayleen Brookes</t>
  </si>
  <si>
    <t>18 Lachlan CourtApt. 781</t>
  </si>
  <si>
    <t>Port Lily</t>
  </si>
  <si>
    <t>Alexis Cheake</t>
  </si>
  <si>
    <t>60 Nolan LaneSuite 078</t>
  </si>
  <si>
    <t>Port Lillian</t>
  </si>
  <si>
    <t>Nehemiah Yurenin</t>
  </si>
  <si>
    <t>7199 Caleb StreetSuite 174</t>
  </si>
  <si>
    <t>South Amelie</t>
  </si>
  <si>
    <t>Mariellen Wheelband</t>
  </si>
  <si>
    <t>127 Tahlia BoulevardSuite 545</t>
  </si>
  <si>
    <t>Beahanbury</t>
  </si>
  <si>
    <t>Isahella Enrique</t>
  </si>
  <si>
    <t>43 Oscar LoopSuite 946</t>
  </si>
  <si>
    <t>West Phoenix</t>
  </si>
  <si>
    <t>Bank Sargeaunt</t>
  </si>
  <si>
    <t>74 King SummitSuite 021</t>
  </si>
  <si>
    <t>Mollyland</t>
  </si>
  <si>
    <t>Devy Jowle</t>
  </si>
  <si>
    <t>60 Larson TrackApt. 562</t>
  </si>
  <si>
    <t>East Riley</t>
  </si>
  <si>
    <t>Jolee Stailey</t>
  </si>
  <si>
    <t>046 Leah RidgeSuite 190</t>
  </si>
  <si>
    <t>Josephmouth</t>
  </si>
  <si>
    <t>Andrew Renn</t>
  </si>
  <si>
    <t>761 Mckenzie BoulevardSuite 489</t>
  </si>
  <si>
    <t>Port Natalie</t>
  </si>
  <si>
    <t>Wanids Jarmain</t>
  </si>
  <si>
    <t>12 Madeline IslandSuite 083</t>
  </si>
  <si>
    <t>Dooleyport</t>
  </si>
  <si>
    <t>Darci Barten</t>
  </si>
  <si>
    <t>1798 Schultz MewsApt. 704</t>
  </si>
  <si>
    <t>Lake Caitlin</t>
  </si>
  <si>
    <t>John Panchen</t>
  </si>
  <si>
    <t>35 Barrows RunApt. 970</t>
  </si>
  <si>
    <t>Evansburgh</t>
  </si>
  <si>
    <t>Claudio Archibould</t>
  </si>
  <si>
    <t>0487 Jordan TerraceSuite 509</t>
  </si>
  <si>
    <t>North Aidentown</t>
  </si>
  <si>
    <t>Park Robberecht</t>
  </si>
  <si>
    <t>6298 Toby RidgeSuite 608</t>
  </si>
  <si>
    <t>Walterfurt</t>
  </si>
  <si>
    <t>Henrietta Briatt</t>
  </si>
  <si>
    <t>708 Cole PlazaSuite 178</t>
  </si>
  <si>
    <t>New Hannah</t>
  </si>
  <si>
    <t>Carlen Kelway</t>
  </si>
  <si>
    <t>74 Aaron HillSuite 794</t>
  </si>
  <si>
    <t>Port Haydenchester</t>
  </si>
  <si>
    <t>Archibaldo Taffurelli</t>
  </si>
  <si>
    <t>457 Evans View RdApt. 385</t>
  </si>
  <si>
    <t>Kiehnchester</t>
  </si>
  <si>
    <t>Neilla Halladey</t>
  </si>
  <si>
    <t>95 Grimes ParkwaySuite 469</t>
  </si>
  <si>
    <t>Vinni Itzkovich</t>
  </si>
  <si>
    <t>15 Abbey BoulevardApt. 379</t>
  </si>
  <si>
    <t>Port Oscar</t>
  </si>
  <si>
    <t>Marilyn Rontree</t>
  </si>
  <si>
    <t>9100 Kovacek GroveSuite 577</t>
  </si>
  <si>
    <t>Emilymouth</t>
  </si>
  <si>
    <t>Chuck Bernini</t>
  </si>
  <si>
    <t>4920 Justin ParadeApt. 209</t>
  </si>
  <si>
    <t>Chloefort</t>
  </si>
  <si>
    <t>Eddie Elcott</t>
  </si>
  <si>
    <t>26 Levi CrestSuite 002</t>
  </si>
  <si>
    <t>South Hugoberg</t>
  </si>
  <si>
    <t>Brooks Sayers</t>
  </si>
  <si>
    <t>64 Champlin ParkwayApt. 832</t>
  </si>
  <si>
    <t>Jaydenside</t>
  </si>
  <si>
    <t>Jan Isenor</t>
  </si>
  <si>
    <t>6863 Tremblay KnollSuite 290</t>
  </si>
  <si>
    <t>West Annaport</t>
  </si>
  <si>
    <t>Anderson Bridywater</t>
  </si>
  <si>
    <t>779 Samuel WaySuite 600</t>
  </si>
  <si>
    <t>North Matthewfort</t>
  </si>
  <si>
    <t>Kinny Roget</t>
  </si>
  <si>
    <t>2684 Tillman ParadeApt. 492</t>
  </si>
  <si>
    <t>Alexandramouth</t>
  </si>
  <si>
    <t>Preston Nehlsen</t>
  </si>
  <si>
    <t>997 Lara RunApt. 826</t>
  </si>
  <si>
    <t>Port Victoriaborough</t>
  </si>
  <si>
    <t>Haydon Burnyeat</t>
  </si>
  <si>
    <t>158 Joseph LaneApt. 252</t>
  </si>
  <si>
    <t>Clarkemouth</t>
  </si>
  <si>
    <t>Corri Womack</t>
  </si>
  <si>
    <t>051 White WayApt. 392</t>
  </si>
  <si>
    <t>Port Ali</t>
  </si>
  <si>
    <t>Gui Bowgen</t>
  </si>
  <si>
    <t>3678 Flatley MeadowSuite 659</t>
  </si>
  <si>
    <t>North Charles</t>
  </si>
  <si>
    <t>Joannes Pandie</t>
  </si>
  <si>
    <t>5778 Chloe CourtApt. 365</t>
  </si>
  <si>
    <t>Huelhaven</t>
  </si>
  <si>
    <t>Malcolm Paal</t>
  </si>
  <si>
    <t>622 Hamish CourtSuite 367</t>
  </si>
  <si>
    <t>South Tylermouth</t>
  </si>
  <si>
    <t>Ingmar Softley</t>
  </si>
  <si>
    <t>68 Tahlia IslandSuite 710</t>
  </si>
  <si>
    <t>East Jonathanland</t>
  </si>
  <si>
    <t>Margalo Cousen</t>
  </si>
  <si>
    <t>97 Isaac SummitSuite 935</t>
  </si>
  <si>
    <t>Bauchton</t>
  </si>
  <si>
    <t>Dedra Traite</t>
  </si>
  <si>
    <t>89 Caitlin RunApt. 485</t>
  </si>
  <si>
    <t>Shieldstown</t>
  </si>
  <si>
    <t>Manny Fochs</t>
  </si>
  <si>
    <t>2136 Kemmer IslandApt. 075</t>
  </si>
  <si>
    <t>Rossshire</t>
  </si>
  <si>
    <t>Maxy Easthope</t>
  </si>
  <si>
    <t>613 Charles TrailApt. 813</t>
  </si>
  <si>
    <t>Brauntown</t>
  </si>
  <si>
    <t>Ailina Kynan</t>
  </si>
  <si>
    <t>459 Sarah TerraceApt. 121</t>
  </si>
  <si>
    <t>Handborough</t>
  </si>
  <si>
    <t>Grissel Harteley</t>
  </si>
  <si>
    <t>8778 Liam TerraceSuite 662</t>
  </si>
  <si>
    <t>North Jasperville</t>
  </si>
  <si>
    <t>Beverlie Bansal</t>
  </si>
  <si>
    <t>0358 Ashley WayApt. 506</t>
  </si>
  <si>
    <t>Port Sebastianland</t>
  </si>
  <si>
    <t>Melisse Hopfer</t>
  </si>
  <si>
    <t>857 Mayer SquareApt. 580</t>
  </si>
  <si>
    <t>Port Ashley</t>
  </si>
  <si>
    <t>Ellyn Collacombe</t>
  </si>
  <si>
    <t>786 Paige CircleApt. 922</t>
  </si>
  <si>
    <t>Adamsside</t>
  </si>
  <si>
    <t>Imogen Barritt</t>
  </si>
  <si>
    <t>8784 Dickinson JunctionApt. 227</t>
  </si>
  <si>
    <t>New Siennachester</t>
  </si>
  <si>
    <t>Cad Dominichetti</t>
  </si>
  <si>
    <t>556 Jacobson PlaceApt. 974</t>
  </si>
  <si>
    <t>Lake Madelineton</t>
  </si>
  <si>
    <t>Heda Sheard</t>
  </si>
  <si>
    <t>969 Addison MeadowApt. 641</t>
  </si>
  <si>
    <t>Jacksonton</t>
  </si>
  <si>
    <t>Leroi Weal</t>
  </si>
  <si>
    <t>2724 Madison SummitSuite 567</t>
  </si>
  <si>
    <t>Lake Rose</t>
  </si>
  <si>
    <t>Onfre Main</t>
  </si>
  <si>
    <t>4512 Doherty ParadeApt. 648</t>
  </si>
  <si>
    <t>Leebury</t>
  </si>
  <si>
    <t>Maiga Jeffcoate</t>
  </si>
  <si>
    <t>66 Liam MeadowSuite 239</t>
  </si>
  <si>
    <t>East Max</t>
  </si>
  <si>
    <t>Ruby Extal</t>
  </si>
  <si>
    <t>703 Jerde PlaceApt. 478</t>
  </si>
  <si>
    <t>West Sebastianfort</t>
  </si>
  <si>
    <t>Fanchette Polak</t>
  </si>
  <si>
    <t>1936 Mccullough RidgeApt. 438</t>
  </si>
  <si>
    <t>Andersonburgh</t>
  </si>
  <si>
    <t>Kerry Luto</t>
  </si>
  <si>
    <t>0872 Gemma ParadeApt. 070</t>
  </si>
  <si>
    <t>Conroychester</t>
  </si>
  <si>
    <t>Kayley Shankster</t>
  </si>
  <si>
    <t>6479 Schmidt BoulevardApt. 840</t>
  </si>
  <si>
    <t>Charlifort</t>
  </si>
  <si>
    <t>Beverly Burbridge</t>
  </si>
  <si>
    <t>155 Hayes AvenueApt. 699</t>
  </si>
  <si>
    <t>Krisland</t>
  </si>
  <si>
    <t>Gabbi Champkins</t>
  </si>
  <si>
    <t>449 John AvenueSuite 609</t>
  </si>
  <si>
    <t>West Lauren</t>
  </si>
  <si>
    <t>Sonny Tremollet</t>
  </si>
  <si>
    <t>6481 Isaac LoopApt. 355</t>
  </si>
  <si>
    <t>Port Blake</t>
  </si>
  <si>
    <t>Maude McCaig</t>
  </si>
  <si>
    <t>297 Ferry LaneApt. 061</t>
  </si>
  <si>
    <t>East Amelia</t>
  </si>
  <si>
    <t>Shari Rotte</t>
  </si>
  <si>
    <t>1240 Tillman Estate DrSuite 704</t>
  </si>
  <si>
    <t>East Imogen</t>
  </si>
  <si>
    <t>Cass Murrell</t>
  </si>
  <si>
    <t>870 Waters SquareSuite 227</t>
  </si>
  <si>
    <t>East Hugo</t>
  </si>
  <si>
    <t>Birgitta Mantz</t>
  </si>
  <si>
    <t>9193 Williamson GroveSuite 080</t>
  </si>
  <si>
    <t>Port Annabelle</t>
  </si>
  <si>
    <t>Reilly Jime</t>
  </si>
  <si>
    <t>55 Cole SummitSuite 231</t>
  </si>
  <si>
    <t>South Hayden</t>
  </si>
  <si>
    <t>Jakob Munks</t>
  </si>
  <si>
    <t>27 Hermann ManorSuite 124</t>
  </si>
  <si>
    <t>Durgantown</t>
  </si>
  <si>
    <t>Dniren Borrows</t>
  </si>
  <si>
    <t>12 Toby WayApt. 990</t>
  </si>
  <si>
    <t>Emilyfort</t>
  </si>
  <si>
    <t>Kellen Buttriss</t>
  </si>
  <si>
    <t>4159 Abby MallApt. 142</t>
  </si>
  <si>
    <t>New Elibury</t>
  </si>
  <si>
    <t>Nicky Giuron</t>
  </si>
  <si>
    <t>163 Sophia RunApt. 833</t>
  </si>
  <si>
    <t>West Elliestad</t>
  </si>
  <si>
    <t>Barclay Beswick</t>
  </si>
  <si>
    <t>667 Feil RidgeSuite 935</t>
  </si>
  <si>
    <t>Gleasonburgh</t>
  </si>
  <si>
    <t>Marna Lammerts</t>
  </si>
  <si>
    <t>276 Jade CourtSuite 661</t>
  </si>
  <si>
    <t>Sophiafurt</t>
  </si>
  <si>
    <t>Theodor Skipton</t>
  </si>
  <si>
    <t>48 Mikayla IslandApt. 883</t>
  </si>
  <si>
    <t>Declanton</t>
  </si>
  <si>
    <t>Carlyle Slides</t>
  </si>
  <si>
    <t>773 Graham IslandApt. 589</t>
  </si>
  <si>
    <t>Lake Hamishtown</t>
  </si>
  <si>
    <t>Niels Loadsman</t>
  </si>
  <si>
    <t>0204 Andrew JunctionApt. 904</t>
  </si>
  <si>
    <t>Kaiview</t>
  </si>
  <si>
    <t>Lisetta Griffin</t>
  </si>
  <si>
    <t>821 Isabella JunctionApt. 238</t>
  </si>
  <si>
    <t>New Benjaminborough</t>
  </si>
  <si>
    <t>Kalil Thal</t>
  </si>
  <si>
    <t>78 Cassin SquareApt. 019</t>
  </si>
  <si>
    <t>Lake Jacobborough</t>
  </si>
  <si>
    <t>Nessy Kildea</t>
  </si>
  <si>
    <t>9398 Schneider RidgeSuite 818</t>
  </si>
  <si>
    <t>West Kai</t>
  </si>
  <si>
    <t>Kyle Lowbridge</t>
  </si>
  <si>
    <t>39 Liam ParadeApt. 343</t>
  </si>
  <si>
    <t>Lake Jesse</t>
  </si>
  <si>
    <t>Lizette Lindro</t>
  </si>
  <si>
    <t>380 Hamish LaneApt. 098</t>
  </si>
  <si>
    <t>Violetfort</t>
  </si>
  <si>
    <t>Florella Cowup</t>
  </si>
  <si>
    <t>48 Liam PassApt. 280</t>
  </si>
  <si>
    <t>Sambury</t>
  </si>
  <si>
    <t>Ritchie Cromly</t>
  </si>
  <si>
    <t>4674 Victoria DriveApt. 830</t>
  </si>
  <si>
    <t>Port Poppymouth</t>
  </si>
  <si>
    <t>Beverlee Pimlott</t>
  </si>
  <si>
    <t>26 Beau MeadowSuite 601</t>
  </si>
  <si>
    <t>Joy Mirrlees</t>
  </si>
  <si>
    <t>04 Spencer MallApt. 910</t>
  </si>
  <si>
    <t>West Rubyland</t>
  </si>
  <si>
    <t>Frans Crebbin</t>
  </si>
  <si>
    <t>83 Benjamin CourtApt. 875</t>
  </si>
  <si>
    <t>Shoshana Redsell</t>
  </si>
  <si>
    <t>65 Schroeder WayApt. 552</t>
  </si>
  <si>
    <t>North Marcusland</t>
  </si>
  <si>
    <t>Hoebart Edger</t>
  </si>
  <si>
    <t>27 Kiara MeadowSuite 662</t>
  </si>
  <si>
    <t>Hamiltonport</t>
  </si>
  <si>
    <t>Melissa Partkya</t>
  </si>
  <si>
    <t>95 Rice Station StSuite 985</t>
  </si>
  <si>
    <t>O'keefeton</t>
  </si>
  <si>
    <t>Andi Kettleson</t>
  </si>
  <si>
    <t>3767 Mackenzie Estate DrApt. 877</t>
  </si>
  <si>
    <t>East Piper</t>
  </si>
  <si>
    <t>Gallard Mangan</t>
  </si>
  <si>
    <t>24 Jake MeadowApt. 433</t>
  </si>
  <si>
    <t>Emyle Camoletto</t>
  </si>
  <si>
    <t>31 Heidi MeadowApt. 568</t>
  </si>
  <si>
    <t>West Sebastianborough</t>
  </si>
  <si>
    <t>Henryetta Sheffield</t>
  </si>
  <si>
    <t>164 Bruen MallSuite 043</t>
  </si>
  <si>
    <t>New Masonstad</t>
  </si>
  <si>
    <t>Kristofor Roos</t>
  </si>
  <si>
    <t>5567 Clarke MallApt. 756</t>
  </si>
  <si>
    <t>Jordanside</t>
  </si>
  <si>
    <t>Raquela Swinnard</t>
  </si>
  <si>
    <t>12 Nate RidgeApt. 107</t>
  </si>
  <si>
    <t>Sanfordton</t>
  </si>
  <si>
    <t>Atlante Dissman</t>
  </si>
  <si>
    <t>80 Charles CircuitSuite 023</t>
  </si>
  <si>
    <t>Ranna Paolillo</t>
  </si>
  <si>
    <t>1804 Ella HillSuite 318</t>
  </si>
  <si>
    <t>Rickey Britt</t>
  </si>
  <si>
    <t>8539 Archie LoopSuite 097</t>
  </si>
  <si>
    <t>Bahringermouth</t>
  </si>
  <si>
    <t>Braden Stephens</t>
  </si>
  <si>
    <t>44 Abbott CrescentApt. 546</t>
  </si>
  <si>
    <t>Gabrielview</t>
  </si>
  <si>
    <t>Hillier Seward</t>
  </si>
  <si>
    <t>11 Savannah LaneSuite 334</t>
  </si>
  <si>
    <t>Heaneyview</t>
  </si>
  <si>
    <t>Riordan Goreway</t>
  </si>
  <si>
    <t>256 Andrew CrestApt. 193</t>
  </si>
  <si>
    <t>East Marcus</t>
  </si>
  <si>
    <t>Welch Cape</t>
  </si>
  <si>
    <t>70 Anthony DriveSuite 124</t>
  </si>
  <si>
    <t>Bauchhaven</t>
  </si>
  <si>
    <t>Tirrell Webber</t>
  </si>
  <si>
    <t>68 Alexander PassApt. 327</t>
  </si>
  <si>
    <t>South Harryshire</t>
  </si>
  <si>
    <t>Fabian Gostage</t>
  </si>
  <si>
    <t>11 Nader ParadeApt. 016</t>
  </si>
  <si>
    <t>Hackettland</t>
  </si>
  <si>
    <t>Amberly Seckington</t>
  </si>
  <si>
    <t>5260 Ward IslandApt. 429</t>
  </si>
  <si>
    <t>Skyeland</t>
  </si>
  <si>
    <t>Prissie Dumelow</t>
  </si>
  <si>
    <t>98 Ellie CircleSuite 311</t>
  </si>
  <si>
    <t>Page Nise</t>
  </si>
  <si>
    <t>85 Brown GroveSuite 561</t>
  </si>
  <si>
    <t>Charlieburgh</t>
  </si>
  <si>
    <t>Alicea Momford</t>
  </si>
  <si>
    <t>01 Lee GroveSuite 419</t>
  </si>
  <si>
    <t>West Bella</t>
  </si>
  <si>
    <t>Wenona Stuck</t>
  </si>
  <si>
    <t>71 Jade CrescentApt. 142</t>
  </si>
  <si>
    <t>Hallhaven</t>
  </si>
  <si>
    <t>Carmita Grundey</t>
  </si>
  <si>
    <t>985 Ethan AvenueSuite 122</t>
  </si>
  <si>
    <t>East Declanside</t>
  </si>
  <si>
    <t>Nicole Cheel</t>
  </si>
  <si>
    <t>550 Alexis BoulevardSuite 124</t>
  </si>
  <si>
    <t>West Danieltown</t>
  </si>
  <si>
    <t>Calhoun Raphael</t>
  </si>
  <si>
    <t>68 Darcy PassSuite 091</t>
  </si>
  <si>
    <t>Hoppetown</t>
  </si>
  <si>
    <t>Prentiss Stroder</t>
  </si>
  <si>
    <t>7131 Walter GroveSuite 897</t>
  </si>
  <si>
    <t>Jaydenland</t>
  </si>
  <si>
    <t>Danny Brabham</t>
  </si>
  <si>
    <t>2181 Maddison RidgeApt. 277</t>
  </si>
  <si>
    <t>Isabelland</t>
  </si>
  <si>
    <t>Salomo Shuttell</t>
  </si>
  <si>
    <t>88 D'amore CircleApt. 533</t>
  </si>
  <si>
    <t>North Stephanie</t>
  </si>
  <si>
    <t>Dorotea Markl</t>
  </si>
  <si>
    <t>396 Sebastian RoadSuite 553</t>
  </si>
  <si>
    <t>Angelinaberg</t>
  </si>
  <si>
    <t>Feliks Loren</t>
  </si>
  <si>
    <t>275 Little Estate DrApt. 926</t>
  </si>
  <si>
    <t>Avaton</t>
  </si>
  <si>
    <t>Thomasine Baudet</t>
  </si>
  <si>
    <t>313 Grace LoopApt. 523</t>
  </si>
  <si>
    <t>Ameliaview</t>
  </si>
  <si>
    <t>Rowan Medford</t>
  </si>
  <si>
    <t>33 Jones AvenueSuite 154</t>
  </si>
  <si>
    <t>West Poppyborough</t>
  </si>
  <si>
    <t>Hi Simenel</t>
  </si>
  <si>
    <t>78 O'hara CircuitApt. 096</t>
  </si>
  <si>
    <t>Lake Michaelbury</t>
  </si>
  <si>
    <t>Leupold Baake</t>
  </si>
  <si>
    <t>671 Jacobson CrescentApt. 057</t>
  </si>
  <si>
    <t>Charlesbury</t>
  </si>
  <si>
    <t>Onfroi Axten</t>
  </si>
  <si>
    <t>27 Wood MallSuite 368</t>
  </si>
  <si>
    <t>South Justin</t>
  </si>
  <si>
    <t>George Ghion</t>
  </si>
  <si>
    <t>41 Aiden WayApt. 249</t>
  </si>
  <si>
    <t>East Archieside</t>
  </si>
  <si>
    <t>Sol Adhams</t>
  </si>
  <si>
    <t>010 Cartwright TrackApt. 920</t>
  </si>
  <si>
    <t>Sebastianbury</t>
  </si>
  <si>
    <t>Kip Cantwell</t>
  </si>
  <si>
    <t>157 Rice LoopSuite 716</t>
  </si>
  <si>
    <t>Tabbi Carden</t>
  </si>
  <si>
    <t>3306 Elizabeth CrescentSuite 260</t>
  </si>
  <si>
    <t>Port Zacharyhaven</t>
  </si>
  <si>
    <t>Doralia Nyssens</t>
  </si>
  <si>
    <t>17 Connor ParadeApt. 442</t>
  </si>
  <si>
    <t>Conroymouth</t>
  </si>
  <si>
    <t>Stanleigh Hazelton</t>
  </si>
  <si>
    <t>8676 William HillApt. 725</t>
  </si>
  <si>
    <t>Hamiltonshire</t>
  </si>
  <si>
    <t>Averyl Atthow</t>
  </si>
  <si>
    <t>24 Alexis BoulevardSuite 321</t>
  </si>
  <si>
    <t>Calebville</t>
  </si>
  <si>
    <t>Angie O Mullen</t>
  </si>
  <si>
    <t>8397 Davis CrescentApt. 905</t>
  </si>
  <si>
    <t>North Gracetown</t>
  </si>
  <si>
    <t>Lotte Jaouen</t>
  </si>
  <si>
    <t>622 Cox WaySuite 694</t>
  </si>
  <si>
    <t>West Isabellaland</t>
  </si>
  <si>
    <t>Vin Rubenovic</t>
  </si>
  <si>
    <t>515 Grace LaneSuite 974</t>
  </si>
  <si>
    <t>New Emilyton</t>
  </si>
  <si>
    <t>Sadye Pes</t>
  </si>
  <si>
    <t>0986 Mccullough MewsSuite 467</t>
  </si>
  <si>
    <t>New Jayden</t>
  </si>
  <si>
    <t>Conny Chowne</t>
  </si>
  <si>
    <t>09 Christopher View RdApt. 739</t>
  </si>
  <si>
    <t>West Hayleyhaven</t>
  </si>
  <si>
    <t>Leann Kittow</t>
  </si>
  <si>
    <t>5306 Cody LaneApt. 083</t>
  </si>
  <si>
    <t>Angelinastad</t>
  </si>
  <si>
    <t>Melamie Craigmyle</t>
  </si>
  <si>
    <t>2525 Leannon JunctionSuite 996</t>
  </si>
  <si>
    <t>Stellaton</t>
  </si>
  <si>
    <t>Sherwynd Batsford</t>
  </si>
  <si>
    <t>627 Weber PassApt. 498</t>
  </si>
  <si>
    <t>Samuelside</t>
  </si>
  <si>
    <t>Jacquelin Santostefano.</t>
  </si>
  <si>
    <t>04 Stewart WaySuite 826</t>
  </si>
  <si>
    <t>Willowmouth</t>
  </si>
  <si>
    <t>Natal Burnsides</t>
  </si>
  <si>
    <t>706 Jessica RidgeSuite 083</t>
  </si>
  <si>
    <t>South Isabelle</t>
  </si>
  <si>
    <t>Kaine Greep</t>
  </si>
  <si>
    <t>991 Wolf DriveApt. 413</t>
  </si>
  <si>
    <t>South Isabel</t>
  </si>
  <si>
    <t>Ashlan Hebden</t>
  </si>
  <si>
    <t>2000 Scarlett MallSuite 257</t>
  </si>
  <si>
    <t>North Baileytown</t>
  </si>
  <si>
    <t>Vernon Bindley</t>
  </si>
  <si>
    <t>2058 Claudia StreetSuite 348</t>
  </si>
  <si>
    <t>East Phoenixberg</t>
  </si>
  <si>
    <t>Phillipe Gatecliffe</t>
  </si>
  <si>
    <t>150 Nate LoopApt. 614</t>
  </si>
  <si>
    <t>Jettstad</t>
  </si>
  <si>
    <t>Krysta Chaster</t>
  </si>
  <si>
    <t>3423 Jenkins PlaceApt. 152</t>
  </si>
  <si>
    <t>Lake Michaelland</t>
  </si>
  <si>
    <t>Clem Sink</t>
  </si>
  <si>
    <t>995 Willow ManorApt. 537</t>
  </si>
  <si>
    <t>Lake Victoriaside</t>
  </si>
  <si>
    <t>Hort Ridding</t>
  </si>
  <si>
    <t>64 Andrew StreetSuite 948</t>
  </si>
  <si>
    <t>West Ashley</t>
  </si>
  <si>
    <t>Angelia Lasseter</t>
  </si>
  <si>
    <t>60 Harris KnollSuite 768</t>
  </si>
  <si>
    <t>East Lara</t>
  </si>
  <si>
    <t>Zorina Rabl</t>
  </si>
  <si>
    <t>7615 Hyatt TrailSuite 179</t>
  </si>
  <si>
    <t>Lake Phoebe</t>
  </si>
  <si>
    <t>Tann Scothron</t>
  </si>
  <si>
    <t>72 Hunter Station StApt. 220</t>
  </si>
  <si>
    <t>Walterstad</t>
  </si>
  <si>
    <t>Codie Everly</t>
  </si>
  <si>
    <t>66 Isla CrescentApt. 573</t>
  </si>
  <si>
    <t>Port Christopher</t>
  </si>
  <si>
    <t>Frayda Simonini</t>
  </si>
  <si>
    <t>774 Christiansen StreetSuite 261</t>
  </si>
  <si>
    <t>West Sophie</t>
  </si>
  <si>
    <t>Sigismundo Basek</t>
  </si>
  <si>
    <t>4355 Caitlin CourtApt. 697</t>
  </si>
  <si>
    <t>Amberland</t>
  </si>
  <si>
    <t>Nicholle Coom</t>
  </si>
  <si>
    <t>0663 Hayley TerraceApt. 069</t>
  </si>
  <si>
    <t>New Madisonborough</t>
  </si>
  <si>
    <t>Wanids Cudby</t>
  </si>
  <si>
    <t>80 Chelsea KnollApt. 014</t>
  </si>
  <si>
    <t>Davidfurt</t>
  </si>
  <si>
    <t>Darby Jeffries</t>
  </si>
  <si>
    <t>704 Wright CourtApt. 223</t>
  </si>
  <si>
    <t>South Anthonyburgh</t>
  </si>
  <si>
    <t>Daniel Najafian</t>
  </si>
  <si>
    <t>2040 Kuhn TrailSuite 095</t>
  </si>
  <si>
    <t>North Rose</t>
  </si>
  <si>
    <t>Channa Powley</t>
  </si>
  <si>
    <t>87 Oliver TerraceApt. 608</t>
  </si>
  <si>
    <t>East Mackenzietown</t>
  </si>
  <si>
    <t>Harry Mullany</t>
  </si>
  <si>
    <t>022 Jade Estate DrApt. 494</t>
  </si>
  <si>
    <t>Adamsland</t>
  </si>
  <si>
    <t>Nara Legerwood</t>
  </si>
  <si>
    <t>74 Anderson RoadApt. 779</t>
  </si>
  <si>
    <t>Abbottburgh</t>
  </si>
  <si>
    <t>Morie Woodfield</t>
  </si>
  <si>
    <t>8007 Joel SquareApt. 874</t>
  </si>
  <si>
    <t>Lilystad</t>
  </si>
  <si>
    <t>Olympia Stobbs</t>
  </si>
  <si>
    <t>91 William IslandSuite 740</t>
  </si>
  <si>
    <t>Reillyborough</t>
  </si>
  <si>
    <t>Tobin Jeffryes</t>
  </si>
  <si>
    <t>23 Zara KnollApt. 502</t>
  </si>
  <si>
    <t>Lake Alice</t>
  </si>
  <si>
    <t>Uriel Cottingham</t>
  </si>
  <si>
    <t>7427 Stark CrescentSuite 975</t>
  </si>
  <si>
    <t>Lincolnchester</t>
  </si>
  <si>
    <t>Zebulon Rousel</t>
  </si>
  <si>
    <t>87 Cruickshank Estate DrApt. 374</t>
  </si>
  <si>
    <t>Hamishview</t>
  </si>
  <si>
    <t>Beverley Yourell</t>
  </si>
  <si>
    <t>303 O'keefe PassApt. 658</t>
  </si>
  <si>
    <t>North Benjamin</t>
  </si>
  <si>
    <t>Pietro Duling</t>
  </si>
  <si>
    <t>575 Olson MallApt. 344</t>
  </si>
  <si>
    <t>Shieldschester</t>
  </si>
  <si>
    <t>Ashlie Godwyn</t>
  </si>
  <si>
    <t>2872 Samantha ParkwaySuite 016</t>
  </si>
  <si>
    <t>Baileyberg</t>
  </si>
  <si>
    <t>Tamarah Costley</t>
  </si>
  <si>
    <t>988 Jacob CircuitSuite 385</t>
  </si>
  <si>
    <t>Greenfeldershire</t>
  </si>
  <si>
    <t>Staffard Ouldred</t>
  </si>
  <si>
    <t>013 Anthony PlazaSuite 548</t>
  </si>
  <si>
    <t>Isabellahaven</t>
  </si>
  <si>
    <t>Malory Emmison</t>
  </si>
  <si>
    <t>118 Levi CrestApt. 495</t>
  </si>
  <si>
    <t>Lake Nicholasfort</t>
  </si>
  <si>
    <t>Jaquelyn Dow</t>
  </si>
  <si>
    <t>854 John GroveApt. 925</t>
  </si>
  <si>
    <t>New Emmastad</t>
  </si>
  <si>
    <t>Willey Tolley</t>
  </si>
  <si>
    <t>3796 Kayla RoadSuite 477</t>
  </si>
  <si>
    <t>Schneiderbury</t>
  </si>
  <si>
    <t>Hamlen Jeannon</t>
  </si>
  <si>
    <t>497 Hudson CourtApt. 203</t>
  </si>
  <si>
    <t>Port Zaraberg</t>
  </si>
  <si>
    <t>Beckie Nasey</t>
  </si>
  <si>
    <t>42 Max View RdSuite 078</t>
  </si>
  <si>
    <t>Evastad</t>
  </si>
  <si>
    <t>Roley Cassedy</t>
  </si>
  <si>
    <t>59 Abbott CircuitApt. 084</t>
  </si>
  <si>
    <t>North Isabelleside</t>
  </si>
  <si>
    <t>Pieter Bruton</t>
  </si>
  <si>
    <t>26 Jayden IslandSuite 937</t>
  </si>
  <si>
    <t>Lachlanstad</t>
  </si>
  <si>
    <t>Gareth Bindon</t>
  </si>
  <si>
    <t>8557 Bogan AvenueSuite 811</t>
  </si>
  <si>
    <t>Jillene Goodbanne</t>
  </si>
  <si>
    <t>107 Xavier MewsApt. 927</t>
  </si>
  <si>
    <t>Mitchellhaven</t>
  </si>
  <si>
    <t>Nils MacVean</t>
  </si>
  <si>
    <t>3836 Emard ParadeSuite 141</t>
  </si>
  <si>
    <t>North Aaron</t>
  </si>
  <si>
    <t>Orran Skip</t>
  </si>
  <si>
    <t>95 Skye PassApt. 600</t>
  </si>
  <si>
    <t>Port Eveland</t>
  </si>
  <si>
    <t>Powell Ivakhnov</t>
  </si>
  <si>
    <t>0162 Khan RoadApt. 211</t>
  </si>
  <si>
    <t>North Madeline</t>
  </si>
  <si>
    <t>Ira Dafforne</t>
  </si>
  <si>
    <t>14 O'neill View RdApt. 908</t>
  </si>
  <si>
    <t>Sophiemouth</t>
  </si>
  <si>
    <t>Slade Villaret</t>
  </si>
  <si>
    <t>66 Mason CrescentSuite 942</t>
  </si>
  <si>
    <t>Charlesshire</t>
  </si>
  <si>
    <t>Engracia Abilowitz</t>
  </si>
  <si>
    <t>4317 Holly CourtSuite 716</t>
  </si>
  <si>
    <t>North Beau</t>
  </si>
  <si>
    <t>Nerita Peotz</t>
  </si>
  <si>
    <t>8986 Alice IslandApt. 026</t>
  </si>
  <si>
    <t>Pipershire</t>
  </si>
  <si>
    <t>Audra Barnewelle</t>
  </si>
  <si>
    <t>5869 Campbell WaySuite 438</t>
  </si>
  <si>
    <t>Lake Charlie</t>
  </si>
  <si>
    <t>Dannie Fidler</t>
  </si>
  <si>
    <t>157 Rohan MallApt. 466</t>
  </si>
  <si>
    <t>Jedidiah Sydall</t>
  </si>
  <si>
    <t>1713 Cormier RunSuite 980</t>
  </si>
  <si>
    <t>Kiehnstad</t>
  </si>
  <si>
    <t>Maggee Le Houx</t>
  </si>
  <si>
    <t>20 Caitlin ParadeSuite 493</t>
  </si>
  <si>
    <t>West Nathanstad</t>
  </si>
  <si>
    <t>Annice Kelcey</t>
  </si>
  <si>
    <t>66 Jacob PassSuite 159</t>
  </si>
  <si>
    <t>New Beau</t>
  </si>
  <si>
    <t>Dominic Caswall</t>
  </si>
  <si>
    <t>746 Greenfelder GroveSuite 199</t>
  </si>
  <si>
    <t>West Matilda</t>
  </si>
  <si>
    <t>Bobbi Pickerill</t>
  </si>
  <si>
    <t>1463 Hills RidgeApt. 034</t>
  </si>
  <si>
    <t>Bauchland</t>
  </si>
  <si>
    <t>Charlton Shilling</t>
  </si>
  <si>
    <t>22 Savannah RoadApt. 276</t>
  </si>
  <si>
    <t>New Harrisonland</t>
  </si>
  <si>
    <t>Lucian Maymand</t>
  </si>
  <si>
    <t>0831 Hahn HillApt. 652</t>
  </si>
  <si>
    <t>East Abbeyborough</t>
  </si>
  <si>
    <t>Levy Zappel</t>
  </si>
  <si>
    <t>8675 Kunde TrackSuite 283</t>
  </si>
  <si>
    <t>North Baileyberg</t>
  </si>
  <si>
    <t>Carlynn McCabe</t>
  </si>
  <si>
    <t>82 Hayden DriveSuite 289</t>
  </si>
  <si>
    <t>Marthena Matterson</t>
  </si>
  <si>
    <t>5420 Amelia IslandSuite 286</t>
  </si>
  <si>
    <t>Goodwinmouth</t>
  </si>
  <si>
    <t>Elsi Strawbridge</t>
  </si>
  <si>
    <t>56 Joel TrailApt. 139</t>
  </si>
  <si>
    <t>Port Jacob</t>
  </si>
  <si>
    <t>Haslett Edwins</t>
  </si>
  <si>
    <t>140 Jessica BoulevardApt. 214</t>
  </si>
  <si>
    <t>Kaylafurt</t>
  </si>
  <si>
    <t>Nady Buston</t>
  </si>
  <si>
    <t>0390 Stark RoadApt. 898</t>
  </si>
  <si>
    <t>North Mikayla</t>
  </si>
  <si>
    <t>Dare Andrich</t>
  </si>
  <si>
    <t>609 Rohan TerraceSuite 767</t>
  </si>
  <si>
    <t>East Alex</t>
  </si>
  <si>
    <t>Osgood Percifer</t>
  </si>
  <si>
    <t>7219 Charlotte SummitSuite 507</t>
  </si>
  <si>
    <t>Cameronton</t>
  </si>
  <si>
    <t>Camellia Heatherington</t>
  </si>
  <si>
    <t>5530 Ashton GroveSuite 128</t>
  </si>
  <si>
    <t>Taylorfurt</t>
  </si>
  <si>
    <t>Shermy Mulbry</t>
  </si>
  <si>
    <t>096 Gibson ManorApt. 195</t>
  </si>
  <si>
    <t>West Alyssaton</t>
  </si>
  <si>
    <t>Alon Abramsky</t>
  </si>
  <si>
    <t>0260 Garden StreetSuite 683</t>
  </si>
  <si>
    <t>Sofiahaven</t>
  </si>
  <si>
    <t>Esteban Hensmans</t>
  </si>
  <si>
    <t>098 Clarke ParkwayApt. 312</t>
  </si>
  <si>
    <t>West Finnberg</t>
  </si>
  <si>
    <t>Camala Llywarch</t>
  </si>
  <si>
    <t>2079 Phoebe AvenueSuite 629</t>
  </si>
  <si>
    <t>Laurenview</t>
  </si>
  <si>
    <t>Leelah Mapston</t>
  </si>
  <si>
    <t>2154 Christian BoulevardSuite 431</t>
  </si>
  <si>
    <t>South Savannahside</t>
  </si>
  <si>
    <t>Elbertina Gaish</t>
  </si>
  <si>
    <t>6801 Jessica JunctionApt. 868</t>
  </si>
  <si>
    <t>Dickensshire</t>
  </si>
  <si>
    <t>Amalia Eallis</t>
  </si>
  <si>
    <t>2004 Sebastian CrescentApt. 895</t>
  </si>
  <si>
    <t>East Ruby</t>
  </si>
  <si>
    <t>Margeaux Woodburne</t>
  </si>
  <si>
    <t>45 Heller GroveApt. 411</t>
  </si>
  <si>
    <t>Abbeyview</t>
  </si>
  <si>
    <t>Ransell MacKilroe</t>
  </si>
  <si>
    <t>6528 Gleason WaySuite 153</t>
  </si>
  <si>
    <t>North Jessemouth</t>
  </si>
  <si>
    <t>Arlie Bowman</t>
  </si>
  <si>
    <t>04 Christian RidgeApt. 329</t>
  </si>
  <si>
    <t>Silvie Bortol</t>
  </si>
  <si>
    <t>90 Fisher RoadSuite 844</t>
  </si>
  <si>
    <t>Abigailshire</t>
  </si>
  <si>
    <t>Perceval Umbers</t>
  </si>
  <si>
    <t>5200 Tromp Estate DrSuite 885</t>
  </si>
  <si>
    <t>Laraview</t>
  </si>
  <si>
    <t>Hetti Fibbens</t>
  </si>
  <si>
    <t>019 Lang SquareSuite 468</t>
  </si>
  <si>
    <t>Beattychester</t>
  </si>
  <si>
    <t>Grace Budgeon</t>
  </si>
  <si>
    <t>647 Walter ManorSuite 680</t>
  </si>
  <si>
    <t>Harveyshire</t>
  </si>
  <si>
    <t>Carlota Sparshott</t>
  </si>
  <si>
    <t>65 Stokes DriveSuite 624</t>
  </si>
  <si>
    <t>O'reillymouth</t>
  </si>
  <si>
    <t>Miner Craddock</t>
  </si>
  <si>
    <t>8353 Bruen ParkwayApt. 455</t>
  </si>
  <si>
    <t>Callummouth</t>
  </si>
  <si>
    <t>Antonia Yeardsley</t>
  </si>
  <si>
    <t>96 Gabriel AvenueApt. 145</t>
  </si>
  <si>
    <t>Port Cody</t>
  </si>
  <si>
    <t>Cary Boaler</t>
  </si>
  <si>
    <t>623 Abigail BoulevardSuite 973</t>
  </si>
  <si>
    <t>New Isaac</t>
  </si>
  <si>
    <t>Arlan Maffini</t>
  </si>
  <si>
    <t>4959 James HillApt. 613</t>
  </si>
  <si>
    <t>Westfurt</t>
  </si>
  <si>
    <t>Marianne Tollow</t>
  </si>
  <si>
    <t>1097 Leannon StreetApt. 269</t>
  </si>
  <si>
    <t>South Madeline</t>
  </si>
  <si>
    <t>Bennett Castellanos</t>
  </si>
  <si>
    <t>7047 Monahan CircuitApt. 207</t>
  </si>
  <si>
    <t>Lake Joshua</t>
  </si>
  <si>
    <t>Magda Dring</t>
  </si>
  <si>
    <t>61 Bosco WaySuite 775</t>
  </si>
  <si>
    <t>Thompsonborough</t>
  </si>
  <si>
    <t>Diann Grieger</t>
  </si>
  <si>
    <t>803 Lara DriveApt. 182</t>
  </si>
  <si>
    <t>Port Joeltown</t>
  </si>
  <si>
    <t>Willie Leader</t>
  </si>
  <si>
    <t>788 Dickens Station StSuite 623</t>
  </si>
  <si>
    <t>Howellhaven</t>
  </si>
  <si>
    <t>Darill Gromley</t>
  </si>
  <si>
    <t>075 Kovacek LaneApt. 632</t>
  </si>
  <si>
    <t>Port Madeline</t>
  </si>
  <si>
    <t>Stephen MacAleese</t>
  </si>
  <si>
    <t>72 Edward ParkwaySuite 980</t>
  </si>
  <si>
    <t>Lake Aiden</t>
  </si>
  <si>
    <t>Fremont Tewnion</t>
  </si>
  <si>
    <t>66 Lillian CircuitSuite 433</t>
  </si>
  <si>
    <t>Krisview</t>
  </si>
  <si>
    <t>Debee Lording</t>
  </si>
  <si>
    <t>090 Christopher PlaceApt. 513</t>
  </si>
  <si>
    <t>West Olivertown</t>
  </si>
  <si>
    <t>Lilli Bavester</t>
  </si>
  <si>
    <t>4680 Cartwright TrailSuite 706</t>
  </si>
  <si>
    <t>East Lillyville</t>
  </si>
  <si>
    <t>Avivah Roddick</t>
  </si>
  <si>
    <t>606 Lucy ParadeSuite 217</t>
  </si>
  <si>
    <t>Kulasville</t>
  </si>
  <si>
    <t>Lin Norville</t>
  </si>
  <si>
    <t>84 Stewart StreetSuite 032</t>
  </si>
  <si>
    <t>Russelstad</t>
  </si>
  <si>
    <t>Elna Brimicombe</t>
  </si>
  <si>
    <t>749 Klein SummitSuite 383</t>
  </si>
  <si>
    <t>Lefflermouth</t>
  </si>
  <si>
    <t>Joey Duffield</t>
  </si>
  <si>
    <t>84 Marvin CrestSuite 951</t>
  </si>
  <si>
    <t>Piperview</t>
  </si>
  <si>
    <t>Marnie Dennington</t>
  </si>
  <si>
    <t>644 Sophie LoopSuite 596</t>
  </si>
  <si>
    <t>West Addison</t>
  </si>
  <si>
    <t>Lindsey McCuthais</t>
  </si>
  <si>
    <t>1029 Eva JunctionApt. 767</t>
  </si>
  <si>
    <t>Port Hunter</t>
  </si>
  <si>
    <t>Cassandry Cuniffe</t>
  </si>
  <si>
    <t>4840 Botsford ParkwaySuite 060</t>
  </si>
  <si>
    <t>Port Isabelle</t>
  </si>
  <si>
    <t>Mellisent Druhan</t>
  </si>
  <si>
    <t>970 Braun MewsApt. 629</t>
  </si>
  <si>
    <t>Haydenhaven</t>
  </si>
  <si>
    <t>Kirbee Hardesty</t>
  </si>
  <si>
    <t>3251 Georgia Estate DrSuite 334</t>
  </si>
  <si>
    <t>Lake Savannah</t>
  </si>
  <si>
    <t>Dori Sarney</t>
  </si>
  <si>
    <t>13 Eve AvenueApt. 240</t>
  </si>
  <si>
    <t>Faheyborough</t>
  </si>
  <si>
    <t>Theodoric McMennum</t>
  </si>
  <si>
    <t>31 Jordan ParadeApt. 400</t>
  </si>
  <si>
    <t>West Henry</t>
  </si>
  <si>
    <t>Jeane Witherington</t>
  </si>
  <si>
    <t>294 Lily HillSuite 152</t>
  </si>
  <si>
    <t>Tobyport</t>
  </si>
  <si>
    <t>Rebekah Sailer</t>
  </si>
  <si>
    <t>04 Molly PlazaApt. 632</t>
  </si>
  <si>
    <t>Lillyview</t>
  </si>
  <si>
    <t>Drusi Eagell</t>
  </si>
  <si>
    <t>5419 Alyssa AvenueSuite 084</t>
  </si>
  <si>
    <t>Lake Mitchellbury</t>
  </si>
  <si>
    <t>Etheline Bahde</t>
  </si>
  <si>
    <t>71 Annabelle RunApt. 053</t>
  </si>
  <si>
    <t>Hoppeville</t>
  </si>
  <si>
    <t>Bucky Cragell</t>
  </si>
  <si>
    <t>345 Elijah TrailSuite 066</t>
  </si>
  <si>
    <t>Gracemouth</t>
  </si>
  <si>
    <t>Rey Grasner</t>
  </si>
  <si>
    <t>50 Layla RunApt. 551</t>
  </si>
  <si>
    <t>Cassinport</t>
  </si>
  <si>
    <t>Herschel Verdey</t>
  </si>
  <si>
    <t>2752 Lily RoadApt. 721</t>
  </si>
  <si>
    <t>Jacobport</t>
  </si>
  <si>
    <t>Kellie Curbishley</t>
  </si>
  <si>
    <t>347 Gleason View RdApt. 168</t>
  </si>
  <si>
    <t>Lake Matildaville</t>
  </si>
  <si>
    <t>Gerri McCarle</t>
  </si>
  <si>
    <t>269 Kuhn PlazaApt. 260</t>
  </si>
  <si>
    <t>Cameronport</t>
  </si>
  <si>
    <t>Rutger Willison</t>
  </si>
  <si>
    <t>3912 D'amore ParadeSuite 481</t>
  </si>
  <si>
    <t>Olimpia Tankus</t>
  </si>
  <si>
    <t>6434 Callum RoadApt. 396</t>
  </si>
  <si>
    <t>North Jessica</t>
  </si>
  <si>
    <t>Gorden Seago</t>
  </si>
  <si>
    <t>905 Stephanie BoulevardApt. 217</t>
  </si>
  <si>
    <t>Port Aaronton</t>
  </si>
  <si>
    <t>Otto Matyasik</t>
  </si>
  <si>
    <t>35 Hall PlazaSuite 535</t>
  </si>
  <si>
    <t>East Benjamin</t>
  </si>
  <si>
    <t>Vivien Beatson</t>
  </si>
  <si>
    <t>145 Glover GroveSuite 556</t>
  </si>
  <si>
    <t>Tylerburgh</t>
  </si>
  <si>
    <t>Valentino Branney</t>
  </si>
  <si>
    <t>8753 Jasper PlaceApt. 474</t>
  </si>
  <si>
    <t>Port Alanamouth</t>
  </si>
  <si>
    <t>Delia Mably</t>
  </si>
  <si>
    <t>18 Eve LaneApt. 011</t>
  </si>
  <si>
    <t>Doylebury</t>
  </si>
  <si>
    <t>Zebulen Zannotti</t>
  </si>
  <si>
    <t>868 Skye MeadowSuite 990</t>
  </si>
  <si>
    <t>Harveyside</t>
  </si>
  <si>
    <t>Lilyan Pirt</t>
  </si>
  <si>
    <t>261 Savannah IslandSuite 304</t>
  </si>
  <si>
    <t>Hollyfort</t>
  </si>
  <si>
    <t>Kristel Klaaassen</t>
  </si>
  <si>
    <t>09 Jesse ParadeApt. 250</t>
  </si>
  <si>
    <t>East Matthewville</t>
  </si>
  <si>
    <t>Meryl Neeson</t>
  </si>
  <si>
    <t>7490 Lily WaySuite 419</t>
  </si>
  <si>
    <t>Port Molly</t>
  </si>
  <si>
    <t>Manuel Edis</t>
  </si>
  <si>
    <t>19 Roberts GroveSuite 946</t>
  </si>
  <si>
    <t>Hallshire</t>
  </si>
  <si>
    <t>Selestina Dauber</t>
  </si>
  <si>
    <t>275 Maddison Estate DrApt. 642</t>
  </si>
  <si>
    <t>Port Aliview</t>
  </si>
  <si>
    <t>Demetris Kamall</t>
  </si>
  <si>
    <t>09 Christopher StreetSuite 967</t>
  </si>
  <si>
    <t>Lake Lukemouth</t>
  </si>
  <si>
    <t>Timmy Bullivent</t>
  </si>
  <si>
    <t>440 Ernser GroveApt. 463</t>
  </si>
  <si>
    <t>East Zoeshire</t>
  </si>
  <si>
    <t>Lindy Saltrese</t>
  </si>
  <si>
    <t>15 Bruen SummitApt. 152</t>
  </si>
  <si>
    <t>Dennie Lawson</t>
  </si>
  <si>
    <t>75 Ali IslandSuite 270</t>
  </si>
  <si>
    <t>Sarahland</t>
  </si>
  <si>
    <t>Cristen Hagley</t>
  </si>
  <si>
    <t>9018 Paige WayApt. 282</t>
  </si>
  <si>
    <t>Lake Gabriella</t>
  </si>
  <si>
    <t>Grange Loding</t>
  </si>
  <si>
    <t>4884 Piper StreetSuite 926</t>
  </si>
  <si>
    <t>South James</t>
  </si>
  <si>
    <t>Devina Squirrel</t>
  </si>
  <si>
    <t>473 Hayden RidgeSuite 847</t>
  </si>
  <si>
    <t>Anthonychester</t>
  </si>
  <si>
    <t>Mirabelle Vaney</t>
  </si>
  <si>
    <t>4155 Hughes RidgeApt. 624</t>
  </si>
  <si>
    <t>Baumbachton</t>
  </si>
  <si>
    <t>Iorgos Sinisbury</t>
  </si>
  <si>
    <t>379 Darcy Estate DrApt. 192</t>
  </si>
  <si>
    <t>West Anthony</t>
  </si>
  <si>
    <t>Odelia Juszkiewicz</t>
  </si>
  <si>
    <t>2123 Rolfson DriveSuite 887</t>
  </si>
  <si>
    <t>North Joshuafurt</t>
  </si>
  <si>
    <t>Mufi Sagerson</t>
  </si>
  <si>
    <t>858 James CrestApt. 685</t>
  </si>
  <si>
    <t>East Jessica</t>
  </si>
  <si>
    <t>Ninnetta Lammin</t>
  </si>
  <si>
    <t>94 Hayden LaneSuite 912</t>
  </si>
  <si>
    <t>Herbert Rock</t>
  </si>
  <si>
    <t>04 Dare TerraceSuite 650</t>
  </si>
  <si>
    <t>West Aaron</t>
  </si>
  <si>
    <t>Galen Sokell</t>
  </si>
  <si>
    <t>048 Alexander WayApt. 030</t>
  </si>
  <si>
    <t>Quinnfort</t>
  </si>
  <si>
    <t>Taffy Quimby</t>
  </si>
  <si>
    <t>1033 Botsford Estate DrSuite 236</t>
  </si>
  <si>
    <t>East Xavier</t>
  </si>
  <si>
    <t>Mallissa Lawdham</t>
  </si>
  <si>
    <t>96 Bode RidgeApt. 090</t>
  </si>
  <si>
    <t>East Madison</t>
  </si>
  <si>
    <t>Charmian Wakelin</t>
  </si>
  <si>
    <t>8867 Wolf TrailApt. 295</t>
  </si>
  <si>
    <t>Noahtown</t>
  </si>
  <si>
    <t>Lee Matterson</t>
  </si>
  <si>
    <t>9067 Madeline IslandApt. 368</t>
  </si>
  <si>
    <t>New Ivy</t>
  </si>
  <si>
    <t>Jan Gligori</t>
  </si>
  <si>
    <t>080 Tahlia LaneApt. 450</t>
  </si>
  <si>
    <t>West Aidanton</t>
  </si>
  <si>
    <t>Eloise Ondrusek</t>
  </si>
  <si>
    <t>07 Lily LoopSuite 494</t>
  </si>
  <si>
    <t>South Codyhaven</t>
  </si>
  <si>
    <t>Annalise Abramovitch</t>
  </si>
  <si>
    <t>2623 Sarah IslandSuite 572</t>
  </si>
  <si>
    <t>Townetown</t>
  </si>
  <si>
    <t>Brod Phifer</t>
  </si>
  <si>
    <t>05 Fahey CircleSuite 721</t>
  </si>
  <si>
    <t>Hettingerfort</t>
  </si>
  <si>
    <t>Marni Figiovanni</t>
  </si>
  <si>
    <t>8580 Moss RoadApt. 681</t>
  </si>
  <si>
    <t>Eveside</t>
  </si>
  <si>
    <t>Allix Langdale</t>
  </si>
  <si>
    <t>6979 Mason ParadeSuite 820</t>
  </si>
  <si>
    <t>Port Haydenstad</t>
  </si>
  <si>
    <t>Waylin Gasson</t>
  </si>
  <si>
    <t>69 Sebastian Estate DrSuite 727</t>
  </si>
  <si>
    <t>Aida Warsap</t>
  </si>
  <si>
    <t>11 Joel CircuitSuite 126</t>
  </si>
  <si>
    <t>Port Isabel</t>
  </si>
  <si>
    <t>Sigmund Bothen</t>
  </si>
  <si>
    <t>1621 Marcus MeadowApt. 603</t>
  </si>
  <si>
    <t>West Grace</t>
  </si>
  <si>
    <t>Thorsten Sowrey</t>
  </si>
  <si>
    <t>7024 Sauer DriveSuite 553</t>
  </si>
  <si>
    <t>Paul McGavigan</t>
  </si>
  <si>
    <t>7367 Wright JunctionApt. 773</t>
  </si>
  <si>
    <t>Kuhntown</t>
  </si>
  <si>
    <t>Marlee Edser</t>
  </si>
  <si>
    <t>4207 Hudson CrescentSuite 167</t>
  </si>
  <si>
    <t>Oscarberg</t>
  </si>
  <si>
    <t>Paxon O'Shiel</t>
  </si>
  <si>
    <t>0398 Jayden TrailApt. 929</t>
  </si>
  <si>
    <t>Thomasborough</t>
  </si>
  <si>
    <t>Ellynn Korba</t>
  </si>
  <si>
    <t>2096 Wilson MewsApt. 714</t>
  </si>
  <si>
    <t>West Jonathanshire</t>
  </si>
  <si>
    <t>Edee Wildt</t>
  </si>
  <si>
    <t>868 Jonathan TrackApt. 142</t>
  </si>
  <si>
    <t>East Charlesfurt</t>
  </si>
  <si>
    <t>Felice Dumbleton</t>
  </si>
  <si>
    <t>3744 Max PlaceApt. 109</t>
  </si>
  <si>
    <t>Harveyville</t>
  </si>
  <si>
    <t>Danna Burleigh</t>
  </si>
  <si>
    <t>7709 Ellie GroveSuite 872</t>
  </si>
  <si>
    <t>Chastity Daniaud</t>
  </si>
  <si>
    <t>33 Hamish ParkwayApt. 423</t>
  </si>
  <si>
    <t>Blakemouth</t>
  </si>
  <si>
    <t>Aimil Rapa</t>
  </si>
  <si>
    <t>63 Willow Estate DrSuite 657</t>
  </si>
  <si>
    <t>Clarkeburgh</t>
  </si>
  <si>
    <t>Cinda Alleyne</t>
  </si>
  <si>
    <t>60 Claudia LaneSuite 183</t>
  </si>
  <si>
    <t>Caitlinview</t>
  </si>
  <si>
    <t>Denny Parlour</t>
  </si>
  <si>
    <t>2785 Morgan BoulevardApt. 849</t>
  </si>
  <si>
    <t>Madisonland</t>
  </si>
  <si>
    <t>Ansell Fudge</t>
  </si>
  <si>
    <t>67 Ivy MewsApt. 446</t>
  </si>
  <si>
    <t>Gusty Smallacombe</t>
  </si>
  <si>
    <t>49 Lily RidgeSuite 143</t>
  </si>
  <si>
    <t>North Avabury</t>
  </si>
  <si>
    <t>Susy De Meyer</t>
  </si>
  <si>
    <t>01 Monahan CircuitApt. 686</t>
  </si>
  <si>
    <t>Lake Kiara</t>
  </si>
  <si>
    <t>Jillana Blankau</t>
  </si>
  <si>
    <t>82 Beahan BoulevardSuite 281</t>
  </si>
  <si>
    <t>Port Adamburgh</t>
  </si>
  <si>
    <t>Lorine McLugish</t>
  </si>
  <si>
    <t>145 Abigail SummitApt. 514</t>
  </si>
  <si>
    <t>Graceville</t>
  </si>
  <si>
    <t>Sharl Izzett</t>
  </si>
  <si>
    <t>9871 Bailey SquareApt. 697</t>
  </si>
  <si>
    <t>Davidshire</t>
  </si>
  <si>
    <t>Gwenette Kahen</t>
  </si>
  <si>
    <t>953 Durgan GroveApt. 655</t>
  </si>
  <si>
    <t>Phoebeberg</t>
  </si>
  <si>
    <t>Bone Perche</t>
  </si>
  <si>
    <t>638 Thomas ManorApt. 038</t>
  </si>
  <si>
    <t>Aliceland</t>
  </si>
  <si>
    <t>Drake Ivanilov</t>
  </si>
  <si>
    <t>107 Wilkinson ParkwaySuite 249</t>
  </si>
  <si>
    <t>Nathanfort</t>
  </si>
  <si>
    <t>Jojo Toffanini</t>
  </si>
  <si>
    <t>3285 Kai MewsApt. 727</t>
  </si>
  <si>
    <t>Elijahshire</t>
  </si>
  <si>
    <t>Thomasa Antunez</t>
  </si>
  <si>
    <t>76 Kiara RidgeSuite 741</t>
  </si>
  <si>
    <t>New Marcusmouth</t>
  </si>
  <si>
    <t>Tressa Cunnane</t>
  </si>
  <si>
    <t>7120 Piper Station StSuite 874</t>
  </si>
  <si>
    <t>Elizabet Pippin</t>
  </si>
  <si>
    <t>14 Clark PlazaSuite 716</t>
  </si>
  <si>
    <t>Port Anna</t>
  </si>
  <si>
    <t>Berri O' Clovan</t>
  </si>
  <si>
    <t>487 Summer MewsApt. 874</t>
  </si>
  <si>
    <t>East Hayden</t>
  </si>
  <si>
    <t>Perry McAless</t>
  </si>
  <si>
    <t>082 Donnelly BoulevardSuite 569</t>
  </si>
  <si>
    <t>New Leah</t>
  </si>
  <si>
    <t>Rachelle Jelf</t>
  </si>
  <si>
    <t>6472 Georgia CircuitApt. 986</t>
  </si>
  <si>
    <t>Marcusshire</t>
  </si>
  <si>
    <t>Adrianna Slack</t>
  </si>
  <si>
    <t>27 Aiden KnollApt. 875</t>
  </si>
  <si>
    <t>Port Sam</t>
  </si>
  <si>
    <t>Gibbie Beardall</t>
  </si>
  <si>
    <t>401 Langworth CircuitSuite 015</t>
  </si>
  <si>
    <t>South Levi</t>
  </si>
  <si>
    <t>Katusha Ceney</t>
  </si>
  <si>
    <t>3570 Sarah AvenueApt. 092</t>
  </si>
  <si>
    <t>Daughertyport</t>
  </si>
  <si>
    <t>Morgana Weymouth</t>
  </si>
  <si>
    <t>843 Goodwin MewsApt. 699</t>
  </si>
  <si>
    <t>Blakeborough</t>
  </si>
  <si>
    <t>Amaleta Beange</t>
  </si>
  <si>
    <t>26 Martin RoadSuite 393</t>
  </si>
  <si>
    <t>Imogenmouth</t>
  </si>
  <si>
    <t>Gertrude Harriott</t>
  </si>
  <si>
    <t>7377 Nicolas ParadeApt. 191</t>
  </si>
  <si>
    <t>Amyton</t>
  </si>
  <si>
    <t>Catlin Schurcke</t>
  </si>
  <si>
    <t>081 Spencer CrestApt. 246</t>
  </si>
  <si>
    <t>New Isabellamouth</t>
  </si>
  <si>
    <t>Kilian Chinn</t>
  </si>
  <si>
    <t>3792 Beatty MewsSuite 077</t>
  </si>
  <si>
    <t>Port Holly</t>
  </si>
  <si>
    <t>Lonna Domange</t>
  </si>
  <si>
    <t>865 Ivy TrailSuite 324</t>
  </si>
  <si>
    <t>New Joshuaview</t>
  </si>
  <si>
    <t>Dena Banbrick</t>
  </si>
  <si>
    <t>80 Adam HillSuite 633</t>
  </si>
  <si>
    <t>Tylershire</t>
  </si>
  <si>
    <t>Marvin Van Hault</t>
  </si>
  <si>
    <t>4277 Ryan IslandSuite 792</t>
  </si>
  <si>
    <t>Robertstown</t>
  </si>
  <si>
    <t>Winn Siemandl</t>
  </si>
  <si>
    <t>443 Holly AvenueSuite 631</t>
  </si>
  <si>
    <t>South Tyler</t>
  </si>
  <si>
    <t>Charles Duffitt</t>
  </si>
  <si>
    <t>93 Anna TerraceSuite 700</t>
  </si>
  <si>
    <t>South Maxland</t>
  </si>
  <si>
    <t>Matti Anespie</t>
  </si>
  <si>
    <t>244 Amber RunApt. 584</t>
  </si>
  <si>
    <t>Stantonborough</t>
  </si>
  <si>
    <t>Else Bicheno</t>
  </si>
  <si>
    <t>958 Connor MewsSuite 524</t>
  </si>
  <si>
    <t>Lucyport</t>
  </si>
  <si>
    <t>Saul Franklyn</t>
  </si>
  <si>
    <t>82 Kirlin StreetSuite 641</t>
  </si>
  <si>
    <t>Tillmanview</t>
  </si>
  <si>
    <t>Delilah Westmerland</t>
  </si>
  <si>
    <t>750 Anderson ManorSuite 463</t>
  </si>
  <si>
    <t>Georgiachester</t>
  </si>
  <si>
    <t>Moises Gauler</t>
  </si>
  <si>
    <t>063 Joseph CrestSuite 060</t>
  </si>
  <si>
    <t>Port Jonathanchester</t>
  </si>
  <si>
    <t>Edithe Yitshak</t>
  </si>
  <si>
    <t>74 Justin SummitSuite 427</t>
  </si>
  <si>
    <t>Kaifort</t>
  </si>
  <si>
    <t>Joella Tiddeman</t>
  </si>
  <si>
    <t>887 Goldner PlazaSuite 053</t>
  </si>
  <si>
    <t>Johnsonstad</t>
  </si>
  <si>
    <t>Nathaniel McCandless</t>
  </si>
  <si>
    <t>5085 Bergstrom MewsApt. 347</t>
  </si>
  <si>
    <t>West Eviebury</t>
  </si>
  <si>
    <t>Pauly Matz</t>
  </si>
  <si>
    <t>0486 Connelly MeadowApt. 273</t>
  </si>
  <si>
    <t>West Heidiberg</t>
  </si>
  <si>
    <t>Normy Anlay</t>
  </si>
  <si>
    <t>10 Imogen PassSuite 135</t>
  </si>
  <si>
    <t>Alexanderland</t>
  </si>
  <si>
    <t>Errol Berkley</t>
  </si>
  <si>
    <t>063 Huel StreetApt. 758</t>
  </si>
  <si>
    <t>Haleybury</t>
  </si>
  <si>
    <t>Zena McKeown</t>
  </si>
  <si>
    <t>41 Jenkins KnollSuite 438</t>
  </si>
  <si>
    <t>Lake Andrewport</t>
  </si>
  <si>
    <t>Lennie Carabine</t>
  </si>
  <si>
    <t>02 Adams ManorSuite 241</t>
  </si>
  <si>
    <t>South Jaydenfort</t>
  </si>
  <si>
    <t>Andonis Renfree</t>
  </si>
  <si>
    <t>66 Dietrich HillSuite 573</t>
  </si>
  <si>
    <t>Avamouth</t>
  </si>
  <si>
    <t>Judith Plimmer</t>
  </si>
  <si>
    <t>271 Ava MewsApt. 686</t>
  </si>
  <si>
    <t>Thomaschester</t>
  </si>
  <si>
    <t>Bridgette Ashman</t>
  </si>
  <si>
    <t>868 Andrew SquareApt. 603</t>
  </si>
  <si>
    <t>Cooperton</t>
  </si>
  <si>
    <t>Eryn Harcus</t>
  </si>
  <si>
    <t>2813 Hall ParkwaySuite 251</t>
  </si>
  <si>
    <t>Lake Alicefurt</t>
  </si>
  <si>
    <t>Tucky Kitchaside</t>
  </si>
  <si>
    <t>381 Matthew Estate DrSuite 656</t>
  </si>
  <si>
    <t>East Zacharystad</t>
  </si>
  <si>
    <t>Marget Kells</t>
  </si>
  <si>
    <t>4399 Stephanie JunctionSuite 829</t>
  </si>
  <si>
    <t>Baumbachtown</t>
  </si>
  <si>
    <t>Gertrudis Pergens</t>
  </si>
  <si>
    <t>653 Jones AvenueApt. 945</t>
  </si>
  <si>
    <t>New Ruby</t>
  </si>
  <si>
    <t>Bancroft Mollatt</t>
  </si>
  <si>
    <t>606 Luca ManorSuite 748</t>
  </si>
  <si>
    <t>Lake Dylanside</t>
  </si>
  <si>
    <t>Shay Beentjes</t>
  </si>
  <si>
    <t>98 Morgan RidgeApt. 342</t>
  </si>
  <si>
    <t>East Hamish</t>
  </si>
  <si>
    <t>Hilliard Papes</t>
  </si>
  <si>
    <t>2376 Adams SquareSuite 443</t>
  </si>
  <si>
    <t>Jaspermouth</t>
  </si>
  <si>
    <t>Glenn Keri</t>
  </si>
  <si>
    <t>4838 Jacobi HillApt. 825</t>
  </si>
  <si>
    <t>Port Ellaside</t>
  </si>
  <si>
    <t>Randell Shorte</t>
  </si>
  <si>
    <t>69 Morissette AvenueSuite 269</t>
  </si>
  <si>
    <t>North Lachlanfurt</t>
  </si>
  <si>
    <t>Nixie Fraczak</t>
  </si>
  <si>
    <t>164 David View RdApt. 020</t>
  </si>
  <si>
    <t>Ryanberg</t>
  </si>
  <si>
    <t>Zerk Sandercroft</t>
  </si>
  <si>
    <t>374 Amelia ParkwaySuite 088</t>
  </si>
  <si>
    <t>Russell Hinkens</t>
  </si>
  <si>
    <t>7347 Windler MallSuite 441</t>
  </si>
  <si>
    <t>South Stephaniebury</t>
  </si>
  <si>
    <t>Gaylene Lazare</t>
  </si>
  <si>
    <t>18 Patrick RidgeApt. 675</t>
  </si>
  <si>
    <t>Georgeshire</t>
  </si>
  <si>
    <t>Ellene Dedam</t>
  </si>
  <si>
    <t>86 Crooks CrescentSuite 269</t>
  </si>
  <si>
    <t>Islamouth</t>
  </si>
  <si>
    <t>Rorie Hof</t>
  </si>
  <si>
    <t>865 Patel RoadSuite 457</t>
  </si>
  <si>
    <t>Kulasmouth</t>
  </si>
  <si>
    <t>Millicent Stedson</t>
  </si>
  <si>
    <t>735 Goldner AvenueSuite 768</t>
  </si>
  <si>
    <t>Port Kiara</t>
  </si>
  <si>
    <t>Sheela Dovey</t>
  </si>
  <si>
    <t>201 Anthony TerraceSuite 543</t>
  </si>
  <si>
    <t>Lake Addisonland</t>
  </si>
  <si>
    <t>Lorelle Lancastle</t>
  </si>
  <si>
    <t>19 Harrison CrestSuite 331</t>
  </si>
  <si>
    <t>Alexandraville</t>
  </si>
  <si>
    <t>Zachariah Celle</t>
  </si>
  <si>
    <t>024 Anthony TrackSuite 419</t>
  </si>
  <si>
    <t>Hallbury</t>
  </si>
  <si>
    <t>Isidore Bleasdille</t>
  </si>
  <si>
    <t>69 Michael PlazaApt. 659</t>
  </si>
  <si>
    <t>Davidtown</t>
  </si>
  <si>
    <t>Rowena Soall</t>
  </si>
  <si>
    <t>0479 Oliver View RdApt. 112</t>
  </si>
  <si>
    <t>Zacville</t>
  </si>
  <si>
    <t>Niccolo Saurat</t>
  </si>
  <si>
    <t>954 Jade PassSuite 344</t>
  </si>
  <si>
    <t>Port Sofia</t>
  </si>
  <si>
    <t>Gina Pollen</t>
  </si>
  <si>
    <t>22 Welch DriveSuite 750</t>
  </si>
  <si>
    <t>Lake Gabrielview</t>
  </si>
  <si>
    <t>Darn McAster</t>
  </si>
  <si>
    <t>1488 Kuhn AvenueApt. 525</t>
  </si>
  <si>
    <t>Lillianside</t>
  </si>
  <si>
    <t>Worthy Pardoe</t>
  </si>
  <si>
    <t>71 Joseph TrailApt. 169</t>
  </si>
  <si>
    <t>North Emmashire</t>
  </si>
  <si>
    <t>Lucas Cromly</t>
  </si>
  <si>
    <t>079 Chase MallApt. 902</t>
  </si>
  <si>
    <t>O'connertown</t>
  </si>
  <si>
    <t>Brenden Roast</t>
  </si>
  <si>
    <t>614 Cooper RunSuite 917</t>
  </si>
  <si>
    <t>Siennabury</t>
  </si>
  <si>
    <t>Lisle Worthing</t>
  </si>
  <si>
    <t>8360 Poppy SummitSuite 841</t>
  </si>
  <si>
    <t>Walkertown</t>
  </si>
  <si>
    <t>Belita Hainey</t>
  </si>
  <si>
    <t>603 O'keefe KnollSuite 782</t>
  </si>
  <si>
    <t>Port Dylanmouth</t>
  </si>
  <si>
    <t>Noellyn Crellim</t>
  </si>
  <si>
    <t>41 Toby TrailSuite 244</t>
  </si>
  <si>
    <t>North Jacksonstad</t>
  </si>
  <si>
    <t>Dianemarie Neicho</t>
  </si>
  <si>
    <t>2245 Heathcote RidgeApt. 525</t>
  </si>
  <si>
    <t>West Joelmouth</t>
  </si>
  <si>
    <t>Karrah Byrd</t>
  </si>
  <si>
    <t>8448 Jack CircleSuite 857</t>
  </si>
  <si>
    <t>North Thomas</t>
  </si>
  <si>
    <t>Shay Casari</t>
  </si>
  <si>
    <t>32 Isla GroveApt. 078</t>
  </si>
  <si>
    <t>Rosechester</t>
  </si>
  <si>
    <t>Elise Gietz</t>
  </si>
  <si>
    <t>55 O'connell SummitSuite 045</t>
  </si>
  <si>
    <t>Kaiside</t>
  </si>
  <si>
    <t>Bartie Sinson</t>
  </si>
  <si>
    <t>072 Annabelle TerraceSuite 694</t>
  </si>
  <si>
    <t>Lucyburgh</t>
  </si>
  <si>
    <t>Mellisa de Courcey</t>
  </si>
  <si>
    <t>091 Robertson TrackSuite 381</t>
  </si>
  <si>
    <t>North Holly</t>
  </si>
  <si>
    <t>Trescha Wheal</t>
  </si>
  <si>
    <t>89 Daniel MeadowApt. 144</t>
  </si>
  <si>
    <t>Charliborough</t>
  </si>
  <si>
    <t>Shaina Leonards</t>
  </si>
  <si>
    <t>1262 Jacobs Station StApt. 440</t>
  </si>
  <si>
    <t>New Logan</t>
  </si>
  <si>
    <t>Ondrea Apark</t>
  </si>
  <si>
    <t>97 Rowe CrestApt. 828</t>
  </si>
  <si>
    <t>North Riley</t>
  </si>
  <si>
    <t>Devan Manginot</t>
  </si>
  <si>
    <t>247 Lilly LoopSuite 186</t>
  </si>
  <si>
    <t>Jaydenview</t>
  </si>
  <si>
    <t>Hunfredo Peyto</t>
  </si>
  <si>
    <t>68 Doyle View RdSuite 917</t>
  </si>
  <si>
    <t>Port Davidburgh</t>
  </si>
  <si>
    <t>Berry Rosiello</t>
  </si>
  <si>
    <t>682 Alyssa CrestApt. 916</t>
  </si>
  <si>
    <t>New Charlieville</t>
  </si>
  <si>
    <t>Vladimir Jandourek</t>
  </si>
  <si>
    <t>950 Smith DriveApt. 385</t>
  </si>
  <si>
    <t>New Jackson</t>
  </si>
  <si>
    <t>Lorenzo Dutch</t>
  </si>
  <si>
    <t>81 Heidi MeadowSuite 615</t>
  </si>
  <si>
    <t>Lake Ashleyhaven</t>
  </si>
  <si>
    <t>Calypso Ellaway</t>
  </si>
  <si>
    <t>174 Thomson StreetSuite 883</t>
  </si>
  <si>
    <t>Port Joshualand</t>
  </si>
  <si>
    <t>Brendis Blackboro</t>
  </si>
  <si>
    <t>17 Beatty Station StApt. 918</t>
  </si>
  <si>
    <t>West Lukeshire</t>
  </si>
  <si>
    <t>Cecilla Pigford</t>
  </si>
  <si>
    <t>5538 Jett MallSuite 854</t>
  </si>
  <si>
    <t>Samanthatown</t>
  </si>
  <si>
    <t>Prissie Kondratovich</t>
  </si>
  <si>
    <t>20 Hyatt LaneSuite 740</t>
  </si>
  <si>
    <t>South Zacmouth</t>
  </si>
  <si>
    <t>Norbert Hogbin</t>
  </si>
  <si>
    <t>794 Jett RunApt. 924</t>
  </si>
  <si>
    <t>North Williamchester</t>
  </si>
  <si>
    <t>Glynda Dodshon</t>
  </si>
  <si>
    <t>2352 Kutch ParkwayApt. 436</t>
  </si>
  <si>
    <t>New Aidenfurt</t>
  </si>
  <si>
    <t>Humfrid Boshier</t>
  </si>
  <si>
    <t>94 Aiden LaneApt. 650</t>
  </si>
  <si>
    <t>West Lucyview</t>
  </si>
  <si>
    <t>Elianore Syphas</t>
  </si>
  <si>
    <t>478 Amy RunSuite 042</t>
  </si>
  <si>
    <t>Rodrique Rawcliff</t>
  </si>
  <si>
    <t>5519 Fay BoulevardApt. 838</t>
  </si>
  <si>
    <t>Cummingsstad</t>
  </si>
  <si>
    <t>Kimbell Rawsen</t>
  </si>
  <si>
    <t>8674 Hermiston CrestApt. 615</t>
  </si>
  <si>
    <t>North Aaronborough</t>
  </si>
  <si>
    <t>Rose Sheivels</t>
  </si>
  <si>
    <t>30 Tyler GroveSuite 455</t>
  </si>
  <si>
    <t>East Andrewborough</t>
  </si>
  <si>
    <t>Bartel Clemendet</t>
  </si>
  <si>
    <t>46 Gemma BoulevardSuite 507</t>
  </si>
  <si>
    <t>Kiehnfurt</t>
  </si>
  <si>
    <t>Noel Siviour</t>
  </si>
  <si>
    <t>8557 Samantha GroveApt. 570</t>
  </si>
  <si>
    <t>Beahantown</t>
  </si>
  <si>
    <t>Frederique Hopkins</t>
  </si>
  <si>
    <t>6601 Grimes CircuitApt. 442</t>
  </si>
  <si>
    <t>Macdonaldtown</t>
  </si>
  <si>
    <t>Daniela Finnes</t>
  </si>
  <si>
    <t>43 Mia TrailSuite 263</t>
  </si>
  <si>
    <t>North Nateland</t>
  </si>
  <si>
    <t>Emylee Buscher</t>
  </si>
  <si>
    <t>133 Doyle PassSuite 027</t>
  </si>
  <si>
    <t>Thompsonport</t>
  </si>
  <si>
    <t>Killie Wigzell</t>
  </si>
  <si>
    <t>4493 Doyle WayApt. 026</t>
  </si>
  <si>
    <t>South Emilyborough</t>
  </si>
  <si>
    <t>Teresita Ayling</t>
  </si>
  <si>
    <t>184 Joshua CrestApt. 140</t>
  </si>
  <si>
    <t>Ellieland</t>
  </si>
  <si>
    <t>Kaitlin Jeanes</t>
  </si>
  <si>
    <t>709 Abigail ParadeApt. 339</t>
  </si>
  <si>
    <t>Beahanport</t>
  </si>
  <si>
    <t>Patrizia Timlett</t>
  </si>
  <si>
    <t>6664 Emmerich ParkwaySuite 596</t>
  </si>
  <si>
    <t>South Taylorside</t>
  </si>
  <si>
    <t>Vinny Blackstone</t>
  </si>
  <si>
    <t>49 Cooper RoadApt. 799</t>
  </si>
  <si>
    <t>Port Emmamouth</t>
  </si>
  <si>
    <t>Jania Sailes</t>
  </si>
  <si>
    <t>251 Graham KnollSuite 970</t>
  </si>
  <si>
    <t>West Annaton</t>
  </si>
  <si>
    <t>Angelle Huby</t>
  </si>
  <si>
    <t>9838 Madison GroveApt. 181</t>
  </si>
  <si>
    <t>Port Jettshire</t>
  </si>
  <si>
    <t>Wadsworth Meeke</t>
  </si>
  <si>
    <t>99 Hermiston PlaceSuite 166</t>
  </si>
  <si>
    <t>New Mitchell</t>
  </si>
  <si>
    <t>Robena Gilbert</t>
  </si>
  <si>
    <t>6873 Berge StreetApt. 755</t>
  </si>
  <si>
    <t>Lake Bellahaven</t>
  </si>
  <si>
    <t>Thoma Seaking</t>
  </si>
  <si>
    <t>985 Nguyen TerraceApt. 362</t>
  </si>
  <si>
    <t>Janeta Berni</t>
  </si>
  <si>
    <t>8325 Molly ParkwaySuite 440</t>
  </si>
  <si>
    <t>Dickinsonside</t>
  </si>
  <si>
    <t>Jillian Sauven</t>
  </si>
  <si>
    <t>99 Sophia TrailApt. 477</t>
  </si>
  <si>
    <t>Angelinaport</t>
  </si>
  <si>
    <t>Leonerd Vayro</t>
  </si>
  <si>
    <t>599 Erdman StreetSuite 439</t>
  </si>
  <si>
    <t>South Xaviermouth</t>
  </si>
  <si>
    <t>Shelden Tinline</t>
  </si>
  <si>
    <t>93 Amy GroveApt. 822</t>
  </si>
  <si>
    <t>East Emily</t>
  </si>
  <si>
    <t>Damiano Morbey</t>
  </si>
  <si>
    <t>96 Chelsea CrescentApt. 398</t>
  </si>
  <si>
    <t>Naderborough</t>
  </si>
  <si>
    <t>Tuesday Laytham</t>
  </si>
  <si>
    <t>695 Zara TerraceApt. 843</t>
  </si>
  <si>
    <t>West Laurenstad</t>
  </si>
  <si>
    <t>Leonhard Webland</t>
  </si>
  <si>
    <t>9694 Nathan TrailApt. 206</t>
  </si>
  <si>
    <t>Walkerfurt</t>
  </si>
  <si>
    <t>Sutherlan Stepto</t>
  </si>
  <si>
    <t>9585 Bogan PlazaSuite 155</t>
  </si>
  <si>
    <t>West Dylanport</t>
  </si>
  <si>
    <t>Lyssa Moreside</t>
  </si>
  <si>
    <t>5690 Xavier ParkwaySuite 592</t>
  </si>
  <si>
    <t>Port Benjamin</t>
  </si>
  <si>
    <t>Vincent Kiledal</t>
  </si>
  <si>
    <t>748 Lucas WayApt. 482</t>
  </si>
  <si>
    <t>Ebertfurt</t>
  </si>
  <si>
    <t>Aindrea Franzetti</t>
  </si>
  <si>
    <t>13 Ivy TerraceSuite 494</t>
  </si>
  <si>
    <t>North Caitlin</t>
  </si>
  <si>
    <t>Kakalina Ragge</t>
  </si>
  <si>
    <t>69 Sophie PlazaSuite 598</t>
  </si>
  <si>
    <t>South Alexandraview</t>
  </si>
  <si>
    <t>Patin Circuit</t>
  </si>
  <si>
    <t>976 Murray Station StApt. 036</t>
  </si>
  <si>
    <t>Langfort</t>
  </si>
  <si>
    <t>Basilio Tomsett</t>
  </si>
  <si>
    <t>880 O'neill StreetSuite 066</t>
  </si>
  <si>
    <t>Scarlettfort</t>
  </si>
  <si>
    <t>Ardis Widdop</t>
  </si>
  <si>
    <t>54 Kulas HillSuite 679</t>
  </si>
  <si>
    <t>Mackenziechester</t>
  </si>
  <si>
    <t>Chancey Iacovozzo</t>
  </si>
  <si>
    <t>501 Nader RidgeApt. 355</t>
  </si>
  <si>
    <t>West John</t>
  </si>
  <si>
    <t>Taylor Milley</t>
  </si>
  <si>
    <t>491 Xavier DriveApt. 676</t>
  </si>
  <si>
    <t>Emmalee Camin</t>
  </si>
  <si>
    <t>7571 Nolan CrestSuite 040</t>
  </si>
  <si>
    <t>South Alexview</t>
  </si>
  <si>
    <t>Glenine Saladine</t>
  </si>
  <si>
    <t>9738 Liam RoadApt. 424</t>
  </si>
  <si>
    <t>Lukefort</t>
  </si>
  <si>
    <t>Gabriella Nutman</t>
  </si>
  <si>
    <t>06 Leah RoadSuite 691</t>
  </si>
  <si>
    <t>West Benjaminberg</t>
  </si>
  <si>
    <t>Hadleigh Berzons</t>
  </si>
  <si>
    <t>2475 Cox CrestSuite 319</t>
  </si>
  <si>
    <t>North Charlesland</t>
  </si>
  <si>
    <t>Tracie Okey</t>
  </si>
  <si>
    <t>056 Khan RidgeSuite 131</t>
  </si>
  <si>
    <t>Violetstad</t>
  </si>
  <si>
    <t>Belia Hovard</t>
  </si>
  <si>
    <t>443 Jesse MewsApt. 726</t>
  </si>
  <si>
    <t>New Imogen</t>
  </si>
  <si>
    <t>Curcio Kiffin</t>
  </si>
  <si>
    <t>733 Oliver WaySuite 667</t>
  </si>
  <si>
    <t>Rutherfordville</t>
  </si>
  <si>
    <t>Cindi McCague</t>
  </si>
  <si>
    <t>1189 Hettinger SummitSuite 723</t>
  </si>
  <si>
    <t>Port Zoeborough</t>
  </si>
  <si>
    <t>Adena Venn</t>
  </si>
  <si>
    <t>048 Kayla RoadSuite 099</t>
  </si>
  <si>
    <t>Jordanburgh</t>
  </si>
  <si>
    <t>Mohandis Boyett</t>
  </si>
  <si>
    <t>2122 Justin ParadeSuite 548</t>
  </si>
  <si>
    <t>West Victoriabury</t>
  </si>
  <si>
    <t>Cherie Fairhead</t>
  </si>
  <si>
    <t>2937 Lockman TrackSuite 047</t>
  </si>
  <si>
    <t>South Ellieburgh</t>
  </si>
  <si>
    <t>Deirdre Burle</t>
  </si>
  <si>
    <t>6939 Isabelle Station StApt. 204</t>
  </si>
  <si>
    <t>Andersonchester</t>
  </si>
  <si>
    <t>Vittorio Rosenstengel</t>
  </si>
  <si>
    <t>5855 Isaac RunApt. 434</t>
  </si>
  <si>
    <t>East Jasper</t>
  </si>
  <si>
    <t>Joby Law</t>
  </si>
  <si>
    <t>868 Eliza CrescentSuite 085</t>
  </si>
  <si>
    <t>Ryanfurt</t>
  </si>
  <si>
    <t>Hughie Trelease</t>
  </si>
  <si>
    <t>5014 Gemma ParadeSuite 066</t>
  </si>
  <si>
    <t>Haydentown</t>
  </si>
  <si>
    <t>Reba Crauford</t>
  </si>
  <si>
    <t>394 Lily HillSuite 153</t>
  </si>
  <si>
    <t>Beahanfurt</t>
  </si>
  <si>
    <t>Ardath O'Keeffe</t>
  </si>
  <si>
    <t>2771 Nader LoopSuite 372</t>
  </si>
  <si>
    <t>Goodwinview</t>
  </si>
  <si>
    <t>Monah Belin</t>
  </si>
  <si>
    <t>860 Morgan WayApt. 784</t>
  </si>
  <si>
    <t>Rubyburgh</t>
  </si>
  <si>
    <t>Barton Pencott</t>
  </si>
  <si>
    <t>766 Nicholas HillSuite 869</t>
  </si>
  <si>
    <t>Borerfort</t>
  </si>
  <si>
    <t>Lenna Beau</t>
  </si>
  <si>
    <t>76 Thomas ParkwaySuite 490</t>
  </si>
  <si>
    <t>Port Lillianside</t>
  </si>
  <si>
    <t>Friedrick Trevaskus</t>
  </si>
  <si>
    <t>4434 Kreiger AvenueSuite 428</t>
  </si>
  <si>
    <t>Aaronbury</t>
  </si>
  <si>
    <t>Pen Andrzejczak</t>
  </si>
  <si>
    <t>09 Baumbach LoopSuite 059</t>
  </si>
  <si>
    <t>Lake Oliverberg</t>
  </si>
  <si>
    <t>Mart Naismith</t>
  </si>
  <si>
    <t>562 Mann MeadowApt. 977</t>
  </si>
  <si>
    <t>Huelfort</t>
  </si>
  <si>
    <t>Judy Mesias</t>
  </si>
  <si>
    <t>933 Jake CrestSuite 613</t>
  </si>
  <si>
    <t>Schneiderstad</t>
  </si>
  <si>
    <t>Chev Bramwell</t>
  </si>
  <si>
    <t>3018 Gleason CircleApt. 312</t>
  </si>
  <si>
    <t>Ebertport</t>
  </si>
  <si>
    <t>Renaldo Rigmand</t>
  </si>
  <si>
    <t>078 Eli CourtApt. 580</t>
  </si>
  <si>
    <t>East Gemma</t>
  </si>
  <si>
    <t>Jamesy Rennles</t>
  </si>
  <si>
    <t>835 Mayer ParkwaySuite 374</t>
  </si>
  <si>
    <t>Harberview</t>
  </si>
  <si>
    <t>Egon Figliovanni</t>
  </si>
  <si>
    <t>617 Morrison CrescentSuite 793</t>
  </si>
  <si>
    <t>Farrellchester</t>
  </si>
  <si>
    <t>Lacee Denyukin</t>
  </si>
  <si>
    <t>040 Patrick Estate DrApt. 254</t>
  </si>
  <si>
    <t>North Nicholaston</t>
  </si>
  <si>
    <t>Correy Bacon</t>
  </si>
  <si>
    <t>3117 Heller PlaceSuite 149</t>
  </si>
  <si>
    <t>North Elijah</t>
  </si>
  <si>
    <t>Peri Pilsworth</t>
  </si>
  <si>
    <t>409 Alyssa CourtApt. 204</t>
  </si>
  <si>
    <t>Lorilyn Vittet</t>
  </si>
  <si>
    <t>8307 Matthew GroveSuite 475</t>
  </si>
  <si>
    <t>Stantonmouth</t>
  </si>
  <si>
    <t>Raul Crilly</t>
  </si>
  <si>
    <t>8227 Nicholas HillSuite 150</t>
  </si>
  <si>
    <t>South Jasper</t>
  </si>
  <si>
    <t>Dulsea Collet</t>
  </si>
  <si>
    <t>23 Smith StreetSuite 253</t>
  </si>
  <si>
    <t>South Charles</t>
  </si>
  <si>
    <t>Annabela Wegenen</t>
  </si>
  <si>
    <t>55 Anthony BoulevardApt. 474</t>
  </si>
  <si>
    <t>Ivan Haill</t>
  </si>
  <si>
    <t>9450 West AvenueSuite 021</t>
  </si>
  <si>
    <t>Marvinstad</t>
  </si>
  <si>
    <t>Eustacia Andreassen</t>
  </si>
  <si>
    <t>3414 Mia MallApt. 446</t>
  </si>
  <si>
    <t>Bergefort</t>
  </si>
  <si>
    <t>Cy Sabbins</t>
  </si>
  <si>
    <t>62 Jonathan CrestSuite 012</t>
  </si>
  <si>
    <t>New Mollystad</t>
  </si>
  <si>
    <t>Geri Renton</t>
  </si>
  <si>
    <t>268 Bayer SquareApt. 041</t>
  </si>
  <si>
    <t>Michaelfurt</t>
  </si>
  <si>
    <t>Berton Kilfeder</t>
  </si>
  <si>
    <t>056 Mason CourtApt. 899</t>
  </si>
  <si>
    <t>Port Zacharyfurt</t>
  </si>
  <si>
    <t>Timmie Kelshaw</t>
  </si>
  <si>
    <t>424 Howell GroveApt. 432</t>
  </si>
  <si>
    <t>Lake Evemouth</t>
  </si>
  <si>
    <t>Dolph Arrow</t>
  </si>
  <si>
    <t>16 Mitchell RidgeApt. 501</t>
  </si>
  <si>
    <t>Lake Owenfurt</t>
  </si>
  <si>
    <t>Camile Haveline</t>
  </si>
  <si>
    <t>408 Logan View RdApt. 841</t>
  </si>
  <si>
    <t>New Alexchester</t>
  </si>
  <si>
    <t>Felic Marrian</t>
  </si>
  <si>
    <t>5215 Mitchell TrackSuite 778</t>
  </si>
  <si>
    <t>Samanthaberg</t>
  </si>
  <si>
    <t>Amelita Witterick</t>
  </si>
  <si>
    <t>20 Michael GroveApt. 104</t>
  </si>
  <si>
    <t>North Molly</t>
  </si>
  <si>
    <t>Wallis Harlick</t>
  </si>
  <si>
    <t>03 Madison BoulevardApt. 037</t>
  </si>
  <si>
    <t>Port Taylor</t>
  </si>
  <si>
    <t>Michaella Venton</t>
  </si>
  <si>
    <t>89 Nate JunctionSuite 474</t>
  </si>
  <si>
    <t>East Luke</t>
  </si>
  <si>
    <t>Phedra Klinck</t>
  </si>
  <si>
    <t>29 Farrell ParadeSuite 818</t>
  </si>
  <si>
    <t>New Joseph</t>
  </si>
  <si>
    <t>Imelda Behneke</t>
  </si>
  <si>
    <t>854 Aiden LoopSuite 778</t>
  </si>
  <si>
    <t>Hermistonton</t>
  </si>
  <si>
    <t>Albina Disdel</t>
  </si>
  <si>
    <t>639 Emard PlaceSuite 924</t>
  </si>
  <si>
    <t>West Luke</t>
  </si>
  <si>
    <t>Barron Pudge</t>
  </si>
  <si>
    <t>179 Harris CrestSuite 209</t>
  </si>
  <si>
    <t>Harrisshire</t>
  </si>
  <si>
    <t>Terri Lunny</t>
  </si>
  <si>
    <t>4627 Paige KnollApt. 635</t>
  </si>
  <si>
    <t>New Callumtown</t>
  </si>
  <si>
    <t>Bunni Poundsford</t>
  </si>
  <si>
    <t>419 Logan CircuitApt. 206</t>
  </si>
  <si>
    <t>South Heidi</t>
  </si>
  <si>
    <t>Sibby Dimitriou</t>
  </si>
  <si>
    <t>77 Evie MeadowSuite 458</t>
  </si>
  <si>
    <t>West Benjaminchester</t>
  </si>
  <si>
    <t>Belvia Lubman</t>
  </si>
  <si>
    <t>83 Doherty MeadowApt. 441</t>
  </si>
  <si>
    <t>Beahanberg</t>
  </si>
  <si>
    <t>Ginnie Glasheen</t>
  </si>
  <si>
    <t>08 Howe BoulevardApt. 286</t>
  </si>
  <si>
    <t>West Stella</t>
  </si>
  <si>
    <t>Delcine Pickthorn</t>
  </si>
  <si>
    <t>967 Skye DriveApt. 746</t>
  </si>
  <si>
    <t>Lake Lincoln</t>
  </si>
  <si>
    <t>Constance Piddington</t>
  </si>
  <si>
    <t>135 Ella RunApt. 424</t>
  </si>
  <si>
    <t>East Chasehaven</t>
  </si>
  <si>
    <t>Mariska Glendining</t>
  </si>
  <si>
    <t>789 Heaney CircuitSuite 586</t>
  </si>
  <si>
    <t>Lake Ellie</t>
  </si>
  <si>
    <t>Lars Stading</t>
  </si>
  <si>
    <t>6724 Little SummitApt. 635</t>
  </si>
  <si>
    <t>West Callumside</t>
  </si>
  <si>
    <t>Tally Rubel</t>
  </si>
  <si>
    <t>00 Willow PlazaApt. 126</t>
  </si>
  <si>
    <t>South Xavierport</t>
  </si>
  <si>
    <t>Corilla Vicent</t>
  </si>
  <si>
    <t>95 Violet CrestSuite 006</t>
  </si>
  <si>
    <t>Callumburgh</t>
  </si>
  <si>
    <t>Harmony Castle</t>
  </si>
  <si>
    <t>8918 Sienna TerraceSuite 060</t>
  </si>
  <si>
    <t>New Charlotteville</t>
  </si>
  <si>
    <t>Michell Lappine</t>
  </si>
  <si>
    <t>9726 Eliza GroveApt. 938</t>
  </si>
  <si>
    <t>Roanne Rengger</t>
  </si>
  <si>
    <t>26 Claudia MeadowSuite 065</t>
  </si>
  <si>
    <t>Johnsonhaven</t>
  </si>
  <si>
    <t>Cristiano Skurm</t>
  </si>
  <si>
    <t>9009 Beahan ParadeApt. 299</t>
  </si>
  <si>
    <t>North Zoeside</t>
  </si>
  <si>
    <t>Sharleen Langworthy</t>
  </si>
  <si>
    <t>317 Sophia MewsApt. 328</t>
  </si>
  <si>
    <t>Isaacberg</t>
  </si>
  <si>
    <t>Darby Aistrop</t>
  </si>
  <si>
    <t>78 Ryan TrackSuite 283</t>
  </si>
  <si>
    <t>Hannahberg</t>
  </si>
  <si>
    <t>Kermie Ponnsett</t>
  </si>
  <si>
    <t>373 Lucas LaneSuite 840</t>
  </si>
  <si>
    <t>Raddy Youngs</t>
  </si>
  <si>
    <t>520 Angus TrailApt. 975</t>
  </si>
  <si>
    <t>North Scarlett</t>
  </si>
  <si>
    <t>Devin Lindmark</t>
  </si>
  <si>
    <t>011 Bosco JunctionSuite 765</t>
  </si>
  <si>
    <t>North Mackenzieborough</t>
  </si>
  <si>
    <t>Porter Gueste</t>
  </si>
  <si>
    <t>997 Harrison KnollSuite 735</t>
  </si>
  <si>
    <t>Boscoville</t>
  </si>
  <si>
    <t>Theodosia Postins</t>
  </si>
  <si>
    <t>1853 Dickens LaneSuite 406</t>
  </si>
  <si>
    <t>Turcottetown</t>
  </si>
  <si>
    <t>Grady Wipper</t>
  </si>
  <si>
    <t>900 Jade AvenueApt. 206</t>
  </si>
  <si>
    <t>Thompsonbury</t>
  </si>
  <si>
    <t>Tommie Benoy</t>
  </si>
  <si>
    <t>1130 Turner Estate DrSuite 925</t>
  </si>
  <si>
    <t>New Harry</t>
  </si>
  <si>
    <t>Sauncho Boosey</t>
  </si>
  <si>
    <t>9003 Gemma RidgeApt. 954</t>
  </si>
  <si>
    <t>Stewartland</t>
  </si>
  <si>
    <t>Sasha Stanman</t>
  </si>
  <si>
    <t>4199 Glover CircleApt. 446</t>
  </si>
  <si>
    <t>Glovershire</t>
  </si>
  <si>
    <t>Cristina Jowling</t>
  </si>
  <si>
    <t>8164 Stanton IslandApt. 438</t>
  </si>
  <si>
    <t>North Andrew</t>
  </si>
  <si>
    <t>Meredith Stansfield</t>
  </si>
  <si>
    <t>12 Daugherty ParadeApt. 846</t>
  </si>
  <si>
    <t>Lake Oliviatown</t>
  </si>
  <si>
    <t>Orella Singyard</t>
  </si>
  <si>
    <t>327 Abby CircleApt. 055</t>
  </si>
  <si>
    <t>Michaelberg</t>
  </si>
  <si>
    <t>Vanna Densham</t>
  </si>
  <si>
    <t>3128 Ivy CircleSuite 713</t>
  </si>
  <si>
    <t>Leandra Derks</t>
  </si>
  <si>
    <t>19 Jordan Station StSuite 655</t>
  </si>
  <si>
    <t>Hermistonberg</t>
  </si>
  <si>
    <t>Elvira Sarfati</t>
  </si>
  <si>
    <t>0433 Armstrong HillSuite 974</t>
  </si>
  <si>
    <t>Lake Danielland</t>
  </si>
  <si>
    <t>Dickie Grushin</t>
  </si>
  <si>
    <t>04 Howell PassSuite 209</t>
  </si>
  <si>
    <t>Ellaborough</t>
  </si>
  <si>
    <t>Rebecka Fabler</t>
  </si>
  <si>
    <t>72 Annabelle PassApt. 446</t>
  </si>
  <si>
    <t>Kohlerberg</t>
  </si>
  <si>
    <t>Carita Vynarde</t>
  </si>
  <si>
    <t>170 Wilson AvenueApt. 577</t>
  </si>
  <si>
    <t>East Oscarfurt</t>
  </si>
  <si>
    <t>Mandel Fairbanks</t>
  </si>
  <si>
    <t>1671 Lauren KnollSuite 945</t>
  </si>
  <si>
    <t>Lake Audreyborough</t>
  </si>
  <si>
    <t>order_id</t>
  </si>
  <si>
    <t>payment</t>
  </si>
  <si>
    <t>order_date</t>
  </si>
  <si>
    <t>delivery_date</t>
  </si>
  <si>
    <t>Gender</t>
  </si>
  <si>
    <t>Age</t>
  </si>
  <si>
    <t>State</t>
  </si>
  <si>
    <t>City</t>
  </si>
  <si>
    <t>SUM of payment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</si>
  <si>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</si>
  <si>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</si>
  <si>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</si>
  <si>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</si>
  <si>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</si>
  <si>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</si>
  <si>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</si>
  <si>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</si>
  <si>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</si>
  <si>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</si>
  <si>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Grand Total</t>
  </si>
  <si>
    <t>AVERAGE of payment</t>
  </si>
  <si>
    <t>product_ID</t>
  </si>
  <si>
    <t>product_type</t>
  </si>
  <si>
    <t>product_name</t>
  </si>
  <si>
    <t>size</t>
  </si>
  <si>
    <t>colour</t>
  </si>
  <si>
    <t>price</t>
  </si>
  <si>
    <t>quantity</t>
  </si>
  <si>
    <t>description</t>
  </si>
  <si>
    <t>Total price</t>
  </si>
  <si>
    <t>Sales_Id</t>
  </si>
  <si>
    <t>Order_id</t>
  </si>
  <si>
    <t>Product_id</t>
  </si>
  <si>
    <t>Price per unit</t>
  </si>
  <si>
    <t>Shirt</t>
  </si>
  <si>
    <t>Oxford Cloth</t>
  </si>
  <si>
    <t>XS</t>
  </si>
  <si>
    <t>red</t>
  </si>
  <si>
    <t>A red coloured, XS sized, Oxford Cloth Shirt</t>
  </si>
  <si>
    <t>S</t>
  </si>
  <si>
    <t>A red coloured, S sized, Oxford Cloth Shirt</t>
  </si>
  <si>
    <t>M</t>
  </si>
  <si>
    <t>A red coloured, M sized, Oxford Cloth Shirt</t>
  </si>
  <si>
    <t>L</t>
  </si>
  <si>
    <t>A red coloured, L sized, Oxford Cloth Shirt</t>
  </si>
  <si>
    <t>XL</t>
  </si>
  <si>
    <t>A red coloured, XL sized, Oxford Cloth Shirt</t>
  </si>
  <si>
    <t>orange</t>
  </si>
  <si>
    <t>A orange coloured, XS sized, Oxford Cloth Shirt</t>
  </si>
  <si>
    <t>A orange coloured, S sized, Oxford Cloth Shirt</t>
  </si>
  <si>
    <t>A orange coloured, M sized, Oxford Cloth Shirt</t>
  </si>
  <si>
    <t>A orange coloured, L sized, Oxford Cloth Shirt</t>
  </si>
  <si>
    <t>A orange coloured, XL sized, Oxford Cloth Shirt</t>
  </si>
  <si>
    <t>yellow</t>
  </si>
  <si>
    <t>A yellow coloured, XS sized, Oxford Cloth Shirt</t>
  </si>
  <si>
    <t>A yellow coloured, S sized, Oxford Cloth Shirt</t>
  </si>
  <si>
    <t>A yellow coloured, M sized, Oxford Cloth Shirt</t>
  </si>
  <si>
    <t>A yellow coloured, L sized, Oxford Cloth Shirt</t>
  </si>
  <si>
    <t>A yellow coloured, XL sized, Oxford Cloth Shirt</t>
  </si>
  <si>
    <t>green</t>
  </si>
  <si>
    <t>A green coloured, XS sized, Oxford Cloth Shirt</t>
  </si>
  <si>
    <t>A green coloured, S sized, Oxford Cloth Shirt</t>
  </si>
  <si>
    <t>A green coloured, M sized, Oxford Cloth Shirt</t>
  </si>
  <si>
    <t>A green coloured, L sized, Oxford Cloth Shirt</t>
  </si>
  <si>
    <t>A green coloured, XL sized, Oxford Cloth Shirt</t>
  </si>
  <si>
    <t>blue</t>
  </si>
  <si>
    <t>A blue coloured, XS sized, Oxford Cloth Shirt</t>
  </si>
  <si>
    <t>A blue coloured, S sized, Oxford Cloth Shirt</t>
  </si>
  <si>
    <t>A blue coloured, M sized, Oxford Cloth Shirt</t>
  </si>
  <si>
    <t>A blue coloured, L sized, Oxford Cloth Shirt</t>
  </si>
  <si>
    <t>A blue coloured, XL sized, Oxford Cloth Shirt</t>
  </si>
  <si>
    <t>indigo</t>
  </si>
  <si>
    <t>A indigo coloured, XS sized, Oxford Cloth Shirt</t>
  </si>
  <si>
    <t>A indigo coloured, S sized, Oxford Cloth Shirt</t>
  </si>
  <si>
    <t>A indigo coloured, M sized, Oxford Cloth Shirt</t>
  </si>
  <si>
    <t>A indigo coloured, L sized, Oxford Cloth Shirt</t>
  </si>
  <si>
    <t>A indigo coloured, XL sized, Oxford Cloth Shirt</t>
  </si>
  <si>
    <t>violet</t>
  </si>
  <si>
    <t>A violet coloured, XS sized, Oxford Cloth Shirt</t>
  </si>
  <si>
    <t>A violet coloured, S sized, Oxford Cloth Shirt</t>
  </si>
  <si>
    <t>A violet coloured, M sized, Oxford Cloth Shirt</t>
  </si>
  <si>
    <t>A violet coloured, L sized, Oxford Cloth Shirt</t>
  </si>
  <si>
    <t>A violet coloured, XL sized, Oxford Cloth Shirt</t>
  </si>
  <si>
    <t>Dress</t>
  </si>
  <si>
    <t>A red coloured, XS sized, Dress Shirt</t>
  </si>
  <si>
    <t>A red coloured, S sized, Dress Shirt</t>
  </si>
  <si>
    <t>A red coloured, M sized, Dress Shirt</t>
  </si>
  <si>
    <t>A red coloured, L sized, Dress Shirt</t>
  </si>
  <si>
    <t>A red coloured, XL sized, Dress Shirt</t>
  </si>
  <si>
    <t>A orange coloured, XS sized, Dress Shirt</t>
  </si>
  <si>
    <t>A orange coloured, S sized, Dress Shirt</t>
  </si>
  <si>
    <t>A orange coloured, M sized, Dress Shirt</t>
  </si>
  <si>
    <t>A orange coloured, L sized, Dress Shirt</t>
  </si>
  <si>
    <t>A orange coloured, XL sized, Dress Shirt</t>
  </si>
  <si>
    <t>A yellow coloured, XS sized, Dress Shirt</t>
  </si>
  <si>
    <t>A yellow coloured, S sized, Dress Shirt</t>
  </si>
  <si>
    <t>A yellow coloured, M sized, Dress Shirt</t>
  </si>
  <si>
    <t>A yellow coloured, L sized, Dress Shirt</t>
  </si>
  <si>
    <t>A yellow coloured, XL sized, Dress Shirt</t>
  </si>
  <si>
    <t>A green coloured, XS sized, Dress Shirt</t>
  </si>
  <si>
    <t>A green coloured, S sized, Dress Shirt</t>
  </si>
  <si>
    <t>A green coloured, M sized, Dress Shirt</t>
  </si>
  <si>
    <t>A green coloured, L sized, Dress Shirt</t>
  </si>
  <si>
    <t>A green coloured, XL sized, Dress Shirt</t>
  </si>
  <si>
    <t>A blue coloured, XS sized, Dress Shirt</t>
  </si>
  <si>
    <t>A blue coloured, S sized, Dress Shirt</t>
  </si>
  <si>
    <t>A blue coloured, M sized, Dress Shirt</t>
  </si>
  <si>
    <t>A blue coloured, L sized, Dress Shirt</t>
  </si>
  <si>
    <t>A blue coloured, XL sized, Dress Shirt</t>
  </si>
  <si>
    <t>A indigo coloured, XS sized, Dress Shirt</t>
  </si>
  <si>
    <t>A indigo coloured, S sized, Dress Shirt</t>
  </si>
  <si>
    <t>A indigo coloured, M sized, Dress Shirt</t>
  </si>
  <si>
    <t>A indigo coloured, L sized, Dress Shirt</t>
  </si>
  <si>
    <t>A indigo coloured, XL sized, Dress Shirt</t>
  </si>
  <si>
    <t>A violet coloured, XS sized, Dress Shirt</t>
  </si>
  <si>
    <t>A violet coloured, S sized, Dress Shirt</t>
  </si>
  <si>
    <t>A violet coloured, M sized, Dress Shirt</t>
  </si>
  <si>
    <t>A violet coloured, L sized, Dress Shirt</t>
  </si>
  <si>
    <t>A violet coloured, XL sized, Dress Shirt</t>
  </si>
  <si>
    <t>Flannel</t>
  </si>
  <si>
    <t>A red coloured, XS sized, Flannel Shirt</t>
  </si>
  <si>
    <t>A red coloured, S sized, Flannel Shirt</t>
  </si>
  <si>
    <t>A red coloured, M sized, Flannel Shirt</t>
  </si>
  <si>
    <t>A red coloured, L sized, Flannel Shirt</t>
  </si>
  <si>
    <t>A red coloured, XL sized, Flannel Shirt</t>
  </si>
  <si>
    <t>A orange coloured, XS sized, Flannel Shirt</t>
  </si>
  <si>
    <t>A orange coloured, S sized, Flannel Shirt</t>
  </si>
  <si>
    <t>A orange coloured, M sized, Flannel Shirt</t>
  </si>
  <si>
    <t>A orange coloured, L sized, Flannel Shirt</t>
  </si>
  <si>
    <t>A orange coloured, XL sized, Flannel Shirt</t>
  </si>
  <si>
    <t>A yellow coloured, XS sized, Flannel Shirt</t>
  </si>
  <si>
    <t>A yellow coloured, S sized, Flannel Shirt</t>
  </si>
  <si>
    <t>A yellow coloured, M sized, Flannel Shirt</t>
  </si>
  <si>
    <t>A yellow coloured, L sized, Flannel Shirt</t>
  </si>
  <si>
    <t>A yellow coloured, XL sized, Flannel Shirt</t>
  </si>
  <si>
    <t>A green coloured, XS sized, Flannel Shirt</t>
  </si>
  <si>
    <t>A green coloured, S sized, Flannel Shirt</t>
  </si>
  <si>
    <t>A green coloured, M sized, Flannel Shirt</t>
  </si>
  <si>
    <t>A green coloured, L sized, Flannel Shirt</t>
  </si>
  <si>
    <t>A green coloured, XL sized, Flannel Shirt</t>
  </si>
  <si>
    <t>A blue coloured, XS sized, Flannel Shirt</t>
  </si>
  <si>
    <t>A blue coloured, S sized, Flannel Shirt</t>
  </si>
  <si>
    <t>A blue coloured, M sized, Flannel Shirt</t>
  </si>
  <si>
    <t>A blue coloured, L sized, Flannel Shirt</t>
  </si>
  <si>
    <t>A blue coloured, XL sized, Flannel Shirt</t>
  </si>
  <si>
    <t>A indigo coloured, XS sized, Flannel Shirt</t>
  </si>
  <si>
    <t>A indigo coloured, S sized, Flannel Shirt</t>
  </si>
  <si>
    <t>A indigo coloured, M sized, Flannel Shirt</t>
  </si>
  <si>
    <t>A indigo coloured, L sized, Flannel Shirt</t>
  </si>
  <si>
    <t>A indigo coloured, XL sized, Flannel Shirt</t>
  </si>
  <si>
    <t>A violet coloured, XS sized, Flannel Shirt</t>
  </si>
  <si>
    <t>A violet coloured, S sized, Flannel Shirt</t>
  </si>
  <si>
    <t>A violet coloured, M sized, Flannel Shirt</t>
  </si>
  <si>
    <t>A violet coloured, L sized, Flannel Shirt</t>
  </si>
  <si>
    <t>A violet coloured, XL sized, Flannel Shirt</t>
  </si>
  <si>
    <t>Denim</t>
  </si>
  <si>
    <t>A red coloured, XS sized, Denim Shirt</t>
  </si>
  <si>
    <t>A red coloured, S sized, Denim Shirt</t>
  </si>
  <si>
    <t>A red coloured, M sized, Denim Shirt</t>
  </si>
  <si>
    <t>A red coloured, L sized, Denim Shirt</t>
  </si>
  <si>
    <t>A red coloured, XL sized, Denim Shirt</t>
  </si>
  <si>
    <t>A orange coloured, XS sized, Denim Shirt</t>
  </si>
  <si>
    <t>A orange coloured, S sized, Denim Shirt</t>
  </si>
  <si>
    <t>A orange coloured, M sized, Denim Shirt</t>
  </si>
  <si>
    <t>A orange coloured, L sized, Denim Shirt</t>
  </si>
  <si>
    <t>A orange coloured, XL sized, Denim Shirt</t>
  </si>
  <si>
    <t>A yellow coloured, XS sized, Denim Shirt</t>
  </si>
  <si>
    <t>A yellow coloured, S sized, Denim Shirt</t>
  </si>
  <si>
    <t>A yellow coloured, M sized, Denim Shirt</t>
  </si>
  <si>
    <t>A yellow coloured, L sized, Denim Shirt</t>
  </si>
  <si>
    <t>A yellow coloured, XL sized, Denim Shirt</t>
  </si>
  <si>
    <t>A green coloured, XS sized, Denim Shirt</t>
  </si>
  <si>
    <t>A green coloured, S sized, Denim Shirt</t>
  </si>
  <si>
    <t>A green coloured, M sized, Denim Shirt</t>
  </si>
  <si>
    <t>A green coloured, L sized, Denim Shirt</t>
  </si>
  <si>
    <t>A green coloured, XL sized, Denim Shirt</t>
  </si>
  <si>
    <t>A blue coloured, XS sized, Denim Shirt</t>
  </si>
  <si>
    <t>A blue coloured, S sized, Denim Shirt</t>
  </si>
  <si>
    <t>A blue coloured, M sized, Denim Shirt</t>
  </si>
  <si>
    <t>A blue coloured, L sized, Denim Shirt</t>
  </si>
  <si>
    <t>A blue coloured, XL sized, Denim Shirt</t>
  </si>
  <si>
    <t>A indigo coloured, XS sized, Denim Shirt</t>
  </si>
  <si>
    <t>A indigo coloured, S sized, Denim Shirt</t>
  </si>
  <si>
    <t>A indigo coloured, M sized, Denim Shirt</t>
  </si>
  <si>
    <t>A indigo coloured, L sized, Denim Shirt</t>
  </si>
  <si>
    <t>A indigo coloured, XL sized, Denim Shirt</t>
  </si>
  <si>
    <t>A violet coloured, XS sized, Denim Shirt</t>
  </si>
  <si>
    <t>A violet coloured, S sized, Denim Shirt</t>
  </si>
  <si>
    <t>A violet coloured, M sized, Denim Shirt</t>
  </si>
  <si>
    <t>A violet coloured, L sized, Denim Shirt</t>
  </si>
  <si>
    <t>A violet coloured, XL sized, Denim Shirt</t>
  </si>
  <si>
    <t>Linen</t>
  </si>
  <si>
    <t>A red coloured, XS sized, Linen Shirt</t>
  </si>
  <si>
    <t>A red coloured, S sized, Linen Shirt</t>
  </si>
  <si>
    <t>A red coloured, M sized, Linen Shirt</t>
  </si>
  <si>
    <t>A red coloured, L sized, Linen Shirt</t>
  </si>
  <si>
    <t>A red coloured, XL sized, Linen Shirt</t>
  </si>
  <si>
    <t>A orange coloured, XS sized, Linen Shirt</t>
  </si>
  <si>
    <t>A orange coloured, S sized, Linen Shirt</t>
  </si>
  <si>
    <t>A orange coloured, M sized, Linen Shirt</t>
  </si>
  <si>
    <t>A orange coloured, L sized, Linen Shirt</t>
  </si>
  <si>
    <t>A orange coloured, XL sized, Linen Shirt</t>
  </si>
  <si>
    <t>A yellow coloured, XS sized, Linen Shirt</t>
  </si>
  <si>
    <t>A yellow coloured, S sized, Linen Shirt</t>
  </si>
  <si>
    <t>A yellow coloured, M sized, Linen Shirt</t>
  </si>
  <si>
    <t>A yellow coloured, L sized, Linen Shirt</t>
  </si>
  <si>
    <t>A yellow coloured, XL sized, Linen Shirt</t>
  </si>
  <si>
    <t>A green coloured, XS sized, Linen Shirt</t>
  </si>
  <si>
    <t>A green coloured, S sized, Linen Shirt</t>
  </si>
  <si>
    <t>A green coloured, M sized, Linen Shirt</t>
  </si>
  <si>
    <t>A green coloured, L sized, Linen Shirt</t>
  </si>
  <si>
    <t>A green coloured, XL sized, Linen Shirt</t>
  </si>
  <si>
    <t>A blue coloured, XS sized, Linen Shirt</t>
  </si>
  <si>
    <t>A blue coloured, S sized, Linen Shirt</t>
  </si>
  <si>
    <t>A blue coloured, M sized, Linen Shirt</t>
  </si>
  <si>
    <t>A blue coloured, L sized, Linen Shirt</t>
  </si>
  <si>
    <t>A blue coloured, XL sized, Linen Shirt</t>
  </si>
  <si>
    <t>A indigo coloured, XS sized, Linen Shirt</t>
  </si>
  <si>
    <t>A indigo coloured, S sized, Linen Shirt</t>
  </si>
  <si>
    <t>A indigo coloured, M sized, Linen Shirt</t>
  </si>
  <si>
    <t>A indigo coloured, L sized, Linen Shirt</t>
  </si>
  <si>
    <t>A indigo coloured, XL sized, Linen Shirt</t>
  </si>
  <si>
    <t>A violet coloured, XS sized, Linen Shirt</t>
  </si>
  <si>
    <t>A violet coloured, S sized, Linen Shirt</t>
  </si>
  <si>
    <t>A violet coloured, M sized, Linen Shirt</t>
  </si>
  <si>
    <t>A violet coloured, L sized, Linen Shirt</t>
  </si>
  <si>
    <t>A violet coloured, XL sized, Linen Shirt</t>
  </si>
  <si>
    <t>Camp Collared</t>
  </si>
  <si>
    <t>A red coloured, XS sized, Camp Collared Shirt</t>
  </si>
  <si>
    <t>A red coloured, S sized, Camp Collared Shirt</t>
  </si>
  <si>
    <t>A red coloured, M sized, Camp Collared Shirt</t>
  </si>
  <si>
    <t>A red coloured, L sized, Camp Collared Shirt</t>
  </si>
  <si>
    <t>A red coloured, XL sized, Camp Collared Shirt</t>
  </si>
  <si>
    <t>A orange coloured, XS sized, Camp Collared Shirt</t>
  </si>
  <si>
    <t>A orange coloured, S sized, Camp Collared Shirt</t>
  </si>
  <si>
    <t>A orange coloured, M sized, Camp Collared Shirt</t>
  </si>
  <si>
    <t>A orange coloured, L sized, Camp Collared Shirt</t>
  </si>
  <si>
    <t>A orange coloured, XL sized, Camp Collared Shirt</t>
  </si>
  <si>
    <t>A yellow coloured, XS sized, Camp Collared Shirt</t>
  </si>
  <si>
    <t>A yellow coloured, S sized, Camp Collared Shirt</t>
  </si>
  <si>
    <t>A yellow coloured, M sized, Camp Collared Shirt</t>
  </si>
  <si>
    <t>A yellow coloured, L sized, Camp Collared Shirt</t>
  </si>
  <si>
    <t>A yellow coloured, XL sized, Camp Collared Shirt</t>
  </si>
  <si>
    <t>A green coloured, XS sized, Camp Collared Shirt</t>
  </si>
  <si>
    <t>A green coloured, S sized, Camp Collared Shirt</t>
  </si>
  <si>
    <t>A green coloured, M sized, Camp Collared Shirt</t>
  </si>
  <si>
    <t>A green coloured, L sized, Camp Collared Shirt</t>
  </si>
  <si>
    <t>A green coloured, XL sized, Camp Collared Shirt</t>
  </si>
  <si>
    <t>A blue coloured, XS sized, Camp Collared Shirt</t>
  </si>
  <si>
    <t>A blue coloured, S sized, Camp Collared Shirt</t>
  </si>
  <si>
    <t>A blue coloured, M sized, Camp Collared Shirt</t>
  </si>
  <si>
    <t>A blue coloured, L sized, Camp Collared Shirt</t>
  </si>
  <si>
    <t>A blue coloured, XL sized, Camp Collared Shirt</t>
  </si>
  <si>
    <t>A indigo coloured, XS sized, Camp Collared Shirt</t>
  </si>
  <si>
    <t>A indigo coloured, S sized, Camp Collared Shirt</t>
  </si>
  <si>
    <t>A indigo coloured, M sized, Camp Collared Shirt</t>
  </si>
  <si>
    <t>A indigo coloured, L sized, Camp Collared Shirt</t>
  </si>
  <si>
    <t>A indigo coloured, XL sized, Camp Collared Shirt</t>
  </si>
  <si>
    <t>A violet coloured, XS sized, Camp Collared Shirt</t>
  </si>
  <si>
    <t>A violet coloured, S sized, Camp Collared Shirt</t>
  </si>
  <si>
    <t>A violet coloured, M sized, Camp Collared Shirt</t>
  </si>
  <si>
    <t>A violet coloured, L sized, Camp Collared Shirt</t>
  </si>
  <si>
    <t>A violet coloured, XL sized, Camp Collared Shirt</t>
  </si>
  <si>
    <t>Chambray</t>
  </si>
  <si>
    <t>A red coloured, XS sized, Chambray Shirt</t>
  </si>
  <si>
    <t>A red coloured, S sized, Chambray Shirt</t>
  </si>
  <si>
    <t>A red coloured, M sized, Chambray Shirt</t>
  </si>
  <si>
    <t>A red coloured, L sized, Chambray Shirt</t>
  </si>
  <si>
    <t>A red coloured, XL sized, Chambray Shirt</t>
  </si>
  <si>
    <t>A orange coloured, XS sized, Chambray Shirt</t>
  </si>
  <si>
    <t>A orange coloured, S sized, Chambray Shirt</t>
  </si>
  <si>
    <t>A orange coloured, M sized, Chambray Shirt</t>
  </si>
  <si>
    <t>A orange coloured, L sized, Chambray Shirt</t>
  </si>
  <si>
    <t>A orange coloured, XL sized, Chambray Shirt</t>
  </si>
  <si>
    <t>A yellow coloured, XS sized, Chambray Shirt</t>
  </si>
  <si>
    <t>A yellow coloured, S sized, Chambray Shirt</t>
  </si>
  <si>
    <t>A yellow coloured, M sized, Chambray Shirt</t>
  </si>
  <si>
    <t>A yellow coloured, L sized, Chambray Shirt</t>
  </si>
  <si>
    <t>A yellow coloured, XL sized, Chambray Shirt</t>
  </si>
  <si>
    <t>A green coloured, XS sized, Chambray Shirt</t>
  </si>
  <si>
    <t>A green coloured, S sized, Chambray Shirt</t>
  </si>
  <si>
    <t>A green coloured, M sized, Chambray Shirt</t>
  </si>
  <si>
    <t>A green coloured, L sized, Chambray Shirt</t>
  </si>
  <si>
    <t>A green coloured, XL sized, Chambray Shirt</t>
  </si>
  <si>
    <t>A blue coloured, XS sized, Chambray Shirt</t>
  </si>
  <si>
    <t>A blue coloured, S sized, Chambray Shirt</t>
  </si>
  <si>
    <t>A blue coloured, M sized, Chambray Shirt</t>
  </si>
  <si>
    <t>A blue coloured, L sized, Chambray Shirt</t>
  </si>
  <si>
    <t>A blue coloured, XL sized, Chambray Shirt</t>
  </si>
  <si>
    <t>A indigo coloured, XS sized, Chambray Shirt</t>
  </si>
  <si>
    <t>A indigo coloured, S sized, Chambray Shirt</t>
  </si>
  <si>
    <t>A indigo coloured, M sized, Chambray Shirt</t>
  </si>
  <si>
    <t>A indigo coloured, L sized, Chambray Shirt</t>
  </si>
  <si>
    <t>A indigo coloured, XL sized, Chambray Shirt</t>
  </si>
  <si>
    <t>A violet coloured, XS sized, Chambray Shirt</t>
  </si>
  <si>
    <t>A violet coloured, S sized, Chambray Shirt</t>
  </si>
  <si>
    <t>A violet coloured, M sized, Chambray Shirt</t>
  </si>
  <si>
    <t>A violet coloured, L sized, Chambray Shirt</t>
  </si>
  <si>
    <t>A violet coloured, XL sized, Chambray Shirt</t>
  </si>
  <si>
    <t>Polo</t>
  </si>
  <si>
    <t>A red coloured, XS sized, Polo Shirt</t>
  </si>
  <si>
    <t>A red coloured, S sized, Polo Shirt</t>
  </si>
  <si>
    <t>A red coloured, M sized, Polo Shirt</t>
  </si>
  <si>
    <t>A red coloured, L sized, Polo Shirt</t>
  </si>
  <si>
    <t>A red coloured, XL sized, Polo Shirt</t>
  </si>
  <si>
    <t>A orange coloured, XS sized, Polo Shirt</t>
  </si>
  <si>
    <t>A orange coloured, S sized, Polo Shirt</t>
  </si>
  <si>
    <t>A orange coloured, M sized, Polo Shirt</t>
  </si>
  <si>
    <t>A orange coloured, L sized, Polo Shirt</t>
  </si>
  <si>
    <t>A orange coloured, XL sized, Polo Shirt</t>
  </si>
  <si>
    <t>A yellow coloured, XS sized, Polo Shirt</t>
  </si>
  <si>
    <t>A yellow coloured, S sized, Polo Shirt</t>
  </si>
  <si>
    <t>A yellow coloured, M sized, Polo Shirt</t>
  </si>
  <si>
    <t>A yellow coloured, L sized, Polo Shirt</t>
  </si>
  <si>
    <t>A yellow coloured, XL sized, Polo Shirt</t>
  </si>
  <si>
    <t>A green coloured, XS sized, Polo Shirt</t>
  </si>
  <si>
    <t>A green coloured, S sized, Polo Shirt</t>
  </si>
  <si>
    <t>A green coloured, M sized, Polo Shirt</t>
  </si>
  <si>
    <t>A green coloured, L sized, Polo Shirt</t>
  </si>
  <si>
    <t>A green coloured, XL sized, Polo Shirt</t>
  </si>
  <si>
    <t>A blue coloured, XS sized, Polo Shirt</t>
  </si>
  <si>
    <t>A blue coloured, S sized, Polo Shirt</t>
  </si>
  <si>
    <t>A blue coloured, M sized, Polo Shirt</t>
  </si>
  <si>
    <t>A blue coloured, L sized, Polo Shirt</t>
  </si>
  <si>
    <t>A blue coloured, XL sized, Polo Shirt</t>
  </si>
  <si>
    <t>A indigo coloured, XS sized, Polo Shirt</t>
  </si>
  <si>
    <t>A indigo coloured, S sized, Polo Shirt</t>
  </si>
  <si>
    <t>A indigo coloured, M sized, Polo Shirt</t>
  </si>
  <si>
    <t>A indigo coloured, L sized, Polo Shirt</t>
  </si>
  <si>
    <t>A indigo coloured, XL sized, Polo Shirt</t>
  </si>
  <si>
    <t>A violet coloured, XS sized, Polo Shirt</t>
  </si>
  <si>
    <t>A violet coloured, S sized, Polo Shirt</t>
  </si>
  <si>
    <t>A violet coloured, M sized, Polo Shirt</t>
  </si>
  <si>
    <t>A violet coloured, L sized, Polo Shirt</t>
  </si>
  <si>
    <t>A violet coloured, XL sized, Polo Shirt</t>
  </si>
  <si>
    <t>Cuban Collar</t>
  </si>
  <si>
    <t>A red coloured, XS sized, Cuban Collar Shirt</t>
  </si>
  <si>
    <t>A red coloured, S sized, Cuban Collar Shirt</t>
  </si>
  <si>
    <t>A red coloured, M sized, Cuban Collar Shirt</t>
  </si>
  <si>
    <t>A red coloured, L sized, Cuban Collar Shirt</t>
  </si>
  <si>
    <t>A red coloured, XL sized, Cuban Collar Shirt</t>
  </si>
  <si>
    <t>A orange coloured, XS sized, Cuban Collar Shirt</t>
  </si>
  <si>
    <t>A orange coloured, S sized, Cuban Collar Shirt</t>
  </si>
  <si>
    <t>A orange coloured, M sized, Cuban Collar Shirt</t>
  </si>
  <si>
    <t>A orange coloured, L sized, Cuban Collar Shirt</t>
  </si>
  <si>
    <t>A orange coloured, XL sized, Cuban Collar Shirt</t>
  </si>
  <si>
    <t>A yellow coloured, XS sized, Cuban Collar Shirt</t>
  </si>
  <si>
    <t>A yellow coloured, S sized, Cuban Collar Shirt</t>
  </si>
  <si>
    <t>A yellow coloured, M sized, Cuban Collar Shirt</t>
  </si>
  <si>
    <t>A yellow coloured, L sized, Cuban Collar Shirt</t>
  </si>
  <si>
    <t>A yellow coloured, XL sized, Cuban Collar Shirt</t>
  </si>
  <si>
    <t>A green coloured, XS sized, Cuban Collar Shirt</t>
  </si>
  <si>
    <t>A green coloured, S sized, Cuban Collar Shirt</t>
  </si>
  <si>
    <t>A green coloured, M sized, Cuban Collar Shirt</t>
  </si>
  <si>
    <t>A green coloured, L sized, Cuban Collar Shirt</t>
  </si>
  <si>
    <t>A green coloured, XL sized, Cuban Collar Shirt</t>
  </si>
  <si>
    <t>A blue coloured, XS sized, Cuban Collar Shirt</t>
  </si>
  <si>
    <t>A blue coloured, S sized, Cuban Collar Shirt</t>
  </si>
  <si>
    <t>A blue coloured, M sized, Cuban Collar Shirt</t>
  </si>
  <si>
    <t>A blue coloured, L sized, Cuban Collar Shirt</t>
  </si>
  <si>
    <t>A blue coloured, XL sized, Cuban Collar Shirt</t>
  </si>
  <si>
    <t>A indigo coloured, XS sized, Cuban Collar Shirt</t>
  </si>
  <si>
    <t>A indigo coloured, S sized, Cuban Collar Shirt</t>
  </si>
  <si>
    <t>A indigo coloured, M sized, Cuban Collar Shirt</t>
  </si>
  <si>
    <t>A indigo coloured, L sized, Cuban Collar Shirt</t>
  </si>
  <si>
    <t>A indigo coloured, XL sized, Cuban Collar Shirt</t>
  </si>
  <si>
    <t>A violet coloured, XS sized, Cuban Collar Shirt</t>
  </si>
  <si>
    <t>A violet coloured, S sized, Cuban Collar Shirt</t>
  </si>
  <si>
    <t>A violet coloured, M sized, Cuban Collar Shirt</t>
  </si>
  <si>
    <t>A violet coloured, L sized, Cuban Collar Shirt</t>
  </si>
  <si>
    <t>A violet coloured, XL sized, Cuban Collar Shirt</t>
  </si>
  <si>
    <t>Mandarin Collar</t>
  </si>
  <si>
    <t>A red coloured, XS sized, Mandarin Collar Shirt</t>
  </si>
  <si>
    <t>A red coloured, S sized, Mandarin Collar Shirt</t>
  </si>
  <si>
    <t>A red coloured, M sized, Mandarin Collar Shirt</t>
  </si>
  <si>
    <t>A red coloured, L sized, Mandarin Collar Shirt</t>
  </si>
  <si>
    <t>A red coloured, XL sized, Mandarin Collar Shirt</t>
  </si>
  <si>
    <t>A orange coloured, XS sized, Mandarin Collar Shirt</t>
  </si>
  <si>
    <t>A orange coloured, S sized, Mandarin Collar Shirt</t>
  </si>
  <si>
    <t>A orange coloured, M sized, Mandarin Collar Shirt</t>
  </si>
  <si>
    <t>A orange coloured, L sized, Mandarin Collar Shirt</t>
  </si>
  <si>
    <t>A orange coloured, XL sized, Mandarin Collar Shirt</t>
  </si>
  <si>
    <t>A yellow coloured, XS sized, Mandarin Collar Shirt</t>
  </si>
  <si>
    <t>A yellow coloured, S sized, Mandarin Collar Shirt</t>
  </si>
  <si>
    <t>A yellow coloured, M sized, Mandarin Collar Shirt</t>
  </si>
  <si>
    <t>A yellow coloured, L sized, Mandarin Collar Shirt</t>
  </si>
  <si>
    <t>A yellow coloured, XL sized, Mandarin Collar Shirt</t>
  </si>
  <si>
    <t>A green coloured, XS sized, Mandarin Collar Shirt</t>
  </si>
  <si>
    <t>A green coloured, S sized, Mandarin Collar Shirt</t>
  </si>
  <si>
    <t>A green coloured, M sized, Mandarin Collar Shirt</t>
  </si>
  <si>
    <t>A green coloured, L sized, Mandarin Collar Shirt</t>
  </si>
  <si>
    <t>A green coloured, XL sized, Mandarin Collar Shirt</t>
  </si>
  <si>
    <t>A blue coloured, XS sized, Mandarin Collar Shirt</t>
  </si>
  <si>
    <t>A blue coloured, S sized, Mandarin Collar Shirt</t>
  </si>
  <si>
    <t>A blue coloured, M sized, Mandarin Collar Shirt</t>
  </si>
  <si>
    <t>A blue coloured, L sized, Mandarin Collar Shirt</t>
  </si>
  <si>
    <t>A blue coloured, XL sized, Mandarin Collar Shirt</t>
  </si>
  <si>
    <t>A indigo coloured, XS sized, Mandarin Collar Shirt</t>
  </si>
  <si>
    <t>A indigo coloured, S sized, Mandarin Collar Shirt</t>
  </si>
  <si>
    <t>A indigo coloured, M sized, Mandarin Collar Shirt</t>
  </si>
  <si>
    <t>A indigo coloured, L sized, Mandarin Collar Shirt</t>
  </si>
  <si>
    <t>A indigo coloured, XL sized, Mandarin Collar Shirt</t>
  </si>
  <si>
    <t>A violet coloured, XS sized, Mandarin Collar Shirt</t>
  </si>
  <si>
    <t>A violet coloured, S sized, Mandarin Collar Shirt</t>
  </si>
  <si>
    <t>A violet coloured, M sized, Mandarin Collar Shirt</t>
  </si>
  <si>
    <t>A violet coloured, L sized, Mandarin Collar Shirt</t>
  </si>
  <si>
    <t>A violet coloured, XL sized, Mandarin Collar Shirt</t>
  </si>
  <si>
    <t>Henley</t>
  </si>
  <si>
    <t>A red coloured, XS sized, Henley Shirt</t>
  </si>
  <si>
    <t>A red coloured, S sized, Henley Shirt</t>
  </si>
  <si>
    <t>A red coloured, M sized, Henley Shirt</t>
  </si>
  <si>
    <t>A red coloured, L sized, Henley Shirt</t>
  </si>
  <si>
    <t>A red coloured, XL sized, Henley Shirt</t>
  </si>
  <si>
    <t>A orange coloured, XS sized, Henley Shirt</t>
  </si>
  <si>
    <t>A orange coloured, S sized, Henley Shirt</t>
  </si>
  <si>
    <t>A orange coloured, M sized, Henley Shirt</t>
  </si>
  <si>
    <t>A orange coloured, L sized, Henley Shirt</t>
  </si>
  <si>
    <t>A orange coloured, XL sized, Henley Shirt</t>
  </si>
  <si>
    <t>A yellow coloured, XS sized, Henley Shirt</t>
  </si>
  <si>
    <t>A yellow coloured, S sized, Henley Shirt</t>
  </si>
  <si>
    <t>A yellow coloured, M sized, Henley Shirt</t>
  </si>
  <si>
    <t>A yellow coloured, L sized, Henley Shirt</t>
  </si>
  <si>
    <t>A yellow coloured, XL sized, Henley Shirt</t>
  </si>
  <si>
    <t>A green coloured, XS sized, Henley Shirt</t>
  </si>
  <si>
    <t>A green coloured, S sized, Henley Shirt</t>
  </si>
  <si>
    <t>A green coloured, M sized, Henley Shirt</t>
  </si>
  <si>
    <t>A green coloured, L sized, Henley Shirt</t>
  </si>
  <si>
    <t>A green coloured, XL sized, Henley Shirt</t>
  </si>
  <si>
    <t>A blue coloured, XS sized, Henley Shirt</t>
  </si>
  <si>
    <t>A blue coloured, S sized, Henley Shirt</t>
  </si>
  <si>
    <t>A blue coloured, M sized, Henley Shirt</t>
  </si>
  <si>
    <t>A blue coloured, L sized, Henley Shirt</t>
  </si>
  <si>
    <t>A blue coloured, XL sized, Henley Shirt</t>
  </si>
  <si>
    <t>A indigo coloured, XS sized, Henley Shirt</t>
  </si>
  <si>
    <t>A indigo coloured, S sized, Henley Shirt</t>
  </si>
  <si>
    <t>A indigo coloured, M sized, Henley Shirt</t>
  </si>
  <si>
    <t>A indigo coloured, L sized, Henley Shirt</t>
  </si>
  <si>
    <t>A indigo coloured, XL sized, Henley Shirt</t>
  </si>
  <si>
    <t>A violet coloured, XS sized, Henley Shirt</t>
  </si>
  <si>
    <t>A violet coloured, S sized, Henley Shirt</t>
  </si>
  <si>
    <t>A violet coloured, M sized, Henley Shirt</t>
  </si>
  <si>
    <t>A violet coloured, L sized, Henley Shirt</t>
  </si>
  <si>
    <t>A violet coloured, XL sized, Henley Shirt</t>
  </si>
  <si>
    <t>Casual Slim Fit</t>
  </si>
  <si>
    <t>A red coloured, XS sized, Casual Slim Fit Shirt</t>
  </si>
  <si>
    <t>A red coloured, S sized, Casual Slim Fit Shirt</t>
  </si>
  <si>
    <t>A red coloured, M sized, Casual Slim Fit Shirt</t>
  </si>
  <si>
    <t>A red coloured, L sized, Casual Slim Fit Shirt</t>
  </si>
  <si>
    <t>A red coloured, XL sized, Casual Slim Fit Shirt</t>
  </si>
  <si>
    <t>A orange coloured, XS sized, Casual Slim Fit Shirt</t>
  </si>
  <si>
    <t>A orange coloured, S sized, Casual Slim Fit Shirt</t>
  </si>
  <si>
    <t>A orange coloured, M sized, Casual Slim Fit Shirt</t>
  </si>
  <si>
    <t>A orange coloured, L sized, Casual Slim Fit Shirt</t>
  </si>
  <si>
    <t>A orange coloured, XL sized, Casual Slim Fit Shirt</t>
  </si>
  <si>
    <t>A yellow coloured, XS sized, Casual Slim Fit Shirt</t>
  </si>
  <si>
    <t>A yellow coloured, S sized, Casual Slim Fit Shirt</t>
  </si>
  <si>
    <t>A yellow coloured, M sized, Casual Slim Fit Shirt</t>
  </si>
  <si>
    <t>A yellow coloured, L sized, Casual Slim Fit Shirt</t>
  </si>
  <si>
    <t>A yellow coloured, XL sized, Casual Slim Fit Shirt</t>
  </si>
  <si>
    <t>A green coloured, XS sized, Casual Slim Fit Shirt</t>
  </si>
  <si>
    <t>A green coloured, S sized, Casual Slim Fit Shirt</t>
  </si>
  <si>
    <t>A green coloured, M sized, Casual Slim Fit Shirt</t>
  </si>
  <si>
    <t>A green coloured, L sized, Casual Slim Fit Shirt</t>
  </si>
  <si>
    <t>A green coloured, XL sized, Casual Slim Fit Shirt</t>
  </si>
  <si>
    <t>A blue coloured, XS sized, Casual Slim Fit Shirt</t>
  </si>
  <si>
    <t>A blue coloured, S sized, Casual Slim Fit Shirt</t>
  </si>
  <si>
    <t>A blue coloured, M sized, Casual Slim Fit Shirt</t>
  </si>
  <si>
    <t>A blue coloured, L sized, Casual Slim Fit Shirt</t>
  </si>
  <si>
    <t>A blue coloured, XL sized, Casual Slim Fit Shirt</t>
  </si>
  <si>
    <t>A indigo coloured, XS sized, Casual Slim Fit Shirt</t>
  </si>
  <si>
    <t>A indigo coloured, S sized, Casual Slim Fit Shirt</t>
  </si>
  <si>
    <t>A indigo coloured, M sized, Casual Slim Fit Shirt</t>
  </si>
  <si>
    <t>A indigo coloured, L sized, Casual Slim Fit Shirt</t>
  </si>
  <si>
    <t>A indigo coloured, XL sized, Casual Slim Fit Shirt</t>
  </si>
  <si>
    <t>A violet coloured, XS sized, Casual Slim Fit Shirt</t>
  </si>
  <si>
    <t>A violet coloured, S sized, Casual Slim Fit Shirt</t>
  </si>
  <si>
    <t>A violet coloured, M sized, Casual Slim Fit Shirt</t>
  </si>
  <si>
    <t>A violet coloured, L sized, Casual Slim Fit Shirt</t>
  </si>
  <si>
    <t>A violet coloured, XL sized, Casual Slim Fit Shirt</t>
  </si>
  <si>
    <t>Jacket</t>
  </si>
  <si>
    <t>A red coloured, XS sized, Denim Jacket</t>
  </si>
  <si>
    <t>A red coloured, S sized, Denim Jacket</t>
  </si>
  <si>
    <t>A red coloured, M sized, Denim Jacket</t>
  </si>
  <si>
    <t>A red coloured, L sized, Denim Jacket</t>
  </si>
  <si>
    <t>A red coloured, XL sized, Denim Jacket</t>
  </si>
  <si>
    <t>A orange coloured, XS sized, Denim Jacket</t>
  </si>
  <si>
    <t>A orange coloured, S sized, Denim Jacket</t>
  </si>
  <si>
    <t>A orange coloured, M sized, Denim Jacket</t>
  </si>
  <si>
    <t>A orange coloured, L sized, Denim Jacket</t>
  </si>
  <si>
    <t>A orange coloured, XL sized, Denim Jacket</t>
  </si>
  <si>
    <t>A yellow coloured, XS sized, Denim Jacket</t>
  </si>
  <si>
    <t>A yellow coloured, S sized, Denim Jacket</t>
  </si>
  <si>
    <t>A yellow coloured, M sized, Denim Jacket</t>
  </si>
  <si>
    <t>A yellow coloured, L sized, Denim Jacket</t>
  </si>
  <si>
    <t>A yellow coloured, XL sized, Denim Jacket</t>
  </si>
  <si>
    <t>A green coloured, XS sized, Denim Jacket</t>
  </si>
  <si>
    <t>A green coloured, S sized, Denim Jacket</t>
  </si>
  <si>
    <t>A green coloured, M sized, Denim Jacket</t>
  </si>
  <si>
    <t>A green coloured, L sized, Denim Jacket</t>
  </si>
  <si>
    <t>A green coloured, XL sized, Denim Jacket</t>
  </si>
  <si>
    <t>A blue coloured, XS sized, Denim Jacket</t>
  </si>
  <si>
    <t>A blue coloured, S sized, Denim Jacket</t>
  </si>
  <si>
    <t>A blue coloured, M sized, Denim Jacket</t>
  </si>
  <si>
    <t>A blue coloured, L sized, Denim Jacket</t>
  </si>
  <si>
    <t>A blue coloured, XL sized, Denim Jacket</t>
  </si>
  <si>
    <t>A indigo coloured, XS sized, Denim Jacket</t>
  </si>
  <si>
    <t>A indigo coloured, S sized, Denim Jacket</t>
  </si>
  <si>
    <t>A indigo coloured, M sized, Denim Jacket</t>
  </si>
  <si>
    <t>A indigo coloured, L sized, Denim Jacket</t>
  </si>
  <si>
    <t>A indigo coloured, XL sized, Denim Jacket</t>
  </si>
  <si>
    <t>A violet coloured, XS sized, Denim Jacket</t>
  </si>
  <si>
    <t>A violet coloured, S sized, Denim Jacket</t>
  </si>
  <si>
    <t>A violet coloured, M sized, Denim Jacket</t>
  </si>
  <si>
    <t>A violet coloured, L sized, Denim Jacket</t>
  </si>
  <si>
    <t>A violet coloured, XL sized, Denim Jacket</t>
  </si>
  <si>
    <t>Puffer</t>
  </si>
  <si>
    <t>A red coloured, XS sized, Puffer Jacket</t>
  </si>
  <si>
    <t>A red coloured, S sized, Puffer Jacket</t>
  </si>
  <si>
    <t>A red coloured, M sized, Puffer Jacket</t>
  </si>
  <si>
    <t>A red coloured, L sized, Puffer Jacket</t>
  </si>
  <si>
    <t>A red coloured, XL sized, Puffer Jacket</t>
  </si>
  <si>
    <t>A orange coloured, XS sized, Puffer Jacket</t>
  </si>
  <si>
    <t>A orange coloured, S sized, Puffer Jacket</t>
  </si>
  <si>
    <t>A orange coloured, M sized, Puffer Jacket</t>
  </si>
  <si>
    <t>A orange coloured, L sized, Puffer Jacket</t>
  </si>
  <si>
    <t>A orange coloured, XL sized, Puffer Jacket</t>
  </si>
  <si>
    <t>A yellow coloured, XS sized, Puffer Jacket</t>
  </si>
  <si>
    <t>A yellow coloured, S sized, Puffer Jacket</t>
  </si>
  <si>
    <t>A yellow coloured, M sized, Puffer Jacket</t>
  </si>
  <si>
    <t>A yellow coloured, L sized, Puffer Jacket</t>
  </si>
  <si>
    <t>A yellow coloured, XL sized, Puffer Jacket</t>
  </si>
  <si>
    <t>A green coloured, XS sized, Puffer Jacket</t>
  </si>
  <si>
    <t>A green coloured, S sized, Puffer Jacket</t>
  </si>
  <si>
    <t>A green coloured, M sized, Puffer Jacket</t>
  </si>
  <si>
    <t>A green coloured, L sized, Puffer Jacket</t>
  </si>
  <si>
    <t>A green coloured, XL sized, Puffer Jacket</t>
  </si>
  <si>
    <t>A blue coloured, XS sized, Puffer Jacket</t>
  </si>
  <si>
    <t>A blue coloured, S sized, Puffer Jacket</t>
  </si>
  <si>
    <t>A blue coloured, M sized, Puffer Jacket</t>
  </si>
  <si>
    <t>A blue coloured, L sized, Puffer Jacket</t>
  </si>
  <si>
    <t>A blue coloured, XL sized, Puffer Jacket</t>
  </si>
  <si>
    <t>A indigo coloured, XS sized, Puffer Jacket</t>
  </si>
  <si>
    <t>A indigo coloured, S sized, Puffer Jacket</t>
  </si>
  <si>
    <t>A indigo coloured, M sized, Puffer Jacket</t>
  </si>
  <si>
    <t>A indigo coloured, L sized, Puffer Jacket</t>
  </si>
  <si>
    <t>A indigo coloured, XL sized, Puffer Jacket</t>
  </si>
  <si>
    <t>A violet coloured, XS sized, Puffer Jacket</t>
  </si>
  <si>
    <t>A violet coloured, S sized, Puffer Jacket</t>
  </si>
  <si>
    <t>A violet coloured, M sized, Puffer Jacket</t>
  </si>
  <si>
    <t>A violet coloured, L sized, Puffer Jacket</t>
  </si>
  <si>
    <t>A violet coloured, XL sized, Puffer Jacket</t>
  </si>
  <si>
    <t>Windbreaker</t>
  </si>
  <si>
    <t>A red coloured, XS sized, Windbreaker Jacket</t>
  </si>
  <si>
    <t>A red coloured, S sized, Windbreaker Jacket</t>
  </si>
  <si>
    <t>A red coloured, M sized, Windbreaker Jacket</t>
  </si>
  <si>
    <t>A red coloured, L sized, Windbreaker Jacket</t>
  </si>
  <si>
    <t>A red coloured, XL sized, Windbreaker Jacket</t>
  </si>
  <si>
    <t>A orange coloured, XS sized, Windbreaker Jacket</t>
  </si>
  <si>
    <t>A orange coloured, S sized, Windbreaker Jacket</t>
  </si>
  <si>
    <t>A orange coloured, M sized, Windbreaker Jacket</t>
  </si>
  <si>
    <t>A orange coloured, L sized, Windbreaker Jacket</t>
  </si>
  <si>
    <t>A orange coloured, XL sized, Windbreaker Jacket</t>
  </si>
  <si>
    <t>A yellow coloured, XS sized, Windbreaker Jacket</t>
  </si>
  <si>
    <t>A yellow coloured, S sized, Windbreaker Jacket</t>
  </si>
  <si>
    <t>A yellow coloured, M sized, Windbreaker Jacket</t>
  </si>
  <si>
    <t>A yellow coloured, L sized, Windbreaker Jacket</t>
  </si>
  <si>
    <t>A yellow coloured, XL sized, Windbreaker Jacket</t>
  </si>
  <si>
    <t>A green coloured, XS sized, Windbreaker Jacket</t>
  </si>
  <si>
    <t>A green coloured, S sized, Windbreaker Jacket</t>
  </si>
  <si>
    <t>A green coloured, M sized, Windbreaker Jacket</t>
  </si>
  <si>
    <t>A green coloured, L sized, Windbreaker Jacket</t>
  </si>
  <si>
    <t>A green coloured, XL sized, Windbreaker Jacket</t>
  </si>
  <si>
    <t>A blue coloured, XS sized, Windbreaker Jacket</t>
  </si>
  <si>
    <t>A blue coloured, S sized, Windbreaker Jacket</t>
  </si>
  <si>
    <t>A blue coloured, M sized, Windbreaker Jacket</t>
  </si>
  <si>
    <t>A blue coloured, L sized, Windbreaker Jacket</t>
  </si>
  <si>
    <t>A blue coloured, XL sized, Windbreaker Jacket</t>
  </si>
  <si>
    <t>A indigo coloured, XS sized, Windbreaker Jacket</t>
  </si>
  <si>
    <t>A indigo coloured, S sized, Windbreaker Jacket</t>
  </si>
  <si>
    <t>A indigo coloured, M sized, Windbreaker Jacket</t>
  </si>
  <si>
    <t>A indigo coloured, L sized, Windbreaker Jacket</t>
  </si>
  <si>
    <t>A indigo coloured, XL sized, Windbreaker Jacket</t>
  </si>
  <si>
    <t>A violet coloured, XS sized, Windbreaker Jacket</t>
  </si>
  <si>
    <t>A violet coloured, S sized, Windbreaker Jacket</t>
  </si>
  <si>
    <t>A violet coloured, M sized, Windbreaker Jacket</t>
  </si>
  <si>
    <t>A violet coloured, L sized, Windbreaker Jacket</t>
  </si>
  <si>
    <t>A violet coloured, XL sized, Windbreaker Jacket</t>
  </si>
  <si>
    <t>Leather</t>
  </si>
  <si>
    <t>A red coloured, XS sized, Leather Jacket</t>
  </si>
  <si>
    <t>A red coloured, S sized, Leather Jacket</t>
  </si>
  <si>
    <t>A red coloured, M sized, Leather Jacket</t>
  </si>
  <si>
    <t>A red coloured, L sized, Leather Jacket</t>
  </si>
  <si>
    <t>A red coloured, XL sized, Leather Jacket</t>
  </si>
  <si>
    <t>A orange coloured, XS sized, Leather Jacket</t>
  </si>
  <si>
    <t>A orange coloured, S sized, Leather Jacket</t>
  </si>
  <si>
    <t>A orange coloured, M sized, Leather Jacket</t>
  </si>
  <si>
    <t>A orange coloured, L sized, Leather Jacket</t>
  </si>
  <si>
    <t>A orange coloured, XL sized, Leather Jacket</t>
  </si>
  <si>
    <t>A yellow coloured, XS sized, Leather Jacket</t>
  </si>
  <si>
    <t>A yellow coloured, S sized, Leather Jacket</t>
  </si>
  <si>
    <t>A yellow coloured, M sized, Leather Jacket</t>
  </si>
  <si>
    <t>A yellow coloured, L sized, Leather Jacket</t>
  </si>
  <si>
    <t>A yellow coloured, XL sized, Leather Jacket</t>
  </si>
  <si>
    <t>A green coloured, XS sized, Leather Jacket</t>
  </si>
  <si>
    <t>A green coloured, S sized, Leather Jacket</t>
  </si>
  <si>
    <t>A green coloured, M sized, Leather Jacket</t>
  </si>
  <si>
    <t>A green coloured, L sized, Leather Jacket</t>
  </si>
  <si>
    <t>A green coloured, XL sized, Leather Jacket</t>
  </si>
  <si>
    <t>A blue coloured, XS sized, Leather Jacket</t>
  </si>
  <si>
    <t>A blue coloured, S sized, Leather Jacket</t>
  </si>
  <si>
    <t>A blue coloured, M sized, Leather Jacket</t>
  </si>
  <si>
    <t>A blue coloured, L sized, Leather Jacket</t>
  </si>
  <si>
    <t>A blue coloured, XL sized, Leather Jacket</t>
  </si>
  <si>
    <t>A indigo coloured, XS sized, Leather Jacket</t>
  </si>
  <si>
    <t>A indigo coloured, S sized, Leather Jacket</t>
  </si>
  <si>
    <t>A indigo coloured, M sized, Leather Jacket</t>
  </si>
  <si>
    <t>A indigo coloured, L sized, Leather Jacket</t>
  </si>
  <si>
    <t>A indigo coloured, XL sized, Leather Jacket</t>
  </si>
  <si>
    <t>A violet coloured, XS sized, Leather Jacket</t>
  </si>
  <si>
    <t>A violet coloured, S sized, Leather Jacket</t>
  </si>
  <si>
    <t>A violet coloured, M sized, Leather Jacket</t>
  </si>
  <si>
    <t>A violet coloured, L sized, Leather Jacket</t>
  </si>
  <si>
    <t>A violet coloured, XL sized, Leather Jacket</t>
  </si>
  <si>
    <t>Bomber</t>
  </si>
  <si>
    <t>A red coloured, XS sized, Bomber Jacket</t>
  </si>
  <si>
    <t>A red coloured, S sized, Bomber Jacket</t>
  </si>
  <si>
    <t>A red coloured, M sized, Bomber Jacket</t>
  </si>
  <si>
    <t>A red coloured, L sized, Bomber Jacket</t>
  </si>
  <si>
    <t>A red coloured, XL sized, Bomber Jacket</t>
  </si>
  <si>
    <t>A orange coloured, XS sized, Bomber Jacket</t>
  </si>
  <si>
    <t>A orange coloured, S sized, Bomber Jacket</t>
  </si>
  <si>
    <t>A orange coloured, M sized, Bomber Jacket</t>
  </si>
  <si>
    <t>A orange coloured, L sized, Bomber Jacket</t>
  </si>
  <si>
    <t>A orange coloured, XL sized, Bomber Jacket</t>
  </si>
  <si>
    <t>A yellow coloured, XS sized, Bomber Jacket</t>
  </si>
  <si>
    <t>A yellow coloured, S sized, Bomber Jacket</t>
  </si>
  <si>
    <t>A yellow coloured, M sized, Bomber Jacket</t>
  </si>
  <si>
    <t>A yellow coloured, L sized, Bomber Jacket</t>
  </si>
  <si>
    <t>A yellow coloured, XL sized, Bomber Jacket</t>
  </si>
  <si>
    <t>A green coloured, XS sized, Bomber Jacket</t>
  </si>
  <si>
    <t>A green coloured, S sized, Bomber Jacket</t>
  </si>
  <si>
    <t>A green coloured, M sized, Bomber Jacket</t>
  </si>
  <si>
    <t>A green coloured, L sized, Bomber Jacket</t>
  </si>
  <si>
    <t>A green coloured, XL sized, Bomber Jacket</t>
  </si>
  <si>
    <t>A blue coloured, XS sized, Bomber Jacket</t>
  </si>
  <si>
    <t>A blue coloured, S sized, Bomber Jacket</t>
  </si>
  <si>
    <t>A blue coloured, M sized, Bomber Jacket</t>
  </si>
  <si>
    <t>A blue coloured, L sized, Bomber Jacket</t>
  </si>
  <si>
    <t>A blue coloured, XL sized, Bomber Jacket</t>
  </si>
  <si>
    <t>A indigo coloured, XS sized, Bomber Jacket</t>
  </si>
  <si>
    <t>A indigo coloured, S sized, Bomber Jacket</t>
  </si>
  <si>
    <t>A indigo coloured, M sized, Bomber Jacket</t>
  </si>
  <si>
    <t>A indigo coloured, L sized, Bomber Jacket</t>
  </si>
  <si>
    <t>A indigo coloured, XL sized, Bomber Jacket</t>
  </si>
  <si>
    <t>A violet coloured, XS sized, Bomber Jacket</t>
  </si>
  <si>
    <t>A violet coloured, S sized, Bomber Jacket</t>
  </si>
  <si>
    <t>A violet coloured, M sized, Bomber Jacket</t>
  </si>
  <si>
    <t>A violet coloured, L sized, Bomber Jacket</t>
  </si>
  <si>
    <t>A violet coloured, XL sized, Bomber Jacket</t>
  </si>
  <si>
    <t>Cardigan</t>
  </si>
  <si>
    <t>A red coloured, XS sized, Cardigan Jacket</t>
  </si>
  <si>
    <t>A red coloured, S sized, Cardigan Jacket</t>
  </si>
  <si>
    <t>A red coloured, M sized, Cardigan Jacket</t>
  </si>
  <si>
    <t>A red coloured, L sized, Cardigan Jacket</t>
  </si>
  <si>
    <t>A red coloured, XL sized, Cardigan Jacket</t>
  </si>
  <si>
    <t>A orange coloured, XS sized, Cardigan Jacket</t>
  </si>
  <si>
    <t>A orange coloured, S sized, Cardigan Jacket</t>
  </si>
  <si>
    <t>A orange coloured, M sized, Cardigan Jacket</t>
  </si>
  <si>
    <t>A orange coloured, L sized, Cardigan Jacket</t>
  </si>
  <si>
    <t>A orange coloured, XL sized, Cardigan Jacket</t>
  </si>
  <si>
    <t>A yellow coloured, XS sized, Cardigan Jacket</t>
  </si>
  <si>
    <t>A yellow coloured, S sized, Cardigan Jacket</t>
  </si>
  <si>
    <t>A yellow coloured, M sized, Cardigan Jacket</t>
  </si>
  <si>
    <t>A yellow coloured, L sized, Cardigan Jacket</t>
  </si>
  <si>
    <t>A yellow coloured, XL sized, Cardigan Jacket</t>
  </si>
  <si>
    <t>A green coloured, XS sized, Cardigan Jacket</t>
  </si>
  <si>
    <t>A green coloured, S sized, Cardigan Jacket</t>
  </si>
  <si>
    <t>A green coloured, M sized, Cardigan Jacket</t>
  </si>
  <si>
    <t>A green coloured, L sized, Cardigan Jacket</t>
  </si>
  <si>
    <t>A green coloured, XL sized, Cardigan Jacket</t>
  </si>
  <si>
    <t>A blue coloured, XS sized, Cardigan Jacket</t>
  </si>
  <si>
    <t>A blue coloured, S sized, Cardigan Jacket</t>
  </si>
  <si>
    <t>A blue coloured, M sized, Cardigan Jacket</t>
  </si>
  <si>
    <t>A blue coloured, L sized, Cardigan Jacket</t>
  </si>
  <si>
    <t>A blue coloured, XL sized, Cardigan Jacket</t>
  </si>
  <si>
    <t>A indigo coloured, XS sized, Cardigan Jacket</t>
  </si>
  <si>
    <t>A indigo coloured, S sized, Cardigan Jacket</t>
  </si>
  <si>
    <t>A indigo coloured, M sized, Cardigan Jacket</t>
  </si>
  <si>
    <t>A indigo coloured, L sized, Cardigan Jacket</t>
  </si>
  <si>
    <t>A indigo coloured, XL sized, Cardigan Jacket</t>
  </si>
  <si>
    <t>A violet coloured, XS sized, Cardigan Jacket</t>
  </si>
  <si>
    <t>A violet coloured, S sized, Cardigan Jacket</t>
  </si>
  <si>
    <t>A violet coloured, M sized, Cardigan Jacket</t>
  </si>
  <si>
    <t>A violet coloured, L sized, Cardigan Jacket</t>
  </si>
  <si>
    <t>A violet coloured, XL sized, Cardigan Jacket</t>
  </si>
  <si>
    <t>Coach</t>
  </si>
  <si>
    <t>A red coloured, XS sized, Coach Jacket</t>
  </si>
  <si>
    <t>A red coloured, S sized, Coach Jacket</t>
  </si>
  <si>
    <t>A red coloured, M sized, Coach Jacket</t>
  </si>
  <si>
    <t>A red coloured, L sized, Coach Jacket</t>
  </si>
  <si>
    <t>A red coloured, XL sized, Coach Jacket</t>
  </si>
  <si>
    <t>A orange coloured, XS sized, Coach Jacket</t>
  </si>
  <si>
    <t>A orange coloured, S sized, Coach Jacket</t>
  </si>
  <si>
    <t>A orange coloured, M sized, Coach Jacket</t>
  </si>
  <si>
    <t>A orange coloured, L sized, Coach Jacket</t>
  </si>
  <si>
    <t>A orange coloured, XL sized, Coach Jacket</t>
  </si>
  <si>
    <t>A yellow coloured, XS sized, Coach Jacket</t>
  </si>
  <si>
    <t>A yellow coloured, S sized, Coach Jacket</t>
  </si>
  <si>
    <t>A yellow coloured, M sized, Coach Jacket</t>
  </si>
  <si>
    <t>A yellow coloured, L sized, Coach Jacket</t>
  </si>
  <si>
    <t>A yellow coloured, XL sized, Coach Jacket</t>
  </si>
  <si>
    <t>A green coloured, XS sized, Coach Jacket</t>
  </si>
  <si>
    <t>A green coloured, S sized, Coach Jacket</t>
  </si>
  <si>
    <t>A green coloured, M sized, Coach Jacket</t>
  </si>
  <si>
    <t>A green coloured, L sized, Coach Jacket</t>
  </si>
  <si>
    <t>A green coloured, XL sized, Coach Jacket</t>
  </si>
  <si>
    <t>A blue coloured, XS sized, Coach Jacket</t>
  </si>
  <si>
    <t>A blue coloured, S sized, Coach Jacket</t>
  </si>
  <si>
    <t>A blue coloured, M sized, Coach Jacket</t>
  </si>
  <si>
    <t>A blue coloured, L sized, Coach Jacket</t>
  </si>
  <si>
    <t>A blue coloured, XL sized, Coach Jacket</t>
  </si>
  <si>
    <t>A indigo coloured, XS sized, Coach Jacket</t>
  </si>
  <si>
    <t>A indigo coloured, S sized, Coach Jacket</t>
  </si>
  <si>
    <t>A indigo coloured, M sized, Coach Jacket</t>
  </si>
  <si>
    <t>A indigo coloured, L sized, Coach Jacket</t>
  </si>
  <si>
    <t>A indigo coloured, XL sized, Coach Jacket</t>
  </si>
  <si>
    <t>A violet coloured, XS sized, Coach Jacket</t>
  </si>
  <si>
    <t>A violet coloured, S sized, Coach Jacket</t>
  </si>
  <si>
    <t>A violet coloured, M sized, Coach Jacket</t>
  </si>
  <si>
    <t>A violet coloured, L sized, Coach Jacket</t>
  </si>
  <si>
    <t>A violet coloured, XL sized, Coach Jacket</t>
  </si>
  <si>
    <t>Parka</t>
  </si>
  <si>
    <t>A red coloured, XS sized, Parka Jacket</t>
  </si>
  <si>
    <t>A red coloured, S sized, Parka Jacket</t>
  </si>
  <si>
    <t>A red coloured, M sized, Parka Jacket</t>
  </si>
  <si>
    <t>A red coloured, L sized, Parka Jacket</t>
  </si>
  <si>
    <t>A red coloured, XL sized, Parka Jacket</t>
  </si>
  <si>
    <t>A orange coloured, XS sized, Parka Jacket</t>
  </si>
  <si>
    <t>A orange coloured, S sized, Parka Jacket</t>
  </si>
  <si>
    <t>A orange coloured, M sized, Parka Jacket</t>
  </si>
  <si>
    <t>A orange coloured, L sized, Parka Jacket</t>
  </si>
  <si>
    <t>A orange coloured, XL sized, Parka Jacket</t>
  </si>
  <si>
    <t>A yellow coloured, XS sized, Parka Jacket</t>
  </si>
  <si>
    <t>A yellow coloured, S sized, Parka Jacket</t>
  </si>
  <si>
    <t>A yellow coloured, M sized, Parka Jacket</t>
  </si>
  <si>
    <t>A yellow coloured, L sized, Parka Jacket</t>
  </si>
  <si>
    <t>A yellow coloured, XL sized, Parka Jacket</t>
  </si>
  <si>
    <t>A green coloured, XS sized, Parka Jacket</t>
  </si>
  <si>
    <t>A green coloured, S sized, Parka Jacket</t>
  </si>
  <si>
    <t>A green coloured, M sized, Parka Jacket</t>
  </si>
  <si>
    <t>A green coloured, L sized, Parka Jacket</t>
  </si>
  <si>
    <t>A green coloured, XL sized, Parka Jacket</t>
  </si>
  <si>
    <t>A blue coloured, XS sized, Parka Jacket</t>
  </si>
  <si>
    <t>A blue coloured, S sized, Parka Jacket</t>
  </si>
  <si>
    <t>A blue coloured, M sized, Parka Jacket</t>
  </si>
  <si>
    <t>A blue coloured, L sized, Parka Jacket</t>
  </si>
  <si>
    <t>A blue coloured, XL sized, Parka Jacket</t>
  </si>
  <si>
    <t>A indigo coloured, XS sized, Parka Jacket</t>
  </si>
  <si>
    <t>A indigo coloured, S sized, Parka Jacket</t>
  </si>
  <si>
    <t>A indigo coloured, M sized, Parka Jacket</t>
  </si>
  <si>
    <t>A indigo coloured, L sized, Parka Jacket</t>
  </si>
  <si>
    <t>A indigo coloured, XL sized, Parka Jacket</t>
  </si>
  <si>
    <t>A violet coloured, XS sized, Parka Jacket</t>
  </si>
  <si>
    <t>A violet coloured, S sized, Parka Jacket</t>
  </si>
  <si>
    <t>A violet coloured, M sized, Parka Jacket</t>
  </si>
  <si>
    <t>A violet coloured, L sized, Parka Jacket</t>
  </si>
  <si>
    <t>A violet coloured, XL sized, Parka Jacket</t>
  </si>
  <si>
    <t>Trench Coat</t>
  </si>
  <si>
    <t>A red coloured, XS sized, Trench Coat Jacket</t>
  </si>
  <si>
    <t>A red coloured, S sized, Trench Coat Jacket</t>
  </si>
  <si>
    <t>A red coloured, M sized, Trench Coat Jacket</t>
  </si>
  <si>
    <t>A red coloured, L sized, Trench Coat Jacket</t>
  </si>
  <si>
    <t>A red coloured, XL sized, Trench Coat Jacket</t>
  </si>
  <si>
    <t>A orange coloured, XS sized, Trench Coat Jacket</t>
  </si>
  <si>
    <t>A orange coloured, S sized, Trench Coat Jacket</t>
  </si>
  <si>
    <t>A orange coloured, M sized, Trench Coat Jacket</t>
  </si>
  <si>
    <t>A orange coloured, L sized, Trench Coat Jacket</t>
  </si>
  <si>
    <t>A orange coloured, XL sized, Trench Coat Jacket</t>
  </si>
  <si>
    <t>A yellow coloured, XS sized, Trench Coat Jacket</t>
  </si>
  <si>
    <t>A yellow coloured, S sized, Trench Coat Jacket</t>
  </si>
  <si>
    <t>A yellow coloured, M sized, Trench Coat Jacket</t>
  </si>
  <si>
    <t>A yellow coloured, L sized, Trench Coat Jacket</t>
  </si>
  <si>
    <t>A yellow coloured, XL sized, Trench Coat Jacket</t>
  </si>
  <si>
    <t>A green coloured, XS sized, Trench Coat Jacket</t>
  </si>
  <si>
    <t>A green coloured, S sized, Trench Coat Jacket</t>
  </si>
  <si>
    <t>A green coloured, M sized, Trench Coat Jacket</t>
  </si>
  <si>
    <t>A green coloured, L sized, Trench Coat Jacket</t>
  </si>
  <si>
    <t>A green coloured, XL sized, Trench Coat Jacket</t>
  </si>
  <si>
    <t>A blue coloured, XS sized, Trench Coat Jacket</t>
  </si>
  <si>
    <t>A blue coloured, S sized, Trench Coat Jacket</t>
  </si>
  <si>
    <t>A blue coloured, M sized, Trench Coat Jacket</t>
  </si>
  <si>
    <t>A blue coloured, L sized, Trench Coat Jacket</t>
  </si>
  <si>
    <t>A blue coloured, XL sized, Trench Coat Jacket</t>
  </si>
  <si>
    <t>A indigo coloured, XS sized, Trench Coat Jacket</t>
  </si>
  <si>
    <t>A indigo coloured, S sized, Trench Coat Jacket</t>
  </si>
  <si>
    <t>A indigo coloured, M sized, Trench Coat Jacket</t>
  </si>
  <si>
    <t>A indigo coloured, L sized, Trench Coat Jacket</t>
  </si>
  <si>
    <t>A indigo coloured, XL sized, Trench Coat Jacket</t>
  </si>
  <si>
    <t>A violet coloured, XS sized, Trench Coat Jacket</t>
  </si>
  <si>
    <t>A violet coloured, S sized, Trench Coat Jacket</t>
  </si>
  <si>
    <t>A violet coloured, M sized, Trench Coat Jacket</t>
  </si>
  <si>
    <t>A violet coloured, L sized, Trench Coat Jacket</t>
  </si>
  <si>
    <t>A violet coloured, XL sized, Trench Coat Jacket</t>
  </si>
  <si>
    <t>Peacoat</t>
  </si>
  <si>
    <t>A red coloured, XS sized, Peacoat Jacket</t>
  </si>
  <si>
    <t>A red coloured, S sized, Peacoat Jacket</t>
  </si>
  <si>
    <t>A red coloured, M sized, Peacoat Jacket</t>
  </si>
  <si>
    <t>A red coloured, L sized, Peacoat Jacket</t>
  </si>
  <si>
    <t>A red coloured, XL sized, Peacoat Jacket</t>
  </si>
  <si>
    <t>A orange coloured, XS sized, Peacoat Jacket</t>
  </si>
  <si>
    <t>A orange coloured, S sized, Peacoat Jacket</t>
  </si>
  <si>
    <t>A orange coloured, M sized, Peacoat Jacket</t>
  </si>
  <si>
    <t>A orange coloured, L sized, Peacoat Jacket</t>
  </si>
  <si>
    <t>A orange coloured, XL sized, Peacoat Jacket</t>
  </si>
  <si>
    <t>A yellow coloured, XS sized, Peacoat Jacket</t>
  </si>
  <si>
    <t>A yellow coloured, S sized, Peacoat Jacket</t>
  </si>
  <si>
    <t>A yellow coloured, M sized, Peacoat Jacket</t>
  </si>
  <si>
    <t>A yellow coloured, L sized, Peacoat Jacket</t>
  </si>
  <si>
    <t>A yellow coloured, XL sized, Peacoat Jacket</t>
  </si>
  <si>
    <t>A green coloured, XS sized, Peacoat Jacket</t>
  </si>
  <si>
    <t>A green coloured, S sized, Peacoat Jacket</t>
  </si>
  <si>
    <t>A green coloured, M sized, Peacoat Jacket</t>
  </si>
  <si>
    <t>A green coloured, L sized, Peacoat Jacket</t>
  </si>
  <si>
    <t>A green coloured, XL sized, Peacoat Jacket</t>
  </si>
  <si>
    <t>A blue coloured, XS sized, Peacoat Jacket</t>
  </si>
  <si>
    <t>A blue coloured, S sized, Peacoat Jacket</t>
  </si>
  <si>
    <t>A blue coloured, M sized, Peacoat Jacket</t>
  </si>
  <si>
    <t>A blue coloured, L sized, Peacoat Jacket</t>
  </si>
  <si>
    <t>A blue coloured, XL sized, Peacoat Jacket</t>
  </si>
  <si>
    <t>A indigo coloured, XS sized, Peacoat Jacket</t>
  </si>
  <si>
    <t>A indigo coloured, S sized, Peacoat Jacket</t>
  </si>
  <si>
    <t>A indigo coloured, M sized, Peacoat Jacket</t>
  </si>
  <si>
    <t>A indigo coloured, L sized, Peacoat Jacket</t>
  </si>
  <si>
    <t>A indigo coloured, XL sized, Peacoat Jacket</t>
  </si>
  <si>
    <t>A violet coloured, XS sized, Peacoat Jacket</t>
  </si>
  <si>
    <t>A violet coloured, S sized, Peacoat Jacket</t>
  </si>
  <si>
    <t>A violet coloured, M sized, Peacoat Jacket</t>
  </si>
  <si>
    <t>A violet coloured, L sized, Peacoat Jacket</t>
  </si>
  <si>
    <t>A violet coloured, XL sized, Peacoat Jacket</t>
  </si>
  <si>
    <t>Pullover</t>
  </si>
  <si>
    <t>A red coloured, XS sized, Pullover Jacket</t>
  </si>
  <si>
    <t>A red coloured, S sized, Pullover Jacket</t>
  </si>
  <si>
    <t>A red coloured, M sized, Pullover Jacket</t>
  </si>
  <si>
    <t>A red coloured, L sized, Pullover Jacket</t>
  </si>
  <si>
    <t>A red coloured, XL sized, Pullover Jacket</t>
  </si>
  <si>
    <t>A orange coloured, XS sized, Pullover Jacket</t>
  </si>
  <si>
    <t>A orange coloured, S sized, Pullover Jacket</t>
  </si>
  <si>
    <t>A orange coloured, M sized, Pullover Jacket</t>
  </si>
  <si>
    <t>A orange coloured, L sized, Pullover Jacket</t>
  </si>
  <si>
    <t>A orange coloured, XL sized, Pullover Jacket</t>
  </si>
  <si>
    <t>A yellow coloured, XS sized, Pullover Jacket</t>
  </si>
  <si>
    <t>A yellow coloured, S sized, Pullover Jacket</t>
  </si>
  <si>
    <t>A yellow coloured, M sized, Pullover Jacket</t>
  </si>
  <si>
    <t>A yellow coloured, L sized, Pullover Jacket</t>
  </si>
  <si>
    <t>A yellow coloured, XL sized, Pullover Jacket</t>
  </si>
  <si>
    <t>A green coloured, XS sized, Pullover Jacket</t>
  </si>
  <si>
    <t>A green coloured, S sized, Pullover Jacket</t>
  </si>
  <si>
    <t>A green coloured, M sized, Pullover Jacket</t>
  </si>
  <si>
    <t>A green coloured, L sized, Pullover Jacket</t>
  </si>
  <si>
    <t>A green coloured, XL sized, Pullover Jacket</t>
  </si>
  <si>
    <t>A blue coloured, XS sized, Pullover Jacket</t>
  </si>
  <si>
    <t>A blue coloured, S sized, Pullover Jacket</t>
  </si>
  <si>
    <t>A blue coloured, M sized, Pullover Jacket</t>
  </si>
  <si>
    <t>A blue coloured, L sized, Pullover Jacket</t>
  </si>
  <si>
    <t>A blue coloured, XL sized, Pullover Jacket</t>
  </si>
  <si>
    <t>A indigo coloured, XS sized, Pullover Jacket</t>
  </si>
  <si>
    <t>A indigo coloured, S sized, Pullover Jacket</t>
  </si>
  <si>
    <t>A indigo coloured, M sized, Pullover Jacket</t>
  </si>
  <si>
    <t>A indigo coloured, L sized, Pullover Jacket</t>
  </si>
  <si>
    <t>A indigo coloured, XL sized, Pullover Jacket</t>
  </si>
  <si>
    <t>A violet coloured, XS sized, Pullover Jacket</t>
  </si>
  <si>
    <t>A violet coloured, S sized, Pullover Jacket</t>
  </si>
  <si>
    <t>A violet coloured, M sized, Pullover Jacket</t>
  </si>
  <si>
    <t>A violet coloured, L sized, Pullover Jacket</t>
  </si>
  <si>
    <t>A violet coloured, XL sized, Pullover Jacket</t>
  </si>
  <si>
    <t>Shearling</t>
  </si>
  <si>
    <t>A red coloured, XS sized, Shearling Jacket</t>
  </si>
  <si>
    <t>A red coloured, S sized, Shearling Jacket</t>
  </si>
  <si>
    <t>A red coloured, M sized, Shearling Jacket</t>
  </si>
  <si>
    <t>A red coloured, L sized, Shearling Jacket</t>
  </si>
  <si>
    <t>A red coloured, XL sized, Shearling Jacket</t>
  </si>
  <si>
    <t>A orange coloured, XS sized, Shearling Jacket</t>
  </si>
  <si>
    <t>A orange coloured, S sized, Shearling Jacket</t>
  </si>
  <si>
    <t>A orange coloured, M sized, Shearling Jacket</t>
  </si>
  <si>
    <t>A orange coloured, L sized, Shearling Jacket</t>
  </si>
  <si>
    <t>A orange coloured, XL sized, Shearling Jacket</t>
  </si>
  <si>
    <t>A yellow coloured, XS sized, Shearling Jacket</t>
  </si>
  <si>
    <t>A yellow coloured, S sized, Shearling Jacket</t>
  </si>
  <si>
    <t>A yellow coloured, M sized, Shearling Jacket</t>
  </si>
  <si>
    <t>A yellow coloured, L sized, Shearling Jacket</t>
  </si>
  <si>
    <t>A yellow coloured, XL sized, Shearling Jacket</t>
  </si>
  <si>
    <t>A green coloured, XS sized, Shearling Jacket</t>
  </si>
  <si>
    <t>A green coloured, S sized, Shearling Jacket</t>
  </si>
  <si>
    <t>A green coloured, M sized, Shearling Jacket</t>
  </si>
  <si>
    <t>A green coloured, L sized, Shearling Jacket</t>
  </si>
  <si>
    <t>A green coloured, XL sized, Shearling Jacket</t>
  </si>
  <si>
    <t>A blue coloured, XS sized, Shearling Jacket</t>
  </si>
  <si>
    <t>A blue coloured, S sized, Shearling Jacket</t>
  </si>
  <si>
    <t>A blue coloured, M sized, Shearling Jacket</t>
  </si>
  <si>
    <t>A blue coloured, L sized, Shearling Jacket</t>
  </si>
  <si>
    <t>A blue coloured, XL sized, Shearling Jacket</t>
  </si>
  <si>
    <t>A indigo coloured, XS sized, Shearling Jacket</t>
  </si>
  <si>
    <t>A indigo coloured, S sized, Shearling Jacket</t>
  </si>
  <si>
    <t>A indigo coloured, M sized, Shearling Jacket</t>
  </si>
  <si>
    <t>A indigo coloured, L sized, Shearling Jacket</t>
  </si>
  <si>
    <t>A indigo coloured, XL sized, Shearling Jacket</t>
  </si>
  <si>
    <t>A violet coloured, XS sized, Shearling Jacket</t>
  </si>
  <si>
    <t>A violet coloured, S sized, Shearling Jacket</t>
  </si>
  <si>
    <t>A violet coloured, M sized, Shearling Jacket</t>
  </si>
  <si>
    <t>A violet coloured, L sized, Shearling Jacket</t>
  </si>
  <si>
    <t>A violet coloured, XL sized, Shearling Jacket</t>
  </si>
  <si>
    <t>Trousers</t>
  </si>
  <si>
    <t>Chinos</t>
  </si>
  <si>
    <t>A red coloured, XS sized, Chinos Trousers</t>
  </si>
  <si>
    <t>A red coloured, S sized, Chinos Trousers</t>
  </si>
  <si>
    <t>A red coloured, M sized, Chinos Trousers</t>
  </si>
  <si>
    <t>A red coloured, L sized, Chinos Trousers</t>
  </si>
  <si>
    <t>A red coloured, XL sized, Chinos Trousers</t>
  </si>
  <si>
    <t>A orange coloured, XS sized, Chinos Trousers</t>
  </si>
  <si>
    <t>A orange coloured, S sized, Chinos Trousers</t>
  </si>
  <si>
    <t>A orange coloured, M sized, Chinos Trousers</t>
  </si>
  <si>
    <t>A orange coloured, L sized, Chinos Trousers</t>
  </si>
  <si>
    <t>A orange coloured, XL sized, Chinos Trousers</t>
  </si>
  <si>
    <t>A yellow coloured, XS sized, Chinos Trousers</t>
  </si>
  <si>
    <t>A yellow coloured, S sized, Chinos Trousers</t>
  </si>
  <si>
    <t>A yellow coloured, M sized, Chinos Trousers</t>
  </si>
  <si>
    <t>A yellow coloured, L sized, Chinos Trousers</t>
  </si>
  <si>
    <t>A yellow coloured, XL sized, Chinos Trousers</t>
  </si>
  <si>
    <t>A green coloured, XS sized, Chinos Trousers</t>
  </si>
  <si>
    <t>A green coloured, S sized, Chinos Trousers</t>
  </si>
  <si>
    <t>A green coloured, M sized, Chinos Trousers</t>
  </si>
  <si>
    <t>A green coloured, L sized, Chinos Trousers</t>
  </si>
  <si>
    <t>A green coloured, XL sized, Chinos Trousers</t>
  </si>
  <si>
    <t>A blue coloured, XS sized, Chinos Trousers</t>
  </si>
  <si>
    <t>A blue coloured, S sized, Chinos Trousers</t>
  </si>
  <si>
    <t>A blue coloured, M sized, Chinos Trousers</t>
  </si>
  <si>
    <t>A blue coloured, L sized, Chinos Trousers</t>
  </si>
  <si>
    <t>A blue coloured, XL sized, Chinos Trousers</t>
  </si>
  <si>
    <t>A indigo coloured, XS sized, Chinos Trousers</t>
  </si>
  <si>
    <t>A indigo coloured, S sized, Chinos Trousers</t>
  </si>
  <si>
    <t>A indigo coloured, M sized, Chinos Trousers</t>
  </si>
  <si>
    <t>A indigo coloured, L sized, Chinos Trousers</t>
  </si>
  <si>
    <t>A indigo coloured, XL sized, Chinos Trousers</t>
  </si>
  <si>
    <t>A violet coloured, XS sized, Chinos Trousers</t>
  </si>
  <si>
    <t>A violet coloured, S sized, Chinos Trousers</t>
  </si>
  <si>
    <t>A violet coloured, M sized, Chinos Trousers</t>
  </si>
  <si>
    <t>A violet coloured, L sized, Chinos Trousers</t>
  </si>
  <si>
    <t>A violet coloured, XL sized, Chinos Trousers</t>
  </si>
  <si>
    <t>Cords</t>
  </si>
  <si>
    <t>A red coloured, XS sized, Cords Trousers</t>
  </si>
  <si>
    <t>A red coloured, S sized, Cords Trousers</t>
  </si>
  <si>
    <t>A red coloured, M sized, Cords Trousers</t>
  </si>
  <si>
    <t>A red coloured, L sized, Cords Trousers</t>
  </si>
  <si>
    <t>A red coloured, XL sized, Cords Trousers</t>
  </si>
  <si>
    <t>A orange coloured, XS sized, Cords Trousers</t>
  </si>
  <si>
    <t>A orange coloured, S sized, Cords Trousers</t>
  </si>
  <si>
    <t>A orange coloured, M sized, Cords Trousers</t>
  </si>
  <si>
    <t>A orange coloured, L sized, Cords Trousers</t>
  </si>
  <si>
    <t>A orange coloured, XL sized, Cords Trousers</t>
  </si>
  <si>
    <t>A yellow coloured, XS sized, Cords Trousers</t>
  </si>
  <si>
    <t>A yellow coloured, S sized, Cords Trousers</t>
  </si>
  <si>
    <t>A yellow coloured, M sized, Cords Trousers</t>
  </si>
  <si>
    <t>A yellow coloured, L sized, Cords Trousers</t>
  </si>
  <si>
    <t>A yellow coloured, XL sized, Cords Trousers</t>
  </si>
  <si>
    <t>A green coloured, XS sized, Cords Trousers</t>
  </si>
  <si>
    <t>A green coloured, S sized, Cords Trousers</t>
  </si>
  <si>
    <t>A green coloured, M sized, Cords Trousers</t>
  </si>
  <si>
    <t>A green coloured, L sized, Cords Trousers</t>
  </si>
  <si>
    <t>A green coloured, XL sized, Cords Trousers</t>
  </si>
  <si>
    <t>A blue coloured, XS sized, Cords Trousers</t>
  </si>
  <si>
    <t>A blue coloured, S sized, Cords Trousers</t>
  </si>
  <si>
    <t>A blue coloured, M sized, Cords Trousers</t>
  </si>
  <si>
    <t>A blue coloured, L sized, Cords Trousers</t>
  </si>
  <si>
    <t>A blue coloured, XL sized, Cords Trousers</t>
  </si>
  <si>
    <t>A indigo coloured, XS sized, Cords Trousers</t>
  </si>
  <si>
    <t>A indigo coloured, S sized, Cords Trousers</t>
  </si>
  <si>
    <t>A indigo coloured, M sized, Cords Trousers</t>
  </si>
  <si>
    <t>A indigo coloured, L sized, Cords Trousers</t>
  </si>
  <si>
    <t>A indigo coloured, XL sized, Cords Trousers</t>
  </si>
  <si>
    <t>A violet coloured, XS sized, Cords Trousers</t>
  </si>
  <si>
    <t>A violet coloured, S sized, Cords Trousers</t>
  </si>
  <si>
    <t>A violet coloured, M sized, Cords Trousers</t>
  </si>
  <si>
    <t>A violet coloured, L sized, Cords Trousers</t>
  </si>
  <si>
    <t>A violet coloured, XL sized, Cords Trousers</t>
  </si>
  <si>
    <t>Drawstring</t>
  </si>
  <si>
    <t>A red coloured, XS sized, Drawstring Trousers</t>
  </si>
  <si>
    <t>A red coloured, S sized, Drawstring Trousers</t>
  </si>
  <si>
    <t>A red coloured, M sized, Drawstring Trousers</t>
  </si>
  <si>
    <t>A red coloured, L sized, Drawstring Trousers</t>
  </si>
  <si>
    <t>A red coloured, XL sized, Drawstring Trousers</t>
  </si>
  <si>
    <t>A orange coloured, XS sized, Drawstring Trousers</t>
  </si>
  <si>
    <t>A orange coloured, S sized, Drawstring Trousers</t>
  </si>
  <si>
    <t>A orange coloured, M sized, Drawstring Trousers</t>
  </si>
  <si>
    <t>A orange coloured, L sized, Drawstring Trousers</t>
  </si>
  <si>
    <t>A orange coloured, XL sized, Drawstring Trousers</t>
  </si>
  <si>
    <t>A yellow coloured, XS sized, Drawstring Trousers</t>
  </si>
  <si>
    <t>A yellow coloured, S sized, Drawstring Trousers</t>
  </si>
  <si>
    <t>A yellow coloured, M sized, Drawstring Trousers</t>
  </si>
  <si>
    <t>A yellow coloured, L sized, Drawstring Trousers</t>
  </si>
  <si>
    <t>A yellow coloured, XL sized, Drawstring Trousers</t>
  </si>
  <si>
    <t>A green coloured, XS sized, Drawstring Trousers</t>
  </si>
  <si>
    <t>A green coloured, S sized, Drawstring Trousers</t>
  </si>
  <si>
    <t>A green coloured, M sized, Drawstring Trousers</t>
  </si>
  <si>
    <t>A green coloured, L sized, Drawstring Trousers</t>
  </si>
  <si>
    <t>A green coloured, XL sized, Drawstring Trousers</t>
  </si>
  <si>
    <t>A blue coloured, XS sized, Drawstring Trousers</t>
  </si>
  <si>
    <t>A blue coloured, S sized, Drawstring Trousers</t>
  </si>
  <si>
    <t>A blue coloured, M sized, Drawstring Trousers</t>
  </si>
  <si>
    <t>A blue coloured, L sized, Drawstring Trousers</t>
  </si>
  <si>
    <t>A blue coloured, XL sized, Drawstring Trousers</t>
  </si>
  <si>
    <t>A indigo coloured, XS sized, Drawstring Trousers</t>
  </si>
  <si>
    <t>A indigo coloured, S sized, Drawstring Trousers</t>
  </si>
  <si>
    <t>A indigo coloured, M sized, Drawstring Trousers</t>
  </si>
  <si>
    <t>A indigo coloured, L sized, Drawstring Trousers</t>
  </si>
  <si>
    <t>A indigo coloured, XL sized, Drawstring Trousers</t>
  </si>
  <si>
    <t>A violet coloured, XS sized, Drawstring Trousers</t>
  </si>
  <si>
    <t>A violet coloured, S sized, Drawstring Trousers</t>
  </si>
  <si>
    <t>A violet coloured, M sized, Drawstring Trousers</t>
  </si>
  <si>
    <t>A violet coloured, L sized, Drawstring Trousers</t>
  </si>
  <si>
    <t>A violet coloured, XL sized, Drawstring Trousers</t>
  </si>
  <si>
    <t>Slim-Fit</t>
  </si>
  <si>
    <t>A red coloured, XS sized, Slim-Fit Trousers</t>
  </si>
  <si>
    <t>A red coloured, S sized, Slim-Fit Trousers</t>
  </si>
  <si>
    <t>A red coloured, M sized, Slim-Fit Trousers</t>
  </si>
  <si>
    <t>A red coloured, L sized, Slim-Fit Trousers</t>
  </si>
  <si>
    <t>A red coloured, XL sized, Slim-Fit Trousers</t>
  </si>
  <si>
    <t>A orange coloured, XS sized, Slim-Fit Trousers</t>
  </si>
  <si>
    <t>A orange coloured, S sized, Slim-Fit Trousers</t>
  </si>
  <si>
    <t>A orange coloured, M sized, Slim-Fit Trousers</t>
  </si>
  <si>
    <t>A orange coloured, L sized, Slim-Fit Trousers</t>
  </si>
  <si>
    <t>A orange coloured, XL sized, Slim-Fit Trousers</t>
  </si>
  <si>
    <t>A yellow coloured, XS sized, Slim-Fit Trousers</t>
  </si>
  <si>
    <t>A yellow coloured, S sized, Slim-Fit Trousers</t>
  </si>
  <si>
    <t>A yellow coloured, M sized, Slim-Fit Trousers</t>
  </si>
  <si>
    <t>A yellow coloured, L sized, Slim-Fit Trousers</t>
  </si>
  <si>
    <t>A yellow coloured, XL sized, Slim-Fit Trousers</t>
  </si>
  <si>
    <t>A green coloured, XS sized, Slim-Fit Trousers</t>
  </si>
  <si>
    <t>A green coloured, S sized, Slim-Fit Trousers</t>
  </si>
  <si>
    <t>A green coloured, M sized, Slim-Fit Trousers</t>
  </si>
  <si>
    <t>A green coloured, L sized, Slim-Fit Trousers</t>
  </si>
  <si>
    <t>A green coloured, XL sized, Slim-Fit Trousers</t>
  </si>
  <si>
    <t>A blue coloured, XS sized, Slim-Fit Trousers</t>
  </si>
  <si>
    <t>A blue coloured, S sized, Slim-Fit Trousers</t>
  </si>
  <si>
    <t>A blue coloured, M sized, Slim-Fit Trousers</t>
  </si>
  <si>
    <t>A blue coloured, L sized, Slim-Fit Trousers</t>
  </si>
  <si>
    <t>A blue coloured, XL sized, Slim-Fit Trousers</t>
  </si>
  <si>
    <t>A indigo coloured, XS sized, Slim-Fit Trousers</t>
  </si>
  <si>
    <t>A indigo coloured, S sized, Slim-Fit Trousers</t>
  </si>
  <si>
    <t>A indigo coloured, M sized, Slim-Fit Trousers</t>
  </si>
  <si>
    <t>A indigo coloured, L sized, Slim-Fit Trousers</t>
  </si>
  <si>
    <t>A indigo coloured, XL sized, Slim-Fit Trousers</t>
  </si>
  <si>
    <t>A violet coloured, XS sized, Slim-Fit Trousers</t>
  </si>
  <si>
    <t>A violet coloured, S sized, Slim-Fit Trousers</t>
  </si>
  <si>
    <t>A violet coloured, M sized, Slim-Fit Trousers</t>
  </si>
  <si>
    <t>A violet coloured, L sized, Slim-Fit Trousers</t>
  </si>
  <si>
    <t>A violet coloured, XL sized, Slim-Fit Trousers</t>
  </si>
  <si>
    <t>Wool</t>
  </si>
  <si>
    <t>A red coloured, XS sized, Wool Trousers</t>
  </si>
  <si>
    <t>A red coloured, S sized, Wool Trousers</t>
  </si>
  <si>
    <t>A red coloured, M sized, Wool Trousers</t>
  </si>
  <si>
    <t>A red coloured, L sized, Wool Trousers</t>
  </si>
  <si>
    <t>A red coloured, XL sized, Wool Trousers</t>
  </si>
  <si>
    <t>A orange coloured, XS sized, Wool Trousers</t>
  </si>
  <si>
    <t>A orange coloured, S sized, Wool Trousers</t>
  </si>
  <si>
    <t>A orange coloured, M sized, Wool Trousers</t>
  </si>
  <si>
    <t>A orange coloured, L sized, Wool Trousers</t>
  </si>
  <si>
    <t>A orange coloured, XL sized, Wool Trousers</t>
  </si>
  <si>
    <t>A yellow coloured, XS sized, Wool Trousers</t>
  </si>
  <si>
    <t>A yellow coloured, S sized, Wool Trousers</t>
  </si>
  <si>
    <t>A yellow coloured, M sized, Wool Trousers</t>
  </si>
  <si>
    <t>A yellow coloured, L sized, Wool Trousers</t>
  </si>
  <si>
    <t>A yellow coloured, XL sized, Wool Trousers</t>
  </si>
  <si>
    <t>A green coloured, XS sized, Wool Trousers</t>
  </si>
  <si>
    <t>A green coloured, S sized, Wool Trousers</t>
  </si>
  <si>
    <t>A green coloured, M sized, Wool Trousers</t>
  </si>
  <si>
    <t>A green coloured, L sized, Wool Trousers</t>
  </si>
  <si>
    <t>A green coloured, XL sized, Wool Trousers</t>
  </si>
  <si>
    <t>A blue coloured, XS sized, Wool Trousers</t>
  </si>
  <si>
    <t>A blue coloured, S sized, Wool Trousers</t>
  </si>
  <si>
    <t>A blue coloured, M sized, Wool Trousers</t>
  </si>
  <si>
    <t>A blue coloured, L sized, Wool Trousers</t>
  </si>
  <si>
    <t>A blue coloured, XL sized, Wool Trousers</t>
  </si>
  <si>
    <t>A indigo coloured, XS sized, Wool Trousers</t>
  </si>
  <si>
    <t>A indigo coloured, S sized, Wool Trousers</t>
  </si>
  <si>
    <t>A indigo coloured, M sized, Wool Trousers</t>
  </si>
  <si>
    <t>A indigo coloured, L sized, Wool Trousers</t>
  </si>
  <si>
    <t>A indigo coloured, XL sized, Wool Trousers</t>
  </si>
  <si>
    <t>A violet coloured, XS sized, Wool Trousers</t>
  </si>
  <si>
    <t>A violet coloured, S sized, Wool Trousers</t>
  </si>
  <si>
    <t>A violet coloured, M sized, Wool Trousers</t>
  </si>
  <si>
    <t>A violet coloured, L sized, Wool Trousers</t>
  </si>
  <si>
    <t>A violet coloured, XL sized, Wool Trousers</t>
  </si>
  <si>
    <t>Relaxed Leg</t>
  </si>
  <si>
    <t>A red coloured, XS sized, Relaxed Leg Trousers</t>
  </si>
  <si>
    <t>A red coloured, S sized, Relaxed Leg Trousers</t>
  </si>
  <si>
    <t>A red coloured, M sized, Relaxed Leg Trousers</t>
  </si>
  <si>
    <t>A red coloured, L sized, Relaxed Leg Trousers</t>
  </si>
  <si>
    <t>A red coloured, XL sized, Relaxed Leg Trousers</t>
  </si>
  <si>
    <t>A orange coloured, XS sized, Relaxed Leg Trousers</t>
  </si>
  <si>
    <t>A orange coloured, S sized, Relaxed Leg Trousers</t>
  </si>
  <si>
    <t>A orange coloured, M sized, Relaxed Leg Trousers</t>
  </si>
  <si>
    <t>A orange coloured, L sized, Relaxed Leg Trousers</t>
  </si>
  <si>
    <t>A orange coloured, XL sized, Relaxed Leg Trousers</t>
  </si>
  <si>
    <t>A yellow coloured, XS sized, Relaxed Leg Trousers</t>
  </si>
  <si>
    <t>A yellow coloured, S sized, Relaxed Leg Trousers</t>
  </si>
  <si>
    <t>A yellow coloured, M sized, Relaxed Leg Trousers</t>
  </si>
  <si>
    <t>A yellow coloured, L sized, Relaxed Leg Trousers</t>
  </si>
  <si>
    <t>A yellow coloured, XL sized, Relaxed Leg Trousers</t>
  </si>
  <si>
    <t>A green coloured, XS sized, Relaxed Leg Trousers</t>
  </si>
  <si>
    <t>A green coloured, S sized, Relaxed Leg Trousers</t>
  </si>
  <si>
    <t>A green coloured, M sized, Relaxed Leg Trousers</t>
  </si>
  <si>
    <t>A green coloured, L sized, Relaxed Leg Trousers</t>
  </si>
  <si>
    <t>A green coloured, XL sized, Relaxed Leg Trousers</t>
  </si>
  <si>
    <t>A blue coloured, XS sized, Relaxed Leg Trousers</t>
  </si>
  <si>
    <t>A blue coloured, S sized, Relaxed Leg Trousers</t>
  </si>
  <si>
    <t>A blue coloured, M sized, Relaxed Leg Trousers</t>
  </si>
  <si>
    <t>A blue coloured, L sized, Relaxed Leg Trousers</t>
  </si>
  <si>
    <t>A blue coloured, XL sized, Relaxed Leg Trousers</t>
  </si>
  <si>
    <t>A indigo coloured, XS sized, Relaxed Leg Trousers</t>
  </si>
  <si>
    <t>A indigo coloured, S sized, Relaxed Leg Trousers</t>
  </si>
  <si>
    <t>A indigo coloured, M sized, Relaxed Leg Trousers</t>
  </si>
  <si>
    <t>A indigo coloured, L sized, Relaxed Leg Trousers</t>
  </si>
  <si>
    <t>A indigo coloured, XL sized, Relaxed Leg Trousers</t>
  </si>
  <si>
    <t>A violet coloured, XS sized, Relaxed Leg Trousers</t>
  </si>
  <si>
    <t>A violet coloured, S sized, Relaxed Leg Trousers</t>
  </si>
  <si>
    <t>A violet coloured, M sized, Relaxed Leg Trousers</t>
  </si>
  <si>
    <t>A violet coloured, L sized, Relaxed Leg Trousers</t>
  </si>
  <si>
    <t>A violet coloured, XL sized, Relaxed Leg Trousers</t>
  </si>
  <si>
    <t>Joggers</t>
  </si>
  <si>
    <t>A red coloured, XS sized, Joggers Trousers</t>
  </si>
  <si>
    <t>A red coloured, S sized, Joggers Trousers</t>
  </si>
  <si>
    <t>A red coloured, M sized, Joggers Trousers</t>
  </si>
  <si>
    <t>A red coloured, L sized, Joggers Trousers</t>
  </si>
  <si>
    <t>A red coloured, XL sized, Joggers Trousers</t>
  </si>
  <si>
    <t>A orange coloured, XS sized, Joggers Trousers</t>
  </si>
  <si>
    <t>A orange coloured, S sized, Joggers Trousers</t>
  </si>
  <si>
    <t>A orange coloured, M sized, Joggers Trousers</t>
  </si>
  <si>
    <t>A orange coloured, L sized, Joggers Trousers</t>
  </si>
  <si>
    <t>A orange coloured, XL sized, Joggers Trousers</t>
  </si>
  <si>
    <t>A yellow coloured, XS sized, Joggers Trousers</t>
  </si>
  <si>
    <t>A yellow coloured, S sized, Joggers Trousers</t>
  </si>
  <si>
    <t>A yellow coloured, M sized, Joggers Trousers</t>
  </si>
  <si>
    <t>A yellow coloured, L sized, Joggers Trousers</t>
  </si>
  <si>
    <t>A yellow coloured, XL sized, Joggers Trousers</t>
  </si>
  <si>
    <t>A green coloured, XS sized, Joggers Trousers</t>
  </si>
  <si>
    <t>A green coloured, S sized, Joggers Trousers</t>
  </si>
  <si>
    <t>A green coloured, M sized, Joggers Trousers</t>
  </si>
  <si>
    <t>A green coloured, L sized, Joggers Trousers</t>
  </si>
  <si>
    <t>A green coloured, XL sized, Joggers Trousers</t>
  </si>
  <si>
    <t>A blue coloured, XS sized, Joggers Trousers</t>
  </si>
  <si>
    <t>A blue coloured, S sized, Joggers Trousers</t>
  </si>
  <si>
    <t>A blue coloured, M sized, Joggers Trousers</t>
  </si>
  <si>
    <t>A blue coloured, L sized, Joggers Trousers</t>
  </si>
  <si>
    <t>A blue coloured, XL sized, Joggers Trousers</t>
  </si>
  <si>
    <t>A indigo coloured, XS sized, Joggers Trousers</t>
  </si>
  <si>
    <t>A indigo coloured, S sized, Joggers Trousers</t>
  </si>
  <si>
    <t>A indigo coloured, M sized, Joggers Trousers</t>
  </si>
  <si>
    <t>A indigo coloured, L sized, Joggers Trousers</t>
  </si>
  <si>
    <t>A indigo coloured, XL sized, Joggers Trousers</t>
  </si>
  <si>
    <t>A violet coloured, XS sized, Joggers Trousers</t>
  </si>
  <si>
    <t>A violet coloured, S sized, Joggers Trousers</t>
  </si>
  <si>
    <t>A violet coloured, M sized, Joggers Trousers</t>
  </si>
  <si>
    <t>A violet coloured, L sized, Joggers Trousers</t>
  </si>
  <si>
    <t>A violet coloured, XL sized, Joggers Trousers</t>
  </si>
  <si>
    <t>Cropped</t>
  </si>
  <si>
    <t>A red coloured, XS sized, Cropped Trousers</t>
  </si>
  <si>
    <t>A red coloured, S sized, Cropped Trousers</t>
  </si>
  <si>
    <t>A red coloured, M sized, Cropped Trousers</t>
  </si>
  <si>
    <t>A red coloured, L sized, Cropped Trousers</t>
  </si>
  <si>
    <t>A red coloured, XL sized, Cropped Trousers</t>
  </si>
  <si>
    <t>A orange coloured, XS sized, Cropped Trousers</t>
  </si>
  <si>
    <t>A orange coloured, S sized, Cropped Trousers</t>
  </si>
  <si>
    <t>A orange coloured, M sized, Cropped Trousers</t>
  </si>
  <si>
    <t>A orange coloured, L sized, Cropped Trousers</t>
  </si>
  <si>
    <t>A orange coloured, XL sized, Cropped Trousers</t>
  </si>
  <si>
    <t>A yellow coloured, XS sized, Cropped Trousers</t>
  </si>
  <si>
    <t>A yellow coloured, S sized, Cropped Trousers</t>
  </si>
  <si>
    <t>A yellow coloured, M sized, Cropped Trousers</t>
  </si>
  <si>
    <t>A yellow coloured, L sized, Cropped Trousers</t>
  </si>
  <si>
    <t>A yellow coloured, XL sized, Cropped Trousers</t>
  </si>
  <si>
    <t>A green coloured, XS sized, Cropped Trousers</t>
  </si>
  <si>
    <t>A green coloured, S sized, Cropped Trousers</t>
  </si>
  <si>
    <t>A green coloured, M sized, Cropped Trousers</t>
  </si>
  <si>
    <t>A green coloured, L sized, Cropped Trousers</t>
  </si>
  <si>
    <t>A green coloured, XL sized, Cropped Trousers</t>
  </si>
  <si>
    <t>A blue coloured, XS sized, Cropped Trousers</t>
  </si>
  <si>
    <t>A blue coloured, S sized, Cropped Trousers</t>
  </si>
  <si>
    <t>A blue coloured, M sized, Cropped Trousers</t>
  </si>
  <si>
    <t>A blue coloured, L sized, Cropped Trousers</t>
  </si>
  <si>
    <t>A blue coloured, XL sized, Cropped Trousers</t>
  </si>
  <si>
    <t>A indigo coloured, XS sized, Cropped Trousers</t>
  </si>
  <si>
    <t>A indigo coloured, S sized, Cropped Trousers</t>
  </si>
  <si>
    <t>A indigo coloured, M sized, Cropped Trousers</t>
  </si>
  <si>
    <t>A indigo coloured, L sized, Cropped Trousers</t>
  </si>
  <si>
    <t>A indigo coloured, XL sized, Cropped Trousers</t>
  </si>
  <si>
    <t>A violet coloured, XS sized, Cropped Trousers</t>
  </si>
  <si>
    <t>A violet coloured, S sized, Cropped Trousers</t>
  </si>
  <si>
    <t>A violet coloured, M sized, Cropped Trousers</t>
  </si>
  <si>
    <t>A violet coloured, L sized, Cropped Trousers</t>
  </si>
  <si>
    <t>A violet coloured, XL sized, Cropped Trousers</t>
  </si>
  <si>
    <t>Cargo Pants</t>
  </si>
  <si>
    <t>A red coloured, XS sized, Cargo Pants Trousers</t>
  </si>
  <si>
    <t>A red coloured, S sized, Cargo Pants Trousers</t>
  </si>
  <si>
    <t>A red coloured, M sized, Cargo Pants Trousers</t>
  </si>
  <si>
    <t>A red coloured, L sized, Cargo Pants Trousers</t>
  </si>
  <si>
    <t>A red coloured, XL sized, Cargo Pants Trousers</t>
  </si>
  <si>
    <t>A orange coloured, XS sized, Cargo Pants Trousers</t>
  </si>
  <si>
    <t>A orange coloured, S sized, Cargo Pants Trousers</t>
  </si>
  <si>
    <t>A orange coloured, M sized, Cargo Pants Trousers</t>
  </si>
  <si>
    <t>A orange coloured, L sized, Cargo Pants Trousers</t>
  </si>
  <si>
    <t>A orange coloured, XL sized, Cargo Pants Trousers</t>
  </si>
  <si>
    <t>A yellow coloured, XS sized, Cargo Pants Trousers</t>
  </si>
  <si>
    <t>A yellow coloured, S sized, Cargo Pants Trousers</t>
  </si>
  <si>
    <t>A yellow coloured, M sized, Cargo Pants Trousers</t>
  </si>
  <si>
    <t>A yellow coloured, L sized, Cargo Pants Trousers</t>
  </si>
  <si>
    <t>A yellow coloured, XL sized, Cargo Pants Trousers</t>
  </si>
  <si>
    <t>A green coloured, XS sized, Cargo Pants Trousers</t>
  </si>
  <si>
    <t>A green coloured, S sized, Cargo Pants Trousers</t>
  </si>
  <si>
    <t>A green coloured, M sized, Cargo Pants Trousers</t>
  </si>
  <si>
    <t>A green coloured, L sized, Cargo Pants Trousers</t>
  </si>
  <si>
    <t>A green coloured, XL sized, Cargo Pants Trousers</t>
  </si>
  <si>
    <t>A blue coloured, XS sized, Cargo Pants Trousers</t>
  </si>
  <si>
    <t>A blue coloured, S sized, Cargo Pants Trousers</t>
  </si>
  <si>
    <t>A blue coloured, M sized, Cargo Pants Trousers</t>
  </si>
  <si>
    <t>A blue coloured, L sized, Cargo Pants Trousers</t>
  </si>
  <si>
    <t>A blue coloured, XL sized, Cargo Pants Trousers</t>
  </si>
  <si>
    <t>A indigo coloured, XS sized, Cargo Pants Trousers</t>
  </si>
  <si>
    <t>A indigo coloured, S sized, Cargo Pants Trousers</t>
  </si>
  <si>
    <t>A indigo coloured, M sized, Cargo Pants Trousers</t>
  </si>
  <si>
    <t>A indigo coloured, L sized, Cargo Pants Trousers</t>
  </si>
  <si>
    <t>A indigo coloured, XL sized, Cargo Pants Trousers</t>
  </si>
  <si>
    <t>A violet coloured, XS sized, Cargo Pants Trousers</t>
  </si>
  <si>
    <t>A violet coloured, S sized, Cargo Pants Trousers</t>
  </si>
  <si>
    <t>A violet coloured, M sized, Cargo Pants Trousers</t>
  </si>
  <si>
    <t>A violet coloured, L sized, Cargo Pants Trousers</t>
  </si>
  <si>
    <t>A violet coloured, XL sized, Cargo Pants Trousers</t>
  </si>
  <si>
    <t>High-Waisted</t>
  </si>
  <si>
    <t>A red coloured, XS sized, High-Waisted Trousers</t>
  </si>
  <si>
    <t>A red coloured, S sized, High-Waisted Trousers</t>
  </si>
  <si>
    <t>A red coloured, M sized, High-Waisted Trousers</t>
  </si>
  <si>
    <t>A red coloured, L sized, High-Waisted Trousers</t>
  </si>
  <si>
    <t>A red coloured, XL sized, High-Waisted Trousers</t>
  </si>
  <si>
    <t>A orange coloured, XS sized, High-Waisted Trousers</t>
  </si>
  <si>
    <t>A orange coloured, S sized, High-Waisted Trousers</t>
  </si>
  <si>
    <t>A orange coloured, M sized, High-Waisted Trousers</t>
  </si>
  <si>
    <t>A orange coloured, L sized, High-Waisted Trousers</t>
  </si>
  <si>
    <t>A orange coloured, XL sized, High-Waisted Trousers</t>
  </si>
  <si>
    <t>A yellow coloured, XS sized, High-Waisted Trousers</t>
  </si>
  <si>
    <t>A yellow coloured, S sized, High-Waisted Trousers</t>
  </si>
  <si>
    <t>A yellow coloured, M sized, High-Waisted Trousers</t>
  </si>
  <si>
    <t>A yellow coloured, L sized, High-Waisted Trousers</t>
  </si>
  <si>
    <t>A yellow coloured, XL sized, High-Waisted Trousers</t>
  </si>
  <si>
    <t>A green coloured, XS sized, High-Waisted Trousers</t>
  </si>
  <si>
    <t>A green coloured, S sized, High-Waisted Trousers</t>
  </si>
  <si>
    <t>A green coloured, M sized, High-Waisted Trousers</t>
  </si>
  <si>
    <t>A green coloured, L sized, High-Waisted Trousers</t>
  </si>
  <si>
    <t>A green coloured, XL sized, High-Waisted Trousers</t>
  </si>
  <si>
    <t>A blue coloured, XS sized, High-Waisted Trousers</t>
  </si>
  <si>
    <t>A blue coloured, S sized, High-Waisted Trousers</t>
  </si>
  <si>
    <t>A blue coloured, M sized, High-Waisted Trousers</t>
  </si>
  <si>
    <t>A blue coloured, L sized, High-Waisted Trousers</t>
  </si>
  <si>
    <t>A blue coloured, XL sized, High-Waisted Trousers</t>
  </si>
  <si>
    <t>A indigo coloured, XS sized, High-Waisted Trousers</t>
  </si>
  <si>
    <t>A indigo coloured, S sized, High-Waisted Trousers</t>
  </si>
  <si>
    <t>A indigo coloured, M sized, High-Waisted Trousers</t>
  </si>
  <si>
    <t>A indigo coloured, L sized, High-Waisted Trousers</t>
  </si>
  <si>
    <t>A indigo coloured, XL sized, High-Waisted Trousers</t>
  </si>
  <si>
    <t>A violet coloured, XS sized, High-Waisted Trousers</t>
  </si>
  <si>
    <t>A violet coloured, S sized, High-Waisted Trousers</t>
  </si>
  <si>
    <t>A violet coloured, M sized, High-Waisted Trousers</t>
  </si>
  <si>
    <t>A violet coloured, L sized, High-Waisted Trousers</t>
  </si>
  <si>
    <t>A violet coloured, XL sized, High-Waisted Trousers</t>
  </si>
  <si>
    <t>Pleated</t>
  </si>
  <si>
    <t>A red coloured, XS sized, Pleated Trousers</t>
  </si>
  <si>
    <t>A red coloured, S sized, Pleated Trousers</t>
  </si>
  <si>
    <t>A red coloured, M sized, Pleated Trousers</t>
  </si>
  <si>
    <t>A red coloured, L sized, Pleated Trousers</t>
  </si>
  <si>
    <t>A red coloured, XL sized, Pleated Trousers</t>
  </si>
  <si>
    <t>A orange coloured, XS sized, Pleated Trousers</t>
  </si>
  <si>
    <t>A orange coloured, S sized, Pleated Trousers</t>
  </si>
  <si>
    <t>A orange coloured, M sized, Pleated Trousers</t>
  </si>
  <si>
    <t>A orange coloured, L sized, Pleated Trousers</t>
  </si>
  <si>
    <t>A orange coloured, XL sized, Pleated Trousers</t>
  </si>
  <si>
    <t>A yellow coloured, XS sized, Pleated Trousers</t>
  </si>
  <si>
    <t>A yellow coloured, S sized, Pleated Trousers</t>
  </si>
  <si>
    <t>A yellow coloured, M sized, Pleated Trousers</t>
  </si>
  <si>
    <t>A yellow coloured, L sized, Pleated Trousers</t>
  </si>
  <si>
    <t>A yellow coloured, XL sized, Pleated Trousers</t>
  </si>
  <si>
    <t>A green coloured, XS sized, Pleated Trousers</t>
  </si>
  <si>
    <t>A green coloured, S sized, Pleated Trousers</t>
  </si>
  <si>
    <t>A green coloured, M sized, Pleated Trousers</t>
  </si>
  <si>
    <t>A green coloured, L sized, Pleated Trousers</t>
  </si>
  <si>
    <t>A green coloured, XL sized, Pleated Trousers</t>
  </si>
  <si>
    <t>A blue coloured, XS sized, Pleated Trousers</t>
  </si>
  <si>
    <t>A blue coloured, S sized, Pleated Trousers</t>
  </si>
  <si>
    <t>A blue coloured, M sized, Pleated Trousers</t>
  </si>
  <si>
    <t>A blue coloured, L sized, Pleated Trousers</t>
  </si>
  <si>
    <t>A blue coloured, XL sized, Pleated Trousers</t>
  </si>
  <si>
    <t>A indigo coloured, XS sized, Pleated Trousers</t>
  </si>
  <si>
    <t>A indigo coloured, S sized, Pleated Trousers</t>
  </si>
  <si>
    <t>A indigo coloured, M sized, Pleated Trousers</t>
  </si>
  <si>
    <t>A indigo coloured, L sized, Pleated Trousers</t>
  </si>
  <si>
    <t>A indigo coloured, XL sized, Pleated Trousers</t>
  </si>
  <si>
    <t>A violet coloured, XS sized, Pleated Trousers</t>
  </si>
  <si>
    <t>A violet coloured, S sized, Pleated Trousers</t>
  </si>
  <si>
    <t>A violet coloured, M sized, Pleated Trousers</t>
  </si>
  <si>
    <t>A violet coloured, L sized, Pleated Trousers</t>
  </si>
  <si>
    <t>A violet coloured, XL sized, Pleated Trousers</t>
  </si>
  <si>
    <t>Tracksuit Bottoms</t>
  </si>
  <si>
    <t>A red coloured, XS sized, Tracksuit Bottoms Trousers</t>
  </si>
  <si>
    <t>A red coloured, S sized, Tracksuit Bottoms Trousers</t>
  </si>
  <si>
    <t>A red coloured, M sized, Tracksuit Bottoms Trousers</t>
  </si>
  <si>
    <t>A red coloured, L sized, Tracksuit Bottoms Trousers</t>
  </si>
  <si>
    <t>A red coloured, XL sized, Tracksuit Bottoms Trousers</t>
  </si>
  <si>
    <t>A orange coloured, XS sized, Tracksuit Bottoms Trousers</t>
  </si>
  <si>
    <t>A orange coloured, S sized, Tracksuit Bottoms Trousers</t>
  </si>
  <si>
    <t>A orange coloured, M sized, Tracksuit Bottoms Trousers</t>
  </si>
  <si>
    <t>A orange coloured, L sized, Tracksuit Bottoms Trousers</t>
  </si>
  <si>
    <t>A orange coloured, XL sized, Tracksuit Bottoms Trousers</t>
  </si>
  <si>
    <t>A yellow coloured, XS sized, Tracksuit Bottoms Trousers</t>
  </si>
  <si>
    <t>A yellow coloured, S sized, Tracksuit Bottoms Trousers</t>
  </si>
  <si>
    <t>A yellow coloured, M sized, Tracksuit Bottoms Trousers</t>
  </si>
  <si>
    <t>A yellow coloured, L sized, Tracksuit Bottoms Trousers</t>
  </si>
  <si>
    <t>A yellow coloured, XL sized, Tracksuit Bottoms Trousers</t>
  </si>
  <si>
    <t>A green coloured, XS sized, Tracksuit Bottoms Trousers</t>
  </si>
  <si>
    <t>A green coloured, S sized, Tracksuit Bottoms Trousers</t>
  </si>
  <si>
    <t>A green coloured, M sized, Tracksuit Bottoms Trousers</t>
  </si>
  <si>
    <t>A green coloured, L sized, Tracksuit Bottoms Trousers</t>
  </si>
  <si>
    <t>A green coloured, XL sized, Tracksuit Bottoms Trousers</t>
  </si>
  <si>
    <t>A blue coloured, XS sized, Tracksuit Bottoms Trousers</t>
  </si>
  <si>
    <t>A blue coloured, S sized, Tracksuit Bottoms Trousers</t>
  </si>
  <si>
    <t>A blue coloured, M sized, Tracksuit Bottoms Trousers</t>
  </si>
  <si>
    <t>A blue coloured, L sized, Tracksuit Bottoms Trousers</t>
  </si>
  <si>
    <t>A blue coloured, XL sized, Tracksuit Bottoms Trousers</t>
  </si>
  <si>
    <t>A indigo coloured, XS sized, Tracksuit Bottoms Trousers</t>
  </si>
  <si>
    <t>A indigo coloured, S sized, Tracksuit Bottoms Trousers</t>
  </si>
  <si>
    <t>A indigo coloured, M sized, Tracksuit Bottoms Trousers</t>
  </si>
  <si>
    <t>A indigo coloured, L sized, Tracksuit Bottoms Trousers</t>
  </si>
  <si>
    <t>A indigo coloured, XL sized, Tracksuit Bottoms Trousers</t>
  </si>
  <si>
    <t>A violet coloured, XS sized, Tracksuit Bottoms Trousers</t>
  </si>
  <si>
    <t>A violet coloured, S sized, Tracksuit Bottoms Trousers</t>
  </si>
  <si>
    <t>A violet coloured, M sized, Tracksuit Bottoms Trousers</t>
  </si>
  <si>
    <t>A violet coloured, L sized, Tracksuit Bottoms Trousers</t>
  </si>
  <si>
    <t>A violet coloured, XL sized, Tracksuit Bottoms Trousers</t>
  </si>
  <si>
    <t>sales_id</t>
  </si>
  <si>
    <t>product_id</t>
  </si>
  <si>
    <t>price_per_unit</t>
  </si>
  <si>
    <t>total_price</t>
  </si>
  <si>
    <t>Product_type</t>
  </si>
  <si>
    <t>Product_name</t>
  </si>
  <si>
    <t>Order_date</t>
  </si>
  <si>
    <t>SUM of quantity</t>
  </si>
  <si>
    <t>SUM of total_price</t>
  </si>
  <si>
    <t>Orders</t>
  </si>
  <si>
    <t>COUNTA of order_date</t>
  </si>
  <si>
    <t>Australian Capital Territory Total</t>
  </si>
  <si>
    <t>New South Wales Total</t>
  </si>
  <si>
    <t>Northern Territory Total</t>
  </si>
  <si>
    <t>Queensland Total</t>
  </si>
  <si>
    <t>South Australia Total</t>
  </si>
  <si>
    <t>Tasmania Total</t>
  </si>
  <si>
    <t>Victoria Total</t>
  </si>
  <si>
    <t>Western Australia Total</t>
  </si>
  <si>
    <t>Sales</t>
  </si>
  <si>
    <t>COUNTA of Product_type</t>
  </si>
  <si>
    <t>Jan Total</t>
  </si>
  <si>
    <t>Feb Total</t>
  </si>
  <si>
    <t>Mar Total</t>
  </si>
  <si>
    <t>Apr Total</t>
  </si>
  <si>
    <t>May Total</t>
  </si>
  <si>
    <t>Jun Total</t>
  </si>
  <si>
    <t>Jul Total</t>
  </si>
  <si>
    <t>Aug Total</t>
  </si>
  <si>
    <t>Sep Total</t>
  </si>
  <si>
    <t>Oct Total</t>
  </si>
  <si>
    <t>Agender Total</t>
  </si>
  <si>
    <t>Jacket Total</t>
  </si>
  <si>
    <t>Bigender Total</t>
  </si>
  <si>
    <t>Female Total</t>
  </si>
  <si>
    <t>Shirt Total</t>
  </si>
  <si>
    <t>Genderfluid Total</t>
  </si>
  <si>
    <t>Looking at things in gender (big picture)</t>
  </si>
  <si>
    <t>Looking into product name</t>
  </si>
  <si>
    <t>Color trendy in the summer</t>
  </si>
  <si>
    <t>Size</t>
  </si>
  <si>
    <t>After this</t>
  </si>
  <si>
    <t>Genderqueer Total</t>
  </si>
  <si>
    <t>Go into territory location</t>
  </si>
  <si>
    <t>Trousers Total</t>
  </si>
  <si>
    <t>data science solution</t>
  </si>
  <si>
    <t>relationships</t>
  </si>
  <si>
    <t>customer segmentation</t>
  </si>
  <si>
    <t>During the summer the Northern territoy and South Australia register the most sales</t>
  </si>
  <si>
    <t>(Multiple Items)</t>
  </si>
  <si>
    <t>20-29</t>
  </si>
  <si>
    <t>30-39</t>
  </si>
  <si>
    <t>40-49</t>
  </si>
  <si>
    <t>50-59</t>
  </si>
  <si>
    <t>60-69</t>
  </si>
  <si>
    <t>70-79</t>
  </si>
  <si>
    <t>80-90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</si>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</sst>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\-d"/>
    <numFmt numFmtId="165" formatCode="yyyy\-mm\-dd"/>
  </numFmts>
  <fonts count="6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1"/>
      <color rgb="FF000000"/>
      <name val="Inconsolata"/>
    </font>
    <font>
      <b/>
      <sz val="11"/>
      <color rgb="FF000000"/>
      <name val="Inconsolata"/>
    </font>
    <font>
      <b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164" fontId="2" fillId="0" borderId="0" xfId="0" applyNumberFormat="1" applyFont="1" applyAlignment="1"/>
    <xf numFmtId="165" fontId="2" fillId="0" borderId="0" xfId="0" applyNumberFormat="1" applyFont="1" applyAlignment="1"/>
    <xf numFmtId="0" fontId="2" fillId="0" borderId="0" xfId="0" applyFont="1"/>
    <xf numFmtId="0" fontId="3" fillId="2" borderId="0" xfId="0" applyFont="1" applyFill="1"/>
    <xf numFmtId="0" fontId="3" fillId="0" borderId="0" xfId="0" applyFont="1"/>
    <xf numFmtId="0" fontId="4" fillId="2" borderId="0" xfId="0" applyFont="1" applyFill="1" applyAlignment="1"/>
    <xf numFmtId="0" fontId="5" fillId="2" borderId="0" xfId="0" applyFont="1" applyFill="1" applyAlignment="1">
      <alignment horizontal="left"/>
    </xf>
    <xf numFmtId="164" fontId="3" fillId="0" borderId="0" xfId="0" applyNumberFormat="1" applyFont="1"/>
    <xf numFmtId="165" fontId="3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0" fontId="0" fillId="0" borderId="1" xfId="0" pivotButton="1" applyFont="1" applyBorder="1" applyAlignment="1"/>
    <xf numFmtId="0" fontId="0" fillId="0" borderId="2" xfId="0" applyFont="1" applyBorder="1" applyAlignment="1"/>
    <xf numFmtId="0" fontId="0" fillId="0" borderId="1" xfId="0" applyFont="1" applyBorder="1" applyAlignment="1"/>
    <xf numFmtId="164" fontId="0" fillId="0" borderId="1" xfId="0" applyNumberFormat="1" applyFont="1" applyBorder="1" applyAlignment="1"/>
    <xf numFmtId="0" fontId="0" fillId="0" borderId="2" xfId="0" applyNumberFormat="1" applyFont="1" applyBorder="1" applyAlignment="1"/>
    <xf numFmtId="0" fontId="0" fillId="0" borderId="3" xfId="0" applyFont="1" applyBorder="1" applyAlignment="1"/>
    <xf numFmtId="164" fontId="0" fillId="0" borderId="4" xfId="0" applyNumberFormat="1" applyFont="1" applyBorder="1" applyAlignment="1"/>
    <xf numFmtId="0" fontId="0" fillId="0" borderId="5" xfId="0" applyNumberFormat="1" applyFont="1" applyBorder="1" applyAlignment="1"/>
    <xf numFmtId="0" fontId="0" fillId="0" borderId="6" xfId="0" applyFont="1" applyBorder="1" applyAlignment="1"/>
    <xf numFmtId="0" fontId="0" fillId="0" borderId="7" xfId="0" applyFont="1" applyBorder="1" applyAlignment="1"/>
    <xf numFmtId="0" fontId="0" fillId="0" borderId="8" xfId="0" applyFont="1" applyBorder="1" applyAlignment="1"/>
    <xf numFmtId="0" fontId="0" fillId="0" borderId="9" xfId="0" applyNumberFormat="1" applyFont="1" applyBorder="1" applyAlignment="1"/>
    <xf numFmtId="164" fontId="0" fillId="0" borderId="7" xfId="0" applyNumberFormat="1" applyFont="1" applyBorder="1" applyAlignment="1"/>
    <xf numFmtId="0" fontId="0" fillId="0" borderId="4" xfId="0" applyFont="1" applyBorder="1" applyAlignment="1"/>
    <xf numFmtId="0" fontId="0" fillId="0" borderId="9" xfId="0" pivotButton="1" applyFont="1" applyBorder="1" applyAlignment="1"/>
    <xf numFmtId="0" fontId="0" fillId="0" borderId="9" xfId="0" applyFont="1" applyBorder="1" applyAlignment="1"/>
    <xf numFmtId="0" fontId="0" fillId="0" borderId="10" xfId="0" applyFont="1" applyBorder="1" applyAlignment="1"/>
    <xf numFmtId="0" fontId="0" fillId="0" borderId="11" xfId="0" applyFont="1" applyBorder="1" applyAlignment="1"/>
    <xf numFmtId="0" fontId="0" fillId="0" borderId="1" xfId="0" applyNumberFormat="1" applyFont="1" applyBorder="1" applyAlignment="1"/>
    <xf numFmtId="0" fontId="0" fillId="0" borderId="11" xfId="0" applyNumberFormat="1" applyFont="1" applyBorder="1" applyAlignment="1"/>
    <xf numFmtId="0" fontId="0" fillId="0" borderId="4" xfId="0" applyNumberFormat="1" applyFont="1" applyBorder="1" applyAlignment="1"/>
    <xf numFmtId="0" fontId="0" fillId="0" borderId="12" xfId="0" applyNumberFormat="1" applyFont="1" applyBorder="1" applyAlignment="1"/>
    <xf numFmtId="0" fontId="0" fillId="0" borderId="7" xfId="0" applyNumberFormat="1" applyFont="1" applyBorder="1" applyAlignment="1"/>
    <xf numFmtId="0" fontId="0" fillId="0" borderId="13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7.xml"/><Relationship Id="rId18" Type="http://schemas.openxmlformats.org/officeDocument/2006/relationships/pivotCacheDefinition" Target="pivotCache/pivotCacheDefinition1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openxmlformats.org/officeDocument/2006/relationships/pivotCacheDefinition" Target="pivotCache/pivotCacheDefinition1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0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9.xml"/><Relationship Id="rId10" Type="http://schemas.openxmlformats.org/officeDocument/2006/relationships/pivotCacheDefinition" Target="pivotCache/pivotCacheDefinition4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8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SUM of payment vs. Order by moth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orders!$P$3</c:f>
              <c:strCache>
                <c:ptCount val="1"/>
                <c:pt idx="0">
                  <c:v>SUM of payment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2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8BDB-3A4A-87F9-5056903E32D7}"/>
              </c:ext>
            </c:extLst>
          </c:dPt>
          <c:cat>
            <c:strRef>
              <c:f>orders!$O$4:$O$13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orders!$P$4:$P$13</c:f>
              <c:numCache>
                <c:formatCode>General</c:formatCode>
                <c:ptCount val="10"/>
                <c:pt idx="0">
                  <c:v>3520014</c:v>
                </c:pt>
                <c:pt idx="1">
                  <c:v>3190783</c:v>
                </c:pt>
                <c:pt idx="2">
                  <c:v>4129045</c:v>
                </c:pt>
                <c:pt idx="3">
                  <c:v>3233260</c:v>
                </c:pt>
                <c:pt idx="4">
                  <c:v>3028007</c:v>
                </c:pt>
                <c:pt idx="5">
                  <c:v>3351443</c:v>
                </c:pt>
                <c:pt idx="6">
                  <c:v>3588328</c:v>
                </c:pt>
                <c:pt idx="7">
                  <c:v>3822263</c:v>
                </c:pt>
                <c:pt idx="8">
                  <c:v>3173182</c:v>
                </c:pt>
                <c:pt idx="9">
                  <c:v>2936611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BDB-3A4A-87F9-5056903E3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6221774"/>
        <c:axId val="1777316954"/>
      </c:barChart>
      <c:catAx>
        <c:axId val="3962217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1">
                    <a:solidFill>
                      <a:srgbClr val="000000"/>
                    </a:solidFill>
                    <a:latin typeface="+mn-lt"/>
                  </a:rPr>
                  <a:t>Date of order by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77316954"/>
        <c:crosses val="autoZero"/>
        <c:auto val="1"/>
        <c:lblAlgn val="ctr"/>
        <c:lblOffset val="100"/>
        <c:noMultiLvlLbl val="1"/>
      </c:catAx>
      <c:valAx>
        <c:axId val="17773169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1">
                    <a:solidFill>
                      <a:srgbClr val="000000"/>
                    </a:solidFill>
                    <a:latin typeface="+mn-lt"/>
                  </a:rPr>
                  <a:t>SUM of payment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9622177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SUM of payment vs. Grouped Age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orders!$P$33</c:f>
              <c:strCache>
                <c:ptCount val="1"/>
                <c:pt idx="0">
                  <c:v>SUM of payment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orders!$O$34:$O$40</c:f>
              <c:strCache>
                <c:ptCount val="7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60-69</c:v>
                </c:pt>
                <c:pt idx="5">
                  <c:v>70-79</c:v>
                </c:pt>
                <c:pt idx="6">
                  <c:v>80-90</c:v>
                </c:pt>
              </c:strCache>
            </c:strRef>
          </c:cat>
          <c:val>
            <c:numRef>
              <c:f>orders!$P$34:$P$40</c:f>
              <c:numCache>
                <c:formatCode>General</c:formatCode>
                <c:ptCount val="7"/>
                <c:pt idx="0">
                  <c:v>6036758</c:v>
                </c:pt>
                <c:pt idx="1">
                  <c:v>5689910</c:v>
                </c:pt>
                <c:pt idx="2">
                  <c:v>5598955</c:v>
                </c:pt>
                <c:pt idx="3">
                  <c:v>5975593</c:v>
                </c:pt>
                <c:pt idx="4">
                  <c:v>5244411</c:v>
                </c:pt>
                <c:pt idx="5">
                  <c:v>4963022</c:v>
                </c:pt>
                <c:pt idx="6">
                  <c:v>464287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C7E-CE47-8D0F-8A45871E1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771153"/>
        <c:axId val="1193266880"/>
      </c:barChart>
      <c:catAx>
        <c:axId val="1457711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Grouped 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93266880"/>
        <c:crosses val="autoZero"/>
        <c:auto val="1"/>
        <c:lblAlgn val="ctr"/>
        <c:lblOffset val="100"/>
        <c:noMultiLvlLbl val="1"/>
      </c:catAx>
      <c:valAx>
        <c:axId val="11932668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SUM of payment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577115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SUM of quantity vs. Product_type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analysis!$A$2:$A$4</c:f>
              <c:strCache>
                <c:ptCount val="3"/>
                <c:pt idx="0">
                  <c:v>Product_type</c:v>
                </c:pt>
                <c:pt idx="1">
                  <c:v>Jacket</c:v>
                </c:pt>
                <c:pt idx="2">
                  <c:v>Shirt</c:v>
                </c:pt>
              </c:strCache>
            </c:strRef>
          </c:cat>
          <c:val>
            <c:numRef>
              <c:f>analysis!$B$2:$B$4</c:f>
              <c:numCache>
                <c:formatCode>General</c:formatCode>
                <c:ptCount val="3"/>
                <c:pt idx="0">
                  <c:v>0</c:v>
                </c:pt>
                <c:pt idx="1">
                  <c:v>3343</c:v>
                </c:pt>
                <c:pt idx="2">
                  <c:v>3259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87E-644A-A918-F1F93AFAF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6385985"/>
        <c:axId val="1168253952"/>
      </c:barChart>
      <c:catAx>
        <c:axId val="16863859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Product_type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68253952"/>
        <c:crosses val="autoZero"/>
        <c:auto val="1"/>
        <c:lblAlgn val="ctr"/>
        <c:lblOffset val="100"/>
        <c:noMultiLvlLbl val="1"/>
      </c:catAx>
      <c:valAx>
        <c:axId val="11682539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SUM of quantity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8638598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SUM of total_price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69CF-CE48-833E-E94185C419A3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69CF-CE48-833E-E94185C419A3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69CF-CE48-833E-E94185C419A3}"/>
              </c:ext>
            </c:extLst>
          </c:dPt>
          <c:cat>
            <c:strRef>
              <c:f>analysis!$A$2:$A$4</c:f>
              <c:strCache>
                <c:ptCount val="3"/>
                <c:pt idx="0">
                  <c:v>Product_type</c:v>
                </c:pt>
                <c:pt idx="1">
                  <c:v>Jacket</c:v>
                </c:pt>
                <c:pt idx="2">
                  <c:v>Shirt</c:v>
                </c:pt>
              </c:strCache>
            </c:strRef>
          </c:cat>
          <c:val>
            <c:numRef>
              <c:f>analysis!$C$2:$C$4</c:f>
              <c:numCache>
                <c:formatCode>General</c:formatCode>
                <c:ptCount val="3"/>
                <c:pt idx="0">
                  <c:v>0</c:v>
                </c:pt>
                <c:pt idx="1">
                  <c:v>357026</c:v>
                </c:pt>
                <c:pt idx="2">
                  <c:v>333600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F-CE48-833E-E94185C41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AVERAGE of payment vs. order_date - Month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2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7504-EB42-8446-F22C03E6084C}"/>
              </c:ext>
            </c:extLst>
          </c:dPt>
          <c:dPt>
            <c:idx val="9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7504-EB42-8446-F22C03E6084C}"/>
              </c:ext>
            </c:extLst>
          </c:dPt>
          <c:cat>
            <c:strRef>
              <c:f>analysis!$A$26:$A$35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analysis!$B$26:$B$35</c:f>
              <c:numCache>
                <c:formatCode>General</c:formatCode>
                <c:ptCount val="10"/>
                <c:pt idx="0">
                  <c:v>3520014</c:v>
                </c:pt>
                <c:pt idx="1">
                  <c:v>3190783</c:v>
                </c:pt>
                <c:pt idx="2">
                  <c:v>4129045</c:v>
                </c:pt>
                <c:pt idx="3">
                  <c:v>3233260</c:v>
                </c:pt>
                <c:pt idx="4">
                  <c:v>3028007</c:v>
                </c:pt>
                <c:pt idx="5">
                  <c:v>3351443</c:v>
                </c:pt>
                <c:pt idx="6">
                  <c:v>3588328</c:v>
                </c:pt>
                <c:pt idx="7">
                  <c:v>3822263</c:v>
                </c:pt>
                <c:pt idx="8">
                  <c:v>3173182</c:v>
                </c:pt>
                <c:pt idx="9">
                  <c:v>2936611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7504-EB42-8446-F22C03E60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2978332"/>
        <c:axId val="1513570216"/>
      </c:barChart>
      <c:catAx>
        <c:axId val="19329783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order_date -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13570216"/>
        <c:crosses val="autoZero"/>
        <c:auto val="1"/>
        <c:lblAlgn val="ctr"/>
        <c:lblOffset val="100"/>
        <c:noMultiLvlLbl val="1"/>
      </c:catAx>
      <c:valAx>
        <c:axId val="15135702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AVERAGE of payment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3297833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SUM of payment vs. Grouped Age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analysis!$K$26:$K$32</c:f>
              <c:strCache>
                <c:ptCount val="7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60-69</c:v>
                </c:pt>
                <c:pt idx="5">
                  <c:v>70-79</c:v>
                </c:pt>
                <c:pt idx="6">
                  <c:v>80-90</c:v>
                </c:pt>
              </c:strCache>
            </c:strRef>
          </c:cat>
          <c:val>
            <c:numRef>
              <c:f>analysis!$L$26:$L$32</c:f>
              <c:numCache>
                <c:formatCode>General</c:formatCode>
                <c:ptCount val="7"/>
                <c:pt idx="0">
                  <c:v>6036758</c:v>
                </c:pt>
                <c:pt idx="1">
                  <c:v>5689910</c:v>
                </c:pt>
                <c:pt idx="2">
                  <c:v>5598955</c:v>
                </c:pt>
                <c:pt idx="3">
                  <c:v>5975593</c:v>
                </c:pt>
                <c:pt idx="4">
                  <c:v>5244411</c:v>
                </c:pt>
                <c:pt idx="5">
                  <c:v>4963022</c:v>
                </c:pt>
                <c:pt idx="6">
                  <c:v>464287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8A5-704D-B5E6-C63E8D6C8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1273268"/>
        <c:axId val="880385259"/>
      </c:barChart>
      <c:catAx>
        <c:axId val="20812732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Grouped 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80385259"/>
        <c:crosses val="autoZero"/>
        <c:auto val="1"/>
        <c:lblAlgn val="ctr"/>
        <c:lblOffset val="100"/>
        <c:noMultiLvlLbl val="1"/>
      </c:catAx>
      <c:valAx>
        <c:axId val="8803852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SUM of payment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8127326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COUNT of order date vs. each State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4"/>
            <c:invertIfNegative val="1"/>
            <c:bubble3D val="0"/>
            <c:spPr>
              <a:solidFill>
                <a:schemeClr val="accent3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B8E5-174A-920D-C3A483B2406E}"/>
              </c:ext>
            </c:extLst>
          </c:dPt>
          <c:cat>
            <c:strRef>
              <c:f>analysis!$A$48:$A$55</c:f>
              <c:strCache>
                <c:ptCount val="8"/>
                <c:pt idx="0">
                  <c:v>Australian Capital Territory</c:v>
                </c:pt>
                <c:pt idx="1">
                  <c:v>New South Wales</c:v>
                </c:pt>
                <c:pt idx="2">
                  <c:v>Northern Territory</c:v>
                </c:pt>
                <c:pt idx="3">
                  <c:v>Queensland</c:v>
                </c:pt>
                <c:pt idx="4">
                  <c:v>South Australia</c:v>
                </c:pt>
                <c:pt idx="5">
                  <c:v>Tasmania</c:v>
                </c:pt>
                <c:pt idx="6">
                  <c:v>Victoria</c:v>
                </c:pt>
                <c:pt idx="7">
                  <c:v>Western Australia</c:v>
                </c:pt>
              </c:strCache>
            </c:strRef>
          </c:cat>
          <c:val>
            <c:numRef>
              <c:f>analysis!$B$48:$B$55</c:f>
              <c:numCache>
                <c:formatCode>General</c:formatCode>
                <c:ptCount val="8"/>
                <c:pt idx="0">
                  <c:v>118</c:v>
                </c:pt>
                <c:pt idx="1">
                  <c:v>129</c:v>
                </c:pt>
                <c:pt idx="2">
                  <c:v>106</c:v>
                </c:pt>
                <c:pt idx="3">
                  <c:v>139</c:v>
                </c:pt>
                <c:pt idx="4">
                  <c:v>148</c:v>
                </c:pt>
                <c:pt idx="5">
                  <c:v>112</c:v>
                </c:pt>
                <c:pt idx="6">
                  <c:v>118</c:v>
                </c:pt>
                <c:pt idx="7">
                  <c:v>130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8E5-174A-920D-C3A483B24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4312444"/>
        <c:axId val="1324506563"/>
      </c:barChart>
      <c:catAx>
        <c:axId val="132431244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State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24506563"/>
        <c:crosses val="autoZero"/>
        <c:auto val="1"/>
        <c:lblAlgn val="ctr"/>
        <c:lblOffset val="100"/>
        <c:noMultiLvlLbl val="1"/>
      </c:catAx>
      <c:valAx>
        <c:axId val="132450656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COUNTA of order_date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24312444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How many of each Product types were sold in Oct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7FE1-C04E-9A20-704B5DF58843}"/>
              </c:ext>
            </c:extLst>
          </c:dPt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7FE1-C04E-9A20-704B5DF58843}"/>
              </c:ext>
            </c:extLst>
          </c:dPt>
          <c:cat>
            <c:strRef>
              <c:f>analysis!$A$151:$A$153</c:f>
              <c:strCache>
                <c:ptCount val="1"/>
                <c:pt idx="0">
                  <c:v>Oct</c:v>
                </c:pt>
              </c:strCache>
            </c:strRef>
          </c:cat>
          <c:val>
            <c:numRef>
              <c:f>analysis!$B$151:$B$153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FE1-C04E-9A20-704B5DF58843}"/>
            </c:ext>
          </c:extLst>
        </c:ser>
        <c:ser>
          <c:idx val="1"/>
          <c:order val="1"/>
          <c:invertIfNegative val="1"/>
          <c:cat>
            <c:strRef>
              <c:f>analysis!$A$151:$A$153</c:f>
              <c:strCache>
                <c:ptCount val="1"/>
                <c:pt idx="0">
                  <c:v>Oct</c:v>
                </c:pt>
              </c:strCache>
            </c:strRef>
          </c:cat>
          <c:val>
            <c:numRef>
              <c:f>analysis!$C$151:$C$153</c:f>
              <c:numCache>
                <c:formatCode>General</c:formatCode>
                <c:ptCount val="3"/>
                <c:pt idx="0">
                  <c:v>121</c:v>
                </c:pt>
                <c:pt idx="1">
                  <c:v>131</c:v>
                </c:pt>
                <c:pt idx="2">
                  <c:v>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E1-C04E-9A20-704B5DF58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9316491"/>
        <c:axId val="904043563"/>
      </c:barChart>
      <c:catAx>
        <c:axId val="10193164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1">
                    <a:solidFill>
                      <a:srgbClr val="000000"/>
                    </a:solidFill>
                    <a:latin typeface="+mn-lt"/>
                  </a:defRPr>
                </a:pPr>
                <a:r>
                  <a:rPr sz="1400" b="1">
                    <a:solidFill>
                      <a:srgbClr val="000000"/>
                    </a:solidFill>
                    <a:latin typeface="+mn-lt"/>
                  </a:rPr>
                  <a:t>October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04043563"/>
        <c:crosses val="autoZero"/>
        <c:auto val="1"/>
        <c:lblAlgn val="ctr"/>
        <c:lblOffset val="100"/>
        <c:noMultiLvlLbl val="1"/>
      </c:catAx>
      <c:valAx>
        <c:axId val="9040435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1931649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r>
              <a:rPr lang="en-US" b="0">
                <a:solidFill>
                  <a:srgbClr val="757575"/>
                </a:solidFill>
                <a:latin typeface="Arial black"/>
              </a:rPr>
              <a:t>Average money spent by gender in summer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Agender</c:v>
          </c:tx>
          <c:spPr>
            <a:solidFill>
              <a:srgbClr val="B7B7B7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B7B7B7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B93A-5F4C-8153-5F57D39BC274}"/>
              </c:ext>
            </c:extLst>
          </c:dPt>
          <c:cat>
            <c:numRef>
              <c:f>analysis2!$P$3</c:f>
              <c:numCache>
                <c:formatCode>General</c:formatCode>
                <c:ptCount val="1"/>
              </c:numCache>
            </c:numRef>
          </c:cat>
          <c:val>
            <c:numRef>
              <c:f>analysis2!$L$7</c:f>
              <c:numCache>
                <c:formatCode>General</c:formatCode>
                <c:ptCount val="1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93A-5F4C-8153-5F57D39BC274}"/>
            </c:ext>
          </c:extLst>
        </c:ser>
        <c:ser>
          <c:idx val="1"/>
          <c:order val="1"/>
          <c:tx>
            <c:v>Bigender</c:v>
          </c:tx>
          <c:spPr>
            <a:solidFill>
              <a:srgbClr val="B7B7B7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4-B93A-5F4C-8153-5F57D39BC274}"/>
              </c:ext>
            </c:extLst>
          </c:dPt>
          <c:cat>
            <c:numRef>
              <c:f>analysis2!$P$3</c:f>
              <c:numCache>
                <c:formatCode>General</c:formatCode>
                <c:ptCount val="1"/>
              </c:numCache>
            </c:numRef>
          </c:cat>
          <c:val>
            <c:numRef>
              <c:f>analysis2!$M$7</c:f>
              <c:numCache>
                <c:formatCode>yyyy\-m\-d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B93A-5F4C-8153-5F57D39BC274}"/>
            </c:ext>
          </c:extLst>
        </c:ser>
        <c:ser>
          <c:idx val="2"/>
          <c:order val="2"/>
          <c:tx>
            <c:v>Female</c:v>
          </c:tx>
          <c:spPr>
            <a:solidFill>
              <a:srgbClr val="B7B7B7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7-B93A-5F4C-8153-5F57D39BC274}"/>
              </c:ext>
            </c:extLst>
          </c:dPt>
          <c:cat>
            <c:numRef>
              <c:f>analysis2!$P$3</c:f>
              <c:numCache>
                <c:formatCode>General</c:formatCode>
                <c:ptCount val="1"/>
              </c:numCache>
            </c:numRef>
          </c:cat>
          <c:val>
            <c:numRef>
              <c:f>analysis2!$N$7</c:f>
              <c:numCache>
                <c:formatCode>General</c:formatCode>
                <c:ptCount val="1"/>
                <c:pt idx="0">
                  <c:v>32820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B93A-5F4C-8153-5F57D39BC274}"/>
            </c:ext>
          </c:extLst>
        </c:ser>
        <c:ser>
          <c:idx val="3"/>
          <c:order val="3"/>
          <c:tx>
            <c:v>Genderfluid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A-B93A-5F4C-8153-5F57D39BC274}"/>
              </c:ext>
            </c:extLst>
          </c:dPt>
          <c:cat>
            <c:numRef>
              <c:f>analysis2!$P$3</c:f>
              <c:numCache>
                <c:formatCode>General</c:formatCode>
                <c:ptCount val="1"/>
              </c:numCache>
            </c:numRef>
          </c:cat>
          <c:val>
            <c:numRef>
              <c:f>analysis2!$L$12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B-B93A-5F4C-8153-5F57D39BC274}"/>
            </c:ext>
          </c:extLst>
        </c:ser>
        <c:ser>
          <c:idx val="4"/>
          <c:order val="4"/>
          <c:tx>
            <c:v>Genderqueer</c:v>
          </c:tx>
          <c:spPr>
            <a:solidFill>
              <a:srgbClr val="B7B7B7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B7B7B7"/>
              </a:solidFill>
              <a:ln cmpd="sng">
                <a:solidFill>
                  <a:srgbClr val="B7B7B7">
                    <a:alpha val="10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D-B93A-5F4C-8153-5F57D39BC274}"/>
              </c:ext>
            </c:extLst>
          </c:dPt>
          <c:cat>
            <c:numRef>
              <c:f>analysis2!$P$3</c:f>
              <c:numCache>
                <c:formatCode>General</c:formatCode>
                <c:ptCount val="1"/>
              </c:numCache>
            </c:numRef>
          </c:cat>
          <c:val>
            <c:numRef>
              <c:f>analysis2!$M$12</c:f>
              <c:numCache>
                <c:formatCode>General</c:formatCode>
                <c:ptCount val="1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E-B93A-5F4C-8153-5F57D39BC274}"/>
            </c:ext>
          </c:extLst>
        </c:ser>
        <c:ser>
          <c:idx val="5"/>
          <c:order val="5"/>
          <c:tx>
            <c:v>Male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3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0-B93A-5F4C-8153-5F57D39BC274}"/>
              </c:ext>
            </c:extLst>
          </c:dPt>
          <c:cat>
            <c:numRef>
              <c:f>analysis2!$P$3</c:f>
              <c:numCache>
                <c:formatCode>General</c:formatCode>
                <c:ptCount val="1"/>
              </c:numCache>
            </c:numRef>
          </c:cat>
          <c:val>
            <c:numRef>
              <c:f>analysis2!$N$12</c:f>
              <c:numCache>
                <c:formatCode>General</c:formatCode>
                <c:ptCount val="1"/>
                <c:pt idx="0">
                  <c:v>31672.711267605635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1-B93A-5F4C-8153-5F57D39BC274}"/>
            </c:ext>
          </c:extLst>
        </c:ser>
        <c:ser>
          <c:idx val="6"/>
          <c:order val="6"/>
          <c:tx>
            <c:v>Non-binary</c:v>
          </c:tx>
          <c:spPr>
            <a:solidFill>
              <a:srgbClr val="B7B7B7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3-B93A-5F4C-8153-5F57D39BC274}"/>
              </c:ext>
            </c:extLst>
          </c:dPt>
          <c:cat>
            <c:numRef>
              <c:f>analysis2!$P$3</c:f>
              <c:numCache>
                <c:formatCode>General</c:formatCode>
                <c:ptCount val="1"/>
              </c:numCache>
            </c:numRef>
          </c:cat>
          <c:val>
            <c:numRef>
              <c:f>analysis2!$L$17</c:f>
              <c:numCache>
                <c:formatCode>General</c:formatCode>
                <c:ptCount val="1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4-B93A-5F4C-8153-5F57D39BC274}"/>
            </c:ext>
          </c:extLst>
        </c:ser>
        <c:ser>
          <c:idx val="7"/>
          <c:order val="7"/>
          <c:tx>
            <c:v>Polygender</c:v>
          </c:tx>
          <c:spPr>
            <a:solidFill>
              <a:srgbClr val="B7B7B7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6-B93A-5F4C-8153-5F57D39BC274}"/>
              </c:ext>
            </c:extLst>
          </c:dPt>
          <c:cat>
            <c:numRef>
              <c:f>analysis2!$P$3</c:f>
              <c:numCache>
                <c:formatCode>General</c:formatCode>
                <c:ptCount val="1"/>
              </c:numCache>
            </c:numRef>
          </c:cat>
          <c:val>
            <c:numRef>
              <c:f>analysis2!$M$17</c:f>
              <c:numCache>
                <c:formatCode>yyyy\-m\-d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7-B93A-5F4C-8153-5F57D39BC274}"/>
            </c:ext>
          </c:extLst>
        </c:ser>
        <c:ser>
          <c:idx val="8"/>
          <c:order val="8"/>
          <c:invertIfNegative val="1"/>
          <c:cat>
            <c:numRef>
              <c:f>analysis2!$P$3</c:f>
              <c:numCache>
                <c:formatCode>General</c:formatCode>
                <c:ptCount val="1"/>
              </c:numCache>
            </c:numRef>
          </c:cat>
          <c:val>
            <c:numRef>
              <c:f>analysis2!$N$17</c:f>
              <c:numCache>
                <c:formatCode>General</c:formatCode>
                <c:ptCount val="1"/>
                <c:pt idx="0">
                  <c:v>33404.625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93A-5F4C-8153-5F57D39BC274}"/>
            </c:ext>
          </c:extLst>
        </c:ser>
        <c:ser>
          <c:idx val="9"/>
          <c:order val="9"/>
          <c:invertIfNegative val="1"/>
          <c:cat>
            <c:numRef>
              <c:f>analysis2!$P$3</c:f>
              <c:numCache>
                <c:formatCode>General</c:formatCode>
                <c:ptCount val="1"/>
              </c:numCache>
            </c:numRef>
          </c:cat>
          <c:val>
            <c:numRef>
              <c:f>analysis2!$L$22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9-B93A-5F4C-8153-5F57D39BC274}"/>
            </c:ext>
          </c:extLst>
        </c:ser>
        <c:ser>
          <c:idx val="10"/>
          <c:order val="10"/>
          <c:invertIfNegative val="1"/>
          <c:cat>
            <c:numRef>
              <c:f>analysis2!$P$3</c:f>
              <c:numCache>
                <c:formatCode>General</c:formatCode>
                <c:ptCount val="1"/>
              </c:numCache>
            </c:numRef>
          </c:cat>
          <c:val>
            <c:numRef>
              <c:f>analysis2!$M$22</c:f>
              <c:numCache>
                <c:formatCode>yyyy\-m\-d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B93A-5F4C-8153-5F57D39BC274}"/>
            </c:ext>
          </c:extLst>
        </c:ser>
        <c:ser>
          <c:idx val="11"/>
          <c:order val="11"/>
          <c:invertIfNegative val="1"/>
          <c:cat>
            <c:numRef>
              <c:f>analysis2!$P$3</c:f>
              <c:numCache>
                <c:formatCode>General</c:formatCode>
                <c:ptCount val="1"/>
              </c:numCache>
            </c:numRef>
          </c:cat>
          <c:val>
            <c:numRef>
              <c:f>analysis2!$N$22</c:f>
              <c:numCache>
                <c:formatCode>General</c:formatCode>
                <c:ptCount val="1"/>
                <c:pt idx="0">
                  <c:v>40783.125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B93A-5F4C-8153-5F57D39BC274}"/>
            </c:ext>
          </c:extLst>
        </c:ser>
        <c:ser>
          <c:idx val="12"/>
          <c:order val="12"/>
          <c:invertIfNegative val="1"/>
          <c:cat>
            <c:numRef>
              <c:f>analysis2!$P$3</c:f>
              <c:numCache>
                <c:formatCode>General</c:formatCode>
                <c:ptCount val="1"/>
              </c:numCache>
            </c:numRef>
          </c:cat>
          <c:val>
            <c:numRef>
              <c:f>analysis2!$L$27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C-B93A-5F4C-8153-5F57D39BC274}"/>
            </c:ext>
          </c:extLst>
        </c:ser>
        <c:ser>
          <c:idx val="13"/>
          <c:order val="13"/>
          <c:invertIfNegative val="1"/>
          <c:cat>
            <c:numRef>
              <c:f>analysis2!$P$3</c:f>
              <c:numCache>
                <c:formatCode>General</c:formatCode>
                <c:ptCount val="1"/>
              </c:numCache>
            </c:numRef>
          </c:cat>
          <c:val>
            <c:numRef>
              <c:f>analysis2!$M$27</c:f>
              <c:numCache>
                <c:formatCode>yyyy\-m\-d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B93A-5F4C-8153-5F57D39BC274}"/>
            </c:ext>
          </c:extLst>
        </c:ser>
        <c:ser>
          <c:idx val="14"/>
          <c:order val="14"/>
          <c:invertIfNegative val="1"/>
          <c:cat>
            <c:numRef>
              <c:f>analysis2!$P$3</c:f>
              <c:numCache>
                <c:formatCode>General</c:formatCode>
                <c:ptCount val="1"/>
              </c:numCache>
            </c:numRef>
          </c:cat>
          <c:val>
            <c:numRef>
              <c:f>analysis2!$N$27</c:f>
              <c:numCache>
                <c:formatCode>General</c:formatCode>
                <c:ptCount val="1"/>
                <c:pt idx="0">
                  <c:v>31767.947368421053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B93A-5F4C-8153-5F57D39BC274}"/>
            </c:ext>
          </c:extLst>
        </c:ser>
        <c:ser>
          <c:idx val="15"/>
          <c:order val="15"/>
          <c:invertIfNegative val="1"/>
          <c:cat>
            <c:numRef>
              <c:f>analysis2!$P$3</c:f>
              <c:numCache>
                <c:formatCode>General</c:formatCode>
                <c:ptCount val="1"/>
              </c:numCache>
            </c:numRef>
          </c:cat>
          <c:val>
            <c:numRef>
              <c:f>analysis2!$L$32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B93A-5F4C-8153-5F57D39BC274}"/>
            </c:ext>
          </c:extLst>
        </c:ser>
        <c:ser>
          <c:idx val="16"/>
          <c:order val="16"/>
          <c:invertIfNegative val="1"/>
          <c:cat>
            <c:numRef>
              <c:f>analysis2!$P$3</c:f>
              <c:numCache>
                <c:formatCode>General</c:formatCode>
                <c:ptCount val="1"/>
              </c:numCache>
            </c:numRef>
          </c:cat>
          <c:val>
            <c:numRef>
              <c:f>analysis2!$M$32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20-B93A-5F4C-8153-5F57D39BC274}"/>
            </c:ext>
          </c:extLst>
        </c:ser>
        <c:ser>
          <c:idx val="17"/>
          <c:order val="17"/>
          <c:invertIfNegative val="1"/>
          <c:cat>
            <c:numRef>
              <c:f>analysis2!$P$3</c:f>
              <c:numCache>
                <c:formatCode>General</c:formatCode>
                <c:ptCount val="1"/>
              </c:numCache>
            </c:numRef>
          </c:cat>
          <c:val>
            <c:numRef>
              <c:f>analysis2!$N$32</c:f>
              <c:numCache>
                <c:formatCode>General</c:formatCode>
                <c:ptCount val="1"/>
                <c:pt idx="0">
                  <c:v>34657.571428571428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B93A-5F4C-8153-5F57D39BC274}"/>
            </c:ext>
          </c:extLst>
        </c:ser>
        <c:ser>
          <c:idx val="18"/>
          <c:order val="18"/>
          <c:invertIfNegative val="1"/>
          <c:cat>
            <c:numRef>
              <c:f>analysis2!$P$3</c:f>
              <c:numCache>
                <c:formatCode>General</c:formatCode>
                <c:ptCount val="1"/>
              </c:numCache>
            </c:numRef>
          </c:cat>
          <c:val>
            <c:numRef>
              <c:f>analysis2!$L$37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22-B93A-5F4C-8153-5F57D39BC274}"/>
            </c:ext>
          </c:extLst>
        </c:ser>
        <c:ser>
          <c:idx val="19"/>
          <c:order val="19"/>
          <c:invertIfNegative val="1"/>
          <c:cat>
            <c:numRef>
              <c:f>analysis2!$P$3</c:f>
              <c:numCache>
                <c:formatCode>General</c:formatCode>
                <c:ptCount val="1"/>
              </c:numCache>
            </c:numRef>
          </c:cat>
          <c:val>
            <c:numRef>
              <c:f>analysis2!$M$37</c:f>
              <c:numCache>
                <c:formatCode>yyyy\-m\-d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B93A-5F4C-8153-5F57D39BC274}"/>
            </c:ext>
          </c:extLst>
        </c:ser>
        <c:ser>
          <c:idx val="20"/>
          <c:order val="20"/>
          <c:invertIfNegative val="1"/>
          <c:cat>
            <c:numRef>
              <c:f>analysis2!$P$3</c:f>
              <c:numCache>
                <c:formatCode>General</c:formatCode>
                <c:ptCount val="1"/>
              </c:numCache>
            </c:numRef>
          </c:cat>
          <c:val>
            <c:numRef>
              <c:f>analysis2!$N$37</c:f>
              <c:numCache>
                <c:formatCode>General</c:formatCode>
                <c:ptCount val="1"/>
                <c:pt idx="0">
                  <c:v>42982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B93A-5F4C-8153-5F57D39BC274}"/>
            </c:ext>
          </c:extLst>
        </c:ser>
        <c:ser>
          <c:idx val="21"/>
          <c:order val="21"/>
          <c:invertIfNegative val="1"/>
          <c:cat>
            <c:numRef>
              <c:f>analysis2!$P$3</c:f>
              <c:numCache>
                <c:formatCode>General</c:formatCode>
                <c:ptCount val="1"/>
              </c:numCache>
            </c:numRef>
          </c:cat>
          <c:val>
            <c:numRef>
              <c:f>analysis2!$L$42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25-B93A-5F4C-8153-5F57D39BC274}"/>
            </c:ext>
          </c:extLst>
        </c:ser>
        <c:ser>
          <c:idx val="22"/>
          <c:order val="22"/>
          <c:invertIfNegative val="1"/>
          <c:cat>
            <c:numRef>
              <c:f>analysis2!$P$3</c:f>
              <c:numCache>
                <c:formatCode>General</c:formatCode>
                <c:ptCount val="1"/>
              </c:numCache>
            </c:numRef>
          </c:cat>
          <c:val>
            <c:numRef>
              <c:f>analysis2!$M$42</c:f>
              <c:numCache>
                <c:formatCode>yyyy\-m\-d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B93A-5F4C-8153-5F57D39BC274}"/>
            </c:ext>
          </c:extLst>
        </c:ser>
        <c:ser>
          <c:idx val="23"/>
          <c:order val="23"/>
          <c:invertIfNegative val="1"/>
          <c:cat>
            <c:numRef>
              <c:f>analysis2!$P$3</c:f>
              <c:numCache>
                <c:formatCode>General</c:formatCode>
                <c:ptCount val="1"/>
              </c:numCache>
            </c:numRef>
          </c:cat>
          <c:val>
            <c:numRef>
              <c:f>analysis2!$N$42</c:f>
              <c:numCache>
                <c:formatCode>General</c:formatCode>
                <c:ptCount val="1"/>
                <c:pt idx="0">
                  <c:v>20841.375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B93A-5F4C-8153-5F57D39BC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0657253"/>
        <c:axId val="898852129"/>
      </c:barChart>
      <c:catAx>
        <c:axId val="2206572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98852129"/>
        <c:crosses val="autoZero"/>
        <c:auto val="1"/>
        <c:lblAlgn val="ctr"/>
        <c:lblOffset val="100"/>
        <c:noMultiLvlLbl val="1"/>
      </c:catAx>
      <c:valAx>
        <c:axId val="8988521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20657253"/>
        <c:crosses val="autoZero"/>
        <c:crossBetween val="between"/>
      </c:valAx>
    </c:plotArea>
    <c:legend>
      <c:legendPos val="r"/>
      <c:legendEntry>
        <c:idx val="3"/>
        <c:txPr>
          <a:bodyPr/>
          <a:lstStyle/>
          <a:p>
            <a:pPr lvl="0">
              <a:defRPr>
                <a:solidFill>
                  <a:srgbClr val="000000"/>
                </a:solidFill>
              </a:defRPr>
            </a:pPr>
            <a:endParaRPr lang="en-US"/>
          </a:p>
        </c:txPr>
      </c:legendEntry>
      <c:overlay val="0"/>
      <c:txPr>
        <a:bodyPr/>
        <a:lstStyle/>
        <a:p>
          <a:pPr lvl="0">
            <a:defRPr sz="1200" b="0">
              <a:solidFill>
                <a:srgbClr val="1A1A1A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0">
                <a:solidFill>
                  <a:srgbClr val="757575"/>
                </a:solidFill>
                <a:latin typeface="Arial black"/>
              </a:defRPr>
            </a:pPr>
            <a:r>
              <a:rPr lang="en-US" sz="1800" b="0">
                <a:solidFill>
                  <a:srgbClr val="757575"/>
                </a:solidFill>
                <a:latin typeface="Arial black"/>
              </a:rPr>
              <a:t>Total amount spent in the summer months by state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Australian Capital Territory</c:v>
          </c:tx>
          <c:spPr>
            <a:solidFill>
              <a:srgbClr val="B7B7B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analysis2!$B$51</c:f>
              <c:strCache>
                <c:ptCount val="1"/>
                <c:pt idx="0">
                  <c:v>State</c:v>
                </c:pt>
              </c:strCache>
            </c:strRef>
          </c:cat>
          <c:val>
            <c:numRef>
              <c:f>analysis2!$C$51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FB4-5648-934B-79391F1E9871}"/>
            </c:ext>
          </c:extLst>
        </c:ser>
        <c:ser>
          <c:idx val="1"/>
          <c:order val="1"/>
          <c:tx>
            <c:v>New South Wales</c:v>
          </c:tx>
          <c:spPr>
            <a:solidFill>
              <a:srgbClr val="B7B7B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analysis2!$B$51</c:f>
              <c:strCache>
                <c:ptCount val="1"/>
                <c:pt idx="0">
                  <c:v>State</c:v>
                </c:pt>
              </c:strCache>
            </c:strRef>
          </c:cat>
          <c:val>
            <c:numRef>
              <c:f>analysis2!$D$51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FB4-5648-934B-79391F1E9871}"/>
            </c:ext>
          </c:extLst>
        </c:ser>
        <c:ser>
          <c:idx val="2"/>
          <c:order val="2"/>
          <c:tx>
            <c:v>Northern Territory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analysis2!$B$51</c:f>
              <c:strCache>
                <c:ptCount val="1"/>
                <c:pt idx="0">
                  <c:v>State</c:v>
                </c:pt>
              </c:strCache>
            </c:strRef>
          </c:cat>
          <c:val>
            <c:numRef>
              <c:f>analysis2!$B$56</c:f>
              <c:numCache>
                <c:formatCode>General</c:formatCode>
                <c:ptCount val="1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1FB4-5648-934B-79391F1E9871}"/>
            </c:ext>
          </c:extLst>
        </c:ser>
        <c:ser>
          <c:idx val="3"/>
          <c:order val="3"/>
          <c:tx>
            <c:v>Queensland</c:v>
          </c:tx>
          <c:spPr>
            <a:solidFill>
              <a:srgbClr val="B7B7B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analysis2!$B$51</c:f>
              <c:strCache>
                <c:ptCount val="1"/>
                <c:pt idx="0">
                  <c:v>State</c:v>
                </c:pt>
              </c:strCache>
            </c:strRef>
          </c:cat>
          <c:val>
            <c:numRef>
              <c:f>analysis2!$C$56</c:f>
              <c:numCache>
                <c:formatCode>yyyy\-m\-d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1FB4-5648-934B-79391F1E9871}"/>
            </c:ext>
          </c:extLst>
        </c:ser>
        <c:ser>
          <c:idx val="4"/>
          <c:order val="4"/>
          <c:tx>
            <c:v>South Australia</c:v>
          </c:tx>
          <c:spPr>
            <a:solidFill>
              <a:srgbClr val="FF6D0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4-1FB4-5648-934B-79391F1E9871}"/>
              </c:ext>
            </c:extLst>
          </c:dPt>
          <c:cat>
            <c:strRef>
              <c:f>analysis2!$B$51</c:f>
              <c:strCache>
                <c:ptCount val="1"/>
                <c:pt idx="0">
                  <c:v>State</c:v>
                </c:pt>
              </c:strCache>
            </c:strRef>
          </c:cat>
          <c:val>
            <c:numRef>
              <c:f>analysis2!$D$56</c:f>
              <c:numCache>
                <c:formatCode>General</c:formatCode>
                <c:ptCount val="1"/>
                <c:pt idx="0">
                  <c:v>728476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1FB4-5648-934B-79391F1E9871}"/>
            </c:ext>
          </c:extLst>
        </c:ser>
        <c:ser>
          <c:idx val="5"/>
          <c:order val="5"/>
          <c:tx>
            <c:v>Tasmania</c:v>
          </c:tx>
          <c:spPr>
            <a:solidFill>
              <a:srgbClr val="B7B7B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analysis2!$B$51</c:f>
              <c:strCache>
                <c:ptCount val="1"/>
                <c:pt idx="0">
                  <c:v>State</c:v>
                </c:pt>
              </c:strCache>
            </c:strRef>
          </c:cat>
          <c:val>
            <c:numRef>
              <c:f>analysis2!$B$61</c:f>
              <c:numCache>
                <c:formatCode>General</c:formatCode>
                <c:ptCount val="1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1FB4-5648-934B-79391F1E9871}"/>
            </c:ext>
          </c:extLst>
        </c:ser>
        <c:ser>
          <c:idx val="6"/>
          <c:order val="6"/>
          <c:tx>
            <c:v>Victoria</c:v>
          </c:tx>
          <c:spPr>
            <a:solidFill>
              <a:srgbClr val="B7B7B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analysis2!$B$51</c:f>
              <c:strCache>
                <c:ptCount val="1"/>
                <c:pt idx="0">
                  <c:v>State</c:v>
                </c:pt>
              </c:strCache>
            </c:strRef>
          </c:cat>
          <c:val>
            <c:numRef>
              <c:f>analysis2!$C$61</c:f>
              <c:numCache>
                <c:formatCode>yyyy\-m\-d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1FB4-5648-934B-79391F1E9871}"/>
            </c:ext>
          </c:extLst>
        </c:ser>
        <c:ser>
          <c:idx val="7"/>
          <c:order val="7"/>
          <c:tx>
            <c:v>Western Australia</c:v>
          </c:tx>
          <c:spPr>
            <a:solidFill>
              <a:srgbClr val="B7B7B7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9-1FB4-5648-934B-79391F1E9871}"/>
              </c:ext>
            </c:extLst>
          </c:dPt>
          <c:cat>
            <c:strRef>
              <c:f>analysis2!$B$51</c:f>
              <c:strCache>
                <c:ptCount val="1"/>
                <c:pt idx="0">
                  <c:v>State</c:v>
                </c:pt>
              </c:strCache>
            </c:strRef>
          </c:cat>
          <c:val>
            <c:numRef>
              <c:f>analysis2!$D$61</c:f>
              <c:numCache>
                <c:formatCode>General</c:formatCode>
                <c:ptCount val="1"/>
                <c:pt idx="0">
                  <c:v>362723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1FB4-5648-934B-79391F1E9871}"/>
            </c:ext>
          </c:extLst>
        </c:ser>
        <c:ser>
          <c:idx val="8"/>
          <c:order val="8"/>
          <c:invertIfNegative val="1"/>
          <c:cat>
            <c:strRef>
              <c:f>analysis2!$B$51</c:f>
              <c:strCache>
                <c:ptCount val="1"/>
                <c:pt idx="0">
                  <c:v>State</c:v>
                </c:pt>
              </c:strCache>
            </c:strRef>
          </c:cat>
          <c:val>
            <c:numRef>
              <c:f>analysis2!$B$66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B-1FB4-5648-934B-79391F1E9871}"/>
            </c:ext>
          </c:extLst>
        </c:ser>
        <c:ser>
          <c:idx val="9"/>
          <c:order val="9"/>
          <c:invertIfNegative val="1"/>
          <c:cat>
            <c:strRef>
              <c:f>analysis2!$B$51</c:f>
              <c:strCache>
                <c:ptCount val="1"/>
                <c:pt idx="0">
                  <c:v>State</c:v>
                </c:pt>
              </c:strCache>
            </c:strRef>
          </c:cat>
          <c:val>
            <c:numRef>
              <c:f>analysis2!$C$66</c:f>
              <c:numCache>
                <c:formatCode>yyyy\-m\-d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FB4-5648-934B-79391F1E9871}"/>
            </c:ext>
          </c:extLst>
        </c:ser>
        <c:ser>
          <c:idx val="10"/>
          <c:order val="10"/>
          <c:invertIfNegative val="1"/>
          <c:cat>
            <c:strRef>
              <c:f>analysis2!$B$51</c:f>
              <c:strCache>
                <c:ptCount val="1"/>
                <c:pt idx="0">
                  <c:v>State</c:v>
                </c:pt>
              </c:strCache>
            </c:strRef>
          </c:cat>
          <c:val>
            <c:numRef>
              <c:f>analysis2!$D$66</c:f>
              <c:numCache>
                <c:formatCode>General</c:formatCode>
                <c:ptCount val="1"/>
                <c:pt idx="0">
                  <c:v>1262259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FB4-5648-934B-79391F1E9871}"/>
            </c:ext>
          </c:extLst>
        </c:ser>
        <c:ser>
          <c:idx val="11"/>
          <c:order val="11"/>
          <c:invertIfNegative val="1"/>
          <c:cat>
            <c:strRef>
              <c:f>analysis2!$B$51</c:f>
              <c:strCache>
                <c:ptCount val="1"/>
                <c:pt idx="0">
                  <c:v>State</c:v>
                </c:pt>
              </c:strCache>
            </c:strRef>
          </c:cat>
          <c:val>
            <c:numRef>
              <c:f>analysis2!$B$71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E-1FB4-5648-934B-79391F1E9871}"/>
            </c:ext>
          </c:extLst>
        </c:ser>
        <c:ser>
          <c:idx val="12"/>
          <c:order val="12"/>
          <c:invertIfNegative val="1"/>
          <c:cat>
            <c:strRef>
              <c:f>analysis2!$B$51</c:f>
              <c:strCache>
                <c:ptCount val="1"/>
                <c:pt idx="0">
                  <c:v>State</c:v>
                </c:pt>
              </c:strCache>
            </c:strRef>
          </c:cat>
          <c:val>
            <c:numRef>
              <c:f>analysis2!$C$71</c:f>
              <c:numCache>
                <c:formatCode>yyyy\-m\-d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FB4-5648-934B-79391F1E9871}"/>
            </c:ext>
          </c:extLst>
        </c:ser>
        <c:ser>
          <c:idx val="13"/>
          <c:order val="13"/>
          <c:invertIfNegative val="1"/>
          <c:cat>
            <c:strRef>
              <c:f>analysis2!$B$51</c:f>
              <c:strCache>
                <c:ptCount val="1"/>
                <c:pt idx="0">
                  <c:v>State</c:v>
                </c:pt>
              </c:strCache>
            </c:strRef>
          </c:cat>
          <c:val>
            <c:numRef>
              <c:f>analysis2!$D$71</c:f>
              <c:numCache>
                <c:formatCode>General</c:formatCode>
                <c:ptCount val="1"/>
                <c:pt idx="0">
                  <c:v>680135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FB4-5648-934B-79391F1E9871}"/>
            </c:ext>
          </c:extLst>
        </c:ser>
        <c:ser>
          <c:idx val="14"/>
          <c:order val="14"/>
          <c:invertIfNegative val="1"/>
          <c:cat>
            <c:strRef>
              <c:f>analysis2!$B$51</c:f>
              <c:strCache>
                <c:ptCount val="1"/>
                <c:pt idx="0">
                  <c:v>State</c:v>
                </c:pt>
              </c:strCache>
            </c:strRef>
          </c:cat>
          <c:val>
            <c:numRef>
              <c:f>analysis2!$B$76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1-1FB4-5648-934B-79391F1E9871}"/>
            </c:ext>
          </c:extLst>
        </c:ser>
        <c:ser>
          <c:idx val="15"/>
          <c:order val="15"/>
          <c:invertIfNegative val="1"/>
          <c:cat>
            <c:strRef>
              <c:f>analysis2!$B$51</c:f>
              <c:strCache>
                <c:ptCount val="1"/>
                <c:pt idx="0">
                  <c:v>State</c:v>
                </c:pt>
              </c:strCache>
            </c:strRef>
          </c:cat>
          <c:val>
            <c:numRef>
              <c:f>analysis2!$C$76</c:f>
              <c:numCache>
                <c:formatCode>yyyy\-m\-d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FB4-5648-934B-79391F1E9871}"/>
            </c:ext>
          </c:extLst>
        </c:ser>
        <c:ser>
          <c:idx val="16"/>
          <c:order val="16"/>
          <c:invertIfNegative val="1"/>
          <c:cat>
            <c:strRef>
              <c:f>analysis2!$B$51</c:f>
              <c:strCache>
                <c:ptCount val="1"/>
                <c:pt idx="0">
                  <c:v>State</c:v>
                </c:pt>
              </c:strCache>
            </c:strRef>
          </c:cat>
          <c:val>
            <c:numRef>
              <c:f>analysis2!$D$76</c:f>
              <c:numCache>
                <c:formatCode>General</c:formatCode>
                <c:ptCount val="1"/>
                <c:pt idx="0">
                  <c:v>92820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FB4-5648-934B-79391F1E9871}"/>
            </c:ext>
          </c:extLst>
        </c:ser>
        <c:ser>
          <c:idx val="17"/>
          <c:order val="17"/>
          <c:invertIfNegative val="1"/>
          <c:cat>
            <c:strRef>
              <c:f>analysis2!$B$51</c:f>
              <c:strCache>
                <c:ptCount val="1"/>
                <c:pt idx="0">
                  <c:v>State</c:v>
                </c:pt>
              </c:strCache>
            </c:strRef>
          </c:cat>
          <c:val>
            <c:numRef>
              <c:f>analysis2!$B$81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4-1FB4-5648-934B-79391F1E9871}"/>
            </c:ext>
          </c:extLst>
        </c:ser>
        <c:ser>
          <c:idx val="18"/>
          <c:order val="18"/>
          <c:invertIfNegative val="1"/>
          <c:cat>
            <c:strRef>
              <c:f>analysis2!$B$51</c:f>
              <c:strCache>
                <c:ptCount val="1"/>
                <c:pt idx="0">
                  <c:v>State</c:v>
                </c:pt>
              </c:strCache>
            </c:strRef>
          </c:cat>
          <c:val>
            <c:numRef>
              <c:f>analysis2!$C$81</c:f>
              <c:numCache>
                <c:formatCode>yyyy\-m\-d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FB4-5648-934B-79391F1E9871}"/>
            </c:ext>
          </c:extLst>
        </c:ser>
        <c:ser>
          <c:idx val="19"/>
          <c:order val="19"/>
          <c:invertIfNegative val="1"/>
          <c:cat>
            <c:strRef>
              <c:f>analysis2!$B$51</c:f>
              <c:strCache>
                <c:ptCount val="1"/>
                <c:pt idx="0">
                  <c:v>State</c:v>
                </c:pt>
              </c:strCache>
            </c:strRef>
          </c:cat>
          <c:val>
            <c:numRef>
              <c:f>analysis2!$D$81</c:f>
              <c:numCache>
                <c:formatCode>General</c:formatCode>
                <c:ptCount val="1"/>
                <c:pt idx="0">
                  <c:v>1264416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FB4-5648-934B-79391F1E9871}"/>
            </c:ext>
          </c:extLst>
        </c:ser>
        <c:ser>
          <c:idx val="20"/>
          <c:order val="20"/>
          <c:invertIfNegative val="1"/>
          <c:cat>
            <c:strRef>
              <c:f>analysis2!$B$51</c:f>
              <c:strCache>
                <c:ptCount val="1"/>
                <c:pt idx="0">
                  <c:v>State</c:v>
                </c:pt>
              </c:strCache>
            </c:strRef>
          </c:cat>
          <c:val>
            <c:numRef>
              <c:f>analysis2!$B$86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7-1FB4-5648-934B-79391F1E9871}"/>
            </c:ext>
          </c:extLst>
        </c:ser>
        <c:ser>
          <c:idx val="21"/>
          <c:order val="21"/>
          <c:invertIfNegative val="1"/>
          <c:cat>
            <c:strRef>
              <c:f>analysis2!$B$51</c:f>
              <c:strCache>
                <c:ptCount val="1"/>
                <c:pt idx="0">
                  <c:v>State</c:v>
                </c:pt>
              </c:strCache>
            </c:strRef>
          </c:cat>
          <c:val>
            <c:numRef>
              <c:f>analysis2!$C$86</c:f>
              <c:numCache>
                <c:formatCode>yyyy\-m\-d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FB4-5648-934B-79391F1E9871}"/>
            </c:ext>
          </c:extLst>
        </c:ser>
        <c:ser>
          <c:idx val="22"/>
          <c:order val="22"/>
          <c:invertIfNegative val="1"/>
          <c:cat>
            <c:strRef>
              <c:f>analysis2!$B$51</c:f>
              <c:strCache>
                <c:ptCount val="1"/>
                <c:pt idx="0">
                  <c:v>State</c:v>
                </c:pt>
              </c:strCache>
            </c:strRef>
          </c:cat>
          <c:val>
            <c:numRef>
              <c:f>analysis2!$D$86</c:f>
              <c:numCache>
                <c:formatCode>General</c:formatCode>
                <c:ptCount val="1"/>
                <c:pt idx="0">
                  <c:v>953496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1FB4-5648-934B-79391F1E9871}"/>
            </c:ext>
          </c:extLst>
        </c:ser>
        <c:ser>
          <c:idx val="23"/>
          <c:order val="23"/>
          <c:invertIfNegative val="1"/>
          <c:cat>
            <c:strRef>
              <c:f>analysis2!$B$51</c:f>
              <c:strCache>
                <c:ptCount val="1"/>
                <c:pt idx="0">
                  <c:v>State</c:v>
                </c:pt>
              </c:strCache>
            </c:strRef>
          </c:cat>
          <c:val>
            <c:numRef>
              <c:f>analysis2!$B$91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A-1FB4-5648-934B-79391F1E9871}"/>
            </c:ext>
          </c:extLst>
        </c:ser>
        <c:ser>
          <c:idx val="24"/>
          <c:order val="24"/>
          <c:invertIfNegative val="1"/>
          <c:cat>
            <c:strRef>
              <c:f>analysis2!$B$51</c:f>
              <c:strCache>
                <c:ptCount val="1"/>
                <c:pt idx="0">
                  <c:v>State</c:v>
                </c:pt>
              </c:strCache>
            </c:strRef>
          </c:cat>
          <c:val>
            <c:numRef>
              <c:f>analysis2!$C$91</c:f>
              <c:numCache>
                <c:formatCode>yyyy\-m\-d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1FB4-5648-934B-79391F1E9871}"/>
            </c:ext>
          </c:extLst>
        </c:ser>
        <c:ser>
          <c:idx val="25"/>
          <c:order val="25"/>
          <c:invertIfNegative val="1"/>
          <c:cat>
            <c:strRef>
              <c:f>analysis2!$B$51</c:f>
              <c:strCache>
                <c:ptCount val="1"/>
                <c:pt idx="0">
                  <c:v>State</c:v>
                </c:pt>
              </c:strCache>
            </c:strRef>
          </c:cat>
          <c:val>
            <c:numRef>
              <c:f>analysis2!$D$91</c:f>
              <c:numCache>
                <c:formatCode>General</c:formatCode>
                <c:ptCount val="1"/>
                <c:pt idx="0">
                  <c:v>418529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1FB4-5648-934B-79391F1E9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4810058"/>
        <c:axId val="1166446890"/>
      </c:barChart>
      <c:catAx>
        <c:axId val="8948100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66446890"/>
        <c:crosses val="autoZero"/>
        <c:auto val="1"/>
        <c:lblAlgn val="ctr"/>
        <c:lblOffset val="100"/>
        <c:noMultiLvlLbl val="1"/>
      </c:catAx>
      <c:valAx>
        <c:axId val="11664468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9481005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r>
              <a:rPr lang="en-US" b="0">
                <a:solidFill>
                  <a:srgbClr val="757575"/>
                </a:solidFill>
                <a:latin typeface="Arial black"/>
              </a:rPr>
              <a:t>Total amount spent per product item in the Summer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Jacket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analysis2!$Q$54:$Q$55</c:f>
              <c:strCache>
                <c:ptCount val="1"/>
                <c:pt idx="0">
                  <c:v>Jacket</c:v>
                </c:pt>
              </c:strCache>
            </c:strRef>
          </c:cat>
          <c:val>
            <c:numRef>
              <c:f>analysis2!$R$54:$R$55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7BF-7A49-8FE2-88AAFA02689A}"/>
            </c:ext>
          </c:extLst>
        </c:ser>
        <c:ser>
          <c:idx val="1"/>
          <c:order val="1"/>
          <c:tx>
            <c:v>Shirt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analysis2!$Q$54:$Q$55</c:f>
              <c:strCache>
                <c:ptCount val="1"/>
                <c:pt idx="0">
                  <c:v>Jacket</c:v>
                </c:pt>
              </c:strCache>
            </c:strRef>
          </c:cat>
          <c:val>
            <c:numRef>
              <c:f>analysis2!$S$54:$S$55</c:f>
              <c:numCache>
                <c:formatCode>General</c:formatCode>
                <c:ptCount val="2"/>
                <c:pt idx="0">
                  <c:v>506204</c:v>
                </c:pt>
                <c:pt idx="1">
                  <c:v>1851077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7BF-7A49-8FE2-88AAFA02689A}"/>
            </c:ext>
          </c:extLst>
        </c:ser>
        <c:ser>
          <c:idx val="2"/>
          <c:order val="2"/>
          <c:tx>
            <c:v>Trousers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analysis2!$Q$54:$Q$55</c:f>
              <c:strCache>
                <c:ptCount val="1"/>
                <c:pt idx="0">
                  <c:v>Jacket</c:v>
                </c:pt>
              </c:strCache>
            </c:strRef>
          </c:cat>
          <c:val>
            <c:numRef>
              <c:f>analysis2!$Q$57:$Q$58</c:f>
              <c:numCache>
                <c:formatCode>General</c:formatCode>
                <c:ptCount val="2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E7BF-7A49-8FE2-88AAFA02689A}"/>
            </c:ext>
          </c:extLst>
        </c:ser>
        <c:ser>
          <c:idx val="3"/>
          <c:order val="3"/>
          <c:invertIfNegative val="1"/>
          <c:cat>
            <c:strRef>
              <c:f>analysis2!$Q$54:$Q$55</c:f>
              <c:strCache>
                <c:ptCount val="1"/>
                <c:pt idx="0">
                  <c:v>Jacket</c:v>
                </c:pt>
              </c:strCache>
            </c:strRef>
          </c:cat>
          <c:val>
            <c:numRef>
              <c:f>analysis2!$R$57:$R$58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BF-7A49-8FE2-88AAFA02689A}"/>
            </c:ext>
          </c:extLst>
        </c:ser>
        <c:ser>
          <c:idx val="4"/>
          <c:order val="4"/>
          <c:invertIfNegative val="1"/>
          <c:cat>
            <c:strRef>
              <c:f>analysis2!$Q$54:$Q$55</c:f>
              <c:strCache>
                <c:ptCount val="1"/>
                <c:pt idx="0">
                  <c:v>Jacket</c:v>
                </c:pt>
              </c:strCache>
            </c:strRef>
          </c:cat>
          <c:val>
            <c:numRef>
              <c:f>analysis2!$S$57:$S$58</c:f>
              <c:numCache>
                <c:formatCode>General</c:formatCode>
                <c:ptCount val="2"/>
                <c:pt idx="0">
                  <c:v>2197740</c:v>
                </c:pt>
                <c:pt idx="1">
                  <c:v>628036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BF-7A49-8FE2-88AAFA02689A}"/>
            </c:ext>
          </c:extLst>
        </c:ser>
        <c:ser>
          <c:idx val="5"/>
          <c:order val="5"/>
          <c:invertIfNegative val="1"/>
          <c:cat>
            <c:strRef>
              <c:f>analysis2!$Q$54:$Q$55</c:f>
              <c:strCache>
                <c:ptCount val="1"/>
                <c:pt idx="0">
                  <c:v>Jacket</c:v>
                </c:pt>
              </c:strCache>
            </c:strRef>
          </c:cat>
          <c:val>
            <c:numRef>
              <c:f>analysis2!$Q$60:$Q$61</c:f>
              <c:numCache>
                <c:formatCode>General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BF-7A49-8FE2-88AAFA02689A}"/>
            </c:ext>
          </c:extLst>
        </c:ser>
        <c:ser>
          <c:idx val="6"/>
          <c:order val="6"/>
          <c:invertIfNegative val="1"/>
          <c:cat>
            <c:strRef>
              <c:f>analysis2!$Q$54:$Q$55</c:f>
              <c:strCache>
                <c:ptCount val="1"/>
                <c:pt idx="0">
                  <c:v>Jacket</c:v>
                </c:pt>
              </c:strCache>
            </c:strRef>
          </c:cat>
          <c:val>
            <c:numRef>
              <c:f>analysis2!$R$60:$R$61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7BF-7A49-8FE2-88AAFA02689A}"/>
            </c:ext>
          </c:extLst>
        </c:ser>
        <c:ser>
          <c:idx val="7"/>
          <c:order val="7"/>
          <c:invertIfNegative val="1"/>
          <c:cat>
            <c:strRef>
              <c:f>analysis2!$Q$54:$Q$55</c:f>
              <c:strCache>
                <c:ptCount val="1"/>
                <c:pt idx="0">
                  <c:v>Jacket</c:v>
                </c:pt>
              </c:strCache>
            </c:strRef>
          </c:cat>
          <c:val>
            <c:numRef>
              <c:f>analysis2!$S$60:$S$61</c:f>
              <c:numCache>
                <c:formatCode>General</c:formatCode>
                <c:ptCount val="2"/>
                <c:pt idx="0">
                  <c:v>737341</c:v>
                </c:pt>
                <c:pt idx="1">
                  <c:v>556329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7BF-7A49-8FE2-88AAFA026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0100559"/>
        <c:axId val="1844622837"/>
      </c:barChart>
      <c:catAx>
        <c:axId val="6701005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44622837"/>
        <c:crosses val="autoZero"/>
        <c:auto val="1"/>
        <c:lblAlgn val="ctr"/>
        <c:lblOffset val="100"/>
        <c:noMultiLvlLbl val="1"/>
      </c:catAx>
      <c:valAx>
        <c:axId val="18446228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70100559"/>
        <c:crosses val="autoZero"/>
        <c:crossBetween val="between"/>
      </c:valAx>
    </c:plotArea>
    <c:legend>
      <c:legendPos val="l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304800</xdr:colOff>
      <xdr:row>1</xdr:row>
      <xdr:rowOff>47625</xdr:rowOff>
    </xdr:from>
    <xdr:ext cx="6467475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16</xdr:col>
      <xdr:colOff>809625</xdr:colOff>
      <xdr:row>25</xdr:row>
      <xdr:rowOff>171450</xdr:rowOff>
    </xdr:from>
    <xdr:ext cx="5715000" cy="353377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409575</xdr:colOff>
      <xdr:row>0</xdr:row>
      <xdr:rowOff>190500</xdr:rowOff>
    </xdr:from>
    <xdr:ext cx="4524375" cy="2657475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657225</xdr:colOff>
      <xdr:row>1</xdr:row>
      <xdr:rowOff>171450</xdr:rowOff>
    </xdr:from>
    <xdr:ext cx="4524375" cy="2276475"/>
    <xdr:graphicFrame macro="">
      <xdr:nvGraphicFramePr>
        <xdr:cNvPr id="4" name="Chart 4" title="Chart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</xdr:col>
      <xdr:colOff>628650</xdr:colOff>
      <xdr:row>21</xdr:row>
      <xdr:rowOff>38100</xdr:rowOff>
    </xdr:from>
    <xdr:ext cx="5715000" cy="3533775"/>
    <xdr:graphicFrame macro="">
      <xdr:nvGraphicFramePr>
        <xdr:cNvPr id="5" name="Chart 5" title="Chart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12</xdr:col>
      <xdr:colOff>628650</xdr:colOff>
      <xdr:row>21</xdr:row>
      <xdr:rowOff>161925</xdr:rowOff>
    </xdr:from>
    <xdr:ext cx="5715000" cy="3533775"/>
    <xdr:graphicFrame macro="">
      <xdr:nvGraphicFramePr>
        <xdr:cNvPr id="6" name="Chart 6" title="Chart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2</xdr:col>
      <xdr:colOff>628650</xdr:colOff>
      <xdr:row>41</xdr:row>
      <xdr:rowOff>9525</xdr:rowOff>
    </xdr:from>
    <xdr:ext cx="5819775" cy="3324225"/>
    <xdr:graphicFrame macro="">
      <xdr:nvGraphicFramePr>
        <xdr:cNvPr id="7" name="Chart 7" title="Chart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3</xdr:col>
      <xdr:colOff>904875</xdr:colOff>
      <xdr:row>113</xdr:row>
      <xdr:rowOff>133350</xdr:rowOff>
    </xdr:from>
    <xdr:ext cx="5715000" cy="3533775"/>
    <xdr:graphicFrame macro="">
      <xdr:nvGraphicFramePr>
        <xdr:cNvPr id="8" name="Chart 8" title="Chart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657225</xdr:colOff>
      <xdr:row>0</xdr:row>
      <xdr:rowOff>190500</xdr:rowOff>
    </xdr:from>
    <xdr:ext cx="5715000" cy="3638550"/>
    <xdr:graphicFrame macro="">
      <xdr:nvGraphicFramePr>
        <xdr:cNvPr id="9" name="Chart 9" title="Chart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819150</xdr:colOff>
      <xdr:row>50</xdr:row>
      <xdr:rowOff>200025</xdr:rowOff>
    </xdr:from>
    <xdr:ext cx="5715000" cy="3533775"/>
    <xdr:graphicFrame macro="">
      <xdr:nvGraphicFramePr>
        <xdr:cNvPr id="10" name="Chart 10" title="Chart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4</xdr:col>
      <xdr:colOff>752475</xdr:colOff>
      <xdr:row>69</xdr:row>
      <xdr:rowOff>171450</xdr:rowOff>
    </xdr:from>
    <xdr:ext cx="5715000" cy="3533775"/>
    <xdr:graphicFrame macro="">
      <xdr:nvGraphicFramePr>
        <xdr:cNvPr id="11" name="Chart 11" title="Chart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uan pablo herrera" refreshedDate="44641.878436921295" refreshedVersion="6" recordCount="1260" xr:uid="{00000000-000A-0000-FFFF-FFFF0B000000}">
  <cacheSource type="worksheet">
    <worksheetSource ref="A1:X1261" sheet="products"/>
  </cacheSource>
  <cacheFields count="24">
    <cacheField name="product_ID" numFmtId="0">
      <sharedItems containsSemiMixedTypes="0" containsString="0" containsNumber="1" containsInteger="1" minValue="0" maxValue="1259"/>
    </cacheField>
    <cacheField name="product_type" numFmtId="0">
      <sharedItems/>
    </cacheField>
    <cacheField name="product_name" numFmtId="0">
      <sharedItems/>
    </cacheField>
    <cacheField name="size" numFmtId="0">
      <sharedItems/>
    </cacheField>
    <cacheField name="colour" numFmtId="0">
      <sharedItems/>
    </cacheField>
    <cacheField name="price" numFmtId="0">
      <sharedItems containsSemiMixedTypes="0" containsString="0" containsNumber="1" containsInteger="1" minValue="90" maxValue="119"/>
    </cacheField>
    <cacheField name="quantity" numFmtId="0">
      <sharedItems containsSemiMixedTypes="0" containsString="0" containsNumber="1" containsInteger="1" minValue="40" maxValue="80"/>
    </cacheField>
    <cacheField name="description" numFmtId="0">
      <sharedItems/>
    </cacheField>
    <cacheField name="Total price" numFmtId="0">
      <sharedItems containsSemiMixedTypes="0" containsString="0" containsNumber="1" containsInteger="1" minValue="90" maxValue="357"/>
    </cacheField>
    <cacheField name="Sales_Id" numFmtId="0">
      <sharedItems containsSemiMixedTypes="0" containsString="0" containsNumber="1" containsInteger="1" minValue="0" maxValue="1259"/>
    </cacheField>
    <cacheField name="Order_id" numFmtId="0">
      <sharedItems containsSemiMixedTypes="0" containsString="0" containsNumber="1" containsInteger="1" minValue="1" maxValue="260"/>
    </cacheField>
    <cacheField name="Product_id2" numFmtId="0">
      <sharedItems containsSemiMixedTypes="0" containsString="0" containsNumber="1" containsInteger="1" minValue="1" maxValue="1259"/>
    </cacheField>
    <cacheField name="Price per unit" numFmtId="0">
      <sharedItems containsSemiMixedTypes="0" containsString="0" containsNumber="1" containsInteger="1" minValue="90" maxValue="119"/>
    </cacheField>
    <cacheField name="quantity2" numFmtId="0">
      <sharedItems containsSemiMixedTypes="0" containsString="0" containsNumber="1" containsInteger="1" minValue="1" maxValue="3"/>
    </cacheField>
    <cacheField name="order_id2" numFmtId="0">
      <sharedItems containsSemiMixedTypes="0" containsString="0" containsNumber="1" containsInteger="1" minValue="1" maxValue="260"/>
    </cacheField>
    <cacheField name="customer_id" numFmtId="0">
      <sharedItems containsSemiMixedTypes="0" containsString="0" containsNumber="1" containsInteger="1" minValue="12" maxValue="996"/>
    </cacheField>
    <cacheField name="payment" numFmtId="0">
      <sharedItems containsSemiMixedTypes="0" containsString="0" containsNumber="1" containsInteger="1" minValue="10396" maxValue="59828"/>
    </cacheField>
    <cacheField name="order_date" numFmtId="0">
      <sharedItems containsSemiMixedTypes="0" containsNonDate="0" containsDate="1" containsString="0" minDate="2021-01-01T00:00:00" maxDate="2021-10-24T00:00:00" count="178">
        <d v="2021-08-30T00:00:00"/>
        <d v="2021-02-03T00:00:00"/>
        <d v="2021-10-08T00:00:00"/>
        <d v="2021-05-06T00:00:00"/>
        <d v="2021-03-23T00:00:00"/>
        <d v="2021-09-09T00:00:00"/>
        <d v="2021-04-05T00:00:00"/>
        <d v="2021-04-12T00:00:00"/>
        <d v="2021-05-01T00:00:00"/>
        <d v="2021-10-15T00:00:00"/>
        <d v="2021-06-15T00:00:00"/>
        <d v="2021-06-30T00:00:00"/>
        <d v="2021-03-29T00:00:00"/>
        <d v="2021-09-22T00:00:00"/>
        <d v="2021-07-07T00:00:00"/>
        <d v="2021-02-09T00:00:00"/>
        <d v="2021-01-01T00:00:00"/>
        <d v="2021-01-13T00:00:00"/>
        <d v="2021-04-04T00:00:00"/>
        <d v="2021-05-28T00:00:00"/>
        <d v="2021-05-17T00:00:00"/>
        <d v="2021-09-04T00:00:00"/>
        <d v="2021-07-04T00:00:00"/>
        <d v="2021-04-25T00:00:00"/>
        <d v="2021-05-16T00:00:00"/>
        <d v="2021-08-19T00:00:00"/>
        <d v="2021-03-22T00:00:00"/>
        <d v="2021-03-11T00:00:00"/>
        <d v="2021-06-17T00:00:00"/>
        <d v="2021-07-01T00:00:00"/>
        <d v="2021-05-23T00:00:00"/>
        <d v="2021-08-31T00:00:00"/>
        <d v="2021-08-22T00:00:00"/>
        <d v="2021-02-26T00:00:00"/>
        <d v="2021-01-07T00:00:00"/>
        <d v="2021-01-03T00:00:00"/>
        <d v="2021-07-29T00:00:00"/>
        <d v="2021-07-13T00:00:00"/>
        <d v="2021-09-07T00:00:00"/>
        <d v="2021-05-30T00:00:00"/>
        <d v="2021-06-22T00:00:00"/>
        <d v="2021-04-21T00:00:00"/>
        <d v="2021-04-16T00:00:00"/>
        <d v="2021-01-22T00:00:00"/>
        <d v="2021-09-16T00:00:00"/>
        <d v="2021-02-19T00:00:00"/>
        <d v="2021-10-06T00:00:00"/>
        <d v="2021-04-22T00:00:00"/>
        <d v="2021-04-08T00:00:00"/>
        <d v="2021-01-23T00:00:00"/>
        <d v="2021-02-27T00:00:00"/>
        <d v="2021-02-02T00:00:00"/>
        <d v="2021-01-31T00:00:00"/>
        <d v="2021-02-05T00:00:00"/>
        <d v="2021-07-30T00:00:00"/>
        <d v="2021-02-11T00:00:00"/>
        <d v="2021-01-24T00:00:00"/>
        <d v="2021-06-26T00:00:00"/>
        <d v="2021-08-14T00:00:00"/>
        <d v="2021-05-22T00:00:00"/>
        <d v="2021-02-12T00:00:00"/>
        <d v="2021-03-08T00:00:00"/>
        <d v="2021-05-15T00:00:00"/>
        <d v="2021-02-14T00:00:00"/>
        <d v="2021-03-13T00:00:00"/>
        <d v="2021-07-24T00:00:00"/>
        <d v="2021-02-23T00:00:00"/>
        <d v="2021-08-24T00:00:00"/>
        <d v="2021-06-18T00:00:00"/>
        <d v="2021-04-19T00:00:00"/>
        <d v="2021-05-13T00:00:00"/>
        <d v="2021-03-16T00:00:00"/>
        <d v="2021-04-26T00:00:00"/>
        <d v="2021-06-13T00:00:00"/>
        <d v="2021-06-25T00:00:00"/>
        <d v="2021-08-26T00:00:00"/>
        <d v="2021-03-10T00:00:00"/>
        <d v="2021-08-05T00:00:00"/>
        <d v="2021-06-20T00:00:00"/>
        <d v="2021-07-19T00:00:00"/>
        <d v="2021-10-22T00:00:00"/>
        <d v="2021-09-02T00:00:00"/>
        <d v="2021-01-12T00:00:00"/>
        <d v="2021-01-25T00:00:00"/>
        <d v="2021-04-29T00:00:00"/>
        <d v="2021-09-13T00:00:00"/>
        <d v="2021-03-30T00:00:00"/>
        <d v="2021-05-07T00:00:00"/>
        <d v="2021-06-16T00:00:00"/>
        <d v="2021-06-05T00:00:00"/>
        <d v="2021-03-09T00:00:00"/>
        <d v="2021-01-11T00:00:00"/>
        <d v="2021-03-07T00:00:00"/>
        <d v="2021-04-06T00:00:00"/>
        <d v="2021-02-04T00:00:00"/>
        <d v="2021-03-19T00:00:00"/>
        <d v="2021-08-08T00:00:00"/>
        <d v="2021-04-11T00:00:00"/>
        <d v="2021-01-08T00:00:00"/>
        <d v="2021-02-20T00:00:00"/>
        <d v="2021-06-09T00:00:00"/>
        <d v="2021-04-13T00:00:00"/>
        <d v="2021-03-04T00:00:00"/>
        <d v="2021-07-06T00:00:00"/>
        <d v="2021-04-01T00:00:00"/>
        <d v="2021-10-13T00:00:00"/>
        <d v="2021-05-24T00:00:00"/>
        <d v="2021-09-20T00:00:00"/>
        <d v="2021-04-17T00:00:00"/>
        <d v="2021-06-19T00:00:00"/>
        <d v="2021-09-06T00:00:00"/>
        <d v="2021-10-18T00:00:00"/>
        <d v="2021-02-08T00:00:00"/>
        <d v="2021-09-28T00:00:00"/>
        <d v="2021-01-14T00:00:00"/>
        <d v="2021-03-03T00:00:00"/>
        <d v="2021-10-21T00:00:00"/>
        <d v="2021-10-17T00:00:00"/>
        <d v="2021-07-10T00:00:00"/>
        <d v="2021-04-07T00:00:00"/>
        <d v="2021-09-05T00:00:00"/>
        <d v="2021-07-31T00:00:00"/>
        <d v="2021-06-12T00:00:00"/>
        <d v="2021-05-21T00:00:00"/>
        <d v="2021-06-23T00:00:00"/>
        <d v="2021-07-11T00:00:00"/>
        <d v="2021-01-10T00:00:00"/>
        <d v="2021-08-17T00:00:00"/>
        <d v="2021-09-14T00:00:00"/>
        <d v="2021-01-05T00:00:00"/>
        <d v="2021-06-06T00:00:00"/>
        <d v="2021-02-22T00:00:00"/>
        <d v="2021-09-26T00:00:00"/>
        <d v="2021-08-20T00:00:00"/>
        <d v="2021-06-10T00:00:00"/>
        <d v="2021-05-29T00:00:00"/>
        <d v="2021-01-29T00:00:00"/>
        <d v="2021-09-15T00:00:00"/>
        <d v="2021-04-10T00:00:00"/>
        <d v="2021-07-17T00:00:00"/>
        <d v="2021-02-01T00:00:00"/>
        <d v="2021-02-06T00:00:00"/>
        <d v="2021-10-23T00:00:00"/>
        <d v="2021-04-30T00:00:00"/>
        <d v="2021-05-26T00:00:00"/>
        <d v="2021-04-15T00:00:00"/>
        <d v="2021-06-21T00:00:00"/>
        <d v="2021-09-30T00:00:00"/>
        <d v="2021-06-01T00:00:00"/>
        <d v="2021-09-25T00:00:00"/>
        <d v="2021-10-10T00:00:00"/>
        <d v="2021-05-08T00:00:00"/>
        <d v="2021-07-22T00:00:00"/>
        <d v="2021-05-09T00:00:00"/>
        <d v="2021-10-14T00:00:00"/>
        <d v="2021-08-10T00:00:00"/>
        <d v="2021-07-18T00:00:00"/>
        <d v="2021-07-12T00:00:00"/>
        <d v="2021-08-03T00:00:00"/>
        <d v="2021-09-08T00:00:00"/>
        <d v="2021-10-04T00:00:00"/>
        <d v="2021-07-09T00:00:00"/>
        <d v="2021-01-06T00:00:00"/>
        <d v="2021-03-20T00:00:00"/>
        <d v="2021-05-02T00:00:00"/>
        <d v="2021-09-03T00:00:00"/>
        <d v="2021-09-18T00:00:00"/>
        <d v="2021-07-15T00:00:00"/>
        <d v="2021-03-17T00:00:00"/>
        <d v="2021-01-27T00:00:00"/>
        <d v="2021-08-25T00:00:00"/>
        <d v="2021-10-19T00:00:00"/>
        <d v="2021-01-15T00:00:00"/>
        <d v="2021-03-26T00:00:00"/>
        <d v="2021-09-10T00:00:00"/>
        <d v="2021-08-07T00:00:00"/>
        <d v="2021-08-09T00:00:00"/>
        <d v="2021-08-16T00:00:00"/>
      </sharedItems>
      <fieldGroup base="17">
        <rangePr autoStart="0" autoEnd="0" groupBy="months" startDate="2021-01-01T00:00:00" endDate="2021-10-24T00:00:00"/>
        <groupItems count="14">
          <s v="&lt;1/1/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24/21"/>
        </groupItems>
      </fieldGroup>
    </cacheField>
    <cacheField name="delivery_date" numFmtId="165">
      <sharedItems containsSemiMixedTypes="0" containsNonDate="0" containsDate="1" containsString="0" minDate="2021-01-03T00:00:00" maxDate="2021-11-18T00:00:00"/>
    </cacheField>
    <cacheField name="Gender" numFmtId="0">
      <sharedItems/>
    </cacheField>
    <cacheField name="Age" numFmtId="0">
      <sharedItems containsSemiMixedTypes="0" containsString="0" containsNumber="1" containsInteger="1" minValue="20" maxValue="80"/>
    </cacheField>
    <cacheField name="State" numFmtId="0">
      <sharedItems count="8">
        <s v="South Australia"/>
        <s v="Tasmania"/>
        <s v="Western Australia"/>
        <s v="Queensland"/>
        <s v="New South Wales"/>
        <s v="Northern Territory"/>
        <s v="Victoria"/>
        <s v="Australian Capital Territory"/>
      </sharedItems>
    </cacheField>
    <cacheField name="customer_id2" numFmtId="0">
      <sharedItems containsSemiMixedTypes="0" containsString="0" containsNumber="1" containsInteger="1" minValue="12" maxValue="996"/>
    </cacheField>
    <cacheField name="customer_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uan pablo herrera" refreshedDate="44641.878437500003" refreshedVersion="6" recordCount="1260" xr:uid="{00000000-000A-0000-FFFF-FFFF0A000000}">
  <cacheSource type="worksheet">
    <worksheetSource ref="A1:X1261" sheet="products"/>
  </cacheSource>
  <cacheFields count="24">
    <cacheField name="product_ID" numFmtId="0">
      <sharedItems containsSemiMixedTypes="0" containsString="0" containsNumber="1" containsInteger="1" minValue="0" maxValue="1259"/>
    </cacheField>
    <cacheField name="product_type" numFmtId="0">
      <sharedItems/>
    </cacheField>
    <cacheField name="product_name" numFmtId="0">
      <sharedItems/>
    </cacheField>
    <cacheField name="size" numFmtId="0">
      <sharedItems/>
    </cacheField>
    <cacheField name="colour" numFmtId="0">
      <sharedItems/>
    </cacheField>
    <cacheField name="price" numFmtId="0">
      <sharedItems containsSemiMixedTypes="0" containsString="0" containsNumber="1" containsInteger="1" minValue="90" maxValue="119"/>
    </cacheField>
    <cacheField name="quantity" numFmtId="0">
      <sharedItems containsSemiMixedTypes="0" containsString="0" containsNumber="1" containsInteger="1" minValue="40" maxValue="80"/>
    </cacheField>
    <cacheField name="description" numFmtId="0">
      <sharedItems/>
    </cacheField>
    <cacheField name="Total price" numFmtId="0">
      <sharedItems containsSemiMixedTypes="0" containsString="0" containsNumber="1" containsInteger="1" minValue="90" maxValue="357"/>
    </cacheField>
    <cacheField name="Sales_Id" numFmtId="0">
      <sharedItems containsSemiMixedTypes="0" containsString="0" containsNumber="1" containsInteger="1" minValue="0" maxValue="1259"/>
    </cacheField>
    <cacheField name="Order_id" numFmtId="0">
      <sharedItems containsSemiMixedTypes="0" containsString="0" containsNumber="1" containsInteger="1" minValue="1" maxValue="260"/>
    </cacheField>
    <cacheField name="Product_id2" numFmtId="0">
      <sharedItems containsSemiMixedTypes="0" containsString="0" containsNumber="1" containsInteger="1" minValue="1" maxValue="1259"/>
    </cacheField>
    <cacheField name="Price per unit" numFmtId="0">
      <sharedItems containsSemiMixedTypes="0" containsString="0" containsNumber="1" containsInteger="1" minValue="90" maxValue="119"/>
    </cacheField>
    <cacheField name="quantity2" numFmtId="0">
      <sharedItems containsSemiMixedTypes="0" containsString="0" containsNumber="1" containsInteger="1" minValue="1" maxValue="3"/>
    </cacheField>
    <cacheField name="order_id2" numFmtId="0">
      <sharedItems containsSemiMixedTypes="0" containsString="0" containsNumber="1" containsInteger="1" minValue="1" maxValue="260"/>
    </cacheField>
    <cacheField name="customer_id" numFmtId="0">
      <sharedItems containsSemiMixedTypes="0" containsString="0" containsNumber="1" containsInteger="1" minValue="12" maxValue="996"/>
    </cacheField>
    <cacheField name="payment" numFmtId="0">
      <sharedItems containsSemiMixedTypes="0" containsString="0" containsNumber="1" containsInteger="1" minValue="10396" maxValue="59828"/>
    </cacheField>
    <cacheField name="order_date" numFmtId="0">
      <sharedItems containsSemiMixedTypes="0" containsNonDate="0" containsDate="1" containsString="0" minDate="2021-01-01T00:00:00" maxDate="2021-10-24T00:00:00" count="178">
        <d v="2021-08-30T00:00:00"/>
        <d v="2021-02-03T00:00:00"/>
        <d v="2021-10-08T00:00:00"/>
        <d v="2021-05-06T00:00:00"/>
        <d v="2021-03-23T00:00:00"/>
        <d v="2021-09-09T00:00:00"/>
        <d v="2021-04-05T00:00:00"/>
        <d v="2021-04-12T00:00:00"/>
        <d v="2021-05-01T00:00:00"/>
        <d v="2021-10-15T00:00:00"/>
        <d v="2021-06-15T00:00:00"/>
        <d v="2021-06-30T00:00:00"/>
        <d v="2021-03-29T00:00:00"/>
        <d v="2021-09-22T00:00:00"/>
        <d v="2021-07-07T00:00:00"/>
        <d v="2021-02-09T00:00:00"/>
        <d v="2021-01-01T00:00:00"/>
        <d v="2021-01-13T00:00:00"/>
        <d v="2021-04-04T00:00:00"/>
        <d v="2021-05-28T00:00:00"/>
        <d v="2021-05-17T00:00:00"/>
        <d v="2021-09-04T00:00:00"/>
        <d v="2021-07-04T00:00:00"/>
        <d v="2021-04-25T00:00:00"/>
        <d v="2021-05-16T00:00:00"/>
        <d v="2021-08-19T00:00:00"/>
        <d v="2021-03-22T00:00:00"/>
        <d v="2021-03-11T00:00:00"/>
        <d v="2021-06-17T00:00:00"/>
        <d v="2021-07-01T00:00:00"/>
        <d v="2021-05-23T00:00:00"/>
        <d v="2021-08-31T00:00:00"/>
        <d v="2021-08-22T00:00:00"/>
        <d v="2021-02-26T00:00:00"/>
        <d v="2021-01-07T00:00:00"/>
        <d v="2021-01-03T00:00:00"/>
        <d v="2021-07-29T00:00:00"/>
        <d v="2021-07-13T00:00:00"/>
        <d v="2021-09-07T00:00:00"/>
        <d v="2021-05-30T00:00:00"/>
        <d v="2021-06-22T00:00:00"/>
        <d v="2021-04-21T00:00:00"/>
        <d v="2021-04-16T00:00:00"/>
        <d v="2021-01-22T00:00:00"/>
        <d v="2021-09-16T00:00:00"/>
        <d v="2021-02-19T00:00:00"/>
        <d v="2021-10-06T00:00:00"/>
        <d v="2021-04-22T00:00:00"/>
        <d v="2021-04-08T00:00:00"/>
        <d v="2021-01-23T00:00:00"/>
        <d v="2021-02-27T00:00:00"/>
        <d v="2021-02-02T00:00:00"/>
        <d v="2021-01-31T00:00:00"/>
        <d v="2021-02-05T00:00:00"/>
        <d v="2021-07-30T00:00:00"/>
        <d v="2021-02-11T00:00:00"/>
        <d v="2021-01-24T00:00:00"/>
        <d v="2021-06-26T00:00:00"/>
        <d v="2021-08-14T00:00:00"/>
        <d v="2021-05-22T00:00:00"/>
        <d v="2021-02-12T00:00:00"/>
        <d v="2021-03-08T00:00:00"/>
        <d v="2021-05-15T00:00:00"/>
        <d v="2021-02-14T00:00:00"/>
        <d v="2021-03-13T00:00:00"/>
        <d v="2021-07-24T00:00:00"/>
        <d v="2021-02-23T00:00:00"/>
        <d v="2021-08-24T00:00:00"/>
        <d v="2021-06-18T00:00:00"/>
        <d v="2021-04-19T00:00:00"/>
        <d v="2021-05-13T00:00:00"/>
        <d v="2021-03-16T00:00:00"/>
        <d v="2021-04-26T00:00:00"/>
        <d v="2021-06-13T00:00:00"/>
        <d v="2021-06-25T00:00:00"/>
        <d v="2021-08-26T00:00:00"/>
        <d v="2021-03-10T00:00:00"/>
        <d v="2021-08-05T00:00:00"/>
        <d v="2021-06-20T00:00:00"/>
        <d v="2021-07-19T00:00:00"/>
        <d v="2021-10-22T00:00:00"/>
        <d v="2021-09-02T00:00:00"/>
        <d v="2021-01-12T00:00:00"/>
        <d v="2021-01-25T00:00:00"/>
        <d v="2021-04-29T00:00:00"/>
        <d v="2021-09-13T00:00:00"/>
        <d v="2021-03-30T00:00:00"/>
        <d v="2021-05-07T00:00:00"/>
        <d v="2021-06-16T00:00:00"/>
        <d v="2021-06-05T00:00:00"/>
        <d v="2021-03-09T00:00:00"/>
        <d v="2021-01-11T00:00:00"/>
        <d v="2021-03-07T00:00:00"/>
        <d v="2021-04-06T00:00:00"/>
        <d v="2021-02-04T00:00:00"/>
        <d v="2021-03-19T00:00:00"/>
        <d v="2021-08-08T00:00:00"/>
        <d v="2021-04-11T00:00:00"/>
        <d v="2021-01-08T00:00:00"/>
        <d v="2021-02-20T00:00:00"/>
        <d v="2021-06-09T00:00:00"/>
        <d v="2021-04-13T00:00:00"/>
        <d v="2021-03-04T00:00:00"/>
        <d v="2021-07-06T00:00:00"/>
        <d v="2021-04-01T00:00:00"/>
        <d v="2021-10-13T00:00:00"/>
        <d v="2021-05-24T00:00:00"/>
        <d v="2021-09-20T00:00:00"/>
        <d v="2021-04-17T00:00:00"/>
        <d v="2021-06-19T00:00:00"/>
        <d v="2021-09-06T00:00:00"/>
        <d v="2021-10-18T00:00:00"/>
        <d v="2021-02-08T00:00:00"/>
        <d v="2021-09-28T00:00:00"/>
        <d v="2021-01-14T00:00:00"/>
        <d v="2021-03-03T00:00:00"/>
        <d v="2021-10-21T00:00:00"/>
        <d v="2021-10-17T00:00:00"/>
        <d v="2021-07-10T00:00:00"/>
        <d v="2021-04-07T00:00:00"/>
        <d v="2021-09-05T00:00:00"/>
        <d v="2021-07-31T00:00:00"/>
        <d v="2021-06-12T00:00:00"/>
        <d v="2021-05-21T00:00:00"/>
        <d v="2021-06-23T00:00:00"/>
        <d v="2021-07-11T00:00:00"/>
        <d v="2021-01-10T00:00:00"/>
        <d v="2021-08-17T00:00:00"/>
        <d v="2021-09-14T00:00:00"/>
        <d v="2021-01-05T00:00:00"/>
        <d v="2021-06-06T00:00:00"/>
        <d v="2021-02-22T00:00:00"/>
        <d v="2021-09-26T00:00:00"/>
        <d v="2021-08-20T00:00:00"/>
        <d v="2021-06-10T00:00:00"/>
        <d v="2021-05-29T00:00:00"/>
        <d v="2021-01-29T00:00:00"/>
        <d v="2021-09-15T00:00:00"/>
        <d v="2021-04-10T00:00:00"/>
        <d v="2021-07-17T00:00:00"/>
        <d v="2021-02-01T00:00:00"/>
        <d v="2021-02-06T00:00:00"/>
        <d v="2021-10-23T00:00:00"/>
        <d v="2021-04-30T00:00:00"/>
        <d v="2021-05-26T00:00:00"/>
        <d v="2021-04-15T00:00:00"/>
        <d v="2021-06-21T00:00:00"/>
        <d v="2021-09-30T00:00:00"/>
        <d v="2021-06-01T00:00:00"/>
        <d v="2021-09-25T00:00:00"/>
        <d v="2021-10-10T00:00:00"/>
        <d v="2021-05-08T00:00:00"/>
        <d v="2021-07-22T00:00:00"/>
        <d v="2021-05-09T00:00:00"/>
        <d v="2021-10-14T00:00:00"/>
        <d v="2021-08-10T00:00:00"/>
        <d v="2021-07-18T00:00:00"/>
        <d v="2021-07-12T00:00:00"/>
        <d v="2021-08-03T00:00:00"/>
        <d v="2021-09-08T00:00:00"/>
        <d v="2021-10-04T00:00:00"/>
        <d v="2021-07-09T00:00:00"/>
        <d v="2021-01-06T00:00:00"/>
        <d v="2021-03-20T00:00:00"/>
        <d v="2021-05-02T00:00:00"/>
        <d v="2021-09-03T00:00:00"/>
        <d v="2021-09-18T00:00:00"/>
        <d v="2021-07-15T00:00:00"/>
        <d v="2021-03-17T00:00:00"/>
        <d v="2021-01-27T00:00:00"/>
        <d v="2021-08-25T00:00:00"/>
        <d v="2021-10-19T00:00:00"/>
        <d v="2021-01-15T00:00:00"/>
        <d v="2021-03-26T00:00:00"/>
        <d v="2021-09-10T00:00:00"/>
        <d v="2021-08-07T00:00:00"/>
        <d v="2021-08-09T00:00:00"/>
        <d v="2021-08-16T00:00:00"/>
      </sharedItems>
      <fieldGroup base="17">
        <rangePr autoStart="0" autoEnd="0" groupBy="months" startDate="2021-01-01T00:00:00" endDate="2021-10-24T00:00:00"/>
        <groupItems count="14">
          <s v="&lt;1/1/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24/21"/>
        </groupItems>
      </fieldGroup>
    </cacheField>
    <cacheField name="delivery_date" numFmtId="165">
      <sharedItems containsSemiMixedTypes="0" containsNonDate="0" containsDate="1" containsString="0" minDate="2021-01-03T00:00:00" maxDate="2021-11-18T00:00:00"/>
    </cacheField>
    <cacheField name="Gender" numFmtId="0">
      <sharedItems count="8">
        <s v="Genderfluid"/>
        <s v="Male"/>
        <s v="Genderqueer"/>
        <s v="Non-binary"/>
        <s v="Bigender"/>
        <s v="Agender"/>
        <s v="Polygender"/>
        <s v="Female"/>
      </sharedItems>
    </cacheField>
    <cacheField name="Age" numFmtId="0">
      <sharedItems containsSemiMixedTypes="0" containsString="0" containsNumber="1" containsInteger="1" minValue="20" maxValue="80"/>
    </cacheField>
    <cacheField name="State" numFmtId="0">
      <sharedItems/>
    </cacheField>
    <cacheField name="customer_id2" numFmtId="0">
      <sharedItems containsSemiMixedTypes="0" containsString="0" containsNumber="1" containsInteger="1" minValue="12" maxValue="996"/>
    </cacheField>
    <cacheField name="customer_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uan pablo herrera" refreshedDate="44641.878525578701" refreshedVersion="6" recordCount="1260" xr:uid="{00000000-000A-0000-FFFF-FFFF09000000}">
  <cacheSource type="worksheet">
    <worksheetSource ref="A1:X1261" sheet="products"/>
  </cacheSource>
  <cacheFields count="24">
    <cacheField name="product_ID" numFmtId="0">
      <sharedItems containsSemiMixedTypes="0" containsString="0" containsNumber="1" containsInteger="1" minValue="0" maxValue="1259"/>
    </cacheField>
    <cacheField name="product_type" numFmtId="0">
      <sharedItems count="3">
        <s v="Shirt"/>
        <s v="Jacket"/>
        <s v="Trousers"/>
      </sharedItems>
    </cacheField>
    <cacheField name="product_name" numFmtId="0">
      <sharedItems/>
    </cacheField>
    <cacheField name="size" numFmtId="0">
      <sharedItems/>
    </cacheField>
    <cacheField name="colour" numFmtId="0">
      <sharedItems/>
    </cacheField>
    <cacheField name="price" numFmtId="0">
      <sharedItems containsSemiMixedTypes="0" containsString="0" containsNumber="1" containsInteger="1" minValue="90" maxValue="119"/>
    </cacheField>
    <cacheField name="quantity" numFmtId="0">
      <sharedItems containsSemiMixedTypes="0" containsString="0" containsNumber="1" containsInteger="1" minValue="40" maxValue="80"/>
    </cacheField>
    <cacheField name="description" numFmtId="0">
      <sharedItems/>
    </cacheField>
    <cacheField name="Total price" numFmtId="0">
      <sharedItems containsSemiMixedTypes="0" containsString="0" containsNumber="1" containsInteger="1" minValue="90" maxValue="357"/>
    </cacheField>
    <cacheField name="Sales_Id" numFmtId="0">
      <sharedItems containsSemiMixedTypes="0" containsString="0" containsNumber="1" containsInteger="1" minValue="0" maxValue="1259"/>
    </cacheField>
    <cacheField name="Order_id" numFmtId="0">
      <sharedItems containsSemiMixedTypes="0" containsString="0" containsNumber="1" containsInteger="1" minValue="1" maxValue="260"/>
    </cacheField>
    <cacheField name="Product_id2" numFmtId="0">
      <sharedItems containsSemiMixedTypes="0" containsString="0" containsNumber="1" containsInteger="1" minValue="1" maxValue="1259"/>
    </cacheField>
    <cacheField name="Price per unit" numFmtId="0">
      <sharedItems containsSemiMixedTypes="0" containsString="0" containsNumber="1" containsInteger="1" minValue="90" maxValue="119"/>
    </cacheField>
    <cacheField name="quantity2" numFmtId="0">
      <sharedItems containsSemiMixedTypes="0" containsString="0" containsNumber="1" containsInteger="1" minValue="1" maxValue="3"/>
    </cacheField>
    <cacheField name="order_id2" numFmtId="0">
      <sharedItems containsSemiMixedTypes="0" containsString="0" containsNumber="1" containsInteger="1" minValue="1" maxValue="260"/>
    </cacheField>
    <cacheField name="customer_id" numFmtId="0">
      <sharedItems containsSemiMixedTypes="0" containsString="0" containsNumber="1" containsInteger="1" minValue="12" maxValue="996"/>
    </cacheField>
    <cacheField name="payment" numFmtId="0">
      <sharedItems containsSemiMixedTypes="0" containsString="0" containsNumber="1" containsInteger="1" minValue="10396" maxValue="59828"/>
    </cacheField>
    <cacheField name="order_date" numFmtId="0">
      <sharedItems containsSemiMixedTypes="0" containsNonDate="0" containsDate="1" containsString="0" minDate="2021-01-01T00:00:00" maxDate="2021-10-24T00:00:00" count="178">
        <d v="2021-08-30T00:00:00"/>
        <d v="2021-02-03T00:00:00"/>
        <d v="2021-10-08T00:00:00"/>
        <d v="2021-05-06T00:00:00"/>
        <d v="2021-03-23T00:00:00"/>
        <d v="2021-09-09T00:00:00"/>
        <d v="2021-04-05T00:00:00"/>
        <d v="2021-04-12T00:00:00"/>
        <d v="2021-05-01T00:00:00"/>
        <d v="2021-10-15T00:00:00"/>
        <d v="2021-06-15T00:00:00"/>
        <d v="2021-06-30T00:00:00"/>
        <d v="2021-03-29T00:00:00"/>
        <d v="2021-09-22T00:00:00"/>
        <d v="2021-07-07T00:00:00"/>
        <d v="2021-02-09T00:00:00"/>
        <d v="2021-01-01T00:00:00"/>
        <d v="2021-01-13T00:00:00"/>
        <d v="2021-04-04T00:00:00"/>
        <d v="2021-05-28T00:00:00"/>
        <d v="2021-05-17T00:00:00"/>
        <d v="2021-09-04T00:00:00"/>
        <d v="2021-07-04T00:00:00"/>
        <d v="2021-04-25T00:00:00"/>
        <d v="2021-05-16T00:00:00"/>
        <d v="2021-08-19T00:00:00"/>
        <d v="2021-03-22T00:00:00"/>
        <d v="2021-03-11T00:00:00"/>
        <d v="2021-06-17T00:00:00"/>
        <d v="2021-07-01T00:00:00"/>
        <d v="2021-05-23T00:00:00"/>
        <d v="2021-08-31T00:00:00"/>
        <d v="2021-08-22T00:00:00"/>
        <d v="2021-02-26T00:00:00"/>
        <d v="2021-01-07T00:00:00"/>
        <d v="2021-01-03T00:00:00"/>
        <d v="2021-07-29T00:00:00"/>
        <d v="2021-07-13T00:00:00"/>
        <d v="2021-09-07T00:00:00"/>
        <d v="2021-05-30T00:00:00"/>
        <d v="2021-06-22T00:00:00"/>
        <d v="2021-04-21T00:00:00"/>
        <d v="2021-04-16T00:00:00"/>
        <d v="2021-01-22T00:00:00"/>
        <d v="2021-09-16T00:00:00"/>
        <d v="2021-02-19T00:00:00"/>
        <d v="2021-10-06T00:00:00"/>
        <d v="2021-04-22T00:00:00"/>
        <d v="2021-04-08T00:00:00"/>
        <d v="2021-01-23T00:00:00"/>
        <d v="2021-02-27T00:00:00"/>
        <d v="2021-02-02T00:00:00"/>
        <d v="2021-01-31T00:00:00"/>
        <d v="2021-02-05T00:00:00"/>
        <d v="2021-07-30T00:00:00"/>
        <d v="2021-02-11T00:00:00"/>
        <d v="2021-01-24T00:00:00"/>
        <d v="2021-06-26T00:00:00"/>
        <d v="2021-08-14T00:00:00"/>
        <d v="2021-05-22T00:00:00"/>
        <d v="2021-02-12T00:00:00"/>
        <d v="2021-03-08T00:00:00"/>
        <d v="2021-05-15T00:00:00"/>
        <d v="2021-02-14T00:00:00"/>
        <d v="2021-03-13T00:00:00"/>
        <d v="2021-07-24T00:00:00"/>
        <d v="2021-02-23T00:00:00"/>
        <d v="2021-08-24T00:00:00"/>
        <d v="2021-06-18T00:00:00"/>
        <d v="2021-04-19T00:00:00"/>
        <d v="2021-05-13T00:00:00"/>
        <d v="2021-03-16T00:00:00"/>
        <d v="2021-04-26T00:00:00"/>
        <d v="2021-06-13T00:00:00"/>
        <d v="2021-06-25T00:00:00"/>
        <d v="2021-08-26T00:00:00"/>
        <d v="2021-03-10T00:00:00"/>
        <d v="2021-08-05T00:00:00"/>
        <d v="2021-06-20T00:00:00"/>
        <d v="2021-07-19T00:00:00"/>
        <d v="2021-10-22T00:00:00"/>
        <d v="2021-09-02T00:00:00"/>
        <d v="2021-01-12T00:00:00"/>
        <d v="2021-01-25T00:00:00"/>
        <d v="2021-04-29T00:00:00"/>
        <d v="2021-09-13T00:00:00"/>
        <d v="2021-03-30T00:00:00"/>
        <d v="2021-05-07T00:00:00"/>
        <d v="2021-06-16T00:00:00"/>
        <d v="2021-06-05T00:00:00"/>
        <d v="2021-03-09T00:00:00"/>
        <d v="2021-01-11T00:00:00"/>
        <d v="2021-03-07T00:00:00"/>
        <d v="2021-04-06T00:00:00"/>
        <d v="2021-02-04T00:00:00"/>
        <d v="2021-03-19T00:00:00"/>
        <d v="2021-08-08T00:00:00"/>
        <d v="2021-04-11T00:00:00"/>
        <d v="2021-01-08T00:00:00"/>
        <d v="2021-02-20T00:00:00"/>
        <d v="2021-06-09T00:00:00"/>
        <d v="2021-04-13T00:00:00"/>
        <d v="2021-03-04T00:00:00"/>
        <d v="2021-07-06T00:00:00"/>
        <d v="2021-04-01T00:00:00"/>
        <d v="2021-10-13T00:00:00"/>
        <d v="2021-05-24T00:00:00"/>
        <d v="2021-09-20T00:00:00"/>
        <d v="2021-04-17T00:00:00"/>
        <d v="2021-06-19T00:00:00"/>
        <d v="2021-09-06T00:00:00"/>
        <d v="2021-10-18T00:00:00"/>
        <d v="2021-02-08T00:00:00"/>
        <d v="2021-09-28T00:00:00"/>
        <d v="2021-01-14T00:00:00"/>
        <d v="2021-03-03T00:00:00"/>
        <d v="2021-10-21T00:00:00"/>
        <d v="2021-10-17T00:00:00"/>
        <d v="2021-07-10T00:00:00"/>
        <d v="2021-04-07T00:00:00"/>
        <d v="2021-09-05T00:00:00"/>
        <d v="2021-07-31T00:00:00"/>
        <d v="2021-06-12T00:00:00"/>
        <d v="2021-05-21T00:00:00"/>
        <d v="2021-06-23T00:00:00"/>
        <d v="2021-07-11T00:00:00"/>
        <d v="2021-01-10T00:00:00"/>
        <d v="2021-08-17T00:00:00"/>
        <d v="2021-09-14T00:00:00"/>
        <d v="2021-01-05T00:00:00"/>
        <d v="2021-06-06T00:00:00"/>
        <d v="2021-02-22T00:00:00"/>
        <d v="2021-09-26T00:00:00"/>
        <d v="2021-08-20T00:00:00"/>
        <d v="2021-06-10T00:00:00"/>
        <d v="2021-05-29T00:00:00"/>
        <d v="2021-01-29T00:00:00"/>
        <d v="2021-09-15T00:00:00"/>
        <d v="2021-04-10T00:00:00"/>
        <d v="2021-07-17T00:00:00"/>
        <d v="2021-02-01T00:00:00"/>
        <d v="2021-02-06T00:00:00"/>
        <d v="2021-10-23T00:00:00"/>
        <d v="2021-04-30T00:00:00"/>
        <d v="2021-05-26T00:00:00"/>
        <d v="2021-04-15T00:00:00"/>
        <d v="2021-06-21T00:00:00"/>
        <d v="2021-09-30T00:00:00"/>
        <d v="2021-06-01T00:00:00"/>
        <d v="2021-09-25T00:00:00"/>
        <d v="2021-10-10T00:00:00"/>
        <d v="2021-05-08T00:00:00"/>
        <d v="2021-07-22T00:00:00"/>
        <d v="2021-05-09T00:00:00"/>
        <d v="2021-10-14T00:00:00"/>
        <d v="2021-08-10T00:00:00"/>
        <d v="2021-07-18T00:00:00"/>
        <d v="2021-07-12T00:00:00"/>
        <d v="2021-08-03T00:00:00"/>
        <d v="2021-09-08T00:00:00"/>
        <d v="2021-10-04T00:00:00"/>
        <d v="2021-07-09T00:00:00"/>
        <d v="2021-01-06T00:00:00"/>
        <d v="2021-03-20T00:00:00"/>
        <d v="2021-05-02T00:00:00"/>
        <d v="2021-09-03T00:00:00"/>
        <d v="2021-09-18T00:00:00"/>
        <d v="2021-07-15T00:00:00"/>
        <d v="2021-03-17T00:00:00"/>
        <d v="2021-01-27T00:00:00"/>
        <d v="2021-08-25T00:00:00"/>
        <d v="2021-10-19T00:00:00"/>
        <d v="2021-01-15T00:00:00"/>
        <d v="2021-03-26T00:00:00"/>
        <d v="2021-09-10T00:00:00"/>
        <d v="2021-08-07T00:00:00"/>
        <d v="2021-08-09T00:00:00"/>
        <d v="2021-08-16T00:00:00"/>
      </sharedItems>
    </cacheField>
    <cacheField name="delivery_date" numFmtId="165">
      <sharedItems containsSemiMixedTypes="0" containsNonDate="0" containsDate="1" containsString="0" minDate="2021-01-03T00:00:00" maxDate="2021-11-18T00:00:00"/>
    </cacheField>
    <cacheField name="Gender" numFmtId="0">
      <sharedItems count="8">
        <s v="Genderfluid"/>
        <s v="Male"/>
        <s v="Genderqueer"/>
        <s v="Non-binary"/>
        <s v="Bigender"/>
        <s v="Agender"/>
        <s v="Polygender"/>
        <s v="Female"/>
      </sharedItems>
    </cacheField>
    <cacheField name="Age" numFmtId="0">
      <sharedItems containsSemiMixedTypes="0" containsString="0" containsNumber="1" containsInteger="1" minValue="20" maxValue="80"/>
    </cacheField>
    <cacheField name="State" numFmtId="0">
      <sharedItems count="8">
        <s v="South Australia"/>
        <s v="Tasmania"/>
        <s v="Western Australia"/>
        <s v="Queensland"/>
        <s v="New South Wales"/>
        <s v="Northern Territory"/>
        <s v="Victoria"/>
        <s v="Australian Capital Territory"/>
      </sharedItems>
    </cacheField>
    <cacheField name="customer_id2" numFmtId="0">
      <sharedItems containsSemiMixedTypes="0" containsString="0" containsNumber="1" containsInteger="1" minValue="12" maxValue="996"/>
    </cacheField>
    <cacheField name="customer_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uan pablo herrera" refreshedDate="44641.878526388886" refreshedVersion="6" recordCount="5000" xr:uid="{00000000-000A-0000-FFFF-FFFF08000000}">
  <cacheSource type="worksheet">
    <worksheetSource ref="A1:I5001" sheet="sales"/>
  </cacheSource>
  <cacheFields count="9">
    <cacheField name="sales_id" numFmtId="0">
      <sharedItems containsSemiMixedTypes="0" containsString="0" containsNumber="1" containsInteger="1" minValue="0" maxValue="4999"/>
    </cacheField>
    <cacheField name="order_id" numFmtId="0">
      <sharedItems containsSemiMixedTypes="0" containsString="0" containsNumber="1" containsInteger="1" minValue="1" maxValue="999"/>
    </cacheField>
    <cacheField name="product_id" numFmtId="0">
      <sharedItems containsSemiMixedTypes="0" containsString="0" containsNumber="1" containsInteger="1" minValue="1" maxValue="1259"/>
    </cacheField>
    <cacheField name="price_per_unit" numFmtId="0">
      <sharedItems containsSemiMixedTypes="0" containsString="0" containsNumber="1" containsInteger="1" minValue="90" maxValue="119"/>
    </cacheField>
    <cacheField name="quantity" numFmtId="0">
      <sharedItems containsSemiMixedTypes="0" containsString="0" containsNumber="1" containsInteger="1" minValue="1" maxValue="3"/>
    </cacheField>
    <cacheField name="total_price" numFmtId="0">
      <sharedItems containsSemiMixedTypes="0" containsString="0" containsNumber="1" containsInteger="1" minValue="90" maxValue="357"/>
    </cacheField>
    <cacheField name="Product_type" numFmtId="0">
      <sharedItems count="3">
        <s v="Shirt"/>
        <s v="Jacket"/>
        <s v="Trousers"/>
      </sharedItems>
    </cacheField>
    <cacheField name="Product_name" numFmtId="0">
      <sharedItems/>
    </cacheField>
    <cacheField name="Order_date" numFmtId="0">
      <sharedItems containsSemiMixedTypes="0" containsNonDate="0" containsDate="1" containsString="0" minDate="2021-01-01T00:00:00" maxDate="2021-10-25T00:00:00" count="291">
        <d v="2021-08-30T00:00:00"/>
        <d v="2021-02-03T00:00:00"/>
        <d v="2021-10-08T00:00:00"/>
        <d v="2021-05-06T00:00:00"/>
        <d v="2021-03-23T00:00:00"/>
        <d v="2021-09-09T00:00:00"/>
        <d v="2021-04-05T00:00:00"/>
        <d v="2021-04-12T00:00:00"/>
        <d v="2021-05-01T00:00:00"/>
        <d v="2021-10-15T00:00:00"/>
        <d v="2021-06-15T00:00:00"/>
        <d v="2021-06-30T00:00:00"/>
        <d v="2021-03-29T00:00:00"/>
        <d v="2021-09-22T00:00:00"/>
        <d v="2021-07-07T00:00:00"/>
        <d v="2021-02-09T00:00:00"/>
        <d v="2021-01-01T00:00:00"/>
        <d v="2021-01-13T00:00:00"/>
        <d v="2021-04-04T00:00:00"/>
        <d v="2021-05-28T00:00:00"/>
        <d v="2021-05-17T00:00:00"/>
        <d v="2021-09-04T00:00:00"/>
        <d v="2021-07-04T00:00:00"/>
        <d v="2021-04-25T00:00:00"/>
        <d v="2021-05-16T00:00:00"/>
        <d v="2021-08-19T00:00:00"/>
        <d v="2021-03-22T00:00:00"/>
        <d v="2021-03-11T00:00:00"/>
        <d v="2021-06-17T00:00:00"/>
        <d v="2021-07-01T00:00:00"/>
        <d v="2021-05-23T00:00:00"/>
        <d v="2021-08-31T00:00:00"/>
        <d v="2021-08-22T00:00:00"/>
        <d v="2021-02-26T00:00:00"/>
        <d v="2021-01-07T00:00:00"/>
        <d v="2021-01-03T00:00:00"/>
        <d v="2021-07-29T00:00:00"/>
        <d v="2021-07-13T00:00:00"/>
        <d v="2021-09-07T00:00:00"/>
        <d v="2021-05-30T00:00:00"/>
        <d v="2021-06-22T00:00:00"/>
        <d v="2021-04-21T00:00:00"/>
        <d v="2021-04-16T00:00:00"/>
        <d v="2021-01-22T00:00:00"/>
        <d v="2021-09-16T00:00:00"/>
        <d v="2021-02-19T00:00:00"/>
        <d v="2021-10-06T00:00:00"/>
        <d v="2021-04-22T00:00:00"/>
        <d v="2021-04-08T00:00:00"/>
        <d v="2021-01-23T00:00:00"/>
        <d v="2021-02-27T00:00:00"/>
        <d v="2021-02-02T00:00:00"/>
        <d v="2021-01-31T00:00:00"/>
        <d v="2021-02-05T00:00:00"/>
        <d v="2021-07-30T00:00:00"/>
        <d v="2021-02-11T00:00:00"/>
        <d v="2021-01-24T00:00:00"/>
        <d v="2021-06-26T00:00:00"/>
        <d v="2021-08-14T00:00:00"/>
        <d v="2021-05-22T00:00:00"/>
        <d v="2021-02-12T00:00:00"/>
        <d v="2021-03-08T00:00:00"/>
        <d v="2021-05-15T00:00:00"/>
        <d v="2021-02-14T00:00:00"/>
        <d v="2021-03-13T00:00:00"/>
        <d v="2021-07-24T00:00:00"/>
        <d v="2021-02-23T00:00:00"/>
        <d v="2021-08-24T00:00:00"/>
        <d v="2021-06-18T00:00:00"/>
        <d v="2021-04-19T00:00:00"/>
        <d v="2021-05-13T00:00:00"/>
        <d v="2021-03-16T00:00:00"/>
        <d v="2021-04-26T00:00:00"/>
        <d v="2021-06-13T00:00:00"/>
        <d v="2021-06-25T00:00:00"/>
        <d v="2021-08-26T00:00:00"/>
        <d v="2021-03-10T00:00:00"/>
        <d v="2021-08-05T00:00:00"/>
        <d v="2021-06-20T00:00:00"/>
        <d v="2021-07-19T00:00:00"/>
        <d v="2021-10-22T00:00:00"/>
        <d v="2021-09-02T00:00:00"/>
        <d v="2021-01-12T00:00:00"/>
        <d v="2021-01-25T00:00:00"/>
        <d v="2021-04-29T00:00:00"/>
        <d v="2021-09-13T00:00:00"/>
        <d v="2021-03-30T00:00:00"/>
        <d v="2021-05-07T00:00:00"/>
        <d v="2021-06-16T00:00:00"/>
        <d v="2021-06-05T00:00:00"/>
        <d v="2021-03-09T00:00:00"/>
        <d v="2021-01-11T00:00:00"/>
        <d v="2021-03-07T00:00:00"/>
        <d v="2021-04-06T00:00:00"/>
        <d v="2021-02-04T00:00:00"/>
        <d v="2021-03-19T00:00:00"/>
        <d v="2021-08-08T00:00:00"/>
        <d v="2021-04-11T00:00:00"/>
        <d v="2021-01-08T00:00:00"/>
        <d v="2021-02-20T00:00:00"/>
        <d v="2021-06-09T00:00:00"/>
        <d v="2021-04-13T00:00:00"/>
        <d v="2021-03-04T00:00:00"/>
        <d v="2021-07-06T00:00:00"/>
        <d v="2021-04-01T00:00:00"/>
        <d v="2021-10-13T00:00:00"/>
        <d v="2021-05-24T00:00:00"/>
        <d v="2021-09-20T00:00:00"/>
        <d v="2021-04-17T00:00:00"/>
        <d v="2021-06-19T00:00:00"/>
        <d v="2021-09-06T00:00:00"/>
        <d v="2021-10-18T00:00:00"/>
        <d v="2021-02-08T00:00:00"/>
        <d v="2021-09-28T00:00:00"/>
        <d v="2021-01-14T00:00:00"/>
        <d v="2021-03-03T00:00:00"/>
        <d v="2021-10-21T00:00:00"/>
        <d v="2021-10-17T00:00:00"/>
        <d v="2021-07-10T00:00:00"/>
        <d v="2021-04-07T00:00:00"/>
        <d v="2021-09-05T00:00:00"/>
        <d v="2021-07-31T00:00:00"/>
        <d v="2021-06-12T00:00:00"/>
        <d v="2021-05-21T00:00:00"/>
        <d v="2021-06-23T00:00:00"/>
        <d v="2021-07-11T00:00:00"/>
        <d v="2021-01-10T00:00:00"/>
        <d v="2021-08-17T00:00:00"/>
        <d v="2021-09-14T00:00:00"/>
        <d v="2021-01-05T00:00:00"/>
        <d v="2021-06-06T00:00:00"/>
        <d v="2021-02-22T00:00:00"/>
        <d v="2021-09-26T00:00:00"/>
        <d v="2021-08-20T00:00:00"/>
        <d v="2021-06-10T00:00:00"/>
        <d v="2021-05-29T00:00:00"/>
        <d v="2021-01-29T00:00:00"/>
        <d v="2021-09-15T00:00:00"/>
        <d v="2021-04-10T00:00:00"/>
        <d v="2021-07-17T00:00:00"/>
        <d v="2021-02-01T00:00:00"/>
        <d v="2021-02-06T00:00:00"/>
        <d v="2021-10-23T00:00:00"/>
        <d v="2021-04-30T00:00:00"/>
        <d v="2021-05-26T00:00:00"/>
        <d v="2021-04-15T00:00:00"/>
        <d v="2021-06-21T00:00:00"/>
        <d v="2021-09-30T00:00:00"/>
        <d v="2021-06-01T00:00:00"/>
        <d v="2021-09-25T00:00:00"/>
        <d v="2021-10-10T00:00:00"/>
        <d v="2021-05-08T00:00:00"/>
        <d v="2021-07-22T00:00:00"/>
        <d v="2021-05-09T00:00:00"/>
        <d v="2021-10-14T00:00:00"/>
        <d v="2021-08-10T00:00:00"/>
        <d v="2021-07-18T00:00:00"/>
        <d v="2021-07-12T00:00:00"/>
        <d v="2021-08-03T00:00:00"/>
        <d v="2021-09-08T00:00:00"/>
        <d v="2021-10-04T00:00:00"/>
        <d v="2021-07-09T00:00:00"/>
        <d v="2021-01-06T00:00:00"/>
        <d v="2021-03-20T00:00:00"/>
        <d v="2021-05-02T00:00:00"/>
        <d v="2021-09-03T00:00:00"/>
        <d v="2021-09-18T00:00:00"/>
        <d v="2021-07-15T00:00:00"/>
        <d v="2021-03-17T00:00:00"/>
        <d v="2021-01-27T00:00:00"/>
        <d v="2021-08-25T00:00:00"/>
        <d v="2021-10-19T00:00:00"/>
        <d v="2021-01-15T00:00:00"/>
        <d v="2021-03-26T00:00:00"/>
        <d v="2021-09-10T00:00:00"/>
        <d v="2021-08-07T00:00:00"/>
        <d v="2021-08-09T00:00:00"/>
        <d v="2021-08-16T00:00:00"/>
        <d v="2021-09-11T00:00:00"/>
        <d v="2021-03-02T00:00:00"/>
        <d v="2021-06-07T00:00:00"/>
        <d v="2021-01-20T00:00:00"/>
        <d v="2021-10-07T00:00:00"/>
        <d v="2021-01-30T00:00:00"/>
        <d v="2021-07-25T00:00:00"/>
        <d v="2021-07-03T00:00:00"/>
        <d v="2021-01-26T00:00:00"/>
        <d v="2021-08-01T00:00:00"/>
        <d v="2021-08-28T00:00:00"/>
        <d v="2021-03-05T00:00:00"/>
        <d v="2021-10-16T00:00:00"/>
        <d v="2021-10-11T00:00:00"/>
        <d v="2021-02-13T00:00:00"/>
        <d v="2021-06-02T00:00:00"/>
        <d v="2021-09-12T00:00:00"/>
        <d v="2021-04-23T00:00:00"/>
        <d v="2021-07-05T00:00:00"/>
        <d v="2021-05-11T00:00:00"/>
        <d v="2021-07-28T00:00:00"/>
        <d v="2021-04-14T00:00:00"/>
        <d v="2021-03-12T00:00:00"/>
        <d v="2021-03-18T00:00:00"/>
        <d v="2021-05-12T00:00:00"/>
        <d v="2021-05-25T00:00:00"/>
        <d v="2021-08-02T00:00:00"/>
        <d v="2021-02-07T00:00:00"/>
        <d v="2021-09-17T00:00:00"/>
        <d v="2021-08-29T00:00:00"/>
        <d v="2021-03-14T00:00:00"/>
        <d v="2021-05-19T00:00:00"/>
        <d v="2021-09-29T00:00:00"/>
        <d v="2021-05-04T00:00:00"/>
        <d v="2021-05-27T00:00:00"/>
        <d v="2021-06-11T00:00:00"/>
        <d v="2021-04-20T00:00:00"/>
        <d v="2021-07-02T00:00:00"/>
        <d v="2021-01-09T00:00:00"/>
        <d v="2021-05-03T00:00:00"/>
        <d v="2021-08-04T00:00:00"/>
        <d v="2021-09-23T00:00:00"/>
        <d v="2021-01-02T00:00:00"/>
        <d v="2021-07-14T00:00:00"/>
        <d v="2021-10-20T00:00:00"/>
        <d v="2021-02-21T00:00:00"/>
        <d v="2021-02-24T00:00:00"/>
        <d v="2021-08-18T00:00:00"/>
        <d v="2021-02-17T00:00:00"/>
        <d v="2021-10-09T00:00:00"/>
        <d v="2021-02-28T00:00:00"/>
        <d v="2021-03-24T00:00:00"/>
        <d v="2021-08-13T00:00:00"/>
        <d v="2021-06-28T00:00:00"/>
        <d v="2021-06-29T00:00:00"/>
        <d v="2021-04-27T00:00:00"/>
        <d v="2021-07-08T00:00:00"/>
        <d v="2021-06-27T00:00:00"/>
        <d v="2021-03-15T00:00:00"/>
        <d v="2021-05-05T00:00:00"/>
        <d v="2021-10-01T00:00:00"/>
        <d v="2021-04-24T00:00:00"/>
        <d v="2021-10-24T00:00:00"/>
        <d v="2021-02-16T00:00:00"/>
        <d v="2021-02-18T00:00:00"/>
        <d v="2021-06-03T00:00:00"/>
        <d v="2021-08-23T00:00:00"/>
        <d v="2021-07-21T00:00:00"/>
        <d v="2021-06-04T00:00:00"/>
        <d v="2021-01-04T00:00:00"/>
        <d v="2021-03-21T00:00:00"/>
        <d v="2021-02-10T00:00:00"/>
        <d v="2021-03-06T00:00:00"/>
        <d v="2021-02-15T00:00:00"/>
        <d v="2021-09-19T00:00:00"/>
        <d v="2021-02-25T00:00:00"/>
        <d v="2021-03-28T00:00:00"/>
        <d v="2021-06-14T00:00:00"/>
        <d v="2021-07-20T00:00:00"/>
        <d v="2021-05-10T00:00:00"/>
        <d v="2021-04-18T00:00:00"/>
        <d v="2021-07-16T00:00:00"/>
        <d v="2021-04-03T00:00:00"/>
        <d v="2021-04-02T00:00:00"/>
        <d v="2021-08-06T00:00:00"/>
        <d v="2021-10-03T00:00:00"/>
        <d v="2021-05-18T00:00:00"/>
        <d v="2021-04-09T00:00:00"/>
        <d v="2021-09-24T00:00:00"/>
        <d v="2021-04-28T00:00:00"/>
        <d v="2021-10-12T00:00:00"/>
        <d v="2021-10-05T00:00:00"/>
        <d v="2021-09-01T00:00:00"/>
        <d v="2021-03-25T00:00:00"/>
        <d v="2021-03-27T00:00:00"/>
        <d v="2021-01-16T00:00:00"/>
        <d v="2021-08-21T00:00:00"/>
        <d v="2021-01-17T00:00:00"/>
        <d v="2021-10-02T00:00:00"/>
        <d v="2021-08-11T00:00:00"/>
        <d v="2021-01-19T00:00:00"/>
        <d v="2021-09-27T00:00:00"/>
        <d v="2021-05-31T00:00:00"/>
        <d v="2021-07-27T00:00:00"/>
        <d v="2021-03-31T00:00:00"/>
        <d v="2021-05-20T00:00:00"/>
        <d v="2021-08-12T00:00:00"/>
        <d v="2021-07-26T00:00:00"/>
        <d v="2021-01-21T00:00:00"/>
        <d v="2021-08-15T00:00:00"/>
        <d v="2021-06-24T00:00:00"/>
        <d v="2021-01-18T00:00:00"/>
        <d v="2021-07-23T00:00:00"/>
      </sharedItems>
      <fieldGroup base="8">
        <rangePr autoStart="0" autoEnd="0" groupBy="months" startDate="2021-01-01T00:00:00" endDate="2021-10-25T00:00:00"/>
        <groupItems count="14">
          <s v="&lt;1/1/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25/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uan pablo herrera" refreshedDate="44641.878526851855" refreshedVersion="6" recordCount="1000" xr:uid="{00000000-000A-0000-FFFF-FFFF07000000}">
  <cacheSource type="worksheet">
    <worksheetSource ref="A1:I1001" sheet="orders"/>
  </cacheSource>
  <cacheFields count="9">
    <cacheField name="order_id" numFmtId="0">
      <sharedItems containsSemiMixedTypes="0" containsString="0" containsNumber="1" containsInteger="1" minValue="1" maxValue="1000"/>
    </cacheField>
    <cacheField name="customer_id" numFmtId="0">
      <sharedItems containsSemiMixedTypes="0" containsString="0" containsNumber="1" containsInteger="1" minValue="1" maxValue="1000"/>
    </cacheField>
    <cacheField name="payment" numFmtId="0">
      <sharedItems containsSemiMixedTypes="0" containsString="0" containsNumber="1" containsInteger="1" minValue="10043" maxValue="59910"/>
    </cacheField>
    <cacheField name="order_date" numFmtId="0">
      <sharedItems containsSemiMixedTypes="0" containsNonDate="0" containsDate="1" containsString="0" minDate="2021-01-01T00:00:00" maxDate="2021-10-25T00:00:00"/>
    </cacheField>
    <cacheField name="delivery_date" numFmtId="165">
      <sharedItems containsSemiMixedTypes="0" containsNonDate="0" containsDate="1" containsString="0" minDate="2021-01-03T00:00:00" maxDate="2021-11-21T00:00:00"/>
    </cacheField>
    <cacheField name="Gender" numFmtId="0">
      <sharedItems/>
    </cacheField>
    <cacheField name="Age" numFmtId="0">
      <sharedItems containsSemiMixedTypes="0" containsString="0" containsNumber="1" containsInteger="1" minValue="20" maxValue="80"/>
    </cacheField>
    <cacheField name="State" numFmtId="0">
      <sharedItems count="8">
        <s v="South Australia"/>
        <s v="Tasmania"/>
        <s v="Western Australia"/>
        <s v="Queensland"/>
        <s v="New South Wales"/>
        <s v="Northern Territory"/>
        <s v="Victoria"/>
        <s v="Australian Capital Territory"/>
      </sharedItems>
    </cacheField>
    <cacheField name="C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uan pablo herrera" refreshedDate="44641.878527314817" refreshedVersion="6" recordCount="1000" xr:uid="{00000000-000A-0000-FFFF-FFFF06000000}">
  <cacheSource type="worksheet">
    <worksheetSource ref="A1:I1001" sheet="orders"/>
  </cacheSource>
  <cacheFields count="9">
    <cacheField name="order_id" numFmtId="0">
      <sharedItems containsSemiMixedTypes="0" containsString="0" containsNumber="1" containsInteger="1" minValue="1" maxValue="1000"/>
    </cacheField>
    <cacheField name="customer_id" numFmtId="0">
      <sharedItems containsSemiMixedTypes="0" containsString="0" containsNumber="1" containsInteger="1" minValue="1" maxValue="1000"/>
    </cacheField>
    <cacheField name="payment" numFmtId="0">
      <sharedItems containsSemiMixedTypes="0" containsString="0" containsNumber="1" containsInteger="1" minValue="10043" maxValue="59910"/>
    </cacheField>
    <cacheField name="order_date" numFmtId="0">
      <sharedItems containsSemiMixedTypes="0" containsNonDate="0" containsDate="1" containsString="0" minDate="2021-01-01T00:00:00" maxDate="2021-10-25T00:00:00"/>
    </cacheField>
    <cacheField name="delivery_date" numFmtId="165">
      <sharedItems containsSemiMixedTypes="0" containsNonDate="0" containsDate="1" containsString="0" minDate="2021-01-03T00:00:00" maxDate="2021-11-21T00:00:00"/>
    </cacheField>
    <cacheField name="Gender" numFmtId="0">
      <sharedItems/>
    </cacheField>
    <cacheField name="Age" numFmtId="0">
      <sharedItems containsSemiMixedTypes="0" containsString="0" containsNumber="1" containsInteger="1" minValue="20" maxValue="80" count="61">
        <n v="75"/>
        <n v="61"/>
        <n v="34"/>
        <n v="46"/>
        <n v="53"/>
        <n v="49"/>
        <n v="64"/>
        <n v="39"/>
        <n v="67"/>
        <n v="57"/>
        <n v="54"/>
        <n v="60"/>
        <n v="45"/>
        <n v="32"/>
        <n v="36"/>
        <n v="21"/>
        <n v="63"/>
        <n v="78"/>
        <n v="58"/>
        <n v="80"/>
        <n v="66"/>
        <n v="24"/>
        <n v="27"/>
        <n v="26"/>
        <n v="51"/>
        <n v="48"/>
        <n v="52"/>
        <n v="38"/>
        <n v="76"/>
        <n v="28"/>
        <n v="35"/>
        <n v="29"/>
        <n v="22"/>
        <n v="72"/>
        <n v="20"/>
        <n v="23"/>
        <n v="47"/>
        <n v="33"/>
        <n v="56"/>
        <n v="41"/>
        <n v="31"/>
        <n v="79"/>
        <n v="74"/>
        <n v="55"/>
        <n v="65"/>
        <n v="68"/>
        <n v="42"/>
        <n v="25"/>
        <n v="40"/>
        <n v="43"/>
        <n v="37"/>
        <n v="30"/>
        <n v="73"/>
        <n v="62"/>
        <n v="59"/>
        <n v="50"/>
        <n v="44"/>
        <n v="77"/>
        <n v="71"/>
        <n v="70"/>
        <n v="69"/>
      </sharedItems>
      <fieldGroup base="6">
        <rangePr autoStart="0" autoEnd="0" startNum="20" endNum="90" groupInterval="10"/>
        <groupItems count="9">
          <s v="&lt;20"/>
          <s v="20-29"/>
          <s v="30-39"/>
          <s v="40-49"/>
          <s v="50-59"/>
          <s v="60-69"/>
          <s v="70-79"/>
          <s v="80-90"/>
          <s v="&gt;90"/>
        </groupItems>
      </fieldGroup>
    </cacheField>
    <cacheField name="State" numFmtId="0">
      <sharedItems count="8">
        <s v="South Australia"/>
        <s v="Tasmania"/>
        <s v="Western Australia"/>
        <s v="Queensland"/>
        <s v="New South Wales"/>
        <s v="Northern Territory"/>
        <s v="Victoria"/>
        <s v="Australian Capital Territory"/>
      </sharedItems>
    </cacheField>
    <cacheField name="C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uan pablo herrera" refreshedDate="44641.878527777779" refreshedVersion="6" recordCount="1000" xr:uid="{00000000-000A-0000-FFFF-FFFF05000000}">
  <cacheSource type="worksheet">
    <worksheetSource ref="A1:G1001" sheet="orders"/>
  </cacheSource>
  <cacheFields count="7">
    <cacheField name="order_id" numFmtId="0">
      <sharedItems containsSemiMixedTypes="0" containsString="0" containsNumber="1" containsInteger="1" minValue="1" maxValue="1000"/>
    </cacheField>
    <cacheField name="customer_id" numFmtId="0">
      <sharedItems containsSemiMixedTypes="0" containsString="0" containsNumber="1" containsInteger="1" minValue="1" maxValue="1000"/>
    </cacheField>
    <cacheField name="payment" numFmtId="0">
      <sharedItems containsSemiMixedTypes="0" containsString="0" containsNumber="1" containsInteger="1" minValue="10043" maxValue="59910"/>
    </cacheField>
    <cacheField name="order_date" numFmtId="0">
      <sharedItems containsSemiMixedTypes="0" containsNonDate="0" containsDate="1" containsString="0" minDate="2021-01-01T00:00:00" maxDate="2021-10-25T00:00:00"/>
    </cacheField>
    <cacheField name="delivery_date" numFmtId="165">
      <sharedItems containsSemiMixedTypes="0" containsNonDate="0" containsDate="1" containsString="0" minDate="2021-01-03T00:00:00" maxDate="2021-11-21T00:00:00"/>
    </cacheField>
    <cacheField name="Gender" numFmtId="0">
      <sharedItems/>
    </cacheField>
    <cacheField name="Age" numFmtId="0">
      <sharedItems containsSemiMixedTypes="0" containsString="0" containsNumber="1" containsInteger="1" minValue="20" maxValue="80" count="61">
        <n v="75"/>
        <n v="61"/>
        <n v="34"/>
        <n v="46"/>
        <n v="53"/>
        <n v="49"/>
        <n v="64"/>
        <n v="39"/>
        <n v="67"/>
        <n v="57"/>
        <n v="54"/>
        <n v="60"/>
        <n v="45"/>
        <n v="32"/>
        <n v="36"/>
        <n v="21"/>
        <n v="63"/>
        <n v="78"/>
        <n v="58"/>
        <n v="80"/>
        <n v="66"/>
        <n v="24"/>
        <n v="27"/>
        <n v="26"/>
        <n v="51"/>
        <n v="48"/>
        <n v="52"/>
        <n v="38"/>
        <n v="76"/>
        <n v="28"/>
        <n v="35"/>
        <n v="29"/>
        <n v="22"/>
        <n v="72"/>
        <n v="20"/>
        <n v="23"/>
        <n v="47"/>
        <n v="33"/>
        <n v="56"/>
        <n v="41"/>
        <n v="31"/>
        <n v="79"/>
        <n v="74"/>
        <n v="55"/>
        <n v="65"/>
        <n v="68"/>
        <n v="42"/>
        <n v="25"/>
        <n v="40"/>
        <n v="43"/>
        <n v="37"/>
        <n v="30"/>
        <n v="73"/>
        <n v="62"/>
        <n v="59"/>
        <n v="50"/>
        <n v="44"/>
        <n v="77"/>
        <n v="71"/>
        <n v="70"/>
        <n v="69"/>
      </sharedItems>
      <fieldGroup base="6">
        <rangePr autoStart="0" autoEnd="0" startNum="20" endNum="90" groupInterval="10"/>
        <groupItems count="9">
          <s v="&lt;20"/>
          <s v="20-29"/>
          <s v="30-39"/>
          <s v="40-49"/>
          <s v="50-59"/>
          <s v="60-69"/>
          <s v="70-79"/>
          <s v="80-90"/>
          <s v="&gt;9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uan pablo herrera" refreshedDate="44641.878528240741" refreshedVersion="6" recordCount="1000" xr:uid="{00000000-000A-0000-FFFF-FFFF04000000}">
  <cacheSource type="worksheet">
    <worksheetSource ref="A1:G1001" sheet="orders"/>
  </cacheSource>
  <cacheFields count="7">
    <cacheField name="order_id" numFmtId="0">
      <sharedItems containsSemiMixedTypes="0" containsString="0" containsNumber="1" containsInteger="1" minValue="1" maxValue="1000"/>
    </cacheField>
    <cacheField name="customer_id" numFmtId="0">
      <sharedItems containsSemiMixedTypes="0" containsString="0" containsNumber="1" containsInteger="1" minValue="1" maxValue="1000"/>
    </cacheField>
    <cacheField name="payment" numFmtId="0">
      <sharedItems containsSemiMixedTypes="0" containsString="0" containsNumber="1" containsInteger="1" minValue="10043" maxValue="59910"/>
    </cacheField>
    <cacheField name="order_date" numFmtId="0">
      <sharedItems containsSemiMixedTypes="0" containsNonDate="0" containsDate="1" containsString="0" minDate="2021-01-01T00:00:00" maxDate="2021-10-25T00:00:00" count="291">
        <d v="2021-08-30T00:00:00"/>
        <d v="2021-02-03T00:00:00"/>
        <d v="2021-10-08T00:00:00"/>
        <d v="2021-05-06T00:00:00"/>
        <d v="2021-03-23T00:00:00"/>
        <d v="2021-09-09T00:00:00"/>
        <d v="2021-04-05T00:00:00"/>
        <d v="2021-04-12T00:00:00"/>
        <d v="2021-05-01T00:00:00"/>
        <d v="2021-10-15T00:00:00"/>
        <d v="2021-06-15T00:00:00"/>
        <d v="2021-06-30T00:00:00"/>
        <d v="2021-03-29T00:00:00"/>
        <d v="2021-09-22T00:00:00"/>
        <d v="2021-07-07T00:00:00"/>
        <d v="2021-02-09T00:00:00"/>
        <d v="2021-01-01T00:00:00"/>
        <d v="2021-01-13T00:00:00"/>
        <d v="2021-04-04T00:00:00"/>
        <d v="2021-05-28T00:00:00"/>
        <d v="2021-05-17T00:00:00"/>
        <d v="2021-09-04T00:00:00"/>
        <d v="2021-07-04T00:00:00"/>
        <d v="2021-04-25T00:00:00"/>
        <d v="2021-05-16T00:00:00"/>
        <d v="2021-08-19T00:00:00"/>
        <d v="2021-03-22T00:00:00"/>
        <d v="2021-03-11T00:00:00"/>
        <d v="2021-06-17T00:00:00"/>
        <d v="2021-07-01T00:00:00"/>
        <d v="2021-05-23T00:00:00"/>
        <d v="2021-08-31T00:00:00"/>
        <d v="2021-08-22T00:00:00"/>
        <d v="2021-02-26T00:00:00"/>
        <d v="2021-01-07T00:00:00"/>
        <d v="2021-01-03T00:00:00"/>
        <d v="2021-07-29T00:00:00"/>
        <d v="2021-07-13T00:00:00"/>
        <d v="2021-09-07T00:00:00"/>
        <d v="2021-05-30T00:00:00"/>
        <d v="2021-06-22T00:00:00"/>
        <d v="2021-04-21T00:00:00"/>
        <d v="2021-04-16T00:00:00"/>
        <d v="2021-01-22T00:00:00"/>
        <d v="2021-09-16T00:00:00"/>
        <d v="2021-02-19T00:00:00"/>
        <d v="2021-10-06T00:00:00"/>
        <d v="2021-04-22T00:00:00"/>
        <d v="2021-04-08T00:00:00"/>
        <d v="2021-01-23T00:00:00"/>
        <d v="2021-02-27T00:00:00"/>
        <d v="2021-02-02T00:00:00"/>
        <d v="2021-01-31T00:00:00"/>
        <d v="2021-02-05T00:00:00"/>
        <d v="2021-07-30T00:00:00"/>
        <d v="2021-02-11T00:00:00"/>
        <d v="2021-01-24T00:00:00"/>
        <d v="2021-06-26T00:00:00"/>
        <d v="2021-08-14T00:00:00"/>
        <d v="2021-05-22T00:00:00"/>
        <d v="2021-02-12T00:00:00"/>
        <d v="2021-03-08T00:00:00"/>
        <d v="2021-05-15T00:00:00"/>
        <d v="2021-02-14T00:00:00"/>
        <d v="2021-03-13T00:00:00"/>
        <d v="2021-07-24T00:00:00"/>
        <d v="2021-02-23T00:00:00"/>
        <d v="2021-08-24T00:00:00"/>
        <d v="2021-06-18T00:00:00"/>
        <d v="2021-04-19T00:00:00"/>
        <d v="2021-05-13T00:00:00"/>
        <d v="2021-03-16T00:00:00"/>
        <d v="2021-04-26T00:00:00"/>
        <d v="2021-06-13T00:00:00"/>
        <d v="2021-06-25T00:00:00"/>
        <d v="2021-08-26T00:00:00"/>
        <d v="2021-03-10T00:00:00"/>
        <d v="2021-08-05T00:00:00"/>
        <d v="2021-06-20T00:00:00"/>
        <d v="2021-07-19T00:00:00"/>
        <d v="2021-10-22T00:00:00"/>
        <d v="2021-09-02T00:00:00"/>
        <d v="2021-01-12T00:00:00"/>
        <d v="2021-01-25T00:00:00"/>
        <d v="2021-04-29T00:00:00"/>
        <d v="2021-09-13T00:00:00"/>
        <d v="2021-03-30T00:00:00"/>
        <d v="2021-05-07T00:00:00"/>
        <d v="2021-06-16T00:00:00"/>
        <d v="2021-06-05T00:00:00"/>
        <d v="2021-03-09T00:00:00"/>
        <d v="2021-01-11T00:00:00"/>
        <d v="2021-03-07T00:00:00"/>
        <d v="2021-04-06T00:00:00"/>
        <d v="2021-02-04T00:00:00"/>
        <d v="2021-03-19T00:00:00"/>
        <d v="2021-08-08T00:00:00"/>
        <d v="2021-04-11T00:00:00"/>
        <d v="2021-01-08T00:00:00"/>
        <d v="2021-02-20T00:00:00"/>
        <d v="2021-06-09T00:00:00"/>
        <d v="2021-04-13T00:00:00"/>
        <d v="2021-03-04T00:00:00"/>
        <d v="2021-07-06T00:00:00"/>
        <d v="2021-04-01T00:00:00"/>
        <d v="2021-10-13T00:00:00"/>
        <d v="2021-05-24T00:00:00"/>
        <d v="2021-09-20T00:00:00"/>
        <d v="2021-04-17T00:00:00"/>
        <d v="2021-06-19T00:00:00"/>
        <d v="2021-09-06T00:00:00"/>
        <d v="2021-10-18T00:00:00"/>
        <d v="2021-02-08T00:00:00"/>
        <d v="2021-09-28T00:00:00"/>
        <d v="2021-01-14T00:00:00"/>
        <d v="2021-03-03T00:00:00"/>
        <d v="2021-10-21T00:00:00"/>
        <d v="2021-10-17T00:00:00"/>
        <d v="2021-07-10T00:00:00"/>
        <d v="2021-04-07T00:00:00"/>
        <d v="2021-09-05T00:00:00"/>
        <d v="2021-07-31T00:00:00"/>
        <d v="2021-06-12T00:00:00"/>
        <d v="2021-05-21T00:00:00"/>
        <d v="2021-06-23T00:00:00"/>
        <d v="2021-07-11T00:00:00"/>
        <d v="2021-01-10T00:00:00"/>
        <d v="2021-08-17T00:00:00"/>
        <d v="2021-09-14T00:00:00"/>
        <d v="2021-01-05T00:00:00"/>
        <d v="2021-06-06T00:00:00"/>
        <d v="2021-02-22T00:00:00"/>
        <d v="2021-09-26T00:00:00"/>
        <d v="2021-08-20T00:00:00"/>
        <d v="2021-06-10T00:00:00"/>
        <d v="2021-05-29T00:00:00"/>
        <d v="2021-01-29T00:00:00"/>
        <d v="2021-09-15T00:00:00"/>
        <d v="2021-04-10T00:00:00"/>
        <d v="2021-07-17T00:00:00"/>
        <d v="2021-02-01T00:00:00"/>
        <d v="2021-02-06T00:00:00"/>
        <d v="2021-10-23T00:00:00"/>
        <d v="2021-04-30T00:00:00"/>
        <d v="2021-05-26T00:00:00"/>
        <d v="2021-04-15T00:00:00"/>
        <d v="2021-06-21T00:00:00"/>
        <d v="2021-09-30T00:00:00"/>
        <d v="2021-06-01T00:00:00"/>
        <d v="2021-09-25T00:00:00"/>
        <d v="2021-10-10T00:00:00"/>
        <d v="2021-05-08T00:00:00"/>
        <d v="2021-07-22T00:00:00"/>
        <d v="2021-05-09T00:00:00"/>
        <d v="2021-10-14T00:00:00"/>
        <d v="2021-08-10T00:00:00"/>
        <d v="2021-07-18T00:00:00"/>
        <d v="2021-07-12T00:00:00"/>
        <d v="2021-08-03T00:00:00"/>
        <d v="2021-09-08T00:00:00"/>
        <d v="2021-10-04T00:00:00"/>
        <d v="2021-07-09T00:00:00"/>
        <d v="2021-01-06T00:00:00"/>
        <d v="2021-03-20T00:00:00"/>
        <d v="2021-05-02T00:00:00"/>
        <d v="2021-09-03T00:00:00"/>
        <d v="2021-09-18T00:00:00"/>
        <d v="2021-07-15T00:00:00"/>
        <d v="2021-03-17T00:00:00"/>
        <d v="2021-01-27T00:00:00"/>
        <d v="2021-08-25T00:00:00"/>
        <d v="2021-10-19T00:00:00"/>
        <d v="2021-01-15T00:00:00"/>
        <d v="2021-03-26T00:00:00"/>
        <d v="2021-09-10T00:00:00"/>
        <d v="2021-08-07T00:00:00"/>
        <d v="2021-08-09T00:00:00"/>
        <d v="2021-08-16T00:00:00"/>
        <d v="2021-09-11T00:00:00"/>
        <d v="2021-03-02T00:00:00"/>
        <d v="2021-06-07T00:00:00"/>
        <d v="2021-01-20T00:00:00"/>
        <d v="2021-10-07T00:00:00"/>
        <d v="2021-01-30T00:00:00"/>
        <d v="2021-07-25T00:00:00"/>
        <d v="2021-07-03T00:00:00"/>
        <d v="2021-01-26T00:00:00"/>
        <d v="2021-08-01T00:00:00"/>
        <d v="2021-08-28T00:00:00"/>
        <d v="2021-03-05T00:00:00"/>
        <d v="2021-10-16T00:00:00"/>
        <d v="2021-10-11T00:00:00"/>
        <d v="2021-02-13T00:00:00"/>
        <d v="2021-06-02T00:00:00"/>
        <d v="2021-09-12T00:00:00"/>
        <d v="2021-04-23T00:00:00"/>
        <d v="2021-07-05T00:00:00"/>
        <d v="2021-05-11T00:00:00"/>
        <d v="2021-07-28T00:00:00"/>
        <d v="2021-04-14T00:00:00"/>
        <d v="2021-03-12T00:00:00"/>
        <d v="2021-03-18T00:00:00"/>
        <d v="2021-05-12T00:00:00"/>
        <d v="2021-05-25T00:00:00"/>
        <d v="2021-08-02T00:00:00"/>
        <d v="2021-02-07T00:00:00"/>
        <d v="2021-09-17T00:00:00"/>
        <d v="2021-08-29T00:00:00"/>
        <d v="2021-03-14T00:00:00"/>
        <d v="2021-05-19T00:00:00"/>
        <d v="2021-09-29T00:00:00"/>
        <d v="2021-05-04T00:00:00"/>
        <d v="2021-05-27T00:00:00"/>
        <d v="2021-06-11T00:00:00"/>
        <d v="2021-04-20T00:00:00"/>
        <d v="2021-07-02T00:00:00"/>
        <d v="2021-01-09T00:00:00"/>
        <d v="2021-05-03T00:00:00"/>
        <d v="2021-08-04T00:00:00"/>
        <d v="2021-09-23T00:00:00"/>
        <d v="2021-01-02T00:00:00"/>
        <d v="2021-07-14T00:00:00"/>
        <d v="2021-10-20T00:00:00"/>
        <d v="2021-02-21T00:00:00"/>
        <d v="2021-02-24T00:00:00"/>
        <d v="2021-08-18T00:00:00"/>
        <d v="2021-02-17T00:00:00"/>
        <d v="2021-10-09T00:00:00"/>
        <d v="2021-02-28T00:00:00"/>
        <d v="2021-03-24T00:00:00"/>
        <d v="2021-08-13T00:00:00"/>
        <d v="2021-06-28T00:00:00"/>
        <d v="2021-06-29T00:00:00"/>
        <d v="2021-04-27T00:00:00"/>
        <d v="2021-07-08T00:00:00"/>
        <d v="2021-06-27T00:00:00"/>
        <d v="2021-03-15T00:00:00"/>
        <d v="2021-05-05T00:00:00"/>
        <d v="2021-10-01T00:00:00"/>
        <d v="2021-04-24T00:00:00"/>
        <d v="2021-10-24T00:00:00"/>
        <d v="2021-02-16T00:00:00"/>
        <d v="2021-02-18T00:00:00"/>
        <d v="2021-06-03T00:00:00"/>
        <d v="2021-08-23T00:00:00"/>
        <d v="2021-07-21T00:00:00"/>
        <d v="2021-06-04T00:00:00"/>
        <d v="2021-01-04T00:00:00"/>
        <d v="2021-03-21T00:00:00"/>
        <d v="2021-02-10T00:00:00"/>
        <d v="2021-03-06T00:00:00"/>
        <d v="2021-02-15T00:00:00"/>
        <d v="2021-09-19T00:00:00"/>
        <d v="2021-02-25T00:00:00"/>
        <d v="2021-03-28T00:00:00"/>
        <d v="2021-06-14T00:00:00"/>
        <d v="2021-07-20T00:00:00"/>
        <d v="2021-05-10T00:00:00"/>
        <d v="2021-04-18T00:00:00"/>
        <d v="2021-07-16T00:00:00"/>
        <d v="2021-04-03T00:00:00"/>
        <d v="2021-04-02T00:00:00"/>
        <d v="2021-08-06T00:00:00"/>
        <d v="2021-10-03T00:00:00"/>
        <d v="2021-05-18T00:00:00"/>
        <d v="2021-04-09T00:00:00"/>
        <d v="2021-09-24T00:00:00"/>
        <d v="2021-04-28T00:00:00"/>
        <d v="2021-10-12T00:00:00"/>
        <d v="2021-10-05T00:00:00"/>
        <d v="2021-09-01T00:00:00"/>
        <d v="2021-03-25T00:00:00"/>
        <d v="2021-03-27T00:00:00"/>
        <d v="2021-01-16T00:00:00"/>
        <d v="2021-08-21T00:00:00"/>
        <d v="2021-01-17T00:00:00"/>
        <d v="2021-10-02T00:00:00"/>
        <d v="2021-08-11T00:00:00"/>
        <d v="2021-01-19T00:00:00"/>
        <d v="2021-09-27T00:00:00"/>
        <d v="2021-05-31T00:00:00"/>
        <d v="2021-07-27T00:00:00"/>
        <d v="2021-03-31T00:00:00"/>
        <d v="2021-05-20T00:00:00"/>
        <d v="2021-08-12T00:00:00"/>
        <d v="2021-07-26T00:00:00"/>
        <d v="2021-01-21T00:00:00"/>
        <d v="2021-08-15T00:00:00"/>
        <d v="2021-06-24T00:00:00"/>
        <d v="2021-01-18T00:00:00"/>
        <d v="2021-07-23T00:00:00"/>
      </sharedItems>
      <fieldGroup base="3">
        <rangePr autoStart="0" autoEnd="0" groupBy="months" startDate="2021-01-01T00:00:00" endDate="2021-10-25T00:00:00"/>
        <groupItems count="14">
          <s v="&lt;1/1/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25/21"/>
        </groupItems>
      </fieldGroup>
    </cacheField>
    <cacheField name="delivery_date" numFmtId="165">
      <sharedItems containsSemiMixedTypes="0" containsNonDate="0" containsDate="1" containsString="0" minDate="2021-01-03T00:00:00" maxDate="2021-11-21T00:00:00"/>
    </cacheField>
    <cacheField name="Gender" numFmtId="0">
      <sharedItems/>
    </cacheField>
    <cacheField name="Age" numFmtId="0">
      <sharedItems containsSemiMixedTypes="0" containsString="0" containsNumber="1" containsInteger="1" minValue="20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uan pablo herrera" refreshedDate="44641.878528819441" refreshedVersion="6" recordCount="5000" xr:uid="{00000000-000A-0000-FFFF-FFFF03000000}">
  <cacheSource type="worksheet">
    <worksheetSource ref="A1:H5001" sheet="sales"/>
  </cacheSource>
  <cacheFields count="8">
    <cacheField name="sales_id" numFmtId="0">
      <sharedItems containsSemiMixedTypes="0" containsString="0" containsNumber="1" containsInteger="1" minValue="0" maxValue="4999"/>
    </cacheField>
    <cacheField name="order_id" numFmtId="0">
      <sharedItems containsSemiMixedTypes="0" containsString="0" containsNumber="1" containsInteger="1" minValue="1" maxValue="999"/>
    </cacheField>
    <cacheField name="product_id" numFmtId="0">
      <sharedItems containsSemiMixedTypes="0" containsString="0" containsNumber="1" containsInteger="1" minValue="1" maxValue="1259"/>
    </cacheField>
    <cacheField name="price_per_unit" numFmtId="0">
      <sharedItems containsSemiMixedTypes="0" containsString="0" containsNumber="1" containsInteger="1" minValue="90" maxValue="119"/>
    </cacheField>
    <cacheField name="quantity" numFmtId="0">
      <sharedItems containsSemiMixedTypes="0" containsString="0" containsNumber="1" containsInteger="1" minValue="1" maxValue="3"/>
    </cacheField>
    <cacheField name="total_price" numFmtId="0">
      <sharedItems containsSemiMixedTypes="0" containsString="0" containsNumber="1" containsInteger="1" minValue="90" maxValue="357"/>
    </cacheField>
    <cacheField name="Product_type" numFmtId="0">
      <sharedItems count="3">
        <s v="Shirt"/>
        <s v="Jacket"/>
        <s v="Trousers"/>
      </sharedItems>
    </cacheField>
    <cacheField name="Product_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uan pablo herrera" refreshedDate="44641.878529166665" refreshedVersion="6" recordCount="1000" xr:uid="{00000000-000A-0000-FFFF-FFFF02000000}">
  <cacheSource type="worksheet">
    <worksheetSource ref="A1:G1001" sheet="orders"/>
  </cacheSource>
  <cacheFields count="7">
    <cacheField name="order_id" numFmtId="0">
      <sharedItems containsSemiMixedTypes="0" containsString="0" containsNumber="1" containsInteger="1" minValue="1" maxValue="1000"/>
    </cacheField>
    <cacheField name="customer_id" numFmtId="0">
      <sharedItems containsSemiMixedTypes="0" containsString="0" containsNumber="1" containsInteger="1" minValue="1" maxValue="1000"/>
    </cacheField>
    <cacheField name="payment" numFmtId="0">
      <sharedItems containsSemiMixedTypes="0" containsString="0" containsNumber="1" containsInteger="1" minValue="10043" maxValue="59910"/>
    </cacheField>
    <cacheField name="order_date" numFmtId="0">
      <sharedItems containsSemiMixedTypes="0" containsNonDate="0" containsDate="1" containsString="0" minDate="2021-01-01T00:00:00" maxDate="2021-10-25T00:00:00"/>
    </cacheField>
    <cacheField name="delivery_date" numFmtId="165">
      <sharedItems containsSemiMixedTypes="0" containsNonDate="0" containsDate="1" containsString="0" minDate="2021-01-03T00:00:00" maxDate="2021-11-21T00:00:00"/>
    </cacheField>
    <cacheField name="Gender" numFmtId="0">
      <sharedItems/>
    </cacheField>
    <cacheField name="Age" numFmtId="0">
      <sharedItems containsSemiMixedTypes="0" containsString="0" containsNumber="1" containsInteger="1" minValue="20" maxValue="80" count="61">
        <n v="75"/>
        <n v="61"/>
        <n v="34"/>
        <n v="46"/>
        <n v="53"/>
        <n v="49"/>
        <n v="64"/>
        <n v="39"/>
        <n v="67"/>
        <n v="57"/>
        <n v="54"/>
        <n v="60"/>
        <n v="45"/>
        <n v="32"/>
        <n v="36"/>
        <n v="21"/>
        <n v="63"/>
        <n v="78"/>
        <n v="58"/>
        <n v="80"/>
        <n v="66"/>
        <n v="24"/>
        <n v="27"/>
        <n v="26"/>
        <n v="51"/>
        <n v="48"/>
        <n v="52"/>
        <n v="38"/>
        <n v="76"/>
        <n v="28"/>
        <n v="35"/>
        <n v="29"/>
        <n v="22"/>
        <n v="72"/>
        <n v="20"/>
        <n v="23"/>
        <n v="47"/>
        <n v="33"/>
        <n v="56"/>
        <n v="41"/>
        <n v="31"/>
        <n v="79"/>
        <n v="74"/>
        <n v="55"/>
        <n v="65"/>
        <n v="68"/>
        <n v="42"/>
        <n v="25"/>
        <n v="40"/>
        <n v="43"/>
        <n v="37"/>
        <n v="30"/>
        <n v="73"/>
        <n v="62"/>
        <n v="59"/>
        <n v="50"/>
        <n v="44"/>
        <n v="77"/>
        <n v="71"/>
        <n v="70"/>
        <n v="69"/>
      </sharedItems>
      <fieldGroup base="6">
        <rangePr autoStart="0" autoEnd="0" startNum="20" endNum="90" groupInterval="10"/>
        <groupItems count="9">
          <s v="&lt;20"/>
          <s v="20-29"/>
          <s v="30-39"/>
          <s v="40-49"/>
          <s v="50-59"/>
          <s v="60-69"/>
          <s v="70-79"/>
          <s v="80-90"/>
          <s v="&gt;9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uan pablo herrera" refreshedDate="44641.878529629626" refreshedVersion="6" recordCount="1000" xr:uid="{00000000-000A-0000-FFFF-FFFF01000000}">
  <cacheSource type="worksheet">
    <worksheetSource ref="A1:G1001" sheet="orders"/>
  </cacheSource>
  <cacheFields count="7">
    <cacheField name="order_id" numFmtId="0">
      <sharedItems containsSemiMixedTypes="0" containsString="0" containsNumber="1" containsInteger="1" minValue="1" maxValue="1000"/>
    </cacheField>
    <cacheField name="customer_id" numFmtId="0">
      <sharedItems containsSemiMixedTypes="0" containsString="0" containsNumber="1" containsInteger="1" minValue="1" maxValue="1000"/>
    </cacheField>
    <cacheField name="payment" numFmtId="0">
      <sharedItems containsSemiMixedTypes="0" containsString="0" containsNumber="1" containsInteger="1" minValue="10043" maxValue="59910"/>
    </cacheField>
    <cacheField name="order_date" numFmtId="0">
      <sharedItems containsSemiMixedTypes="0" containsNonDate="0" containsDate="1" containsString="0" minDate="2021-01-01T00:00:00" maxDate="2021-10-25T00:00:00"/>
    </cacheField>
    <cacheField name="delivery_date" numFmtId="165">
      <sharedItems containsSemiMixedTypes="0" containsNonDate="0" containsDate="1" containsString="0" minDate="2021-01-03T00:00:00" maxDate="2021-11-21T00:00:00"/>
    </cacheField>
    <cacheField name="Gender" numFmtId="0">
      <sharedItems count="8">
        <s v="Genderfluid"/>
        <s v="Male"/>
        <s v="Genderqueer"/>
        <s v="Non-binary"/>
        <s v="Bigender"/>
        <s v="Agender"/>
        <s v="Polygender"/>
        <s v="Female"/>
      </sharedItems>
    </cacheField>
    <cacheField name="Age" numFmtId="0">
      <sharedItems containsSemiMixedTypes="0" containsString="0" containsNumber="1" containsInteger="1" minValue="20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uan pablo herrera" refreshedDate="44641.878530092596" refreshedVersion="6" recordCount="1000" xr:uid="{00000000-000A-0000-FFFF-FFFF00000000}">
  <cacheSource type="worksheet">
    <worksheetSource ref="A1:G1001" sheet="orders"/>
  </cacheSource>
  <cacheFields count="7">
    <cacheField name="order_id" numFmtId="0">
      <sharedItems containsSemiMixedTypes="0" containsString="0" containsNumber="1" containsInteger="1" minValue="1" maxValue="1000"/>
    </cacheField>
    <cacheField name="customer_id" numFmtId="0">
      <sharedItems containsSemiMixedTypes="0" containsString="0" containsNumber="1" containsInteger="1" minValue="1" maxValue="1000"/>
    </cacheField>
    <cacheField name="payment" numFmtId="0">
      <sharedItems containsSemiMixedTypes="0" containsString="0" containsNumber="1" containsInteger="1" minValue="10043" maxValue="59910"/>
    </cacheField>
    <cacheField name="order_date" numFmtId="0">
      <sharedItems containsSemiMixedTypes="0" containsNonDate="0" containsDate="1" containsString="0" minDate="2021-01-01T00:00:00" maxDate="2021-10-25T00:00:00" count="291">
        <d v="2021-08-30T00:00:00"/>
        <d v="2021-02-03T00:00:00"/>
        <d v="2021-10-08T00:00:00"/>
        <d v="2021-05-06T00:00:00"/>
        <d v="2021-03-23T00:00:00"/>
        <d v="2021-09-09T00:00:00"/>
        <d v="2021-04-05T00:00:00"/>
        <d v="2021-04-12T00:00:00"/>
        <d v="2021-05-01T00:00:00"/>
        <d v="2021-10-15T00:00:00"/>
        <d v="2021-06-15T00:00:00"/>
        <d v="2021-06-30T00:00:00"/>
        <d v="2021-03-29T00:00:00"/>
        <d v="2021-09-22T00:00:00"/>
        <d v="2021-07-07T00:00:00"/>
        <d v="2021-02-09T00:00:00"/>
        <d v="2021-01-01T00:00:00"/>
        <d v="2021-01-13T00:00:00"/>
        <d v="2021-04-04T00:00:00"/>
        <d v="2021-05-28T00:00:00"/>
        <d v="2021-05-17T00:00:00"/>
        <d v="2021-09-04T00:00:00"/>
        <d v="2021-07-04T00:00:00"/>
        <d v="2021-04-25T00:00:00"/>
        <d v="2021-05-16T00:00:00"/>
        <d v="2021-08-19T00:00:00"/>
        <d v="2021-03-22T00:00:00"/>
        <d v="2021-03-11T00:00:00"/>
        <d v="2021-06-17T00:00:00"/>
        <d v="2021-07-01T00:00:00"/>
        <d v="2021-05-23T00:00:00"/>
        <d v="2021-08-31T00:00:00"/>
        <d v="2021-08-22T00:00:00"/>
        <d v="2021-02-26T00:00:00"/>
        <d v="2021-01-07T00:00:00"/>
        <d v="2021-01-03T00:00:00"/>
        <d v="2021-07-29T00:00:00"/>
        <d v="2021-07-13T00:00:00"/>
        <d v="2021-09-07T00:00:00"/>
        <d v="2021-05-30T00:00:00"/>
        <d v="2021-06-22T00:00:00"/>
        <d v="2021-04-21T00:00:00"/>
        <d v="2021-04-16T00:00:00"/>
        <d v="2021-01-22T00:00:00"/>
        <d v="2021-09-16T00:00:00"/>
        <d v="2021-02-19T00:00:00"/>
        <d v="2021-10-06T00:00:00"/>
        <d v="2021-04-22T00:00:00"/>
        <d v="2021-04-08T00:00:00"/>
        <d v="2021-01-23T00:00:00"/>
        <d v="2021-02-27T00:00:00"/>
        <d v="2021-02-02T00:00:00"/>
        <d v="2021-01-31T00:00:00"/>
        <d v="2021-02-05T00:00:00"/>
        <d v="2021-07-30T00:00:00"/>
        <d v="2021-02-11T00:00:00"/>
        <d v="2021-01-24T00:00:00"/>
        <d v="2021-06-26T00:00:00"/>
        <d v="2021-08-14T00:00:00"/>
        <d v="2021-05-22T00:00:00"/>
        <d v="2021-02-12T00:00:00"/>
        <d v="2021-03-08T00:00:00"/>
        <d v="2021-05-15T00:00:00"/>
        <d v="2021-02-14T00:00:00"/>
        <d v="2021-03-13T00:00:00"/>
        <d v="2021-07-24T00:00:00"/>
        <d v="2021-02-23T00:00:00"/>
        <d v="2021-08-24T00:00:00"/>
        <d v="2021-06-18T00:00:00"/>
        <d v="2021-04-19T00:00:00"/>
        <d v="2021-05-13T00:00:00"/>
        <d v="2021-03-16T00:00:00"/>
        <d v="2021-04-26T00:00:00"/>
        <d v="2021-06-13T00:00:00"/>
        <d v="2021-06-25T00:00:00"/>
        <d v="2021-08-26T00:00:00"/>
        <d v="2021-03-10T00:00:00"/>
        <d v="2021-08-05T00:00:00"/>
        <d v="2021-06-20T00:00:00"/>
        <d v="2021-07-19T00:00:00"/>
        <d v="2021-10-22T00:00:00"/>
        <d v="2021-09-02T00:00:00"/>
        <d v="2021-01-12T00:00:00"/>
        <d v="2021-01-25T00:00:00"/>
        <d v="2021-04-29T00:00:00"/>
        <d v="2021-09-13T00:00:00"/>
        <d v="2021-03-30T00:00:00"/>
        <d v="2021-05-07T00:00:00"/>
        <d v="2021-06-16T00:00:00"/>
        <d v="2021-06-05T00:00:00"/>
        <d v="2021-03-09T00:00:00"/>
        <d v="2021-01-11T00:00:00"/>
        <d v="2021-03-07T00:00:00"/>
        <d v="2021-04-06T00:00:00"/>
        <d v="2021-02-04T00:00:00"/>
        <d v="2021-03-19T00:00:00"/>
        <d v="2021-08-08T00:00:00"/>
        <d v="2021-04-11T00:00:00"/>
        <d v="2021-01-08T00:00:00"/>
        <d v="2021-02-20T00:00:00"/>
        <d v="2021-06-09T00:00:00"/>
        <d v="2021-04-13T00:00:00"/>
        <d v="2021-03-04T00:00:00"/>
        <d v="2021-07-06T00:00:00"/>
        <d v="2021-04-01T00:00:00"/>
        <d v="2021-10-13T00:00:00"/>
        <d v="2021-05-24T00:00:00"/>
        <d v="2021-09-20T00:00:00"/>
        <d v="2021-04-17T00:00:00"/>
        <d v="2021-06-19T00:00:00"/>
        <d v="2021-09-06T00:00:00"/>
        <d v="2021-10-18T00:00:00"/>
        <d v="2021-02-08T00:00:00"/>
        <d v="2021-09-28T00:00:00"/>
        <d v="2021-01-14T00:00:00"/>
        <d v="2021-03-03T00:00:00"/>
        <d v="2021-10-21T00:00:00"/>
        <d v="2021-10-17T00:00:00"/>
        <d v="2021-07-10T00:00:00"/>
        <d v="2021-04-07T00:00:00"/>
        <d v="2021-09-05T00:00:00"/>
        <d v="2021-07-31T00:00:00"/>
        <d v="2021-06-12T00:00:00"/>
        <d v="2021-05-21T00:00:00"/>
        <d v="2021-06-23T00:00:00"/>
        <d v="2021-07-11T00:00:00"/>
        <d v="2021-01-10T00:00:00"/>
        <d v="2021-08-17T00:00:00"/>
        <d v="2021-09-14T00:00:00"/>
        <d v="2021-01-05T00:00:00"/>
        <d v="2021-06-06T00:00:00"/>
        <d v="2021-02-22T00:00:00"/>
        <d v="2021-09-26T00:00:00"/>
        <d v="2021-08-20T00:00:00"/>
        <d v="2021-06-10T00:00:00"/>
        <d v="2021-05-29T00:00:00"/>
        <d v="2021-01-29T00:00:00"/>
        <d v="2021-09-15T00:00:00"/>
        <d v="2021-04-10T00:00:00"/>
        <d v="2021-07-17T00:00:00"/>
        <d v="2021-02-01T00:00:00"/>
        <d v="2021-02-06T00:00:00"/>
        <d v="2021-10-23T00:00:00"/>
        <d v="2021-04-30T00:00:00"/>
        <d v="2021-05-26T00:00:00"/>
        <d v="2021-04-15T00:00:00"/>
        <d v="2021-06-21T00:00:00"/>
        <d v="2021-09-30T00:00:00"/>
        <d v="2021-06-01T00:00:00"/>
        <d v="2021-09-25T00:00:00"/>
        <d v="2021-10-10T00:00:00"/>
        <d v="2021-05-08T00:00:00"/>
        <d v="2021-07-22T00:00:00"/>
        <d v="2021-05-09T00:00:00"/>
        <d v="2021-10-14T00:00:00"/>
        <d v="2021-08-10T00:00:00"/>
        <d v="2021-07-18T00:00:00"/>
        <d v="2021-07-12T00:00:00"/>
        <d v="2021-08-03T00:00:00"/>
        <d v="2021-09-08T00:00:00"/>
        <d v="2021-10-04T00:00:00"/>
        <d v="2021-07-09T00:00:00"/>
        <d v="2021-01-06T00:00:00"/>
        <d v="2021-03-20T00:00:00"/>
        <d v="2021-05-02T00:00:00"/>
        <d v="2021-09-03T00:00:00"/>
        <d v="2021-09-18T00:00:00"/>
        <d v="2021-07-15T00:00:00"/>
        <d v="2021-03-17T00:00:00"/>
        <d v="2021-01-27T00:00:00"/>
        <d v="2021-08-25T00:00:00"/>
        <d v="2021-10-19T00:00:00"/>
        <d v="2021-01-15T00:00:00"/>
        <d v="2021-03-26T00:00:00"/>
        <d v="2021-09-10T00:00:00"/>
        <d v="2021-08-07T00:00:00"/>
        <d v="2021-08-09T00:00:00"/>
        <d v="2021-08-16T00:00:00"/>
        <d v="2021-09-11T00:00:00"/>
        <d v="2021-03-02T00:00:00"/>
        <d v="2021-06-07T00:00:00"/>
        <d v="2021-01-20T00:00:00"/>
        <d v="2021-10-07T00:00:00"/>
        <d v="2021-01-30T00:00:00"/>
        <d v="2021-07-25T00:00:00"/>
        <d v="2021-07-03T00:00:00"/>
        <d v="2021-01-26T00:00:00"/>
        <d v="2021-08-01T00:00:00"/>
        <d v="2021-08-28T00:00:00"/>
        <d v="2021-03-05T00:00:00"/>
        <d v="2021-10-16T00:00:00"/>
        <d v="2021-10-11T00:00:00"/>
        <d v="2021-02-13T00:00:00"/>
        <d v="2021-06-02T00:00:00"/>
        <d v="2021-09-12T00:00:00"/>
        <d v="2021-04-23T00:00:00"/>
        <d v="2021-07-05T00:00:00"/>
        <d v="2021-05-11T00:00:00"/>
        <d v="2021-07-28T00:00:00"/>
        <d v="2021-04-14T00:00:00"/>
        <d v="2021-03-12T00:00:00"/>
        <d v="2021-03-18T00:00:00"/>
        <d v="2021-05-12T00:00:00"/>
        <d v="2021-05-25T00:00:00"/>
        <d v="2021-08-02T00:00:00"/>
        <d v="2021-02-07T00:00:00"/>
        <d v="2021-09-17T00:00:00"/>
        <d v="2021-08-29T00:00:00"/>
        <d v="2021-03-14T00:00:00"/>
        <d v="2021-05-19T00:00:00"/>
        <d v="2021-09-29T00:00:00"/>
        <d v="2021-05-04T00:00:00"/>
        <d v="2021-05-27T00:00:00"/>
        <d v="2021-06-11T00:00:00"/>
        <d v="2021-04-20T00:00:00"/>
        <d v="2021-07-02T00:00:00"/>
        <d v="2021-01-09T00:00:00"/>
        <d v="2021-05-03T00:00:00"/>
        <d v="2021-08-04T00:00:00"/>
        <d v="2021-09-23T00:00:00"/>
        <d v="2021-01-02T00:00:00"/>
        <d v="2021-07-14T00:00:00"/>
        <d v="2021-10-20T00:00:00"/>
        <d v="2021-02-21T00:00:00"/>
        <d v="2021-02-24T00:00:00"/>
        <d v="2021-08-18T00:00:00"/>
        <d v="2021-02-17T00:00:00"/>
        <d v="2021-10-09T00:00:00"/>
        <d v="2021-02-28T00:00:00"/>
        <d v="2021-03-24T00:00:00"/>
        <d v="2021-08-13T00:00:00"/>
        <d v="2021-06-28T00:00:00"/>
        <d v="2021-06-29T00:00:00"/>
        <d v="2021-04-27T00:00:00"/>
        <d v="2021-07-08T00:00:00"/>
        <d v="2021-06-27T00:00:00"/>
        <d v="2021-03-15T00:00:00"/>
        <d v="2021-05-05T00:00:00"/>
        <d v="2021-10-01T00:00:00"/>
        <d v="2021-04-24T00:00:00"/>
        <d v="2021-10-24T00:00:00"/>
        <d v="2021-02-16T00:00:00"/>
        <d v="2021-02-18T00:00:00"/>
        <d v="2021-06-03T00:00:00"/>
        <d v="2021-08-23T00:00:00"/>
        <d v="2021-07-21T00:00:00"/>
        <d v="2021-06-04T00:00:00"/>
        <d v="2021-01-04T00:00:00"/>
        <d v="2021-03-21T00:00:00"/>
        <d v="2021-02-10T00:00:00"/>
        <d v="2021-03-06T00:00:00"/>
        <d v="2021-02-15T00:00:00"/>
        <d v="2021-09-19T00:00:00"/>
        <d v="2021-02-25T00:00:00"/>
        <d v="2021-03-28T00:00:00"/>
        <d v="2021-06-14T00:00:00"/>
        <d v="2021-07-20T00:00:00"/>
        <d v="2021-05-10T00:00:00"/>
        <d v="2021-04-18T00:00:00"/>
        <d v="2021-07-16T00:00:00"/>
        <d v="2021-04-03T00:00:00"/>
        <d v="2021-04-02T00:00:00"/>
        <d v="2021-08-06T00:00:00"/>
        <d v="2021-10-03T00:00:00"/>
        <d v="2021-05-18T00:00:00"/>
        <d v="2021-04-09T00:00:00"/>
        <d v="2021-09-24T00:00:00"/>
        <d v="2021-04-28T00:00:00"/>
        <d v="2021-10-12T00:00:00"/>
        <d v="2021-10-05T00:00:00"/>
        <d v="2021-09-01T00:00:00"/>
        <d v="2021-03-25T00:00:00"/>
        <d v="2021-03-27T00:00:00"/>
        <d v="2021-01-16T00:00:00"/>
        <d v="2021-08-21T00:00:00"/>
        <d v="2021-01-17T00:00:00"/>
        <d v="2021-10-02T00:00:00"/>
        <d v="2021-08-11T00:00:00"/>
        <d v="2021-01-19T00:00:00"/>
        <d v="2021-09-27T00:00:00"/>
        <d v="2021-05-31T00:00:00"/>
        <d v="2021-07-27T00:00:00"/>
        <d v="2021-03-31T00:00:00"/>
        <d v="2021-05-20T00:00:00"/>
        <d v="2021-08-12T00:00:00"/>
        <d v="2021-07-26T00:00:00"/>
        <d v="2021-01-21T00:00:00"/>
        <d v="2021-08-15T00:00:00"/>
        <d v="2021-06-24T00:00:00"/>
        <d v="2021-01-18T00:00:00"/>
        <d v="2021-07-23T00:00:00"/>
      </sharedItems>
      <fieldGroup base="3">
        <rangePr autoStart="0" autoEnd="0" groupBy="months" startDate="2021-01-01T00:00:00" endDate="2021-10-25T00:00:00"/>
        <groupItems count="14">
          <s v="&lt;1/1/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25/21"/>
        </groupItems>
      </fieldGroup>
    </cacheField>
    <cacheField name="delivery_date" numFmtId="165">
      <sharedItems containsSemiMixedTypes="0" containsNonDate="0" containsDate="1" containsString="0" minDate="2021-01-03T00:00:00" maxDate="2021-11-21T00:00:00"/>
    </cacheField>
    <cacheField name="Gender" numFmtId="0">
      <sharedItems/>
    </cacheField>
    <cacheField name="Age" numFmtId="0">
      <sharedItems containsSemiMixedTypes="0" containsString="0" containsNumber="1" containsInteger="1" minValue="20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0">
  <r>
    <n v="0"/>
    <s v="Shirt"/>
    <s v="Oxford Cloth"/>
    <s v="XS"/>
    <s v="red"/>
    <n v="114"/>
    <n v="66"/>
    <s v="A red coloured, XS sized, Oxford Cloth Shirt"/>
    <n v="212"/>
    <n v="0"/>
    <n v="1"/>
    <n v="218"/>
    <n v="106"/>
    <n v="2"/>
    <n v="1"/>
    <n v="64"/>
    <n v="30811"/>
    <x v="0"/>
    <d v="2021-09-24T00:00:00"/>
    <s v="Genderfluid"/>
    <n v="75"/>
    <x v="0"/>
    <n v="64"/>
    <s v="Annabella Devote"/>
  </r>
  <r>
    <n v="1"/>
    <s v="Shirt"/>
    <s v="Oxford Cloth"/>
    <s v="S"/>
    <s v="red"/>
    <n v="114"/>
    <n v="53"/>
    <s v="A red coloured, S sized, Oxford Cloth Shirt"/>
    <n v="118"/>
    <n v="1"/>
    <n v="1"/>
    <n v="481"/>
    <n v="118"/>
    <n v="1"/>
    <n v="1"/>
    <n v="64"/>
    <n v="30811"/>
    <x v="0"/>
    <d v="2021-09-24T00:00:00"/>
    <s v="Genderfluid"/>
    <n v="75"/>
    <x v="0"/>
    <n v="64"/>
    <s v="Annabella Devote"/>
  </r>
  <r>
    <n v="2"/>
    <s v="Shirt"/>
    <s v="Oxford Cloth"/>
    <s v="M"/>
    <s v="red"/>
    <n v="114"/>
    <n v="54"/>
    <s v="A red coloured, M sized, Oxford Cloth Shirt"/>
    <n v="288"/>
    <n v="2"/>
    <n v="1"/>
    <n v="2"/>
    <n v="96"/>
    <n v="3"/>
    <n v="1"/>
    <n v="64"/>
    <n v="30811"/>
    <x v="0"/>
    <d v="2021-09-24T00:00:00"/>
    <s v="Genderfluid"/>
    <n v="75"/>
    <x v="0"/>
    <n v="64"/>
    <s v="Annabella Devote"/>
  </r>
  <r>
    <n v="3"/>
    <s v="Shirt"/>
    <s v="Oxford Cloth"/>
    <s v="L"/>
    <s v="red"/>
    <n v="114"/>
    <n v="69"/>
    <s v="A red coloured, L sized, Oxford Cloth Shirt"/>
    <n v="212"/>
    <n v="3"/>
    <n v="1"/>
    <n v="1002"/>
    <n v="106"/>
    <n v="2"/>
    <n v="1"/>
    <n v="64"/>
    <n v="30811"/>
    <x v="0"/>
    <d v="2021-09-24T00:00:00"/>
    <s v="Genderfluid"/>
    <n v="75"/>
    <x v="0"/>
    <n v="64"/>
    <s v="Annabella Devote"/>
  </r>
  <r>
    <n v="4"/>
    <s v="Shirt"/>
    <s v="Oxford Cloth"/>
    <s v="XL"/>
    <s v="red"/>
    <n v="114"/>
    <n v="47"/>
    <s v="A red coloured, XL sized, Oxford Cloth Shirt"/>
    <n v="339"/>
    <n v="4"/>
    <n v="1"/>
    <n v="691"/>
    <n v="113"/>
    <n v="3"/>
    <n v="1"/>
    <n v="64"/>
    <n v="30811"/>
    <x v="0"/>
    <d v="2021-09-24T00:00:00"/>
    <s v="Genderfluid"/>
    <n v="75"/>
    <x v="0"/>
    <n v="64"/>
    <s v="Annabella Devote"/>
  </r>
  <r>
    <n v="5"/>
    <s v="Shirt"/>
    <s v="Oxford Cloth"/>
    <s v="XS"/>
    <s v="orange"/>
    <n v="114"/>
    <n v="45"/>
    <s v="A orange coloured, XS sized, Oxford Cloth Shirt"/>
    <n v="318"/>
    <n v="5"/>
    <n v="1"/>
    <n v="981"/>
    <n v="106"/>
    <n v="3"/>
    <n v="1"/>
    <n v="64"/>
    <n v="30811"/>
    <x v="0"/>
    <d v="2021-09-24T00:00:00"/>
    <s v="Genderfluid"/>
    <n v="75"/>
    <x v="0"/>
    <n v="64"/>
    <s v="Annabella Devote"/>
  </r>
  <r>
    <n v="6"/>
    <s v="Shirt"/>
    <s v="Oxford Cloth"/>
    <s v="S"/>
    <s v="orange"/>
    <n v="114"/>
    <n v="72"/>
    <s v="A orange coloured, S sized, Oxford Cloth Shirt"/>
    <n v="96"/>
    <n v="6"/>
    <n v="2"/>
    <n v="915"/>
    <n v="96"/>
    <n v="1"/>
    <n v="2"/>
    <n v="473"/>
    <n v="50490"/>
    <x v="1"/>
    <d v="2021-02-13T00:00:00"/>
    <s v="Male"/>
    <n v="61"/>
    <x v="0"/>
    <n v="473"/>
    <s v="Lori Briars"/>
  </r>
  <r>
    <n v="7"/>
    <s v="Shirt"/>
    <s v="Oxford Cloth"/>
    <s v="M"/>
    <s v="orange"/>
    <n v="114"/>
    <n v="77"/>
    <s v="A orange coloured, M sized, Oxford Cloth Shirt"/>
    <n v="113"/>
    <n v="7"/>
    <n v="2"/>
    <n v="686"/>
    <n v="113"/>
    <n v="1"/>
    <n v="2"/>
    <n v="473"/>
    <n v="50490"/>
    <x v="1"/>
    <d v="2021-02-13T00:00:00"/>
    <s v="Male"/>
    <n v="61"/>
    <x v="0"/>
    <n v="473"/>
    <s v="Lori Briars"/>
  </r>
  <r>
    <n v="8"/>
    <s v="Shirt"/>
    <s v="Oxford Cloth"/>
    <s v="L"/>
    <s v="orange"/>
    <n v="114"/>
    <n v="48"/>
    <s v="A orange coloured, L sized, Oxford Cloth Shirt"/>
    <n v="345"/>
    <n v="8"/>
    <n v="2"/>
    <n v="1091"/>
    <n v="115"/>
    <n v="3"/>
    <n v="2"/>
    <n v="473"/>
    <n v="50490"/>
    <x v="1"/>
    <d v="2021-02-13T00:00:00"/>
    <s v="Male"/>
    <n v="61"/>
    <x v="0"/>
    <n v="473"/>
    <s v="Lori Briars"/>
  </r>
  <r>
    <n v="9"/>
    <s v="Shirt"/>
    <s v="Oxford Cloth"/>
    <s v="XL"/>
    <s v="orange"/>
    <n v="114"/>
    <n v="43"/>
    <s v="A orange coloured, XL sized, Oxford Cloth Shirt"/>
    <n v="105"/>
    <n v="9"/>
    <n v="2"/>
    <n v="1196"/>
    <n v="105"/>
    <n v="1"/>
    <n v="2"/>
    <n v="473"/>
    <n v="50490"/>
    <x v="1"/>
    <d v="2021-02-13T00:00:00"/>
    <s v="Male"/>
    <n v="61"/>
    <x v="0"/>
    <n v="473"/>
    <s v="Lori Briars"/>
  </r>
  <r>
    <n v="10"/>
    <s v="Shirt"/>
    <s v="Oxford Cloth"/>
    <s v="XS"/>
    <s v="yellow"/>
    <n v="114"/>
    <n v="72"/>
    <s v="A yellow coloured, XS sized, Oxford Cloth Shirt"/>
    <n v="273"/>
    <n v="10"/>
    <n v="2"/>
    <n v="157"/>
    <n v="91"/>
    <n v="3"/>
    <n v="2"/>
    <n v="473"/>
    <n v="50490"/>
    <x v="1"/>
    <d v="2021-02-13T00:00:00"/>
    <s v="Male"/>
    <n v="61"/>
    <x v="0"/>
    <n v="473"/>
    <s v="Lori Briars"/>
  </r>
  <r>
    <n v="11"/>
    <s v="Shirt"/>
    <s v="Oxford Cloth"/>
    <s v="S"/>
    <s v="yellow"/>
    <n v="114"/>
    <n v="78"/>
    <s v="A yellow coloured, S sized, Oxford Cloth Shirt"/>
    <n v="198"/>
    <n v="11"/>
    <n v="2"/>
    <n v="1174"/>
    <n v="99"/>
    <n v="2"/>
    <n v="2"/>
    <n v="473"/>
    <n v="50490"/>
    <x v="1"/>
    <d v="2021-02-13T00:00:00"/>
    <s v="Male"/>
    <n v="61"/>
    <x v="0"/>
    <n v="473"/>
    <s v="Lori Briars"/>
  </r>
  <r>
    <n v="12"/>
    <s v="Shirt"/>
    <s v="Oxford Cloth"/>
    <s v="M"/>
    <s v="yellow"/>
    <n v="114"/>
    <n v="56"/>
    <s v="A yellow coloured, M sized, Oxford Cloth Shirt"/>
    <n v="104"/>
    <n v="12"/>
    <n v="3"/>
    <n v="54"/>
    <n v="104"/>
    <n v="1"/>
    <n v="3"/>
    <n v="774"/>
    <n v="46763"/>
    <x v="2"/>
    <d v="2021-11-03T00:00:00"/>
    <s v="Genderqueer"/>
    <n v="34"/>
    <x v="1"/>
    <n v="774"/>
    <s v="Ellynn Korba"/>
  </r>
  <r>
    <n v="13"/>
    <s v="Shirt"/>
    <s v="Oxford Cloth"/>
    <s v="L"/>
    <s v="yellow"/>
    <n v="114"/>
    <n v="75"/>
    <s v="A yellow coloured, L sized, Oxford Cloth Shirt"/>
    <n v="192"/>
    <n v="13"/>
    <n v="3"/>
    <n v="6"/>
    <n v="96"/>
    <n v="2"/>
    <n v="3"/>
    <n v="774"/>
    <n v="46763"/>
    <x v="2"/>
    <d v="2021-11-03T00:00:00"/>
    <s v="Genderqueer"/>
    <n v="34"/>
    <x v="1"/>
    <n v="774"/>
    <s v="Ellynn Korba"/>
  </r>
  <r>
    <n v="14"/>
    <s v="Shirt"/>
    <s v="Oxford Cloth"/>
    <s v="XL"/>
    <s v="yellow"/>
    <n v="114"/>
    <n v="50"/>
    <s v="A yellow coloured, XL sized, Oxford Cloth Shirt"/>
    <n v="212"/>
    <n v="14"/>
    <n v="3"/>
    <n v="1010"/>
    <n v="106"/>
    <n v="2"/>
    <n v="3"/>
    <n v="774"/>
    <n v="46763"/>
    <x v="2"/>
    <d v="2021-11-03T00:00:00"/>
    <s v="Genderqueer"/>
    <n v="34"/>
    <x v="1"/>
    <n v="774"/>
    <s v="Ellynn Korba"/>
  </r>
  <r>
    <n v="15"/>
    <s v="Shirt"/>
    <s v="Oxford Cloth"/>
    <s v="XS"/>
    <s v="green"/>
    <n v="114"/>
    <n v="68"/>
    <s v="A green coloured, XS sized, Oxford Cloth Shirt"/>
    <n v="90"/>
    <n v="15"/>
    <n v="4"/>
    <n v="1033"/>
    <n v="90"/>
    <n v="1"/>
    <n v="4"/>
    <n v="433"/>
    <n v="39782"/>
    <x v="3"/>
    <d v="2021-05-19T00:00:00"/>
    <s v="Non-binary"/>
    <n v="46"/>
    <x v="1"/>
    <n v="433"/>
    <s v="Candis Roswarne"/>
  </r>
  <r>
    <n v="16"/>
    <s v="Shirt"/>
    <s v="Oxford Cloth"/>
    <s v="S"/>
    <s v="green"/>
    <n v="114"/>
    <n v="56"/>
    <s v="A green coloured, S sized, Oxford Cloth Shirt"/>
    <n v="297"/>
    <n v="16"/>
    <n v="4"/>
    <n v="1184"/>
    <n v="99"/>
    <n v="3"/>
    <n v="4"/>
    <n v="433"/>
    <n v="39782"/>
    <x v="3"/>
    <d v="2021-05-19T00:00:00"/>
    <s v="Non-binary"/>
    <n v="46"/>
    <x v="1"/>
    <n v="433"/>
    <s v="Candis Roswarne"/>
  </r>
  <r>
    <n v="17"/>
    <s v="Shirt"/>
    <s v="Oxford Cloth"/>
    <s v="M"/>
    <s v="green"/>
    <n v="114"/>
    <n v="60"/>
    <s v="A green coloured, M sized, Oxford Cloth Shirt"/>
    <n v="109"/>
    <n v="17"/>
    <n v="4"/>
    <n v="769"/>
    <n v="109"/>
    <n v="1"/>
    <n v="4"/>
    <n v="433"/>
    <n v="39782"/>
    <x v="3"/>
    <d v="2021-05-19T00:00:00"/>
    <s v="Non-binary"/>
    <n v="46"/>
    <x v="1"/>
    <n v="433"/>
    <s v="Candis Roswarne"/>
  </r>
  <r>
    <n v="18"/>
    <s v="Shirt"/>
    <s v="Oxford Cloth"/>
    <s v="L"/>
    <s v="green"/>
    <n v="114"/>
    <n v="52"/>
    <s v="A green coloured, L sized, Oxford Cloth Shirt"/>
    <n v="288"/>
    <n v="18"/>
    <n v="4"/>
    <n v="923"/>
    <n v="96"/>
    <n v="3"/>
    <n v="4"/>
    <n v="433"/>
    <n v="39782"/>
    <x v="3"/>
    <d v="2021-05-19T00:00:00"/>
    <s v="Non-binary"/>
    <n v="46"/>
    <x v="1"/>
    <n v="433"/>
    <s v="Candis Roswarne"/>
  </r>
  <r>
    <n v="19"/>
    <s v="Shirt"/>
    <s v="Oxford Cloth"/>
    <s v="XL"/>
    <s v="green"/>
    <n v="114"/>
    <n v="42"/>
    <s v="A green coloured, XL sized, Oxford Cloth Shirt"/>
    <n v="192"/>
    <n v="19"/>
    <n v="4"/>
    <n v="12"/>
    <n v="96"/>
    <n v="2"/>
    <n v="4"/>
    <n v="433"/>
    <n v="39782"/>
    <x v="3"/>
    <d v="2021-05-19T00:00:00"/>
    <s v="Non-binary"/>
    <n v="46"/>
    <x v="1"/>
    <n v="433"/>
    <s v="Candis Roswarne"/>
  </r>
  <r>
    <n v="20"/>
    <s v="Shirt"/>
    <s v="Oxford Cloth"/>
    <s v="XS"/>
    <s v="blue"/>
    <n v="114"/>
    <n v="47"/>
    <s v="A blue coloured, XS sized, Oxford Cloth Shirt"/>
    <n v="182"/>
    <n v="20"/>
    <n v="5"/>
    <n v="148"/>
    <n v="91"/>
    <n v="2"/>
    <n v="5"/>
    <n v="441"/>
    <n v="14719"/>
    <x v="4"/>
    <d v="2021-03-24T00:00:00"/>
    <s v="Bigender"/>
    <n v="53"/>
    <x v="2"/>
    <n v="441"/>
    <s v="Artemas Vasilischev"/>
  </r>
  <r>
    <n v="21"/>
    <s v="Shirt"/>
    <s v="Oxford Cloth"/>
    <s v="S"/>
    <s v="blue"/>
    <n v="114"/>
    <n v="51"/>
    <s v="A blue coloured, S sized, Oxford Cloth Shirt"/>
    <n v="236"/>
    <n v="21"/>
    <n v="5"/>
    <n v="475"/>
    <n v="118"/>
    <n v="2"/>
    <n v="5"/>
    <n v="441"/>
    <n v="14719"/>
    <x v="4"/>
    <d v="2021-03-24T00:00:00"/>
    <s v="Bigender"/>
    <n v="53"/>
    <x v="2"/>
    <n v="441"/>
    <s v="Artemas Vasilischev"/>
  </r>
  <r>
    <n v="22"/>
    <s v="Shirt"/>
    <s v="Oxford Cloth"/>
    <s v="M"/>
    <s v="blue"/>
    <n v="114"/>
    <n v="57"/>
    <s v="A blue coloured, M sized, Oxford Cloth Shirt"/>
    <n v="288"/>
    <n v="22"/>
    <n v="5"/>
    <n v="1"/>
    <n v="96"/>
    <n v="3"/>
    <n v="5"/>
    <n v="441"/>
    <n v="14719"/>
    <x v="4"/>
    <d v="2021-03-24T00:00:00"/>
    <s v="Bigender"/>
    <n v="53"/>
    <x v="2"/>
    <n v="441"/>
    <s v="Artemas Vasilischev"/>
  </r>
  <r>
    <n v="23"/>
    <s v="Shirt"/>
    <s v="Oxford Cloth"/>
    <s v="L"/>
    <s v="blue"/>
    <n v="114"/>
    <n v="59"/>
    <s v="A blue coloured, L sized, Oxford Cloth Shirt"/>
    <n v="351"/>
    <n v="23"/>
    <n v="5"/>
    <n v="830"/>
    <n v="117"/>
    <n v="3"/>
    <n v="5"/>
    <n v="441"/>
    <n v="14719"/>
    <x v="4"/>
    <d v="2021-03-24T00:00:00"/>
    <s v="Bigender"/>
    <n v="53"/>
    <x v="2"/>
    <n v="441"/>
    <s v="Artemas Vasilischev"/>
  </r>
  <r>
    <n v="24"/>
    <s v="Shirt"/>
    <s v="Oxford Cloth"/>
    <s v="XL"/>
    <s v="blue"/>
    <n v="114"/>
    <n v="60"/>
    <s v="A blue coloured, XL sized, Oxford Cloth Shirt"/>
    <n v="315"/>
    <n v="24"/>
    <n v="5"/>
    <n v="1209"/>
    <n v="105"/>
    <n v="3"/>
    <n v="5"/>
    <n v="441"/>
    <n v="14719"/>
    <x v="4"/>
    <d v="2021-03-24T00:00:00"/>
    <s v="Bigender"/>
    <n v="53"/>
    <x v="2"/>
    <n v="441"/>
    <s v="Artemas Vasilischev"/>
  </r>
  <r>
    <n v="25"/>
    <s v="Shirt"/>
    <s v="Oxford Cloth"/>
    <s v="XS"/>
    <s v="indigo"/>
    <n v="114"/>
    <n v="61"/>
    <s v="A indigo coloured, XS sized, Oxford Cloth Shirt"/>
    <n v="279"/>
    <n v="25"/>
    <n v="5"/>
    <n v="635"/>
    <n v="93"/>
    <n v="3"/>
    <n v="5"/>
    <n v="441"/>
    <n v="14719"/>
    <x v="4"/>
    <d v="2021-03-24T00:00:00"/>
    <s v="Bigender"/>
    <n v="53"/>
    <x v="2"/>
    <n v="441"/>
    <s v="Artemas Vasilischev"/>
  </r>
  <r>
    <n v="26"/>
    <s v="Shirt"/>
    <s v="Oxford Cloth"/>
    <s v="S"/>
    <s v="indigo"/>
    <n v="114"/>
    <n v="59"/>
    <s v="A indigo coloured, S sized, Oxford Cloth Shirt"/>
    <n v="279"/>
    <n v="26"/>
    <n v="5"/>
    <n v="639"/>
    <n v="93"/>
    <n v="3"/>
    <n v="5"/>
    <n v="441"/>
    <n v="14719"/>
    <x v="4"/>
    <d v="2021-03-24T00:00:00"/>
    <s v="Bigender"/>
    <n v="53"/>
    <x v="2"/>
    <n v="441"/>
    <s v="Artemas Vasilischev"/>
  </r>
  <r>
    <n v="27"/>
    <s v="Shirt"/>
    <s v="Oxford Cloth"/>
    <s v="M"/>
    <s v="indigo"/>
    <n v="114"/>
    <n v="62"/>
    <s v="A indigo coloured, M sized, Oxford Cloth Shirt"/>
    <n v="113"/>
    <n v="27"/>
    <n v="5"/>
    <n v="695"/>
    <n v="113"/>
    <n v="1"/>
    <n v="5"/>
    <n v="441"/>
    <n v="14719"/>
    <x v="4"/>
    <d v="2021-03-24T00:00:00"/>
    <s v="Bigender"/>
    <n v="53"/>
    <x v="2"/>
    <n v="441"/>
    <s v="Artemas Vasilischev"/>
  </r>
  <r>
    <n v="28"/>
    <s v="Shirt"/>
    <s v="Oxford Cloth"/>
    <s v="L"/>
    <s v="indigo"/>
    <n v="114"/>
    <n v="70"/>
    <s v="A indigo coloured, L sized, Oxford Cloth Shirt"/>
    <n v="208"/>
    <n v="28"/>
    <n v="6"/>
    <n v="38"/>
    <n v="104"/>
    <n v="2"/>
    <n v="6"/>
    <n v="800"/>
    <n v="16197"/>
    <x v="5"/>
    <d v="2021-10-05T00:00:00"/>
    <s v="Bigender"/>
    <n v="49"/>
    <x v="3"/>
    <n v="800"/>
    <s v="Katusha Ceney"/>
  </r>
  <r>
    <n v="29"/>
    <s v="Shirt"/>
    <s v="Oxford Cloth"/>
    <s v="XL"/>
    <s v="indigo"/>
    <n v="114"/>
    <n v="55"/>
    <s v="A indigo coloured, XL sized, Oxford Cloth Shirt"/>
    <n v="236"/>
    <n v="29"/>
    <n v="6"/>
    <n v="473"/>
    <n v="118"/>
    <n v="2"/>
    <n v="6"/>
    <n v="800"/>
    <n v="16197"/>
    <x v="5"/>
    <d v="2021-10-05T00:00:00"/>
    <s v="Bigender"/>
    <n v="49"/>
    <x v="3"/>
    <n v="800"/>
    <s v="Katusha Ceney"/>
  </r>
  <r>
    <n v="30"/>
    <s v="Shirt"/>
    <s v="Oxford Cloth"/>
    <s v="XS"/>
    <s v="violet"/>
    <n v="114"/>
    <n v="74"/>
    <s v="A violet coloured, XS sized, Oxford Cloth Shirt"/>
    <n v="106"/>
    <n v="30"/>
    <n v="6"/>
    <n v="242"/>
    <n v="106"/>
    <n v="1"/>
    <n v="6"/>
    <n v="800"/>
    <n v="16197"/>
    <x v="5"/>
    <d v="2021-10-05T00:00:00"/>
    <s v="Bigender"/>
    <n v="49"/>
    <x v="3"/>
    <n v="800"/>
    <s v="Katusha Ceney"/>
  </r>
  <r>
    <n v="31"/>
    <s v="Shirt"/>
    <s v="Oxford Cloth"/>
    <s v="S"/>
    <s v="violet"/>
    <n v="114"/>
    <n v="41"/>
    <s v="A violet coloured, S sized, Oxford Cloth Shirt"/>
    <n v="182"/>
    <n v="31"/>
    <n v="6"/>
    <n v="804"/>
    <n v="91"/>
    <n v="2"/>
    <n v="6"/>
    <n v="800"/>
    <n v="16197"/>
    <x v="5"/>
    <d v="2021-10-05T00:00:00"/>
    <s v="Bigender"/>
    <n v="49"/>
    <x v="3"/>
    <n v="800"/>
    <s v="Katusha Ceney"/>
  </r>
  <r>
    <n v="32"/>
    <s v="Shirt"/>
    <s v="Oxford Cloth"/>
    <s v="M"/>
    <s v="violet"/>
    <n v="114"/>
    <n v="65"/>
    <s v="A violet coloured, M sized, Oxford Cloth Shirt"/>
    <n v="226"/>
    <n v="32"/>
    <n v="7"/>
    <n v="850"/>
    <n v="113"/>
    <n v="2"/>
    <n v="7"/>
    <n v="626"/>
    <n v="37666"/>
    <x v="6"/>
    <d v="2021-04-11T00:00:00"/>
    <s v="Genderqueer"/>
    <n v="64"/>
    <x v="4"/>
    <n v="626"/>
    <s v="Tann Scothron"/>
  </r>
  <r>
    <n v="33"/>
    <s v="Shirt"/>
    <s v="Oxford Cloth"/>
    <s v="L"/>
    <s v="violet"/>
    <n v="114"/>
    <n v="73"/>
    <s v="A violet coloured, L sized, Oxford Cloth Shirt"/>
    <n v="297"/>
    <n v="33"/>
    <n v="7"/>
    <n v="1162"/>
    <n v="99"/>
    <n v="3"/>
    <n v="7"/>
    <n v="626"/>
    <n v="37666"/>
    <x v="6"/>
    <d v="2021-04-11T00:00:00"/>
    <s v="Genderqueer"/>
    <n v="64"/>
    <x v="4"/>
    <n v="626"/>
    <s v="Tann Scothron"/>
  </r>
  <r>
    <n v="34"/>
    <s v="Shirt"/>
    <s v="Oxford Cloth"/>
    <s v="XL"/>
    <s v="violet"/>
    <n v="114"/>
    <n v="54"/>
    <s v="A violet coloured, XL sized, Oxford Cloth Shirt"/>
    <n v="109"/>
    <n v="34"/>
    <n v="8"/>
    <n v="765"/>
    <n v="109"/>
    <n v="1"/>
    <n v="8"/>
    <n v="58"/>
    <n v="28484"/>
    <x v="7"/>
    <d v="2021-05-01T00:00:00"/>
    <s v="Agender"/>
    <n v="39"/>
    <x v="4"/>
    <n v="58"/>
    <s v="Aurie Margett"/>
  </r>
  <r>
    <n v="35"/>
    <s v="Shirt"/>
    <s v="Dress"/>
    <s v="XS"/>
    <s v="red"/>
    <n v="119"/>
    <n v="63"/>
    <s v="A red coloured, XS sized, Dress Shirt"/>
    <n v="190"/>
    <n v="35"/>
    <n v="8"/>
    <n v="256"/>
    <n v="95"/>
    <n v="2"/>
    <n v="8"/>
    <n v="58"/>
    <n v="28484"/>
    <x v="7"/>
    <d v="2021-05-01T00:00:00"/>
    <s v="Agender"/>
    <n v="39"/>
    <x v="4"/>
    <n v="58"/>
    <s v="Aurie Margett"/>
  </r>
  <r>
    <n v="36"/>
    <s v="Shirt"/>
    <s v="Dress"/>
    <s v="S"/>
    <s v="red"/>
    <n v="119"/>
    <n v="72"/>
    <s v="A red coloured, S sized, Dress Shirt"/>
    <n v="98"/>
    <n v="36"/>
    <n v="9"/>
    <n v="203"/>
    <n v="98"/>
    <n v="1"/>
    <n v="9"/>
    <n v="852"/>
    <n v="12896"/>
    <x v="8"/>
    <d v="2021-05-11T00:00:00"/>
    <s v="Polygender"/>
    <n v="67"/>
    <x v="1"/>
    <n v="852"/>
    <s v="Lucas Cromly"/>
  </r>
  <r>
    <n v="37"/>
    <s v="Shirt"/>
    <s v="Dress"/>
    <s v="M"/>
    <s v="red"/>
    <n v="119"/>
    <n v="57"/>
    <s v="A red coloured, M sized, Dress Shirt"/>
    <n v="236"/>
    <n v="37"/>
    <n v="9"/>
    <n v="486"/>
    <n v="118"/>
    <n v="2"/>
    <n v="9"/>
    <n v="852"/>
    <n v="12896"/>
    <x v="8"/>
    <d v="2021-05-11T00:00:00"/>
    <s v="Polygender"/>
    <n v="67"/>
    <x v="1"/>
    <n v="852"/>
    <s v="Lucas Cromly"/>
  </r>
  <r>
    <n v="38"/>
    <s v="Shirt"/>
    <s v="Dress"/>
    <s v="L"/>
    <s v="red"/>
    <n v="119"/>
    <n v="79"/>
    <s v="A red coloured, L sized, Dress Shirt"/>
    <n v="119"/>
    <n v="38"/>
    <n v="9"/>
    <n v="708"/>
    <n v="119"/>
    <n v="1"/>
    <n v="9"/>
    <n v="852"/>
    <n v="12896"/>
    <x v="8"/>
    <d v="2021-05-11T00:00:00"/>
    <s v="Polygender"/>
    <n v="67"/>
    <x v="1"/>
    <n v="852"/>
    <s v="Lucas Cromly"/>
  </r>
  <r>
    <n v="39"/>
    <s v="Shirt"/>
    <s v="Dress"/>
    <s v="XL"/>
    <s v="red"/>
    <n v="119"/>
    <n v="47"/>
    <s v="A red coloured, XL sized, Dress Shirt"/>
    <n v="180"/>
    <n v="39"/>
    <n v="9"/>
    <n v="1040"/>
    <n v="90"/>
    <n v="2"/>
    <n v="9"/>
    <n v="852"/>
    <n v="12896"/>
    <x v="8"/>
    <d v="2021-05-11T00:00:00"/>
    <s v="Polygender"/>
    <n v="67"/>
    <x v="1"/>
    <n v="852"/>
    <s v="Lucas Cromly"/>
  </r>
  <r>
    <n v="40"/>
    <s v="Shirt"/>
    <s v="Dress"/>
    <s v="XS"/>
    <s v="orange"/>
    <n v="119"/>
    <n v="58"/>
    <s v="A orange coloured, XS sized, Dress Shirt"/>
    <n v="288"/>
    <n v="40"/>
    <n v="9"/>
    <n v="917"/>
    <n v="96"/>
    <n v="3"/>
    <n v="9"/>
    <n v="852"/>
    <n v="12896"/>
    <x v="8"/>
    <d v="2021-05-11T00:00:00"/>
    <s v="Polygender"/>
    <n v="67"/>
    <x v="1"/>
    <n v="852"/>
    <s v="Lucas Cromly"/>
  </r>
  <r>
    <n v="41"/>
    <s v="Shirt"/>
    <s v="Dress"/>
    <s v="S"/>
    <s v="orange"/>
    <n v="119"/>
    <n v="69"/>
    <s v="A orange coloured, S sized, Dress Shirt"/>
    <n v="186"/>
    <n v="41"/>
    <n v="9"/>
    <n v="1061"/>
    <n v="93"/>
    <n v="2"/>
    <n v="9"/>
    <n v="852"/>
    <n v="12896"/>
    <x v="8"/>
    <d v="2021-05-11T00:00:00"/>
    <s v="Polygender"/>
    <n v="67"/>
    <x v="1"/>
    <n v="852"/>
    <s v="Lucas Cromly"/>
  </r>
  <r>
    <n v="42"/>
    <s v="Shirt"/>
    <s v="Dress"/>
    <s v="M"/>
    <s v="orange"/>
    <n v="119"/>
    <n v="53"/>
    <s v="A orange coloured, M sized, Dress Shirt"/>
    <n v="208"/>
    <n v="42"/>
    <n v="9"/>
    <n v="35"/>
    <n v="104"/>
    <n v="2"/>
    <n v="9"/>
    <n v="852"/>
    <n v="12896"/>
    <x v="8"/>
    <d v="2021-05-11T00:00:00"/>
    <s v="Polygender"/>
    <n v="67"/>
    <x v="1"/>
    <n v="852"/>
    <s v="Lucas Cromly"/>
  </r>
  <r>
    <n v="43"/>
    <s v="Shirt"/>
    <s v="Dress"/>
    <s v="L"/>
    <s v="orange"/>
    <n v="119"/>
    <n v="73"/>
    <s v="A orange coloured, L sized, Dress Shirt"/>
    <n v="327"/>
    <n v="43"/>
    <n v="10"/>
    <n v="325"/>
    <n v="109"/>
    <n v="3"/>
    <n v="10"/>
    <n v="659"/>
    <n v="21922"/>
    <x v="9"/>
    <d v="2021-10-16T00:00:00"/>
    <s v="Non-binary"/>
    <n v="57"/>
    <x v="1"/>
    <n v="659"/>
    <s v="Ira Dafforne"/>
  </r>
  <r>
    <n v="44"/>
    <s v="Shirt"/>
    <s v="Dress"/>
    <s v="XL"/>
    <s v="orange"/>
    <n v="119"/>
    <n v="78"/>
    <s v="A orange coloured, XL sized, Dress Shirt"/>
    <n v="226"/>
    <n v="44"/>
    <n v="10"/>
    <n v="860"/>
    <n v="113"/>
    <n v="2"/>
    <n v="10"/>
    <n v="659"/>
    <n v="21922"/>
    <x v="9"/>
    <d v="2021-10-16T00:00:00"/>
    <s v="Non-binary"/>
    <n v="57"/>
    <x v="1"/>
    <n v="659"/>
    <s v="Ira Dafforne"/>
  </r>
  <r>
    <n v="45"/>
    <s v="Shirt"/>
    <s v="Dress"/>
    <s v="XS"/>
    <s v="yellow"/>
    <n v="119"/>
    <n v="69"/>
    <s v="A yellow coloured, XS sized, Dress Shirt"/>
    <n v="321"/>
    <n v="45"/>
    <n v="10"/>
    <n v="426"/>
    <n v="107"/>
    <n v="3"/>
    <n v="10"/>
    <n v="659"/>
    <n v="21922"/>
    <x v="9"/>
    <d v="2021-10-16T00:00:00"/>
    <s v="Non-binary"/>
    <n v="57"/>
    <x v="1"/>
    <n v="659"/>
    <s v="Ira Dafforne"/>
  </r>
  <r>
    <n v="46"/>
    <s v="Shirt"/>
    <s v="Dress"/>
    <s v="S"/>
    <s v="yellow"/>
    <n v="119"/>
    <n v="56"/>
    <s v="A yellow coloured, S sized, Dress Shirt"/>
    <n v="188"/>
    <n v="46"/>
    <n v="11"/>
    <n v="877"/>
    <n v="94"/>
    <n v="2"/>
    <n v="11"/>
    <n v="785"/>
    <n v="36624"/>
    <x v="10"/>
    <d v="2021-06-30T00:00:00"/>
    <s v="Genderfluid"/>
    <n v="54"/>
    <x v="5"/>
    <n v="785"/>
    <s v="Jillana Blankau"/>
  </r>
  <r>
    <n v="47"/>
    <s v="Shirt"/>
    <s v="Dress"/>
    <s v="M"/>
    <s v="yellow"/>
    <n v="119"/>
    <n v="61"/>
    <s v="A yellow coloured, M sized, Dress Shirt"/>
    <n v="273"/>
    <n v="47"/>
    <n v="11"/>
    <n v="780"/>
    <n v="91"/>
    <n v="3"/>
    <n v="11"/>
    <n v="785"/>
    <n v="36624"/>
    <x v="10"/>
    <d v="2021-06-30T00:00:00"/>
    <s v="Genderfluid"/>
    <n v="54"/>
    <x v="5"/>
    <n v="785"/>
    <s v="Jillana Blankau"/>
  </r>
  <r>
    <n v="48"/>
    <s v="Shirt"/>
    <s v="Dress"/>
    <s v="L"/>
    <s v="yellow"/>
    <n v="119"/>
    <n v="56"/>
    <s v="A yellow coloured, L sized, Dress Shirt"/>
    <n v="91"/>
    <n v="48"/>
    <n v="12"/>
    <n v="782"/>
    <n v="91"/>
    <n v="1"/>
    <n v="12"/>
    <n v="120"/>
    <n v="55507"/>
    <x v="11"/>
    <d v="2021-07-11T00:00:00"/>
    <s v="Polygender"/>
    <n v="60"/>
    <x v="3"/>
    <n v="120"/>
    <s v="Didi Garton"/>
  </r>
  <r>
    <n v="49"/>
    <s v="Shirt"/>
    <s v="Dress"/>
    <s v="XL"/>
    <s v="yellow"/>
    <n v="119"/>
    <n v="75"/>
    <s v="A yellow coloured, XL sized, Dress Shirt"/>
    <n v="186"/>
    <n v="49"/>
    <n v="12"/>
    <n v="632"/>
    <n v="93"/>
    <n v="2"/>
    <n v="12"/>
    <n v="120"/>
    <n v="55507"/>
    <x v="11"/>
    <d v="2021-07-11T00:00:00"/>
    <s v="Polygender"/>
    <n v="60"/>
    <x v="3"/>
    <n v="120"/>
    <s v="Didi Garton"/>
  </r>
  <r>
    <n v="50"/>
    <s v="Shirt"/>
    <s v="Dress"/>
    <s v="XS"/>
    <s v="green"/>
    <n v="119"/>
    <n v="51"/>
    <s v="A green coloured, XS sized, Dress Shirt"/>
    <n v="339"/>
    <n v="50"/>
    <n v="12"/>
    <n v="846"/>
    <n v="113"/>
    <n v="3"/>
    <n v="12"/>
    <n v="120"/>
    <n v="55507"/>
    <x v="11"/>
    <d v="2021-07-11T00:00:00"/>
    <s v="Polygender"/>
    <n v="60"/>
    <x v="3"/>
    <n v="120"/>
    <s v="Didi Garton"/>
  </r>
  <r>
    <n v="51"/>
    <s v="Shirt"/>
    <s v="Dress"/>
    <s v="S"/>
    <s v="green"/>
    <n v="119"/>
    <n v="60"/>
    <s v="A green coloured, S sized, Dress Shirt"/>
    <n v="98"/>
    <n v="51"/>
    <n v="12"/>
    <n v="180"/>
    <n v="98"/>
    <n v="1"/>
    <n v="12"/>
    <n v="120"/>
    <n v="55507"/>
    <x v="11"/>
    <d v="2021-07-11T00:00:00"/>
    <s v="Polygender"/>
    <n v="60"/>
    <x v="3"/>
    <n v="120"/>
    <s v="Didi Garton"/>
  </r>
  <r>
    <n v="52"/>
    <s v="Shirt"/>
    <s v="Dress"/>
    <s v="M"/>
    <s v="green"/>
    <n v="119"/>
    <n v="65"/>
    <s v="A green coloured, M sized, Dress Shirt"/>
    <n v="212"/>
    <n v="52"/>
    <n v="13"/>
    <n v="217"/>
    <n v="106"/>
    <n v="2"/>
    <n v="13"/>
    <n v="204"/>
    <n v="57810"/>
    <x v="9"/>
    <d v="2021-10-31T00:00:00"/>
    <s v="Female"/>
    <n v="60"/>
    <x v="4"/>
    <n v="204"/>
    <s v="Bird McGarvie"/>
  </r>
  <r>
    <n v="53"/>
    <s v="Shirt"/>
    <s v="Dress"/>
    <s v="L"/>
    <s v="green"/>
    <n v="119"/>
    <n v="52"/>
    <s v="A green coloured, L sized, Dress Shirt"/>
    <n v="354"/>
    <n v="53"/>
    <n v="13"/>
    <n v="95"/>
    <n v="118"/>
    <n v="3"/>
    <n v="13"/>
    <n v="204"/>
    <n v="57810"/>
    <x v="9"/>
    <d v="2021-10-31T00:00:00"/>
    <s v="Female"/>
    <n v="60"/>
    <x v="4"/>
    <n v="204"/>
    <s v="Bird McGarvie"/>
  </r>
  <r>
    <n v="54"/>
    <s v="Shirt"/>
    <s v="Dress"/>
    <s v="XL"/>
    <s v="green"/>
    <n v="119"/>
    <n v="52"/>
    <s v="A green coloured, XL sized, Dress Shirt"/>
    <n v="182"/>
    <n v="54"/>
    <n v="13"/>
    <n v="800"/>
    <n v="91"/>
    <n v="2"/>
    <n v="13"/>
    <n v="204"/>
    <n v="57810"/>
    <x v="9"/>
    <d v="2021-10-31T00:00:00"/>
    <s v="Female"/>
    <n v="60"/>
    <x v="4"/>
    <n v="204"/>
    <s v="Bird McGarvie"/>
  </r>
  <r>
    <n v="55"/>
    <s v="Shirt"/>
    <s v="Dress"/>
    <s v="XS"/>
    <s v="blue"/>
    <n v="119"/>
    <n v="41"/>
    <s v="A blue coloured, XS sized, Dress Shirt"/>
    <n v="117"/>
    <n v="55"/>
    <n v="13"/>
    <n v="835"/>
    <n v="117"/>
    <n v="1"/>
    <n v="13"/>
    <n v="204"/>
    <n v="57810"/>
    <x v="9"/>
    <d v="2021-10-31T00:00:00"/>
    <s v="Female"/>
    <n v="60"/>
    <x v="4"/>
    <n v="204"/>
    <s v="Bird McGarvie"/>
  </r>
  <r>
    <n v="56"/>
    <s v="Shirt"/>
    <s v="Dress"/>
    <s v="S"/>
    <s v="blue"/>
    <n v="119"/>
    <n v="46"/>
    <s v="A blue coloured, S sized, Dress Shirt"/>
    <n v="224"/>
    <n v="56"/>
    <n v="13"/>
    <n v="1249"/>
    <n v="112"/>
    <n v="2"/>
    <n v="13"/>
    <n v="204"/>
    <n v="57810"/>
    <x v="9"/>
    <d v="2021-10-31T00:00:00"/>
    <s v="Female"/>
    <n v="60"/>
    <x v="4"/>
    <n v="204"/>
    <s v="Bird McGarvie"/>
  </r>
  <r>
    <n v="57"/>
    <s v="Shirt"/>
    <s v="Dress"/>
    <s v="M"/>
    <s v="blue"/>
    <n v="119"/>
    <n v="48"/>
    <s v="A blue coloured, M sized, Dress Shirt"/>
    <n v="218"/>
    <n v="57"/>
    <n v="13"/>
    <n v="753"/>
    <n v="109"/>
    <n v="2"/>
    <n v="13"/>
    <n v="204"/>
    <n v="57810"/>
    <x v="9"/>
    <d v="2021-10-31T00:00:00"/>
    <s v="Female"/>
    <n v="60"/>
    <x v="4"/>
    <n v="204"/>
    <s v="Bird McGarvie"/>
  </r>
  <r>
    <n v="58"/>
    <s v="Shirt"/>
    <s v="Dress"/>
    <s v="L"/>
    <s v="blue"/>
    <n v="119"/>
    <n v="61"/>
    <s v="A blue coloured, L sized, Dress Shirt"/>
    <n v="276"/>
    <n v="58"/>
    <n v="13"/>
    <n v="114"/>
    <n v="92"/>
    <n v="3"/>
    <n v="13"/>
    <n v="204"/>
    <n v="57810"/>
    <x v="9"/>
    <d v="2021-10-31T00:00:00"/>
    <s v="Female"/>
    <n v="60"/>
    <x v="4"/>
    <n v="204"/>
    <s v="Bird McGarvie"/>
  </r>
  <r>
    <n v="59"/>
    <s v="Shirt"/>
    <s v="Dress"/>
    <s v="XL"/>
    <s v="blue"/>
    <n v="119"/>
    <n v="66"/>
    <s v="A blue coloured, XL sized, Dress Shirt"/>
    <n v="210"/>
    <n v="59"/>
    <n v="14"/>
    <n v="1202"/>
    <n v="105"/>
    <n v="2"/>
    <n v="14"/>
    <n v="957"/>
    <n v="21270"/>
    <x v="12"/>
    <d v="2021-04-12T00:00:00"/>
    <s v="Male"/>
    <n v="75"/>
    <x v="0"/>
    <n v="957"/>
    <s v="Felic Marrian"/>
  </r>
  <r>
    <n v="60"/>
    <s v="Shirt"/>
    <s v="Dress"/>
    <s v="XS"/>
    <s v="indigo"/>
    <n v="119"/>
    <n v="56"/>
    <s v="A indigo coloured, XS sized, Dress Shirt"/>
    <n v="318"/>
    <n v="60"/>
    <n v="14"/>
    <n v="227"/>
    <n v="106"/>
    <n v="3"/>
    <n v="14"/>
    <n v="957"/>
    <n v="21270"/>
    <x v="12"/>
    <d v="2021-04-12T00:00:00"/>
    <s v="Male"/>
    <n v="75"/>
    <x v="0"/>
    <n v="957"/>
    <s v="Felic Marrian"/>
  </r>
  <r>
    <n v="61"/>
    <s v="Shirt"/>
    <s v="Dress"/>
    <s v="S"/>
    <s v="indigo"/>
    <n v="119"/>
    <n v="40"/>
    <s v="A indigo coloured, S sized, Dress Shirt"/>
    <n v="184"/>
    <n v="61"/>
    <n v="14"/>
    <n v="108"/>
    <n v="92"/>
    <n v="2"/>
    <n v="14"/>
    <n v="957"/>
    <n v="21270"/>
    <x v="12"/>
    <d v="2021-04-12T00:00:00"/>
    <s v="Male"/>
    <n v="75"/>
    <x v="0"/>
    <n v="957"/>
    <s v="Felic Marrian"/>
  </r>
  <r>
    <n v="62"/>
    <s v="Shirt"/>
    <s v="Dress"/>
    <s v="M"/>
    <s v="indigo"/>
    <n v="119"/>
    <n v="51"/>
    <s v="A indigo coloured, M sized, Dress Shirt"/>
    <n v="354"/>
    <n v="62"/>
    <n v="14"/>
    <n v="91"/>
    <n v="118"/>
    <n v="3"/>
    <n v="14"/>
    <n v="957"/>
    <n v="21270"/>
    <x v="12"/>
    <d v="2021-04-12T00:00:00"/>
    <s v="Male"/>
    <n v="75"/>
    <x v="0"/>
    <n v="957"/>
    <s v="Felic Marrian"/>
  </r>
  <r>
    <n v="63"/>
    <s v="Shirt"/>
    <s v="Dress"/>
    <s v="L"/>
    <s v="indigo"/>
    <n v="119"/>
    <n v="71"/>
    <s v="A indigo coloured, L sized, Dress Shirt"/>
    <n v="188"/>
    <n v="63"/>
    <n v="14"/>
    <n v="909"/>
    <n v="94"/>
    <n v="2"/>
    <n v="14"/>
    <n v="957"/>
    <n v="21270"/>
    <x v="12"/>
    <d v="2021-04-12T00:00:00"/>
    <s v="Male"/>
    <n v="75"/>
    <x v="0"/>
    <n v="957"/>
    <s v="Felic Marrian"/>
  </r>
  <r>
    <n v="64"/>
    <s v="Shirt"/>
    <s v="Dress"/>
    <s v="XL"/>
    <s v="indigo"/>
    <n v="119"/>
    <n v="75"/>
    <s v="A indigo coloured, XL sized, Dress Shirt"/>
    <n v="339"/>
    <n v="64"/>
    <n v="15"/>
    <n v="699"/>
    <n v="113"/>
    <n v="3"/>
    <n v="15"/>
    <n v="468"/>
    <n v="15488"/>
    <x v="13"/>
    <d v="2021-10-08T00:00:00"/>
    <s v="Genderqueer"/>
    <n v="67"/>
    <x v="1"/>
    <n v="468"/>
    <s v="Maegan Ashton"/>
  </r>
  <r>
    <n v="65"/>
    <s v="Shirt"/>
    <s v="Dress"/>
    <s v="XS"/>
    <s v="violet"/>
    <n v="119"/>
    <n v="63"/>
    <s v="A violet coloured, XS sized, Dress Shirt"/>
    <n v="315"/>
    <n v="65"/>
    <n v="15"/>
    <n v="1195"/>
    <n v="105"/>
    <n v="3"/>
    <n v="15"/>
    <n v="468"/>
    <n v="15488"/>
    <x v="13"/>
    <d v="2021-10-08T00:00:00"/>
    <s v="Genderqueer"/>
    <n v="67"/>
    <x v="1"/>
    <n v="468"/>
    <s v="Maegan Ashton"/>
  </r>
  <r>
    <n v="66"/>
    <s v="Shirt"/>
    <s v="Dress"/>
    <s v="S"/>
    <s v="violet"/>
    <n v="119"/>
    <n v="69"/>
    <s v="A violet coloured, S sized, Dress Shirt"/>
    <n v="210"/>
    <n v="66"/>
    <n v="15"/>
    <n v="291"/>
    <n v="105"/>
    <n v="2"/>
    <n v="15"/>
    <n v="468"/>
    <n v="15488"/>
    <x v="13"/>
    <d v="2021-10-08T00:00:00"/>
    <s v="Genderqueer"/>
    <n v="67"/>
    <x v="1"/>
    <n v="468"/>
    <s v="Maegan Ashton"/>
  </r>
  <r>
    <n v="67"/>
    <s v="Shirt"/>
    <s v="Dress"/>
    <s v="M"/>
    <s v="violet"/>
    <n v="119"/>
    <n v="41"/>
    <s v="A violet coloured, M sized, Dress Shirt"/>
    <n v="291"/>
    <n v="67"/>
    <n v="15"/>
    <n v="972"/>
    <n v="97"/>
    <n v="3"/>
    <n v="15"/>
    <n v="468"/>
    <n v="15488"/>
    <x v="13"/>
    <d v="2021-10-08T00:00:00"/>
    <s v="Genderqueer"/>
    <n v="67"/>
    <x v="1"/>
    <n v="468"/>
    <s v="Maegan Ashton"/>
  </r>
  <r>
    <n v="68"/>
    <s v="Shirt"/>
    <s v="Dress"/>
    <s v="L"/>
    <s v="violet"/>
    <n v="119"/>
    <n v="74"/>
    <s v="A violet coloured, L sized, Dress Shirt"/>
    <n v="210"/>
    <n v="68"/>
    <n v="15"/>
    <n v="1212"/>
    <n v="105"/>
    <n v="2"/>
    <n v="15"/>
    <n v="468"/>
    <n v="15488"/>
    <x v="13"/>
    <d v="2021-10-08T00:00:00"/>
    <s v="Genderqueer"/>
    <n v="67"/>
    <x v="1"/>
    <n v="468"/>
    <s v="Maegan Ashton"/>
  </r>
  <r>
    <n v="69"/>
    <s v="Shirt"/>
    <s v="Dress"/>
    <s v="XL"/>
    <s v="violet"/>
    <n v="119"/>
    <n v="77"/>
    <s v="A violet coloured, XL sized, Dress Shirt"/>
    <n v="288"/>
    <n v="69"/>
    <n v="16"/>
    <n v="7"/>
    <n v="96"/>
    <n v="3"/>
    <n v="16"/>
    <n v="564"/>
    <n v="36479"/>
    <x v="14"/>
    <d v="2021-07-08T00:00:00"/>
    <s v="Bigender"/>
    <n v="34"/>
    <x v="5"/>
    <n v="564"/>
    <s v="Shoshana Redsell"/>
  </r>
  <r>
    <n v="70"/>
    <s v="Shirt"/>
    <s v="Flannel"/>
    <s v="XS"/>
    <s v="red"/>
    <n v="96"/>
    <n v="42"/>
    <s v="A red coloured, XS sized, Flannel Shirt"/>
    <n v="282"/>
    <n v="70"/>
    <n v="16"/>
    <n v="381"/>
    <n v="94"/>
    <n v="3"/>
    <n v="16"/>
    <n v="564"/>
    <n v="36479"/>
    <x v="14"/>
    <d v="2021-07-08T00:00:00"/>
    <s v="Bigender"/>
    <n v="34"/>
    <x v="5"/>
    <n v="564"/>
    <s v="Shoshana Redsell"/>
  </r>
  <r>
    <n v="71"/>
    <s v="Shirt"/>
    <s v="Flannel"/>
    <s v="S"/>
    <s v="red"/>
    <n v="96"/>
    <n v="59"/>
    <s v="A red coloured, S sized, Flannel Shirt"/>
    <n v="192"/>
    <n v="71"/>
    <n v="16"/>
    <n v="17"/>
    <n v="96"/>
    <n v="2"/>
    <n v="16"/>
    <n v="564"/>
    <n v="36479"/>
    <x v="14"/>
    <d v="2021-07-08T00:00:00"/>
    <s v="Bigender"/>
    <n v="34"/>
    <x v="5"/>
    <n v="564"/>
    <s v="Shoshana Redsell"/>
  </r>
  <r>
    <n v="72"/>
    <s v="Shirt"/>
    <s v="Flannel"/>
    <s v="M"/>
    <s v="red"/>
    <n v="96"/>
    <n v="68"/>
    <s v="A red coloured, M sized, Flannel Shirt"/>
    <n v="210"/>
    <n v="72"/>
    <n v="16"/>
    <n v="297"/>
    <n v="105"/>
    <n v="2"/>
    <n v="16"/>
    <n v="564"/>
    <n v="36479"/>
    <x v="14"/>
    <d v="2021-07-08T00:00:00"/>
    <s v="Bigender"/>
    <n v="34"/>
    <x v="5"/>
    <n v="564"/>
    <s v="Shoshana Redsell"/>
  </r>
  <r>
    <n v="73"/>
    <s v="Shirt"/>
    <s v="Flannel"/>
    <s v="L"/>
    <s v="red"/>
    <n v="96"/>
    <n v="77"/>
    <s v="A red coloured, L sized, Flannel Shirt"/>
    <n v="96"/>
    <n v="73"/>
    <n v="16"/>
    <n v="28"/>
    <n v="96"/>
    <n v="1"/>
    <n v="16"/>
    <n v="564"/>
    <n v="36479"/>
    <x v="14"/>
    <d v="2021-07-08T00:00:00"/>
    <s v="Bigender"/>
    <n v="34"/>
    <x v="5"/>
    <n v="564"/>
    <s v="Shoshana Redsell"/>
  </r>
  <r>
    <n v="74"/>
    <s v="Shirt"/>
    <s v="Flannel"/>
    <s v="XL"/>
    <s v="red"/>
    <n v="96"/>
    <n v="72"/>
    <s v="A red coloured, XL sized, Flannel Shirt"/>
    <n v="96"/>
    <n v="74"/>
    <n v="16"/>
    <n v="934"/>
    <n v="96"/>
    <n v="1"/>
    <n v="16"/>
    <n v="564"/>
    <n v="36479"/>
    <x v="14"/>
    <d v="2021-07-08T00:00:00"/>
    <s v="Bigender"/>
    <n v="34"/>
    <x v="5"/>
    <n v="564"/>
    <s v="Shoshana Redsell"/>
  </r>
  <r>
    <n v="75"/>
    <s v="Shirt"/>
    <s v="Flannel"/>
    <s v="XS"/>
    <s v="orange"/>
    <n v="96"/>
    <n v="42"/>
    <s v="A orange coloured, XS sized, Flannel Shirt"/>
    <n v="327"/>
    <n v="75"/>
    <n v="16"/>
    <n v="324"/>
    <n v="109"/>
    <n v="3"/>
    <n v="16"/>
    <n v="564"/>
    <n v="36479"/>
    <x v="14"/>
    <d v="2021-07-08T00:00:00"/>
    <s v="Bigender"/>
    <n v="34"/>
    <x v="5"/>
    <n v="564"/>
    <s v="Shoshana Redsell"/>
  </r>
  <r>
    <n v="76"/>
    <s v="Shirt"/>
    <s v="Flannel"/>
    <s v="S"/>
    <s v="orange"/>
    <n v="96"/>
    <n v="54"/>
    <s v="A orange coloured, S sized, Flannel Shirt"/>
    <n v="200"/>
    <n v="76"/>
    <n v="16"/>
    <n v="578"/>
    <n v="100"/>
    <n v="2"/>
    <n v="16"/>
    <n v="564"/>
    <n v="36479"/>
    <x v="14"/>
    <d v="2021-07-08T00:00:00"/>
    <s v="Bigender"/>
    <n v="34"/>
    <x v="5"/>
    <n v="564"/>
    <s v="Shoshana Redsell"/>
  </r>
  <r>
    <n v="77"/>
    <s v="Shirt"/>
    <s v="Flannel"/>
    <s v="M"/>
    <s v="orange"/>
    <n v="96"/>
    <n v="68"/>
    <s v="A orange coloured, M sized, Flannel Shirt"/>
    <n v="95"/>
    <n v="77"/>
    <n v="16"/>
    <n v="273"/>
    <n v="95"/>
    <n v="1"/>
    <n v="16"/>
    <n v="564"/>
    <n v="36479"/>
    <x v="14"/>
    <d v="2021-07-08T00:00:00"/>
    <s v="Bigender"/>
    <n v="34"/>
    <x v="5"/>
    <n v="564"/>
    <s v="Shoshana Redsell"/>
  </r>
  <r>
    <n v="78"/>
    <s v="Shirt"/>
    <s v="Flannel"/>
    <s v="L"/>
    <s v="orange"/>
    <n v="96"/>
    <n v="59"/>
    <s v="A orange coloured, L sized, Flannel Shirt"/>
    <n v="184"/>
    <n v="78"/>
    <n v="17"/>
    <n v="132"/>
    <n v="92"/>
    <n v="2"/>
    <n v="17"/>
    <n v="614"/>
    <n v="51822"/>
    <x v="15"/>
    <d v="2021-02-11T00:00:00"/>
    <s v="Polygender"/>
    <n v="45"/>
    <x v="4"/>
    <n v="614"/>
    <s v="Sherwynd Batsford"/>
  </r>
  <r>
    <n v="79"/>
    <s v="Shirt"/>
    <s v="Flannel"/>
    <s v="XL"/>
    <s v="orange"/>
    <n v="96"/>
    <n v="50"/>
    <s v="A orange coloured, XL sized, Flannel Shirt"/>
    <n v="182"/>
    <n v="79"/>
    <n v="17"/>
    <n v="791"/>
    <n v="91"/>
    <n v="2"/>
    <n v="17"/>
    <n v="614"/>
    <n v="51822"/>
    <x v="15"/>
    <d v="2021-02-11T00:00:00"/>
    <s v="Polygender"/>
    <n v="45"/>
    <x v="4"/>
    <n v="614"/>
    <s v="Sherwynd Batsford"/>
  </r>
  <r>
    <n v="80"/>
    <s v="Shirt"/>
    <s v="Flannel"/>
    <s v="XS"/>
    <s v="yellow"/>
    <n v="96"/>
    <n v="41"/>
    <s v="A yellow coloured, XS sized, Flannel Shirt"/>
    <n v="118"/>
    <n v="80"/>
    <n v="17"/>
    <n v="463"/>
    <n v="118"/>
    <n v="1"/>
    <n v="17"/>
    <n v="614"/>
    <n v="51822"/>
    <x v="15"/>
    <d v="2021-02-11T00:00:00"/>
    <s v="Polygender"/>
    <n v="45"/>
    <x v="4"/>
    <n v="614"/>
    <s v="Sherwynd Batsford"/>
  </r>
  <r>
    <n v="81"/>
    <s v="Shirt"/>
    <s v="Flannel"/>
    <s v="S"/>
    <s v="yellow"/>
    <n v="96"/>
    <n v="42"/>
    <s v="A yellow coloured, S sized, Flannel Shirt"/>
    <n v="186"/>
    <n v="81"/>
    <n v="17"/>
    <n v="1066"/>
    <n v="93"/>
    <n v="2"/>
    <n v="17"/>
    <n v="614"/>
    <n v="51822"/>
    <x v="15"/>
    <d v="2021-02-11T00:00:00"/>
    <s v="Polygender"/>
    <n v="45"/>
    <x v="4"/>
    <n v="614"/>
    <s v="Sherwynd Batsford"/>
  </r>
  <r>
    <n v="82"/>
    <s v="Shirt"/>
    <s v="Flannel"/>
    <s v="M"/>
    <s v="yellow"/>
    <n v="96"/>
    <n v="59"/>
    <s v="A yellow coloured, M sized, Flannel Shirt"/>
    <n v="104"/>
    <n v="82"/>
    <n v="18"/>
    <n v="35"/>
    <n v="104"/>
    <n v="1"/>
    <n v="18"/>
    <n v="299"/>
    <n v="22902"/>
    <x v="16"/>
    <d v="2021-01-03T00:00:00"/>
    <s v="Non-binary"/>
    <n v="32"/>
    <x v="6"/>
    <n v="299"/>
    <s v="Anny Midden"/>
  </r>
  <r>
    <n v="83"/>
    <s v="Shirt"/>
    <s v="Flannel"/>
    <s v="L"/>
    <s v="yellow"/>
    <n v="96"/>
    <n v="80"/>
    <s v="A yellow coloured, L sized, Flannel Shirt"/>
    <n v="291"/>
    <n v="83"/>
    <n v="18"/>
    <n v="970"/>
    <n v="97"/>
    <n v="3"/>
    <n v="18"/>
    <n v="299"/>
    <n v="22902"/>
    <x v="16"/>
    <d v="2021-01-03T00:00:00"/>
    <s v="Non-binary"/>
    <n v="32"/>
    <x v="6"/>
    <n v="299"/>
    <s v="Anny Midden"/>
  </r>
  <r>
    <n v="84"/>
    <s v="Shirt"/>
    <s v="Flannel"/>
    <s v="XL"/>
    <s v="yellow"/>
    <n v="96"/>
    <n v="72"/>
    <s v="A yellow coloured, XL sized, Flannel Shirt"/>
    <n v="105"/>
    <n v="84"/>
    <n v="18"/>
    <n v="285"/>
    <n v="105"/>
    <n v="1"/>
    <n v="18"/>
    <n v="299"/>
    <n v="22902"/>
    <x v="16"/>
    <d v="2021-01-03T00:00:00"/>
    <s v="Non-binary"/>
    <n v="32"/>
    <x v="6"/>
    <n v="299"/>
    <s v="Anny Midden"/>
  </r>
  <r>
    <n v="85"/>
    <s v="Shirt"/>
    <s v="Flannel"/>
    <s v="XS"/>
    <s v="green"/>
    <n v="96"/>
    <n v="55"/>
    <s v="A green coloured, XS sized, Flannel Shirt"/>
    <n v="345"/>
    <n v="85"/>
    <n v="18"/>
    <n v="1110"/>
    <n v="115"/>
    <n v="3"/>
    <n v="18"/>
    <n v="299"/>
    <n v="22902"/>
    <x v="16"/>
    <d v="2021-01-03T00:00:00"/>
    <s v="Non-binary"/>
    <n v="32"/>
    <x v="6"/>
    <n v="299"/>
    <s v="Anny Midden"/>
  </r>
  <r>
    <n v="86"/>
    <s v="Shirt"/>
    <s v="Flannel"/>
    <s v="S"/>
    <s v="green"/>
    <n v="96"/>
    <n v="57"/>
    <s v="A green coloured, S sized, Flannel Shirt"/>
    <n v="107"/>
    <n v="86"/>
    <n v="18"/>
    <n v="452"/>
    <n v="107"/>
    <n v="1"/>
    <n v="18"/>
    <n v="299"/>
    <n v="22902"/>
    <x v="16"/>
    <d v="2021-01-03T00:00:00"/>
    <s v="Non-binary"/>
    <n v="32"/>
    <x v="6"/>
    <n v="299"/>
    <s v="Anny Midden"/>
  </r>
  <r>
    <n v="87"/>
    <s v="Shirt"/>
    <s v="Flannel"/>
    <s v="M"/>
    <s v="green"/>
    <n v="96"/>
    <n v="66"/>
    <s v="A green coloured, M sized, Flannel Shirt"/>
    <n v="118"/>
    <n v="87"/>
    <n v="19"/>
    <n v="71"/>
    <n v="118"/>
    <n v="1"/>
    <n v="19"/>
    <n v="513"/>
    <n v="56754"/>
    <x v="0"/>
    <d v="2021-09-10T00:00:00"/>
    <s v="Non-binary"/>
    <n v="39"/>
    <x v="1"/>
    <n v="513"/>
    <s v="Corri Womack"/>
  </r>
  <r>
    <n v="88"/>
    <s v="Shirt"/>
    <s v="Flannel"/>
    <s v="L"/>
    <s v="green"/>
    <n v="96"/>
    <n v="72"/>
    <s v="A green coloured, L sized, Flannel Shirt"/>
    <n v="218"/>
    <n v="88"/>
    <n v="19"/>
    <n v="347"/>
    <n v="109"/>
    <n v="2"/>
    <n v="19"/>
    <n v="513"/>
    <n v="56754"/>
    <x v="0"/>
    <d v="2021-09-10T00:00:00"/>
    <s v="Non-binary"/>
    <n v="39"/>
    <x v="1"/>
    <n v="513"/>
    <s v="Corri Womack"/>
  </r>
  <r>
    <n v="89"/>
    <s v="Shirt"/>
    <s v="Flannel"/>
    <s v="XL"/>
    <s v="green"/>
    <n v="96"/>
    <n v="77"/>
    <s v="A green coloured, XL sized, Flannel Shirt"/>
    <n v="218"/>
    <n v="89"/>
    <n v="19"/>
    <n v="316"/>
    <n v="109"/>
    <n v="2"/>
    <n v="19"/>
    <n v="513"/>
    <n v="56754"/>
    <x v="0"/>
    <d v="2021-09-10T00:00:00"/>
    <s v="Non-binary"/>
    <n v="39"/>
    <x v="1"/>
    <n v="513"/>
    <s v="Corri Womack"/>
  </r>
  <r>
    <n v="90"/>
    <s v="Shirt"/>
    <s v="Flannel"/>
    <s v="XS"/>
    <s v="blue"/>
    <n v="96"/>
    <n v="62"/>
    <s v="A blue coloured, XS sized, Flannel Shirt"/>
    <n v="351"/>
    <n v="90"/>
    <n v="19"/>
    <n v="809"/>
    <n v="117"/>
    <n v="3"/>
    <n v="19"/>
    <n v="513"/>
    <n v="56754"/>
    <x v="0"/>
    <d v="2021-09-10T00:00:00"/>
    <s v="Non-binary"/>
    <n v="39"/>
    <x v="1"/>
    <n v="513"/>
    <s v="Corri Womack"/>
  </r>
  <r>
    <n v="91"/>
    <s v="Shirt"/>
    <s v="Flannel"/>
    <s v="S"/>
    <s v="blue"/>
    <n v="96"/>
    <n v="43"/>
    <s v="A blue coloured, S sized, Flannel Shirt"/>
    <n v="339"/>
    <n v="91"/>
    <n v="19"/>
    <n v="682"/>
    <n v="113"/>
    <n v="3"/>
    <n v="19"/>
    <n v="513"/>
    <n v="56754"/>
    <x v="0"/>
    <d v="2021-09-10T00:00:00"/>
    <s v="Non-binary"/>
    <n v="39"/>
    <x v="1"/>
    <n v="513"/>
    <s v="Corri Womack"/>
  </r>
  <r>
    <n v="92"/>
    <s v="Shirt"/>
    <s v="Flannel"/>
    <s v="M"/>
    <s v="blue"/>
    <n v="96"/>
    <n v="73"/>
    <s v="A blue coloured, M sized, Flannel Shirt"/>
    <n v="224"/>
    <n v="92"/>
    <n v="20"/>
    <n v="596"/>
    <n v="112"/>
    <n v="2"/>
    <n v="20"/>
    <n v="789"/>
    <n v="45129"/>
    <x v="17"/>
    <d v="2021-01-20T00:00:00"/>
    <s v="Genderqueer"/>
    <n v="36"/>
    <x v="2"/>
    <n v="789"/>
    <s v="Bone Perche"/>
  </r>
  <r>
    <n v="93"/>
    <s v="Shirt"/>
    <s v="Flannel"/>
    <s v="L"/>
    <s v="blue"/>
    <n v="96"/>
    <n v="44"/>
    <s v="A blue coloured, L sized, Flannel Shirt"/>
    <n v="354"/>
    <n v="93"/>
    <n v="20"/>
    <n v="85"/>
    <n v="118"/>
    <n v="3"/>
    <n v="20"/>
    <n v="789"/>
    <n v="45129"/>
    <x v="17"/>
    <d v="2021-01-20T00:00:00"/>
    <s v="Genderqueer"/>
    <n v="36"/>
    <x v="2"/>
    <n v="789"/>
    <s v="Bone Perche"/>
  </r>
  <r>
    <n v="94"/>
    <s v="Shirt"/>
    <s v="Flannel"/>
    <s v="XL"/>
    <s v="blue"/>
    <n v="96"/>
    <n v="61"/>
    <s v="A blue coloured, XL sized, Flannel Shirt"/>
    <n v="100"/>
    <n v="94"/>
    <n v="20"/>
    <n v="571"/>
    <n v="100"/>
    <n v="1"/>
    <n v="20"/>
    <n v="789"/>
    <n v="45129"/>
    <x v="17"/>
    <d v="2021-01-20T00:00:00"/>
    <s v="Genderqueer"/>
    <n v="36"/>
    <x v="2"/>
    <n v="789"/>
    <s v="Bone Perche"/>
  </r>
  <r>
    <n v="95"/>
    <s v="Shirt"/>
    <s v="Flannel"/>
    <s v="XS"/>
    <s v="indigo"/>
    <n v="96"/>
    <n v="46"/>
    <s v="A indigo coloured, XS sized, Flannel Shirt"/>
    <n v="345"/>
    <n v="95"/>
    <n v="20"/>
    <n v="1114"/>
    <n v="115"/>
    <n v="3"/>
    <n v="20"/>
    <n v="789"/>
    <n v="45129"/>
    <x v="17"/>
    <d v="2021-01-20T00:00:00"/>
    <s v="Genderqueer"/>
    <n v="36"/>
    <x v="2"/>
    <n v="789"/>
    <s v="Bone Perche"/>
  </r>
  <r>
    <n v="96"/>
    <s v="Shirt"/>
    <s v="Flannel"/>
    <s v="S"/>
    <s v="indigo"/>
    <n v="96"/>
    <n v="74"/>
    <s v="A indigo coloured, S sized, Flannel Shirt"/>
    <n v="306"/>
    <n v="96"/>
    <n v="20"/>
    <n v="514"/>
    <n v="102"/>
    <n v="3"/>
    <n v="20"/>
    <n v="789"/>
    <n v="45129"/>
    <x v="17"/>
    <d v="2021-01-20T00:00:00"/>
    <s v="Genderqueer"/>
    <n v="36"/>
    <x v="2"/>
    <n v="789"/>
    <s v="Bone Perche"/>
  </r>
  <r>
    <n v="97"/>
    <s v="Shirt"/>
    <s v="Flannel"/>
    <s v="M"/>
    <s v="indigo"/>
    <n v="96"/>
    <n v="69"/>
    <s v="A indigo coloured, M sized, Flannel Shirt"/>
    <n v="113"/>
    <n v="97"/>
    <n v="20"/>
    <n v="681"/>
    <n v="113"/>
    <n v="1"/>
    <n v="20"/>
    <n v="789"/>
    <n v="45129"/>
    <x v="17"/>
    <d v="2021-01-20T00:00:00"/>
    <s v="Genderqueer"/>
    <n v="36"/>
    <x v="2"/>
    <n v="789"/>
    <s v="Bone Perche"/>
  </r>
  <r>
    <n v="98"/>
    <s v="Shirt"/>
    <s v="Flannel"/>
    <s v="L"/>
    <s v="indigo"/>
    <n v="96"/>
    <n v="62"/>
    <s v="A indigo coloured, L sized, Flannel Shirt"/>
    <n v="115"/>
    <n v="98"/>
    <n v="20"/>
    <n v="1114"/>
    <n v="115"/>
    <n v="1"/>
    <n v="20"/>
    <n v="789"/>
    <n v="45129"/>
    <x v="17"/>
    <d v="2021-01-20T00:00:00"/>
    <s v="Genderqueer"/>
    <n v="36"/>
    <x v="2"/>
    <n v="789"/>
    <s v="Bone Perche"/>
  </r>
  <r>
    <n v="99"/>
    <s v="Shirt"/>
    <s v="Flannel"/>
    <s v="XL"/>
    <s v="indigo"/>
    <n v="96"/>
    <n v="57"/>
    <s v="A indigo coloured, XL sized, Flannel Shirt"/>
    <n v="96"/>
    <n v="99"/>
    <n v="21"/>
    <n v="7"/>
    <n v="96"/>
    <n v="1"/>
    <n v="21"/>
    <n v="124"/>
    <n v="11261"/>
    <x v="18"/>
    <d v="2021-04-17T00:00:00"/>
    <s v="Non-binary"/>
    <n v="54"/>
    <x v="4"/>
    <n v="124"/>
    <s v="Pate De Ambrosis"/>
  </r>
  <r>
    <n v="100"/>
    <s v="Shirt"/>
    <s v="Flannel"/>
    <s v="XS"/>
    <s v="violet"/>
    <n v="96"/>
    <n v="72"/>
    <s v="A violet coloured, XS sized, Flannel Shirt"/>
    <n v="210"/>
    <n v="100"/>
    <n v="21"/>
    <n v="298"/>
    <n v="105"/>
    <n v="2"/>
    <n v="21"/>
    <n v="124"/>
    <n v="11261"/>
    <x v="18"/>
    <d v="2021-04-17T00:00:00"/>
    <s v="Non-binary"/>
    <n v="54"/>
    <x v="4"/>
    <n v="124"/>
    <s v="Pate De Ambrosis"/>
  </r>
  <r>
    <n v="101"/>
    <s v="Shirt"/>
    <s v="Flannel"/>
    <s v="S"/>
    <s v="violet"/>
    <n v="96"/>
    <n v="70"/>
    <s v="A violet coloured, S sized, Flannel Shirt"/>
    <n v="188"/>
    <n v="101"/>
    <n v="21"/>
    <n v="906"/>
    <n v="94"/>
    <n v="2"/>
    <n v="21"/>
    <n v="124"/>
    <n v="11261"/>
    <x v="18"/>
    <d v="2021-04-17T00:00:00"/>
    <s v="Non-binary"/>
    <n v="54"/>
    <x v="4"/>
    <n v="124"/>
    <s v="Pate De Ambrosis"/>
  </r>
  <r>
    <n v="102"/>
    <s v="Shirt"/>
    <s v="Flannel"/>
    <s v="M"/>
    <s v="violet"/>
    <n v="96"/>
    <n v="71"/>
    <s v="A violet coloured, M sized, Flannel Shirt"/>
    <n v="96"/>
    <n v="102"/>
    <n v="22"/>
    <n v="20"/>
    <n v="96"/>
    <n v="1"/>
    <n v="22"/>
    <n v="180"/>
    <n v="36088"/>
    <x v="19"/>
    <d v="2021-06-09T00:00:00"/>
    <s v="Genderfluid"/>
    <n v="21"/>
    <x v="2"/>
    <n v="180"/>
    <s v="Nelli Engall"/>
  </r>
  <r>
    <n v="103"/>
    <s v="Shirt"/>
    <s v="Flannel"/>
    <s v="L"/>
    <s v="violet"/>
    <n v="96"/>
    <n v="76"/>
    <s v="A violet coloured, L sized, Flannel Shirt"/>
    <n v="180"/>
    <n v="103"/>
    <n v="22"/>
    <n v="1040"/>
    <n v="90"/>
    <n v="2"/>
    <n v="22"/>
    <n v="180"/>
    <n v="36088"/>
    <x v="19"/>
    <d v="2021-06-09T00:00:00"/>
    <s v="Genderfluid"/>
    <n v="21"/>
    <x v="2"/>
    <n v="180"/>
    <s v="Nelli Engall"/>
  </r>
  <r>
    <n v="104"/>
    <s v="Shirt"/>
    <s v="Flannel"/>
    <s v="XL"/>
    <s v="violet"/>
    <n v="96"/>
    <n v="43"/>
    <s v="A violet coloured, XL sized, Flannel Shirt"/>
    <n v="92"/>
    <n v="104"/>
    <n v="22"/>
    <n v="134"/>
    <n v="92"/>
    <n v="1"/>
    <n v="22"/>
    <n v="180"/>
    <n v="36088"/>
    <x v="19"/>
    <d v="2021-06-09T00:00:00"/>
    <s v="Genderfluid"/>
    <n v="21"/>
    <x v="2"/>
    <n v="180"/>
    <s v="Nelli Engall"/>
  </r>
  <r>
    <n v="105"/>
    <s v="Shirt"/>
    <s v="Denim"/>
    <s v="XS"/>
    <s v="red"/>
    <n v="115"/>
    <n v="52"/>
    <s v="A red coloured, XS sized, Denim Shirt"/>
    <n v="182"/>
    <n v="105"/>
    <n v="22"/>
    <n v="172"/>
    <n v="91"/>
    <n v="2"/>
    <n v="22"/>
    <n v="180"/>
    <n v="36088"/>
    <x v="19"/>
    <d v="2021-06-09T00:00:00"/>
    <s v="Genderfluid"/>
    <n v="21"/>
    <x v="2"/>
    <n v="180"/>
    <s v="Nelli Engall"/>
  </r>
  <r>
    <n v="106"/>
    <s v="Shirt"/>
    <s v="Denim"/>
    <s v="S"/>
    <s v="red"/>
    <n v="115"/>
    <n v="57"/>
    <s v="A red coloured, S sized, Denim Shirt"/>
    <n v="327"/>
    <n v="106"/>
    <n v="22"/>
    <n v="321"/>
    <n v="109"/>
    <n v="3"/>
    <n v="22"/>
    <n v="180"/>
    <n v="36088"/>
    <x v="19"/>
    <d v="2021-06-09T00:00:00"/>
    <s v="Genderfluid"/>
    <n v="21"/>
    <x v="2"/>
    <n v="180"/>
    <s v="Nelli Engall"/>
  </r>
  <r>
    <n v="107"/>
    <s v="Shirt"/>
    <s v="Denim"/>
    <s v="M"/>
    <s v="red"/>
    <n v="115"/>
    <n v="49"/>
    <s v="A red coloured, M sized, Denim Shirt"/>
    <n v="96"/>
    <n v="107"/>
    <n v="22"/>
    <n v="912"/>
    <n v="96"/>
    <n v="1"/>
    <n v="22"/>
    <n v="180"/>
    <n v="36088"/>
    <x v="19"/>
    <d v="2021-06-09T00:00:00"/>
    <s v="Genderfluid"/>
    <n v="21"/>
    <x v="2"/>
    <n v="180"/>
    <s v="Nelli Engall"/>
  </r>
  <r>
    <n v="108"/>
    <s v="Shirt"/>
    <s v="Denim"/>
    <s v="L"/>
    <s v="red"/>
    <n v="115"/>
    <n v="52"/>
    <s v="A red coloured, L sized, Denim Shirt"/>
    <n v="212"/>
    <n v="108"/>
    <n v="23"/>
    <n v="238"/>
    <n v="106"/>
    <n v="2"/>
    <n v="23"/>
    <n v="652"/>
    <n v="45711"/>
    <x v="20"/>
    <d v="2021-05-22T00:00:00"/>
    <s v="Male"/>
    <n v="63"/>
    <x v="0"/>
    <n v="652"/>
    <s v="Roley Cassedy"/>
  </r>
  <r>
    <n v="109"/>
    <s v="Shirt"/>
    <s v="Denim"/>
    <s v="XL"/>
    <s v="red"/>
    <n v="115"/>
    <n v="63"/>
    <s v="A red coloured, XL sized, Denim Shirt"/>
    <n v="351"/>
    <n v="109"/>
    <n v="23"/>
    <n v="809"/>
    <n v="117"/>
    <n v="3"/>
    <n v="23"/>
    <n v="652"/>
    <n v="45711"/>
    <x v="20"/>
    <d v="2021-05-22T00:00:00"/>
    <s v="Male"/>
    <n v="63"/>
    <x v="0"/>
    <n v="652"/>
    <s v="Roley Cassedy"/>
  </r>
  <r>
    <n v="110"/>
    <s v="Shirt"/>
    <s v="Denim"/>
    <s v="XS"/>
    <s v="orange"/>
    <n v="115"/>
    <n v="45"/>
    <s v="A orange coloured, XS sized, Denim Shirt"/>
    <n v="96"/>
    <n v="110"/>
    <n v="24"/>
    <n v="8"/>
    <n v="96"/>
    <n v="1"/>
    <n v="24"/>
    <n v="469"/>
    <n v="14566"/>
    <x v="21"/>
    <d v="2021-09-20T00:00:00"/>
    <s v="Female"/>
    <n v="78"/>
    <x v="4"/>
    <n v="469"/>
    <s v="Faber Purcell"/>
  </r>
  <r>
    <n v="111"/>
    <s v="Shirt"/>
    <s v="Denim"/>
    <s v="S"/>
    <s v="orange"/>
    <n v="115"/>
    <n v="69"/>
    <s v="A orange coloured, S sized, Denim Shirt"/>
    <n v="226"/>
    <n v="111"/>
    <n v="24"/>
    <n v="852"/>
    <n v="113"/>
    <n v="2"/>
    <n v="24"/>
    <n v="469"/>
    <n v="14566"/>
    <x v="21"/>
    <d v="2021-09-20T00:00:00"/>
    <s v="Female"/>
    <n v="78"/>
    <x v="4"/>
    <n v="469"/>
    <s v="Faber Purcell"/>
  </r>
  <r>
    <n v="112"/>
    <s v="Shirt"/>
    <s v="Denim"/>
    <s v="M"/>
    <s v="orange"/>
    <n v="115"/>
    <n v="50"/>
    <s v="A orange coloured, M sized, Denim Shirt"/>
    <n v="327"/>
    <n v="112"/>
    <n v="25"/>
    <n v="736"/>
    <n v="109"/>
    <n v="3"/>
    <n v="25"/>
    <n v="562"/>
    <n v="47075"/>
    <x v="22"/>
    <d v="2021-07-08T00:00:00"/>
    <s v="Agender"/>
    <n v="58"/>
    <x v="3"/>
    <n v="562"/>
    <s v="Joy Mirrlees"/>
  </r>
  <r>
    <n v="113"/>
    <s v="Shirt"/>
    <s v="Denim"/>
    <s v="L"/>
    <s v="orange"/>
    <n v="115"/>
    <n v="45"/>
    <s v="A orange coloured, L sized, Denim Shirt"/>
    <n v="200"/>
    <n v="113"/>
    <n v="25"/>
    <n v="593"/>
    <n v="100"/>
    <n v="2"/>
    <n v="25"/>
    <n v="562"/>
    <n v="47075"/>
    <x v="22"/>
    <d v="2021-07-08T00:00:00"/>
    <s v="Agender"/>
    <n v="58"/>
    <x v="3"/>
    <n v="562"/>
    <s v="Joy Mirrlees"/>
  </r>
  <r>
    <n v="114"/>
    <s v="Shirt"/>
    <s v="Denim"/>
    <s v="XL"/>
    <s v="orange"/>
    <n v="115"/>
    <n v="67"/>
    <s v="A orange coloured, XL sized, Denim Shirt"/>
    <n v="234"/>
    <n v="114"/>
    <n v="26"/>
    <n v="808"/>
    <n v="117"/>
    <n v="2"/>
    <n v="26"/>
    <n v="732"/>
    <n v="15964"/>
    <x v="23"/>
    <d v="2021-05-04T00:00:00"/>
    <s v="Genderfluid"/>
    <n v="80"/>
    <x v="3"/>
    <n v="732"/>
    <s v="Gorden Seago"/>
  </r>
  <r>
    <n v="115"/>
    <s v="Shirt"/>
    <s v="Denim"/>
    <s v="XS"/>
    <s v="yellow"/>
    <n v="115"/>
    <n v="54"/>
    <s v="A yellow coloured, XS sized, Denim Shirt"/>
    <n v="273"/>
    <n v="115"/>
    <n v="26"/>
    <n v="154"/>
    <n v="91"/>
    <n v="3"/>
    <n v="26"/>
    <n v="732"/>
    <n v="15964"/>
    <x v="23"/>
    <d v="2021-05-04T00:00:00"/>
    <s v="Genderfluid"/>
    <n v="80"/>
    <x v="3"/>
    <n v="732"/>
    <s v="Gorden Seago"/>
  </r>
  <r>
    <n v="116"/>
    <s v="Shirt"/>
    <s v="Denim"/>
    <s v="S"/>
    <s v="yellow"/>
    <n v="115"/>
    <n v="75"/>
    <s v="A yellow coloured, S sized, Denim Shirt"/>
    <n v="107"/>
    <n v="116"/>
    <n v="26"/>
    <n v="453"/>
    <n v="107"/>
    <n v="1"/>
    <n v="26"/>
    <n v="732"/>
    <n v="15964"/>
    <x v="23"/>
    <d v="2021-05-04T00:00:00"/>
    <s v="Genderfluid"/>
    <n v="80"/>
    <x v="3"/>
    <n v="732"/>
    <s v="Gorden Seago"/>
  </r>
  <r>
    <n v="117"/>
    <s v="Shirt"/>
    <s v="Denim"/>
    <s v="M"/>
    <s v="yellow"/>
    <n v="115"/>
    <n v="67"/>
    <s v="A yellow coloured, M sized, Denim Shirt"/>
    <n v="210"/>
    <n v="117"/>
    <n v="27"/>
    <n v="302"/>
    <n v="105"/>
    <n v="2"/>
    <n v="27"/>
    <n v="443"/>
    <n v="35513"/>
    <x v="24"/>
    <d v="2021-05-28T00:00:00"/>
    <s v="Bigender"/>
    <n v="49"/>
    <x v="6"/>
    <n v="443"/>
    <s v="Melodee Spencley"/>
  </r>
  <r>
    <n v="118"/>
    <s v="Shirt"/>
    <s v="Denim"/>
    <s v="L"/>
    <s v="yellow"/>
    <n v="115"/>
    <n v="75"/>
    <s v="A yellow coloured, L sized, Denim Shirt"/>
    <n v="117"/>
    <n v="118"/>
    <n v="27"/>
    <n v="823"/>
    <n v="117"/>
    <n v="1"/>
    <n v="27"/>
    <n v="443"/>
    <n v="35513"/>
    <x v="24"/>
    <d v="2021-05-28T00:00:00"/>
    <s v="Bigender"/>
    <n v="49"/>
    <x v="6"/>
    <n v="443"/>
    <s v="Melodee Spencley"/>
  </r>
  <r>
    <n v="119"/>
    <s v="Shirt"/>
    <s v="Denim"/>
    <s v="XL"/>
    <s v="yellow"/>
    <n v="115"/>
    <n v="74"/>
    <s v="A yellow coloured, XL sized, Denim Shirt"/>
    <n v="94"/>
    <n v="119"/>
    <n v="27"/>
    <n v="360"/>
    <n v="94"/>
    <n v="1"/>
    <n v="27"/>
    <n v="443"/>
    <n v="35513"/>
    <x v="24"/>
    <d v="2021-05-28T00:00:00"/>
    <s v="Bigender"/>
    <n v="49"/>
    <x v="6"/>
    <n v="443"/>
    <s v="Melodee Spencley"/>
  </r>
  <r>
    <n v="120"/>
    <s v="Shirt"/>
    <s v="Denim"/>
    <s v="XS"/>
    <s v="green"/>
    <n v="115"/>
    <n v="66"/>
    <s v="A green coloured, XS sized, Denim Shirt"/>
    <n v="107"/>
    <n v="120"/>
    <n v="27"/>
    <n v="430"/>
    <n v="107"/>
    <n v="1"/>
    <n v="27"/>
    <n v="443"/>
    <n v="35513"/>
    <x v="24"/>
    <d v="2021-05-28T00:00:00"/>
    <s v="Bigender"/>
    <n v="49"/>
    <x v="6"/>
    <n v="443"/>
    <s v="Melodee Spencley"/>
  </r>
  <r>
    <n v="121"/>
    <s v="Shirt"/>
    <s v="Denim"/>
    <s v="S"/>
    <s v="green"/>
    <n v="115"/>
    <n v="49"/>
    <s v="A green coloured, S sized, Denim Shirt"/>
    <n v="270"/>
    <n v="121"/>
    <n v="27"/>
    <n v="1027"/>
    <n v="90"/>
    <n v="3"/>
    <n v="27"/>
    <n v="443"/>
    <n v="35513"/>
    <x v="24"/>
    <d v="2021-05-28T00:00:00"/>
    <s v="Bigender"/>
    <n v="49"/>
    <x v="6"/>
    <n v="443"/>
    <s v="Melodee Spencley"/>
  </r>
  <r>
    <n v="122"/>
    <s v="Shirt"/>
    <s v="Denim"/>
    <s v="M"/>
    <s v="green"/>
    <n v="115"/>
    <n v="66"/>
    <s v="A green coloured, M sized, Denim Shirt"/>
    <n v="112"/>
    <n v="122"/>
    <n v="27"/>
    <n v="603"/>
    <n v="112"/>
    <n v="1"/>
    <n v="27"/>
    <n v="443"/>
    <n v="35513"/>
    <x v="24"/>
    <d v="2021-05-28T00:00:00"/>
    <s v="Bigender"/>
    <n v="49"/>
    <x v="6"/>
    <n v="443"/>
    <s v="Melodee Spencley"/>
  </r>
  <r>
    <n v="123"/>
    <s v="Shirt"/>
    <s v="Denim"/>
    <s v="L"/>
    <s v="green"/>
    <n v="115"/>
    <n v="71"/>
    <s v="A green coloured, L sized, Denim Shirt"/>
    <n v="226"/>
    <n v="123"/>
    <n v="27"/>
    <n v="843"/>
    <n v="113"/>
    <n v="2"/>
    <n v="27"/>
    <n v="443"/>
    <n v="35513"/>
    <x v="24"/>
    <d v="2021-05-28T00:00:00"/>
    <s v="Bigender"/>
    <n v="49"/>
    <x v="6"/>
    <n v="443"/>
    <s v="Melodee Spencley"/>
  </r>
  <r>
    <n v="124"/>
    <s v="Shirt"/>
    <s v="Denim"/>
    <s v="XL"/>
    <s v="green"/>
    <n v="115"/>
    <n v="52"/>
    <s v="A green coloured, XL sized, Denim Shirt"/>
    <n v="192"/>
    <n v="124"/>
    <n v="28"/>
    <n v="19"/>
    <n v="96"/>
    <n v="2"/>
    <n v="28"/>
    <n v="206"/>
    <n v="29968"/>
    <x v="25"/>
    <d v="2021-09-04T00:00:00"/>
    <s v="Polygender"/>
    <n v="66"/>
    <x v="3"/>
    <n v="206"/>
    <s v="Crin Johnikin"/>
  </r>
  <r>
    <n v="125"/>
    <s v="Shirt"/>
    <s v="Denim"/>
    <s v="XS"/>
    <s v="blue"/>
    <n v="115"/>
    <n v="76"/>
    <s v="A blue coloured, XS sized, Denim Shirt"/>
    <n v="212"/>
    <n v="125"/>
    <n v="28"/>
    <n v="226"/>
    <n v="106"/>
    <n v="2"/>
    <n v="28"/>
    <n v="206"/>
    <n v="29968"/>
    <x v="25"/>
    <d v="2021-09-04T00:00:00"/>
    <s v="Polygender"/>
    <n v="66"/>
    <x v="3"/>
    <n v="206"/>
    <s v="Crin Johnikin"/>
  </r>
  <r>
    <n v="126"/>
    <s v="Shirt"/>
    <s v="Denim"/>
    <s v="S"/>
    <s v="blue"/>
    <n v="115"/>
    <n v="47"/>
    <s v="A blue coloured, S sized, Denim Shirt"/>
    <n v="99"/>
    <n v="126"/>
    <n v="28"/>
    <n v="1158"/>
    <n v="99"/>
    <n v="1"/>
    <n v="28"/>
    <n v="206"/>
    <n v="29968"/>
    <x v="25"/>
    <d v="2021-09-04T00:00:00"/>
    <s v="Polygender"/>
    <n v="66"/>
    <x v="3"/>
    <n v="206"/>
    <s v="Crin Johnikin"/>
  </r>
  <r>
    <n v="127"/>
    <s v="Shirt"/>
    <s v="Denim"/>
    <s v="M"/>
    <s v="blue"/>
    <n v="115"/>
    <n v="58"/>
    <s v="A blue coloured, M sized, Denim Shirt"/>
    <n v="119"/>
    <n v="127"/>
    <n v="28"/>
    <n v="730"/>
    <n v="119"/>
    <n v="1"/>
    <n v="28"/>
    <n v="206"/>
    <n v="29968"/>
    <x v="25"/>
    <d v="2021-09-04T00:00:00"/>
    <s v="Polygender"/>
    <n v="66"/>
    <x v="3"/>
    <n v="206"/>
    <s v="Crin Johnikin"/>
  </r>
  <r>
    <n v="128"/>
    <s v="Shirt"/>
    <s v="Denim"/>
    <s v="L"/>
    <s v="blue"/>
    <n v="115"/>
    <n v="45"/>
    <s v="A blue coloured, L sized, Denim Shirt"/>
    <n v="192"/>
    <n v="128"/>
    <n v="28"/>
    <n v="2"/>
    <n v="96"/>
    <n v="2"/>
    <n v="28"/>
    <n v="206"/>
    <n v="29968"/>
    <x v="25"/>
    <d v="2021-09-04T00:00:00"/>
    <s v="Polygender"/>
    <n v="66"/>
    <x v="3"/>
    <n v="206"/>
    <s v="Crin Johnikin"/>
  </r>
  <r>
    <n v="129"/>
    <s v="Shirt"/>
    <s v="Denim"/>
    <s v="XL"/>
    <s v="blue"/>
    <n v="115"/>
    <n v="73"/>
    <s v="A blue coloured, XL sized, Denim Shirt"/>
    <n v="218"/>
    <n v="129"/>
    <n v="28"/>
    <n v="761"/>
    <n v="109"/>
    <n v="2"/>
    <n v="28"/>
    <n v="206"/>
    <n v="29968"/>
    <x v="25"/>
    <d v="2021-09-04T00:00:00"/>
    <s v="Polygender"/>
    <n v="66"/>
    <x v="3"/>
    <n v="206"/>
    <s v="Crin Johnikin"/>
  </r>
  <r>
    <n v="130"/>
    <s v="Shirt"/>
    <s v="Denim"/>
    <s v="XS"/>
    <s v="indigo"/>
    <n v="115"/>
    <n v="79"/>
    <s v="A indigo coloured, XS sized, Denim Shirt"/>
    <n v="339"/>
    <n v="130"/>
    <n v="28"/>
    <n v="684"/>
    <n v="113"/>
    <n v="3"/>
    <n v="28"/>
    <n v="206"/>
    <n v="29968"/>
    <x v="25"/>
    <d v="2021-09-04T00:00:00"/>
    <s v="Polygender"/>
    <n v="66"/>
    <x v="3"/>
    <n v="206"/>
    <s v="Crin Johnikin"/>
  </r>
  <r>
    <n v="131"/>
    <s v="Shirt"/>
    <s v="Denim"/>
    <s v="S"/>
    <s v="indigo"/>
    <n v="115"/>
    <n v="69"/>
    <s v="A indigo coloured, S sized, Denim Shirt"/>
    <n v="192"/>
    <n v="131"/>
    <n v="28"/>
    <n v="922"/>
    <n v="96"/>
    <n v="2"/>
    <n v="28"/>
    <n v="206"/>
    <n v="29968"/>
    <x v="25"/>
    <d v="2021-09-04T00:00:00"/>
    <s v="Polygender"/>
    <n v="66"/>
    <x v="3"/>
    <n v="206"/>
    <s v="Crin Johnikin"/>
  </r>
  <r>
    <n v="132"/>
    <s v="Shirt"/>
    <s v="Denim"/>
    <s v="M"/>
    <s v="indigo"/>
    <n v="115"/>
    <n v="56"/>
    <s v="A indigo coloured, M sized, Denim Shirt"/>
    <n v="186"/>
    <n v="132"/>
    <n v="28"/>
    <n v="1053"/>
    <n v="93"/>
    <n v="2"/>
    <n v="28"/>
    <n v="206"/>
    <n v="29968"/>
    <x v="25"/>
    <d v="2021-09-04T00:00:00"/>
    <s v="Polygender"/>
    <n v="66"/>
    <x v="3"/>
    <n v="206"/>
    <s v="Crin Johnikin"/>
  </r>
  <r>
    <n v="133"/>
    <s v="Shirt"/>
    <s v="Denim"/>
    <s v="L"/>
    <s v="indigo"/>
    <n v="115"/>
    <n v="58"/>
    <s v="A indigo coloured, L sized, Denim Shirt"/>
    <n v="336"/>
    <n v="133"/>
    <n v="28"/>
    <n v="1259"/>
    <n v="112"/>
    <n v="3"/>
    <n v="28"/>
    <n v="206"/>
    <n v="29968"/>
    <x v="25"/>
    <d v="2021-09-04T00:00:00"/>
    <s v="Polygender"/>
    <n v="66"/>
    <x v="3"/>
    <n v="206"/>
    <s v="Crin Johnikin"/>
  </r>
  <r>
    <n v="134"/>
    <s v="Shirt"/>
    <s v="Denim"/>
    <s v="XL"/>
    <s v="indigo"/>
    <n v="115"/>
    <n v="58"/>
    <s v="A indigo coloured, XL sized, Denim Shirt"/>
    <n v="182"/>
    <n v="134"/>
    <n v="28"/>
    <n v="803"/>
    <n v="91"/>
    <n v="2"/>
    <n v="28"/>
    <n v="206"/>
    <n v="29968"/>
    <x v="25"/>
    <d v="2021-09-04T00:00:00"/>
    <s v="Polygender"/>
    <n v="66"/>
    <x v="3"/>
    <n v="206"/>
    <s v="Crin Johnikin"/>
  </r>
  <r>
    <n v="135"/>
    <s v="Shirt"/>
    <s v="Denim"/>
    <s v="XS"/>
    <s v="violet"/>
    <n v="115"/>
    <n v="73"/>
    <s v="A violet coloured, XS sized, Denim Shirt"/>
    <n v="93"/>
    <n v="135"/>
    <n v="29"/>
    <n v="633"/>
    <n v="93"/>
    <n v="1"/>
    <n v="29"/>
    <n v="993"/>
    <n v="57645"/>
    <x v="26"/>
    <d v="2021-03-28T00:00:00"/>
    <s v="Polygender"/>
    <n v="24"/>
    <x v="6"/>
    <n v="993"/>
    <s v="Orella Singyard"/>
  </r>
  <r>
    <n v="136"/>
    <s v="Shirt"/>
    <s v="Denim"/>
    <s v="S"/>
    <s v="violet"/>
    <n v="115"/>
    <n v="54"/>
    <s v="A violet coloured, S sized, Denim Shirt"/>
    <n v="282"/>
    <n v="136"/>
    <n v="29"/>
    <n v="907"/>
    <n v="94"/>
    <n v="3"/>
    <n v="29"/>
    <n v="993"/>
    <n v="57645"/>
    <x v="26"/>
    <d v="2021-03-28T00:00:00"/>
    <s v="Polygender"/>
    <n v="24"/>
    <x v="6"/>
    <n v="993"/>
    <s v="Orella Singyard"/>
  </r>
  <r>
    <n v="137"/>
    <s v="Shirt"/>
    <s v="Denim"/>
    <s v="M"/>
    <s v="violet"/>
    <n v="115"/>
    <n v="55"/>
    <s v="A violet coloured, M sized, Denim Shirt"/>
    <n v="190"/>
    <n v="137"/>
    <n v="29"/>
    <n v="246"/>
    <n v="95"/>
    <n v="2"/>
    <n v="29"/>
    <n v="993"/>
    <n v="57645"/>
    <x v="26"/>
    <d v="2021-03-28T00:00:00"/>
    <s v="Polygender"/>
    <n v="24"/>
    <x v="6"/>
    <n v="993"/>
    <s v="Orella Singyard"/>
  </r>
  <r>
    <n v="138"/>
    <s v="Shirt"/>
    <s v="Denim"/>
    <s v="L"/>
    <s v="violet"/>
    <n v="115"/>
    <n v="78"/>
    <s v="A violet coloured, L sized, Denim Shirt"/>
    <n v="327"/>
    <n v="138"/>
    <n v="29"/>
    <n v="762"/>
    <n v="109"/>
    <n v="3"/>
    <n v="29"/>
    <n v="993"/>
    <n v="57645"/>
    <x v="26"/>
    <d v="2021-03-28T00:00:00"/>
    <s v="Polygender"/>
    <n v="24"/>
    <x v="6"/>
    <n v="993"/>
    <s v="Orella Singyard"/>
  </r>
  <r>
    <n v="139"/>
    <s v="Shirt"/>
    <s v="Denim"/>
    <s v="XL"/>
    <s v="violet"/>
    <n v="115"/>
    <n v="73"/>
    <s v="A violet coloured, XL sized, Denim Shirt"/>
    <n v="238"/>
    <n v="139"/>
    <n v="30"/>
    <n v="407"/>
    <n v="119"/>
    <n v="2"/>
    <n v="30"/>
    <n v="260"/>
    <n v="59350"/>
    <x v="14"/>
    <d v="2021-07-26T00:00:00"/>
    <s v="Female"/>
    <n v="27"/>
    <x v="1"/>
    <n v="260"/>
    <s v="Whitney Scarman"/>
  </r>
  <r>
    <n v="140"/>
    <s v="Shirt"/>
    <s v="Linen"/>
    <s v="XS"/>
    <s v="red"/>
    <n v="116"/>
    <n v="61"/>
    <s v="A red coloured, XS sized, Linen Shirt"/>
    <n v="218"/>
    <n v="140"/>
    <n v="30"/>
    <n v="325"/>
    <n v="109"/>
    <n v="2"/>
    <n v="30"/>
    <n v="260"/>
    <n v="59350"/>
    <x v="14"/>
    <d v="2021-07-26T00:00:00"/>
    <s v="Female"/>
    <n v="27"/>
    <x v="1"/>
    <n v="260"/>
    <s v="Whitney Scarman"/>
  </r>
  <r>
    <n v="141"/>
    <s v="Shirt"/>
    <s v="Linen"/>
    <s v="S"/>
    <s v="red"/>
    <n v="116"/>
    <n v="67"/>
    <s v="A red coloured, S sized, Linen Shirt"/>
    <n v="96"/>
    <n v="141"/>
    <n v="30"/>
    <n v="2"/>
    <n v="96"/>
    <n v="1"/>
    <n v="30"/>
    <n v="260"/>
    <n v="59350"/>
    <x v="14"/>
    <d v="2021-07-26T00:00:00"/>
    <s v="Female"/>
    <n v="27"/>
    <x v="1"/>
    <n v="260"/>
    <s v="Whitney Scarman"/>
  </r>
  <r>
    <n v="142"/>
    <s v="Shirt"/>
    <s v="Linen"/>
    <s v="M"/>
    <s v="red"/>
    <n v="116"/>
    <n v="78"/>
    <s v="A red coloured, M sized, Linen Shirt"/>
    <n v="238"/>
    <n v="142"/>
    <n v="30"/>
    <n v="411"/>
    <n v="119"/>
    <n v="2"/>
    <n v="30"/>
    <n v="260"/>
    <n v="59350"/>
    <x v="14"/>
    <d v="2021-07-26T00:00:00"/>
    <s v="Female"/>
    <n v="27"/>
    <x v="1"/>
    <n v="260"/>
    <s v="Whitney Scarman"/>
  </r>
  <r>
    <n v="143"/>
    <s v="Shirt"/>
    <s v="Linen"/>
    <s v="L"/>
    <s v="red"/>
    <n v="116"/>
    <n v="80"/>
    <s v="A red coloured, L sized, Linen Shirt"/>
    <n v="99"/>
    <n v="143"/>
    <n v="30"/>
    <n v="1167"/>
    <n v="99"/>
    <n v="1"/>
    <n v="30"/>
    <n v="260"/>
    <n v="59350"/>
    <x v="14"/>
    <d v="2021-07-26T00:00:00"/>
    <s v="Female"/>
    <n v="27"/>
    <x v="1"/>
    <n v="260"/>
    <s v="Whitney Scarman"/>
  </r>
  <r>
    <n v="144"/>
    <s v="Shirt"/>
    <s v="Linen"/>
    <s v="XL"/>
    <s v="red"/>
    <n v="116"/>
    <n v="47"/>
    <s v="A red coloured, XL sized, Linen Shirt"/>
    <n v="354"/>
    <n v="144"/>
    <n v="30"/>
    <n v="462"/>
    <n v="118"/>
    <n v="3"/>
    <n v="30"/>
    <n v="260"/>
    <n v="59350"/>
    <x v="14"/>
    <d v="2021-07-26T00:00:00"/>
    <s v="Female"/>
    <n v="27"/>
    <x v="1"/>
    <n v="260"/>
    <s v="Whitney Scarman"/>
  </r>
  <r>
    <n v="145"/>
    <s v="Shirt"/>
    <s v="Linen"/>
    <s v="XS"/>
    <s v="orange"/>
    <n v="116"/>
    <n v="70"/>
    <s v="A orange coloured, XS sized, Linen Shirt"/>
    <n v="236"/>
    <n v="145"/>
    <n v="31"/>
    <n v="484"/>
    <n v="118"/>
    <n v="2"/>
    <n v="31"/>
    <n v="727"/>
    <n v="15722"/>
    <x v="27"/>
    <d v="2021-04-05T00:00:00"/>
    <s v="Female"/>
    <n v="26"/>
    <x v="4"/>
    <n v="727"/>
    <s v="Herschel Verdey"/>
  </r>
  <r>
    <n v="146"/>
    <s v="Shirt"/>
    <s v="Linen"/>
    <s v="S"/>
    <s v="orange"/>
    <n v="116"/>
    <n v="42"/>
    <s v="A orange coloured, S sized, Linen Shirt"/>
    <n v="93"/>
    <n v="146"/>
    <n v="31"/>
    <n v="1071"/>
    <n v="93"/>
    <n v="1"/>
    <n v="31"/>
    <n v="727"/>
    <n v="15722"/>
    <x v="27"/>
    <d v="2021-04-05T00:00:00"/>
    <s v="Female"/>
    <n v="26"/>
    <x v="4"/>
    <n v="727"/>
    <s v="Herschel Verdey"/>
  </r>
  <r>
    <n v="147"/>
    <s v="Shirt"/>
    <s v="Linen"/>
    <s v="M"/>
    <s v="orange"/>
    <n v="116"/>
    <n v="42"/>
    <s v="A orange coloured, M sized, Linen Shirt"/>
    <n v="112"/>
    <n v="147"/>
    <n v="31"/>
    <n v="1245"/>
    <n v="112"/>
    <n v="1"/>
    <n v="31"/>
    <n v="727"/>
    <n v="15722"/>
    <x v="27"/>
    <d v="2021-04-05T00:00:00"/>
    <s v="Female"/>
    <n v="26"/>
    <x v="4"/>
    <n v="727"/>
    <s v="Herschel Verdey"/>
  </r>
  <r>
    <n v="148"/>
    <s v="Shirt"/>
    <s v="Linen"/>
    <s v="L"/>
    <s v="orange"/>
    <n v="116"/>
    <n v="73"/>
    <s v="A orange coloured, L sized, Linen Shirt"/>
    <n v="345"/>
    <n v="148"/>
    <n v="32"/>
    <n v="1096"/>
    <n v="115"/>
    <n v="3"/>
    <n v="32"/>
    <n v="627"/>
    <n v="24976"/>
    <x v="28"/>
    <d v="2021-07-14T00:00:00"/>
    <s v="Genderfluid"/>
    <n v="51"/>
    <x v="0"/>
    <n v="627"/>
    <s v="Codie Everly"/>
  </r>
  <r>
    <n v="149"/>
    <s v="Shirt"/>
    <s v="Linen"/>
    <s v="XL"/>
    <s v="orange"/>
    <n v="116"/>
    <n v="59"/>
    <s v="A orange coloured, XL sized, Linen Shirt"/>
    <n v="109"/>
    <n v="149"/>
    <n v="32"/>
    <n v="323"/>
    <n v="109"/>
    <n v="1"/>
    <n v="32"/>
    <n v="627"/>
    <n v="24976"/>
    <x v="28"/>
    <d v="2021-07-14T00:00:00"/>
    <s v="Genderfluid"/>
    <n v="51"/>
    <x v="0"/>
    <n v="627"/>
    <s v="Codie Everly"/>
  </r>
  <r>
    <n v="150"/>
    <s v="Shirt"/>
    <s v="Linen"/>
    <s v="XS"/>
    <s v="yellow"/>
    <n v="116"/>
    <n v="55"/>
    <s v="A yellow coloured, XS sized, Linen Shirt"/>
    <n v="288"/>
    <n v="150"/>
    <n v="32"/>
    <n v="22"/>
    <n v="96"/>
    <n v="3"/>
    <n v="32"/>
    <n v="627"/>
    <n v="24976"/>
    <x v="28"/>
    <d v="2021-07-14T00:00:00"/>
    <s v="Genderfluid"/>
    <n v="51"/>
    <x v="0"/>
    <n v="627"/>
    <s v="Codie Everly"/>
  </r>
  <r>
    <n v="151"/>
    <s v="Shirt"/>
    <s v="Linen"/>
    <s v="S"/>
    <s v="yellow"/>
    <n v="116"/>
    <n v="60"/>
    <s v="A yellow coloured, S sized, Linen Shirt"/>
    <n v="236"/>
    <n v="151"/>
    <n v="33"/>
    <n v="486"/>
    <n v="118"/>
    <n v="2"/>
    <n v="33"/>
    <n v="588"/>
    <n v="52945"/>
    <x v="29"/>
    <d v="2021-07-07T00:00:00"/>
    <s v="Genderfluid"/>
    <n v="48"/>
    <x v="6"/>
    <n v="588"/>
    <s v="Nicole Cheel"/>
  </r>
  <r>
    <n v="152"/>
    <s v="Shirt"/>
    <s v="Linen"/>
    <s v="M"/>
    <s v="yellow"/>
    <n v="116"/>
    <n v="59"/>
    <s v="A yellow coloured, M sized, Linen Shirt"/>
    <n v="297"/>
    <n v="152"/>
    <n v="33"/>
    <n v="1173"/>
    <n v="99"/>
    <n v="3"/>
    <n v="33"/>
    <n v="588"/>
    <n v="52945"/>
    <x v="29"/>
    <d v="2021-07-07T00:00:00"/>
    <s v="Genderfluid"/>
    <n v="48"/>
    <x v="6"/>
    <n v="588"/>
    <s v="Nicole Cheel"/>
  </r>
  <r>
    <n v="153"/>
    <s v="Shirt"/>
    <s v="Linen"/>
    <s v="L"/>
    <s v="yellow"/>
    <n v="116"/>
    <n v="72"/>
    <s v="A yellow coloured, L sized, Linen Shirt"/>
    <n v="327"/>
    <n v="153"/>
    <n v="33"/>
    <n v="322"/>
    <n v="109"/>
    <n v="3"/>
    <n v="33"/>
    <n v="588"/>
    <n v="52945"/>
    <x v="29"/>
    <d v="2021-07-07T00:00:00"/>
    <s v="Genderfluid"/>
    <n v="48"/>
    <x v="6"/>
    <n v="588"/>
    <s v="Nicole Cheel"/>
  </r>
  <r>
    <n v="154"/>
    <s v="Shirt"/>
    <s v="Linen"/>
    <s v="XL"/>
    <s v="yellow"/>
    <n v="116"/>
    <n v="54"/>
    <s v="A yellow coloured, XL sized, Linen Shirt"/>
    <n v="291"/>
    <n v="154"/>
    <n v="33"/>
    <n v="955"/>
    <n v="97"/>
    <n v="3"/>
    <n v="33"/>
    <n v="588"/>
    <n v="52945"/>
    <x v="29"/>
    <d v="2021-07-07T00:00:00"/>
    <s v="Genderfluid"/>
    <n v="48"/>
    <x v="6"/>
    <n v="588"/>
    <s v="Nicole Cheel"/>
  </r>
  <r>
    <n v="155"/>
    <s v="Shirt"/>
    <s v="Linen"/>
    <s v="XS"/>
    <s v="green"/>
    <n v="116"/>
    <n v="49"/>
    <s v="A green coloured, XS sized, Linen Shirt"/>
    <n v="204"/>
    <n v="155"/>
    <n v="33"/>
    <n v="511"/>
    <n v="102"/>
    <n v="2"/>
    <n v="33"/>
    <n v="588"/>
    <n v="52945"/>
    <x v="29"/>
    <d v="2021-07-07T00:00:00"/>
    <s v="Genderfluid"/>
    <n v="48"/>
    <x v="6"/>
    <n v="588"/>
    <s v="Nicole Cheel"/>
  </r>
  <r>
    <n v="156"/>
    <s v="Shirt"/>
    <s v="Linen"/>
    <s v="S"/>
    <s v="green"/>
    <n v="116"/>
    <n v="58"/>
    <s v="A green coloured, S sized, Linen Shirt"/>
    <n v="234"/>
    <n v="156"/>
    <n v="34"/>
    <n v="817"/>
    <n v="117"/>
    <n v="2"/>
    <n v="34"/>
    <n v="412"/>
    <n v="36244"/>
    <x v="30"/>
    <d v="2021-05-30T00:00:00"/>
    <s v="Polygender"/>
    <n v="21"/>
    <x v="0"/>
    <n v="412"/>
    <s v="Chandal Fransinelli"/>
  </r>
  <r>
    <n v="157"/>
    <s v="Shirt"/>
    <s v="Linen"/>
    <s v="M"/>
    <s v="green"/>
    <n v="116"/>
    <n v="42"/>
    <s v="A green coloured, M sized, Linen Shirt"/>
    <n v="98"/>
    <n v="157"/>
    <n v="34"/>
    <n v="555"/>
    <n v="98"/>
    <n v="1"/>
    <n v="34"/>
    <n v="412"/>
    <n v="36244"/>
    <x v="30"/>
    <d v="2021-05-30T00:00:00"/>
    <s v="Polygender"/>
    <n v="21"/>
    <x v="0"/>
    <n v="412"/>
    <s v="Chandal Fransinelli"/>
  </r>
  <r>
    <n v="158"/>
    <s v="Shirt"/>
    <s v="Linen"/>
    <s v="L"/>
    <s v="green"/>
    <n v="116"/>
    <n v="72"/>
    <s v="A green coloured, L sized, Linen Shirt"/>
    <n v="273"/>
    <n v="158"/>
    <n v="34"/>
    <n v="775"/>
    <n v="91"/>
    <n v="3"/>
    <n v="34"/>
    <n v="412"/>
    <n v="36244"/>
    <x v="30"/>
    <d v="2021-05-30T00:00:00"/>
    <s v="Polygender"/>
    <n v="21"/>
    <x v="0"/>
    <n v="412"/>
    <s v="Chandal Fransinelli"/>
  </r>
  <r>
    <n v="159"/>
    <s v="Shirt"/>
    <s v="Linen"/>
    <s v="XL"/>
    <s v="green"/>
    <n v="116"/>
    <n v="51"/>
    <s v="A green coloured, XL sized, Linen Shirt"/>
    <n v="104"/>
    <n v="159"/>
    <n v="34"/>
    <n v="62"/>
    <n v="104"/>
    <n v="1"/>
    <n v="34"/>
    <n v="412"/>
    <n v="36244"/>
    <x v="30"/>
    <d v="2021-05-30T00:00:00"/>
    <s v="Polygender"/>
    <n v="21"/>
    <x v="0"/>
    <n v="412"/>
    <s v="Chandal Fransinelli"/>
  </r>
  <r>
    <n v="160"/>
    <s v="Shirt"/>
    <s v="Linen"/>
    <s v="XS"/>
    <s v="blue"/>
    <n v="116"/>
    <n v="53"/>
    <s v="A blue coloured, XS sized, Linen Shirt"/>
    <n v="212"/>
    <n v="160"/>
    <n v="35"/>
    <n v="991"/>
    <n v="106"/>
    <n v="2"/>
    <n v="35"/>
    <n v="358"/>
    <n v="49665"/>
    <x v="31"/>
    <d v="2021-09-07T00:00:00"/>
    <s v="Genderfluid"/>
    <n v="64"/>
    <x v="5"/>
    <n v="358"/>
    <s v="Jermaine Goranov"/>
  </r>
  <r>
    <n v="161"/>
    <s v="Shirt"/>
    <s v="Linen"/>
    <s v="S"/>
    <s v="blue"/>
    <n v="116"/>
    <n v="77"/>
    <s v="A blue coloured, S sized, Linen Shirt"/>
    <n v="98"/>
    <n v="161"/>
    <n v="35"/>
    <n v="527"/>
    <n v="98"/>
    <n v="1"/>
    <n v="35"/>
    <n v="358"/>
    <n v="49665"/>
    <x v="31"/>
    <d v="2021-09-07T00:00:00"/>
    <s v="Genderfluid"/>
    <n v="64"/>
    <x v="5"/>
    <n v="358"/>
    <s v="Jermaine Goranov"/>
  </r>
  <r>
    <n v="162"/>
    <s v="Shirt"/>
    <s v="Linen"/>
    <s v="M"/>
    <s v="blue"/>
    <n v="116"/>
    <n v="58"/>
    <s v="A blue coloured, M sized, Linen Shirt"/>
    <n v="224"/>
    <n v="162"/>
    <n v="35"/>
    <n v="1257"/>
    <n v="112"/>
    <n v="2"/>
    <n v="35"/>
    <n v="358"/>
    <n v="49665"/>
    <x v="31"/>
    <d v="2021-09-07T00:00:00"/>
    <s v="Genderfluid"/>
    <n v="64"/>
    <x v="5"/>
    <n v="358"/>
    <s v="Jermaine Goranov"/>
  </r>
  <r>
    <n v="163"/>
    <s v="Shirt"/>
    <s v="Linen"/>
    <s v="L"/>
    <s v="blue"/>
    <n v="116"/>
    <n v="70"/>
    <s v="A blue coloured, L sized, Linen Shirt"/>
    <n v="90"/>
    <n v="163"/>
    <n v="35"/>
    <n v="1043"/>
    <n v="90"/>
    <n v="1"/>
    <n v="35"/>
    <n v="358"/>
    <n v="49665"/>
    <x v="31"/>
    <d v="2021-09-07T00:00:00"/>
    <s v="Genderfluid"/>
    <n v="64"/>
    <x v="5"/>
    <n v="358"/>
    <s v="Jermaine Goranov"/>
  </r>
  <r>
    <n v="164"/>
    <s v="Shirt"/>
    <s v="Linen"/>
    <s v="XL"/>
    <s v="blue"/>
    <n v="116"/>
    <n v="47"/>
    <s v="A blue coloured, XL sized, Linen Shirt"/>
    <n v="98"/>
    <n v="164"/>
    <n v="35"/>
    <n v="549"/>
    <n v="98"/>
    <n v="1"/>
    <n v="35"/>
    <n v="358"/>
    <n v="49665"/>
    <x v="31"/>
    <d v="2021-09-07T00:00:00"/>
    <s v="Genderfluid"/>
    <n v="64"/>
    <x v="5"/>
    <n v="358"/>
    <s v="Jermaine Goranov"/>
  </r>
  <r>
    <n v="165"/>
    <s v="Shirt"/>
    <s v="Linen"/>
    <s v="XS"/>
    <s v="indigo"/>
    <n v="116"/>
    <n v="70"/>
    <s v="A indigo coloured, XS sized, Linen Shirt"/>
    <n v="105"/>
    <n v="165"/>
    <n v="35"/>
    <n v="302"/>
    <n v="105"/>
    <n v="1"/>
    <n v="35"/>
    <n v="358"/>
    <n v="49665"/>
    <x v="31"/>
    <d v="2021-09-07T00:00:00"/>
    <s v="Genderfluid"/>
    <n v="64"/>
    <x v="5"/>
    <n v="358"/>
    <s v="Jermaine Goranov"/>
  </r>
  <r>
    <n v="166"/>
    <s v="Shirt"/>
    <s v="Linen"/>
    <s v="S"/>
    <s v="indigo"/>
    <n v="116"/>
    <n v="72"/>
    <s v="A indigo coloured, S sized, Linen Shirt"/>
    <n v="339"/>
    <n v="166"/>
    <n v="35"/>
    <n v="671"/>
    <n v="113"/>
    <n v="3"/>
    <n v="35"/>
    <n v="358"/>
    <n v="49665"/>
    <x v="31"/>
    <d v="2021-09-07T00:00:00"/>
    <s v="Genderfluid"/>
    <n v="64"/>
    <x v="5"/>
    <n v="358"/>
    <s v="Jermaine Goranov"/>
  </r>
  <r>
    <n v="167"/>
    <s v="Shirt"/>
    <s v="Linen"/>
    <s v="M"/>
    <s v="indigo"/>
    <n v="116"/>
    <n v="72"/>
    <s v="A indigo coloured, M sized, Linen Shirt"/>
    <n v="113"/>
    <n v="167"/>
    <n v="36"/>
    <n v="675"/>
    <n v="113"/>
    <n v="1"/>
    <n v="36"/>
    <n v="51"/>
    <n v="32494"/>
    <x v="32"/>
    <d v="2021-09-04T00:00:00"/>
    <s v="Non-binary"/>
    <n v="52"/>
    <x v="5"/>
    <n v="51"/>
    <s v="Kayley Brosoli"/>
  </r>
  <r>
    <n v="168"/>
    <s v="Shirt"/>
    <s v="Linen"/>
    <s v="L"/>
    <s v="indigo"/>
    <n v="116"/>
    <n v="75"/>
    <s v="A indigo coloured, L sized, Linen Shirt"/>
    <n v="279"/>
    <n v="168"/>
    <n v="36"/>
    <n v="636"/>
    <n v="93"/>
    <n v="3"/>
    <n v="36"/>
    <n v="51"/>
    <n v="32494"/>
    <x v="32"/>
    <d v="2021-09-04T00:00:00"/>
    <s v="Non-binary"/>
    <n v="52"/>
    <x v="5"/>
    <n v="51"/>
    <s v="Kayley Brosoli"/>
  </r>
  <r>
    <n v="169"/>
    <s v="Shirt"/>
    <s v="Linen"/>
    <s v="XL"/>
    <s v="indigo"/>
    <n v="116"/>
    <n v="66"/>
    <s v="A indigo coloured, XL sized, Linen Shirt"/>
    <n v="208"/>
    <n v="169"/>
    <n v="36"/>
    <n v="37"/>
    <n v="104"/>
    <n v="2"/>
    <n v="36"/>
    <n v="51"/>
    <n v="32494"/>
    <x v="32"/>
    <d v="2021-09-04T00:00:00"/>
    <s v="Non-binary"/>
    <n v="52"/>
    <x v="5"/>
    <n v="51"/>
    <s v="Kayley Brosoli"/>
  </r>
  <r>
    <n v="170"/>
    <s v="Shirt"/>
    <s v="Linen"/>
    <s v="XS"/>
    <s v="violet"/>
    <n v="116"/>
    <n v="56"/>
    <s v="A violet coloured, XS sized, Linen Shirt"/>
    <n v="234"/>
    <n v="170"/>
    <n v="36"/>
    <n v="831"/>
    <n v="117"/>
    <n v="2"/>
    <n v="36"/>
    <n v="51"/>
    <n v="32494"/>
    <x v="32"/>
    <d v="2021-09-04T00:00:00"/>
    <s v="Non-binary"/>
    <n v="52"/>
    <x v="5"/>
    <n v="51"/>
    <s v="Kayley Brosoli"/>
  </r>
  <r>
    <n v="171"/>
    <s v="Shirt"/>
    <s v="Linen"/>
    <s v="S"/>
    <s v="violet"/>
    <n v="116"/>
    <n v="44"/>
    <s v="A violet coloured, S sized, Linen Shirt"/>
    <n v="218"/>
    <n v="171"/>
    <n v="36"/>
    <n v="737"/>
    <n v="109"/>
    <n v="2"/>
    <n v="36"/>
    <n v="51"/>
    <n v="32494"/>
    <x v="32"/>
    <d v="2021-09-04T00:00:00"/>
    <s v="Non-binary"/>
    <n v="52"/>
    <x v="5"/>
    <n v="51"/>
    <s v="Kayley Brosoli"/>
  </r>
  <r>
    <n v="172"/>
    <s v="Shirt"/>
    <s v="Linen"/>
    <s v="M"/>
    <s v="violet"/>
    <n v="116"/>
    <n v="44"/>
    <s v="A violet coloured, M sized, Linen Shirt"/>
    <n v="98"/>
    <n v="172"/>
    <n v="36"/>
    <n v="203"/>
    <n v="98"/>
    <n v="1"/>
    <n v="36"/>
    <n v="51"/>
    <n v="32494"/>
    <x v="32"/>
    <d v="2021-09-04T00:00:00"/>
    <s v="Non-binary"/>
    <n v="52"/>
    <x v="5"/>
    <n v="51"/>
    <s v="Kayley Brosoli"/>
  </r>
  <r>
    <n v="173"/>
    <s v="Shirt"/>
    <s v="Linen"/>
    <s v="L"/>
    <s v="violet"/>
    <n v="116"/>
    <n v="70"/>
    <s v="A violet coloured, L sized, Linen Shirt"/>
    <n v="351"/>
    <n v="173"/>
    <n v="37"/>
    <n v="809"/>
    <n v="117"/>
    <n v="3"/>
    <n v="37"/>
    <n v="78"/>
    <n v="53949"/>
    <x v="14"/>
    <d v="2021-07-18T00:00:00"/>
    <s v="Genderqueer"/>
    <n v="38"/>
    <x v="5"/>
    <n v="78"/>
    <s v="Jethro Pollak"/>
  </r>
  <r>
    <n v="174"/>
    <s v="Shirt"/>
    <s v="Linen"/>
    <s v="XL"/>
    <s v="violet"/>
    <n v="116"/>
    <n v="73"/>
    <s v="A violet coloured, XL sized, Linen Shirt"/>
    <n v="318"/>
    <n v="174"/>
    <n v="37"/>
    <n v="995"/>
    <n v="106"/>
    <n v="3"/>
    <n v="37"/>
    <n v="78"/>
    <n v="53949"/>
    <x v="14"/>
    <d v="2021-07-18T00:00:00"/>
    <s v="Genderqueer"/>
    <n v="38"/>
    <x v="5"/>
    <n v="78"/>
    <s v="Jethro Pollak"/>
  </r>
  <r>
    <n v="175"/>
    <s v="Shirt"/>
    <s v="Camp Collared"/>
    <s v="XS"/>
    <s v="red"/>
    <n v="112"/>
    <n v="77"/>
    <s v="A red coloured, XS sized, Camp Collared Shirt"/>
    <n v="336"/>
    <n v="175"/>
    <n v="37"/>
    <n v="605"/>
    <n v="112"/>
    <n v="3"/>
    <n v="37"/>
    <n v="78"/>
    <n v="53949"/>
    <x v="14"/>
    <d v="2021-07-18T00:00:00"/>
    <s v="Genderqueer"/>
    <n v="38"/>
    <x v="5"/>
    <n v="78"/>
    <s v="Jethro Pollak"/>
  </r>
  <r>
    <n v="176"/>
    <s v="Shirt"/>
    <s v="Camp Collared"/>
    <s v="S"/>
    <s v="red"/>
    <n v="112"/>
    <n v="67"/>
    <s v="A red coloured, S sized, Camp Collared Shirt"/>
    <n v="224"/>
    <n v="176"/>
    <n v="37"/>
    <n v="608"/>
    <n v="112"/>
    <n v="2"/>
    <n v="37"/>
    <n v="78"/>
    <n v="53949"/>
    <x v="14"/>
    <d v="2021-07-18T00:00:00"/>
    <s v="Genderqueer"/>
    <n v="38"/>
    <x v="5"/>
    <n v="78"/>
    <s v="Jethro Pollak"/>
  </r>
  <r>
    <n v="177"/>
    <s v="Shirt"/>
    <s v="Camp Collared"/>
    <s v="M"/>
    <s v="red"/>
    <n v="112"/>
    <n v="64"/>
    <s v="A red coloured, M sized, Camp Collared Shirt"/>
    <n v="186"/>
    <n v="177"/>
    <n v="37"/>
    <n v="645"/>
    <n v="93"/>
    <n v="2"/>
    <n v="37"/>
    <n v="78"/>
    <n v="53949"/>
    <x v="14"/>
    <d v="2021-07-18T00:00:00"/>
    <s v="Genderqueer"/>
    <n v="38"/>
    <x v="5"/>
    <n v="78"/>
    <s v="Jethro Pollak"/>
  </r>
  <r>
    <n v="178"/>
    <s v="Shirt"/>
    <s v="Camp Collared"/>
    <s v="L"/>
    <s v="red"/>
    <n v="112"/>
    <n v="52"/>
    <s v="A red coloured, L sized, Camp Collared Shirt"/>
    <n v="180"/>
    <n v="178"/>
    <n v="38"/>
    <n v="1015"/>
    <n v="90"/>
    <n v="2"/>
    <n v="38"/>
    <n v="809"/>
    <n v="46219"/>
    <x v="1"/>
    <d v="2021-02-19T00:00:00"/>
    <s v="Bigender"/>
    <n v="76"/>
    <x v="1"/>
    <n v="809"/>
    <s v="Winn Siemandl"/>
  </r>
  <r>
    <n v="179"/>
    <s v="Shirt"/>
    <s v="Camp Collared"/>
    <s v="XL"/>
    <s v="red"/>
    <n v="112"/>
    <n v="79"/>
    <s v="A red coloured, XL sized, Camp Collared Shirt"/>
    <n v="102"/>
    <n v="179"/>
    <n v="38"/>
    <n v="503"/>
    <n v="102"/>
    <n v="1"/>
    <n v="38"/>
    <n v="809"/>
    <n v="46219"/>
    <x v="1"/>
    <d v="2021-02-19T00:00:00"/>
    <s v="Bigender"/>
    <n v="76"/>
    <x v="1"/>
    <n v="809"/>
    <s v="Winn Siemandl"/>
  </r>
  <r>
    <n v="180"/>
    <s v="Shirt"/>
    <s v="Camp Collared"/>
    <s v="XS"/>
    <s v="orange"/>
    <n v="112"/>
    <n v="52"/>
    <s v="A orange coloured, XS sized, Camp Collared Shirt"/>
    <n v="184"/>
    <n v="180"/>
    <n v="38"/>
    <n v="138"/>
    <n v="92"/>
    <n v="2"/>
    <n v="38"/>
    <n v="809"/>
    <n v="46219"/>
    <x v="1"/>
    <d v="2021-02-19T00:00:00"/>
    <s v="Bigender"/>
    <n v="76"/>
    <x v="1"/>
    <n v="809"/>
    <s v="Winn Siemandl"/>
  </r>
  <r>
    <n v="181"/>
    <s v="Shirt"/>
    <s v="Camp Collared"/>
    <s v="S"/>
    <s v="orange"/>
    <n v="112"/>
    <n v="62"/>
    <s v="A orange coloured, S sized, Camp Collared Shirt"/>
    <n v="224"/>
    <n v="181"/>
    <n v="39"/>
    <n v="621"/>
    <n v="112"/>
    <n v="2"/>
    <n v="39"/>
    <n v="466"/>
    <n v="23990"/>
    <x v="33"/>
    <d v="2021-03-20T00:00:00"/>
    <s v="Male"/>
    <n v="28"/>
    <x v="0"/>
    <n v="466"/>
    <s v="Vinnie Feaver"/>
  </r>
  <r>
    <n v="182"/>
    <s v="Shirt"/>
    <s v="Camp Collared"/>
    <s v="M"/>
    <s v="orange"/>
    <n v="112"/>
    <n v="65"/>
    <s v="A orange coloured, M sized, Camp Collared Shirt"/>
    <n v="218"/>
    <n v="182"/>
    <n v="39"/>
    <n v="338"/>
    <n v="109"/>
    <n v="2"/>
    <n v="39"/>
    <n v="466"/>
    <n v="23990"/>
    <x v="33"/>
    <d v="2021-03-20T00:00:00"/>
    <s v="Male"/>
    <n v="28"/>
    <x v="0"/>
    <n v="466"/>
    <s v="Vinnie Feaver"/>
  </r>
  <r>
    <n v="183"/>
    <s v="Shirt"/>
    <s v="Camp Collared"/>
    <s v="L"/>
    <s v="orange"/>
    <n v="112"/>
    <n v="63"/>
    <s v="A orange coloured, L sized, Camp Collared Shirt"/>
    <n v="273"/>
    <n v="183"/>
    <n v="39"/>
    <n v="148"/>
    <n v="91"/>
    <n v="3"/>
    <n v="39"/>
    <n v="466"/>
    <n v="23990"/>
    <x v="33"/>
    <d v="2021-03-20T00:00:00"/>
    <s v="Male"/>
    <n v="28"/>
    <x v="0"/>
    <n v="466"/>
    <s v="Vinnie Feaver"/>
  </r>
  <r>
    <n v="184"/>
    <s v="Shirt"/>
    <s v="Camp Collared"/>
    <s v="XL"/>
    <s v="orange"/>
    <n v="112"/>
    <n v="48"/>
    <s v="A orange coloured, XL sized, Camp Collared Shirt"/>
    <n v="279"/>
    <n v="184"/>
    <n v="39"/>
    <n v="631"/>
    <n v="93"/>
    <n v="3"/>
    <n v="39"/>
    <n v="466"/>
    <n v="23990"/>
    <x v="33"/>
    <d v="2021-03-20T00:00:00"/>
    <s v="Male"/>
    <n v="28"/>
    <x v="0"/>
    <n v="466"/>
    <s v="Vinnie Feaver"/>
  </r>
  <r>
    <n v="185"/>
    <s v="Shirt"/>
    <s v="Camp Collared"/>
    <s v="XS"/>
    <s v="yellow"/>
    <n v="112"/>
    <n v="55"/>
    <s v="A yellow coloured, XS sized, Camp Collared Shirt"/>
    <n v="96"/>
    <n v="185"/>
    <n v="39"/>
    <n v="916"/>
    <n v="96"/>
    <n v="1"/>
    <n v="39"/>
    <n v="466"/>
    <n v="23990"/>
    <x v="33"/>
    <d v="2021-03-20T00:00:00"/>
    <s v="Male"/>
    <n v="28"/>
    <x v="0"/>
    <n v="466"/>
    <s v="Vinnie Feaver"/>
  </r>
  <r>
    <n v="186"/>
    <s v="Shirt"/>
    <s v="Camp Collared"/>
    <s v="S"/>
    <s v="yellow"/>
    <n v="112"/>
    <n v="66"/>
    <s v="A yellow coloured, S sized, Camp Collared Shirt"/>
    <n v="218"/>
    <n v="186"/>
    <n v="39"/>
    <n v="317"/>
    <n v="109"/>
    <n v="2"/>
    <n v="39"/>
    <n v="466"/>
    <n v="23990"/>
    <x v="33"/>
    <d v="2021-03-20T00:00:00"/>
    <s v="Male"/>
    <n v="28"/>
    <x v="0"/>
    <n v="466"/>
    <s v="Vinnie Feaver"/>
  </r>
  <r>
    <n v="187"/>
    <s v="Shirt"/>
    <s v="Camp Collared"/>
    <s v="M"/>
    <s v="yellow"/>
    <n v="112"/>
    <n v="49"/>
    <s v="A yellow coloured, M sized, Camp Collared Shirt"/>
    <n v="104"/>
    <n v="187"/>
    <n v="39"/>
    <n v="49"/>
    <n v="104"/>
    <n v="1"/>
    <n v="39"/>
    <n v="466"/>
    <n v="23990"/>
    <x v="33"/>
    <d v="2021-03-20T00:00:00"/>
    <s v="Male"/>
    <n v="28"/>
    <x v="0"/>
    <n v="466"/>
    <s v="Vinnie Feaver"/>
  </r>
  <r>
    <n v="188"/>
    <s v="Shirt"/>
    <s v="Camp Collared"/>
    <s v="L"/>
    <s v="yellow"/>
    <n v="112"/>
    <n v="71"/>
    <s v="A yellow coloured, L sized, Camp Collared Shirt"/>
    <n v="180"/>
    <n v="188"/>
    <n v="39"/>
    <n v="1030"/>
    <n v="90"/>
    <n v="2"/>
    <n v="39"/>
    <n v="466"/>
    <n v="23990"/>
    <x v="33"/>
    <d v="2021-03-20T00:00:00"/>
    <s v="Male"/>
    <n v="28"/>
    <x v="0"/>
    <n v="466"/>
    <s v="Vinnie Feaver"/>
  </r>
  <r>
    <n v="189"/>
    <s v="Shirt"/>
    <s v="Camp Collared"/>
    <s v="XL"/>
    <s v="yellow"/>
    <n v="112"/>
    <n v="44"/>
    <s v="A yellow coloured, XL sized, Camp Collared Shirt"/>
    <n v="282"/>
    <n v="189"/>
    <n v="39"/>
    <n v="892"/>
    <n v="94"/>
    <n v="3"/>
    <n v="39"/>
    <n v="466"/>
    <n v="23990"/>
    <x v="33"/>
    <d v="2021-03-20T00:00:00"/>
    <s v="Male"/>
    <n v="28"/>
    <x v="0"/>
    <n v="466"/>
    <s v="Vinnie Feaver"/>
  </r>
  <r>
    <n v="190"/>
    <s v="Shirt"/>
    <s v="Camp Collared"/>
    <s v="XS"/>
    <s v="green"/>
    <n v="112"/>
    <n v="66"/>
    <s v="A green coloured, XS sized, Camp Collared Shirt"/>
    <n v="192"/>
    <n v="190"/>
    <n v="39"/>
    <n v="20"/>
    <n v="96"/>
    <n v="2"/>
    <n v="39"/>
    <n v="466"/>
    <n v="23990"/>
    <x v="33"/>
    <d v="2021-03-20T00:00:00"/>
    <s v="Male"/>
    <n v="28"/>
    <x v="0"/>
    <n v="466"/>
    <s v="Vinnie Feaver"/>
  </r>
  <r>
    <n v="191"/>
    <s v="Shirt"/>
    <s v="Camp Collared"/>
    <s v="S"/>
    <s v="green"/>
    <n v="112"/>
    <n v="60"/>
    <s v="A green coloured, S sized, Camp Collared Shirt"/>
    <n v="218"/>
    <n v="191"/>
    <n v="40"/>
    <n v="333"/>
    <n v="109"/>
    <n v="2"/>
    <n v="40"/>
    <n v="86"/>
    <n v="56657"/>
    <x v="34"/>
    <d v="2021-01-19T00:00:00"/>
    <s v="Non-binary"/>
    <n v="76"/>
    <x v="1"/>
    <n v="86"/>
    <s v="Corinna Maystone"/>
  </r>
  <r>
    <n v="192"/>
    <s v="Shirt"/>
    <s v="Camp Collared"/>
    <s v="M"/>
    <s v="green"/>
    <n v="112"/>
    <n v="41"/>
    <s v="A green coloured, M sized, Camp Collared Shirt"/>
    <n v="93"/>
    <n v="192"/>
    <n v="40"/>
    <n v="650"/>
    <n v="93"/>
    <n v="1"/>
    <n v="40"/>
    <n v="86"/>
    <n v="56657"/>
    <x v="34"/>
    <d v="2021-01-19T00:00:00"/>
    <s v="Non-binary"/>
    <n v="76"/>
    <x v="1"/>
    <n v="86"/>
    <s v="Corinna Maystone"/>
  </r>
  <r>
    <n v="193"/>
    <s v="Shirt"/>
    <s v="Camp Collared"/>
    <s v="L"/>
    <s v="green"/>
    <n v="112"/>
    <n v="80"/>
    <s v="A green coloured, L sized, Camp Collared Shirt"/>
    <n v="354"/>
    <n v="193"/>
    <n v="40"/>
    <n v="479"/>
    <n v="118"/>
    <n v="3"/>
    <n v="40"/>
    <n v="86"/>
    <n v="56657"/>
    <x v="34"/>
    <d v="2021-01-19T00:00:00"/>
    <s v="Non-binary"/>
    <n v="76"/>
    <x v="1"/>
    <n v="86"/>
    <s v="Corinna Maystone"/>
  </r>
  <r>
    <n v="194"/>
    <s v="Shirt"/>
    <s v="Camp Collared"/>
    <s v="XL"/>
    <s v="green"/>
    <n v="112"/>
    <n v="61"/>
    <s v="A green coloured, XL sized, Camp Collared Shirt"/>
    <n v="339"/>
    <n v="194"/>
    <n v="40"/>
    <n v="688"/>
    <n v="113"/>
    <n v="3"/>
    <n v="40"/>
    <n v="86"/>
    <n v="56657"/>
    <x v="34"/>
    <d v="2021-01-19T00:00:00"/>
    <s v="Non-binary"/>
    <n v="76"/>
    <x v="1"/>
    <n v="86"/>
    <s v="Corinna Maystone"/>
  </r>
  <r>
    <n v="195"/>
    <s v="Shirt"/>
    <s v="Camp Collared"/>
    <s v="XS"/>
    <s v="blue"/>
    <n v="112"/>
    <n v="47"/>
    <s v="A blue coloured, XS sized, Camp Collared Shirt"/>
    <n v="106"/>
    <n v="195"/>
    <n v="41"/>
    <n v="1012"/>
    <n v="106"/>
    <n v="1"/>
    <n v="41"/>
    <n v="790"/>
    <n v="53386"/>
    <x v="35"/>
    <d v="2021-01-09T00:00:00"/>
    <s v="Genderqueer"/>
    <n v="67"/>
    <x v="7"/>
    <n v="790"/>
    <s v="Drake Ivanilov"/>
  </r>
  <r>
    <n v="196"/>
    <s v="Shirt"/>
    <s v="Camp Collared"/>
    <s v="S"/>
    <s v="blue"/>
    <n v="112"/>
    <n v="75"/>
    <s v="A blue coloured, S sized, Camp Collared Shirt"/>
    <n v="119"/>
    <n v="196"/>
    <n v="41"/>
    <n v="730"/>
    <n v="119"/>
    <n v="1"/>
    <n v="41"/>
    <n v="790"/>
    <n v="53386"/>
    <x v="35"/>
    <d v="2021-01-09T00:00:00"/>
    <s v="Genderqueer"/>
    <n v="67"/>
    <x v="7"/>
    <n v="790"/>
    <s v="Drake Ivanilov"/>
  </r>
  <r>
    <n v="197"/>
    <s v="Shirt"/>
    <s v="Camp Collared"/>
    <s v="M"/>
    <s v="blue"/>
    <n v="112"/>
    <n v="65"/>
    <s v="A blue coloured, M sized, Camp Collared Shirt"/>
    <n v="300"/>
    <n v="197"/>
    <n v="41"/>
    <n v="579"/>
    <n v="100"/>
    <n v="3"/>
    <n v="41"/>
    <n v="790"/>
    <n v="53386"/>
    <x v="35"/>
    <d v="2021-01-09T00:00:00"/>
    <s v="Genderqueer"/>
    <n v="67"/>
    <x v="7"/>
    <n v="790"/>
    <s v="Drake Ivanilov"/>
  </r>
  <r>
    <n v="198"/>
    <s v="Shirt"/>
    <s v="Camp Collared"/>
    <s v="L"/>
    <s v="blue"/>
    <n v="112"/>
    <n v="56"/>
    <s v="A blue coloured, L sized, Camp Collared Shirt"/>
    <n v="113"/>
    <n v="198"/>
    <n v="42"/>
    <n v="866"/>
    <n v="113"/>
    <n v="1"/>
    <n v="42"/>
    <n v="690"/>
    <n v="33993"/>
    <x v="36"/>
    <d v="2021-08-02T00:00:00"/>
    <s v="Genderqueer"/>
    <n v="34"/>
    <x v="5"/>
    <n v="690"/>
    <s v="Arlie Bowman"/>
  </r>
  <r>
    <n v="199"/>
    <s v="Shirt"/>
    <s v="Camp Collared"/>
    <s v="XL"/>
    <s v="blue"/>
    <n v="112"/>
    <n v="51"/>
    <s v="A blue coloured, XL sized, Camp Collared Shirt"/>
    <n v="194"/>
    <n v="199"/>
    <n v="42"/>
    <n v="978"/>
    <n v="97"/>
    <n v="2"/>
    <n v="42"/>
    <n v="690"/>
    <n v="33993"/>
    <x v="36"/>
    <d v="2021-08-02T00:00:00"/>
    <s v="Genderqueer"/>
    <n v="34"/>
    <x v="5"/>
    <n v="690"/>
    <s v="Arlie Bowman"/>
  </r>
  <r>
    <n v="200"/>
    <s v="Shirt"/>
    <s v="Camp Collared"/>
    <s v="XS"/>
    <s v="indigo"/>
    <n v="112"/>
    <n v="64"/>
    <s v="A indigo coloured, XS sized, Camp Collared Shirt"/>
    <n v="109"/>
    <n v="200"/>
    <n v="42"/>
    <n v="330"/>
    <n v="109"/>
    <n v="1"/>
    <n v="42"/>
    <n v="690"/>
    <n v="33993"/>
    <x v="36"/>
    <d v="2021-08-02T00:00:00"/>
    <s v="Genderqueer"/>
    <n v="34"/>
    <x v="5"/>
    <n v="690"/>
    <s v="Arlie Bowman"/>
  </r>
  <r>
    <n v="201"/>
    <s v="Shirt"/>
    <s v="Camp Collared"/>
    <s v="S"/>
    <s v="indigo"/>
    <n v="112"/>
    <n v="50"/>
    <s v="A indigo coloured, S sized, Camp Collared Shirt"/>
    <n v="112"/>
    <n v="201"/>
    <n v="42"/>
    <n v="1225"/>
    <n v="112"/>
    <n v="1"/>
    <n v="42"/>
    <n v="690"/>
    <n v="33993"/>
    <x v="36"/>
    <d v="2021-08-02T00:00:00"/>
    <s v="Genderqueer"/>
    <n v="34"/>
    <x v="5"/>
    <n v="690"/>
    <s v="Arlie Bowman"/>
  </r>
  <r>
    <n v="202"/>
    <s v="Shirt"/>
    <s v="Camp Collared"/>
    <s v="M"/>
    <s v="indigo"/>
    <n v="112"/>
    <n v="52"/>
    <s v="A indigo coloured, M sized, Camp Collared Shirt"/>
    <n v="204"/>
    <n v="202"/>
    <n v="43"/>
    <n v="1146"/>
    <n v="102"/>
    <n v="2"/>
    <n v="43"/>
    <n v="570"/>
    <n v="22839"/>
    <x v="37"/>
    <d v="2021-08-03T00:00:00"/>
    <s v="Genderqueer"/>
    <n v="35"/>
    <x v="4"/>
    <n v="570"/>
    <s v="Henryetta Sheffield"/>
  </r>
  <r>
    <n v="203"/>
    <s v="Shirt"/>
    <s v="Camp Collared"/>
    <s v="L"/>
    <s v="indigo"/>
    <n v="112"/>
    <n v="72"/>
    <s v="A indigo coloured, L sized, Camp Collared Shirt"/>
    <n v="100"/>
    <n v="203"/>
    <n v="43"/>
    <n v="586"/>
    <n v="100"/>
    <n v="1"/>
    <n v="43"/>
    <n v="570"/>
    <n v="22839"/>
    <x v="37"/>
    <d v="2021-08-03T00:00:00"/>
    <s v="Genderqueer"/>
    <n v="35"/>
    <x v="4"/>
    <n v="570"/>
    <s v="Henryetta Sheffield"/>
  </r>
  <r>
    <n v="204"/>
    <s v="Shirt"/>
    <s v="Camp Collared"/>
    <s v="XL"/>
    <s v="indigo"/>
    <n v="112"/>
    <n v="42"/>
    <s v="A indigo coloured, XL sized, Camp Collared Shirt"/>
    <n v="276"/>
    <n v="204"/>
    <n v="43"/>
    <n v="134"/>
    <n v="92"/>
    <n v="3"/>
    <n v="43"/>
    <n v="570"/>
    <n v="22839"/>
    <x v="37"/>
    <d v="2021-08-03T00:00:00"/>
    <s v="Genderqueer"/>
    <n v="35"/>
    <x v="4"/>
    <n v="570"/>
    <s v="Henryetta Sheffield"/>
  </r>
  <r>
    <n v="205"/>
    <s v="Shirt"/>
    <s v="Camp Collared"/>
    <s v="XS"/>
    <s v="violet"/>
    <n v="112"/>
    <n v="72"/>
    <s v="A violet coloured, XS sized, Camp Collared Shirt"/>
    <n v="188"/>
    <n v="205"/>
    <n v="44"/>
    <n v="368"/>
    <n v="94"/>
    <n v="2"/>
    <n v="44"/>
    <n v="849"/>
    <n v="17071"/>
    <x v="38"/>
    <d v="2021-09-22T00:00:00"/>
    <s v="Male"/>
    <n v="29"/>
    <x v="4"/>
    <n v="849"/>
    <s v="Gina Pollen"/>
  </r>
  <r>
    <n v="206"/>
    <s v="Shirt"/>
    <s v="Camp Collared"/>
    <s v="S"/>
    <s v="violet"/>
    <n v="112"/>
    <n v="80"/>
    <s v="A violet coloured, S sized, Camp Collared Shirt"/>
    <n v="204"/>
    <n v="206"/>
    <n v="44"/>
    <n v="1127"/>
    <n v="102"/>
    <n v="2"/>
    <n v="44"/>
    <n v="849"/>
    <n v="17071"/>
    <x v="38"/>
    <d v="2021-09-22T00:00:00"/>
    <s v="Male"/>
    <n v="29"/>
    <x v="4"/>
    <n v="849"/>
    <s v="Gina Pollen"/>
  </r>
  <r>
    <n v="207"/>
    <s v="Shirt"/>
    <s v="Camp Collared"/>
    <s v="M"/>
    <s v="violet"/>
    <n v="112"/>
    <n v="41"/>
    <s v="A violet coloured, M sized, Camp Collared Shirt"/>
    <n v="112"/>
    <n v="207"/>
    <n v="44"/>
    <n v="595"/>
    <n v="112"/>
    <n v="1"/>
    <n v="44"/>
    <n v="849"/>
    <n v="17071"/>
    <x v="38"/>
    <d v="2021-09-22T00:00:00"/>
    <s v="Male"/>
    <n v="29"/>
    <x v="4"/>
    <n v="849"/>
    <s v="Gina Pollen"/>
  </r>
  <r>
    <n v="208"/>
    <s v="Shirt"/>
    <s v="Camp Collared"/>
    <s v="L"/>
    <s v="violet"/>
    <n v="112"/>
    <n v="42"/>
    <s v="A violet coloured, L sized, Camp Collared Shirt"/>
    <n v="93"/>
    <n v="208"/>
    <n v="44"/>
    <n v="1076"/>
    <n v="93"/>
    <n v="1"/>
    <n v="44"/>
    <n v="849"/>
    <n v="17071"/>
    <x v="38"/>
    <d v="2021-09-22T00:00:00"/>
    <s v="Male"/>
    <n v="29"/>
    <x v="4"/>
    <n v="849"/>
    <s v="Gina Pollen"/>
  </r>
  <r>
    <n v="209"/>
    <s v="Shirt"/>
    <s v="Camp Collared"/>
    <s v="XL"/>
    <s v="violet"/>
    <n v="112"/>
    <n v="40"/>
    <s v="A violet coloured, XL sized, Camp Collared Shirt"/>
    <n v="119"/>
    <n v="209"/>
    <n v="44"/>
    <n v="704"/>
    <n v="119"/>
    <n v="1"/>
    <n v="44"/>
    <n v="849"/>
    <n v="17071"/>
    <x v="38"/>
    <d v="2021-09-22T00:00:00"/>
    <s v="Male"/>
    <n v="29"/>
    <x v="4"/>
    <n v="849"/>
    <s v="Gina Pollen"/>
  </r>
  <r>
    <n v="210"/>
    <s v="Shirt"/>
    <s v="Chambray"/>
    <s v="XS"/>
    <s v="red"/>
    <n v="105"/>
    <n v="48"/>
    <s v="A red coloured, XS sized, Chambray Shirt"/>
    <n v="118"/>
    <n v="210"/>
    <n v="45"/>
    <n v="476"/>
    <n v="118"/>
    <n v="1"/>
    <n v="45"/>
    <n v="571"/>
    <n v="21738"/>
    <x v="39"/>
    <d v="2021-06-21T00:00:00"/>
    <s v="Agender"/>
    <n v="22"/>
    <x v="7"/>
    <n v="571"/>
    <s v="Kristofor Roos"/>
  </r>
  <r>
    <n v="211"/>
    <s v="Shirt"/>
    <s v="Chambray"/>
    <s v="S"/>
    <s v="red"/>
    <n v="105"/>
    <n v="72"/>
    <s v="A red coloured, S sized, Chambray Shirt"/>
    <n v="357"/>
    <n v="211"/>
    <n v="45"/>
    <n v="705"/>
    <n v="119"/>
    <n v="3"/>
    <n v="45"/>
    <n v="571"/>
    <n v="21738"/>
    <x v="39"/>
    <d v="2021-06-21T00:00:00"/>
    <s v="Agender"/>
    <n v="22"/>
    <x v="7"/>
    <n v="571"/>
    <s v="Kristofor Roos"/>
  </r>
  <r>
    <n v="212"/>
    <s v="Shirt"/>
    <s v="Chambray"/>
    <s v="M"/>
    <s v="red"/>
    <n v="105"/>
    <n v="48"/>
    <s v="A red coloured, M sized, Chambray Shirt"/>
    <n v="180"/>
    <n v="212"/>
    <n v="45"/>
    <n v="1037"/>
    <n v="90"/>
    <n v="2"/>
    <n v="45"/>
    <n v="571"/>
    <n v="21738"/>
    <x v="39"/>
    <d v="2021-06-21T00:00:00"/>
    <s v="Agender"/>
    <n v="22"/>
    <x v="7"/>
    <n v="571"/>
    <s v="Kristofor Roos"/>
  </r>
  <r>
    <n v="213"/>
    <s v="Shirt"/>
    <s v="Chambray"/>
    <s v="L"/>
    <s v="red"/>
    <n v="105"/>
    <n v="44"/>
    <s v="A red coloured, L sized, Chambray Shirt"/>
    <n v="327"/>
    <n v="213"/>
    <n v="45"/>
    <n v="345"/>
    <n v="109"/>
    <n v="3"/>
    <n v="45"/>
    <n v="571"/>
    <n v="21738"/>
    <x v="39"/>
    <d v="2021-06-21T00:00:00"/>
    <s v="Agender"/>
    <n v="22"/>
    <x v="7"/>
    <n v="571"/>
    <s v="Kristofor Roos"/>
  </r>
  <r>
    <n v="214"/>
    <s v="Shirt"/>
    <s v="Chambray"/>
    <s v="XL"/>
    <s v="red"/>
    <n v="105"/>
    <n v="42"/>
    <s v="A red coloured, XL sized, Chambray Shirt"/>
    <n v="224"/>
    <n v="214"/>
    <n v="45"/>
    <n v="1253"/>
    <n v="112"/>
    <n v="2"/>
    <n v="45"/>
    <n v="571"/>
    <n v="21738"/>
    <x v="39"/>
    <d v="2021-06-21T00:00:00"/>
    <s v="Agender"/>
    <n v="22"/>
    <x v="7"/>
    <n v="571"/>
    <s v="Kristofor Roos"/>
  </r>
  <r>
    <n v="215"/>
    <s v="Shirt"/>
    <s v="Chambray"/>
    <s v="XS"/>
    <s v="orange"/>
    <n v="105"/>
    <n v="76"/>
    <s v="A orange coloured, XS sized, Chambray Shirt"/>
    <n v="112"/>
    <n v="215"/>
    <n v="45"/>
    <n v="1258"/>
    <n v="112"/>
    <n v="1"/>
    <n v="45"/>
    <n v="571"/>
    <n v="21738"/>
    <x v="39"/>
    <d v="2021-06-21T00:00:00"/>
    <s v="Agender"/>
    <n v="22"/>
    <x v="7"/>
    <n v="571"/>
    <s v="Kristofor Roos"/>
  </r>
  <r>
    <n v="216"/>
    <s v="Shirt"/>
    <s v="Chambray"/>
    <s v="S"/>
    <s v="orange"/>
    <n v="105"/>
    <n v="69"/>
    <s v="A orange coloured, S sized, Chambray Shirt"/>
    <n v="339"/>
    <n v="216"/>
    <n v="46"/>
    <n v="666"/>
    <n v="113"/>
    <n v="3"/>
    <n v="46"/>
    <n v="922"/>
    <n v="25378"/>
    <x v="40"/>
    <d v="2021-07-04T00:00:00"/>
    <s v="Polygender"/>
    <n v="53"/>
    <x v="6"/>
    <n v="922"/>
    <s v="Adena Venn"/>
  </r>
  <r>
    <n v="217"/>
    <s v="Shirt"/>
    <s v="Chambray"/>
    <s v="M"/>
    <s v="orange"/>
    <n v="105"/>
    <n v="43"/>
    <s v="A orange coloured, M sized, Chambray Shirt"/>
    <n v="102"/>
    <n v="217"/>
    <n v="46"/>
    <n v="498"/>
    <n v="102"/>
    <n v="1"/>
    <n v="46"/>
    <n v="922"/>
    <n v="25378"/>
    <x v="40"/>
    <d v="2021-07-04T00:00:00"/>
    <s v="Polygender"/>
    <n v="53"/>
    <x v="6"/>
    <n v="922"/>
    <s v="Adena Venn"/>
  </r>
  <r>
    <n v="218"/>
    <s v="Shirt"/>
    <s v="Chambray"/>
    <s v="L"/>
    <s v="orange"/>
    <n v="105"/>
    <n v="44"/>
    <s v="A orange coloured, L sized, Chambray Shirt"/>
    <n v="327"/>
    <n v="218"/>
    <n v="46"/>
    <n v="316"/>
    <n v="109"/>
    <n v="3"/>
    <n v="46"/>
    <n v="922"/>
    <n v="25378"/>
    <x v="40"/>
    <d v="2021-07-04T00:00:00"/>
    <s v="Polygender"/>
    <n v="53"/>
    <x v="6"/>
    <n v="922"/>
    <s v="Adena Venn"/>
  </r>
  <r>
    <n v="219"/>
    <s v="Shirt"/>
    <s v="Chambray"/>
    <s v="XL"/>
    <s v="orange"/>
    <n v="105"/>
    <n v="57"/>
    <s v="A orange coloured, XL sized, Chambray Shirt"/>
    <n v="186"/>
    <n v="219"/>
    <n v="47"/>
    <n v="664"/>
    <n v="93"/>
    <n v="2"/>
    <n v="47"/>
    <n v="791"/>
    <n v="35453"/>
    <x v="41"/>
    <d v="2021-04-23T00:00:00"/>
    <s v="Agender"/>
    <n v="34"/>
    <x v="3"/>
    <n v="791"/>
    <s v="Jojo Toffanini"/>
  </r>
  <r>
    <n v="220"/>
    <s v="Shirt"/>
    <s v="Chambray"/>
    <s v="XS"/>
    <s v="yellow"/>
    <n v="105"/>
    <n v="57"/>
    <s v="A yellow coloured, XS sized, Chambray Shirt"/>
    <n v="234"/>
    <n v="220"/>
    <n v="47"/>
    <n v="823"/>
    <n v="117"/>
    <n v="2"/>
    <n v="47"/>
    <n v="791"/>
    <n v="35453"/>
    <x v="41"/>
    <d v="2021-04-23T00:00:00"/>
    <s v="Agender"/>
    <n v="34"/>
    <x v="3"/>
    <n v="791"/>
    <s v="Jojo Toffanini"/>
  </r>
  <r>
    <n v="221"/>
    <s v="Shirt"/>
    <s v="Chambray"/>
    <s v="S"/>
    <s v="yellow"/>
    <n v="105"/>
    <n v="40"/>
    <s v="A yellow coloured, S sized, Chambray Shirt"/>
    <n v="91"/>
    <n v="221"/>
    <n v="47"/>
    <n v="777"/>
    <n v="91"/>
    <n v="1"/>
    <n v="47"/>
    <n v="791"/>
    <n v="35453"/>
    <x v="41"/>
    <d v="2021-04-23T00:00:00"/>
    <s v="Agender"/>
    <n v="34"/>
    <x v="3"/>
    <n v="791"/>
    <s v="Jojo Toffanini"/>
  </r>
  <r>
    <n v="222"/>
    <s v="Shirt"/>
    <s v="Chambray"/>
    <s v="M"/>
    <s v="yellow"/>
    <n v="105"/>
    <n v="62"/>
    <s v="A yellow coloured, M sized, Chambray Shirt"/>
    <n v="236"/>
    <n v="222"/>
    <n v="47"/>
    <n v="78"/>
    <n v="118"/>
    <n v="2"/>
    <n v="47"/>
    <n v="791"/>
    <n v="35453"/>
    <x v="41"/>
    <d v="2021-04-23T00:00:00"/>
    <s v="Agender"/>
    <n v="34"/>
    <x v="3"/>
    <n v="791"/>
    <s v="Jojo Toffanini"/>
  </r>
  <r>
    <n v="223"/>
    <s v="Shirt"/>
    <s v="Chambray"/>
    <s v="L"/>
    <s v="yellow"/>
    <n v="105"/>
    <n v="53"/>
    <s v="A yellow coloured, L sized, Chambray Shirt"/>
    <n v="345"/>
    <n v="223"/>
    <n v="47"/>
    <n v="1089"/>
    <n v="115"/>
    <n v="3"/>
    <n v="47"/>
    <n v="791"/>
    <n v="35453"/>
    <x v="41"/>
    <d v="2021-04-23T00:00:00"/>
    <s v="Agender"/>
    <n v="34"/>
    <x v="3"/>
    <n v="791"/>
    <s v="Jojo Toffanini"/>
  </r>
  <r>
    <n v="224"/>
    <s v="Shirt"/>
    <s v="Chambray"/>
    <s v="XL"/>
    <s v="yellow"/>
    <n v="105"/>
    <n v="53"/>
    <s v="A yellow coloured, XL sized, Chambray Shirt"/>
    <n v="97"/>
    <n v="224"/>
    <n v="48"/>
    <n v="960"/>
    <n v="97"/>
    <n v="1"/>
    <n v="48"/>
    <n v="620"/>
    <n v="31712"/>
    <x v="42"/>
    <d v="2021-04-23T00:00:00"/>
    <s v="Male"/>
    <n v="35"/>
    <x v="7"/>
    <n v="620"/>
    <s v="Phillipe Gatecliffe"/>
  </r>
  <r>
    <n v="225"/>
    <s v="Shirt"/>
    <s v="Chambray"/>
    <s v="XS"/>
    <s v="green"/>
    <n v="105"/>
    <n v="50"/>
    <s v="A green coloured, XS sized, Chambray Shirt"/>
    <n v="339"/>
    <n v="225"/>
    <n v="48"/>
    <n v="683"/>
    <n v="113"/>
    <n v="3"/>
    <n v="48"/>
    <n v="620"/>
    <n v="31712"/>
    <x v="42"/>
    <d v="2021-04-23T00:00:00"/>
    <s v="Male"/>
    <n v="35"/>
    <x v="7"/>
    <n v="620"/>
    <s v="Phillipe Gatecliffe"/>
  </r>
  <r>
    <n v="226"/>
    <s v="Shirt"/>
    <s v="Chambray"/>
    <s v="S"/>
    <s v="green"/>
    <n v="105"/>
    <n v="63"/>
    <s v="A green coloured, S sized, Chambray Shirt"/>
    <n v="312"/>
    <n v="226"/>
    <n v="49"/>
    <n v="40"/>
    <n v="104"/>
    <n v="3"/>
    <n v="49"/>
    <n v="336"/>
    <n v="24219"/>
    <x v="43"/>
    <d v="2021-02-13T00:00:00"/>
    <s v="Male"/>
    <n v="35"/>
    <x v="7"/>
    <n v="336"/>
    <s v="Julian Sponer"/>
  </r>
  <r>
    <n v="227"/>
    <s v="Shirt"/>
    <s v="Chambray"/>
    <s v="M"/>
    <s v="green"/>
    <n v="105"/>
    <n v="56"/>
    <s v="A green coloured, M sized, Chambray Shirt"/>
    <n v="180"/>
    <n v="227"/>
    <n v="49"/>
    <n v="1044"/>
    <n v="90"/>
    <n v="2"/>
    <n v="49"/>
    <n v="336"/>
    <n v="24219"/>
    <x v="43"/>
    <d v="2021-02-13T00:00:00"/>
    <s v="Male"/>
    <n v="35"/>
    <x v="7"/>
    <n v="336"/>
    <s v="Julian Sponer"/>
  </r>
  <r>
    <n v="228"/>
    <s v="Shirt"/>
    <s v="Chambray"/>
    <s v="L"/>
    <s v="green"/>
    <n v="105"/>
    <n v="56"/>
    <s v="A green coloured, L sized, Chambray Shirt"/>
    <n v="91"/>
    <n v="228"/>
    <n v="49"/>
    <n v="773"/>
    <n v="91"/>
    <n v="1"/>
    <n v="49"/>
    <n v="336"/>
    <n v="24219"/>
    <x v="43"/>
    <d v="2021-02-13T00:00:00"/>
    <s v="Male"/>
    <n v="35"/>
    <x v="7"/>
    <n v="336"/>
    <s v="Julian Sponer"/>
  </r>
  <r>
    <n v="229"/>
    <s v="Shirt"/>
    <s v="Chambray"/>
    <s v="XL"/>
    <s v="green"/>
    <n v="105"/>
    <n v="58"/>
    <s v="A green coloured, XL sized, Chambray Shirt"/>
    <n v="354"/>
    <n v="229"/>
    <n v="50"/>
    <n v="457"/>
    <n v="118"/>
    <n v="3"/>
    <n v="50"/>
    <n v="454"/>
    <n v="50310"/>
    <x v="44"/>
    <d v="2021-09-18T00:00:00"/>
    <s v="Genderfluid"/>
    <n v="28"/>
    <x v="4"/>
    <n v="454"/>
    <s v="Abey Bampforth"/>
  </r>
  <r>
    <n v="230"/>
    <s v="Shirt"/>
    <s v="Chambray"/>
    <s v="XS"/>
    <s v="blue"/>
    <n v="105"/>
    <n v="76"/>
    <s v="A blue coloured, XS sized, Chambray Shirt"/>
    <n v="109"/>
    <n v="230"/>
    <n v="50"/>
    <n v="339"/>
    <n v="109"/>
    <n v="1"/>
    <n v="50"/>
    <n v="454"/>
    <n v="50310"/>
    <x v="44"/>
    <d v="2021-09-18T00:00:00"/>
    <s v="Genderfluid"/>
    <n v="28"/>
    <x v="4"/>
    <n v="454"/>
    <s v="Abey Bampforth"/>
  </r>
  <r>
    <n v="231"/>
    <s v="Shirt"/>
    <s v="Chambray"/>
    <s v="S"/>
    <s v="blue"/>
    <n v="105"/>
    <n v="61"/>
    <s v="A blue coloured, S sized, Chambray Shirt"/>
    <n v="345"/>
    <n v="231"/>
    <n v="50"/>
    <n v="1098"/>
    <n v="115"/>
    <n v="3"/>
    <n v="50"/>
    <n v="454"/>
    <n v="50310"/>
    <x v="44"/>
    <d v="2021-09-18T00:00:00"/>
    <s v="Genderfluid"/>
    <n v="28"/>
    <x v="4"/>
    <n v="454"/>
    <s v="Abey Bampforth"/>
  </r>
  <r>
    <n v="232"/>
    <s v="Shirt"/>
    <s v="Chambray"/>
    <s v="M"/>
    <s v="blue"/>
    <n v="105"/>
    <n v="66"/>
    <s v="A blue coloured, M sized, Chambray Shirt"/>
    <n v="186"/>
    <n v="232"/>
    <n v="50"/>
    <n v="1051"/>
    <n v="93"/>
    <n v="2"/>
    <n v="50"/>
    <n v="454"/>
    <n v="50310"/>
    <x v="44"/>
    <d v="2021-09-18T00:00:00"/>
    <s v="Genderfluid"/>
    <n v="28"/>
    <x v="4"/>
    <n v="454"/>
    <s v="Abey Bampforth"/>
  </r>
  <r>
    <n v="233"/>
    <s v="Shirt"/>
    <s v="Chambray"/>
    <s v="L"/>
    <s v="blue"/>
    <n v="105"/>
    <n v="69"/>
    <s v="A blue coloured, L sized, Chambray Shirt"/>
    <n v="270"/>
    <n v="233"/>
    <n v="50"/>
    <n v="1033"/>
    <n v="90"/>
    <n v="3"/>
    <n v="50"/>
    <n v="454"/>
    <n v="50310"/>
    <x v="44"/>
    <d v="2021-09-18T00:00:00"/>
    <s v="Genderfluid"/>
    <n v="28"/>
    <x v="4"/>
    <n v="454"/>
    <s v="Abey Bampforth"/>
  </r>
  <r>
    <n v="234"/>
    <s v="Shirt"/>
    <s v="Chambray"/>
    <s v="XL"/>
    <s v="blue"/>
    <n v="105"/>
    <n v="43"/>
    <s v="A blue coloured, XL sized, Chambray Shirt"/>
    <n v="107"/>
    <n v="234"/>
    <n v="50"/>
    <n v="429"/>
    <n v="107"/>
    <n v="1"/>
    <n v="50"/>
    <n v="454"/>
    <n v="50310"/>
    <x v="44"/>
    <d v="2021-09-18T00:00:00"/>
    <s v="Genderfluid"/>
    <n v="28"/>
    <x v="4"/>
    <n v="454"/>
    <s v="Abey Bampforth"/>
  </r>
  <r>
    <n v="235"/>
    <s v="Shirt"/>
    <s v="Chambray"/>
    <s v="XS"/>
    <s v="indigo"/>
    <n v="105"/>
    <n v="75"/>
    <s v="A indigo coloured, XS sized, Chambray Shirt"/>
    <n v="113"/>
    <n v="235"/>
    <n v="51"/>
    <n v="668"/>
    <n v="113"/>
    <n v="1"/>
    <n v="51"/>
    <n v="399"/>
    <n v="18423"/>
    <x v="45"/>
    <d v="2021-02-26T00:00:00"/>
    <s v="Agender"/>
    <n v="46"/>
    <x v="2"/>
    <n v="399"/>
    <s v="Ailene McKeller"/>
  </r>
  <r>
    <n v="236"/>
    <s v="Shirt"/>
    <s v="Chambray"/>
    <s v="S"/>
    <s v="indigo"/>
    <n v="105"/>
    <n v="59"/>
    <s v="A indigo coloured, S sized, Chambray Shirt"/>
    <n v="291"/>
    <n v="236"/>
    <n v="51"/>
    <n v="968"/>
    <n v="97"/>
    <n v="3"/>
    <n v="51"/>
    <n v="399"/>
    <n v="18423"/>
    <x v="45"/>
    <d v="2021-02-26T00:00:00"/>
    <s v="Agender"/>
    <n v="46"/>
    <x v="2"/>
    <n v="399"/>
    <s v="Ailene McKeller"/>
  </r>
  <r>
    <n v="237"/>
    <s v="Shirt"/>
    <s v="Chambray"/>
    <s v="M"/>
    <s v="indigo"/>
    <n v="105"/>
    <n v="62"/>
    <s v="A indigo coloured, M sized, Chambray Shirt"/>
    <n v="186"/>
    <n v="237"/>
    <n v="51"/>
    <n v="1071"/>
    <n v="93"/>
    <n v="2"/>
    <n v="51"/>
    <n v="399"/>
    <n v="18423"/>
    <x v="45"/>
    <d v="2021-02-26T00:00:00"/>
    <s v="Agender"/>
    <n v="46"/>
    <x v="2"/>
    <n v="399"/>
    <s v="Ailene McKeller"/>
  </r>
  <r>
    <n v="238"/>
    <s v="Shirt"/>
    <s v="Chambray"/>
    <s v="L"/>
    <s v="indigo"/>
    <n v="105"/>
    <n v="79"/>
    <s v="A indigo coloured, L sized, Chambray Shirt"/>
    <n v="306"/>
    <n v="238"/>
    <n v="52"/>
    <n v="491"/>
    <n v="102"/>
    <n v="3"/>
    <n v="52"/>
    <n v="493"/>
    <n v="32155"/>
    <x v="46"/>
    <d v="2021-10-29T00:00:00"/>
    <s v="Bigender"/>
    <n v="63"/>
    <x v="6"/>
    <n v="493"/>
    <s v="Andrew Renn"/>
  </r>
  <r>
    <n v="239"/>
    <s v="Shirt"/>
    <s v="Chambray"/>
    <s v="XL"/>
    <s v="indigo"/>
    <n v="105"/>
    <n v="61"/>
    <s v="A indigo coloured, XL sized, Chambray Shirt"/>
    <n v="345"/>
    <n v="239"/>
    <n v="52"/>
    <n v="1101"/>
    <n v="115"/>
    <n v="3"/>
    <n v="52"/>
    <n v="493"/>
    <n v="32155"/>
    <x v="46"/>
    <d v="2021-10-29T00:00:00"/>
    <s v="Bigender"/>
    <n v="63"/>
    <x v="6"/>
    <n v="493"/>
    <s v="Andrew Renn"/>
  </r>
  <r>
    <n v="240"/>
    <s v="Shirt"/>
    <s v="Chambray"/>
    <s v="XS"/>
    <s v="violet"/>
    <n v="105"/>
    <n v="47"/>
    <s v="A violet coloured, XS sized, Chambray Shirt"/>
    <n v="102"/>
    <n v="240"/>
    <n v="52"/>
    <n v="1141"/>
    <n v="102"/>
    <n v="1"/>
    <n v="52"/>
    <n v="493"/>
    <n v="32155"/>
    <x v="46"/>
    <d v="2021-10-29T00:00:00"/>
    <s v="Bigender"/>
    <n v="63"/>
    <x v="6"/>
    <n v="493"/>
    <s v="Andrew Renn"/>
  </r>
  <r>
    <n v="241"/>
    <s v="Shirt"/>
    <s v="Chambray"/>
    <s v="S"/>
    <s v="violet"/>
    <n v="105"/>
    <n v="52"/>
    <s v="A violet coloured, S sized, Chambray Shirt"/>
    <n v="192"/>
    <n v="241"/>
    <n v="52"/>
    <n v="14"/>
    <n v="96"/>
    <n v="2"/>
    <n v="52"/>
    <n v="493"/>
    <n v="32155"/>
    <x v="46"/>
    <d v="2021-10-29T00:00:00"/>
    <s v="Bigender"/>
    <n v="63"/>
    <x v="6"/>
    <n v="493"/>
    <s v="Andrew Renn"/>
  </r>
  <r>
    <n v="242"/>
    <s v="Shirt"/>
    <s v="Chambray"/>
    <s v="M"/>
    <s v="violet"/>
    <n v="105"/>
    <n v="72"/>
    <s v="A violet coloured, M sized, Chambray Shirt"/>
    <n v="351"/>
    <n v="242"/>
    <n v="53"/>
    <n v="825"/>
    <n v="117"/>
    <n v="3"/>
    <n v="53"/>
    <n v="528"/>
    <n v="10517"/>
    <x v="47"/>
    <d v="2021-05-02T00:00:00"/>
    <s v="Non-binary"/>
    <n v="63"/>
    <x v="2"/>
    <n v="528"/>
    <s v="Cad Dominichetti"/>
  </r>
  <r>
    <n v="243"/>
    <s v="Shirt"/>
    <s v="Chambray"/>
    <s v="L"/>
    <s v="violet"/>
    <n v="105"/>
    <n v="53"/>
    <s v="A violet coloured, L sized, Chambray Shirt"/>
    <n v="104"/>
    <n v="243"/>
    <n v="53"/>
    <n v="56"/>
    <n v="104"/>
    <n v="1"/>
    <n v="53"/>
    <n v="528"/>
    <n v="10517"/>
    <x v="47"/>
    <d v="2021-05-02T00:00:00"/>
    <s v="Non-binary"/>
    <n v="63"/>
    <x v="2"/>
    <n v="528"/>
    <s v="Cad Dominichetti"/>
  </r>
  <r>
    <n v="244"/>
    <s v="Shirt"/>
    <s v="Chambray"/>
    <s v="XL"/>
    <s v="violet"/>
    <n v="105"/>
    <n v="54"/>
    <s v="A violet coloured, XL sized, Chambray Shirt"/>
    <n v="118"/>
    <n v="244"/>
    <n v="53"/>
    <n v="92"/>
    <n v="118"/>
    <n v="1"/>
    <n v="53"/>
    <n v="528"/>
    <n v="10517"/>
    <x v="47"/>
    <d v="2021-05-02T00:00:00"/>
    <s v="Non-binary"/>
    <n v="63"/>
    <x v="2"/>
    <n v="528"/>
    <s v="Cad Dominichetti"/>
  </r>
  <r>
    <n v="245"/>
    <s v="Shirt"/>
    <s v="Polo"/>
    <s v="XS"/>
    <s v="red"/>
    <n v="117"/>
    <n v="40"/>
    <s v="A red coloured, XS sized, Polo Shirt"/>
    <n v="226"/>
    <n v="245"/>
    <n v="54"/>
    <n v="843"/>
    <n v="113"/>
    <n v="2"/>
    <n v="54"/>
    <n v="195"/>
    <n v="13681"/>
    <x v="23"/>
    <d v="2021-05-17T00:00:00"/>
    <s v="Genderfluid"/>
    <n v="72"/>
    <x v="4"/>
    <n v="195"/>
    <s v="Tobye De Caville"/>
  </r>
  <r>
    <n v="246"/>
    <s v="Shirt"/>
    <s v="Polo"/>
    <s v="S"/>
    <s v="red"/>
    <n v="117"/>
    <n v="60"/>
    <s v="A red coloured, S sized, Polo Shirt"/>
    <n v="194"/>
    <n v="246"/>
    <n v="54"/>
    <n v="974"/>
    <n v="97"/>
    <n v="2"/>
    <n v="54"/>
    <n v="195"/>
    <n v="13681"/>
    <x v="23"/>
    <d v="2021-05-17T00:00:00"/>
    <s v="Genderfluid"/>
    <n v="72"/>
    <x v="4"/>
    <n v="195"/>
    <s v="Tobye De Caville"/>
  </r>
  <r>
    <n v="247"/>
    <s v="Shirt"/>
    <s v="Polo"/>
    <s v="M"/>
    <s v="red"/>
    <n v="117"/>
    <n v="70"/>
    <s v="A red coloured, M sized, Polo Shirt"/>
    <n v="95"/>
    <n v="247"/>
    <n v="54"/>
    <n v="268"/>
    <n v="95"/>
    <n v="1"/>
    <n v="54"/>
    <n v="195"/>
    <n v="13681"/>
    <x v="23"/>
    <d v="2021-05-17T00:00:00"/>
    <s v="Genderfluid"/>
    <n v="72"/>
    <x v="4"/>
    <n v="195"/>
    <s v="Tobye De Caville"/>
  </r>
  <r>
    <n v="248"/>
    <s v="Shirt"/>
    <s v="Polo"/>
    <s v="L"/>
    <s v="red"/>
    <n v="117"/>
    <n v="72"/>
    <s v="A red coloured, L sized, Polo Shirt"/>
    <n v="204"/>
    <n v="248"/>
    <n v="54"/>
    <n v="512"/>
    <n v="102"/>
    <n v="2"/>
    <n v="54"/>
    <n v="195"/>
    <n v="13681"/>
    <x v="23"/>
    <d v="2021-05-17T00:00:00"/>
    <s v="Genderfluid"/>
    <n v="72"/>
    <x v="4"/>
    <n v="195"/>
    <s v="Tobye De Caville"/>
  </r>
  <r>
    <n v="249"/>
    <s v="Shirt"/>
    <s v="Polo"/>
    <s v="XL"/>
    <s v="red"/>
    <n v="117"/>
    <n v="76"/>
    <s v="A red coloured, XL sized, Polo Shirt"/>
    <n v="119"/>
    <n v="249"/>
    <n v="55"/>
    <n v="717"/>
    <n v="119"/>
    <n v="1"/>
    <n v="55"/>
    <n v="873"/>
    <n v="55650"/>
    <x v="48"/>
    <d v="2021-04-25T00:00:00"/>
    <s v="Non-binary"/>
    <n v="38"/>
    <x v="2"/>
    <n v="873"/>
    <s v="Cecilla Pigford"/>
  </r>
  <r>
    <n v="250"/>
    <s v="Shirt"/>
    <s v="Polo"/>
    <s v="XS"/>
    <s v="orange"/>
    <n v="117"/>
    <n v="75"/>
    <s v="A orange coloured, XS sized, Polo Shirt"/>
    <n v="93"/>
    <n v="250"/>
    <n v="56"/>
    <n v="1061"/>
    <n v="93"/>
    <n v="1"/>
    <n v="56"/>
    <n v="587"/>
    <n v="17149"/>
    <x v="49"/>
    <d v="2021-02-18T00:00:00"/>
    <s v="Agender"/>
    <n v="35"/>
    <x v="3"/>
    <n v="587"/>
    <s v="Carmita Grundey"/>
  </r>
  <r>
    <n v="251"/>
    <s v="Shirt"/>
    <s v="Polo"/>
    <s v="S"/>
    <s v="orange"/>
    <n v="117"/>
    <n v="78"/>
    <s v="A orange coloured, S sized, Polo Shirt"/>
    <n v="282"/>
    <n v="251"/>
    <n v="56"/>
    <n v="879"/>
    <n v="94"/>
    <n v="3"/>
    <n v="56"/>
    <n v="587"/>
    <n v="17149"/>
    <x v="49"/>
    <d v="2021-02-18T00:00:00"/>
    <s v="Agender"/>
    <n v="35"/>
    <x v="3"/>
    <n v="587"/>
    <s v="Carmita Grundey"/>
  </r>
  <r>
    <n v="252"/>
    <s v="Shirt"/>
    <s v="Polo"/>
    <s v="M"/>
    <s v="orange"/>
    <n v="117"/>
    <n v="67"/>
    <s v="A orange coloured, M sized, Polo Shirt"/>
    <n v="118"/>
    <n v="252"/>
    <n v="56"/>
    <n v="469"/>
    <n v="118"/>
    <n v="1"/>
    <n v="56"/>
    <n v="587"/>
    <n v="17149"/>
    <x v="49"/>
    <d v="2021-02-18T00:00:00"/>
    <s v="Agender"/>
    <n v="35"/>
    <x v="3"/>
    <n v="587"/>
    <s v="Carmita Grundey"/>
  </r>
  <r>
    <n v="253"/>
    <s v="Shirt"/>
    <s v="Polo"/>
    <s v="L"/>
    <s v="orange"/>
    <n v="117"/>
    <n v="63"/>
    <s v="A orange coloured, L sized, Polo Shirt"/>
    <n v="336"/>
    <n v="253"/>
    <n v="56"/>
    <n v="610"/>
    <n v="112"/>
    <n v="3"/>
    <n v="56"/>
    <n v="587"/>
    <n v="17149"/>
    <x v="49"/>
    <d v="2021-02-18T00:00:00"/>
    <s v="Agender"/>
    <n v="35"/>
    <x v="3"/>
    <n v="587"/>
    <s v="Carmita Grundey"/>
  </r>
  <r>
    <n v="254"/>
    <s v="Shirt"/>
    <s v="Polo"/>
    <s v="XL"/>
    <s v="orange"/>
    <n v="117"/>
    <n v="43"/>
    <s v="A orange coloured, XL sized, Polo Shirt"/>
    <n v="194"/>
    <n v="254"/>
    <n v="56"/>
    <n v="968"/>
    <n v="97"/>
    <n v="2"/>
    <n v="56"/>
    <n v="587"/>
    <n v="17149"/>
    <x v="49"/>
    <d v="2021-02-18T00:00:00"/>
    <s v="Agender"/>
    <n v="35"/>
    <x v="3"/>
    <n v="587"/>
    <s v="Carmita Grundey"/>
  </r>
  <r>
    <n v="255"/>
    <s v="Shirt"/>
    <s v="Polo"/>
    <s v="XS"/>
    <s v="yellow"/>
    <n v="117"/>
    <n v="79"/>
    <s v="A yellow coloured, XS sized, Polo Shirt"/>
    <n v="186"/>
    <n v="255"/>
    <n v="57"/>
    <n v="1078"/>
    <n v="93"/>
    <n v="2"/>
    <n v="57"/>
    <n v="163"/>
    <n v="41495"/>
    <x v="50"/>
    <d v="2021-03-13T00:00:00"/>
    <s v="Genderfluid"/>
    <n v="20"/>
    <x v="7"/>
    <n v="163"/>
    <s v="Harrietta Burchatt"/>
  </r>
  <r>
    <n v="256"/>
    <s v="Shirt"/>
    <s v="Polo"/>
    <s v="S"/>
    <s v="yellow"/>
    <n v="117"/>
    <n v="77"/>
    <s v="A yellow coloured, S sized, Polo Shirt"/>
    <n v="306"/>
    <n v="256"/>
    <n v="57"/>
    <n v="1148"/>
    <n v="102"/>
    <n v="3"/>
    <n v="57"/>
    <n v="163"/>
    <n v="41495"/>
    <x v="50"/>
    <d v="2021-03-13T00:00:00"/>
    <s v="Genderfluid"/>
    <n v="20"/>
    <x v="7"/>
    <n v="163"/>
    <s v="Harrietta Burchatt"/>
  </r>
  <r>
    <n v="257"/>
    <s v="Shirt"/>
    <s v="Polo"/>
    <s v="M"/>
    <s v="yellow"/>
    <n v="117"/>
    <n v="52"/>
    <s v="A yellow coloured, M sized, Polo Shirt"/>
    <n v="117"/>
    <n v="257"/>
    <n v="57"/>
    <n v="808"/>
    <n v="117"/>
    <n v="1"/>
    <n v="57"/>
    <n v="163"/>
    <n v="41495"/>
    <x v="50"/>
    <d v="2021-03-13T00:00:00"/>
    <s v="Genderfluid"/>
    <n v="20"/>
    <x v="7"/>
    <n v="163"/>
    <s v="Harrietta Burchatt"/>
  </r>
  <r>
    <n v="258"/>
    <s v="Shirt"/>
    <s v="Polo"/>
    <s v="L"/>
    <s v="yellow"/>
    <n v="117"/>
    <n v="46"/>
    <s v="A yellow coloured, L sized, Polo Shirt"/>
    <n v="279"/>
    <n v="258"/>
    <n v="58"/>
    <n v="1073"/>
    <n v="93"/>
    <n v="3"/>
    <n v="58"/>
    <n v="332"/>
    <n v="42861"/>
    <x v="51"/>
    <d v="2021-02-10T00:00:00"/>
    <s v="Male"/>
    <n v="75"/>
    <x v="5"/>
    <n v="332"/>
    <s v="Carla Walework"/>
  </r>
  <r>
    <n v="259"/>
    <s v="Shirt"/>
    <s v="Polo"/>
    <s v="XL"/>
    <s v="yellow"/>
    <n v="117"/>
    <n v="46"/>
    <s v="A yellow coloured, XL sized, Polo Shirt"/>
    <n v="188"/>
    <n v="259"/>
    <n v="58"/>
    <n v="883"/>
    <n v="94"/>
    <n v="2"/>
    <n v="58"/>
    <n v="332"/>
    <n v="42861"/>
    <x v="51"/>
    <d v="2021-02-10T00:00:00"/>
    <s v="Male"/>
    <n v="75"/>
    <x v="5"/>
    <n v="332"/>
    <s v="Carla Walework"/>
  </r>
  <r>
    <n v="260"/>
    <s v="Shirt"/>
    <s v="Polo"/>
    <s v="XS"/>
    <s v="green"/>
    <n v="117"/>
    <n v="45"/>
    <s v="A green coloured, XS sized, Polo Shirt"/>
    <n v="96"/>
    <n v="260"/>
    <n v="59"/>
    <n v="928"/>
    <n v="96"/>
    <n v="1"/>
    <n v="59"/>
    <n v="843"/>
    <n v="21858"/>
    <x v="52"/>
    <d v="2021-02-27T00:00:00"/>
    <s v="Genderqueer"/>
    <n v="23"/>
    <x v="0"/>
    <n v="843"/>
    <s v="Sheela Dovey"/>
  </r>
  <r>
    <n v="261"/>
    <s v="Shirt"/>
    <s v="Polo"/>
    <s v="S"/>
    <s v="green"/>
    <n v="117"/>
    <n v="71"/>
    <s v="A green coloured, S sized, Polo Shirt"/>
    <n v="226"/>
    <n v="261"/>
    <n v="59"/>
    <n v="682"/>
    <n v="113"/>
    <n v="2"/>
    <n v="59"/>
    <n v="843"/>
    <n v="21858"/>
    <x v="52"/>
    <d v="2021-02-27T00:00:00"/>
    <s v="Genderqueer"/>
    <n v="23"/>
    <x v="0"/>
    <n v="843"/>
    <s v="Sheela Dovey"/>
  </r>
  <r>
    <n v="262"/>
    <s v="Shirt"/>
    <s v="Polo"/>
    <s v="M"/>
    <s v="green"/>
    <n v="117"/>
    <n v="62"/>
    <s v="A green coloured, M sized, Polo Shirt"/>
    <n v="91"/>
    <n v="262"/>
    <n v="59"/>
    <n v="786"/>
    <n v="91"/>
    <n v="1"/>
    <n v="59"/>
    <n v="843"/>
    <n v="21858"/>
    <x v="52"/>
    <d v="2021-02-27T00:00:00"/>
    <s v="Genderqueer"/>
    <n v="23"/>
    <x v="0"/>
    <n v="843"/>
    <s v="Sheela Dovey"/>
  </r>
  <r>
    <n v="263"/>
    <s v="Shirt"/>
    <s v="Polo"/>
    <s v="L"/>
    <s v="green"/>
    <n v="117"/>
    <n v="68"/>
    <s v="A green coloured, L sized, Polo Shirt"/>
    <n v="186"/>
    <n v="263"/>
    <n v="60"/>
    <n v="1054"/>
    <n v="93"/>
    <n v="2"/>
    <n v="60"/>
    <n v="301"/>
    <n v="31491"/>
    <x v="53"/>
    <d v="2021-02-28T00:00:00"/>
    <s v="Non-binary"/>
    <n v="47"/>
    <x v="0"/>
    <n v="301"/>
    <s v="Elga Corgenvin"/>
  </r>
  <r>
    <n v="264"/>
    <s v="Shirt"/>
    <s v="Polo"/>
    <s v="XL"/>
    <s v="green"/>
    <n v="117"/>
    <n v="61"/>
    <s v="A green coloured, XL sized, Polo Shirt"/>
    <n v="96"/>
    <n v="264"/>
    <n v="60"/>
    <n v="926"/>
    <n v="96"/>
    <n v="1"/>
    <n v="60"/>
    <n v="301"/>
    <n v="31491"/>
    <x v="53"/>
    <d v="2021-02-28T00:00:00"/>
    <s v="Non-binary"/>
    <n v="47"/>
    <x v="0"/>
    <n v="301"/>
    <s v="Elga Corgenvin"/>
  </r>
  <r>
    <n v="265"/>
    <s v="Shirt"/>
    <s v="Polo"/>
    <s v="XS"/>
    <s v="blue"/>
    <n v="117"/>
    <n v="56"/>
    <s v="A blue coloured, XS sized, Polo Shirt"/>
    <n v="100"/>
    <n v="265"/>
    <n v="60"/>
    <n v="590"/>
    <n v="100"/>
    <n v="1"/>
    <n v="60"/>
    <n v="301"/>
    <n v="31491"/>
    <x v="53"/>
    <d v="2021-02-28T00:00:00"/>
    <s v="Non-binary"/>
    <n v="47"/>
    <x v="0"/>
    <n v="301"/>
    <s v="Elga Corgenvin"/>
  </r>
  <r>
    <n v="266"/>
    <s v="Shirt"/>
    <s v="Polo"/>
    <s v="S"/>
    <s v="blue"/>
    <n v="117"/>
    <n v="76"/>
    <s v="A blue coloured, S sized, Polo Shirt"/>
    <n v="294"/>
    <n v="266"/>
    <n v="60"/>
    <n v="203"/>
    <n v="98"/>
    <n v="3"/>
    <n v="60"/>
    <n v="301"/>
    <n v="31491"/>
    <x v="53"/>
    <d v="2021-02-28T00:00:00"/>
    <s v="Non-binary"/>
    <n v="47"/>
    <x v="0"/>
    <n v="301"/>
    <s v="Elga Corgenvin"/>
  </r>
  <r>
    <n v="267"/>
    <s v="Shirt"/>
    <s v="Polo"/>
    <s v="M"/>
    <s v="blue"/>
    <n v="117"/>
    <n v="49"/>
    <s v="A blue coloured, M sized, Polo Shirt"/>
    <n v="96"/>
    <n v="267"/>
    <n v="60"/>
    <n v="913"/>
    <n v="96"/>
    <n v="1"/>
    <n v="60"/>
    <n v="301"/>
    <n v="31491"/>
    <x v="53"/>
    <d v="2021-02-28T00:00:00"/>
    <s v="Non-binary"/>
    <n v="47"/>
    <x v="0"/>
    <n v="301"/>
    <s v="Elga Corgenvin"/>
  </r>
  <r>
    <n v="268"/>
    <s v="Shirt"/>
    <s v="Polo"/>
    <s v="L"/>
    <s v="blue"/>
    <n v="117"/>
    <n v="77"/>
    <s v="A blue coloured, L sized, Polo Shirt"/>
    <n v="321"/>
    <n v="268"/>
    <n v="60"/>
    <n v="451"/>
    <n v="107"/>
    <n v="3"/>
    <n v="60"/>
    <n v="301"/>
    <n v="31491"/>
    <x v="53"/>
    <d v="2021-02-28T00:00:00"/>
    <s v="Non-binary"/>
    <n v="47"/>
    <x v="0"/>
    <n v="301"/>
    <s v="Elga Corgenvin"/>
  </r>
  <r>
    <n v="269"/>
    <s v="Shirt"/>
    <s v="Polo"/>
    <s v="XL"/>
    <s v="blue"/>
    <n v="117"/>
    <n v="70"/>
    <s v="A blue coloured, XL sized, Polo Shirt"/>
    <n v="99"/>
    <n v="269"/>
    <n v="61"/>
    <n v="1163"/>
    <n v="99"/>
    <n v="1"/>
    <n v="61"/>
    <n v="158"/>
    <n v="42290"/>
    <x v="42"/>
    <d v="2021-04-28T00:00:00"/>
    <s v="Genderqueer"/>
    <n v="33"/>
    <x v="4"/>
    <n v="158"/>
    <s v="Ann-marie Sinden"/>
  </r>
  <r>
    <n v="270"/>
    <s v="Shirt"/>
    <s v="Polo"/>
    <s v="XS"/>
    <s v="indigo"/>
    <n v="117"/>
    <n v="47"/>
    <s v="A indigo coloured, XS sized, Polo Shirt"/>
    <n v="106"/>
    <n v="270"/>
    <n v="61"/>
    <n v="210"/>
    <n v="106"/>
    <n v="1"/>
    <n v="61"/>
    <n v="158"/>
    <n v="42290"/>
    <x v="42"/>
    <d v="2021-04-28T00:00:00"/>
    <s v="Genderqueer"/>
    <n v="33"/>
    <x v="4"/>
    <n v="158"/>
    <s v="Ann-marie Sinden"/>
  </r>
  <r>
    <n v="271"/>
    <s v="Shirt"/>
    <s v="Polo"/>
    <s v="S"/>
    <s v="indigo"/>
    <n v="117"/>
    <n v="50"/>
    <s v="A indigo coloured, S sized, Polo Shirt"/>
    <n v="99"/>
    <n v="271"/>
    <n v="61"/>
    <n v="1180"/>
    <n v="99"/>
    <n v="1"/>
    <n v="61"/>
    <n v="158"/>
    <n v="42290"/>
    <x v="42"/>
    <d v="2021-04-28T00:00:00"/>
    <s v="Genderqueer"/>
    <n v="33"/>
    <x v="4"/>
    <n v="158"/>
    <s v="Ann-marie Sinden"/>
  </r>
  <r>
    <n v="272"/>
    <s v="Shirt"/>
    <s v="Polo"/>
    <s v="M"/>
    <s v="indigo"/>
    <n v="117"/>
    <n v="62"/>
    <s v="A indigo coloured, M sized, Polo Shirt"/>
    <n v="357"/>
    <n v="272"/>
    <n v="61"/>
    <n v="710"/>
    <n v="119"/>
    <n v="3"/>
    <n v="61"/>
    <n v="158"/>
    <n v="42290"/>
    <x v="42"/>
    <d v="2021-04-28T00:00:00"/>
    <s v="Genderqueer"/>
    <n v="33"/>
    <x v="4"/>
    <n v="158"/>
    <s v="Ann-marie Sinden"/>
  </r>
  <r>
    <n v="273"/>
    <s v="Shirt"/>
    <s v="Polo"/>
    <s v="L"/>
    <s v="indigo"/>
    <n v="117"/>
    <n v="60"/>
    <s v="A indigo coloured, L sized, Polo Shirt"/>
    <n v="218"/>
    <n v="273"/>
    <n v="61"/>
    <n v="316"/>
    <n v="109"/>
    <n v="2"/>
    <n v="61"/>
    <n v="158"/>
    <n v="42290"/>
    <x v="42"/>
    <d v="2021-04-28T00:00:00"/>
    <s v="Genderqueer"/>
    <n v="33"/>
    <x v="4"/>
    <n v="158"/>
    <s v="Ann-marie Sinden"/>
  </r>
  <r>
    <n v="274"/>
    <s v="Shirt"/>
    <s v="Polo"/>
    <s v="XL"/>
    <s v="indigo"/>
    <n v="117"/>
    <n v="56"/>
    <s v="A indigo coloured, XL sized, Polo Shirt"/>
    <n v="180"/>
    <n v="274"/>
    <n v="62"/>
    <n v="1045"/>
    <n v="90"/>
    <n v="2"/>
    <n v="62"/>
    <n v="93"/>
    <n v="37952"/>
    <x v="54"/>
    <d v="2021-08-13T00:00:00"/>
    <s v="Genderfluid"/>
    <n v="66"/>
    <x v="3"/>
    <n v="93"/>
    <s v="Law Foker"/>
  </r>
  <r>
    <n v="275"/>
    <s v="Shirt"/>
    <s v="Polo"/>
    <s v="XS"/>
    <s v="violet"/>
    <n v="117"/>
    <n v="67"/>
    <s v="A violet coloured, XS sized, Polo Shirt"/>
    <n v="210"/>
    <n v="275"/>
    <n v="62"/>
    <n v="1192"/>
    <n v="105"/>
    <n v="2"/>
    <n v="62"/>
    <n v="93"/>
    <n v="37952"/>
    <x v="54"/>
    <d v="2021-08-13T00:00:00"/>
    <s v="Genderfluid"/>
    <n v="66"/>
    <x v="3"/>
    <n v="93"/>
    <s v="Law Foker"/>
  </r>
  <r>
    <n v="276"/>
    <s v="Shirt"/>
    <s v="Polo"/>
    <s v="S"/>
    <s v="violet"/>
    <n v="117"/>
    <n v="43"/>
    <s v="A violet coloured, S sized, Polo Shirt"/>
    <n v="327"/>
    <n v="276"/>
    <n v="63"/>
    <n v="327"/>
    <n v="109"/>
    <n v="3"/>
    <n v="63"/>
    <n v="556"/>
    <n v="27577"/>
    <x v="55"/>
    <d v="2021-03-08T00:00:00"/>
    <s v="Genderfluid"/>
    <n v="61"/>
    <x v="0"/>
    <n v="556"/>
    <s v="Nessy Kildea"/>
  </r>
  <r>
    <n v="277"/>
    <s v="Shirt"/>
    <s v="Polo"/>
    <s v="M"/>
    <s v="violet"/>
    <n v="117"/>
    <n v="77"/>
    <s v="A violet coloured, M sized, Polo Shirt"/>
    <n v="194"/>
    <n v="277"/>
    <n v="63"/>
    <n v="975"/>
    <n v="97"/>
    <n v="2"/>
    <n v="63"/>
    <n v="556"/>
    <n v="27577"/>
    <x v="55"/>
    <d v="2021-03-08T00:00:00"/>
    <s v="Genderfluid"/>
    <n v="61"/>
    <x v="0"/>
    <n v="556"/>
    <s v="Nessy Kildea"/>
  </r>
  <r>
    <n v="278"/>
    <s v="Shirt"/>
    <s v="Polo"/>
    <s v="L"/>
    <s v="violet"/>
    <n v="117"/>
    <n v="76"/>
    <s v="A violet coloured, L sized, Polo Shirt"/>
    <n v="188"/>
    <n v="278"/>
    <n v="63"/>
    <n v="360"/>
    <n v="94"/>
    <n v="2"/>
    <n v="63"/>
    <n v="556"/>
    <n v="27577"/>
    <x v="55"/>
    <d v="2021-03-08T00:00:00"/>
    <s v="Genderfluid"/>
    <n v="61"/>
    <x v="0"/>
    <n v="556"/>
    <s v="Nessy Kildea"/>
  </r>
  <r>
    <n v="279"/>
    <s v="Shirt"/>
    <s v="Polo"/>
    <s v="XL"/>
    <s v="violet"/>
    <n v="117"/>
    <n v="79"/>
    <s v="A violet coloured, XL sized, Polo Shirt"/>
    <n v="98"/>
    <n v="279"/>
    <n v="63"/>
    <n v="208"/>
    <n v="98"/>
    <n v="1"/>
    <n v="63"/>
    <n v="556"/>
    <n v="27577"/>
    <x v="55"/>
    <d v="2021-03-08T00:00:00"/>
    <s v="Genderfluid"/>
    <n v="61"/>
    <x v="0"/>
    <n v="556"/>
    <s v="Nessy Kildea"/>
  </r>
  <r>
    <n v="280"/>
    <s v="Shirt"/>
    <s v="Cuban Collar"/>
    <s v="XS"/>
    <s v="red"/>
    <n v="93"/>
    <n v="56"/>
    <s v="A red coloured, XS sized, Cuban Collar Shirt"/>
    <n v="182"/>
    <n v="280"/>
    <n v="64"/>
    <n v="801"/>
    <n v="91"/>
    <n v="2"/>
    <n v="64"/>
    <n v="167"/>
    <n v="23668"/>
    <x v="56"/>
    <d v="2021-02-15T00:00:00"/>
    <s v="Agender"/>
    <n v="34"/>
    <x v="7"/>
    <n v="167"/>
    <s v="Alayne Ipplett"/>
  </r>
  <r>
    <n v="281"/>
    <s v="Shirt"/>
    <s v="Cuban Collar"/>
    <s v="S"/>
    <s v="red"/>
    <n v="93"/>
    <n v="59"/>
    <s v="A red coloured, S sized, Cuban Collar Shirt"/>
    <n v="224"/>
    <n v="281"/>
    <n v="64"/>
    <n v="623"/>
    <n v="112"/>
    <n v="2"/>
    <n v="64"/>
    <n v="167"/>
    <n v="23668"/>
    <x v="56"/>
    <d v="2021-02-15T00:00:00"/>
    <s v="Agender"/>
    <n v="34"/>
    <x v="7"/>
    <n v="167"/>
    <s v="Alayne Ipplett"/>
  </r>
  <r>
    <n v="282"/>
    <s v="Shirt"/>
    <s v="Cuban Collar"/>
    <s v="M"/>
    <s v="red"/>
    <n v="93"/>
    <n v="53"/>
    <s v="A red coloured, M sized, Cuban Collar Shirt"/>
    <n v="106"/>
    <n v="282"/>
    <n v="64"/>
    <n v="1012"/>
    <n v="106"/>
    <n v="1"/>
    <n v="64"/>
    <n v="167"/>
    <n v="23668"/>
    <x v="56"/>
    <d v="2021-02-15T00:00:00"/>
    <s v="Agender"/>
    <n v="34"/>
    <x v="7"/>
    <n v="167"/>
    <s v="Alayne Ipplett"/>
  </r>
  <r>
    <n v="283"/>
    <s v="Shirt"/>
    <s v="Cuban Collar"/>
    <s v="L"/>
    <s v="red"/>
    <n v="93"/>
    <n v="45"/>
    <s v="A red coloured, L sized, Cuban Collar Shirt"/>
    <n v="226"/>
    <n v="283"/>
    <n v="64"/>
    <n v="680"/>
    <n v="113"/>
    <n v="2"/>
    <n v="64"/>
    <n v="167"/>
    <n v="23668"/>
    <x v="56"/>
    <d v="2021-02-15T00:00:00"/>
    <s v="Agender"/>
    <n v="34"/>
    <x v="7"/>
    <n v="167"/>
    <s v="Alayne Ipplett"/>
  </r>
  <r>
    <n v="284"/>
    <s v="Shirt"/>
    <s v="Cuban Collar"/>
    <s v="XL"/>
    <s v="red"/>
    <n v="93"/>
    <n v="65"/>
    <s v="A red coloured, XL sized, Cuban Collar Shirt"/>
    <n v="297"/>
    <n v="284"/>
    <n v="65"/>
    <n v="1184"/>
    <n v="99"/>
    <n v="3"/>
    <n v="65"/>
    <n v="388"/>
    <n v="22051"/>
    <x v="57"/>
    <d v="2021-07-22T00:00:00"/>
    <s v="Genderfluid"/>
    <n v="38"/>
    <x v="5"/>
    <n v="388"/>
    <s v="Dame Popov"/>
  </r>
  <r>
    <n v="285"/>
    <s v="Shirt"/>
    <s v="Cuban Collar"/>
    <s v="XS"/>
    <s v="orange"/>
    <n v="93"/>
    <n v="62"/>
    <s v="A orange coloured, XS sized, Cuban Collar Shirt"/>
    <n v="327"/>
    <n v="285"/>
    <n v="65"/>
    <n v="744"/>
    <n v="109"/>
    <n v="3"/>
    <n v="65"/>
    <n v="388"/>
    <n v="22051"/>
    <x v="57"/>
    <d v="2021-07-22T00:00:00"/>
    <s v="Genderfluid"/>
    <n v="38"/>
    <x v="5"/>
    <n v="388"/>
    <s v="Dame Popov"/>
  </r>
  <r>
    <n v="286"/>
    <s v="Shirt"/>
    <s v="Cuban Collar"/>
    <s v="S"/>
    <s v="orange"/>
    <n v="93"/>
    <n v="50"/>
    <s v="A orange coloured, S sized, Cuban Collar Shirt"/>
    <n v="291"/>
    <n v="286"/>
    <n v="66"/>
    <n v="947"/>
    <n v="97"/>
    <n v="3"/>
    <n v="66"/>
    <n v="631"/>
    <n v="42774"/>
    <x v="58"/>
    <d v="2021-08-22T00:00:00"/>
    <s v="Female"/>
    <n v="49"/>
    <x v="5"/>
    <n v="631"/>
    <s v="Wanids Cudby"/>
  </r>
  <r>
    <n v="287"/>
    <s v="Shirt"/>
    <s v="Cuban Collar"/>
    <s v="M"/>
    <s v="orange"/>
    <n v="93"/>
    <n v="49"/>
    <s v="A orange coloured, M sized, Cuban Collar Shirt"/>
    <n v="113"/>
    <n v="287"/>
    <n v="66"/>
    <n v="847"/>
    <n v="113"/>
    <n v="1"/>
    <n v="66"/>
    <n v="631"/>
    <n v="42774"/>
    <x v="58"/>
    <d v="2021-08-22T00:00:00"/>
    <s v="Female"/>
    <n v="49"/>
    <x v="5"/>
    <n v="631"/>
    <s v="Wanids Cudby"/>
  </r>
  <r>
    <n v="288"/>
    <s v="Shirt"/>
    <s v="Cuban Collar"/>
    <s v="L"/>
    <s v="orange"/>
    <n v="93"/>
    <n v="65"/>
    <s v="A orange coloured, L sized, Cuban Collar Shirt"/>
    <n v="351"/>
    <n v="288"/>
    <n v="66"/>
    <n v="810"/>
    <n v="117"/>
    <n v="3"/>
    <n v="66"/>
    <n v="631"/>
    <n v="42774"/>
    <x v="58"/>
    <d v="2021-08-22T00:00:00"/>
    <s v="Female"/>
    <n v="49"/>
    <x v="5"/>
    <n v="631"/>
    <s v="Wanids Cudby"/>
  </r>
  <r>
    <n v="289"/>
    <s v="Shirt"/>
    <s v="Cuban Collar"/>
    <s v="XL"/>
    <s v="orange"/>
    <n v="93"/>
    <n v="49"/>
    <s v="A orange coloured, XL sized, Cuban Collar Shirt"/>
    <n v="236"/>
    <n v="289"/>
    <n v="66"/>
    <n v="465"/>
    <n v="118"/>
    <n v="2"/>
    <n v="66"/>
    <n v="631"/>
    <n v="42774"/>
    <x v="58"/>
    <d v="2021-08-22T00:00:00"/>
    <s v="Female"/>
    <n v="49"/>
    <x v="5"/>
    <n v="631"/>
    <s v="Wanids Cudby"/>
  </r>
  <r>
    <n v="290"/>
    <s v="Shirt"/>
    <s v="Cuban Collar"/>
    <s v="XS"/>
    <s v="yellow"/>
    <n v="93"/>
    <n v="78"/>
    <s v="A yellow coloured, XS sized, Cuban Collar Shirt"/>
    <n v="184"/>
    <n v="290"/>
    <n v="66"/>
    <n v="125"/>
    <n v="92"/>
    <n v="2"/>
    <n v="66"/>
    <n v="631"/>
    <n v="42774"/>
    <x v="58"/>
    <d v="2021-08-22T00:00:00"/>
    <s v="Female"/>
    <n v="49"/>
    <x v="5"/>
    <n v="631"/>
    <s v="Wanids Cudby"/>
  </r>
  <r>
    <n v="291"/>
    <s v="Shirt"/>
    <s v="Cuban Collar"/>
    <s v="S"/>
    <s v="yellow"/>
    <n v="93"/>
    <n v="41"/>
    <s v="A yellow coloured, S sized, Cuban Collar Shirt"/>
    <n v="119"/>
    <n v="291"/>
    <n v="66"/>
    <n v="728"/>
    <n v="119"/>
    <n v="1"/>
    <n v="66"/>
    <n v="631"/>
    <n v="42774"/>
    <x v="58"/>
    <d v="2021-08-22T00:00:00"/>
    <s v="Female"/>
    <n v="49"/>
    <x v="5"/>
    <n v="631"/>
    <s v="Wanids Cudby"/>
  </r>
  <r>
    <n v="292"/>
    <s v="Shirt"/>
    <s v="Cuban Collar"/>
    <s v="M"/>
    <s v="yellow"/>
    <n v="93"/>
    <n v="49"/>
    <s v="A yellow coloured, M sized, Cuban Collar Shirt"/>
    <n v="188"/>
    <n v="292"/>
    <n v="66"/>
    <n v="901"/>
    <n v="94"/>
    <n v="2"/>
    <n v="66"/>
    <n v="631"/>
    <n v="42774"/>
    <x v="58"/>
    <d v="2021-08-22T00:00:00"/>
    <s v="Female"/>
    <n v="49"/>
    <x v="5"/>
    <n v="631"/>
    <s v="Wanids Cudby"/>
  </r>
  <r>
    <n v="293"/>
    <s v="Shirt"/>
    <s v="Cuban Collar"/>
    <s v="L"/>
    <s v="yellow"/>
    <n v="93"/>
    <n v="77"/>
    <s v="A yellow coloured, L sized, Cuban Collar Shirt"/>
    <n v="226"/>
    <n v="293"/>
    <n v="66"/>
    <n v="672"/>
    <n v="113"/>
    <n v="2"/>
    <n v="66"/>
    <n v="631"/>
    <n v="42774"/>
    <x v="58"/>
    <d v="2021-08-22T00:00:00"/>
    <s v="Female"/>
    <n v="49"/>
    <x v="5"/>
    <n v="631"/>
    <s v="Wanids Cudby"/>
  </r>
  <r>
    <n v="294"/>
    <s v="Shirt"/>
    <s v="Cuban Collar"/>
    <s v="XL"/>
    <s v="yellow"/>
    <n v="93"/>
    <n v="76"/>
    <s v="A yellow coloured, XL sized, Cuban Collar Shirt"/>
    <n v="273"/>
    <n v="294"/>
    <n v="66"/>
    <n v="163"/>
    <n v="91"/>
    <n v="3"/>
    <n v="66"/>
    <n v="631"/>
    <n v="42774"/>
    <x v="58"/>
    <d v="2021-08-22T00:00:00"/>
    <s v="Female"/>
    <n v="49"/>
    <x v="5"/>
    <n v="631"/>
    <s v="Wanids Cudby"/>
  </r>
  <r>
    <n v="295"/>
    <s v="Shirt"/>
    <s v="Cuban Collar"/>
    <s v="XS"/>
    <s v="green"/>
    <n v="93"/>
    <n v="63"/>
    <s v="A green coloured, XS sized, Cuban Collar Shirt"/>
    <n v="96"/>
    <n v="295"/>
    <n v="66"/>
    <n v="942"/>
    <n v="96"/>
    <n v="1"/>
    <n v="66"/>
    <n v="631"/>
    <n v="42774"/>
    <x v="58"/>
    <d v="2021-08-22T00:00:00"/>
    <s v="Female"/>
    <n v="49"/>
    <x v="5"/>
    <n v="631"/>
    <s v="Wanids Cudby"/>
  </r>
  <r>
    <n v="296"/>
    <s v="Shirt"/>
    <s v="Cuban Collar"/>
    <s v="S"/>
    <s v="green"/>
    <n v="93"/>
    <n v="58"/>
    <s v="A green coloured, S sized, Cuban Collar Shirt"/>
    <n v="180"/>
    <n v="296"/>
    <n v="67"/>
    <n v="1038"/>
    <n v="90"/>
    <n v="2"/>
    <n v="67"/>
    <n v="504"/>
    <n v="52694"/>
    <x v="59"/>
    <d v="2021-06-17T00:00:00"/>
    <s v="Genderqueer"/>
    <n v="56"/>
    <x v="5"/>
    <n v="504"/>
    <s v="Marilyn Rontree"/>
  </r>
  <r>
    <n v="297"/>
    <s v="Shirt"/>
    <s v="Cuban Collar"/>
    <s v="M"/>
    <s v="green"/>
    <n v="93"/>
    <n v="45"/>
    <s v="A green coloured, M sized, Cuban Collar Shirt"/>
    <n v="182"/>
    <n v="297"/>
    <n v="67"/>
    <n v="798"/>
    <n v="91"/>
    <n v="2"/>
    <n v="67"/>
    <n v="504"/>
    <n v="52694"/>
    <x v="59"/>
    <d v="2021-06-17T00:00:00"/>
    <s v="Genderqueer"/>
    <n v="56"/>
    <x v="5"/>
    <n v="504"/>
    <s v="Marilyn Rontree"/>
  </r>
  <r>
    <n v="298"/>
    <s v="Shirt"/>
    <s v="Cuban Collar"/>
    <s v="L"/>
    <s v="green"/>
    <n v="93"/>
    <n v="58"/>
    <s v="A green coloured, L sized, Cuban Collar Shirt"/>
    <n v="214"/>
    <n v="298"/>
    <n v="67"/>
    <n v="453"/>
    <n v="107"/>
    <n v="2"/>
    <n v="67"/>
    <n v="504"/>
    <n v="52694"/>
    <x v="59"/>
    <d v="2021-06-17T00:00:00"/>
    <s v="Genderqueer"/>
    <n v="56"/>
    <x v="5"/>
    <n v="504"/>
    <s v="Marilyn Rontree"/>
  </r>
  <r>
    <n v="299"/>
    <s v="Shirt"/>
    <s v="Cuban Collar"/>
    <s v="XL"/>
    <s v="green"/>
    <n v="93"/>
    <n v="60"/>
    <s v="A green coloured, XL sized, Cuban Collar Shirt"/>
    <n v="104"/>
    <n v="299"/>
    <n v="68"/>
    <n v="64"/>
    <n v="104"/>
    <n v="1"/>
    <n v="68"/>
    <n v="180"/>
    <n v="20552"/>
    <x v="60"/>
    <d v="2021-02-18T00:00:00"/>
    <s v="Genderfluid"/>
    <n v="21"/>
    <x v="2"/>
    <n v="180"/>
    <s v="Nelli Engall"/>
  </r>
  <r>
    <n v="300"/>
    <s v="Shirt"/>
    <s v="Cuban Collar"/>
    <s v="XS"/>
    <s v="blue"/>
    <n v="93"/>
    <n v="56"/>
    <s v="A blue coloured, XS sized, Cuban Collar Shirt"/>
    <n v="214"/>
    <n v="300"/>
    <n v="68"/>
    <n v="436"/>
    <n v="107"/>
    <n v="2"/>
    <n v="68"/>
    <n v="180"/>
    <n v="20552"/>
    <x v="60"/>
    <d v="2021-02-18T00:00:00"/>
    <s v="Genderfluid"/>
    <n v="21"/>
    <x v="2"/>
    <n v="180"/>
    <s v="Nelli Engall"/>
  </r>
  <r>
    <n v="301"/>
    <s v="Shirt"/>
    <s v="Cuban Collar"/>
    <s v="S"/>
    <s v="blue"/>
    <n v="93"/>
    <n v="62"/>
    <s v="A blue coloured, S sized, Cuban Collar Shirt"/>
    <n v="90"/>
    <n v="301"/>
    <n v="68"/>
    <n v="1029"/>
    <n v="90"/>
    <n v="1"/>
    <n v="68"/>
    <n v="180"/>
    <n v="20552"/>
    <x v="60"/>
    <d v="2021-02-18T00:00:00"/>
    <s v="Genderfluid"/>
    <n v="21"/>
    <x v="2"/>
    <n v="180"/>
    <s v="Nelli Engall"/>
  </r>
  <r>
    <n v="302"/>
    <s v="Shirt"/>
    <s v="Cuban Collar"/>
    <s v="M"/>
    <s v="blue"/>
    <n v="93"/>
    <n v="55"/>
    <s v="A blue coloured, M sized, Cuban Collar Shirt"/>
    <n v="118"/>
    <n v="302"/>
    <n v="68"/>
    <n v="78"/>
    <n v="118"/>
    <n v="1"/>
    <n v="68"/>
    <n v="180"/>
    <n v="20552"/>
    <x v="60"/>
    <d v="2021-02-18T00:00:00"/>
    <s v="Genderfluid"/>
    <n v="21"/>
    <x v="2"/>
    <n v="180"/>
    <s v="Nelli Engall"/>
  </r>
  <r>
    <n v="303"/>
    <s v="Shirt"/>
    <s v="Cuban Collar"/>
    <s v="L"/>
    <s v="blue"/>
    <n v="93"/>
    <n v="65"/>
    <s v="A blue coloured, L sized, Cuban Collar Shirt"/>
    <n v="118"/>
    <n v="303"/>
    <n v="69"/>
    <n v="103"/>
    <n v="118"/>
    <n v="1"/>
    <n v="69"/>
    <n v="96"/>
    <n v="40619"/>
    <x v="61"/>
    <d v="2021-03-28T00:00:00"/>
    <s v="Genderfluid"/>
    <n v="41"/>
    <x v="4"/>
    <n v="96"/>
    <s v="Garvy Davioud"/>
  </r>
  <r>
    <n v="304"/>
    <s v="Shirt"/>
    <s v="Cuban Collar"/>
    <s v="XL"/>
    <s v="blue"/>
    <n v="93"/>
    <n v="73"/>
    <s v="A blue coloured, XL sized, Cuban Collar Shirt"/>
    <n v="294"/>
    <n v="304"/>
    <n v="69"/>
    <n v="175"/>
    <n v="98"/>
    <n v="3"/>
    <n v="69"/>
    <n v="96"/>
    <n v="40619"/>
    <x v="61"/>
    <d v="2021-03-28T00:00:00"/>
    <s v="Genderfluid"/>
    <n v="41"/>
    <x v="4"/>
    <n v="96"/>
    <s v="Garvy Davioud"/>
  </r>
  <r>
    <n v="305"/>
    <s v="Shirt"/>
    <s v="Cuban Collar"/>
    <s v="XS"/>
    <s v="indigo"/>
    <n v="93"/>
    <n v="50"/>
    <s v="A indigo coloured, XS sized, Cuban Collar Shirt"/>
    <n v="93"/>
    <n v="305"/>
    <n v="69"/>
    <n v="1059"/>
    <n v="93"/>
    <n v="1"/>
    <n v="69"/>
    <n v="96"/>
    <n v="40619"/>
    <x v="61"/>
    <d v="2021-03-28T00:00:00"/>
    <s v="Genderfluid"/>
    <n v="41"/>
    <x v="4"/>
    <n v="96"/>
    <s v="Garvy Davioud"/>
  </r>
  <r>
    <n v="306"/>
    <s v="Shirt"/>
    <s v="Cuban Collar"/>
    <s v="S"/>
    <s v="indigo"/>
    <n v="93"/>
    <n v="41"/>
    <s v="A indigo coloured, S sized, Cuban Collar Shirt"/>
    <n v="210"/>
    <n v="306"/>
    <n v="69"/>
    <n v="1210"/>
    <n v="105"/>
    <n v="2"/>
    <n v="69"/>
    <n v="96"/>
    <n v="40619"/>
    <x v="61"/>
    <d v="2021-03-28T00:00:00"/>
    <s v="Genderfluid"/>
    <n v="41"/>
    <x v="4"/>
    <n v="96"/>
    <s v="Garvy Davioud"/>
  </r>
  <r>
    <n v="307"/>
    <s v="Shirt"/>
    <s v="Cuban Collar"/>
    <s v="M"/>
    <s v="indigo"/>
    <n v="93"/>
    <n v="58"/>
    <s v="A indigo coloured, M sized, Cuban Collar Shirt"/>
    <n v="234"/>
    <n v="307"/>
    <n v="69"/>
    <n v="817"/>
    <n v="117"/>
    <n v="2"/>
    <n v="69"/>
    <n v="96"/>
    <n v="40619"/>
    <x v="61"/>
    <d v="2021-03-28T00:00:00"/>
    <s v="Genderfluid"/>
    <n v="41"/>
    <x v="4"/>
    <n v="96"/>
    <s v="Garvy Davioud"/>
  </r>
  <r>
    <n v="308"/>
    <s v="Shirt"/>
    <s v="Cuban Collar"/>
    <s v="L"/>
    <s v="indigo"/>
    <n v="93"/>
    <n v="65"/>
    <s v="A indigo coloured, L sized, Cuban Collar Shirt"/>
    <n v="336"/>
    <n v="308"/>
    <n v="69"/>
    <n v="616"/>
    <n v="112"/>
    <n v="3"/>
    <n v="69"/>
    <n v="96"/>
    <n v="40619"/>
    <x v="61"/>
    <d v="2021-03-28T00:00:00"/>
    <s v="Genderfluid"/>
    <n v="41"/>
    <x v="4"/>
    <n v="96"/>
    <s v="Garvy Davioud"/>
  </r>
  <r>
    <n v="309"/>
    <s v="Shirt"/>
    <s v="Cuban Collar"/>
    <s v="XL"/>
    <s v="indigo"/>
    <n v="93"/>
    <n v="53"/>
    <s v="A indigo coloured, XL sized, Cuban Collar Shirt"/>
    <n v="100"/>
    <n v="309"/>
    <n v="70"/>
    <n v="593"/>
    <n v="100"/>
    <n v="1"/>
    <n v="70"/>
    <n v="802"/>
    <n v="11279"/>
    <x v="62"/>
    <d v="2021-05-26T00:00:00"/>
    <s v="Female"/>
    <n v="72"/>
    <x v="5"/>
    <n v="802"/>
    <s v="Amaleta Beange"/>
  </r>
  <r>
    <n v="310"/>
    <s v="Shirt"/>
    <s v="Cuban Collar"/>
    <s v="XS"/>
    <s v="violet"/>
    <n v="93"/>
    <n v="49"/>
    <s v="A violet coloured, XS sized, Cuban Collar Shirt"/>
    <n v="115"/>
    <n v="310"/>
    <n v="71"/>
    <n v="1100"/>
    <n v="115"/>
    <n v="1"/>
    <n v="71"/>
    <n v="795"/>
    <n v="20283"/>
    <x v="63"/>
    <d v="2021-02-16T00:00:00"/>
    <s v="Agender"/>
    <n v="49"/>
    <x v="7"/>
    <n v="795"/>
    <s v="Berri O' Clovan"/>
  </r>
  <r>
    <n v="311"/>
    <s v="Shirt"/>
    <s v="Cuban Collar"/>
    <s v="S"/>
    <s v="violet"/>
    <n v="93"/>
    <n v="43"/>
    <s v="A violet coloured, S sized, Cuban Collar Shirt"/>
    <n v="212"/>
    <n v="311"/>
    <n v="71"/>
    <n v="230"/>
    <n v="106"/>
    <n v="2"/>
    <n v="71"/>
    <n v="795"/>
    <n v="20283"/>
    <x v="63"/>
    <d v="2021-02-16T00:00:00"/>
    <s v="Agender"/>
    <n v="49"/>
    <x v="7"/>
    <n v="795"/>
    <s v="Berri O' Clovan"/>
  </r>
  <r>
    <n v="312"/>
    <s v="Shirt"/>
    <s v="Cuban Collar"/>
    <s v="M"/>
    <s v="violet"/>
    <n v="93"/>
    <n v="67"/>
    <s v="A violet coloured, M sized, Cuban Collar Shirt"/>
    <n v="180"/>
    <n v="312"/>
    <n v="72"/>
    <n v="1028"/>
    <n v="90"/>
    <n v="2"/>
    <n v="72"/>
    <n v="610"/>
    <n v="40072"/>
    <x v="64"/>
    <d v="2021-03-16T00:00:00"/>
    <s v="Agender"/>
    <n v="31"/>
    <x v="1"/>
    <n v="610"/>
    <s v="Sadye Pes"/>
  </r>
  <r>
    <n v="313"/>
    <s v="Shirt"/>
    <s v="Cuban Collar"/>
    <s v="L"/>
    <s v="violet"/>
    <n v="93"/>
    <n v="78"/>
    <s v="A violet coloured, L sized, Cuban Collar Shirt"/>
    <n v="196"/>
    <n v="313"/>
    <n v="72"/>
    <n v="548"/>
    <n v="98"/>
    <n v="2"/>
    <n v="72"/>
    <n v="610"/>
    <n v="40072"/>
    <x v="64"/>
    <d v="2021-03-16T00:00:00"/>
    <s v="Agender"/>
    <n v="31"/>
    <x v="1"/>
    <n v="610"/>
    <s v="Sadye Pes"/>
  </r>
  <r>
    <n v="314"/>
    <s v="Shirt"/>
    <s v="Cuban Collar"/>
    <s v="XL"/>
    <s v="violet"/>
    <n v="93"/>
    <n v="44"/>
    <s v="A violet coloured, XL sized, Cuban Collar Shirt"/>
    <n v="236"/>
    <n v="314"/>
    <n v="72"/>
    <n v="71"/>
    <n v="118"/>
    <n v="2"/>
    <n v="72"/>
    <n v="610"/>
    <n v="40072"/>
    <x v="64"/>
    <d v="2021-03-16T00:00:00"/>
    <s v="Agender"/>
    <n v="31"/>
    <x v="1"/>
    <n v="610"/>
    <s v="Sadye Pes"/>
  </r>
  <r>
    <n v="315"/>
    <s v="Shirt"/>
    <s v="Mandarin Collar"/>
    <s v="XS"/>
    <s v="red"/>
    <n v="108"/>
    <n v="59"/>
    <s v="A red coloured, XS sized, Mandarin Collar Shirt"/>
    <n v="224"/>
    <n v="315"/>
    <n v="72"/>
    <n v="596"/>
    <n v="112"/>
    <n v="2"/>
    <n v="72"/>
    <n v="610"/>
    <n v="40072"/>
    <x v="64"/>
    <d v="2021-03-16T00:00:00"/>
    <s v="Agender"/>
    <n v="31"/>
    <x v="1"/>
    <n v="610"/>
    <s v="Sadye Pes"/>
  </r>
  <r>
    <n v="316"/>
    <s v="Shirt"/>
    <s v="Mandarin Collar"/>
    <s v="S"/>
    <s v="red"/>
    <n v="108"/>
    <n v="48"/>
    <s v="A red coloured, S sized, Mandarin Collar Shirt"/>
    <n v="354"/>
    <n v="316"/>
    <n v="73"/>
    <n v="467"/>
    <n v="118"/>
    <n v="3"/>
    <n v="73"/>
    <n v="965"/>
    <n v="16715"/>
    <x v="65"/>
    <d v="2021-08-19T00:00:00"/>
    <s v="Bigender"/>
    <n v="75"/>
    <x v="2"/>
    <n v="965"/>
    <s v="Terri Lunny"/>
  </r>
  <r>
    <n v="317"/>
    <s v="Shirt"/>
    <s v="Mandarin Collar"/>
    <s v="M"/>
    <s v="red"/>
    <n v="108"/>
    <n v="60"/>
    <s v="A red coloured, M sized, Mandarin Collar Shirt"/>
    <n v="102"/>
    <n v="317"/>
    <n v="73"/>
    <n v="1135"/>
    <n v="102"/>
    <n v="1"/>
    <n v="73"/>
    <n v="965"/>
    <n v="16715"/>
    <x v="65"/>
    <d v="2021-08-19T00:00:00"/>
    <s v="Bigender"/>
    <n v="75"/>
    <x v="2"/>
    <n v="965"/>
    <s v="Terri Lunny"/>
  </r>
  <r>
    <n v="318"/>
    <s v="Shirt"/>
    <s v="Mandarin Collar"/>
    <s v="L"/>
    <s v="red"/>
    <n v="108"/>
    <n v="54"/>
    <s v="A red coloured, L sized, Mandarin Collar Shirt"/>
    <n v="106"/>
    <n v="318"/>
    <n v="73"/>
    <n v="1014"/>
    <n v="106"/>
    <n v="1"/>
    <n v="73"/>
    <n v="965"/>
    <n v="16715"/>
    <x v="65"/>
    <d v="2021-08-19T00:00:00"/>
    <s v="Bigender"/>
    <n v="75"/>
    <x v="2"/>
    <n v="965"/>
    <s v="Terri Lunny"/>
  </r>
  <r>
    <n v="319"/>
    <s v="Shirt"/>
    <s v="Mandarin Collar"/>
    <s v="XL"/>
    <s v="red"/>
    <n v="108"/>
    <n v="64"/>
    <s v="A red coloured, XL sized, Mandarin Collar Shirt"/>
    <n v="297"/>
    <n v="319"/>
    <n v="73"/>
    <n v="1188"/>
    <n v="99"/>
    <n v="3"/>
    <n v="73"/>
    <n v="965"/>
    <n v="16715"/>
    <x v="65"/>
    <d v="2021-08-19T00:00:00"/>
    <s v="Bigender"/>
    <n v="75"/>
    <x v="2"/>
    <n v="965"/>
    <s v="Terri Lunny"/>
  </r>
  <r>
    <n v="320"/>
    <s v="Shirt"/>
    <s v="Mandarin Collar"/>
    <s v="XS"/>
    <s v="orange"/>
    <n v="108"/>
    <n v="68"/>
    <s v="A orange coloured, XS sized, Mandarin Collar Shirt"/>
    <n v="236"/>
    <n v="320"/>
    <n v="73"/>
    <n v="70"/>
    <n v="118"/>
    <n v="2"/>
    <n v="73"/>
    <n v="965"/>
    <n v="16715"/>
    <x v="65"/>
    <d v="2021-08-19T00:00:00"/>
    <s v="Bigender"/>
    <n v="75"/>
    <x v="2"/>
    <n v="965"/>
    <s v="Terri Lunny"/>
  </r>
  <r>
    <n v="321"/>
    <s v="Shirt"/>
    <s v="Mandarin Collar"/>
    <s v="S"/>
    <s v="orange"/>
    <n v="108"/>
    <n v="52"/>
    <s v="A orange coloured, S sized, Mandarin Collar Shirt"/>
    <n v="204"/>
    <n v="321"/>
    <n v="74"/>
    <n v="507"/>
    <n v="102"/>
    <n v="2"/>
    <n v="74"/>
    <n v="391"/>
    <n v="39655"/>
    <x v="66"/>
    <d v="2021-02-27T00:00:00"/>
    <s v="Male"/>
    <n v="75"/>
    <x v="7"/>
    <n v="391"/>
    <s v="Reed Churchlow"/>
  </r>
  <r>
    <n v="322"/>
    <s v="Shirt"/>
    <s v="Mandarin Collar"/>
    <s v="M"/>
    <s v="orange"/>
    <n v="108"/>
    <n v="78"/>
    <s v="A orange coloured, M sized, Mandarin Collar Shirt"/>
    <n v="210"/>
    <n v="322"/>
    <n v="74"/>
    <n v="311"/>
    <n v="105"/>
    <n v="2"/>
    <n v="74"/>
    <n v="391"/>
    <n v="39655"/>
    <x v="66"/>
    <d v="2021-02-27T00:00:00"/>
    <s v="Male"/>
    <n v="75"/>
    <x v="7"/>
    <n v="391"/>
    <s v="Reed Churchlow"/>
  </r>
  <r>
    <n v="323"/>
    <s v="Shirt"/>
    <s v="Mandarin Collar"/>
    <s v="L"/>
    <s v="orange"/>
    <n v="108"/>
    <n v="56"/>
    <s v="A orange coloured, L sized, Mandarin Collar Shirt"/>
    <n v="236"/>
    <n v="323"/>
    <n v="74"/>
    <n v="85"/>
    <n v="118"/>
    <n v="2"/>
    <n v="74"/>
    <n v="391"/>
    <n v="39655"/>
    <x v="66"/>
    <d v="2021-02-27T00:00:00"/>
    <s v="Male"/>
    <n v="75"/>
    <x v="7"/>
    <n v="391"/>
    <s v="Reed Churchlow"/>
  </r>
  <r>
    <n v="324"/>
    <s v="Shirt"/>
    <s v="Mandarin Collar"/>
    <s v="XL"/>
    <s v="orange"/>
    <n v="108"/>
    <n v="59"/>
    <s v="A orange coloured, XL sized, Mandarin Collar Shirt"/>
    <n v="200"/>
    <n v="324"/>
    <n v="75"/>
    <n v="571"/>
    <n v="100"/>
    <n v="2"/>
    <n v="75"/>
    <n v="68"/>
    <n v="16667"/>
    <x v="67"/>
    <d v="2021-09-15T00:00:00"/>
    <s v="Female"/>
    <n v="23"/>
    <x v="2"/>
    <n v="68"/>
    <s v="Willa Gaisford"/>
  </r>
  <r>
    <n v="325"/>
    <s v="Shirt"/>
    <s v="Mandarin Collar"/>
    <s v="XS"/>
    <s v="yellow"/>
    <n v="108"/>
    <n v="45"/>
    <s v="A yellow coloured, XS sized, Mandarin Collar Shirt"/>
    <n v="357"/>
    <n v="325"/>
    <n v="75"/>
    <n v="395"/>
    <n v="119"/>
    <n v="3"/>
    <n v="75"/>
    <n v="68"/>
    <n v="16667"/>
    <x v="67"/>
    <d v="2021-09-15T00:00:00"/>
    <s v="Female"/>
    <n v="23"/>
    <x v="2"/>
    <n v="68"/>
    <s v="Willa Gaisford"/>
  </r>
  <r>
    <n v="326"/>
    <s v="Shirt"/>
    <s v="Mandarin Collar"/>
    <s v="S"/>
    <s v="yellow"/>
    <n v="108"/>
    <n v="76"/>
    <s v="A yellow coloured, S sized, Mandarin Collar Shirt"/>
    <n v="336"/>
    <n v="326"/>
    <n v="75"/>
    <n v="604"/>
    <n v="112"/>
    <n v="3"/>
    <n v="75"/>
    <n v="68"/>
    <n v="16667"/>
    <x v="67"/>
    <d v="2021-09-15T00:00:00"/>
    <s v="Female"/>
    <n v="23"/>
    <x v="2"/>
    <n v="68"/>
    <s v="Willa Gaisford"/>
  </r>
  <r>
    <n v="327"/>
    <s v="Shirt"/>
    <s v="Mandarin Collar"/>
    <s v="M"/>
    <s v="yellow"/>
    <n v="108"/>
    <n v="58"/>
    <s v="A yellow coloured, M sized, Mandarin Collar Shirt"/>
    <n v="107"/>
    <n v="327"/>
    <n v="76"/>
    <n v="452"/>
    <n v="107"/>
    <n v="1"/>
    <n v="76"/>
    <n v="470"/>
    <n v="22762"/>
    <x v="68"/>
    <d v="2021-06-26T00:00:00"/>
    <s v="Genderfluid"/>
    <n v="45"/>
    <x v="2"/>
    <n v="470"/>
    <s v="Trudey Betteridge"/>
  </r>
  <r>
    <n v="328"/>
    <s v="Shirt"/>
    <s v="Mandarin Collar"/>
    <s v="L"/>
    <s v="yellow"/>
    <n v="108"/>
    <n v="78"/>
    <s v="A yellow coloured, L sized, Mandarin Collar Shirt"/>
    <n v="186"/>
    <n v="328"/>
    <n v="76"/>
    <n v="1083"/>
    <n v="93"/>
    <n v="2"/>
    <n v="76"/>
    <n v="470"/>
    <n v="22762"/>
    <x v="68"/>
    <d v="2021-06-26T00:00:00"/>
    <s v="Genderfluid"/>
    <n v="45"/>
    <x v="2"/>
    <n v="470"/>
    <s v="Trudey Betteridge"/>
  </r>
  <r>
    <n v="329"/>
    <s v="Shirt"/>
    <s v="Mandarin Collar"/>
    <s v="XL"/>
    <s v="yellow"/>
    <n v="108"/>
    <n v="43"/>
    <s v="A yellow coloured, XL sized, Mandarin Collar Shirt"/>
    <n v="106"/>
    <n v="329"/>
    <n v="76"/>
    <n v="214"/>
    <n v="106"/>
    <n v="1"/>
    <n v="76"/>
    <n v="470"/>
    <n v="22762"/>
    <x v="68"/>
    <d v="2021-06-26T00:00:00"/>
    <s v="Genderfluid"/>
    <n v="45"/>
    <x v="2"/>
    <n v="470"/>
    <s v="Trudey Betteridge"/>
  </r>
  <r>
    <n v="330"/>
    <s v="Shirt"/>
    <s v="Mandarin Collar"/>
    <s v="XS"/>
    <s v="green"/>
    <n v="108"/>
    <n v="63"/>
    <s v="A green coloured, XS sized, Mandarin Collar Shirt"/>
    <n v="99"/>
    <n v="330"/>
    <n v="76"/>
    <n v="1158"/>
    <n v="99"/>
    <n v="1"/>
    <n v="76"/>
    <n v="470"/>
    <n v="22762"/>
    <x v="68"/>
    <d v="2021-06-26T00:00:00"/>
    <s v="Genderfluid"/>
    <n v="45"/>
    <x v="2"/>
    <n v="470"/>
    <s v="Trudey Betteridge"/>
  </r>
  <r>
    <n v="331"/>
    <s v="Shirt"/>
    <s v="Mandarin Collar"/>
    <s v="S"/>
    <s v="green"/>
    <n v="108"/>
    <n v="74"/>
    <s v="A green coloured, S sized, Mandarin Collar Shirt"/>
    <n v="102"/>
    <n v="331"/>
    <n v="76"/>
    <n v="1132"/>
    <n v="102"/>
    <n v="1"/>
    <n v="76"/>
    <n v="470"/>
    <n v="22762"/>
    <x v="68"/>
    <d v="2021-06-26T00:00:00"/>
    <s v="Genderfluid"/>
    <n v="45"/>
    <x v="2"/>
    <n v="470"/>
    <s v="Trudey Betteridge"/>
  </r>
  <r>
    <n v="332"/>
    <s v="Shirt"/>
    <s v="Mandarin Collar"/>
    <s v="M"/>
    <s v="green"/>
    <n v="108"/>
    <n v="57"/>
    <s v="A green coloured, M sized, Mandarin Collar Shirt"/>
    <n v="279"/>
    <n v="332"/>
    <n v="76"/>
    <n v="1067"/>
    <n v="93"/>
    <n v="3"/>
    <n v="76"/>
    <n v="470"/>
    <n v="22762"/>
    <x v="68"/>
    <d v="2021-06-26T00:00:00"/>
    <s v="Genderfluid"/>
    <n v="45"/>
    <x v="2"/>
    <n v="470"/>
    <s v="Trudey Betteridge"/>
  </r>
  <r>
    <n v="333"/>
    <s v="Shirt"/>
    <s v="Mandarin Collar"/>
    <s v="L"/>
    <s v="green"/>
    <n v="108"/>
    <n v="67"/>
    <s v="A green coloured, L sized, Mandarin Collar Shirt"/>
    <n v="226"/>
    <n v="333"/>
    <n v="76"/>
    <n v="842"/>
    <n v="113"/>
    <n v="2"/>
    <n v="76"/>
    <n v="470"/>
    <n v="22762"/>
    <x v="68"/>
    <d v="2021-06-26T00:00:00"/>
    <s v="Genderfluid"/>
    <n v="45"/>
    <x v="2"/>
    <n v="470"/>
    <s v="Trudey Betteridge"/>
  </r>
  <r>
    <n v="334"/>
    <s v="Shirt"/>
    <s v="Mandarin Collar"/>
    <s v="XL"/>
    <s v="green"/>
    <n v="108"/>
    <n v="79"/>
    <s v="A green coloured, XL sized, Mandarin Collar Shirt"/>
    <n v="354"/>
    <n v="334"/>
    <n v="77"/>
    <n v="81"/>
    <n v="118"/>
    <n v="3"/>
    <n v="77"/>
    <n v="680"/>
    <n v="56675"/>
    <x v="69"/>
    <d v="2021-04-29T00:00:00"/>
    <s v="Bigender"/>
    <n v="78"/>
    <x v="4"/>
    <n v="680"/>
    <s v="Camellia Heatherington"/>
  </r>
  <r>
    <n v="335"/>
    <s v="Shirt"/>
    <s v="Mandarin Collar"/>
    <s v="XS"/>
    <s v="blue"/>
    <n v="108"/>
    <n v="59"/>
    <s v="A blue coloured, XS sized, Mandarin Collar Shirt"/>
    <n v="113"/>
    <n v="335"/>
    <n v="77"/>
    <n v="672"/>
    <n v="113"/>
    <n v="1"/>
    <n v="77"/>
    <n v="680"/>
    <n v="56675"/>
    <x v="69"/>
    <d v="2021-04-29T00:00:00"/>
    <s v="Bigender"/>
    <n v="78"/>
    <x v="4"/>
    <n v="680"/>
    <s v="Camellia Heatherington"/>
  </r>
  <r>
    <n v="336"/>
    <s v="Shirt"/>
    <s v="Mandarin Collar"/>
    <s v="S"/>
    <s v="blue"/>
    <n v="108"/>
    <n v="44"/>
    <s v="A blue coloured, S sized, Mandarin Collar Shirt"/>
    <n v="357"/>
    <n v="336"/>
    <n v="77"/>
    <n v="390"/>
    <n v="119"/>
    <n v="3"/>
    <n v="77"/>
    <n v="680"/>
    <n v="56675"/>
    <x v="69"/>
    <d v="2021-04-29T00:00:00"/>
    <s v="Bigender"/>
    <n v="78"/>
    <x v="4"/>
    <n v="680"/>
    <s v="Camellia Heatherington"/>
  </r>
  <r>
    <n v="337"/>
    <s v="Shirt"/>
    <s v="Mandarin Collar"/>
    <s v="M"/>
    <s v="blue"/>
    <n v="108"/>
    <n v="76"/>
    <s v="A blue coloured, M sized, Mandarin Collar Shirt"/>
    <n v="112"/>
    <n v="337"/>
    <n v="77"/>
    <n v="614"/>
    <n v="112"/>
    <n v="1"/>
    <n v="77"/>
    <n v="680"/>
    <n v="56675"/>
    <x v="69"/>
    <d v="2021-04-29T00:00:00"/>
    <s v="Bigender"/>
    <n v="78"/>
    <x v="4"/>
    <n v="680"/>
    <s v="Camellia Heatherington"/>
  </r>
  <r>
    <n v="338"/>
    <s v="Shirt"/>
    <s v="Mandarin Collar"/>
    <s v="L"/>
    <s v="blue"/>
    <n v="108"/>
    <n v="68"/>
    <s v="A blue coloured, L sized, Mandarin Collar Shirt"/>
    <n v="294"/>
    <n v="338"/>
    <n v="77"/>
    <n v="535"/>
    <n v="98"/>
    <n v="3"/>
    <n v="77"/>
    <n v="680"/>
    <n v="56675"/>
    <x v="69"/>
    <d v="2021-04-29T00:00:00"/>
    <s v="Bigender"/>
    <n v="78"/>
    <x v="4"/>
    <n v="680"/>
    <s v="Camellia Heatherington"/>
  </r>
  <r>
    <n v="339"/>
    <s v="Shirt"/>
    <s v="Mandarin Collar"/>
    <s v="XL"/>
    <s v="blue"/>
    <n v="108"/>
    <n v="71"/>
    <s v="A blue coloured, XL sized, Mandarin Collar Shirt"/>
    <n v="198"/>
    <n v="339"/>
    <n v="77"/>
    <n v="1165"/>
    <n v="99"/>
    <n v="2"/>
    <n v="77"/>
    <n v="680"/>
    <n v="56675"/>
    <x v="69"/>
    <d v="2021-04-29T00:00:00"/>
    <s v="Bigender"/>
    <n v="78"/>
    <x v="4"/>
    <n v="680"/>
    <s v="Camellia Heatherington"/>
  </r>
  <r>
    <n v="340"/>
    <s v="Shirt"/>
    <s v="Mandarin Collar"/>
    <s v="XS"/>
    <s v="indigo"/>
    <n v="108"/>
    <n v="80"/>
    <s v="A indigo coloured, XS sized, Mandarin Collar Shirt"/>
    <n v="94"/>
    <n v="340"/>
    <n v="77"/>
    <n v="364"/>
    <n v="94"/>
    <n v="1"/>
    <n v="77"/>
    <n v="680"/>
    <n v="56675"/>
    <x v="69"/>
    <d v="2021-04-29T00:00:00"/>
    <s v="Bigender"/>
    <n v="78"/>
    <x v="4"/>
    <n v="680"/>
    <s v="Camellia Heatherington"/>
  </r>
  <r>
    <n v="341"/>
    <s v="Shirt"/>
    <s v="Mandarin Collar"/>
    <s v="S"/>
    <s v="indigo"/>
    <n v="108"/>
    <n v="60"/>
    <s v="A indigo coloured, S sized, Mandarin Collar Shirt"/>
    <n v="105"/>
    <n v="341"/>
    <n v="77"/>
    <n v="1221"/>
    <n v="105"/>
    <n v="1"/>
    <n v="77"/>
    <n v="680"/>
    <n v="56675"/>
    <x v="69"/>
    <d v="2021-04-29T00:00:00"/>
    <s v="Bigender"/>
    <n v="78"/>
    <x v="4"/>
    <n v="680"/>
    <s v="Camellia Heatherington"/>
  </r>
  <r>
    <n v="342"/>
    <s v="Shirt"/>
    <s v="Mandarin Collar"/>
    <s v="M"/>
    <s v="indigo"/>
    <n v="108"/>
    <n v="51"/>
    <s v="A indigo coloured, M sized, Mandarin Collar Shirt"/>
    <n v="282"/>
    <n v="342"/>
    <n v="77"/>
    <n v="878"/>
    <n v="94"/>
    <n v="3"/>
    <n v="77"/>
    <n v="680"/>
    <n v="56675"/>
    <x v="69"/>
    <d v="2021-04-29T00:00:00"/>
    <s v="Bigender"/>
    <n v="78"/>
    <x v="4"/>
    <n v="680"/>
    <s v="Camellia Heatherington"/>
  </r>
  <r>
    <n v="343"/>
    <s v="Shirt"/>
    <s v="Mandarin Collar"/>
    <s v="L"/>
    <s v="indigo"/>
    <n v="108"/>
    <n v="53"/>
    <s v="A indigo coloured, L sized, Mandarin Collar Shirt"/>
    <n v="273"/>
    <n v="343"/>
    <n v="77"/>
    <n v="782"/>
    <n v="91"/>
    <n v="3"/>
    <n v="77"/>
    <n v="680"/>
    <n v="56675"/>
    <x v="69"/>
    <d v="2021-04-29T00:00:00"/>
    <s v="Bigender"/>
    <n v="78"/>
    <x v="4"/>
    <n v="680"/>
    <s v="Camellia Heatherington"/>
  </r>
  <r>
    <n v="344"/>
    <s v="Shirt"/>
    <s v="Mandarin Collar"/>
    <s v="XL"/>
    <s v="indigo"/>
    <n v="108"/>
    <n v="77"/>
    <s v="A indigo coloured, XL sized, Mandarin Collar Shirt"/>
    <n v="351"/>
    <n v="344"/>
    <n v="77"/>
    <n v="819"/>
    <n v="117"/>
    <n v="3"/>
    <n v="77"/>
    <n v="680"/>
    <n v="56675"/>
    <x v="69"/>
    <d v="2021-04-29T00:00:00"/>
    <s v="Bigender"/>
    <n v="78"/>
    <x v="4"/>
    <n v="680"/>
    <s v="Camellia Heatherington"/>
  </r>
  <r>
    <n v="345"/>
    <s v="Shirt"/>
    <s v="Mandarin Collar"/>
    <s v="XS"/>
    <s v="violet"/>
    <n v="108"/>
    <n v="52"/>
    <s v="A violet coloured, XS sized, Mandarin Collar Shirt"/>
    <n v="200"/>
    <n v="345"/>
    <n v="77"/>
    <n v="577"/>
    <n v="100"/>
    <n v="2"/>
    <n v="77"/>
    <n v="680"/>
    <n v="56675"/>
    <x v="69"/>
    <d v="2021-04-29T00:00:00"/>
    <s v="Bigender"/>
    <n v="78"/>
    <x v="4"/>
    <n v="680"/>
    <s v="Camellia Heatherington"/>
  </r>
  <r>
    <n v="346"/>
    <s v="Shirt"/>
    <s v="Mandarin Collar"/>
    <s v="S"/>
    <s v="violet"/>
    <n v="108"/>
    <n v="73"/>
    <s v="A violet coloured, S sized, Mandarin Collar Shirt"/>
    <n v="357"/>
    <n v="346"/>
    <n v="78"/>
    <n v="733"/>
    <n v="119"/>
    <n v="3"/>
    <n v="78"/>
    <n v="681"/>
    <n v="58179"/>
    <x v="70"/>
    <d v="2021-05-29T00:00:00"/>
    <s v="Polygender"/>
    <n v="79"/>
    <x v="6"/>
    <n v="681"/>
    <s v="Shermy Mulbry"/>
  </r>
  <r>
    <n v="347"/>
    <s v="Shirt"/>
    <s v="Mandarin Collar"/>
    <s v="M"/>
    <s v="violet"/>
    <n v="108"/>
    <n v="76"/>
    <s v="A violet coloured, M sized, Mandarin Collar Shirt"/>
    <n v="230"/>
    <n v="347"/>
    <n v="78"/>
    <n v="1086"/>
    <n v="115"/>
    <n v="2"/>
    <n v="78"/>
    <n v="681"/>
    <n v="58179"/>
    <x v="70"/>
    <d v="2021-05-29T00:00:00"/>
    <s v="Polygender"/>
    <n v="79"/>
    <x v="6"/>
    <n v="681"/>
    <s v="Shermy Mulbry"/>
  </r>
  <r>
    <n v="348"/>
    <s v="Shirt"/>
    <s v="Mandarin Collar"/>
    <s v="L"/>
    <s v="violet"/>
    <n v="108"/>
    <n v="54"/>
    <s v="A violet coloured, L sized, Mandarin Collar Shirt"/>
    <n v="212"/>
    <n v="348"/>
    <n v="78"/>
    <n v="1001"/>
    <n v="106"/>
    <n v="2"/>
    <n v="78"/>
    <n v="681"/>
    <n v="58179"/>
    <x v="70"/>
    <d v="2021-05-29T00:00:00"/>
    <s v="Polygender"/>
    <n v="79"/>
    <x v="6"/>
    <n v="681"/>
    <s v="Shermy Mulbry"/>
  </r>
  <r>
    <n v="349"/>
    <s v="Shirt"/>
    <s v="Mandarin Collar"/>
    <s v="XL"/>
    <s v="violet"/>
    <n v="108"/>
    <n v="71"/>
    <s v="A violet coloured, XL sized, Mandarin Collar Shirt"/>
    <n v="236"/>
    <n v="349"/>
    <n v="79"/>
    <n v="481"/>
    <n v="118"/>
    <n v="2"/>
    <n v="79"/>
    <n v="236"/>
    <n v="54340"/>
    <x v="71"/>
    <d v="2021-03-25T00:00:00"/>
    <s v="Non-binary"/>
    <n v="80"/>
    <x v="4"/>
    <n v="236"/>
    <s v="Anders Couvert"/>
  </r>
  <r>
    <n v="350"/>
    <s v="Shirt"/>
    <s v="Henley"/>
    <s v="XS"/>
    <s v="red"/>
    <n v="92"/>
    <n v="62"/>
    <s v="A red coloured, XS sized, Henley Shirt"/>
    <n v="102"/>
    <n v="350"/>
    <n v="79"/>
    <n v="499"/>
    <n v="102"/>
    <n v="1"/>
    <n v="79"/>
    <n v="236"/>
    <n v="54340"/>
    <x v="71"/>
    <d v="2021-03-25T00:00:00"/>
    <s v="Non-binary"/>
    <n v="80"/>
    <x v="4"/>
    <n v="236"/>
    <s v="Anders Couvert"/>
  </r>
  <r>
    <n v="351"/>
    <s v="Shirt"/>
    <s v="Henley"/>
    <s v="S"/>
    <s v="red"/>
    <n v="92"/>
    <n v="60"/>
    <s v="A red coloured, S sized, Henley Shirt"/>
    <n v="336"/>
    <n v="351"/>
    <n v="79"/>
    <n v="1244"/>
    <n v="112"/>
    <n v="3"/>
    <n v="79"/>
    <n v="236"/>
    <n v="54340"/>
    <x v="71"/>
    <d v="2021-03-25T00:00:00"/>
    <s v="Non-binary"/>
    <n v="80"/>
    <x v="4"/>
    <n v="236"/>
    <s v="Anders Couvert"/>
  </r>
  <r>
    <n v="352"/>
    <s v="Shirt"/>
    <s v="Henley"/>
    <s v="M"/>
    <s v="red"/>
    <n v="92"/>
    <n v="52"/>
    <s v="A red coloured, M sized, Henley Shirt"/>
    <n v="97"/>
    <n v="352"/>
    <n v="79"/>
    <n v="947"/>
    <n v="97"/>
    <n v="1"/>
    <n v="79"/>
    <n v="236"/>
    <n v="54340"/>
    <x v="71"/>
    <d v="2021-03-25T00:00:00"/>
    <s v="Non-binary"/>
    <n v="80"/>
    <x v="4"/>
    <n v="236"/>
    <s v="Anders Couvert"/>
  </r>
  <r>
    <n v="353"/>
    <s v="Shirt"/>
    <s v="Henley"/>
    <s v="L"/>
    <s v="red"/>
    <n v="92"/>
    <n v="62"/>
    <s v="A red coloured, L sized, Henley Shirt"/>
    <n v="192"/>
    <n v="353"/>
    <n v="80"/>
    <n v="21"/>
    <n v="96"/>
    <n v="2"/>
    <n v="80"/>
    <n v="872"/>
    <n v="59554"/>
    <x v="72"/>
    <d v="2021-05-20T00:00:00"/>
    <s v="Non-binary"/>
    <n v="74"/>
    <x v="4"/>
    <n v="872"/>
    <s v="Brendis Blackboro"/>
  </r>
  <r>
    <n v="354"/>
    <s v="Shirt"/>
    <s v="Henley"/>
    <s v="XL"/>
    <s v="red"/>
    <n v="92"/>
    <n v="59"/>
    <s v="A red coloured, XL sized, Henley Shirt"/>
    <n v="194"/>
    <n v="354"/>
    <n v="80"/>
    <n v="978"/>
    <n v="97"/>
    <n v="2"/>
    <n v="80"/>
    <n v="872"/>
    <n v="59554"/>
    <x v="72"/>
    <d v="2021-05-20T00:00:00"/>
    <s v="Non-binary"/>
    <n v="74"/>
    <x v="4"/>
    <n v="872"/>
    <s v="Brendis Blackboro"/>
  </r>
  <r>
    <n v="355"/>
    <s v="Shirt"/>
    <s v="Henley"/>
    <s v="XS"/>
    <s v="orange"/>
    <n v="92"/>
    <n v="65"/>
    <s v="A orange coloured, XS sized, Henley Shirt"/>
    <n v="312"/>
    <n v="355"/>
    <n v="81"/>
    <n v="55"/>
    <n v="104"/>
    <n v="3"/>
    <n v="81"/>
    <n v="736"/>
    <n v="30150"/>
    <x v="73"/>
    <d v="2021-06-15T00:00:00"/>
    <s v="Female"/>
    <n v="55"/>
    <x v="6"/>
    <n v="736"/>
    <s v="Delia Mably"/>
  </r>
  <r>
    <n v="356"/>
    <s v="Shirt"/>
    <s v="Henley"/>
    <s v="S"/>
    <s v="orange"/>
    <n v="92"/>
    <n v="46"/>
    <s v="A orange coloured, S sized, Henley Shirt"/>
    <n v="212"/>
    <n v="356"/>
    <n v="81"/>
    <n v="987"/>
    <n v="106"/>
    <n v="2"/>
    <n v="81"/>
    <n v="736"/>
    <n v="30150"/>
    <x v="73"/>
    <d v="2021-06-15T00:00:00"/>
    <s v="Female"/>
    <n v="55"/>
    <x v="6"/>
    <n v="736"/>
    <s v="Delia Mably"/>
  </r>
  <r>
    <n v="357"/>
    <s v="Shirt"/>
    <s v="Henley"/>
    <s v="M"/>
    <s v="orange"/>
    <n v="92"/>
    <n v="70"/>
    <s v="A orange coloured, M sized, Henley Shirt"/>
    <n v="99"/>
    <n v="357"/>
    <n v="81"/>
    <n v="1175"/>
    <n v="99"/>
    <n v="1"/>
    <n v="81"/>
    <n v="736"/>
    <n v="30150"/>
    <x v="73"/>
    <d v="2021-06-15T00:00:00"/>
    <s v="Female"/>
    <n v="55"/>
    <x v="6"/>
    <n v="736"/>
    <s v="Delia Mably"/>
  </r>
  <r>
    <n v="358"/>
    <s v="Shirt"/>
    <s v="Henley"/>
    <s v="L"/>
    <s v="orange"/>
    <n v="92"/>
    <n v="77"/>
    <s v="A orange coloured, L sized, Henley Shirt"/>
    <n v="91"/>
    <n v="358"/>
    <n v="81"/>
    <n v="142"/>
    <n v="91"/>
    <n v="1"/>
    <n v="81"/>
    <n v="736"/>
    <n v="30150"/>
    <x v="73"/>
    <d v="2021-06-15T00:00:00"/>
    <s v="Female"/>
    <n v="55"/>
    <x v="6"/>
    <n v="736"/>
    <s v="Delia Mably"/>
  </r>
  <r>
    <n v="359"/>
    <s v="Shirt"/>
    <s v="Henley"/>
    <s v="XL"/>
    <s v="orange"/>
    <n v="92"/>
    <n v="52"/>
    <s v="A orange coloured, XL sized, Henley Shirt"/>
    <n v="273"/>
    <n v="359"/>
    <n v="81"/>
    <n v="143"/>
    <n v="91"/>
    <n v="3"/>
    <n v="81"/>
    <n v="736"/>
    <n v="30150"/>
    <x v="73"/>
    <d v="2021-06-15T00:00:00"/>
    <s v="Female"/>
    <n v="55"/>
    <x v="6"/>
    <n v="736"/>
    <s v="Delia Mably"/>
  </r>
  <r>
    <n v="360"/>
    <s v="Shirt"/>
    <s v="Henley"/>
    <s v="XS"/>
    <s v="yellow"/>
    <n v="92"/>
    <n v="42"/>
    <s v="A yellow coloured, XS sized, Henley Shirt"/>
    <n v="112"/>
    <n v="360"/>
    <n v="81"/>
    <n v="626"/>
    <n v="112"/>
    <n v="1"/>
    <n v="81"/>
    <n v="736"/>
    <n v="30150"/>
    <x v="73"/>
    <d v="2021-06-15T00:00:00"/>
    <s v="Female"/>
    <n v="55"/>
    <x v="6"/>
    <n v="736"/>
    <s v="Delia Mably"/>
  </r>
  <r>
    <n v="361"/>
    <s v="Shirt"/>
    <s v="Henley"/>
    <s v="S"/>
    <s v="yellow"/>
    <n v="92"/>
    <n v="70"/>
    <s v="A yellow coloured, S sized, Henley Shirt"/>
    <n v="224"/>
    <n v="361"/>
    <n v="82"/>
    <n v="599"/>
    <n v="112"/>
    <n v="2"/>
    <n v="82"/>
    <n v="927"/>
    <n v="32502"/>
    <x v="51"/>
    <d v="2021-02-27T00:00:00"/>
    <s v="Male"/>
    <n v="61"/>
    <x v="6"/>
    <n v="927"/>
    <s v="Joby Law"/>
  </r>
  <r>
    <n v="362"/>
    <s v="Shirt"/>
    <s v="Henley"/>
    <s v="M"/>
    <s v="yellow"/>
    <n v="92"/>
    <n v="71"/>
    <s v="A yellow coloured, M sized, Henley Shirt"/>
    <n v="294"/>
    <n v="362"/>
    <n v="82"/>
    <n v="528"/>
    <n v="98"/>
    <n v="3"/>
    <n v="82"/>
    <n v="927"/>
    <n v="32502"/>
    <x v="51"/>
    <d v="2021-02-27T00:00:00"/>
    <s v="Male"/>
    <n v="61"/>
    <x v="6"/>
    <n v="927"/>
    <s v="Joby Law"/>
  </r>
  <r>
    <n v="363"/>
    <s v="Shirt"/>
    <s v="Henley"/>
    <s v="L"/>
    <s v="yellow"/>
    <n v="92"/>
    <n v="62"/>
    <s v="A yellow coloured, L sized, Henley Shirt"/>
    <n v="109"/>
    <n v="363"/>
    <n v="82"/>
    <n v="757"/>
    <n v="109"/>
    <n v="1"/>
    <n v="82"/>
    <n v="927"/>
    <n v="32502"/>
    <x v="51"/>
    <d v="2021-02-27T00:00:00"/>
    <s v="Male"/>
    <n v="61"/>
    <x v="6"/>
    <n v="927"/>
    <s v="Joby Law"/>
  </r>
  <r>
    <n v="364"/>
    <s v="Shirt"/>
    <s v="Henley"/>
    <s v="XL"/>
    <s v="yellow"/>
    <n v="92"/>
    <n v="55"/>
    <s v="A yellow coloured, XL sized, Henley Shirt"/>
    <n v="270"/>
    <n v="364"/>
    <n v="82"/>
    <n v="1042"/>
    <n v="90"/>
    <n v="3"/>
    <n v="82"/>
    <n v="927"/>
    <n v="32502"/>
    <x v="51"/>
    <d v="2021-02-27T00:00:00"/>
    <s v="Male"/>
    <n v="61"/>
    <x v="6"/>
    <n v="927"/>
    <s v="Joby Law"/>
  </r>
  <r>
    <n v="365"/>
    <s v="Shirt"/>
    <s v="Henley"/>
    <s v="XS"/>
    <s v="green"/>
    <n v="92"/>
    <n v="61"/>
    <s v="A green coloured, XS sized, Henley Shirt"/>
    <n v="226"/>
    <n v="365"/>
    <n v="82"/>
    <n v="676"/>
    <n v="113"/>
    <n v="2"/>
    <n v="82"/>
    <n v="927"/>
    <n v="32502"/>
    <x v="51"/>
    <d v="2021-02-27T00:00:00"/>
    <s v="Male"/>
    <n v="61"/>
    <x v="6"/>
    <n v="927"/>
    <s v="Joby Law"/>
  </r>
  <r>
    <n v="366"/>
    <s v="Shirt"/>
    <s v="Henley"/>
    <s v="S"/>
    <s v="green"/>
    <n v="92"/>
    <n v="68"/>
    <s v="A green coloured, S sized, Henley Shirt"/>
    <n v="318"/>
    <n v="366"/>
    <n v="82"/>
    <n v="239"/>
    <n v="106"/>
    <n v="3"/>
    <n v="82"/>
    <n v="927"/>
    <n v="32502"/>
    <x v="51"/>
    <d v="2021-02-27T00:00:00"/>
    <s v="Male"/>
    <n v="61"/>
    <x v="6"/>
    <n v="927"/>
    <s v="Joby Law"/>
  </r>
  <r>
    <n v="367"/>
    <s v="Shirt"/>
    <s v="Henley"/>
    <s v="M"/>
    <s v="green"/>
    <n v="92"/>
    <n v="65"/>
    <s v="A green coloured, M sized, Henley Shirt"/>
    <n v="100"/>
    <n v="367"/>
    <n v="83"/>
    <n v="588"/>
    <n v="100"/>
    <n v="1"/>
    <n v="83"/>
    <n v="537"/>
    <n v="39729"/>
    <x v="74"/>
    <d v="2021-07-01T00:00:00"/>
    <s v="Non-binary"/>
    <n v="45"/>
    <x v="2"/>
    <n v="537"/>
    <s v="Beverly Burbridge"/>
  </r>
  <r>
    <n v="368"/>
    <s v="Shirt"/>
    <s v="Henley"/>
    <s v="L"/>
    <s v="green"/>
    <n v="92"/>
    <n v="41"/>
    <s v="A green coloured, L sized, Henley Shirt"/>
    <n v="118"/>
    <n v="368"/>
    <n v="83"/>
    <n v="88"/>
    <n v="118"/>
    <n v="1"/>
    <n v="83"/>
    <n v="537"/>
    <n v="39729"/>
    <x v="74"/>
    <d v="2021-07-01T00:00:00"/>
    <s v="Non-binary"/>
    <n v="45"/>
    <x v="2"/>
    <n v="537"/>
    <s v="Beverly Burbridge"/>
  </r>
  <r>
    <n v="369"/>
    <s v="Shirt"/>
    <s v="Henley"/>
    <s v="XL"/>
    <s v="green"/>
    <n v="92"/>
    <n v="64"/>
    <s v="A green coloured, XL sized, Henley Shirt"/>
    <n v="190"/>
    <n v="369"/>
    <n v="83"/>
    <n v="260"/>
    <n v="95"/>
    <n v="2"/>
    <n v="83"/>
    <n v="537"/>
    <n v="39729"/>
    <x v="74"/>
    <d v="2021-07-01T00:00:00"/>
    <s v="Non-binary"/>
    <n v="45"/>
    <x v="2"/>
    <n v="537"/>
    <s v="Beverly Burbridge"/>
  </r>
  <r>
    <n v="370"/>
    <s v="Shirt"/>
    <s v="Henley"/>
    <s v="XS"/>
    <s v="blue"/>
    <n v="92"/>
    <n v="61"/>
    <s v="A blue coloured, XS sized, Henley Shirt"/>
    <n v="93"/>
    <n v="370"/>
    <n v="84"/>
    <n v="1074"/>
    <n v="93"/>
    <n v="1"/>
    <n v="84"/>
    <n v="181"/>
    <n v="43438"/>
    <x v="75"/>
    <d v="2021-09-20T00:00:00"/>
    <s v="Polygender"/>
    <n v="27"/>
    <x v="5"/>
    <n v="181"/>
    <s v="Puff Newbury"/>
  </r>
  <r>
    <n v="371"/>
    <s v="Shirt"/>
    <s v="Henley"/>
    <s v="S"/>
    <s v="blue"/>
    <n v="92"/>
    <n v="75"/>
    <s v="A blue coloured, S sized, Henley Shirt"/>
    <n v="282"/>
    <n v="371"/>
    <n v="84"/>
    <n v="371"/>
    <n v="94"/>
    <n v="3"/>
    <n v="84"/>
    <n v="181"/>
    <n v="43438"/>
    <x v="75"/>
    <d v="2021-09-20T00:00:00"/>
    <s v="Polygender"/>
    <n v="27"/>
    <x v="5"/>
    <n v="181"/>
    <s v="Puff Newbury"/>
  </r>
  <r>
    <n v="372"/>
    <s v="Shirt"/>
    <s v="Henley"/>
    <s v="M"/>
    <s v="blue"/>
    <n v="92"/>
    <n v="42"/>
    <s v="A blue coloured, M sized, Henley Shirt"/>
    <n v="196"/>
    <n v="372"/>
    <n v="84"/>
    <n v="191"/>
    <n v="98"/>
    <n v="2"/>
    <n v="84"/>
    <n v="181"/>
    <n v="43438"/>
    <x v="75"/>
    <d v="2021-09-20T00:00:00"/>
    <s v="Polygender"/>
    <n v="27"/>
    <x v="5"/>
    <n v="181"/>
    <s v="Puff Newbury"/>
  </r>
  <r>
    <n v="373"/>
    <s v="Shirt"/>
    <s v="Henley"/>
    <s v="L"/>
    <s v="blue"/>
    <n v="92"/>
    <n v="60"/>
    <s v="A blue coloured, L sized, Henley Shirt"/>
    <n v="107"/>
    <n v="373"/>
    <n v="85"/>
    <n v="442"/>
    <n v="107"/>
    <n v="1"/>
    <n v="85"/>
    <n v="251"/>
    <n v="43533"/>
    <x v="76"/>
    <d v="2021-03-22T00:00:00"/>
    <s v="Female"/>
    <n v="78"/>
    <x v="7"/>
    <n v="251"/>
    <s v="Jeanne Pringer"/>
  </r>
  <r>
    <n v="374"/>
    <s v="Shirt"/>
    <s v="Henley"/>
    <s v="XL"/>
    <s v="blue"/>
    <n v="92"/>
    <n v="75"/>
    <s v="A blue coloured, XL sized, Henley Shirt"/>
    <n v="94"/>
    <n v="374"/>
    <n v="85"/>
    <n v="379"/>
    <n v="94"/>
    <n v="1"/>
    <n v="85"/>
    <n v="251"/>
    <n v="43533"/>
    <x v="76"/>
    <d v="2021-03-22T00:00:00"/>
    <s v="Female"/>
    <n v="78"/>
    <x v="7"/>
    <n v="251"/>
    <s v="Jeanne Pringer"/>
  </r>
  <r>
    <n v="375"/>
    <s v="Shirt"/>
    <s v="Henley"/>
    <s v="XS"/>
    <s v="indigo"/>
    <n v="92"/>
    <n v="58"/>
    <s v="A indigo coloured, XS sized, Henley Shirt"/>
    <n v="336"/>
    <n v="375"/>
    <n v="85"/>
    <n v="613"/>
    <n v="112"/>
    <n v="3"/>
    <n v="85"/>
    <n v="251"/>
    <n v="43533"/>
    <x v="76"/>
    <d v="2021-03-22T00:00:00"/>
    <s v="Female"/>
    <n v="78"/>
    <x v="7"/>
    <n v="251"/>
    <s v="Jeanne Pringer"/>
  </r>
  <r>
    <n v="376"/>
    <s v="Shirt"/>
    <s v="Henley"/>
    <s v="S"/>
    <s v="indigo"/>
    <n v="92"/>
    <n v="45"/>
    <s v="A indigo coloured, S sized, Henley Shirt"/>
    <n v="200"/>
    <n v="376"/>
    <n v="86"/>
    <n v="572"/>
    <n v="100"/>
    <n v="2"/>
    <n v="86"/>
    <n v="874"/>
    <n v="27045"/>
    <x v="77"/>
    <d v="2021-08-11T00:00:00"/>
    <s v="Genderqueer"/>
    <n v="65"/>
    <x v="2"/>
    <n v="874"/>
    <s v="Prissie Kondratovich"/>
  </r>
  <r>
    <n v="377"/>
    <s v="Shirt"/>
    <s v="Henley"/>
    <s v="M"/>
    <s v="indigo"/>
    <n v="92"/>
    <n v="70"/>
    <s v="A indigo coloured, M sized, Henley Shirt"/>
    <n v="354"/>
    <n v="377"/>
    <n v="87"/>
    <n v="98"/>
    <n v="118"/>
    <n v="3"/>
    <n v="87"/>
    <n v="325"/>
    <n v="32961"/>
    <x v="78"/>
    <d v="2021-07-16T00:00:00"/>
    <s v="Genderqueer"/>
    <n v="68"/>
    <x v="0"/>
    <n v="325"/>
    <s v="Robinetta Deners"/>
  </r>
  <r>
    <n v="378"/>
    <s v="Shirt"/>
    <s v="Henley"/>
    <s v="L"/>
    <s v="indigo"/>
    <n v="92"/>
    <n v="44"/>
    <s v="A indigo coloured, L sized, Henley Shirt"/>
    <n v="95"/>
    <n v="378"/>
    <n v="87"/>
    <n v="276"/>
    <n v="95"/>
    <n v="1"/>
    <n v="87"/>
    <n v="325"/>
    <n v="32961"/>
    <x v="78"/>
    <d v="2021-07-16T00:00:00"/>
    <s v="Genderqueer"/>
    <n v="68"/>
    <x v="0"/>
    <n v="325"/>
    <s v="Robinetta Deners"/>
  </r>
  <r>
    <n v="379"/>
    <s v="Shirt"/>
    <s v="Henley"/>
    <s v="XL"/>
    <s v="indigo"/>
    <n v="92"/>
    <n v="52"/>
    <s v="A indigo coloured, XL sized, Henley Shirt"/>
    <n v="190"/>
    <n v="379"/>
    <n v="87"/>
    <n v="278"/>
    <n v="95"/>
    <n v="2"/>
    <n v="87"/>
    <n v="325"/>
    <n v="32961"/>
    <x v="78"/>
    <d v="2021-07-16T00:00:00"/>
    <s v="Genderqueer"/>
    <n v="68"/>
    <x v="0"/>
    <n v="325"/>
    <s v="Robinetta Deners"/>
  </r>
  <r>
    <n v="380"/>
    <s v="Shirt"/>
    <s v="Henley"/>
    <s v="XS"/>
    <s v="violet"/>
    <n v="92"/>
    <n v="50"/>
    <s v="A violet coloured, XS sized, Henley Shirt"/>
    <n v="182"/>
    <n v="380"/>
    <n v="87"/>
    <n v="174"/>
    <n v="91"/>
    <n v="2"/>
    <n v="87"/>
    <n v="325"/>
    <n v="32961"/>
    <x v="78"/>
    <d v="2021-07-16T00:00:00"/>
    <s v="Genderqueer"/>
    <n v="68"/>
    <x v="0"/>
    <n v="325"/>
    <s v="Robinetta Deners"/>
  </r>
  <r>
    <n v="381"/>
    <s v="Shirt"/>
    <s v="Henley"/>
    <s v="S"/>
    <s v="violet"/>
    <n v="92"/>
    <n v="43"/>
    <s v="A violet coloured, S sized, Henley Shirt"/>
    <n v="92"/>
    <n v="381"/>
    <n v="88"/>
    <n v="126"/>
    <n v="92"/>
    <n v="1"/>
    <n v="88"/>
    <n v="567"/>
    <n v="10904"/>
    <x v="79"/>
    <d v="2021-08-15T00:00:00"/>
    <s v="Female"/>
    <n v="39"/>
    <x v="5"/>
    <n v="567"/>
    <s v="Andi Kettleson"/>
  </r>
  <r>
    <n v="382"/>
    <s v="Shirt"/>
    <s v="Henley"/>
    <s v="M"/>
    <s v="violet"/>
    <n v="92"/>
    <n v="44"/>
    <s v="A violet coloured, M sized, Henley Shirt"/>
    <n v="339"/>
    <n v="382"/>
    <n v="88"/>
    <n v="862"/>
    <n v="113"/>
    <n v="3"/>
    <n v="88"/>
    <n v="567"/>
    <n v="10904"/>
    <x v="79"/>
    <d v="2021-08-15T00:00:00"/>
    <s v="Female"/>
    <n v="39"/>
    <x v="5"/>
    <n v="567"/>
    <s v="Andi Kettleson"/>
  </r>
  <r>
    <n v="383"/>
    <s v="Shirt"/>
    <s v="Henley"/>
    <s v="L"/>
    <s v="violet"/>
    <n v="92"/>
    <n v="51"/>
    <s v="A violet coloured, L sized, Henley Shirt"/>
    <n v="119"/>
    <n v="383"/>
    <n v="88"/>
    <n v="407"/>
    <n v="119"/>
    <n v="1"/>
    <n v="88"/>
    <n v="567"/>
    <n v="10904"/>
    <x v="79"/>
    <d v="2021-08-15T00:00:00"/>
    <s v="Female"/>
    <n v="39"/>
    <x v="5"/>
    <n v="567"/>
    <s v="Andi Kettleson"/>
  </r>
  <r>
    <n v="384"/>
    <s v="Shirt"/>
    <s v="Henley"/>
    <s v="XL"/>
    <s v="violet"/>
    <n v="92"/>
    <n v="77"/>
    <s v="A violet coloured, XL sized, Henley Shirt"/>
    <n v="236"/>
    <n v="384"/>
    <n v="88"/>
    <n v="86"/>
    <n v="118"/>
    <n v="2"/>
    <n v="88"/>
    <n v="567"/>
    <n v="10904"/>
    <x v="79"/>
    <d v="2021-08-15T00:00:00"/>
    <s v="Female"/>
    <n v="39"/>
    <x v="5"/>
    <n v="567"/>
    <s v="Andi Kettleson"/>
  </r>
  <r>
    <n v="385"/>
    <s v="Shirt"/>
    <s v="Casual Slim Fit"/>
    <s v="XS"/>
    <s v="red"/>
    <n v="113"/>
    <n v="49"/>
    <s v="A red coloured, XS sized, Casual Slim Fit Shirt"/>
    <n v="182"/>
    <n v="385"/>
    <n v="88"/>
    <n v="770"/>
    <n v="91"/>
    <n v="2"/>
    <n v="88"/>
    <n v="567"/>
    <n v="10904"/>
    <x v="79"/>
    <d v="2021-08-15T00:00:00"/>
    <s v="Female"/>
    <n v="39"/>
    <x v="5"/>
    <n v="567"/>
    <s v="Andi Kettleson"/>
  </r>
  <r>
    <n v="386"/>
    <s v="Shirt"/>
    <s v="Casual Slim Fit"/>
    <s v="S"/>
    <s v="red"/>
    <n v="113"/>
    <n v="50"/>
    <s v="A red coloured, S sized, Casual Slim Fit Shirt"/>
    <n v="192"/>
    <n v="386"/>
    <n v="88"/>
    <n v="915"/>
    <n v="96"/>
    <n v="2"/>
    <n v="88"/>
    <n v="567"/>
    <n v="10904"/>
    <x v="79"/>
    <d v="2021-08-15T00:00:00"/>
    <s v="Female"/>
    <n v="39"/>
    <x v="5"/>
    <n v="567"/>
    <s v="Andi Kettleson"/>
  </r>
  <r>
    <n v="387"/>
    <s v="Shirt"/>
    <s v="Casual Slim Fit"/>
    <s v="M"/>
    <s v="red"/>
    <n v="113"/>
    <n v="67"/>
    <s v="A red coloured, M sized, Casual Slim Fit Shirt"/>
    <n v="210"/>
    <n v="387"/>
    <n v="88"/>
    <n v="1221"/>
    <n v="105"/>
    <n v="2"/>
    <n v="88"/>
    <n v="567"/>
    <n v="10904"/>
    <x v="79"/>
    <d v="2021-08-15T00:00:00"/>
    <s v="Female"/>
    <n v="39"/>
    <x v="5"/>
    <n v="567"/>
    <s v="Andi Kettleson"/>
  </r>
  <r>
    <n v="388"/>
    <s v="Shirt"/>
    <s v="Casual Slim Fit"/>
    <s v="L"/>
    <s v="red"/>
    <n v="113"/>
    <n v="78"/>
    <s v="A red coloured, L sized, Casual Slim Fit Shirt"/>
    <n v="95"/>
    <n v="388"/>
    <n v="89"/>
    <n v="271"/>
    <n v="95"/>
    <n v="1"/>
    <n v="89"/>
    <n v="448"/>
    <n v="29268"/>
    <x v="80"/>
    <d v="2021-11-16T00:00:00"/>
    <s v="Genderqueer"/>
    <n v="61"/>
    <x v="3"/>
    <n v="448"/>
    <s v="Ashely Inmett"/>
  </r>
  <r>
    <n v="389"/>
    <s v="Shirt"/>
    <s v="Casual Slim Fit"/>
    <s v="XL"/>
    <s v="red"/>
    <n v="113"/>
    <n v="47"/>
    <s v="A red coloured, XL sized, Casual Slim Fit Shirt"/>
    <n v="234"/>
    <n v="389"/>
    <n v="89"/>
    <n v="818"/>
    <n v="117"/>
    <n v="2"/>
    <n v="89"/>
    <n v="448"/>
    <n v="29268"/>
    <x v="80"/>
    <d v="2021-11-16T00:00:00"/>
    <s v="Genderqueer"/>
    <n v="61"/>
    <x v="3"/>
    <n v="448"/>
    <s v="Ashely Inmett"/>
  </r>
  <r>
    <n v="390"/>
    <s v="Shirt"/>
    <s v="Casual Slim Fit"/>
    <s v="XS"/>
    <s v="orange"/>
    <n v="113"/>
    <n v="43"/>
    <s v="A orange coloured, XS sized, Casual Slim Fit Shirt"/>
    <n v="98"/>
    <n v="390"/>
    <n v="89"/>
    <n v="549"/>
    <n v="98"/>
    <n v="1"/>
    <n v="89"/>
    <n v="448"/>
    <n v="29268"/>
    <x v="80"/>
    <d v="2021-11-16T00:00:00"/>
    <s v="Genderqueer"/>
    <n v="61"/>
    <x v="3"/>
    <n v="448"/>
    <s v="Ashely Inmett"/>
  </r>
  <r>
    <n v="391"/>
    <s v="Shirt"/>
    <s v="Casual Slim Fit"/>
    <s v="S"/>
    <s v="orange"/>
    <n v="113"/>
    <n v="54"/>
    <s v="A orange coloured, S sized, Casual Slim Fit Shirt"/>
    <n v="306"/>
    <n v="391"/>
    <n v="89"/>
    <n v="520"/>
    <n v="102"/>
    <n v="3"/>
    <n v="89"/>
    <n v="448"/>
    <n v="29268"/>
    <x v="80"/>
    <d v="2021-11-16T00:00:00"/>
    <s v="Genderqueer"/>
    <n v="61"/>
    <x v="3"/>
    <n v="448"/>
    <s v="Ashely Inmett"/>
  </r>
  <r>
    <n v="392"/>
    <s v="Shirt"/>
    <s v="Casual Slim Fit"/>
    <s v="M"/>
    <s v="orange"/>
    <n v="113"/>
    <n v="47"/>
    <s v="A orange coloured, M sized, Casual Slim Fit Shirt"/>
    <n v="98"/>
    <n v="392"/>
    <n v="89"/>
    <n v="545"/>
    <n v="98"/>
    <n v="1"/>
    <n v="89"/>
    <n v="448"/>
    <n v="29268"/>
    <x v="80"/>
    <d v="2021-11-16T00:00:00"/>
    <s v="Genderqueer"/>
    <n v="61"/>
    <x v="3"/>
    <n v="448"/>
    <s v="Ashely Inmett"/>
  </r>
  <r>
    <n v="393"/>
    <s v="Shirt"/>
    <s v="Casual Slim Fit"/>
    <s v="L"/>
    <s v="orange"/>
    <n v="113"/>
    <n v="76"/>
    <s v="A orange coloured, L sized, Casual Slim Fit Shirt"/>
    <n v="276"/>
    <n v="393"/>
    <n v="90"/>
    <n v="134"/>
    <n v="92"/>
    <n v="3"/>
    <n v="90"/>
    <n v="809"/>
    <n v="11475"/>
    <x v="73"/>
    <d v="2021-07-07T00:00:00"/>
    <s v="Bigender"/>
    <n v="76"/>
    <x v="1"/>
    <n v="809"/>
    <s v="Winn Siemandl"/>
  </r>
  <r>
    <n v="394"/>
    <s v="Shirt"/>
    <s v="Casual Slim Fit"/>
    <s v="XL"/>
    <s v="orange"/>
    <n v="113"/>
    <n v="53"/>
    <s v="A orange coloured, XL sized, Casual Slim Fit Shirt"/>
    <n v="192"/>
    <n v="394"/>
    <n v="90"/>
    <n v="19"/>
    <n v="96"/>
    <n v="2"/>
    <n v="90"/>
    <n v="809"/>
    <n v="11475"/>
    <x v="73"/>
    <d v="2021-07-07T00:00:00"/>
    <s v="Bigender"/>
    <n v="76"/>
    <x v="1"/>
    <n v="809"/>
    <s v="Winn Siemandl"/>
  </r>
  <r>
    <n v="395"/>
    <s v="Shirt"/>
    <s v="Casual Slim Fit"/>
    <s v="XS"/>
    <s v="yellow"/>
    <n v="113"/>
    <n v="63"/>
    <s v="A yellow coloured, XS sized, Casual Slim Fit Shirt"/>
    <n v="218"/>
    <n v="395"/>
    <n v="90"/>
    <n v="746"/>
    <n v="109"/>
    <n v="2"/>
    <n v="90"/>
    <n v="809"/>
    <n v="11475"/>
    <x v="73"/>
    <d v="2021-07-07T00:00:00"/>
    <s v="Bigender"/>
    <n v="76"/>
    <x v="1"/>
    <n v="809"/>
    <s v="Winn Siemandl"/>
  </r>
  <r>
    <n v="396"/>
    <s v="Shirt"/>
    <s v="Casual Slim Fit"/>
    <s v="S"/>
    <s v="yellow"/>
    <n v="113"/>
    <n v="45"/>
    <s v="A yellow coloured, S sized, Casual Slim Fit Shirt"/>
    <n v="306"/>
    <n v="396"/>
    <n v="90"/>
    <n v="1129"/>
    <n v="102"/>
    <n v="3"/>
    <n v="90"/>
    <n v="809"/>
    <n v="11475"/>
    <x v="73"/>
    <d v="2021-07-07T00:00:00"/>
    <s v="Bigender"/>
    <n v="76"/>
    <x v="1"/>
    <n v="809"/>
    <s v="Winn Siemandl"/>
  </r>
  <r>
    <n v="397"/>
    <s v="Shirt"/>
    <s v="Casual Slim Fit"/>
    <s v="M"/>
    <s v="yellow"/>
    <n v="113"/>
    <n v="76"/>
    <s v="A yellow coloured, M sized, Casual Slim Fit Shirt"/>
    <n v="312"/>
    <n v="397"/>
    <n v="90"/>
    <n v="50"/>
    <n v="104"/>
    <n v="3"/>
    <n v="90"/>
    <n v="809"/>
    <n v="11475"/>
    <x v="73"/>
    <d v="2021-07-07T00:00:00"/>
    <s v="Bigender"/>
    <n v="76"/>
    <x v="1"/>
    <n v="809"/>
    <s v="Winn Siemandl"/>
  </r>
  <r>
    <n v="398"/>
    <s v="Shirt"/>
    <s v="Casual Slim Fit"/>
    <s v="L"/>
    <s v="yellow"/>
    <n v="113"/>
    <n v="63"/>
    <s v="A yellow coloured, L sized, Casual Slim Fit Shirt"/>
    <n v="93"/>
    <n v="398"/>
    <n v="90"/>
    <n v="641"/>
    <n v="93"/>
    <n v="1"/>
    <n v="90"/>
    <n v="809"/>
    <n v="11475"/>
    <x v="73"/>
    <d v="2021-07-07T00:00:00"/>
    <s v="Bigender"/>
    <n v="76"/>
    <x v="1"/>
    <n v="809"/>
    <s v="Winn Siemandl"/>
  </r>
  <r>
    <n v="399"/>
    <s v="Shirt"/>
    <s v="Casual Slim Fit"/>
    <s v="XL"/>
    <s v="yellow"/>
    <n v="113"/>
    <n v="78"/>
    <s v="A yellow coloured, XL sized, Casual Slim Fit Shirt"/>
    <n v="102"/>
    <n v="399"/>
    <n v="91"/>
    <n v="1128"/>
    <n v="102"/>
    <n v="1"/>
    <n v="91"/>
    <n v="803"/>
    <n v="16601"/>
    <x v="81"/>
    <d v="2021-09-15T00:00:00"/>
    <s v="Bigender"/>
    <n v="68"/>
    <x v="7"/>
    <n v="803"/>
    <s v="Gertrude Harriott"/>
  </r>
  <r>
    <n v="400"/>
    <s v="Shirt"/>
    <s v="Casual Slim Fit"/>
    <s v="XS"/>
    <s v="green"/>
    <n v="113"/>
    <n v="69"/>
    <s v="A green coloured, XS sized, Casual Slim Fit Shirt"/>
    <n v="94"/>
    <n v="400"/>
    <n v="91"/>
    <n v="371"/>
    <n v="94"/>
    <n v="1"/>
    <n v="91"/>
    <n v="803"/>
    <n v="16601"/>
    <x v="81"/>
    <d v="2021-09-15T00:00:00"/>
    <s v="Bigender"/>
    <n v="68"/>
    <x v="7"/>
    <n v="803"/>
    <s v="Gertrude Harriott"/>
  </r>
  <r>
    <n v="401"/>
    <s v="Shirt"/>
    <s v="Casual Slim Fit"/>
    <s v="S"/>
    <s v="green"/>
    <n v="113"/>
    <n v="72"/>
    <s v="A green coloured, S sized, Casual Slim Fit Shirt"/>
    <n v="318"/>
    <n v="401"/>
    <n v="91"/>
    <n v="224"/>
    <n v="106"/>
    <n v="3"/>
    <n v="91"/>
    <n v="803"/>
    <n v="16601"/>
    <x v="81"/>
    <d v="2021-09-15T00:00:00"/>
    <s v="Bigender"/>
    <n v="68"/>
    <x v="7"/>
    <n v="803"/>
    <s v="Gertrude Harriott"/>
  </r>
  <r>
    <n v="402"/>
    <s v="Shirt"/>
    <s v="Casual Slim Fit"/>
    <s v="M"/>
    <s v="green"/>
    <n v="113"/>
    <n v="67"/>
    <s v="A green coloured, M sized, Casual Slim Fit Shirt"/>
    <n v="306"/>
    <n v="402"/>
    <n v="91"/>
    <n v="498"/>
    <n v="102"/>
    <n v="3"/>
    <n v="91"/>
    <n v="803"/>
    <n v="16601"/>
    <x v="81"/>
    <d v="2021-09-15T00:00:00"/>
    <s v="Bigender"/>
    <n v="68"/>
    <x v="7"/>
    <n v="803"/>
    <s v="Gertrude Harriott"/>
  </r>
  <r>
    <n v="403"/>
    <s v="Shirt"/>
    <s v="Casual Slim Fit"/>
    <s v="L"/>
    <s v="green"/>
    <n v="113"/>
    <n v="54"/>
    <s v="A green coloured, L sized, Casual Slim Fit Shirt"/>
    <n v="270"/>
    <n v="403"/>
    <n v="91"/>
    <n v="1045"/>
    <n v="90"/>
    <n v="3"/>
    <n v="91"/>
    <n v="803"/>
    <n v="16601"/>
    <x v="81"/>
    <d v="2021-09-15T00:00:00"/>
    <s v="Bigender"/>
    <n v="68"/>
    <x v="7"/>
    <n v="803"/>
    <s v="Gertrude Harriott"/>
  </r>
  <r>
    <n v="404"/>
    <s v="Shirt"/>
    <s v="Casual Slim Fit"/>
    <s v="XL"/>
    <s v="green"/>
    <n v="113"/>
    <n v="41"/>
    <s v="A green coloured, XL sized, Casual Slim Fit Shirt"/>
    <n v="321"/>
    <n v="404"/>
    <n v="92"/>
    <n v="434"/>
    <n v="107"/>
    <n v="3"/>
    <n v="92"/>
    <n v="273"/>
    <n v="37239"/>
    <x v="82"/>
    <d v="2021-01-30T00:00:00"/>
    <s v="Bigender"/>
    <n v="46"/>
    <x v="5"/>
    <n v="273"/>
    <s v="Dag Schiefersten"/>
  </r>
  <r>
    <n v="405"/>
    <s v="Shirt"/>
    <s v="Casual Slim Fit"/>
    <s v="XS"/>
    <s v="blue"/>
    <n v="113"/>
    <n v="55"/>
    <s v="A blue coloured, XS sized, Casual Slim Fit Shirt"/>
    <n v="318"/>
    <n v="405"/>
    <n v="92"/>
    <n v="994"/>
    <n v="106"/>
    <n v="3"/>
    <n v="92"/>
    <n v="273"/>
    <n v="37239"/>
    <x v="82"/>
    <d v="2021-01-30T00:00:00"/>
    <s v="Bigender"/>
    <n v="46"/>
    <x v="5"/>
    <n v="273"/>
    <s v="Dag Schiefersten"/>
  </r>
  <r>
    <n v="406"/>
    <s v="Shirt"/>
    <s v="Casual Slim Fit"/>
    <s v="S"/>
    <s v="blue"/>
    <n v="113"/>
    <n v="75"/>
    <s v="A blue coloured, S sized, Casual Slim Fit Shirt"/>
    <n v="212"/>
    <n v="406"/>
    <n v="92"/>
    <n v="234"/>
    <n v="106"/>
    <n v="2"/>
    <n v="92"/>
    <n v="273"/>
    <n v="37239"/>
    <x v="82"/>
    <d v="2021-01-30T00:00:00"/>
    <s v="Bigender"/>
    <n v="46"/>
    <x v="5"/>
    <n v="273"/>
    <s v="Dag Schiefersten"/>
  </r>
  <r>
    <n v="407"/>
    <s v="Shirt"/>
    <s v="Casual Slim Fit"/>
    <s v="M"/>
    <s v="blue"/>
    <n v="113"/>
    <n v="61"/>
    <s v="A blue coloured, M sized, Casual Slim Fit Shirt"/>
    <n v="318"/>
    <n v="407"/>
    <n v="92"/>
    <n v="991"/>
    <n v="106"/>
    <n v="3"/>
    <n v="92"/>
    <n v="273"/>
    <n v="37239"/>
    <x v="82"/>
    <d v="2021-01-30T00:00:00"/>
    <s v="Bigender"/>
    <n v="46"/>
    <x v="5"/>
    <n v="273"/>
    <s v="Dag Schiefersten"/>
  </r>
  <r>
    <n v="408"/>
    <s v="Shirt"/>
    <s v="Casual Slim Fit"/>
    <s v="L"/>
    <s v="blue"/>
    <n v="113"/>
    <n v="75"/>
    <s v="A blue coloured, L sized, Casual Slim Fit Shirt"/>
    <n v="336"/>
    <n v="408"/>
    <n v="93"/>
    <n v="1247"/>
    <n v="112"/>
    <n v="3"/>
    <n v="93"/>
    <n v="908"/>
    <n v="52379"/>
    <x v="80"/>
    <d v="2021-11-11T00:00:00"/>
    <s v="Genderqueer"/>
    <n v="42"/>
    <x v="3"/>
    <n v="908"/>
    <s v="Kakalina Ragge"/>
  </r>
  <r>
    <n v="409"/>
    <s v="Shirt"/>
    <s v="Casual Slim Fit"/>
    <s v="XL"/>
    <s v="blue"/>
    <n v="113"/>
    <n v="68"/>
    <s v="A blue coloured, XL sized, Casual Slim Fit Shirt"/>
    <n v="336"/>
    <n v="409"/>
    <n v="93"/>
    <n v="1259"/>
    <n v="112"/>
    <n v="3"/>
    <n v="93"/>
    <n v="908"/>
    <n v="52379"/>
    <x v="80"/>
    <d v="2021-11-11T00:00:00"/>
    <s v="Genderqueer"/>
    <n v="42"/>
    <x v="3"/>
    <n v="908"/>
    <s v="Kakalina Ragge"/>
  </r>
  <r>
    <n v="410"/>
    <s v="Shirt"/>
    <s v="Casual Slim Fit"/>
    <s v="XS"/>
    <s v="indigo"/>
    <n v="113"/>
    <n v="57"/>
    <s v="A indigo coloured, XS sized, Casual Slim Fit Shirt"/>
    <n v="188"/>
    <n v="410"/>
    <n v="94"/>
    <n v="883"/>
    <n v="94"/>
    <n v="2"/>
    <n v="94"/>
    <n v="629"/>
    <n v="47031"/>
    <x v="61"/>
    <d v="2021-03-26T00:00:00"/>
    <s v="Male"/>
    <n v="53"/>
    <x v="2"/>
    <n v="629"/>
    <s v="Sigismundo Basek"/>
  </r>
  <r>
    <n v="411"/>
    <s v="Shirt"/>
    <s v="Casual Slim Fit"/>
    <s v="S"/>
    <s v="indigo"/>
    <n v="113"/>
    <n v="65"/>
    <s v="A indigo coloured, S sized, Casual Slim Fit Shirt"/>
    <n v="279"/>
    <n v="411"/>
    <n v="94"/>
    <n v="1073"/>
    <n v="93"/>
    <n v="3"/>
    <n v="94"/>
    <n v="629"/>
    <n v="47031"/>
    <x v="61"/>
    <d v="2021-03-26T00:00:00"/>
    <s v="Male"/>
    <n v="53"/>
    <x v="2"/>
    <n v="629"/>
    <s v="Sigismundo Basek"/>
  </r>
  <r>
    <n v="412"/>
    <s v="Shirt"/>
    <s v="Casual Slim Fit"/>
    <s v="M"/>
    <s v="indigo"/>
    <n v="113"/>
    <n v="65"/>
    <s v="A indigo coloured, M sized, Casual Slim Fit Shirt"/>
    <n v="212"/>
    <n v="412"/>
    <n v="94"/>
    <n v="212"/>
    <n v="106"/>
    <n v="2"/>
    <n v="94"/>
    <n v="629"/>
    <n v="47031"/>
    <x v="61"/>
    <d v="2021-03-26T00:00:00"/>
    <s v="Male"/>
    <n v="53"/>
    <x v="2"/>
    <n v="629"/>
    <s v="Sigismundo Basek"/>
  </r>
  <r>
    <n v="413"/>
    <s v="Shirt"/>
    <s v="Casual Slim Fit"/>
    <s v="L"/>
    <s v="indigo"/>
    <n v="113"/>
    <n v="60"/>
    <s v="A indigo coloured, L sized, Casual Slim Fit Shirt"/>
    <n v="354"/>
    <n v="413"/>
    <n v="94"/>
    <n v="458"/>
    <n v="118"/>
    <n v="3"/>
    <n v="94"/>
    <n v="629"/>
    <n v="47031"/>
    <x v="61"/>
    <d v="2021-03-26T00:00:00"/>
    <s v="Male"/>
    <n v="53"/>
    <x v="2"/>
    <n v="629"/>
    <s v="Sigismundo Basek"/>
  </r>
  <r>
    <n v="414"/>
    <s v="Shirt"/>
    <s v="Casual Slim Fit"/>
    <s v="XL"/>
    <s v="indigo"/>
    <n v="113"/>
    <n v="40"/>
    <s v="A indigo coloured, XL sized, Casual Slim Fit Shirt"/>
    <n v="192"/>
    <n v="414"/>
    <n v="94"/>
    <n v="939"/>
    <n v="96"/>
    <n v="2"/>
    <n v="94"/>
    <n v="629"/>
    <n v="47031"/>
    <x v="61"/>
    <d v="2021-03-26T00:00:00"/>
    <s v="Male"/>
    <n v="53"/>
    <x v="2"/>
    <n v="629"/>
    <s v="Sigismundo Basek"/>
  </r>
  <r>
    <n v="415"/>
    <s v="Shirt"/>
    <s v="Casual Slim Fit"/>
    <s v="XS"/>
    <s v="violet"/>
    <n v="113"/>
    <n v="55"/>
    <s v="A violet coloured, XS sized, Casual Slim Fit Shirt"/>
    <n v="297"/>
    <n v="415"/>
    <n v="95"/>
    <n v="1168"/>
    <n v="99"/>
    <n v="3"/>
    <n v="95"/>
    <n v="413"/>
    <n v="52416"/>
    <x v="83"/>
    <d v="2021-02-05T00:00:00"/>
    <s v="Bigender"/>
    <n v="25"/>
    <x v="3"/>
    <n v="413"/>
    <s v="Alexis Maps"/>
  </r>
  <r>
    <n v="416"/>
    <s v="Shirt"/>
    <s v="Casual Slim Fit"/>
    <s v="S"/>
    <s v="violet"/>
    <n v="113"/>
    <n v="50"/>
    <s v="A violet coloured, S sized, Casual Slim Fit Shirt"/>
    <n v="107"/>
    <n v="416"/>
    <n v="95"/>
    <n v="444"/>
    <n v="107"/>
    <n v="1"/>
    <n v="95"/>
    <n v="413"/>
    <n v="52416"/>
    <x v="83"/>
    <d v="2021-02-05T00:00:00"/>
    <s v="Bigender"/>
    <n v="25"/>
    <x v="3"/>
    <n v="413"/>
    <s v="Alexis Maps"/>
  </r>
  <r>
    <n v="417"/>
    <s v="Shirt"/>
    <s v="Casual Slim Fit"/>
    <s v="M"/>
    <s v="violet"/>
    <n v="113"/>
    <n v="46"/>
    <s v="A violet coloured, M sized, Casual Slim Fit Shirt"/>
    <n v="204"/>
    <n v="417"/>
    <n v="95"/>
    <n v="497"/>
    <n v="102"/>
    <n v="2"/>
    <n v="95"/>
    <n v="413"/>
    <n v="52416"/>
    <x v="83"/>
    <d v="2021-02-05T00:00:00"/>
    <s v="Bigender"/>
    <n v="25"/>
    <x v="3"/>
    <n v="413"/>
    <s v="Alexis Maps"/>
  </r>
  <r>
    <n v="418"/>
    <s v="Shirt"/>
    <s v="Casual Slim Fit"/>
    <s v="L"/>
    <s v="violet"/>
    <n v="113"/>
    <n v="65"/>
    <s v="A violet coloured, L sized, Casual Slim Fit Shirt"/>
    <n v="198"/>
    <n v="418"/>
    <n v="95"/>
    <n v="1167"/>
    <n v="99"/>
    <n v="2"/>
    <n v="95"/>
    <n v="413"/>
    <n v="52416"/>
    <x v="83"/>
    <d v="2021-02-05T00:00:00"/>
    <s v="Bigender"/>
    <n v="25"/>
    <x v="3"/>
    <n v="413"/>
    <s v="Alexis Maps"/>
  </r>
  <r>
    <n v="419"/>
    <s v="Shirt"/>
    <s v="Casual Slim Fit"/>
    <s v="XL"/>
    <s v="violet"/>
    <n v="113"/>
    <n v="57"/>
    <s v="A violet coloured, XL sized, Casual Slim Fit Shirt"/>
    <n v="357"/>
    <n v="419"/>
    <n v="95"/>
    <n v="415"/>
    <n v="119"/>
    <n v="3"/>
    <n v="95"/>
    <n v="413"/>
    <n v="52416"/>
    <x v="83"/>
    <d v="2021-02-05T00:00:00"/>
    <s v="Bigender"/>
    <n v="25"/>
    <x v="3"/>
    <n v="413"/>
    <s v="Alexis Maps"/>
  </r>
  <r>
    <n v="420"/>
    <s v="Jacket"/>
    <s v="Denim"/>
    <s v="XS"/>
    <s v="red"/>
    <n v="92"/>
    <n v="60"/>
    <s v="A red coloured, XS sized, Denim Jacket"/>
    <n v="214"/>
    <n v="420"/>
    <n v="95"/>
    <n v="426"/>
    <n v="107"/>
    <n v="2"/>
    <n v="95"/>
    <n v="413"/>
    <n v="52416"/>
    <x v="83"/>
    <d v="2021-02-05T00:00:00"/>
    <s v="Bigender"/>
    <n v="25"/>
    <x v="3"/>
    <n v="413"/>
    <s v="Alexis Maps"/>
  </r>
  <r>
    <n v="421"/>
    <s v="Jacket"/>
    <s v="Denim"/>
    <s v="S"/>
    <s v="red"/>
    <n v="92"/>
    <n v="69"/>
    <s v="A red coloured, S sized, Denim Jacket"/>
    <n v="115"/>
    <n v="421"/>
    <n v="95"/>
    <n v="1091"/>
    <n v="115"/>
    <n v="1"/>
    <n v="95"/>
    <n v="413"/>
    <n v="52416"/>
    <x v="83"/>
    <d v="2021-02-05T00:00:00"/>
    <s v="Bigender"/>
    <n v="25"/>
    <x v="3"/>
    <n v="413"/>
    <s v="Alexis Maps"/>
  </r>
  <r>
    <n v="422"/>
    <s v="Jacket"/>
    <s v="Denim"/>
    <s v="M"/>
    <s v="red"/>
    <n v="92"/>
    <n v="43"/>
    <s v="A red coloured, M sized, Denim Jacket"/>
    <n v="218"/>
    <n v="422"/>
    <n v="95"/>
    <n v="742"/>
    <n v="109"/>
    <n v="2"/>
    <n v="95"/>
    <n v="413"/>
    <n v="52416"/>
    <x v="83"/>
    <d v="2021-02-05T00:00:00"/>
    <s v="Bigender"/>
    <n v="25"/>
    <x v="3"/>
    <n v="413"/>
    <s v="Alexis Maps"/>
  </r>
  <r>
    <n v="423"/>
    <s v="Jacket"/>
    <s v="Denim"/>
    <s v="L"/>
    <s v="red"/>
    <n v="92"/>
    <n v="63"/>
    <s v="A red coloured, L sized, Denim Jacket"/>
    <n v="180"/>
    <n v="423"/>
    <n v="96"/>
    <n v="1025"/>
    <n v="90"/>
    <n v="2"/>
    <n v="96"/>
    <n v="415"/>
    <n v="12119"/>
    <x v="78"/>
    <d v="2021-06-30T00:00:00"/>
    <s v="Polygender"/>
    <n v="40"/>
    <x v="0"/>
    <n v="415"/>
    <s v="Ashley Gant"/>
  </r>
  <r>
    <n v="424"/>
    <s v="Jacket"/>
    <s v="Denim"/>
    <s v="XL"/>
    <s v="red"/>
    <n v="92"/>
    <n v="58"/>
    <s v="A red coloured, XL sized, Denim Jacket"/>
    <n v="102"/>
    <n v="424"/>
    <n v="96"/>
    <n v="1123"/>
    <n v="102"/>
    <n v="1"/>
    <n v="96"/>
    <n v="415"/>
    <n v="12119"/>
    <x v="78"/>
    <d v="2021-06-30T00:00:00"/>
    <s v="Polygender"/>
    <n v="40"/>
    <x v="0"/>
    <n v="415"/>
    <s v="Ashley Gant"/>
  </r>
  <r>
    <n v="425"/>
    <s v="Jacket"/>
    <s v="Denim"/>
    <s v="XS"/>
    <s v="orange"/>
    <n v="92"/>
    <n v="60"/>
    <s v="A orange coloured, XS sized, Denim Jacket"/>
    <n v="218"/>
    <n v="425"/>
    <n v="96"/>
    <n v="345"/>
    <n v="109"/>
    <n v="2"/>
    <n v="96"/>
    <n v="415"/>
    <n v="12119"/>
    <x v="78"/>
    <d v="2021-06-30T00:00:00"/>
    <s v="Polygender"/>
    <n v="40"/>
    <x v="0"/>
    <n v="415"/>
    <s v="Ashley Gant"/>
  </r>
  <r>
    <n v="426"/>
    <s v="Jacket"/>
    <s v="Denim"/>
    <s v="S"/>
    <s v="orange"/>
    <n v="92"/>
    <n v="51"/>
    <s v="A orange coloured, S sized, Denim Jacket"/>
    <n v="119"/>
    <n v="426"/>
    <n v="96"/>
    <n v="395"/>
    <n v="119"/>
    <n v="1"/>
    <n v="96"/>
    <n v="415"/>
    <n v="12119"/>
    <x v="78"/>
    <d v="2021-06-30T00:00:00"/>
    <s v="Polygender"/>
    <n v="40"/>
    <x v="0"/>
    <n v="415"/>
    <s v="Ashley Gant"/>
  </r>
  <r>
    <n v="427"/>
    <s v="Jacket"/>
    <s v="Denim"/>
    <s v="M"/>
    <s v="orange"/>
    <n v="92"/>
    <n v="48"/>
    <s v="A orange coloured, M sized, Denim Jacket"/>
    <n v="210"/>
    <n v="427"/>
    <n v="96"/>
    <n v="1223"/>
    <n v="105"/>
    <n v="2"/>
    <n v="96"/>
    <n v="415"/>
    <n v="12119"/>
    <x v="78"/>
    <d v="2021-06-30T00:00:00"/>
    <s v="Polygender"/>
    <n v="40"/>
    <x v="0"/>
    <n v="415"/>
    <s v="Ashley Gant"/>
  </r>
  <r>
    <n v="428"/>
    <s v="Jacket"/>
    <s v="Denim"/>
    <s v="L"/>
    <s v="orange"/>
    <n v="92"/>
    <n v="73"/>
    <s v="A orange coloured, L sized, Denim Jacket"/>
    <n v="96"/>
    <n v="428"/>
    <n v="96"/>
    <n v="940"/>
    <n v="96"/>
    <n v="1"/>
    <n v="96"/>
    <n v="415"/>
    <n v="12119"/>
    <x v="78"/>
    <d v="2021-06-30T00:00:00"/>
    <s v="Polygender"/>
    <n v="40"/>
    <x v="0"/>
    <n v="415"/>
    <s v="Ashley Gant"/>
  </r>
  <r>
    <n v="429"/>
    <s v="Jacket"/>
    <s v="Denim"/>
    <s v="XL"/>
    <s v="orange"/>
    <n v="92"/>
    <n v="79"/>
    <s v="A orange coloured, XL sized, Denim Jacket"/>
    <n v="92"/>
    <n v="429"/>
    <n v="97"/>
    <n v="120"/>
    <n v="92"/>
    <n v="1"/>
    <n v="97"/>
    <n v="106"/>
    <n v="17772"/>
    <x v="12"/>
    <d v="2021-03-31T00:00:00"/>
    <s v="Genderqueer"/>
    <n v="38"/>
    <x v="7"/>
    <n v="106"/>
    <s v="Rachel Colebrook"/>
  </r>
  <r>
    <n v="430"/>
    <s v="Jacket"/>
    <s v="Denim"/>
    <s v="XS"/>
    <s v="yellow"/>
    <n v="92"/>
    <n v="52"/>
    <s v="A yellow coloured, XS sized, Denim Jacket"/>
    <n v="98"/>
    <n v="430"/>
    <n v="97"/>
    <n v="541"/>
    <n v="98"/>
    <n v="1"/>
    <n v="97"/>
    <n v="106"/>
    <n v="17772"/>
    <x v="12"/>
    <d v="2021-03-31T00:00:00"/>
    <s v="Genderqueer"/>
    <n v="38"/>
    <x v="7"/>
    <n v="106"/>
    <s v="Rachel Colebrook"/>
  </r>
  <r>
    <n v="431"/>
    <s v="Jacket"/>
    <s v="Denim"/>
    <s v="S"/>
    <s v="yellow"/>
    <n v="92"/>
    <n v="43"/>
    <s v="A yellow coloured, S sized, Denim Jacket"/>
    <n v="339"/>
    <n v="431"/>
    <n v="97"/>
    <n v="856"/>
    <n v="113"/>
    <n v="3"/>
    <n v="97"/>
    <n v="106"/>
    <n v="17772"/>
    <x v="12"/>
    <d v="2021-03-31T00:00:00"/>
    <s v="Genderqueer"/>
    <n v="38"/>
    <x v="7"/>
    <n v="106"/>
    <s v="Rachel Colebrook"/>
  </r>
  <r>
    <n v="432"/>
    <s v="Jacket"/>
    <s v="Denim"/>
    <s v="M"/>
    <s v="yellow"/>
    <n v="92"/>
    <n v="70"/>
    <s v="A yellow coloured, M sized, Denim Jacket"/>
    <n v="99"/>
    <n v="432"/>
    <n v="97"/>
    <n v="1183"/>
    <n v="99"/>
    <n v="1"/>
    <n v="97"/>
    <n v="106"/>
    <n v="17772"/>
    <x v="12"/>
    <d v="2021-03-31T00:00:00"/>
    <s v="Genderqueer"/>
    <n v="38"/>
    <x v="7"/>
    <n v="106"/>
    <s v="Rachel Colebrook"/>
  </r>
  <r>
    <n v="433"/>
    <s v="Jacket"/>
    <s v="Denim"/>
    <s v="L"/>
    <s v="yellow"/>
    <n v="92"/>
    <n v="44"/>
    <s v="A yellow coloured, L sized, Denim Jacket"/>
    <n v="315"/>
    <n v="433"/>
    <n v="97"/>
    <n v="307"/>
    <n v="105"/>
    <n v="3"/>
    <n v="97"/>
    <n v="106"/>
    <n v="17772"/>
    <x v="12"/>
    <d v="2021-03-31T00:00:00"/>
    <s v="Genderqueer"/>
    <n v="38"/>
    <x v="7"/>
    <n v="106"/>
    <s v="Rachel Colebrook"/>
  </r>
  <r>
    <n v="434"/>
    <s v="Jacket"/>
    <s v="Denim"/>
    <s v="XL"/>
    <s v="yellow"/>
    <n v="92"/>
    <n v="56"/>
    <s v="A yellow coloured, XL sized, Denim Jacket"/>
    <n v="315"/>
    <n v="434"/>
    <n v="97"/>
    <n v="1209"/>
    <n v="105"/>
    <n v="3"/>
    <n v="97"/>
    <n v="106"/>
    <n v="17772"/>
    <x v="12"/>
    <d v="2021-03-31T00:00:00"/>
    <s v="Genderqueer"/>
    <n v="38"/>
    <x v="7"/>
    <n v="106"/>
    <s v="Rachel Colebrook"/>
  </r>
  <r>
    <n v="435"/>
    <s v="Jacket"/>
    <s v="Denim"/>
    <s v="XS"/>
    <s v="green"/>
    <n v="92"/>
    <n v="53"/>
    <s v="A green coloured, XS sized, Denim Jacket"/>
    <n v="98"/>
    <n v="435"/>
    <n v="97"/>
    <n v="545"/>
    <n v="98"/>
    <n v="1"/>
    <n v="97"/>
    <n v="106"/>
    <n v="17772"/>
    <x v="12"/>
    <d v="2021-03-31T00:00:00"/>
    <s v="Genderqueer"/>
    <n v="38"/>
    <x v="7"/>
    <n v="106"/>
    <s v="Rachel Colebrook"/>
  </r>
  <r>
    <n v="436"/>
    <s v="Jacket"/>
    <s v="Denim"/>
    <s v="S"/>
    <s v="green"/>
    <n v="92"/>
    <n v="49"/>
    <s v="A green coloured, S sized, Denim Jacket"/>
    <n v="118"/>
    <n v="436"/>
    <n v="97"/>
    <n v="476"/>
    <n v="118"/>
    <n v="1"/>
    <n v="97"/>
    <n v="106"/>
    <n v="17772"/>
    <x v="12"/>
    <d v="2021-03-31T00:00:00"/>
    <s v="Genderqueer"/>
    <n v="38"/>
    <x v="7"/>
    <n v="106"/>
    <s v="Rachel Colebrook"/>
  </r>
  <r>
    <n v="437"/>
    <s v="Jacket"/>
    <s v="Denim"/>
    <s v="M"/>
    <s v="green"/>
    <n v="92"/>
    <n v="79"/>
    <s v="A green coloured, M sized, Denim Jacket"/>
    <n v="180"/>
    <n v="437"/>
    <n v="98"/>
    <n v="1022"/>
    <n v="90"/>
    <n v="2"/>
    <n v="98"/>
    <n v="257"/>
    <n v="44700"/>
    <x v="84"/>
    <d v="2021-05-08T00:00:00"/>
    <s v="Genderfluid"/>
    <n v="61"/>
    <x v="7"/>
    <n v="257"/>
    <s v="Trista Aspray"/>
  </r>
  <r>
    <n v="438"/>
    <s v="Jacket"/>
    <s v="Denim"/>
    <s v="L"/>
    <s v="green"/>
    <n v="92"/>
    <n v="52"/>
    <s v="A green coloured, L sized, Denim Jacket"/>
    <n v="214"/>
    <n v="438"/>
    <n v="98"/>
    <n v="431"/>
    <n v="107"/>
    <n v="2"/>
    <n v="98"/>
    <n v="257"/>
    <n v="44700"/>
    <x v="84"/>
    <d v="2021-05-08T00:00:00"/>
    <s v="Genderfluid"/>
    <n v="61"/>
    <x v="7"/>
    <n v="257"/>
    <s v="Trista Aspray"/>
  </r>
  <r>
    <n v="439"/>
    <s v="Jacket"/>
    <s v="Denim"/>
    <s v="XL"/>
    <s v="green"/>
    <n v="92"/>
    <n v="59"/>
    <s v="A green coloured, XL sized, Denim Jacket"/>
    <n v="96"/>
    <n v="439"/>
    <n v="98"/>
    <n v="943"/>
    <n v="96"/>
    <n v="1"/>
    <n v="98"/>
    <n v="257"/>
    <n v="44700"/>
    <x v="84"/>
    <d v="2021-05-08T00:00:00"/>
    <s v="Genderfluid"/>
    <n v="61"/>
    <x v="7"/>
    <n v="257"/>
    <s v="Trista Aspray"/>
  </r>
  <r>
    <n v="440"/>
    <s v="Jacket"/>
    <s v="Denim"/>
    <s v="XS"/>
    <s v="blue"/>
    <n v="92"/>
    <n v="49"/>
    <s v="A blue coloured, XS sized, Denim Jacket"/>
    <n v="115"/>
    <n v="440"/>
    <n v="98"/>
    <n v="1103"/>
    <n v="115"/>
    <n v="1"/>
    <n v="98"/>
    <n v="257"/>
    <n v="44700"/>
    <x v="84"/>
    <d v="2021-05-08T00:00:00"/>
    <s v="Genderfluid"/>
    <n v="61"/>
    <x v="7"/>
    <n v="257"/>
    <s v="Trista Aspray"/>
  </r>
  <r>
    <n v="441"/>
    <s v="Jacket"/>
    <s v="Denim"/>
    <s v="S"/>
    <s v="blue"/>
    <n v="92"/>
    <n v="56"/>
    <s v="A blue coloured, S sized, Denim Jacket"/>
    <n v="318"/>
    <n v="441"/>
    <n v="98"/>
    <n v="982"/>
    <n v="106"/>
    <n v="3"/>
    <n v="98"/>
    <n v="257"/>
    <n v="44700"/>
    <x v="84"/>
    <d v="2021-05-08T00:00:00"/>
    <s v="Genderfluid"/>
    <n v="61"/>
    <x v="7"/>
    <n v="257"/>
    <s v="Trista Aspray"/>
  </r>
  <r>
    <n v="442"/>
    <s v="Jacket"/>
    <s v="Denim"/>
    <s v="M"/>
    <s v="blue"/>
    <n v="92"/>
    <n v="61"/>
    <s v="A blue coloured, M sized, Denim Jacket"/>
    <n v="93"/>
    <n v="442"/>
    <n v="98"/>
    <n v="645"/>
    <n v="93"/>
    <n v="1"/>
    <n v="98"/>
    <n v="257"/>
    <n v="44700"/>
    <x v="84"/>
    <d v="2021-05-08T00:00:00"/>
    <s v="Genderfluid"/>
    <n v="61"/>
    <x v="7"/>
    <n v="257"/>
    <s v="Trista Aspray"/>
  </r>
  <r>
    <n v="443"/>
    <s v="Jacket"/>
    <s v="Denim"/>
    <s v="L"/>
    <s v="blue"/>
    <n v="92"/>
    <n v="42"/>
    <s v="A blue coloured, L sized, Denim Jacket"/>
    <n v="224"/>
    <n v="443"/>
    <n v="99"/>
    <n v="1238"/>
    <n v="112"/>
    <n v="2"/>
    <n v="99"/>
    <n v="291"/>
    <n v="26787"/>
    <x v="85"/>
    <d v="2021-09-25T00:00:00"/>
    <s v="Genderqueer"/>
    <n v="43"/>
    <x v="1"/>
    <n v="291"/>
    <s v="Brodie Hedin"/>
  </r>
  <r>
    <n v="444"/>
    <s v="Jacket"/>
    <s v="Denim"/>
    <s v="XL"/>
    <s v="blue"/>
    <n v="92"/>
    <n v="80"/>
    <s v="A blue coloured, XL sized, Denim Jacket"/>
    <n v="273"/>
    <n v="444"/>
    <n v="99"/>
    <n v="159"/>
    <n v="91"/>
    <n v="3"/>
    <n v="99"/>
    <n v="291"/>
    <n v="26787"/>
    <x v="85"/>
    <d v="2021-09-25T00:00:00"/>
    <s v="Genderqueer"/>
    <n v="43"/>
    <x v="1"/>
    <n v="291"/>
    <s v="Brodie Hedin"/>
  </r>
  <r>
    <n v="445"/>
    <s v="Jacket"/>
    <s v="Denim"/>
    <s v="XS"/>
    <s v="indigo"/>
    <n v="92"/>
    <n v="75"/>
    <s v="A indigo coloured, XS sized, Denim Jacket"/>
    <n v="96"/>
    <n v="445"/>
    <n v="99"/>
    <n v="26"/>
    <n v="96"/>
    <n v="1"/>
    <n v="99"/>
    <n v="291"/>
    <n v="26787"/>
    <x v="85"/>
    <d v="2021-09-25T00:00:00"/>
    <s v="Genderqueer"/>
    <n v="43"/>
    <x v="1"/>
    <n v="291"/>
    <s v="Brodie Hedin"/>
  </r>
  <r>
    <n v="446"/>
    <s v="Jacket"/>
    <s v="Denim"/>
    <s v="S"/>
    <s v="indigo"/>
    <n v="92"/>
    <n v="66"/>
    <s v="A indigo coloured, S sized, Denim Jacket"/>
    <n v="236"/>
    <n v="446"/>
    <n v="99"/>
    <n v="485"/>
    <n v="118"/>
    <n v="2"/>
    <n v="99"/>
    <n v="291"/>
    <n v="26787"/>
    <x v="85"/>
    <d v="2021-09-25T00:00:00"/>
    <s v="Genderqueer"/>
    <n v="43"/>
    <x v="1"/>
    <n v="291"/>
    <s v="Brodie Hedin"/>
  </r>
  <r>
    <n v="447"/>
    <s v="Jacket"/>
    <s v="Denim"/>
    <s v="M"/>
    <s v="indigo"/>
    <n v="92"/>
    <n v="52"/>
    <s v="A indigo coloured, M sized, Denim Jacket"/>
    <n v="188"/>
    <n v="447"/>
    <n v="99"/>
    <n v="353"/>
    <n v="94"/>
    <n v="2"/>
    <n v="99"/>
    <n v="291"/>
    <n v="26787"/>
    <x v="85"/>
    <d v="2021-09-25T00:00:00"/>
    <s v="Genderqueer"/>
    <n v="43"/>
    <x v="1"/>
    <n v="291"/>
    <s v="Brodie Hedin"/>
  </r>
  <r>
    <n v="448"/>
    <s v="Jacket"/>
    <s v="Denim"/>
    <s v="L"/>
    <s v="indigo"/>
    <n v="92"/>
    <n v="67"/>
    <s v="A indigo coloured, L sized, Denim Jacket"/>
    <n v="236"/>
    <n v="448"/>
    <n v="100"/>
    <n v="458"/>
    <n v="118"/>
    <n v="2"/>
    <n v="100"/>
    <n v="817"/>
    <n v="57063"/>
    <x v="86"/>
    <d v="2021-04-16T00:00:00"/>
    <s v="Polygender"/>
    <n v="45"/>
    <x v="1"/>
    <n v="817"/>
    <s v="Joella Tiddeman"/>
  </r>
  <r>
    <n v="449"/>
    <s v="Jacket"/>
    <s v="Denim"/>
    <s v="XL"/>
    <s v="indigo"/>
    <n v="92"/>
    <n v="51"/>
    <s v="A indigo coloured, XL sized, Denim Jacket"/>
    <n v="186"/>
    <n v="449"/>
    <n v="100"/>
    <n v="1083"/>
    <n v="93"/>
    <n v="2"/>
    <n v="100"/>
    <n v="817"/>
    <n v="57063"/>
    <x v="86"/>
    <d v="2021-04-16T00:00:00"/>
    <s v="Polygender"/>
    <n v="45"/>
    <x v="1"/>
    <n v="817"/>
    <s v="Joella Tiddeman"/>
  </r>
  <r>
    <n v="450"/>
    <s v="Jacket"/>
    <s v="Denim"/>
    <s v="XS"/>
    <s v="violet"/>
    <n v="92"/>
    <n v="65"/>
    <s v="A violet coloured, XS sized, Denim Jacket"/>
    <n v="236"/>
    <n v="450"/>
    <n v="100"/>
    <n v="471"/>
    <n v="118"/>
    <n v="2"/>
    <n v="100"/>
    <n v="817"/>
    <n v="57063"/>
    <x v="86"/>
    <d v="2021-04-16T00:00:00"/>
    <s v="Polygender"/>
    <n v="45"/>
    <x v="1"/>
    <n v="817"/>
    <s v="Joella Tiddeman"/>
  </r>
  <r>
    <n v="451"/>
    <s v="Jacket"/>
    <s v="Denim"/>
    <s v="S"/>
    <s v="violet"/>
    <n v="92"/>
    <n v="73"/>
    <s v="A violet coloured, S sized, Denim Jacket"/>
    <n v="276"/>
    <n v="451"/>
    <n v="100"/>
    <n v="138"/>
    <n v="92"/>
    <n v="3"/>
    <n v="100"/>
    <n v="817"/>
    <n v="57063"/>
    <x v="86"/>
    <d v="2021-04-16T00:00:00"/>
    <s v="Polygender"/>
    <n v="45"/>
    <x v="1"/>
    <n v="817"/>
    <s v="Joella Tiddeman"/>
  </r>
  <r>
    <n v="452"/>
    <s v="Jacket"/>
    <s v="Denim"/>
    <s v="M"/>
    <s v="violet"/>
    <n v="92"/>
    <n v="43"/>
    <s v="A violet coloured, M sized, Denim Jacket"/>
    <n v="118"/>
    <n v="452"/>
    <n v="100"/>
    <n v="470"/>
    <n v="118"/>
    <n v="1"/>
    <n v="100"/>
    <n v="817"/>
    <n v="57063"/>
    <x v="86"/>
    <d v="2021-04-16T00:00:00"/>
    <s v="Polygender"/>
    <n v="45"/>
    <x v="1"/>
    <n v="817"/>
    <s v="Joella Tiddeman"/>
  </r>
  <r>
    <n v="453"/>
    <s v="Jacket"/>
    <s v="Denim"/>
    <s v="L"/>
    <s v="violet"/>
    <n v="92"/>
    <n v="50"/>
    <s v="A violet coloured, L sized, Denim Jacket"/>
    <n v="188"/>
    <n v="453"/>
    <n v="100"/>
    <n v="373"/>
    <n v="94"/>
    <n v="2"/>
    <n v="100"/>
    <n v="817"/>
    <n v="57063"/>
    <x v="86"/>
    <d v="2021-04-16T00:00:00"/>
    <s v="Polygender"/>
    <n v="45"/>
    <x v="1"/>
    <n v="817"/>
    <s v="Joella Tiddeman"/>
  </r>
  <r>
    <n v="454"/>
    <s v="Jacket"/>
    <s v="Denim"/>
    <s v="XL"/>
    <s v="violet"/>
    <n v="92"/>
    <n v="63"/>
    <s v="A violet coloured, XL sized, Denim Jacket"/>
    <n v="357"/>
    <n v="454"/>
    <n v="100"/>
    <n v="392"/>
    <n v="119"/>
    <n v="3"/>
    <n v="100"/>
    <n v="817"/>
    <n v="57063"/>
    <x v="86"/>
    <d v="2021-04-16T00:00:00"/>
    <s v="Polygender"/>
    <n v="45"/>
    <x v="1"/>
    <n v="817"/>
    <s v="Joella Tiddeman"/>
  </r>
  <r>
    <n v="455"/>
    <s v="Jacket"/>
    <s v="Puffer"/>
    <s v="XS"/>
    <s v="red"/>
    <n v="110"/>
    <n v="67"/>
    <s v="A red coloured, XS sized, Puffer Jacket"/>
    <n v="112"/>
    <n v="455"/>
    <n v="100"/>
    <n v="1242"/>
    <n v="112"/>
    <n v="1"/>
    <n v="100"/>
    <n v="817"/>
    <n v="57063"/>
    <x v="86"/>
    <d v="2021-04-16T00:00:00"/>
    <s v="Polygender"/>
    <n v="45"/>
    <x v="1"/>
    <n v="817"/>
    <s v="Joella Tiddeman"/>
  </r>
  <r>
    <n v="456"/>
    <s v="Jacket"/>
    <s v="Puffer"/>
    <s v="S"/>
    <s v="red"/>
    <n v="110"/>
    <n v="62"/>
    <s v="A red coloured, S sized, Puffer Jacket"/>
    <n v="279"/>
    <n v="456"/>
    <n v="101"/>
    <n v="643"/>
    <n v="93"/>
    <n v="3"/>
    <n v="101"/>
    <n v="807"/>
    <n v="25174"/>
    <x v="52"/>
    <d v="2021-02-27T00:00:00"/>
    <s v="Polygender"/>
    <n v="26"/>
    <x v="3"/>
    <n v="807"/>
    <s v="Dena Banbrick"/>
  </r>
  <r>
    <n v="457"/>
    <s v="Jacket"/>
    <s v="Puffer"/>
    <s v="M"/>
    <s v="red"/>
    <n v="110"/>
    <n v="62"/>
    <s v="A red coloured, M sized, Puffer Jacket"/>
    <n v="105"/>
    <n v="457"/>
    <n v="101"/>
    <n v="1216"/>
    <n v="105"/>
    <n v="1"/>
    <n v="101"/>
    <n v="807"/>
    <n v="25174"/>
    <x v="52"/>
    <d v="2021-02-27T00:00:00"/>
    <s v="Polygender"/>
    <n v="26"/>
    <x v="3"/>
    <n v="807"/>
    <s v="Dena Banbrick"/>
  </r>
  <r>
    <n v="458"/>
    <s v="Jacket"/>
    <s v="Puffer"/>
    <s v="L"/>
    <s v="red"/>
    <n v="110"/>
    <n v="44"/>
    <s v="A red coloured, L sized, Puffer Jacket"/>
    <n v="115"/>
    <n v="458"/>
    <n v="101"/>
    <n v="1113"/>
    <n v="115"/>
    <n v="1"/>
    <n v="101"/>
    <n v="807"/>
    <n v="25174"/>
    <x v="52"/>
    <d v="2021-02-27T00:00:00"/>
    <s v="Polygender"/>
    <n v="26"/>
    <x v="3"/>
    <n v="807"/>
    <s v="Dena Banbrick"/>
  </r>
  <r>
    <n v="459"/>
    <s v="Jacket"/>
    <s v="Puffer"/>
    <s v="XL"/>
    <s v="red"/>
    <n v="110"/>
    <n v="41"/>
    <s v="A red coloured, XL sized, Puffer Jacket"/>
    <n v="354"/>
    <n v="459"/>
    <n v="101"/>
    <n v="474"/>
    <n v="118"/>
    <n v="3"/>
    <n v="101"/>
    <n v="807"/>
    <n v="25174"/>
    <x v="52"/>
    <d v="2021-02-27T00:00:00"/>
    <s v="Polygender"/>
    <n v="26"/>
    <x v="3"/>
    <n v="807"/>
    <s v="Dena Banbrick"/>
  </r>
  <r>
    <n v="460"/>
    <s v="Jacket"/>
    <s v="Puffer"/>
    <s v="XS"/>
    <s v="orange"/>
    <n v="110"/>
    <n v="47"/>
    <s v="A orange coloured, XS sized, Puffer Jacket"/>
    <n v="345"/>
    <n v="460"/>
    <n v="101"/>
    <n v="1119"/>
    <n v="115"/>
    <n v="3"/>
    <n v="101"/>
    <n v="807"/>
    <n v="25174"/>
    <x v="52"/>
    <d v="2021-02-27T00:00:00"/>
    <s v="Polygender"/>
    <n v="26"/>
    <x v="3"/>
    <n v="807"/>
    <s v="Dena Banbrick"/>
  </r>
  <r>
    <n v="461"/>
    <s v="Jacket"/>
    <s v="Puffer"/>
    <s v="S"/>
    <s v="orange"/>
    <n v="110"/>
    <n v="69"/>
    <s v="A orange coloured, S sized, Puffer Jacket"/>
    <n v="327"/>
    <n v="461"/>
    <n v="102"/>
    <n v="332"/>
    <n v="109"/>
    <n v="3"/>
    <n v="102"/>
    <n v="846"/>
    <n v="41382"/>
    <x v="87"/>
    <d v="2021-05-26T00:00:00"/>
    <s v="Genderfluid"/>
    <n v="72"/>
    <x v="6"/>
    <n v="846"/>
    <s v="Isidore Bleasdille"/>
  </r>
  <r>
    <n v="462"/>
    <s v="Jacket"/>
    <s v="Puffer"/>
    <s v="M"/>
    <s v="orange"/>
    <n v="110"/>
    <n v="61"/>
    <s v="A orange coloured, M sized, Puffer Jacket"/>
    <n v="91"/>
    <n v="462"/>
    <n v="103"/>
    <n v="772"/>
    <n v="91"/>
    <n v="1"/>
    <n v="103"/>
    <n v="209"/>
    <n v="49852"/>
    <x v="88"/>
    <d v="2021-06-24T00:00:00"/>
    <s v="Female"/>
    <n v="29"/>
    <x v="0"/>
    <n v="209"/>
    <s v="Lauryn Deport"/>
  </r>
  <r>
    <n v="463"/>
    <s v="Jacket"/>
    <s v="Puffer"/>
    <s v="L"/>
    <s v="orange"/>
    <n v="110"/>
    <n v="66"/>
    <s v="A orange coloured, L sized, Puffer Jacket"/>
    <n v="327"/>
    <n v="463"/>
    <n v="103"/>
    <n v="756"/>
    <n v="109"/>
    <n v="3"/>
    <n v="103"/>
    <n v="209"/>
    <n v="49852"/>
    <x v="88"/>
    <d v="2021-06-24T00:00:00"/>
    <s v="Female"/>
    <n v="29"/>
    <x v="0"/>
    <n v="209"/>
    <s v="Lauryn Deport"/>
  </r>
  <r>
    <n v="464"/>
    <s v="Jacket"/>
    <s v="Puffer"/>
    <s v="XL"/>
    <s v="orange"/>
    <n v="110"/>
    <n v="66"/>
    <s v="A orange coloured, XL sized, Puffer Jacket"/>
    <n v="91"/>
    <n v="464"/>
    <n v="103"/>
    <n v="159"/>
    <n v="91"/>
    <n v="1"/>
    <n v="103"/>
    <n v="209"/>
    <n v="49852"/>
    <x v="88"/>
    <d v="2021-06-24T00:00:00"/>
    <s v="Female"/>
    <n v="29"/>
    <x v="0"/>
    <n v="209"/>
    <s v="Lauryn Deport"/>
  </r>
  <r>
    <n v="465"/>
    <s v="Jacket"/>
    <s v="Puffer"/>
    <s v="XS"/>
    <s v="yellow"/>
    <n v="110"/>
    <n v="55"/>
    <s v="A yellow coloured, XS sized, Puffer Jacket"/>
    <n v="279"/>
    <n v="465"/>
    <n v="103"/>
    <n v="663"/>
    <n v="93"/>
    <n v="3"/>
    <n v="103"/>
    <n v="209"/>
    <n v="49852"/>
    <x v="88"/>
    <d v="2021-06-24T00:00:00"/>
    <s v="Female"/>
    <n v="29"/>
    <x v="0"/>
    <n v="209"/>
    <s v="Lauryn Deport"/>
  </r>
  <r>
    <n v="466"/>
    <s v="Jacket"/>
    <s v="Puffer"/>
    <s v="S"/>
    <s v="yellow"/>
    <n v="110"/>
    <n v="48"/>
    <s v="A yellow coloured, S sized, Puffer Jacket"/>
    <n v="327"/>
    <n v="466"/>
    <n v="103"/>
    <n v="740"/>
    <n v="109"/>
    <n v="3"/>
    <n v="103"/>
    <n v="209"/>
    <n v="49852"/>
    <x v="88"/>
    <d v="2021-06-24T00:00:00"/>
    <s v="Female"/>
    <n v="29"/>
    <x v="0"/>
    <n v="209"/>
    <s v="Lauryn Deport"/>
  </r>
  <r>
    <n v="467"/>
    <s v="Jacket"/>
    <s v="Puffer"/>
    <s v="M"/>
    <s v="yellow"/>
    <n v="110"/>
    <n v="44"/>
    <s v="A yellow coloured, M sized, Puffer Jacket"/>
    <n v="196"/>
    <n v="467"/>
    <n v="103"/>
    <n v="549"/>
    <n v="98"/>
    <n v="2"/>
    <n v="103"/>
    <n v="209"/>
    <n v="49852"/>
    <x v="88"/>
    <d v="2021-06-24T00:00:00"/>
    <s v="Female"/>
    <n v="29"/>
    <x v="0"/>
    <n v="209"/>
    <s v="Lauryn Deport"/>
  </r>
  <r>
    <n v="468"/>
    <s v="Jacket"/>
    <s v="Puffer"/>
    <s v="L"/>
    <s v="yellow"/>
    <n v="110"/>
    <n v="46"/>
    <s v="A yellow coloured, L sized, Puffer Jacket"/>
    <n v="192"/>
    <n v="468"/>
    <n v="103"/>
    <n v="9"/>
    <n v="96"/>
    <n v="2"/>
    <n v="103"/>
    <n v="209"/>
    <n v="49852"/>
    <x v="88"/>
    <d v="2021-06-24T00:00:00"/>
    <s v="Female"/>
    <n v="29"/>
    <x v="0"/>
    <n v="209"/>
    <s v="Lauryn Deport"/>
  </r>
  <r>
    <n v="469"/>
    <s v="Jacket"/>
    <s v="Puffer"/>
    <s v="XL"/>
    <s v="yellow"/>
    <n v="110"/>
    <n v="65"/>
    <s v="A yellow coloured, XL sized, Puffer Jacket"/>
    <n v="354"/>
    <n v="469"/>
    <n v="103"/>
    <n v="78"/>
    <n v="118"/>
    <n v="3"/>
    <n v="103"/>
    <n v="209"/>
    <n v="49852"/>
    <x v="88"/>
    <d v="2021-06-24T00:00:00"/>
    <s v="Female"/>
    <n v="29"/>
    <x v="0"/>
    <n v="209"/>
    <s v="Lauryn Deport"/>
  </r>
  <r>
    <n v="470"/>
    <s v="Jacket"/>
    <s v="Puffer"/>
    <s v="XS"/>
    <s v="green"/>
    <n v="110"/>
    <n v="41"/>
    <s v="A green coloured, XS sized, Puffer Jacket"/>
    <n v="99"/>
    <n v="470"/>
    <n v="104"/>
    <n v="1182"/>
    <n v="99"/>
    <n v="1"/>
    <n v="104"/>
    <n v="366"/>
    <n v="11454"/>
    <x v="89"/>
    <d v="2021-06-23T00:00:00"/>
    <s v="Agender"/>
    <n v="64"/>
    <x v="6"/>
    <n v="366"/>
    <s v="Geraldine Naulty"/>
  </r>
  <r>
    <n v="471"/>
    <s v="Jacket"/>
    <s v="Puffer"/>
    <s v="S"/>
    <s v="green"/>
    <n v="110"/>
    <n v="54"/>
    <s v="A green coloured, S sized, Puffer Jacket"/>
    <n v="312"/>
    <n v="471"/>
    <n v="104"/>
    <n v="67"/>
    <n v="104"/>
    <n v="3"/>
    <n v="104"/>
    <n v="366"/>
    <n v="11454"/>
    <x v="89"/>
    <d v="2021-06-23T00:00:00"/>
    <s v="Agender"/>
    <n v="64"/>
    <x v="6"/>
    <n v="366"/>
    <s v="Geraldine Naulty"/>
  </r>
  <r>
    <n v="472"/>
    <s v="Jacket"/>
    <s v="Puffer"/>
    <s v="M"/>
    <s v="green"/>
    <n v="110"/>
    <n v="72"/>
    <s v="A green coloured, M sized, Puffer Jacket"/>
    <n v="93"/>
    <n v="472"/>
    <n v="104"/>
    <n v="1066"/>
    <n v="93"/>
    <n v="1"/>
    <n v="104"/>
    <n v="366"/>
    <n v="11454"/>
    <x v="89"/>
    <d v="2021-06-23T00:00:00"/>
    <s v="Agender"/>
    <n v="64"/>
    <x v="6"/>
    <n v="366"/>
    <s v="Geraldine Naulty"/>
  </r>
  <r>
    <n v="473"/>
    <s v="Jacket"/>
    <s v="Puffer"/>
    <s v="L"/>
    <s v="green"/>
    <n v="110"/>
    <n v="43"/>
    <s v="A green coloured, L sized, Puffer Jacket"/>
    <n v="288"/>
    <n v="473"/>
    <n v="104"/>
    <n v="927"/>
    <n v="96"/>
    <n v="3"/>
    <n v="104"/>
    <n v="366"/>
    <n v="11454"/>
    <x v="89"/>
    <d v="2021-06-23T00:00:00"/>
    <s v="Agender"/>
    <n v="64"/>
    <x v="6"/>
    <n v="366"/>
    <s v="Geraldine Naulty"/>
  </r>
  <r>
    <n v="474"/>
    <s v="Jacket"/>
    <s v="Puffer"/>
    <s v="XL"/>
    <s v="green"/>
    <n v="110"/>
    <n v="42"/>
    <s v="A green coloured, XL sized, Puffer Jacket"/>
    <n v="119"/>
    <n v="474"/>
    <n v="104"/>
    <n v="385"/>
    <n v="119"/>
    <n v="1"/>
    <n v="104"/>
    <n v="366"/>
    <n v="11454"/>
    <x v="89"/>
    <d v="2021-06-23T00:00:00"/>
    <s v="Agender"/>
    <n v="64"/>
    <x v="6"/>
    <n v="366"/>
    <s v="Geraldine Naulty"/>
  </r>
  <r>
    <n v="475"/>
    <s v="Jacket"/>
    <s v="Puffer"/>
    <s v="XS"/>
    <s v="blue"/>
    <n v="110"/>
    <n v="57"/>
    <s v="A blue coloured, XS sized, Puffer Jacket"/>
    <n v="230"/>
    <n v="475"/>
    <n v="104"/>
    <n v="1098"/>
    <n v="115"/>
    <n v="2"/>
    <n v="104"/>
    <n v="366"/>
    <n v="11454"/>
    <x v="89"/>
    <d v="2021-06-23T00:00:00"/>
    <s v="Agender"/>
    <n v="64"/>
    <x v="6"/>
    <n v="366"/>
    <s v="Geraldine Naulty"/>
  </r>
  <r>
    <n v="476"/>
    <s v="Jacket"/>
    <s v="Puffer"/>
    <s v="S"/>
    <s v="blue"/>
    <n v="110"/>
    <n v="76"/>
    <s v="A blue coloured, S sized, Puffer Jacket"/>
    <n v="190"/>
    <n v="476"/>
    <n v="105"/>
    <n v="269"/>
    <n v="95"/>
    <n v="2"/>
    <n v="105"/>
    <n v="456"/>
    <n v="46013"/>
    <x v="74"/>
    <d v="2021-07-14T00:00:00"/>
    <s v="Agender"/>
    <n v="33"/>
    <x v="3"/>
    <n v="456"/>
    <s v="Joelynn Remington"/>
  </r>
  <r>
    <n v="477"/>
    <s v="Jacket"/>
    <s v="Puffer"/>
    <s v="M"/>
    <s v="blue"/>
    <n v="110"/>
    <n v="60"/>
    <s v="A blue coloured, M sized, Puffer Jacket"/>
    <n v="96"/>
    <n v="477"/>
    <n v="105"/>
    <n v="929"/>
    <n v="96"/>
    <n v="1"/>
    <n v="105"/>
    <n v="456"/>
    <n v="46013"/>
    <x v="74"/>
    <d v="2021-07-14T00:00:00"/>
    <s v="Agender"/>
    <n v="33"/>
    <x v="3"/>
    <n v="456"/>
    <s v="Joelynn Remington"/>
  </r>
  <r>
    <n v="478"/>
    <s v="Jacket"/>
    <s v="Puffer"/>
    <s v="L"/>
    <s v="blue"/>
    <n v="110"/>
    <n v="48"/>
    <s v="A blue coloured, L sized, Puffer Jacket"/>
    <n v="186"/>
    <n v="478"/>
    <n v="106"/>
    <n v="639"/>
    <n v="93"/>
    <n v="2"/>
    <n v="106"/>
    <n v="573"/>
    <n v="12033"/>
    <x v="90"/>
    <d v="2021-03-28T00:00:00"/>
    <s v="Male"/>
    <n v="37"/>
    <x v="0"/>
    <n v="573"/>
    <s v="Atlante Dissman"/>
  </r>
  <r>
    <n v="479"/>
    <s v="Jacket"/>
    <s v="Puffer"/>
    <s v="XL"/>
    <s v="blue"/>
    <n v="110"/>
    <n v="80"/>
    <s v="A blue coloured, XL sized, Puffer Jacket"/>
    <n v="279"/>
    <n v="479"/>
    <n v="106"/>
    <n v="1069"/>
    <n v="93"/>
    <n v="3"/>
    <n v="106"/>
    <n v="573"/>
    <n v="12033"/>
    <x v="90"/>
    <d v="2021-03-28T00:00:00"/>
    <s v="Male"/>
    <n v="37"/>
    <x v="0"/>
    <n v="573"/>
    <s v="Atlante Dissman"/>
  </r>
  <r>
    <n v="480"/>
    <s v="Jacket"/>
    <s v="Puffer"/>
    <s v="XS"/>
    <s v="indigo"/>
    <n v="110"/>
    <n v="46"/>
    <s v="A indigo coloured, XS sized, Puffer Jacket"/>
    <n v="345"/>
    <n v="480"/>
    <n v="106"/>
    <n v="1105"/>
    <n v="115"/>
    <n v="3"/>
    <n v="106"/>
    <n v="573"/>
    <n v="12033"/>
    <x v="90"/>
    <d v="2021-03-28T00:00:00"/>
    <s v="Male"/>
    <n v="37"/>
    <x v="0"/>
    <n v="573"/>
    <s v="Atlante Dissman"/>
  </r>
  <r>
    <n v="481"/>
    <s v="Jacket"/>
    <s v="Puffer"/>
    <s v="S"/>
    <s v="indigo"/>
    <n v="110"/>
    <n v="62"/>
    <s v="A indigo coloured, S sized, Puffer Jacket"/>
    <n v="208"/>
    <n v="481"/>
    <n v="107"/>
    <n v="39"/>
    <n v="104"/>
    <n v="2"/>
    <n v="107"/>
    <n v="127"/>
    <n v="58760"/>
    <x v="91"/>
    <d v="2021-02-03T00:00:00"/>
    <s v="Genderfluid"/>
    <n v="30"/>
    <x v="2"/>
    <n v="127"/>
    <s v="Merl Gayforth"/>
  </r>
  <r>
    <n v="482"/>
    <s v="Jacket"/>
    <s v="Puffer"/>
    <s v="M"/>
    <s v="indigo"/>
    <n v="110"/>
    <n v="49"/>
    <s v="A indigo coloured, M sized, Puffer Jacket"/>
    <n v="119"/>
    <n v="482"/>
    <n v="107"/>
    <n v="388"/>
    <n v="119"/>
    <n v="1"/>
    <n v="107"/>
    <n v="127"/>
    <n v="58760"/>
    <x v="91"/>
    <d v="2021-02-03T00:00:00"/>
    <s v="Genderfluid"/>
    <n v="30"/>
    <x v="2"/>
    <n v="127"/>
    <s v="Merl Gayforth"/>
  </r>
  <r>
    <n v="483"/>
    <s v="Jacket"/>
    <s v="Puffer"/>
    <s v="L"/>
    <s v="indigo"/>
    <n v="110"/>
    <n v="61"/>
    <s v="A indigo coloured, L sized, Puffer Jacket"/>
    <n v="218"/>
    <n v="483"/>
    <n v="107"/>
    <n v="349"/>
    <n v="109"/>
    <n v="2"/>
    <n v="107"/>
    <n v="127"/>
    <n v="58760"/>
    <x v="91"/>
    <d v="2021-02-03T00:00:00"/>
    <s v="Genderfluid"/>
    <n v="30"/>
    <x v="2"/>
    <n v="127"/>
    <s v="Merl Gayforth"/>
  </r>
  <r>
    <n v="484"/>
    <s v="Jacket"/>
    <s v="Puffer"/>
    <s v="XL"/>
    <s v="indigo"/>
    <n v="110"/>
    <n v="60"/>
    <s v="A indigo coloured, XL sized, Puffer Jacket"/>
    <n v="294"/>
    <n v="484"/>
    <n v="107"/>
    <n v="203"/>
    <n v="98"/>
    <n v="3"/>
    <n v="107"/>
    <n v="127"/>
    <n v="58760"/>
    <x v="91"/>
    <d v="2021-02-03T00:00:00"/>
    <s v="Genderfluid"/>
    <n v="30"/>
    <x v="2"/>
    <n v="127"/>
    <s v="Merl Gayforth"/>
  </r>
  <r>
    <n v="485"/>
    <s v="Jacket"/>
    <s v="Puffer"/>
    <s v="XS"/>
    <s v="violet"/>
    <n v="110"/>
    <n v="74"/>
    <s v="A violet coloured, XS sized, Puffer Jacket"/>
    <n v="94"/>
    <n v="485"/>
    <n v="107"/>
    <n v="882"/>
    <n v="94"/>
    <n v="1"/>
    <n v="107"/>
    <n v="127"/>
    <n v="58760"/>
    <x v="91"/>
    <d v="2021-02-03T00:00:00"/>
    <s v="Genderfluid"/>
    <n v="30"/>
    <x v="2"/>
    <n v="127"/>
    <s v="Merl Gayforth"/>
  </r>
  <r>
    <n v="486"/>
    <s v="Jacket"/>
    <s v="Puffer"/>
    <s v="S"/>
    <s v="violet"/>
    <n v="110"/>
    <n v="46"/>
    <s v="A violet coloured, S sized, Puffer Jacket"/>
    <n v="212"/>
    <n v="486"/>
    <n v="107"/>
    <n v="242"/>
    <n v="106"/>
    <n v="2"/>
    <n v="107"/>
    <n v="127"/>
    <n v="58760"/>
    <x v="91"/>
    <d v="2021-02-03T00:00:00"/>
    <s v="Genderfluid"/>
    <n v="30"/>
    <x v="2"/>
    <n v="127"/>
    <s v="Merl Gayforth"/>
  </r>
  <r>
    <n v="487"/>
    <s v="Jacket"/>
    <s v="Puffer"/>
    <s v="M"/>
    <s v="violet"/>
    <n v="110"/>
    <n v="43"/>
    <s v="A violet coloured, M sized, Puffer Jacket"/>
    <n v="357"/>
    <n v="487"/>
    <n v="108"/>
    <n v="707"/>
    <n v="119"/>
    <n v="3"/>
    <n v="108"/>
    <n v="935"/>
    <n v="52439"/>
    <x v="92"/>
    <d v="2021-03-28T00:00:00"/>
    <s v="Male"/>
    <n v="30"/>
    <x v="4"/>
    <n v="935"/>
    <s v="Pen Andrzejczak"/>
  </r>
  <r>
    <n v="488"/>
    <s v="Jacket"/>
    <s v="Puffer"/>
    <s v="L"/>
    <s v="violet"/>
    <n v="110"/>
    <n v="49"/>
    <s v="A violet coloured, L sized, Puffer Jacket"/>
    <n v="273"/>
    <n v="488"/>
    <n v="108"/>
    <n v="155"/>
    <n v="91"/>
    <n v="3"/>
    <n v="108"/>
    <n v="935"/>
    <n v="52439"/>
    <x v="92"/>
    <d v="2021-03-28T00:00:00"/>
    <s v="Male"/>
    <n v="30"/>
    <x v="4"/>
    <n v="935"/>
    <s v="Pen Andrzejczak"/>
  </r>
  <r>
    <n v="489"/>
    <s v="Jacket"/>
    <s v="Puffer"/>
    <s v="XL"/>
    <s v="violet"/>
    <n v="110"/>
    <n v="40"/>
    <s v="A violet coloured, XL sized, Puffer Jacket"/>
    <n v="315"/>
    <n v="489"/>
    <n v="108"/>
    <n v="1193"/>
    <n v="105"/>
    <n v="3"/>
    <n v="108"/>
    <n v="935"/>
    <n v="52439"/>
    <x v="92"/>
    <d v="2021-03-28T00:00:00"/>
    <s v="Male"/>
    <n v="30"/>
    <x v="4"/>
    <n v="935"/>
    <s v="Pen Andrzejczak"/>
  </r>
  <r>
    <n v="490"/>
    <s v="Jacket"/>
    <s v="Windbreaker"/>
    <s v="XS"/>
    <s v="red"/>
    <n v="109"/>
    <n v="79"/>
    <s v="A red coloured, XS sized, Windbreaker Jacket"/>
    <n v="102"/>
    <n v="490"/>
    <n v="108"/>
    <n v="505"/>
    <n v="102"/>
    <n v="1"/>
    <n v="108"/>
    <n v="935"/>
    <n v="52439"/>
    <x v="92"/>
    <d v="2021-03-28T00:00:00"/>
    <s v="Male"/>
    <n v="30"/>
    <x v="4"/>
    <n v="935"/>
    <s v="Pen Andrzejczak"/>
  </r>
  <r>
    <n v="491"/>
    <s v="Jacket"/>
    <s v="Windbreaker"/>
    <s v="S"/>
    <s v="red"/>
    <n v="109"/>
    <n v="54"/>
    <s v="A red coloured, S sized, Windbreaker Jacket"/>
    <n v="315"/>
    <n v="491"/>
    <n v="108"/>
    <n v="1214"/>
    <n v="105"/>
    <n v="3"/>
    <n v="108"/>
    <n v="935"/>
    <n v="52439"/>
    <x v="92"/>
    <d v="2021-03-28T00:00:00"/>
    <s v="Male"/>
    <n v="30"/>
    <x v="4"/>
    <n v="935"/>
    <s v="Pen Andrzejczak"/>
  </r>
  <r>
    <n v="492"/>
    <s v="Jacket"/>
    <s v="Windbreaker"/>
    <s v="M"/>
    <s v="red"/>
    <n v="109"/>
    <n v="47"/>
    <s v="A red coloured, M sized, Windbreaker Jacket"/>
    <n v="226"/>
    <n v="492"/>
    <n v="108"/>
    <n v="685"/>
    <n v="113"/>
    <n v="2"/>
    <n v="108"/>
    <n v="935"/>
    <n v="52439"/>
    <x v="92"/>
    <d v="2021-03-28T00:00:00"/>
    <s v="Male"/>
    <n v="30"/>
    <x v="4"/>
    <n v="935"/>
    <s v="Pen Andrzejczak"/>
  </r>
  <r>
    <n v="493"/>
    <s v="Jacket"/>
    <s v="Windbreaker"/>
    <s v="L"/>
    <s v="red"/>
    <n v="109"/>
    <n v="40"/>
    <s v="A red coloured, L sized, Windbreaker Jacket"/>
    <n v="196"/>
    <n v="493"/>
    <n v="108"/>
    <n v="555"/>
    <n v="98"/>
    <n v="2"/>
    <n v="108"/>
    <n v="935"/>
    <n v="52439"/>
    <x v="92"/>
    <d v="2021-03-28T00:00:00"/>
    <s v="Male"/>
    <n v="30"/>
    <x v="4"/>
    <n v="935"/>
    <s v="Pen Andrzejczak"/>
  </r>
  <r>
    <n v="494"/>
    <s v="Jacket"/>
    <s v="Windbreaker"/>
    <s v="XL"/>
    <s v="red"/>
    <n v="109"/>
    <n v="48"/>
    <s v="A red coloured, XL sized, Windbreaker Jacket"/>
    <n v="357"/>
    <n v="494"/>
    <n v="108"/>
    <n v="394"/>
    <n v="119"/>
    <n v="3"/>
    <n v="108"/>
    <n v="935"/>
    <n v="52439"/>
    <x v="92"/>
    <d v="2021-03-28T00:00:00"/>
    <s v="Male"/>
    <n v="30"/>
    <x v="4"/>
    <n v="935"/>
    <s v="Pen Andrzejczak"/>
  </r>
  <r>
    <n v="495"/>
    <s v="Jacket"/>
    <s v="Windbreaker"/>
    <s v="XS"/>
    <s v="orange"/>
    <n v="109"/>
    <n v="70"/>
    <s v="A orange coloured, XS sized, Windbreaker Jacket"/>
    <n v="285"/>
    <n v="495"/>
    <n v="109"/>
    <n v="248"/>
    <n v="95"/>
    <n v="3"/>
    <n v="109"/>
    <n v="554"/>
    <n v="12707"/>
    <x v="93"/>
    <d v="2021-04-29T00:00:00"/>
    <s v="Non-binary"/>
    <n v="56"/>
    <x v="1"/>
    <n v="554"/>
    <s v="Lisetta Griffin"/>
  </r>
  <r>
    <n v="496"/>
    <s v="Jacket"/>
    <s v="Windbreaker"/>
    <s v="S"/>
    <s v="orange"/>
    <n v="109"/>
    <n v="55"/>
    <s v="A orange coloured, S sized, Windbreaker Jacket"/>
    <n v="230"/>
    <n v="496"/>
    <n v="109"/>
    <n v="1108"/>
    <n v="115"/>
    <n v="2"/>
    <n v="109"/>
    <n v="554"/>
    <n v="12707"/>
    <x v="93"/>
    <d v="2021-04-29T00:00:00"/>
    <s v="Non-binary"/>
    <n v="56"/>
    <x v="1"/>
    <n v="554"/>
    <s v="Lisetta Griffin"/>
  </r>
  <r>
    <n v="497"/>
    <s v="Jacket"/>
    <s v="Windbreaker"/>
    <s v="M"/>
    <s v="orange"/>
    <n v="109"/>
    <n v="45"/>
    <s v="A orange coloured, M sized, Windbreaker Jacket"/>
    <n v="93"/>
    <n v="497"/>
    <n v="109"/>
    <n v="1072"/>
    <n v="93"/>
    <n v="1"/>
    <n v="109"/>
    <n v="554"/>
    <n v="12707"/>
    <x v="93"/>
    <d v="2021-04-29T00:00:00"/>
    <s v="Non-binary"/>
    <n v="56"/>
    <x v="1"/>
    <n v="554"/>
    <s v="Lisetta Griffin"/>
  </r>
  <r>
    <n v="498"/>
    <s v="Jacket"/>
    <s v="Windbreaker"/>
    <s v="L"/>
    <s v="orange"/>
    <n v="109"/>
    <n v="68"/>
    <s v="A orange coloured, L sized, Windbreaker Jacket"/>
    <n v="100"/>
    <n v="498"/>
    <n v="109"/>
    <n v="586"/>
    <n v="100"/>
    <n v="1"/>
    <n v="109"/>
    <n v="554"/>
    <n v="12707"/>
    <x v="93"/>
    <d v="2021-04-29T00:00:00"/>
    <s v="Non-binary"/>
    <n v="56"/>
    <x v="1"/>
    <n v="554"/>
    <s v="Lisetta Griffin"/>
  </r>
  <r>
    <n v="499"/>
    <s v="Jacket"/>
    <s v="Windbreaker"/>
    <s v="XL"/>
    <s v="orange"/>
    <n v="109"/>
    <n v="67"/>
    <s v="A orange coloured, XL sized, Windbreaker Jacket"/>
    <n v="226"/>
    <n v="499"/>
    <n v="110"/>
    <n v="687"/>
    <n v="113"/>
    <n v="2"/>
    <n v="110"/>
    <n v="607"/>
    <n v="15385"/>
    <x v="81"/>
    <d v="2021-09-06T00:00:00"/>
    <s v="Male"/>
    <n v="42"/>
    <x v="5"/>
    <n v="607"/>
    <s v="Angie O Mullen"/>
  </r>
  <r>
    <n v="500"/>
    <s v="Jacket"/>
    <s v="Windbreaker"/>
    <s v="XS"/>
    <s v="yellow"/>
    <n v="109"/>
    <n v="50"/>
    <s v="A yellow coloured, XS sized, Windbreaker Jacket"/>
    <n v="117"/>
    <n v="500"/>
    <n v="110"/>
    <n v="818"/>
    <n v="117"/>
    <n v="1"/>
    <n v="110"/>
    <n v="607"/>
    <n v="15385"/>
    <x v="81"/>
    <d v="2021-09-06T00:00:00"/>
    <s v="Male"/>
    <n v="42"/>
    <x v="5"/>
    <n v="607"/>
    <s v="Angie O Mullen"/>
  </r>
  <r>
    <n v="501"/>
    <s v="Jacket"/>
    <s v="Windbreaker"/>
    <s v="S"/>
    <s v="yellow"/>
    <n v="109"/>
    <n v="66"/>
    <s v="A yellow coloured, S sized, Windbreaker Jacket"/>
    <n v="94"/>
    <n v="501"/>
    <n v="110"/>
    <n v="891"/>
    <n v="94"/>
    <n v="1"/>
    <n v="110"/>
    <n v="607"/>
    <n v="15385"/>
    <x v="81"/>
    <d v="2021-09-06T00:00:00"/>
    <s v="Male"/>
    <n v="42"/>
    <x v="5"/>
    <n v="607"/>
    <s v="Angie O Mullen"/>
  </r>
  <r>
    <n v="502"/>
    <s v="Jacket"/>
    <s v="Windbreaker"/>
    <s v="M"/>
    <s v="yellow"/>
    <n v="109"/>
    <n v="52"/>
    <s v="A yellow coloured, M sized, Windbreaker Jacket"/>
    <n v="102"/>
    <n v="502"/>
    <n v="110"/>
    <n v="1144"/>
    <n v="102"/>
    <n v="1"/>
    <n v="110"/>
    <n v="607"/>
    <n v="15385"/>
    <x v="81"/>
    <d v="2021-09-06T00:00:00"/>
    <s v="Male"/>
    <n v="42"/>
    <x v="5"/>
    <n v="607"/>
    <s v="Angie O Mullen"/>
  </r>
  <r>
    <n v="503"/>
    <s v="Jacket"/>
    <s v="Windbreaker"/>
    <s v="L"/>
    <s v="yellow"/>
    <n v="109"/>
    <n v="70"/>
    <s v="A yellow coloured, L sized, Windbreaker Jacket"/>
    <n v="279"/>
    <n v="503"/>
    <n v="110"/>
    <n v="647"/>
    <n v="93"/>
    <n v="3"/>
    <n v="110"/>
    <n v="607"/>
    <n v="15385"/>
    <x v="81"/>
    <d v="2021-09-06T00:00:00"/>
    <s v="Male"/>
    <n v="42"/>
    <x v="5"/>
    <n v="607"/>
    <s v="Angie O Mullen"/>
  </r>
  <r>
    <n v="504"/>
    <s v="Jacket"/>
    <s v="Windbreaker"/>
    <s v="XL"/>
    <s v="yellow"/>
    <n v="109"/>
    <n v="58"/>
    <s v="A yellow coloured, XL sized, Windbreaker Jacket"/>
    <n v="105"/>
    <n v="504"/>
    <n v="111"/>
    <n v="306"/>
    <n v="105"/>
    <n v="1"/>
    <n v="111"/>
    <n v="794"/>
    <n v="34096"/>
    <x v="86"/>
    <d v="2021-04-14T00:00:00"/>
    <s v="Non-binary"/>
    <n v="72"/>
    <x v="0"/>
    <n v="794"/>
    <s v="Elizabet Pippin"/>
  </r>
  <r>
    <n v="505"/>
    <s v="Jacket"/>
    <s v="Windbreaker"/>
    <s v="XS"/>
    <s v="green"/>
    <n v="109"/>
    <n v="57"/>
    <s v="A green coloured, XS sized, Windbreaker Jacket"/>
    <n v="98"/>
    <n v="505"/>
    <n v="111"/>
    <n v="186"/>
    <n v="98"/>
    <n v="1"/>
    <n v="111"/>
    <n v="794"/>
    <n v="34096"/>
    <x v="86"/>
    <d v="2021-04-14T00:00:00"/>
    <s v="Non-binary"/>
    <n v="72"/>
    <x v="0"/>
    <n v="794"/>
    <s v="Elizabet Pippin"/>
  </r>
  <r>
    <n v="506"/>
    <s v="Jacket"/>
    <s v="Windbreaker"/>
    <s v="S"/>
    <s v="green"/>
    <n v="109"/>
    <n v="65"/>
    <s v="A green coloured, S sized, Windbreaker Jacket"/>
    <n v="186"/>
    <n v="506"/>
    <n v="111"/>
    <n v="1056"/>
    <n v="93"/>
    <n v="2"/>
    <n v="111"/>
    <n v="794"/>
    <n v="34096"/>
    <x v="86"/>
    <d v="2021-04-14T00:00:00"/>
    <s v="Non-binary"/>
    <n v="72"/>
    <x v="0"/>
    <n v="794"/>
    <s v="Elizabet Pippin"/>
  </r>
  <r>
    <n v="507"/>
    <s v="Jacket"/>
    <s v="Windbreaker"/>
    <s v="M"/>
    <s v="green"/>
    <n v="109"/>
    <n v="63"/>
    <s v="A green coloured, M sized, Windbreaker Jacket"/>
    <n v="270"/>
    <n v="507"/>
    <n v="111"/>
    <n v="1031"/>
    <n v="90"/>
    <n v="3"/>
    <n v="111"/>
    <n v="794"/>
    <n v="34096"/>
    <x v="86"/>
    <d v="2021-04-14T00:00:00"/>
    <s v="Non-binary"/>
    <n v="72"/>
    <x v="0"/>
    <n v="794"/>
    <s v="Elizabet Pippin"/>
  </r>
  <r>
    <n v="508"/>
    <s v="Jacket"/>
    <s v="Windbreaker"/>
    <s v="L"/>
    <s v="green"/>
    <n v="109"/>
    <n v="62"/>
    <s v="A green coloured, L sized, Windbreaker Jacket"/>
    <n v="279"/>
    <n v="508"/>
    <n v="111"/>
    <n v="660"/>
    <n v="93"/>
    <n v="3"/>
    <n v="111"/>
    <n v="794"/>
    <n v="34096"/>
    <x v="86"/>
    <d v="2021-04-14T00:00:00"/>
    <s v="Non-binary"/>
    <n v="72"/>
    <x v="0"/>
    <n v="794"/>
    <s v="Elizabet Pippin"/>
  </r>
  <r>
    <n v="509"/>
    <s v="Jacket"/>
    <s v="Windbreaker"/>
    <s v="XL"/>
    <s v="green"/>
    <n v="109"/>
    <n v="71"/>
    <s v="A green coloured, XL sized, Windbreaker Jacket"/>
    <n v="115"/>
    <n v="509"/>
    <n v="111"/>
    <n v="1091"/>
    <n v="115"/>
    <n v="1"/>
    <n v="111"/>
    <n v="794"/>
    <n v="34096"/>
    <x v="86"/>
    <d v="2021-04-14T00:00:00"/>
    <s v="Non-binary"/>
    <n v="72"/>
    <x v="0"/>
    <n v="794"/>
    <s v="Elizabet Pippin"/>
  </r>
  <r>
    <n v="510"/>
    <s v="Jacket"/>
    <s v="Windbreaker"/>
    <s v="XS"/>
    <s v="blue"/>
    <n v="109"/>
    <n v="59"/>
    <s v="A blue coloured, XS sized, Windbreaker Jacket"/>
    <n v="238"/>
    <n v="510"/>
    <n v="112"/>
    <n v="401"/>
    <n v="119"/>
    <n v="2"/>
    <n v="112"/>
    <n v="75"/>
    <n v="46956"/>
    <x v="94"/>
    <d v="2021-02-17T00:00:00"/>
    <s v="Non-binary"/>
    <n v="75"/>
    <x v="0"/>
    <n v="75"/>
    <s v="Katinka Currier"/>
  </r>
  <r>
    <n v="511"/>
    <s v="Jacket"/>
    <s v="Windbreaker"/>
    <s v="S"/>
    <s v="blue"/>
    <n v="109"/>
    <n v="41"/>
    <s v="A blue coloured, S sized, Windbreaker Jacket"/>
    <n v="99"/>
    <n v="511"/>
    <n v="112"/>
    <n v="1166"/>
    <n v="99"/>
    <n v="1"/>
    <n v="112"/>
    <n v="75"/>
    <n v="46956"/>
    <x v="94"/>
    <d v="2021-02-17T00:00:00"/>
    <s v="Non-binary"/>
    <n v="75"/>
    <x v="0"/>
    <n v="75"/>
    <s v="Katinka Currier"/>
  </r>
  <r>
    <n v="512"/>
    <s v="Jacket"/>
    <s v="Windbreaker"/>
    <s v="M"/>
    <s v="blue"/>
    <n v="109"/>
    <n v="70"/>
    <s v="A blue coloured, M sized, Windbreaker Jacket"/>
    <n v="282"/>
    <n v="512"/>
    <n v="112"/>
    <n v="884"/>
    <n v="94"/>
    <n v="3"/>
    <n v="112"/>
    <n v="75"/>
    <n v="46956"/>
    <x v="94"/>
    <d v="2021-02-17T00:00:00"/>
    <s v="Non-binary"/>
    <n v="75"/>
    <x v="0"/>
    <n v="75"/>
    <s v="Katinka Currier"/>
  </r>
  <r>
    <n v="513"/>
    <s v="Jacket"/>
    <s v="Windbreaker"/>
    <s v="L"/>
    <s v="blue"/>
    <n v="109"/>
    <n v="41"/>
    <s v="A blue coloured, L sized, Windbreaker Jacket"/>
    <n v="218"/>
    <n v="513"/>
    <n v="112"/>
    <n v="755"/>
    <n v="109"/>
    <n v="2"/>
    <n v="112"/>
    <n v="75"/>
    <n v="46956"/>
    <x v="94"/>
    <d v="2021-02-17T00:00:00"/>
    <s v="Non-binary"/>
    <n v="75"/>
    <x v="0"/>
    <n v="75"/>
    <s v="Katinka Currier"/>
  </r>
  <r>
    <n v="514"/>
    <s v="Jacket"/>
    <s v="Windbreaker"/>
    <s v="XL"/>
    <s v="blue"/>
    <n v="109"/>
    <n v="59"/>
    <s v="A blue coloured, XL sized, Windbreaker Jacket"/>
    <n v="95"/>
    <n v="514"/>
    <n v="112"/>
    <n v="259"/>
    <n v="95"/>
    <n v="1"/>
    <n v="112"/>
    <n v="75"/>
    <n v="46956"/>
    <x v="94"/>
    <d v="2021-02-17T00:00:00"/>
    <s v="Non-binary"/>
    <n v="75"/>
    <x v="0"/>
    <n v="75"/>
    <s v="Katinka Currier"/>
  </r>
  <r>
    <n v="515"/>
    <s v="Jacket"/>
    <s v="Windbreaker"/>
    <s v="XS"/>
    <s v="indigo"/>
    <n v="109"/>
    <n v="79"/>
    <s v="A indigo coloured, XS sized, Windbreaker Jacket"/>
    <n v="112"/>
    <n v="515"/>
    <n v="112"/>
    <n v="1245"/>
    <n v="112"/>
    <n v="1"/>
    <n v="112"/>
    <n v="75"/>
    <n v="46956"/>
    <x v="94"/>
    <d v="2021-02-17T00:00:00"/>
    <s v="Non-binary"/>
    <n v="75"/>
    <x v="0"/>
    <n v="75"/>
    <s v="Katinka Currier"/>
  </r>
  <r>
    <n v="516"/>
    <s v="Jacket"/>
    <s v="Windbreaker"/>
    <s v="S"/>
    <s v="indigo"/>
    <n v="109"/>
    <n v="62"/>
    <s v="A indigo coloured, S sized, Windbreaker Jacket"/>
    <n v="327"/>
    <n v="516"/>
    <n v="113"/>
    <n v="760"/>
    <n v="109"/>
    <n v="3"/>
    <n v="113"/>
    <n v="565"/>
    <n v="49592"/>
    <x v="95"/>
    <d v="2021-04-08T00:00:00"/>
    <s v="Genderqueer"/>
    <n v="73"/>
    <x v="3"/>
    <n v="565"/>
    <s v="Hoebart Edger"/>
  </r>
  <r>
    <n v="517"/>
    <s v="Jacket"/>
    <s v="Windbreaker"/>
    <s v="M"/>
    <s v="indigo"/>
    <n v="109"/>
    <n v="56"/>
    <s v="A indigo coloured, M sized, Windbreaker Jacket"/>
    <n v="336"/>
    <n v="517"/>
    <n v="113"/>
    <n v="1236"/>
    <n v="112"/>
    <n v="3"/>
    <n v="113"/>
    <n v="565"/>
    <n v="49592"/>
    <x v="95"/>
    <d v="2021-04-08T00:00:00"/>
    <s v="Genderqueer"/>
    <n v="73"/>
    <x v="3"/>
    <n v="565"/>
    <s v="Hoebart Edger"/>
  </r>
  <r>
    <n v="518"/>
    <s v="Jacket"/>
    <s v="Windbreaker"/>
    <s v="L"/>
    <s v="indigo"/>
    <n v="109"/>
    <n v="67"/>
    <s v="A indigo coloured, L sized, Windbreaker Jacket"/>
    <n v="182"/>
    <n v="518"/>
    <n v="113"/>
    <n v="153"/>
    <n v="91"/>
    <n v="2"/>
    <n v="113"/>
    <n v="565"/>
    <n v="49592"/>
    <x v="95"/>
    <d v="2021-04-08T00:00:00"/>
    <s v="Genderqueer"/>
    <n v="73"/>
    <x v="3"/>
    <n v="565"/>
    <s v="Hoebart Edger"/>
  </r>
  <r>
    <n v="519"/>
    <s v="Jacket"/>
    <s v="Windbreaker"/>
    <s v="XL"/>
    <s v="indigo"/>
    <n v="109"/>
    <n v="60"/>
    <s v="A indigo coloured, XL sized, Windbreaker Jacket"/>
    <n v="291"/>
    <n v="519"/>
    <n v="113"/>
    <n v="979"/>
    <n v="97"/>
    <n v="3"/>
    <n v="113"/>
    <n v="565"/>
    <n v="49592"/>
    <x v="95"/>
    <d v="2021-04-08T00:00:00"/>
    <s v="Genderqueer"/>
    <n v="73"/>
    <x v="3"/>
    <n v="565"/>
    <s v="Hoebart Edger"/>
  </r>
  <r>
    <n v="520"/>
    <s v="Jacket"/>
    <s v="Windbreaker"/>
    <s v="XS"/>
    <s v="violet"/>
    <n v="109"/>
    <n v="68"/>
    <s v="A violet coloured, XS sized, Windbreaker Jacket"/>
    <n v="273"/>
    <n v="520"/>
    <n v="113"/>
    <n v="172"/>
    <n v="91"/>
    <n v="3"/>
    <n v="113"/>
    <n v="565"/>
    <n v="49592"/>
    <x v="95"/>
    <d v="2021-04-08T00:00:00"/>
    <s v="Genderqueer"/>
    <n v="73"/>
    <x v="3"/>
    <n v="565"/>
    <s v="Hoebart Edger"/>
  </r>
  <r>
    <n v="521"/>
    <s v="Jacket"/>
    <s v="Windbreaker"/>
    <s v="S"/>
    <s v="violet"/>
    <n v="109"/>
    <n v="46"/>
    <s v="A violet coloured, S sized, Windbreaker Jacket"/>
    <n v="300"/>
    <n v="521"/>
    <n v="113"/>
    <n v="562"/>
    <n v="100"/>
    <n v="3"/>
    <n v="113"/>
    <n v="565"/>
    <n v="49592"/>
    <x v="95"/>
    <d v="2021-04-08T00:00:00"/>
    <s v="Genderqueer"/>
    <n v="73"/>
    <x v="3"/>
    <n v="565"/>
    <s v="Hoebart Edger"/>
  </r>
  <r>
    <n v="522"/>
    <s v="Jacket"/>
    <s v="Windbreaker"/>
    <s v="M"/>
    <s v="violet"/>
    <n v="109"/>
    <n v="64"/>
    <s v="A violet coloured, M sized, Windbreaker Jacket"/>
    <n v="180"/>
    <n v="522"/>
    <n v="113"/>
    <n v="1030"/>
    <n v="90"/>
    <n v="2"/>
    <n v="113"/>
    <n v="565"/>
    <n v="49592"/>
    <x v="95"/>
    <d v="2021-04-08T00:00:00"/>
    <s v="Genderqueer"/>
    <n v="73"/>
    <x v="3"/>
    <n v="565"/>
    <s v="Hoebart Edger"/>
  </r>
  <r>
    <n v="523"/>
    <s v="Jacket"/>
    <s v="Windbreaker"/>
    <s v="L"/>
    <s v="violet"/>
    <n v="109"/>
    <n v="72"/>
    <s v="A violet coloured, L sized, Windbreaker Jacket"/>
    <n v="236"/>
    <n v="523"/>
    <n v="113"/>
    <n v="90"/>
    <n v="118"/>
    <n v="2"/>
    <n v="113"/>
    <n v="565"/>
    <n v="49592"/>
    <x v="95"/>
    <d v="2021-04-08T00:00:00"/>
    <s v="Genderqueer"/>
    <n v="73"/>
    <x v="3"/>
    <n v="565"/>
    <s v="Hoebart Edger"/>
  </r>
  <r>
    <n v="524"/>
    <s v="Jacket"/>
    <s v="Windbreaker"/>
    <s v="XL"/>
    <s v="violet"/>
    <n v="109"/>
    <n v="54"/>
    <s v="A violet coloured, XL sized, Windbreaker Jacket"/>
    <n v="98"/>
    <n v="524"/>
    <n v="113"/>
    <n v="533"/>
    <n v="98"/>
    <n v="1"/>
    <n v="113"/>
    <n v="565"/>
    <n v="49592"/>
    <x v="95"/>
    <d v="2021-04-08T00:00:00"/>
    <s v="Genderqueer"/>
    <n v="73"/>
    <x v="3"/>
    <n v="565"/>
    <s v="Hoebart Edger"/>
  </r>
  <r>
    <n v="525"/>
    <s v="Jacket"/>
    <s v="Leather"/>
    <s v="XS"/>
    <s v="red"/>
    <n v="113"/>
    <n v="67"/>
    <s v="A red coloured, XS sized, Leather Jacket"/>
    <n v="93"/>
    <n v="525"/>
    <n v="113"/>
    <n v="640"/>
    <n v="93"/>
    <n v="1"/>
    <n v="113"/>
    <n v="565"/>
    <n v="49592"/>
    <x v="95"/>
    <d v="2021-04-08T00:00:00"/>
    <s v="Genderqueer"/>
    <n v="73"/>
    <x v="3"/>
    <n v="565"/>
    <s v="Hoebart Edger"/>
  </r>
  <r>
    <n v="526"/>
    <s v="Jacket"/>
    <s v="Leather"/>
    <s v="S"/>
    <s v="red"/>
    <n v="113"/>
    <n v="80"/>
    <s v="A red coloured, S sized, Leather Jacket"/>
    <n v="192"/>
    <n v="526"/>
    <n v="114"/>
    <n v="922"/>
    <n v="96"/>
    <n v="2"/>
    <n v="114"/>
    <n v="160"/>
    <n v="49686"/>
    <x v="96"/>
    <d v="2021-09-02T00:00:00"/>
    <s v="Male"/>
    <n v="26"/>
    <x v="4"/>
    <n v="160"/>
    <s v="Christi Reston"/>
  </r>
  <r>
    <n v="527"/>
    <s v="Jacket"/>
    <s v="Leather"/>
    <s v="M"/>
    <s v="red"/>
    <n v="113"/>
    <n v="54"/>
    <s v="A red coloured, M sized, Leather Jacket"/>
    <n v="190"/>
    <n v="527"/>
    <n v="114"/>
    <n v="260"/>
    <n v="95"/>
    <n v="2"/>
    <n v="114"/>
    <n v="160"/>
    <n v="49686"/>
    <x v="96"/>
    <d v="2021-09-02T00:00:00"/>
    <s v="Male"/>
    <n v="26"/>
    <x v="4"/>
    <n v="160"/>
    <s v="Christi Reston"/>
  </r>
  <r>
    <n v="528"/>
    <s v="Jacket"/>
    <s v="Leather"/>
    <s v="L"/>
    <s v="red"/>
    <n v="113"/>
    <n v="76"/>
    <s v="A red coloured, L sized, Leather Jacket"/>
    <n v="318"/>
    <n v="528"/>
    <n v="114"/>
    <n v="997"/>
    <n v="106"/>
    <n v="3"/>
    <n v="114"/>
    <n v="160"/>
    <n v="49686"/>
    <x v="96"/>
    <d v="2021-09-02T00:00:00"/>
    <s v="Male"/>
    <n v="26"/>
    <x v="4"/>
    <n v="160"/>
    <s v="Christi Reston"/>
  </r>
  <r>
    <n v="529"/>
    <s v="Jacket"/>
    <s v="Leather"/>
    <s v="XL"/>
    <s v="red"/>
    <n v="113"/>
    <n v="52"/>
    <s v="A red coloured, XL sized, Leather Jacket"/>
    <n v="109"/>
    <n v="529"/>
    <n v="114"/>
    <n v="740"/>
    <n v="109"/>
    <n v="1"/>
    <n v="114"/>
    <n v="160"/>
    <n v="49686"/>
    <x v="96"/>
    <d v="2021-09-02T00:00:00"/>
    <s v="Male"/>
    <n v="26"/>
    <x v="4"/>
    <n v="160"/>
    <s v="Christi Reston"/>
  </r>
  <r>
    <n v="530"/>
    <s v="Jacket"/>
    <s v="Leather"/>
    <s v="XS"/>
    <s v="orange"/>
    <n v="113"/>
    <n v="63"/>
    <s v="A orange coloured, XS sized, Leather Jacket"/>
    <n v="318"/>
    <n v="530"/>
    <n v="114"/>
    <n v="991"/>
    <n v="106"/>
    <n v="3"/>
    <n v="114"/>
    <n v="160"/>
    <n v="49686"/>
    <x v="96"/>
    <d v="2021-09-02T00:00:00"/>
    <s v="Male"/>
    <n v="26"/>
    <x v="4"/>
    <n v="160"/>
    <s v="Christi Reston"/>
  </r>
  <r>
    <n v="531"/>
    <s v="Jacket"/>
    <s v="Leather"/>
    <s v="S"/>
    <s v="orange"/>
    <n v="113"/>
    <n v="79"/>
    <s v="A orange coloured, S sized, Leather Jacket"/>
    <n v="194"/>
    <n v="531"/>
    <n v="114"/>
    <n v="965"/>
    <n v="97"/>
    <n v="2"/>
    <n v="114"/>
    <n v="160"/>
    <n v="49686"/>
    <x v="96"/>
    <d v="2021-09-02T00:00:00"/>
    <s v="Male"/>
    <n v="26"/>
    <x v="4"/>
    <n v="160"/>
    <s v="Christi Reston"/>
  </r>
  <r>
    <n v="532"/>
    <s v="Jacket"/>
    <s v="Leather"/>
    <s v="M"/>
    <s v="orange"/>
    <n v="113"/>
    <n v="80"/>
    <s v="A orange coloured, M sized, Leather Jacket"/>
    <n v="91"/>
    <n v="532"/>
    <n v="114"/>
    <n v="171"/>
    <n v="91"/>
    <n v="1"/>
    <n v="114"/>
    <n v="160"/>
    <n v="49686"/>
    <x v="96"/>
    <d v="2021-09-02T00:00:00"/>
    <s v="Male"/>
    <n v="26"/>
    <x v="4"/>
    <n v="160"/>
    <s v="Christi Reston"/>
  </r>
  <r>
    <n v="533"/>
    <s v="Jacket"/>
    <s v="Leather"/>
    <s v="L"/>
    <s v="orange"/>
    <n v="113"/>
    <n v="78"/>
    <s v="A orange coloured, L sized, Leather Jacket"/>
    <n v="285"/>
    <n v="533"/>
    <n v="115"/>
    <n v="249"/>
    <n v="95"/>
    <n v="3"/>
    <n v="115"/>
    <n v="492"/>
    <n v="12685"/>
    <x v="97"/>
    <d v="2021-04-22T00:00:00"/>
    <s v="Bigender"/>
    <n v="62"/>
    <x v="3"/>
    <n v="492"/>
    <s v="Jolee Stailey"/>
  </r>
  <r>
    <n v="534"/>
    <s v="Jacket"/>
    <s v="Leather"/>
    <s v="XL"/>
    <s v="orange"/>
    <n v="113"/>
    <n v="64"/>
    <s v="A orange coloured, XL sized, Leather Jacket"/>
    <n v="105"/>
    <n v="534"/>
    <n v="115"/>
    <n v="1196"/>
    <n v="105"/>
    <n v="1"/>
    <n v="115"/>
    <n v="492"/>
    <n v="12685"/>
    <x v="97"/>
    <d v="2021-04-22T00:00:00"/>
    <s v="Bigender"/>
    <n v="62"/>
    <x v="3"/>
    <n v="492"/>
    <s v="Jolee Stailey"/>
  </r>
  <r>
    <n v="535"/>
    <s v="Jacket"/>
    <s v="Leather"/>
    <s v="XS"/>
    <s v="yellow"/>
    <n v="113"/>
    <n v="73"/>
    <s v="A yellow coloured, XS sized, Leather Jacket"/>
    <n v="98"/>
    <n v="535"/>
    <n v="115"/>
    <n v="539"/>
    <n v="98"/>
    <n v="1"/>
    <n v="115"/>
    <n v="492"/>
    <n v="12685"/>
    <x v="97"/>
    <d v="2021-04-22T00:00:00"/>
    <s v="Bigender"/>
    <n v="62"/>
    <x v="3"/>
    <n v="492"/>
    <s v="Jolee Stailey"/>
  </r>
  <r>
    <n v="536"/>
    <s v="Jacket"/>
    <s v="Leather"/>
    <s v="S"/>
    <s v="yellow"/>
    <n v="113"/>
    <n v="41"/>
    <s v="A yellow coloured, S sized, Leather Jacket"/>
    <n v="106"/>
    <n v="536"/>
    <n v="115"/>
    <n v="984"/>
    <n v="106"/>
    <n v="1"/>
    <n v="115"/>
    <n v="492"/>
    <n v="12685"/>
    <x v="97"/>
    <d v="2021-04-22T00:00:00"/>
    <s v="Bigender"/>
    <n v="62"/>
    <x v="3"/>
    <n v="492"/>
    <s v="Jolee Stailey"/>
  </r>
  <r>
    <n v="537"/>
    <s v="Jacket"/>
    <s v="Leather"/>
    <s v="M"/>
    <s v="yellow"/>
    <n v="113"/>
    <n v="77"/>
    <s v="A yellow coloured, M sized, Leather Jacket"/>
    <n v="94"/>
    <n v="537"/>
    <n v="116"/>
    <n v="370"/>
    <n v="94"/>
    <n v="1"/>
    <n v="116"/>
    <n v="510"/>
    <n v="15397"/>
    <x v="23"/>
    <d v="2021-05-20T00:00:00"/>
    <s v="Non-binary"/>
    <n v="67"/>
    <x v="4"/>
    <n v="510"/>
    <s v="Kinny Roget"/>
  </r>
  <r>
    <n v="538"/>
    <s v="Jacket"/>
    <s v="Leather"/>
    <s v="L"/>
    <s v="yellow"/>
    <n v="113"/>
    <n v="45"/>
    <s v="A yellow coloured, L sized, Leather Jacket"/>
    <n v="224"/>
    <n v="538"/>
    <n v="116"/>
    <n v="621"/>
    <n v="112"/>
    <n v="2"/>
    <n v="116"/>
    <n v="510"/>
    <n v="15397"/>
    <x v="23"/>
    <d v="2021-05-20T00:00:00"/>
    <s v="Non-binary"/>
    <n v="67"/>
    <x v="4"/>
    <n v="510"/>
    <s v="Kinny Roget"/>
  </r>
  <r>
    <n v="539"/>
    <s v="Jacket"/>
    <s v="Leather"/>
    <s v="XL"/>
    <s v="yellow"/>
    <n v="113"/>
    <n v="67"/>
    <s v="A yellow coloured, XL sized, Leather Jacket"/>
    <n v="238"/>
    <n v="539"/>
    <n v="117"/>
    <n v="405"/>
    <n v="119"/>
    <n v="2"/>
    <n v="117"/>
    <n v="971"/>
    <n v="58134"/>
    <x v="98"/>
    <d v="2021-01-23T00:00:00"/>
    <s v="Genderfluid"/>
    <n v="27"/>
    <x v="3"/>
    <n v="971"/>
    <s v="Constance Piddington"/>
  </r>
  <r>
    <n v="540"/>
    <s v="Jacket"/>
    <s v="Leather"/>
    <s v="XS"/>
    <s v="green"/>
    <n v="113"/>
    <n v="57"/>
    <s v="A green coloured, XS sized, Leather Jacket"/>
    <n v="109"/>
    <n v="540"/>
    <n v="117"/>
    <n v="765"/>
    <n v="109"/>
    <n v="1"/>
    <n v="117"/>
    <n v="971"/>
    <n v="58134"/>
    <x v="98"/>
    <d v="2021-01-23T00:00:00"/>
    <s v="Genderfluid"/>
    <n v="27"/>
    <x v="3"/>
    <n v="971"/>
    <s v="Constance Piddington"/>
  </r>
  <r>
    <n v="541"/>
    <s v="Jacket"/>
    <s v="Leather"/>
    <s v="S"/>
    <s v="green"/>
    <n v="113"/>
    <n v="77"/>
    <s v="A green coloured, S sized, Leather Jacket"/>
    <n v="282"/>
    <n v="541"/>
    <n v="117"/>
    <n v="890"/>
    <n v="94"/>
    <n v="3"/>
    <n v="117"/>
    <n v="971"/>
    <n v="58134"/>
    <x v="98"/>
    <d v="2021-01-23T00:00:00"/>
    <s v="Genderfluid"/>
    <n v="27"/>
    <x v="3"/>
    <n v="971"/>
    <s v="Constance Piddington"/>
  </r>
  <r>
    <n v="542"/>
    <s v="Jacket"/>
    <s v="Leather"/>
    <s v="M"/>
    <s v="green"/>
    <n v="113"/>
    <n v="45"/>
    <s v="A green coloured, M sized, Leather Jacket"/>
    <n v="98"/>
    <n v="542"/>
    <n v="117"/>
    <n v="532"/>
    <n v="98"/>
    <n v="1"/>
    <n v="117"/>
    <n v="971"/>
    <n v="58134"/>
    <x v="98"/>
    <d v="2021-01-23T00:00:00"/>
    <s v="Genderfluid"/>
    <n v="27"/>
    <x v="3"/>
    <n v="971"/>
    <s v="Constance Piddington"/>
  </r>
  <r>
    <n v="543"/>
    <s v="Jacket"/>
    <s v="Leather"/>
    <s v="L"/>
    <s v="green"/>
    <n v="113"/>
    <n v="71"/>
    <s v="A green coloured, L sized, Leather Jacket"/>
    <n v="354"/>
    <n v="543"/>
    <n v="117"/>
    <n v="462"/>
    <n v="118"/>
    <n v="3"/>
    <n v="117"/>
    <n v="971"/>
    <n v="58134"/>
    <x v="98"/>
    <d v="2021-01-23T00:00:00"/>
    <s v="Genderfluid"/>
    <n v="27"/>
    <x v="3"/>
    <n v="971"/>
    <s v="Constance Piddington"/>
  </r>
  <r>
    <n v="544"/>
    <s v="Jacket"/>
    <s v="Leather"/>
    <s v="XL"/>
    <s v="green"/>
    <n v="113"/>
    <n v="58"/>
    <s v="A green coloured, XL sized, Leather Jacket"/>
    <n v="102"/>
    <n v="544"/>
    <n v="117"/>
    <n v="522"/>
    <n v="102"/>
    <n v="1"/>
    <n v="117"/>
    <n v="971"/>
    <n v="58134"/>
    <x v="98"/>
    <d v="2021-01-23T00:00:00"/>
    <s v="Genderfluid"/>
    <n v="27"/>
    <x v="3"/>
    <n v="971"/>
    <s v="Constance Piddington"/>
  </r>
  <r>
    <n v="545"/>
    <s v="Jacket"/>
    <s v="Leather"/>
    <s v="XS"/>
    <s v="blue"/>
    <n v="113"/>
    <n v="77"/>
    <s v="A blue coloured, XS sized, Leather Jacket"/>
    <n v="94"/>
    <n v="545"/>
    <n v="118"/>
    <n v="360"/>
    <n v="94"/>
    <n v="1"/>
    <n v="118"/>
    <n v="639"/>
    <n v="37950"/>
    <x v="99"/>
    <d v="2021-02-22T00:00:00"/>
    <s v="Non-binary"/>
    <n v="40"/>
    <x v="6"/>
    <n v="639"/>
    <s v="Tobin Jeffryes"/>
  </r>
  <r>
    <n v="546"/>
    <s v="Jacket"/>
    <s v="Leather"/>
    <s v="S"/>
    <s v="blue"/>
    <n v="113"/>
    <n v="75"/>
    <s v="A blue coloured, S sized, Leather Jacket"/>
    <n v="118"/>
    <n v="546"/>
    <n v="118"/>
    <n v="99"/>
    <n v="118"/>
    <n v="1"/>
    <n v="118"/>
    <n v="639"/>
    <n v="37950"/>
    <x v="99"/>
    <d v="2021-02-22T00:00:00"/>
    <s v="Non-binary"/>
    <n v="40"/>
    <x v="6"/>
    <n v="639"/>
    <s v="Tobin Jeffryes"/>
  </r>
  <r>
    <n v="547"/>
    <s v="Jacket"/>
    <s v="Leather"/>
    <s v="M"/>
    <s v="blue"/>
    <n v="113"/>
    <n v="60"/>
    <s v="A blue coloured, M sized, Leather Jacket"/>
    <n v="92"/>
    <n v="547"/>
    <n v="118"/>
    <n v="110"/>
    <n v="92"/>
    <n v="1"/>
    <n v="118"/>
    <n v="639"/>
    <n v="37950"/>
    <x v="99"/>
    <d v="2021-02-22T00:00:00"/>
    <s v="Non-binary"/>
    <n v="40"/>
    <x v="6"/>
    <n v="639"/>
    <s v="Tobin Jeffryes"/>
  </r>
  <r>
    <n v="548"/>
    <s v="Jacket"/>
    <s v="Leather"/>
    <s v="L"/>
    <s v="blue"/>
    <n v="113"/>
    <n v="62"/>
    <s v="A blue coloured, L sized, Leather Jacket"/>
    <n v="224"/>
    <n v="548"/>
    <n v="118"/>
    <n v="603"/>
    <n v="112"/>
    <n v="2"/>
    <n v="118"/>
    <n v="639"/>
    <n v="37950"/>
    <x v="99"/>
    <d v="2021-02-22T00:00:00"/>
    <s v="Non-binary"/>
    <n v="40"/>
    <x v="6"/>
    <n v="639"/>
    <s v="Tobin Jeffryes"/>
  </r>
  <r>
    <n v="549"/>
    <s v="Jacket"/>
    <s v="Leather"/>
    <s v="XL"/>
    <s v="blue"/>
    <n v="113"/>
    <n v="67"/>
    <s v="A blue coloured, XL sized, Leather Jacket"/>
    <n v="196"/>
    <n v="549"/>
    <n v="119"/>
    <n v="551"/>
    <n v="98"/>
    <n v="2"/>
    <n v="119"/>
    <n v="545"/>
    <n v="19955"/>
    <x v="84"/>
    <d v="2021-05-06T00:00:00"/>
    <s v="Non-binary"/>
    <n v="59"/>
    <x v="3"/>
    <n v="545"/>
    <s v="Jakob Munks"/>
  </r>
  <r>
    <n v="550"/>
    <s v="Jacket"/>
    <s v="Leather"/>
    <s v="XS"/>
    <s v="indigo"/>
    <n v="113"/>
    <n v="78"/>
    <s v="A indigo coloured, XS sized, Leather Jacket"/>
    <n v="96"/>
    <n v="550"/>
    <n v="119"/>
    <n v="911"/>
    <n v="96"/>
    <n v="1"/>
    <n v="119"/>
    <n v="545"/>
    <n v="19955"/>
    <x v="84"/>
    <d v="2021-05-06T00:00:00"/>
    <s v="Non-binary"/>
    <n v="59"/>
    <x v="3"/>
    <n v="545"/>
    <s v="Jakob Munks"/>
  </r>
  <r>
    <n v="551"/>
    <s v="Jacket"/>
    <s v="Leather"/>
    <s v="S"/>
    <s v="indigo"/>
    <n v="113"/>
    <n v="40"/>
    <s v="A indigo coloured, S sized, Leather Jacket"/>
    <n v="104"/>
    <n v="551"/>
    <n v="119"/>
    <n v="66"/>
    <n v="104"/>
    <n v="1"/>
    <n v="119"/>
    <n v="545"/>
    <n v="19955"/>
    <x v="84"/>
    <d v="2021-05-06T00:00:00"/>
    <s v="Non-binary"/>
    <n v="59"/>
    <x v="3"/>
    <n v="545"/>
    <s v="Jakob Munks"/>
  </r>
  <r>
    <n v="552"/>
    <s v="Jacket"/>
    <s v="Leather"/>
    <s v="M"/>
    <s v="indigo"/>
    <n v="113"/>
    <n v="71"/>
    <s v="A indigo coloured, M sized, Leather Jacket"/>
    <n v="104"/>
    <n v="552"/>
    <n v="119"/>
    <n v="63"/>
    <n v="104"/>
    <n v="1"/>
    <n v="119"/>
    <n v="545"/>
    <n v="19955"/>
    <x v="84"/>
    <d v="2021-05-06T00:00:00"/>
    <s v="Non-binary"/>
    <n v="59"/>
    <x v="3"/>
    <n v="545"/>
    <s v="Jakob Munks"/>
  </r>
  <r>
    <n v="553"/>
    <s v="Jacket"/>
    <s v="Leather"/>
    <s v="L"/>
    <s v="indigo"/>
    <n v="113"/>
    <n v="79"/>
    <s v="A indigo coloured, L sized, Leather Jacket"/>
    <n v="112"/>
    <n v="553"/>
    <n v="120"/>
    <n v="1231"/>
    <n v="112"/>
    <n v="1"/>
    <n v="120"/>
    <n v="585"/>
    <n v="53001"/>
    <x v="100"/>
    <d v="2021-06-14T00:00:00"/>
    <s v="Non-binary"/>
    <n v="23"/>
    <x v="0"/>
    <n v="585"/>
    <s v="Alicea Momford"/>
  </r>
  <r>
    <n v="554"/>
    <s v="Jacket"/>
    <s v="Leather"/>
    <s v="XL"/>
    <s v="indigo"/>
    <n v="113"/>
    <n v="52"/>
    <s v="A indigo coloured, XL sized, Leather Jacket"/>
    <n v="218"/>
    <n v="554"/>
    <n v="120"/>
    <n v="340"/>
    <n v="109"/>
    <n v="2"/>
    <n v="120"/>
    <n v="585"/>
    <n v="53001"/>
    <x v="100"/>
    <d v="2021-06-14T00:00:00"/>
    <s v="Non-binary"/>
    <n v="23"/>
    <x v="0"/>
    <n v="585"/>
    <s v="Alicea Momford"/>
  </r>
  <r>
    <n v="555"/>
    <s v="Jacket"/>
    <s v="Leather"/>
    <s v="XS"/>
    <s v="violet"/>
    <n v="113"/>
    <n v="70"/>
    <s v="A violet coloured, XS sized, Leather Jacket"/>
    <n v="188"/>
    <n v="555"/>
    <n v="120"/>
    <n v="881"/>
    <n v="94"/>
    <n v="2"/>
    <n v="120"/>
    <n v="585"/>
    <n v="53001"/>
    <x v="100"/>
    <d v="2021-06-14T00:00:00"/>
    <s v="Non-binary"/>
    <n v="23"/>
    <x v="0"/>
    <n v="585"/>
    <s v="Alicea Momford"/>
  </r>
  <r>
    <n v="556"/>
    <s v="Jacket"/>
    <s v="Leather"/>
    <s v="S"/>
    <s v="violet"/>
    <n v="113"/>
    <n v="65"/>
    <s v="A violet coloured, S sized, Leather Jacket"/>
    <n v="100"/>
    <n v="556"/>
    <n v="120"/>
    <n v="560"/>
    <n v="100"/>
    <n v="1"/>
    <n v="120"/>
    <n v="585"/>
    <n v="53001"/>
    <x v="100"/>
    <d v="2021-06-14T00:00:00"/>
    <s v="Non-binary"/>
    <n v="23"/>
    <x v="0"/>
    <n v="585"/>
    <s v="Alicea Momford"/>
  </r>
  <r>
    <n v="557"/>
    <s v="Jacket"/>
    <s v="Leather"/>
    <s v="M"/>
    <s v="violet"/>
    <n v="113"/>
    <n v="40"/>
    <s v="A violet coloured, M sized, Leather Jacket"/>
    <n v="192"/>
    <n v="557"/>
    <n v="120"/>
    <n v="11"/>
    <n v="96"/>
    <n v="2"/>
    <n v="120"/>
    <n v="585"/>
    <n v="53001"/>
    <x v="100"/>
    <d v="2021-06-14T00:00:00"/>
    <s v="Non-binary"/>
    <n v="23"/>
    <x v="0"/>
    <n v="585"/>
    <s v="Alicea Momford"/>
  </r>
  <r>
    <n v="558"/>
    <s v="Jacket"/>
    <s v="Leather"/>
    <s v="L"/>
    <s v="violet"/>
    <n v="113"/>
    <n v="78"/>
    <s v="A violet coloured, L sized, Leather Jacket"/>
    <n v="357"/>
    <n v="558"/>
    <n v="120"/>
    <n v="395"/>
    <n v="119"/>
    <n v="3"/>
    <n v="120"/>
    <n v="585"/>
    <n v="53001"/>
    <x v="100"/>
    <d v="2021-06-14T00:00:00"/>
    <s v="Non-binary"/>
    <n v="23"/>
    <x v="0"/>
    <n v="585"/>
    <s v="Alicea Momford"/>
  </r>
  <r>
    <n v="559"/>
    <s v="Jacket"/>
    <s v="Leather"/>
    <s v="XL"/>
    <s v="violet"/>
    <n v="113"/>
    <n v="58"/>
    <s v="A violet coloured, XL sized, Leather Jacket"/>
    <n v="192"/>
    <n v="559"/>
    <n v="121"/>
    <n v="920"/>
    <n v="96"/>
    <n v="2"/>
    <n v="121"/>
    <n v="549"/>
    <n v="27436"/>
    <x v="41"/>
    <d v="2021-04-23T00:00:00"/>
    <s v="Male"/>
    <n v="50"/>
    <x v="5"/>
    <n v="549"/>
    <s v="Barclay Beswick"/>
  </r>
  <r>
    <n v="560"/>
    <s v="Jacket"/>
    <s v="Bomber"/>
    <s v="XS"/>
    <s v="red"/>
    <n v="90"/>
    <n v="76"/>
    <s v="A red coloured, XS sized, Bomber Jacket"/>
    <n v="104"/>
    <n v="560"/>
    <n v="121"/>
    <n v="58"/>
    <n v="104"/>
    <n v="1"/>
    <n v="121"/>
    <n v="549"/>
    <n v="27436"/>
    <x v="41"/>
    <d v="2021-04-23T00:00:00"/>
    <s v="Male"/>
    <n v="50"/>
    <x v="5"/>
    <n v="549"/>
    <s v="Barclay Beswick"/>
  </r>
  <r>
    <n v="561"/>
    <s v="Jacket"/>
    <s v="Bomber"/>
    <s v="S"/>
    <s v="red"/>
    <n v="90"/>
    <n v="74"/>
    <s v="A red coloured, S sized, Bomber Jacket"/>
    <n v="200"/>
    <n v="561"/>
    <n v="121"/>
    <n v="568"/>
    <n v="100"/>
    <n v="2"/>
    <n v="121"/>
    <n v="549"/>
    <n v="27436"/>
    <x v="41"/>
    <d v="2021-04-23T00:00:00"/>
    <s v="Male"/>
    <n v="50"/>
    <x v="5"/>
    <n v="549"/>
    <s v="Barclay Beswick"/>
  </r>
  <r>
    <n v="562"/>
    <s v="Jacket"/>
    <s v="Bomber"/>
    <s v="M"/>
    <s v="red"/>
    <n v="90"/>
    <n v="79"/>
    <s v="A red coloured, M sized, Bomber Jacket"/>
    <n v="105"/>
    <n v="562"/>
    <n v="121"/>
    <n v="1200"/>
    <n v="105"/>
    <n v="1"/>
    <n v="121"/>
    <n v="549"/>
    <n v="27436"/>
    <x v="41"/>
    <d v="2021-04-23T00:00:00"/>
    <s v="Male"/>
    <n v="50"/>
    <x v="5"/>
    <n v="549"/>
    <s v="Barclay Beswick"/>
  </r>
  <r>
    <n v="563"/>
    <s v="Jacket"/>
    <s v="Bomber"/>
    <s v="L"/>
    <s v="red"/>
    <n v="90"/>
    <n v="50"/>
    <s v="A red coloured, L sized, Bomber Jacket"/>
    <n v="208"/>
    <n v="563"/>
    <n v="121"/>
    <n v="60"/>
    <n v="104"/>
    <n v="2"/>
    <n v="121"/>
    <n v="549"/>
    <n v="27436"/>
    <x v="41"/>
    <d v="2021-04-23T00:00:00"/>
    <s v="Male"/>
    <n v="50"/>
    <x v="5"/>
    <n v="549"/>
    <s v="Barclay Beswick"/>
  </r>
  <r>
    <n v="564"/>
    <s v="Jacket"/>
    <s v="Bomber"/>
    <s v="XL"/>
    <s v="red"/>
    <n v="90"/>
    <n v="62"/>
    <s v="A red coloured, XL sized, Bomber Jacket"/>
    <n v="190"/>
    <n v="564"/>
    <n v="121"/>
    <n v="266"/>
    <n v="95"/>
    <n v="2"/>
    <n v="121"/>
    <n v="549"/>
    <n v="27436"/>
    <x v="41"/>
    <d v="2021-04-23T00:00:00"/>
    <s v="Male"/>
    <n v="50"/>
    <x v="5"/>
    <n v="549"/>
    <s v="Barclay Beswick"/>
  </r>
  <r>
    <n v="565"/>
    <s v="Jacket"/>
    <s v="Bomber"/>
    <s v="XS"/>
    <s v="orange"/>
    <n v="90"/>
    <n v="80"/>
    <s v="A orange coloured, XS sized, Bomber Jacket"/>
    <n v="315"/>
    <n v="565"/>
    <n v="121"/>
    <n v="1222"/>
    <n v="105"/>
    <n v="3"/>
    <n v="121"/>
    <n v="549"/>
    <n v="27436"/>
    <x v="41"/>
    <d v="2021-04-23T00:00:00"/>
    <s v="Male"/>
    <n v="50"/>
    <x v="5"/>
    <n v="549"/>
    <s v="Barclay Beswick"/>
  </r>
  <r>
    <n v="566"/>
    <s v="Jacket"/>
    <s v="Bomber"/>
    <s v="S"/>
    <s v="orange"/>
    <n v="90"/>
    <n v="49"/>
    <s v="A orange coloured, S sized, Bomber Jacket"/>
    <n v="102"/>
    <n v="566"/>
    <n v="121"/>
    <n v="1126"/>
    <n v="102"/>
    <n v="1"/>
    <n v="121"/>
    <n v="549"/>
    <n v="27436"/>
    <x v="41"/>
    <d v="2021-04-23T00:00:00"/>
    <s v="Male"/>
    <n v="50"/>
    <x v="5"/>
    <n v="549"/>
    <s v="Barclay Beswick"/>
  </r>
  <r>
    <n v="567"/>
    <s v="Jacket"/>
    <s v="Bomber"/>
    <s v="M"/>
    <s v="orange"/>
    <n v="90"/>
    <n v="69"/>
    <s v="A orange coloured, M sized, Bomber Jacket"/>
    <n v="270"/>
    <n v="567"/>
    <n v="122"/>
    <n v="1015"/>
    <n v="90"/>
    <n v="3"/>
    <n v="122"/>
    <n v="732"/>
    <n v="29226"/>
    <x v="101"/>
    <d v="2021-05-04T00:00:00"/>
    <s v="Genderfluid"/>
    <n v="80"/>
    <x v="3"/>
    <n v="732"/>
    <s v="Gorden Seago"/>
  </r>
  <r>
    <n v="568"/>
    <s v="Jacket"/>
    <s v="Bomber"/>
    <s v="L"/>
    <s v="orange"/>
    <n v="90"/>
    <n v="71"/>
    <s v="A orange coloured, L sized, Bomber Jacket"/>
    <n v="112"/>
    <n v="568"/>
    <n v="122"/>
    <n v="616"/>
    <n v="112"/>
    <n v="1"/>
    <n v="122"/>
    <n v="732"/>
    <n v="29226"/>
    <x v="101"/>
    <d v="2021-05-04T00:00:00"/>
    <s v="Genderfluid"/>
    <n v="80"/>
    <x v="3"/>
    <n v="732"/>
    <s v="Gorden Seago"/>
  </r>
  <r>
    <n v="569"/>
    <s v="Jacket"/>
    <s v="Bomber"/>
    <s v="XL"/>
    <s v="orange"/>
    <n v="90"/>
    <n v="69"/>
    <s v="A orange coloured, XL sized, Bomber Jacket"/>
    <n v="95"/>
    <n v="569"/>
    <n v="122"/>
    <n v="258"/>
    <n v="95"/>
    <n v="1"/>
    <n v="122"/>
    <n v="732"/>
    <n v="29226"/>
    <x v="101"/>
    <d v="2021-05-04T00:00:00"/>
    <s v="Genderfluid"/>
    <n v="80"/>
    <x v="3"/>
    <n v="732"/>
    <s v="Gorden Seago"/>
  </r>
  <r>
    <n v="570"/>
    <s v="Jacket"/>
    <s v="Bomber"/>
    <s v="XS"/>
    <s v="yellow"/>
    <n v="90"/>
    <n v="57"/>
    <s v="A yellow coloured, XS sized, Bomber Jacket"/>
    <n v="238"/>
    <n v="570"/>
    <n v="122"/>
    <n v="712"/>
    <n v="119"/>
    <n v="2"/>
    <n v="122"/>
    <n v="732"/>
    <n v="29226"/>
    <x v="101"/>
    <d v="2021-05-04T00:00:00"/>
    <s v="Genderfluid"/>
    <n v="80"/>
    <x v="3"/>
    <n v="732"/>
    <s v="Gorden Seago"/>
  </r>
  <r>
    <n v="571"/>
    <s v="Jacket"/>
    <s v="Bomber"/>
    <s v="S"/>
    <s v="yellow"/>
    <n v="90"/>
    <n v="64"/>
    <s v="A yellow coloured, S sized, Bomber Jacket"/>
    <n v="112"/>
    <n v="571"/>
    <n v="123"/>
    <n v="616"/>
    <n v="112"/>
    <n v="1"/>
    <n v="123"/>
    <n v="471"/>
    <n v="17133"/>
    <x v="102"/>
    <d v="2021-03-22T00:00:00"/>
    <s v="Non-binary"/>
    <n v="31"/>
    <x v="4"/>
    <n v="471"/>
    <s v="Hayyim Trewhella"/>
  </r>
  <r>
    <n v="572"/>
    <s v="Jacket"/>
    <s v="Bomber"/>
    <s v="M"/>
    <s v="yellow"/>
    <n v="90"/>
    <n v="71"/>
    <s v="A yellow coloured, M sized, Bomber Jacket"/>
    <n v="238"/>
    <n v="572"/>
    <n v="123"/>
    <n v="724"/>
    <n v="119"/>
    <n v="2"/>
    <n v="123"/>
    <n v="471"/>
    <n v="17133"/>
    <x v="102"/>
    <d v="2021-03-22T00:00:00"/>
    <s v="Non-binary"/>
    <n v="31"/>
    <x v="4"/>
    <n v="471"/>
    <s v="Hayyim Trewhella"/>
  </r>
  <r>
    <n v="573"/>
    <s v="Jacket"/>
    <s v="Bomber"/>
    <s v="L"/>
    <s v="yellow"/>
    <n v="90"/>
    <n v="54"/>
    <s v="A yellow coloured, L sized, Bomber Jacket"/>
    <n v="357"/>
    <n v="573"/>
    <n v="123"/>
    <n v="700"/>
    <n v="119"/>
    <n v="3"/>
    <n v="123"/>
    <n v="471"/>
    <n v="17133"/>
    <x v="102"/>
    <d v="2021-03-22T00:00:00"/>
    <s v="Non-binary"/>
    <n v="31"/>
    <x v="4"/>
    <n v="471"/>
    <s v="Hayyim Trewhella"/>
  </r>
  <r>
    <n v="574"/>
    <s v="Jacket"/>
    <s v="Bomber"/>
    <s v="XL"/>
    <s v="yellow"/>
    <n v="90"/>
    <n v="50"/>
    <s v="A yellow coloured, XL sized, Bomber Jacket"/>
    <n v="196"/>
    <n v="574"/>
    <n v="123"/>
    <n v="553"/>
    <n v="98"/>
    <n v="2"/>
    <n v="123"/>
    <n v="471"/>
    <n v="17133"/>
    <x v="102"/>
    <d v="2021-03-22T00:00:00"/>
    <s v="Non-binary"/>
    <n v="31"/>
    <x v="4"/>
    <n v="471"/>
    <s v="Hayyim Trewhella"/>
  </r>
  <r>
    <n v="575"/>
    <s v="Jacket"/>
    <s v="Bomber"/>
    <s v="XS"/>
    <s v="green"/>
    <n v="90"/>
    <n v="48"/>
    <s v="A green coloured, XS sized, Bomber Jacket"/>
    <n v="194"/>
    <n v="575"/>
    <n v="123"/>
    <n v="958"/>
    <n v="97"/>
    <n v="2"/>
    <n v="123"/>
    <n v="471"/>
    <n v="17133"/>
    <x v="102"/>
    <d v="2021-03-22T00:00:00"/>
    <s v="Non-binary"/>
    <n v="31"/>
    <x v="4"/>
    <n v="471"/>
    <s v="Hayyim Trewhella"/>
  </r>
  <r>
    <n v="576"/>
    <s v="Jacket"/>
    <s v="Bomber"/>
    <s v="S"/>
    <s v="green"/>
    <n v="90"/>
    <n v="54"/>
    <s v="A green coloured, S sized, Bomber Jacket"/>
    <n v="186"/>
    <n v="576"/>
    <n v="123"/>
    <n v="1065"/>
    <n v="93"/>
    <n v="2"/>
    <n v="123"/>
    <n v="471"/>
    <n v="17133"/>
    <x v="102"/>
    <d v="2021-03-22T00:00:00"/>
    <s v="Non-binary"/>
    <n v="31"/>
    <x v="4"/>
    <n v="471"/>
    <s v="Hayyim Trewhella"/>
  </r>
  <r>
    <n v="577"/>
    <s v="Jacket"/>
    <s v="Bomber"/>
    <s v="M"/>
    <s v="green"/>
    <n v="90"/>
    <n v="61"/>
    <s v="A green coloured, M sized, Bomber Jacket"/>
    <n v="184"/>
    <n v="577"/>
    <n v="123"/>
    <n v="108"/>
    <n v="92"/>
    <n v="2"/>
    <n v="123"/>
    <n v="471"/>
    <n v="17133"/>
    <x v="102"/>
    <d v="2021-03-22T00:00:00"/>
    <s v="Non-binary"/>
    <n v="31"/>
    <x v="4"/>
    <n v="471"/>
    <s v="Hayyim Trewhella"/>
  </r>
  <r>
    <n v="578"/>
    <s v="Jacket"/>
    <s v="Bomber"/>
    <s v="L"/>
    <s v="green"/>
    <n v="90"/>
    <n v="78"/>
    <s v="A green coloured, L sized, Bomber Jacket"/>
    <n v="118"/>
    <n v="578"/>
    <n v="123"/>
    <n v="75"/>
    <n v="118"/>
    <n v="1"/>
    <n v="123"/>
    <n v="471"/>
    <n v="17133"/>
    <x v="102"/>
    <d v="2021-03-22T00:00:00"/>
    <s v="Non-binary"/>
    <n v="31"/>
    <x v="4"/>
    <n v="471"/>
    <s v="Hayyim Trewhella"/>
  </r>
  <r>
    <n v="579"/>
    <s v="Jacket"/>
    <s v="Bomber"/>
    <s v="XL"/>
    <s v="green"/>
    <n v="90"/>
    <n v="79"/>
    <s v="A green coloured, XL sized, Bomber Jacket"/>
    <n v="282"/>
    <n v="579"/>
    <n v="123"/>
    <n v="361"/>
    <n v="94"/>
    <n v="3"/>
    <n v="123"/>
    <n v="471"/>
    <n v="17133"/>
    <x v="102"/>
    <d v="2021-03-22T00:00:00"/>
    <s v="Non-binary"/>
    <n v="31"/>
    <x v="4"/>
    <n v="471"/>
    <s v="Hayyim Trewhella"/>
  </r>
  <r>
    <n v="580"/>
    <s v="Jacket"/>
    <s v="Bomber"/>
    <s v="XS"/>
    <s v="blue"/>
    <n v="90"/>
    <n v="44"/>
    <s v="A blue coloured, XS sized, Bomber Jacket"/>
    <n v="188"/>
    <n v="580"/>
    <n v="124"/>
    <n v="352"/>
    <n v="94"/>
    <n v="2"/>
    <n v="124"/>
    <n v="776"/>
    <n v="43888"/>
    <x v="103"/>
    <d v="2021-07-15T00:00:00"/>
    <s v="Genderfluid"/>
    <n v="24"/>
    <x v="7"/>
    <n v="776"/>
    <s v="Felice Dumbleton"/>
  </r>
  <r>
    <n v="581"/>
    <s v="Jacket"/>
    <s v="Bomber"/>
    <s v="S"/>
    <s v="blue"/>
    <n v="90"/>
    <n v="50"/>
    <s v="A blue coloured, S sized, Bomber Jacket"/>
    <n v="100"/>
    <n v="581"/>
    <n v="124"/>
    <n v="563"/>
    <n v="100"/>
    <n v="1"/>
    <n v="124"/>
    <n v="776"/>
    <n v="43888"/>
    <x v="103"/>
    <d v="2021-07-15T00:00:00"/>
    <s v="Genderfluid"/>
    <n v="24"/>
    <x v="7"/>
    <n v="776"/>
    <s v="Felice Dumbleton"/>
  </r>
  <r>
    <n v="582"/>
    <s v="Jacket"/>
    <s v="Bomber"/>
    <s v="M"/>
    <s v="blue"/>
    <n v="90"/>
    <n v="44"/>
    <s v="A blue coloured, M sized, Bomber Jacket"/>
    <n v="93"/>
    <n v="582"/>
    <n v="124"/>
    <n v="647"/>
    <n v="93"/>
    <n v="1"/>
    <n v="124"/>
    <n v="776"/>
    <n v="43888"/>
    <x v="103"/>
    <d v="2021-07-15T00:00:00"/>
    <s v="Genderfluid"/>
    <n v="24"/>
    <x v="7"/>
    <n v="776"/>
    <s v="Felice Dumbleton"/>
  </r>
  <r>
    <n v="583"/>
    <s v="Jacket"/>
    <s v="Bomber"/>
    <s v="L"/>
    <s v="blue"/>
    <n v="90"/>
    <n v="64"/>
    <s v="A blue coloured, L sized, Bomber Jacket"/>
    <n v="200"/>
    <n v="583"/>
    <n v="124"/>
    <n v="572"/>
    <n v="100"/>
    <n v="2"/>
    <n v="124"/>
    <n v="776"/>
    <n v="43888"/>
    <x v="103"/>
    <d v="2021-07-15T00:00:00"/>
    <s v="Genderfluid"/>
    <n v="24"/>
    <x v="7"/>
    <n v="776"/>
    <s v="Felice Dumbleton"/>
  </r>
  <r>
    <n v="584"/>
    <s v="Jacket"/>
    <s v="Bomber"/>
    <s v="XL"/>
    <s v="blue"/>
    <n v="90"/>
    <n v="47"/>
    <s v="A blue coloured, XL sized, Bomber Jacket"/>
    <n v="288"/>
    <n v="584"/>
    <n v="124"/>
    <n v="32"/>
    <n v="96"/>
    <n v="3"/>
    <n v="124"/>
    <n v="776"/>
    <n v="43888"/>
    <x v="103"/>
    <d v="2021-07-15T00:00:00"/>
    <s v="Genderfluid"/>
    <n v="24"/>
    <x v="7"/>
    <n v="776"/>
    <s v="Felice Dumbleton"/>
  </r>
  <r>
    <n v="585"/>
    <s v="Jacket"/>
    <s v="Bomber"/>
    <s v="XS"/>
    <s v="indigo"/>
    <n v="90"/>
    <n v="59"/>
    <s v="A indigo coloured, XS sized, Bomber Jacket"/>
    <n v="294"/>
    <n v="585"/>
    <n v="124"/>
    <n v="200"/>
    <n v="98"/>
    <n v="3"/>
    <n v="124"/>
    <n v="776"/>
    <n v="43888"/>
    <x v="103"/>
    <d v="2021-07-15T00:00:00"/>
    <s v="Genderfluid"/>
    <n v="24"/>
    <x v="7"/>
    <n v="776"/>
    <s v="Felice Dumbleton"/>
  </r>
  <r>
    <n v="586"/>
    <s v="Jacket"/>
    <s v="Bomber"/>
    <s v="S"/>
    <s v="indigo"/>
    <n v="90"/>
    <n v="41"/>
    <s v="A indigo coloured, S sized, Bomber Jacket"/>
    <n v="210"/>
    <n v="586"/>
    <n v="124"/>
    <n v="1199"/>
    <n v="105"/>
    <n v="2"/>
    <n v="124"/>
    <n v="776"/>
    <n v="43888"/>
    <x v="103"/>
    <d v="2021-07-15T00:00:00"/>
    <s v="Genderfluid"/>
    <n v="24"/>
    <x v="7"/>
    <n v="776"/>
    <s v="Felice Dumbleton"/>
  </r>
  <r>
    <n v="587"/>
    <s v="Jacket"/>
    <s v="Bomber"/>
    <s v="M"/>
    <s v="indigo"/>
    <n v="90"/>
    <n v="52"/>
    <s v="A indigo coloured, M sized, Bomber Jacket"/>
    <n v="276"/>
    <n v="587"/>
    <n v="124"/>
    <n v="137"/>
    <n v="92"/>
    <n v="3"/>
    <n v="124"/>
    <n v="776"/>
    <n v="43888"/>
    <x v="103"/>
    <d v="2021-07-15T00:00:00"/>
    <s v="Genderfluid"/>
    <n v="24"/>
    <x v="7"/>
    <n v="776"/>
    <s v="Felice Dumbleton"/>
  </r>
  <r>
    <n v="588"/>
    <s v="Jacket"/>
    <s v="Bomber"/>
    <s v="L"/>
    <s v="indigo"/>
    <n v="90"/>
    <n v="51"/>
    <s v="A indigo coloured, L sized, Bomber Jacket"/>
    <n v="279"/>
    <n v="588"/>
    <n v="124"/>
    <n v="1058"/>
    <n v="93"/>
    <n v="3"/>
    <n v="124"/>
    <n v="776"/>
    <n v="43888"/>
    <x v="103"/>
    <d v="2021-07-15T00:00:00"/>
    <s v="Genderfluid"/>
    <n v="24"/>
    <x v="7"/>
    <n v="776"/>
    <s v="Felice Dumbleton"/>
  </r>
  <r>
    <n v="589"/>
    <s v="Jacket"/>
    <s v="Bomber"/>
    <s v="XL"/>
    <s v="indigo"/>
    <n v="90"/>
    <n v="50"/>
    <s v="A indigo coloured, XL sized, Bomber Jacket"/>
    <n v="93"/>
    <n v="589"/>
    <n v="124"/>
    <n v="640"/>
    <n v="93"/>
    <n v="1"/>
    <n v="124"/>
    <n v="776"/>
    <n v="43888"/>
    <x v="103"/>
    <d v="2021-07-15T00:00:00"/>
    <s v="Genderfluid"/>
    <n v="24"/>
    <x v="7"/>
    <n v="776"/>
    <s v="Felice Dumbleton"/>
  </r>
  <r>
    <n v="590"/>
    <s v="Jacket"/>
    <s v="Bomber"/>
    <s v="XS"/>
    <s v="violet"/>
    <n v="90"/>
    <n v="75"/>
    <s v="A violet coloured, XS sized, Bomber Jacket"/>
    <n v="100"/>
    <n v="590"/>
    <n v="125"/>
    <n v="586"/>
    <n v="100"/>
    <n v="1"/>
    <n v="125"/>
    <n v="321"/>
    <n v="29600"/>
    <x v="80"/>
    <d v="2021-11-03T00:00:00"/>
    <s v="Female"/>
    <n v="44"/>
    <x v="4"/>
    <n v="321"/>
    <s v="Jena Kelling"/>
  </r>
  <r>
    <n v="591"/>
    <s v="Jacket"/>
    <s v="Bomber"/>
    <s v="S"/>
    <s v="violet"/>
    <n v="90"/>
    <n v="45"/>
    <s v="A violet coloured, S sized, Bomber Jacket"/>
    <n v="105"/>
    <n v="591"/>
    <n v="125"/>
    <n v="1223"/>
    <n v="105"/>
    <n v="1"/>
    <n v="125"/>
    <n v="321"/>
    <n v="29600"/>
    <x v="80"/>
    <d v="2021-11-03T00:00:00"/>
    <s v="Female"/>
    <n v="44"/>
    <x v="4"/>
    <n v="321"/>
    <s v="Jena Kelling"/>
  </r>
  <r>
    <n v="592"/>
    <s v="Jacket"/>
    <s v="Bomber"/>
    <s v="M"/>
    <s v="violet"/>
    <n v="90"/>
    <n v="45"/>
    <s v="A violet coloured, M sized, Bomber Jacket"/>
    <n v="113"/>
    <n v="592"/>
    <n v="126"/>
    <n v="678"/>
    <n v="113"/>
    <n v="1"/>
    <n v="126"/>
    <n v="326"/>
    <n v="29536"/>
    <x v="52"/>
    <d v="2021-02-20T00:00:00"/>
    <s v="Genderfluid"/>
    <n v="54"/>
    <x v="5"/>
    <n v="326"/>
    <s v="Meade Yglesia"/>
  </r>
  <r>
    <n v="593"/>
    <s v="Jacket"/>
    <s v="Bomber"/>
    <s v="L"/>
    <s v="violet"/>
    <n v="90"/>
    <n v="68"/>
    <s v="A violet coloured, L sized, Bomber Jacket"/>
    <n v="210"/>
    <n v="593"/>
    <n v="126"/>
    <n v="312"/>
    <n v="105"/>
    <n v="2"/>
    <n v="126"/>
    <n v="326"/>
    <n v="29536"/>
    <x v="52"/>
    <d v="2021-02-20T00:00:00"/>
    <s v="Genderfluid"/>
    <n v="54"/>
    <x v="5"/>
    <n v="326"/>
    <s v="Meade Yglesia"/>
  </r>
  <r>
    <n v="594"/>
    <s v="Jacket"/>
    <s v="Bomber"/>
    <s v="XL"/>
    <s v="violet"/>
    <n v="90"/>
    <n v="53"/>
    <s v="A violet coloured, XL sized, Bomber Jacket"/>
    <n v="214"/>
    <n v="594"/>
    <n v="126"/>
    <n v="444"/>
    <n v="107"/>
    <n v="2"/>
    <n v="126"/>
    <n v="326"/>
    <n v="29536"/>
    <x v="52"/>
    <d v="2021-02-20T00:00:00"/>
    <s v="Genderfluid"/>
    <n v="54"/>
    <x v="5"/>
    <n v="326"/>
    <s v="Meade Yglesia"/>
  </r>
  <r>
    <n v="595"/>
    <s v="Jacket"/>
    <s v="Cardigan"/>
    <s v="XS"/>
    <s v="red"/>
    <n v="118"/>
    <n v="51"/>
    <s v="A red coloured, XS sized, Cardigan Jacket"/>
    <n v="192"/>
    <n v="595"/>
    <n v="126"/>
    <n v="33"/>
    <n v="96"/>
    <n v="2"/>
    <n v="126"/>
    <n v="326"/>
    <n v="29536"/>
    <x v="52"/>
    <d v="2021-02-20T00:00:00"/>
    <s v="Genderfluid"/>
    <n v="54"/>
    <x v="5"/>
    <n v="326"/>
    <s v="Meade Yglesia"/>
  </r>
  <r>
    <n v="596"/>
    <s v="Jacket"/>
    <s v="Cardigan"/>
    <s v="S"/>
    <s v="red"/>
    <n v="118"/>
    <n v="47"/>
    <s v="A red coloured, S sized, Cardigan Jacket"/>
    <n v="224"/>
    <n v="596"/>
    <n v="126"/>
    <n v="613"/>
    <n v="112"/>
    <n v="2"/>
    <n v="126"/>
    <n v="326"/>
    <n v="29536"/>
    <x v="52"/>
    <d v="2021-02-20T00:00:00"/>
    <s v="Genderfluid"/>
    <n v="54"/>
    <x v="5"/>
    <n v="326"/>
    <s v="Meade Yglesia"/>
  </r>
  <r>
    <n v="597"/>
    <s v="Jacket"/>
    <s v="Cardigan"/>
    <s v="M"/>
    <s v="red"/>
    <n v="118"/>
    <n v="70"/>
    <s v="A red coloured, M sized, Cardigan Jacket"/>
    <n v="315"/>
    <n v="597"/>
    <n v="126"/>
    <n v="310"/>
    <n v="105"/>
    <n v="3"/>
    <n v="126"/>
    <n v="326"/>
    <n v="29536"/>
    <x v="52"/>
    <d v="2021-02-20T00:00:00"/>
    <s v="Genderfluid"/>
    <n v="54"/>
    <x v="5"/>
    <n v="326"/>
    <s v="Meade Yglesia"/>
  </r>
  <r>
    <n v="598"/>
    <s v="Jacket"/>
    <s v="Cardigan"/>
    <s v="L"/>
    <s v="red"/>
    <n v="118"/>
    <n v="41"/>
    <s v="A red coloured, L sized, Cardigan Jacket"/>
    <n v="282"/>
    <n v="598"/>
    <n v="127"/>
    <n v="384"/>
    <n v="94"/>
    <n v="3"/>
    <n v="127"/>
    <n v="51"/>
    <n v="43262"/>
    <x v="104"/>
    <d v="2021-04-11T00:00:00"/>
    <s v="Non-binary"/>
    <n v="52"/>
    <x v="5"/>
    <n v="51"/>
    <s v="Kayley Brosoli"/>
  </r>
  <r>
    <n v="599"/>
    <s v="Jacket"/>
    <s v="Cardigan"/>
    <s v="XL"/>
    <s v="red"/>
    <n v="118"/>
    <n v="54"/>
    <s v="A red coloured, XL sized, Cardigan Jacket"/>
    <n v="294"/>
    <n v="599"/>
    <n v="127"/>
    <n v="539"/>
    <n v="98"/>
    <n v="3"/>
    <n v="127"/>
    <n v="51"/>
    <n v="43262"/>
    <x v="104"/>
    <d v="2021-04-11T00:00:00"/>
    <s v="Non-binary"/>
    <n v="52"/>
    <x v="5"/>
    <n v="51"/>
    <s v="Kayley Brosoli"/>
  </r>
  <r>
    <n v="600"/>
    <s v="Jacket"/>
    <s v="Cardigan"/>
    <s v="XS"/>
    <s v="orange"/>
    <n v="118"/>
    <n v="46"/>
    <s v="A orange coloured, XS sized, Cardigan Jacket"/>
    <n v="102"/>
    <n v="600"/>
    <n v="127"/>
    <n v="1138"/>
    <n v="102"/>
    <n v="1"/>
    <n v="127"/>
    <n v="51"/>
    <n v="43262"/>
    <x v="104"/>
    <d v="2021-04-11T00:00:00"/>
    <s v="Non-binary"/>
    <n v="52"/>
    <x v="5"/>
    <n v="51"/>
    <s v="Kayley Brosoli"/>
  </r>
  <r>
    <n v="601"/>
    <s v="Jacket"/>
    <s v="Cardigan"/>
    <s v="S"/>
    <s v="orange"/>
    <n v="118"/>
    <n v="69"/>
    <s v="A orange coloured, S sized, Cardigan Jacket"/>
    <n v="96"/>
    <n v="601"/>
    <n v="127"/>
    <n v="34"/>
    <n v="96"/>
    <n v="1"/>
    <n v="127"/>
    <n v="51"/>
    <n v="43262"/>
    <x v="104"/>
    <d v="2021-04-11T00:00:00"/>
    <s v="Non-binary"/>
    <n v="52"/>
    <x v="5"/>
    <n v="51"/>
    <s v="Kayley Brosoli"/>
  </r>
  <r>
    <n v="602"/>
    <s v="Jacket"/>
    <s v="Cardigan"/>
    <s v="M"/>
    <s v="orange"/>
    <n v="118"/>
    <n v="54"/>
    <s v="A orange coloured, M sized, Cardigan Jacket"/>
    <n v="98"/>
    <n v="602"/>
    <n v="127"/>
    <n v="542"/>
    <n v="98"/>
    <n v="1"/>
    <n v="127"/>
    <n v="51"/>
    <n v="43262"/>
    <x v="104"/>
    <d v="2021-04-11T00:00:00"/>
    <s v="Non-binary"/>
    <n v="52"/>
    <x v="5"/>
    <n v="51"/>
    <s v="Kayley Brosoli"/>
  </r>
  <r>
    <n v="603"/>
    <s v="Jacket"/>
    <s v="Cardigan"/>
    <s v="L"/>
    <s v="orange"/>
    <n v="118"/>
    <n v="79"/>
    <s v="A orange coloured, L sized, Cardigan Jacket"/>
    <n v="236"/>
    <n v="603"/>
    <n v="127"/>
    <n v="477"/>
    <n v="118"/>
    <n v="2"/>
    <n v="127"/>
    <n v="51"/>
    <n v="43262"/>
    <x v="104"/>
    <d v="2021-04-11T00:00:00"/>
    <s v="Non-binary"/>
    <n v="52"/>
    <x v="5"/>
    <n v="51"/>
    <s v="Kayley Brosoli"/>
  </r>
  <r>
    <n v="604"/>
    <s v="Jacket"/>
    <s v="Cardigan"/>
    <s v="XL"/>
    <s v="orange"/>
    <n v="118"/>
    <n v="75"/>
    <s v="A orange coloured, XL sized, Cardigan Jacket"/>
    <n v="218"/>
    <n v="604"/>
    <n v="127"/>
    <n v="328"/>
    <n v="109"/>
    <n v="2"/>
    <n v="127"/>
    <n v="51"/>
    <n v="43262"/>
    <x v="104"/>
    <d v="2021-04-11T00:00:00"/>
    <s v="Non-binary"/>
    <n v="52"/>
    <x v="5"/>
    <n v="51"/>
    <s v="Kayley Brosoli"/>
  </r>
  <r>
    <n v="605"/>
    <s v="Jacket"/>
    <s v="Cardigan"/>
    <s v="XS"/>
    <s v="yellow"/>
    <n v="118"/>
    <n v="46"/>
    <s v="A yellow coloured, XS sized, Cardigan Jacket"/>
    <n v="92"/>
    <n v="605"/>
    <n v="127"/>
    <n v="121"/>
    <n v="92"/>
    <n v="1"/>
    <n v="127"/>
    <n v="51"/>
    <n v="43262"/>
    <x v="104"/>
    <d v="2021-04-11T00:00:00"/>
    <s v="Non-binary"/>
    <n v="52"/>
    <x v="5"/>
    <n v="51"/>
    <s v="Kayley Brosoli"/>
  </r>
  <r>
    <n v="606"/>
    <s v="Jacket"/>
    <s v="Cardigan"/>
    <s v="S"/>
    <s v="yellow"/>
    <n v="118"/>
    <n v="79"/>
    <s v="A yellow coloured, S sized, Cardigan Jacket"/>
    <n v="339"/>
    <n v="606"/>
    <n v="128"/>
    <n v="674"/>
    <n v="113"/>
    <n v="3"/>
    <n v="128"/>
    <n v="936"/>
    <n v="17661"/>
    <x v="105"/>
    <d v="2021-11-09T00:00:00"/>
    <s v="Genderfluid"/>
    <n v="77"/>
    <x v="7"/>
    <n v="936"/>
    <s v="Mart Naismith"/>
  </r>
  <r>
    <n v="607"/>
    <s v="Jacket"/>
    <s v="Cardigan"/>
    <s v="M"/>
    <s v="yellow"/>
    <n v="118"/>
    <n v="64"/>
    <s v="A yellow coloured, M sized, Cardigan Jacket"/>
    <n v="318"/>
    <n v="607"/>
    <n v="128"/>
    <n v="240"/>
    <n v="106"/>
    <n v="3"/>
    <n v="128"/>
    <n v="936"/>
    <n v="17661"/>
    <x v="105"/>
    <d v="2021-11-09T00:00:00"/>
    <s v="Genderfluid"/>
    <n v="77"/>
    <x v="7"/>
    <n v="936"/>
    <s v="Mart Naismith"/>
  </r>
  <r>
    <n v="608"/>
    <s v="Jacket"/>
    <s v="Cardigan"/>
    <s v="L"/>
    <s v="yellow"/>
    <n v="118"/>
    <n v="50"/>
    <s v="A yellow coloured, L sized, Cardigan Jacket"/>
    <n v="212"/>
    <n v="608"/>
    <n v="128"/>
    <n v="1002"/>
    <n v="106"/>
    <n v="2"/>
    <n v="128"/>
    <n v="936"/>
    <n v="17661"/>
    <x v="105"/>
    <d v="2021-11-09T00:00:00"/>
    <s v="Genderfluid"/>
    <n v="77"/>
    <x v="7"/>
    <n v="936"/>
    <s v="Mart Naismith"/>
  </r>
  <r>
    <n v="609"/>
    <s v="Jacket"/>
    <s v="Cardigan"/>
    <s v="XL"/>
    <s v="yellow"/>
    <n v="118"/>
    <n v="42"/>
    <s v="A yellow coloured, XL sized, Cardigan Jacket"/>
    <n v="218"/>
    <n v="609"/>
    <n v="128"/>
    <n v="322"/>
    <n v="109"/>
    <n v="2"/>
    <n v="128"/>
    <n v="936"/>
    <n v="17661"/>
    <x v="105"/>
    <d v="2021-11-09T00:00:00"/>
    <s v="Genderfluid"/>
    <n v="77"/>
    <x v="7"/>
    <n v="936"/>
    <s v="Mart Naismith"/>
  </r>
  <r>
    <n v="610"/>
    <s v="Jacket"/>
    <s v="Cardigan"/>
    <s v="XS"/>
    <s v="green"/>
    <n v="118"/>
    <n v="40"/>
    <s v="A green coloured, XS sized, Cardigan Jacket"/>
    <n v="351"/>
    <n v="610"/>
    <n v="128"/>
    <n v="814"/>
    <n v="117"/>
    <n v="3"/>
    <n v="128"/>
    <n v="936"/>
    <n v="17661"/>
    <x v="105"/>
    <d v="2021-11-09T00:00:00"/>
    <s v="Genderfluid"/>
    <n v="77"/>
    <x v="7"/>
    <n v="936"/>
    <s v="Mart Naismith"/>
  </r>
  <r>
    <n v="611"/>
    <s v="Jacket"/>
    <s v="Cardigan"/>
    <s v="S"/>
    <s v="green"/>
    <n v="118"/>
    <n v="62"/>
    <s v="A green coloured, S sized, Cardigan Jacket"/>
    <n v="98"/>
    <n v="611"/>
    <n v="128"/>
    <n v="185"/>
    <n v="98"/>
    <n v="1"/>
    <n v="128"/>
    <n v="936"/>
    <n v="17661"/>
    <x v="105"/>
    <d v="2021-11-09T00:00:00"/>
    <s v="Genderfluid"/>
    <n v="77"/>
    <x v="7"/>
    <n v="936"/>
    <s v="Mart Naismith"/>
  </r>
  <r>
    <n v="612"/>
    <s v="Jacket"/>
    <s v="Cardigan"/>
    <s v="M"/>
    <s v="green"/>
    <n v="118"/>
    <n v="46"/>
    <s v="A green coloured, M sized, Cardigan Jacket"/>
    <n v="182"/>
    <n v="612"/>
    <n v="128"/>
    <n v="787"/>
    <n v="91"/>
    <n v="2"/>
    <n v="128"/>
    <n v="936"/>
    <n v="17661"/>
    <x v="105"/>
    <d v="2021-11-09T00:00:00"/>
    <s v="Genderfluid"/>
    <n v="77"/>
    <x v="7"/>
    <n v="936"/>
    <s v="Mart Naismith"/>
  </r>
  <r>
    <n v="613"/>
    <s v="Jacket"/>
    <s v="Cardigan"/>
    <s v="L"/>
    <s v="green"/>
    <n v="118"/>
    <n v="63"/>
    <s v="A green coloured, L sized, Cardigan Jacket"/>
    <n v="180"/>
    <n v="613"/>
    <n v="129"/>
    <n v="1026"/>
    <n v="90"/>
    <n v="2"/>
    <n v="129"/>
    <n v="428"/>
    <n v="42185"/>
    <x v="106"/>
    <d v="2021-05-27T00:00:00"/>
    <s v="Polygender"/>
    <n v="66"/>
    <x v="7"/>
    <n v="428"/>
    <s v="Jammal Varcoe"/>
  </r>
  <r>
    <n v="614"/>
    <s v="Jacket"/>
    <s v="Cardigan"/>
    <s v="XL"/>
    <s v="green"/>
    <n v="118"/>
    <n v="64"/>
    <s v="A green coloured, XL sized, Cardigan Jacket"/>
    <n v="100"/>
    <n v="614"/>
    <n v="129"/>
    <n v="570"/>
    <n v="100"/>
    <n v="1"/>
    <n v="129"/>
    <n v="428"/>
    <n v="42185"/>
    <x v="106"/>
    <d v="2021-05-27T00:00:00"/>
    <s v="Polygender"/>
    <n v="66"/>
    <x v="7"/>
    <n v="428"/>
    <s v="Jammal Varcoe"/>
  </r>
  <r>
    <n v="615"/>
    <s v="Jacket"/>
    <s v="Cardigan"/>
    <s v="XS"/>
    <s v="blue"/>
    <n v="118"/>
    <n v="54"/>
    <s v="A blue coloured, XS sized, Cardigan Jacket"/>
    <n v="226"/>
    <n v="615"/>
    <n v="129"/>
    <n v="872"/>
    <n v="113"/>
    <n v="2"/>
    <n v="129"/>
    <n v="428"/>
    <n v="42185"/>
    <x v="106"/>
    <d v="2021-05-27T00:00:00"/>
    <s v="Polygender"/>
    <n v="66"/>
    <x v="7"/>
    <n v="428"/>
    <s v="Jammal Varcoe"/>
  </r>
  <r>
    <n v="616"/>
    <s v="Jacket"/>
    <s v="Cardigan"/>
    <s v="S"/>
    <s v="blue"/>
    <n v="118"/>
    <n v="53"/>
    <s v="A blue coloured, S sized, Cardigan Jacket"/>
    <n v="95"/>
    <n v="616"/>
    <n v="130"/>
    <n v="250"/>
    <n v="95"/>
    <n v="1"/>
    <n v="130"/>
    <n v="439"/>
    <n v="12827"/>
    <x v="78"/>
    <d v="2021-07-15T00:00:00"/>
    <s v="Female"/>
    <n v="75"/>
    <x v="6"/>
    <n v="439"/>
    <s v="Daren Airs"/>
  </r>
  <r>
    <n v="617"/>
    <s v="Jacket"/>
    <s v="Cardigan"/>
    <s v="M"/>
    <s v="blue"/>
    <n v="118"/>
    <n v="57"/>
    <s v="A blue coloured, M sized, Cardigan Jacket"/>
    <n v="318"/>
    <n v="617"/>
    <n v="131"/>
    <n v="215"/>
    <n v="106"/>
    <n v="3"/>
    <n v="131"/>
    <n v="629"/>
    <n v="52850"/>
    <x v="107"/>
    <d v="2021-09-24T00:00:00"/>
    <s v="Male"/>
    <n v="53"/>
    <x v="2"/>
    <n v="629"/>
    <s v="Sigismundo Basek"/>
  </r>
  <r>
    <n v="618"/>
    <s v="Jacket"/>
    <s v="Cardigan"/>
    <s v="L"/>
    <s v="blue"/>
    <n v="118"/>
    <n v="68"/>
    <s v="A blue coloured, L sized, Cardigan Jacket"/>
    <n v="98"/>
    <n v="618"/>
    <n v="131"/>
    <n v="535"/>
    <n v="98"/>
    <n v="1"/>
    <n v="131"/>
    <n v="629"/>
    <n v="52850"/>
    <x v="107"/>
    <d v="2021-09-24T00:00:00"/>
    <s v="Male"/>
    <n v="53"/>
    <x v="2"/>
    <n v="629"/>
    <s v="Sigismundo Basek"/>
  </r>
  <r>
    <n v="619"/>
    <s v="Jacket"/>
    <s v="Cardigan"/>
    <s v="XL"/>
    <s v="blue"/>
    <n v="118"/>
    <n v="57"/>
    <s v="A blue coloured, XL sized, Cardigan Jacket"/>
    <n v="226"/>
    <n v="619"/>
    <n v="131"/>
    <n v="865"/>
    <n v="113"/>
    <n v="2"/>
    <n v="131"/>
    <n v="629"/>
    <n v="52850"/>
    <x v="107"/>
    <d v="2021-09-24T00:00:00"/>
    <s v="Male"/>
    <n v="53"/>
    <x v="2"/>
    <n v="629"/>
    <s v="Sigismundo Basek"/>
  </r>
  <r>
    <n v="620"/>
    <s v="Jacket"/>
    <s v="Cardigan"/>
    <s v="XS"/>
    <s v="indigo"/>
    <n v="118"/>
    <n v="70"/>
    <s v="A indigo coloured, XS sized, Cardigan Jacket"/>
    <n v="204"/>
    <n v="620"/>
    <n v="131"/>
    <n v="1142"/>
    <n v="102"/>
    <n v="2"/>
    <n v="131"/>
    <n v="629"/>
    <n v="52850"/>
    <x v="107"/>
    <d v="2021-09-24T00:00:00"/>
    <s v="Male"/>
    <n v="53"/>
    <x v="2"/>
    <n v="629"/>
    <s v="Sigismundo Basek"/>
  </r>
  <r>
    <n v="621"/>
    <s v="Jacket"/>
    <s v="Cardigan"/>
    <s v="S"/>
    <s v="indigo"/>
    <n v="118"/>
    <n v="61"/>
    <s v="A indigo coloured, S sized, Cardigan Jacket"/>
    <n v="102"/>
    <n v="621"/>
    <n v="131"/>
    <n v="517"/>
    <n v="102"/>
    <n v="1"/>
    <n v="131"/>
    <n v="629"/>
    <n v="52850"/>
    <x v="107"/>
    <d v="2021-09-24T00:00:00"/>
    <s v="Male"/>
    <n v="53"/>
    <x v="2"/>
    <n v="629"/>
    <s v="Sigismundo Basek"/>
  </r>
  <r>
    <n v="622"/>
    <s v="Jacket"/>
    <s v="Cardigan"/>
    <s v="M"/>
    <s v="indigo"/>
    <n v="118"/>
    <n v="58"/>
    <s v="A indigo coloured, M sized, Cardigan Jacket"/>
    <n v="107"/>
    <n v="622"/>
    <n v="132"/>
    <n v="420"/>
    <n v="107"/>
    <n v="1"/>
    <n v="132"/>
    <n v="562"/>
    <n v="10396"/>
    <x v="108"/>
    <d v="2021-05-01T00:00:00"/>
    <s v="Agender"/>
    <n v="58"/>
    <x v="3"/>
    <n v="562"/>
    <s v="Joy Mirrlees"/>
  </r>
  <r>
    <n v="623"/>
    <s v="Jacket"/>
    <s v="Cardigan"/>
    <s v="L"/>
    <s v="indigo"/>
    <n v="118"/>
    <n v="40"/>
    <s v="A indigo coloured, L sized, Cardigan Jacket"/>
    <n v="196"/>
    <n v="623"/>
    <n v="132"/>
    <n v="207"/>
    <n v="98"/>
    <n v="2"/>
    <n v="132"/>
    <n v="562"/>
    <n v="10396"/>
    <x v="108"/>
    <d v="2021-05-01T00:00:00"/>
    <s v="Agender"/>
    <n v="58"/>
    <x v="3"/>
    <n v="562"/>
    <s v="Joy Mirrlees"/>
  </r>
  <r>
    <n v="624"/>
    <s v="Jacket"/>
    <s v="Cardigan"/>
    <s v="XL"/>
    <s v="indigo"/>
    <n v="118"/>
    <n v="78"/>
    <s v="A indigo coloured, XL sized, Cardigan Jacket"/>
    <n v="97"/>
    <n v="624"/>
    <n v="132"/>
    <n v="979"/>
    <n v="97"/>
    <n v="1"/>
    <n v="132"/>
    <n v="562"/>
    <n v="10396"/>
    <x v="108"/>
    <d v="2021-05-01T00:00:00"/>
    <s v="Agender"/>
    <n v="58"/>
    <x v="3"/>
    <n v="562"/>
    <s v="Joy Mirrlees"/>
  </r>
  <r>
    <n v="625"/>
    <s v="Jacket"/>
    <s v="Cardigan"/>
    <s v="XS"/>
    <s v="violet"/>
    <n v="118"/>
    <n v="40"/>
    <s v="A violet coloured, XS sized, Cardigan Jacket"/>
    <n v="224"/>
    <n v="625"/>
    <n v="132"/>
    <n v="1227"/>
    <n v="112"/>
    <n v="2"/>
    <n v="132"/>
    <n v="562"/>
    <n v="10396"/>
    <x v="108"/>
    <d v="2021-05-01T00:00:00"/>
    <s v="Agender"/>
    <n v="58"/>
    <x v="3"/>
    <n v="562"/>
    <s v="Joy Mirrlees"/>
  </r>
  <r>
    <n v="626"/>
    <s v="Jacket"/>
    <s v="Cardigan"/>
    <s v="S"/>
    <s v="violet"/>
    <n v="118"/>
    <n v="49"/>
    <s v="A violet coloured, S sized, Cardigan Jacket"/>
    <n v="279"/>
    <n v="626"/>
    <n v="132"/>
    <n v="658"/>
    <n v="93"/>
    <n v="3"/>
    <n v="132"/>
    <n v="562"/>
    <n v="10396"/>
    <x v="108"/>
    <d v="2021-05-01T00:00:00"/>
    <s v="Agender"/>
    <n v="58"/>
    <x v="3"/>
    <n v="562"/>
    <s v="Joy Mirrlees"/>
  </r>
  <r>
    <n v="627"/>
    <s v="Jacket"/>
    <s v="Cardigan"/>
    <s v="M"/>
    <s v="violet"/>
    <n v="118"/>
    <n v="75"/>
    <s v="A violet coloured, M sized, Cardigan Jacket"/>
    <n v="102"/>
    <n v="627"/>
    <n v="133"/>
    <n v="523"/>
    <n v="102"/>
    <n v="1"/>
    <n v="133"/>
    <n v="878"/>
    <n v="43759"/>
    <x v="14"/>
    <d v="2021-07-17T00:00:00"/>
    <s v="Genderfluid"/>
    <n v="54"/>
    <x v="6"/>
    <n v="878"/>
    <s v="Elianore Syphas"/>
  </r>
  <r>
    <n v="628"/>
    <s v="Jacket"/>
    <s v="Cardigan"/>
    <s v="L"/>
    <s v="violet"/>
    <n v="118"/>
    <n v="66"/>
    <s v="A violet coloured, L sized, Cardigan Jacket"/>
    <n v="192"/>
    <n v="628"/>
    <n v="133"/>
    <n v="942"/>
    <n v="96"/>
    <n v="2"/>
    <n v="133"/>
    <n v="878"/>
    <n v="43759"/>
    <x v="14"/>
    <d v="2021-07-17T00:00:00"/>
    <s v="Genderfluid"/>
    <n v="54"/>
    <x v="6"/>
    <n v="878"/>
    <s v="Elianore Syphas"/>
  </r>
  <r>
    <n v="629"/>
    <s v="Jacket"/>
    <s v="Cardigan"/>
    <s v="XL"/>
    <s v="violet"/>
    <n v="118"/>
    <n v="64"/>
    <s v="A violet coloured, XL sized, Cardigan Jacket"/>
    <n v="282"/>
    <n v="629"/>
    <n v="133"/>
    <n v="374"/>
    <n v="94"/>
    <n v="3"/>
    <n v="133"/>
    <n v="878"/>
    <n v="43759"/>
    <x v="14"/>
    <d v="2021-07-17T00:00:00"/>
    <s v="Genderfluid"/>
    <n v="54"/>
    <x v="6"/>
    <n v="878"/>
    <s v="Elianore Syphas"/>
  </r>
  <r>
    <n v="630"/>
    <s v="Jacket"/>
    <s v="Coach"/>
    <s v="XS"/>
    <s v="red"/>
    <n v="115"/>
    <n v="71"/>
    <s v="A red coloured, XS sized, Coach Jacket"/>
    <n v="91"/>
    <n v="630"/>
    <n v="134"/>
    <n v="770"/>
    <n v="91"/>
    <n v="1"/>
    <n v="134"/>
    <n v="12"/>
    <n v="39451"/>
    <x v="109"/>
    <d v="2021-07-01T00:00:00"/>
    <s v="Bigender"/>
    <n v="78"/>
    <x v="0"/>
    <n v="12"/>
    <s v="Fedora Dmych"/>
  </r>
  <r>
    <n v="631"/>
    <s v="Jacket"/>
    <s v="Coach"/>
    <s v="S"/>
    <s v="red"/>
    <n v="115"/>
    <n v="76"/>
    <s v="A red coloured, S sized, Coach Jacket"/>
    <n v="204"/>
    <n v="631"/>
    <n v="134"/>
    <n v="516"/>
    <n v="102"/>
    <n v="2"/>
    <n v="134"/>
    <n v="12"/>
    <n v="39451"/>
    <x v="109"/>
    <d v="2021-07-01T00:00:00"/>
    <s v="Bigender"/>
    <n v="78"/>
    <x v="0"/>
    <n v="12"/>
    <s v="Fedora Dmych"/>
  </r>
  <r>
    <n v="632"/>
    <s v="Jacket"/>
    <s v="Coach"/>
    <s v="M"/>
    <s v="red"/>
    <n v="115"/>
    <n v="76"/>
    <s v="A red coloured, M sized, Coach Jacket"/>
    <n v="212"/>
    <n v="632"/>
    <n v="134"/>
    <n v="989"/>
    <n v="106"/>
    <n v="2"/>
    <n v="134"/>
    <n v="12"/>
    <n v="39451"/>
    <x v="109"/>
    <d v="2021-07-01T00:00:00"/>
    <s v="Bigender"/>
    <n v="78"/>
    <x v="0"/>
    <n v="12"/>
    <s v="Fedora Dmych"/>
  </r>
  <r>
    <n v="633"/>
    <s v="Jacket"/>
    <s v="Coach"/>
    <s v="L"/>
    <s v="red"/>
    <n v="115"/>
    <n v="80"/>
    <s v="A red coloured, L sized, Coach Jacket"/>
    <n v="238"/>
    <n v="633"/>
    <n v="134"/>
    <n v="407"/>
    <n v="119"/>
    <n v="2"/>
    <n v="134"/>
    <n v="12"/>
    <n v="39451"/>
    <x v="109"/>
    <d v="2021-07-01T00:00:00"/>
    <s v="Bigender"/>
    <n v="78"/>
    <x v="0"/>
    <n v="12"/>
    <s v="Fedora Dmych"/>
  </r>
  <r>
    <n v="634"/>
    <s v="Jacket"/>
    <s v="Coach"/>
    <s v="XL"/>
    <s v="red"/>
    <n v="115"/>
    <n v="46"/>
    <s v="A red coloured, XL sized, Coach Jacket"/>
    <n v="226"/>
    <n v="634"/>
    <n v="134"/>
    <n v="840"/>
    <n v="113"/>
    <n v="2"/>
    <n v="134"/>
    <n v="12"/>
    <n v="39451"/>
    <x v="109"/>
    <d v="2021-07-01T00:00:00"/>
    <s v="Bigender"/>
    <n v="78"/>
    <x v="0"/>
    <n v="12"/>
    <s v="Fedora Dmych"/>
  </r>
  <r>
    <n v="635"/>
    <s v="Jacket"/>
    <s v="Coach"/>
    <s v="XS"/>
    <s v="orange"/>
    <n v="115"/>
    <n v="42"/>
    <s v="A orange coloured, XS sized, Coach Jacket"/>
    <n v="196"/>
    <n v="635"/>
    <n v="134"/>
    <n v="185"/>
    <n v="98"/>
    <n v="2"/>
    <n v="134"/>
    <n v="12"/>
    <n v="39451"/>
    <x v="109"/>
    <d v="2021-07-01T00:00:00"/>
    <s v="Bigender"/>
    <n v="78"/>
    <x v="0"/>
    <n v="12"/>
    <s v="Fedora Dmych"/>
  </r>
  <r>
    <n v="636"/>
    <s v="Jacket"/>
    <s v="Coach"/>
    <s v="S"/>
    <s v="orange"/>
    <n v="115"/>
    <n v="55"/>
    <s v="A orange coloured, S sized, Coach Jacket"/>
    <n v="279"/>
    <n v="636"/>
    <n v="134"/>
    <n v="653"/>
    <n v="93"/>
    <n v="3"/>
    <n v="134"/>
    <n v="12"/>
    <n v="39451"/>
    <x v="109"/>
    <d v="2021-07-01T00:00:00"/>
    <s v="Bigender"/>
    <n v="78"/>
    <x v="0"/>
    <n v="12"/>
    <s v="Fedora Dmych"/>
  </r>
  <r>
    <n v="637"/>
    <s v="Jacket"/>
    <s v="Coach"/>
    <s v="M"/>
    <s v="orange"/>
    <n v="115"/>
    <n v="72"/>
    <s v="A orange coloured, M sized, Coach Jacket"/>
    <n v="105"/>
    <n v="637"/>
    <n v="134"/>
    <n v="1194"/>
    <n v="105"/>
    <n v="1"/>
    <n v="134"/>
    <n v="12"/>
    <n v="39451"/>
    <x v="109"/>
    <d v="2021-07-01T00:00:00"/>
    <s v="Bigender"/>
    <n v="78"/>
    <x v="0"/>
    <n v="12"/>
    <s v="Fedora Dmych"/>
  </r>
  <r>
    <n v="638"/>
    <s v="Jacket"/>
    <s v="Coach"/>
    <s v="L"/>
    <s v="orange"/>
    <n v="115"/>
    <n v="51"/>
    <s v="A orange coloured, L sized, Coach Jacket"/>
    <n v="92"/>
    <n v="638"/>
    <n v="135"/>
    <n v="106"/>
    <n v="92"/>
    <n v="1"/>
    <n v="135"/>
    <n v="942"/>
    <n v="53723"/>
    <x v="62"/>
    <d v="2021-06-02T00:00:00"/>
    <s v="Genderfluid"/>
    <n v="45"/>
    <x v="6"/>
    <n v="942"/>
    <s v="Lacee Denyukin"/>
  </r>
  <r>
    <n v="639"/>
    <s v="Jacket"/>
    <s v="Coach"/>
    <s v="XL"/>
    <s v="orange"/>
    <n v="115"/>
    <n v="46"/>
    <s v="A orange coloured, XL sized, Coach Jacket"/>
    <n v="238"/>
    <n v="639"/>
    <n v="135"/>
    <n v="730"/>
    <n v="119"/>
    <n v="2"/>
    <n v="135"/>
    <n v="942"/>
    <n v="53723"/>
    <x v="62"/>
    <d v="2021-06-02T00:00:00"/>
    <s v="Genderfluid"/>
    <n v="45"/>
    <x v="6"/>
    <n v="942"/>
    <s v="Lacee Denyukin"/>
  </r>
  <r>
    <n v="640"/>
    <s v="Jacket"/>
    <s v="Coach"/>
    <s v="XS"/>
    <s v="yellow"/>
    <n v="115"/>
    <n v="52"/>
    <s v="A yellow coloured, XS sized, Coach Jacket"/>
    <n v="186"/>
    <n v="640"/>
    <n v="135"/>
    <n v="654"/>
    <n v="93"/>
    <n v="2"/>
    <n v="135"/>
    <n v="942"/>
    <n v="53723"/>
    <x v="62"/>
    <d v="2021-06-02T00:00:00"/>
    <s v="Genderfluid"/>
    <n v="45"/>
    <x v="6"/>
    <n v="942"/>
    <s v="Lacee Denyukin"/>
  </r>
  <r>
    <n v="641"/>
    <s v="Jacket"/>
    <s v="Coach"/>
    <s v="S"/>
    <s v="yellow"/>
    <n v="115"/>
    <n v="67"/>
    <s v="A yellow coloured, S sized, Coach Jacket"/>
    <n v="94"/>
    <n v="641"/>
    <n v="135"/>
    <n v="376"/>
    <n v="94"/>
    <n v="1"/>
    <n v="135"/>
    <n v="942"/>
    <n v="53723"/>
    <x v="62"/>
    <d v="2021-06-02T00:00:00"/>
    <s v="Genderfluid"/>
    <n v="45"/>
    <x v="6"/>
    <n v="942"/>
    <s v="Lacee Denyukin"/>
  </r>
  <r>
    <n v="642"/>
    <s v="Jacket"/>
    <s v="Coach"/>
    <s v="M"/>
    <s v="yellow"/>
    <n v="115"/>
    <n v="48"/>
    <s v="A yellow coloured, M sized, Coach Jacket"/>
    <n v="234"/>
    <n v="642"/>
    <n v="136"/>
    <n v="816"/>
    <n v="117"/>
    <n v="2"/>
    <n v="136"/>
    <n v="539"/>
    <n v="35331"/>
    <x v="110"/>
    <d v="2021-09-08T00:00:00"/>
    <s v="Male"/>
    <n v="78"/>
    <x v="3"/>
    <n v="539"/>
    <s v="Sonny Tremollet"/>
  </r>
  <r>
    <n v="643"/>
    <s v="Jacket"/>
    <s v="Coach"/>
    <s v="L"/>
    <s v="yellow"/>
    <n v="115"/>
    <n v="53"/>
    <s v="A yellow coloured, L sized, Coach Jacket"/>
    <n v="273"/>
    <n v="643"/>
    <n v="136"/>
    <n v="174"/>
    <n v="91"/>
    <n v="3"/>
    <n v="136"/>
    <n v="539"/>
    <n v="35331"/>
    <x v="110"/>
    <d v="2021-09-08T00:00:00"/>
    <s v="Male"/>
    <n v="78"/>
    <x v="3"/>
    <n v="539"/>
    <s v="Sonny Tremollet"/>
  </r>
  <r>
    <n v="644"/>
    <s v="Jacket"/>
    <s v="Coach"/>
    <s v="XL"/>
    <s v="yellow"/>
    <n v="115"/>
    <n v="68"/>
    <s v="A yellow coloured, XL sized, Coach Jacket"/>
    <n v="300"/>
    <n v="644"/>
    <n v="136"/>
    <n v="582"/>
    <n v="100"/>
    <n v="3"/>
    <n v="136"/>
    <n v="539"/>
    <n v="35331"/>
    <x v="110"/>
    <d v="2021-09-08T00:00:00"/>
    <s v="Male"/>
    <n v="78"/>
    <x v="3"/>
    <n v="539"/>
    <s v="Sonny Tremollet"/>
  </r>
  <r>
    <n v="645"/>
    <s v="Jacket"/>
    <s v="Coach"/>
    <s v="XS"/>
    <s v="green"/>
    <n v="115"/>
    <n v="78"/>
    <s v="A green coloured, XS sized, Coach Jacket"/>
    <n v="102"/>
    <n v="645"/>
    <n v="137"/>
    <n v="1137"/>
    <n v="102"/>
    <n v="1"/>
    <n v="137"/>
    <n v="298"/>
    <n v="58875"/>
    <x v="111"/>
    <d v="2021-10-20T00:00:00"/>
    <s v="Female"/>
    <n v="29"/>
    <x v="3"/>
    <n v="298"/>
    <s v="Roobbie Persich"/>
  </r>
  <r>
    <n v="646"/>
    <s v="Jacket"/>
    <s v="Coach"/>
    <s v="S"/>
    <s v="green"/>
    <n v="115"/>
    <n v="60"/>
    <s v="A green coloured, S sized, Coach Jacket"/>
    <n v="98"/>
    <n v="646"/>
    <n v="137"/>
    <n v="175"/>
    <n v="98"/>
    <n v="1"/>
    <n v="137"/>
    <n v="298"/>
    <n v="58875"/>
    <x v="111"/>
    <d v="2021-10-20T00:00:00"/>
    <s v="Female"/>
    <n v="29"/>
    <x v="3"/>
    <n v="298"/>
    <s v="Roobbie Persich"/>
  </r>
  <r>
    <n v="647"/>
    <s v="Jacket"/>
    <s v="Coach"/>
    <s v="M"/>
    <s v="green"/>
    <n v="115"/>
    <n v="63"/>
    <s v="A green coloured, M sized, Coach Jacket"/>
    <n v="117"/>
    <n v="647"/>
    <n v="137"/>
    <n v="826"/>
    <n v="117"/>
    <n v="1"/>
    <n v="137"/>
    <n v="298"/>
    <n v="58875"/>
    <x v="111"/>
    <d v="2021-10-20T00:00:00"/>
    <s v="Female"/>
    <n v="29"/>
    <x v="3"/>
    <n v="298"/>
    <s v="Roobbie Persich"/>
  </r>
  <r>
    <n v="648"/>
    <s v="Jacket"/>
    <s v="Coach"/>
    <s v="L"/>
    <s v="green"/>
    <n v="115"/>
    <n v="57"/>
    <s v="A green coloured, L sized, Coach Jacket"/>
    <n v="318"/>
    <n v="648"/>
    <n v="137"/>
    <n v="236"/>
    <n v="106"/>
    <n v="3"/>
    <n v="137"/>
    <n v="298"/>
    <n v="58875"/>
    <x v="111"/>
    <d v="2021-10-20T00:00:00"/>
    <s v="Female"/>
    <n v="29"/>
    <x v="3"/>
    <n v="298"/>
    <s v="Roobbie Persich"/>
  </r>
  <r>
    <n v="649"/>
    <s v="Jacket"/>
    <s v="Coach"/>
    <s v="XL"/>
    <s v="green"/>
    <n v="115"/>
    <n v="48"/>
    <s v="A green coloured, XL sized, Coach Jacket"/>
    <n v="208"/>
    <n v="649"/>
    <n v="138"/>
    <n v="51"/>
    <n v="104"/>
    <n v="2"/>
    <n v="138"/>
    <n v="331"/>
    <n v="50666"/>
    <x v="53"/>
    <d v="2021-02-10T00:00:00"/>
    <s v="Polygender"/>
    <n v="32"/>
    <x v="5"/>
    <n v="331"/>
    <s v="Binnie Gonzales"/>
  </r>
  <r>
    <n v="650"/>
    <s v="Jacket"/>
    <s v="Coach"/>
    <s v="XS"/>
    <s v="blue"/>
    <n v="115"/>
    <n v="51"/>
    <s v="A blue coloured, XS sized, Coach Jacket"/>
    <n v="306"/>
    <n v="650"/>
    <n v="138"/>
    <n v="518"/>
    <n v="102"/>
    <n v="3"/>
    <n v="138"/>
    <n v="331"/>
    <n v="50666"/>
    <x v="53"/>
    <d v="2021-02-10T00:00:00"/>
    <s v="Polygender"/>
    <n v="32"/>
    <x v="5"/>
    <n v="331"/>
    <s v="Binnie Gonzales"/>
  </r>
  <r>
    <n v="651"/>
    <s v="Jacket"/>
    <s v="Coach"/>
    <s v="S"/>
    <s v="blue"/>
    <n v="115"/>
    <n v="47"/>
    <s v="A blue coloured, S sized, Coach Jacket"/>
    <n v="192"/>
    <n v="651"/>
    <n v="138"/>
    <n v="2"/>
    <n v="96"/>
    <n v="2"/>
    <n v="138"/>
    <n v="331"/>
    <n v="50666"/>
    <x v="53"/>
    <d v="2021-02-10T00:00:00"/>
    <s v="Polygender"/>
    <n v="32"/>
    <x v="5"/>
    <n v="331"/>
    <s v="Binnie Gonzales"/>
  </r>
  <r>
    <n v="652"/>
    <s v="Jacket"/>
    <s v="Coach"/>
    <s v="M"/>
    <s v="blue"/>
    <n v="115"/>
    <n v="54"/>
    <s v="A blue coloured, M sized, Coach Jacket"/>
    <n v="93"/>
    <n v="652"/>
    <n v="138"/>
    <n v="1065"/>
    <n v="93"/>
    <n v="1"/>
    <n v="138"/>
    <n v="331"/>
    <n v="50666"/>
    <x v="53"/>
    <d v="2021-02-10T00:00:00"/>
    <s v="Polygender"/>
    <n v="32"/>
    <x v="5"/>
    <n v="331"/>
    <s v="Binnie Gonzales"/>
  </r>
  <r>
    <n v="653"/>
    <s v="Jacket"/>
    <s v="Coach"/>
    <s v="L"/>
    <s v="blue"/>
    <n v="115"/>
    <n v="80"/>
    <s v="A blue coloured, L sized, Coach Jacket"/>
    <n v="188"/>
    <n v="653"/>
    <n v="138"/>
    <n v="383"/>
    <n v="94"/>
    <n v="2"/>
    <n v="138"/>
    <n v="331"/>
    <n v="50666"/>
    <x v="53"/>
    <d v="2021-02-10T00:00:00"/>
    <s v="Polygender"/>
    <n v="32"/>
    <x v="5"/>
    <n v="331"/>
    <s v="Binnie Gonzales"/>
  </r>
  <r>
    <n v="654"/>
    <s v="Jacket"/>
    <s v="Coach"/>
    <s v="XL"/>
    <s v="blue"/>
    <n v="115"/>
    <n v="46"/>
    <s v="A blue coloured, XL sized, Coach Jacket"/>
    <n v="204"/>
    <n v="654"/>
    <n v="139"/>
    <n v="521"/>
    <n v="102"/>
    <n v="2"/>
    <n v="139"/>
    <n v="871"/>
    <n v="11224"/>
    <x v="10"/>
    <d v="2021-06-28T00:00:00"/>
    <s v="Bigender"/>
    <n v="48"/>
    <x v="2"/>
    <n v="871"/>
    <s v="Calypso Ellaway"/>
  </r>
  <r>
    <n v="655"/>
    <s v="Jacket"/>
    <s v="Coach"/>
    <s v="XS"/>
    <s v="indigo"/>
    <n v="115"/>
    <n v="42"/>
    <s v="A indigo coloured, XS sized, Coach Jacket"/>
    <n v="107"/>
    <n v="655"/>
    <n v="139"/>
    <n v="428"/>
    <n v="107"/>
    <n v="1"/>
    <n v="139"/>
    <n v="871"/>
    <n v="11224"/>
    <x v="10"/>
    <d v="2021-06-28T00:00:00"/>
    <s v="Bigender"/>
    <n v="48"/>
    <x v="2"/>
    <n v="871"/>
    <s v="Calypso Ellaway"/>
  </r>
  <r>
    <n v="656"/>
    <s v="Jacket"/>
    <s v="Coach"/>
    <s v="S"/>
    <s v="indigo"/>
    <n v="115"/>
    <n v="78"/>
    <s v="A indigo coloured, S sized, Coach Jacket"/>
    <n v="105"/>
    <n v="656"/>
    <n v="139"/>
    <n v="280"/>
    <n v="105"/>
    <n v="1"/>
    <n v="139"/>
    <n v="871"/>
    <n v="11224"/>
    <x v="10"/>
    <d v="2021-06-28T00:00:00"/>
    <s v="Bigender"/>
    <n v="48"/>
    <x v="2"/>
    <n v="871"/>
    <s v="Calypso Ellaway"/>
  </r>
  <r>
    <n v="657"/>
    <s v="Jacket"/>
    <s v="Coach"/>
    <s v="M"/>
    <s v="indigo"/>
    <n v="115"/>
    <n v="64"/>
    <s v="A indigo coloured, M sized, Coach Jacket"/>
    <n v="345"/>
    <n v="657"/>
    <n v="139"/>
    <n v="1110"/>
    <n v="115"/>
    <n v="3"/>
    <n v="139"/>
    <n v="871"/>
    <n v="11224"/>
    <x v="10"/>
    <d v="2021-06-28T00:00:00"/>
    <s v="Bigender"/>
    <n v="48"/>
    <x v="2"/>
    <n v="871"/>
    <s v="Calypso Ellaway"/>
  </r>
  <r>
    <n v="658"/>
    <s v="Jacket"/>
    <s v="Coach"/>
    <s v="L"/>
    <s v="indigo"/>
    <n v="115"/>
    <n v="74"/>
    <s v="A indigo coloured, L sized, Coach Jacket"/>
    <n v="357"/>
    <n v="658"/>
    <n v="140"/>
    <n v="701"/>
    <n v="119"/>
    <n v="3"/>
    <n v="140"/>
    <n v="539"/>
    <n v="35025"/>
    <x v="48"/>
    <d v="2021-04-13T00:00:00"/>
    <s v="Male"/>
    <n v="78"/>
    <x v="3"/>
    <n v="539"/>
    <s v="Sonny Tremollet"/>
  </r>
  <r>
    <n v="659"/>
    <s v="Jacket"/>
    <s v="Coach"/>
    <s v="XL"/>
    <s v="indigo"/>
    <n v="115"/>
    <n v="67"/>
    <s v="A indigo coloured, XL sized, Coach Jacket"/>
    <n v="97"/>
    <n v="659"/>
    <n v="140"/>
    <n v="955"/>
    <n v="97"/>
    <n v="1"/>
    <n v="140"/>
    <n v="539"/>
    <n v="35025"/>
    <x v="48"/>
    <d v="2021-04-13T00:00:00"/>
    <s v="Male"/>
    <n v="78"/>
    <x v="3"/>
    <n v="539"/>
    <s v="Sonny Tremollet"/>
  </r>
  <r>
    <n v="660"/>
    <s v="Jacket"/>
    <s v="Coach"/>
    <s v="XS"/>
    <s v="violet"/>
    <n v="115"/>
    <n v="58"/>
    <s v="A violet coloured, XS sized, Coach Jacket"/>
    <n v="100"/>
    <n v="660"/>
    <n v="140"/>
    <n v="575"/>
    <n v="100"/>
    <n v="1"/>
    <n v="140"/>
    <n v="539"/>
    <n v="35025"/>
    <x v="48"/>
    <d v="2021-04-13T00:00:00"/>
    <s v="Male"/>
    <n v="78"/>
    <x v="3"/>
    <n v="539"/>
    <s v="Sonny Tremollet"/>
  </r>
  <r>
    <n v="661"/>
    <s v="Jacket"/>
    <s v="Coach"/>
    <s v="S"/>
    <s v="violet"/>
    <n v="115"/>
    <n v="74"/>
    <s v="A violet coloured, S sized, Coach Jacket"/>
    <n v="196"/>
    <n v="661"/>
    <n v="140"/>
    <n v="533"/>
    <n v="98"/>
    <n v="2"/>
    <n v="140"/>
    <n v="539"/>
    <n v="35025"/>
    <x v="48"/>
    <d v="2021-04-13T00:00:00"/>
    <s v="Male"/>
    <n v="78"/>
    <x v="3"/>
    <n v="539"/>
    <s v="Sonny Tremollet"/>
  </r>
  <r>
    <n v="662"/>
    <s v="Jacket"/>
    <s v="Coach"/>
    <s v="M"/>
    <s v="violet"/>
    <n v="115"/>
    <n v="74"/>
    <s v="A violet coloured, M sized, Coach Jacket"/>
    <n v="339"/>
    <n v="662"/>
    <n v="140"/>
    <n v="687"/>
    <n v="113"/>
    <n v="3"/>
    <n v="140"/>
    <n v="539"/>
    <n v="35025"/>
    <x v="48"/>
    <d v="2021-04-13T00:00:00"/>
    <s v="Male"/>
    <n v="78"/>
    <x v="3"/>
    <n v="539"/>
    <s v="Sonny Tremollet"/>
  </r>
  <r>
    <n v="663"/>
    <s v="Jacket"/>
    <s v="Coach"/>
    <s v="L"/>
    <s v="violet"/>
    <n v="115"/>
    <n v="80"/>
    <s v="A violet coloured, L sized, Coach Jacket"/>
    <n v="112"/>
    <n v="663"/>
    <n v="140"/>
    <n v="628"/>
    <n v="112"/>
    <n v="1"/>
    <n v="140"/>
    <n v="539"/>
    <n v="35025"/>
    <x v="48"/>
    <d v="2021-04-13T00:00:00"/>
    <s v="Male"/>
    <n v="78"/>
    <x v="3"/>
    <n v="539"/>
    <s v="Sonny Tremollet"/>
  </r>
  <r>
    <n v="664"/>
    <s v="Jacket"/>
    <s v="Coach"/>
    <s v="XL"/>
    <s v="violet"/>
    <n v="115"/>
    <n v="60"/>
    <s v="A violet coloured, XL sized, Coach Jacket"/>
    <n v="306"/>
    <n v="664"/>
    <n v="140"/>
    <n v="1130"/>
    <n v="102"/>
    <n v="3"/>
    <n v="140"/>
    <n v="539"/>
    <n v="35025"/>
    <x v="48"/>
    <d v="2021-04-13T00:00:00"/>
    <s v="Male"/>
    <n v="78"/>
    <x v="3"/>
    <n v="539"/>
    <s v="Sonny Tremollet"/>
  </r>
  <r>
    <n v="665"/>
    <s v="Jacket"/>
    <s v="Parka"/>
    <s v="XS"/>
    <s v="red"/>
    <n v="119"/>
    <n v="65"/>
    <s v="A red coloured, XS sized, Parka Jacket"/>
    <n v="351"/>
    <n v="665"/>
    <n v="141"/>
    <n v="805"/>
    <n v="117"/>
    <n v="3"/>
    <n v="141"/>
    <n v="528"/>
    <n v="40203"/>
    <x v="75"/>
    <d v="2021-09-13T00:00:00"/>
    <s v="Non-binary"/>
    <n v="63"/>
    <x v="2"/>
    <n v="528"/>
    <s v="Cad Dominichetti"/>
  </r>
  <r>
    <n v="666"/>
    <s v="Jacket"/>
    <s v="Parka"/>
    <s v="S"/>
    <s v="red"/>
    <n v="119"/>
    <n v="66"/>
    <s v="A red coloured, S sized, Parka Jacket"/>
    <n v="97"/>
    <n v="666"/>
    <n v="141"/>
    <n v="950"/>
    <n v="97"/>
    <n v="1"/>
    <n v="141"/>
    <n v="528"/>
    <n v="40203"/>
    <x v="75"/>
    <d v="2021-09-13T00:00:00"/>
    <s v="Non-binary"/>
    <n v="63"/>
    <x v="2"/>
    <n v="528"/>
    <s v="Cad Dominichetti"/>
  </r>
  <r>
    <n v="667"/>
    <s v="Jacket"/>
    <s v="Parka"/>
    <s v="M"/>
    <s v="red"/>
    <n v="119"/>
    <n v="56"/>
    <s v="A red coloured, M sized, Parka Jacket"/>
    <n v="357"/>
    <n v="667"/>
    <n v="141"/>
    <n v="733"/>
    <n v="119"/>
    <n v="3"/>
    <n v="141"/>
    <n v="528"/>
    <n v="40203"/>
    <x v="75"/>
    <d v="2021-09-13T00:00:00"/>
    <s v="Non-binary"/>
    <n v="63"/>
    <x v="2"/>
    <n v="528"/>
    <s v="Cad Dominichetti"/>
  </r>
  <r>
    <n v="668"/>
    <s v="Jacket"/>
    <s v="Parka"/>
    <s v="L"/>
    <s v="red"/>
    <n v="119"/>
    <n v="73"/>
    <s v="A red coloured, L sized, Parka Jacket"/>
    <n v="288"/>
    <n v="668"/>
    <n v="142"/>
    <n v="8"/>
    <n v="96"/>
    <n v="3"/>
    <n v="142"/>
    <n v="237"/>
    <n v="53165"/>
    <x v="10"/>
    <d v="2021-07-12T00:00:00"/>
    <s v="Agender"/>
    <n v="71"/>
    <x v="4"/>
    <n v="237"/>
    <s v="Cassaundra Sliman"/>
  </r>
  <r>
    <n v="669"/>
    <s v="Jacket"/>
    <s v="Parka"/>
    <s v="XL"/>
    <s v="red"/>
    <n v="119"/>
    <n v="64"/>
    <s v="A red coloured, XL sized, Parka Jacket"/>
    <n v="226"/>
    <n v="669"/>
    <n v="142"/>
    <n v="843"/>
    <n v="113"/>
    <n v="2"/>
    <n v="142"/>
    <n v="237"/>
    <n v="53165"/>
    <x v="10"/>
    <d v="2021-07-12T00:00:00"/>
    <s v="Agender"/>
    <n v="71"/>
    <x v="4"/>
    <n v="237"/>
    <s v="Cassaundra Sliman"/>
  </r>
  <r>
    <n v="670"/>
    <s v="Jacket"/>
    <s v="Parka"/>
    <s v="XS"/>
    <s v="orange"/>
    <n v="119"/>
    <n v="53"/>
    <s v="A orange coloured, XS sized, Parka Jacket"/>
    <n v="276"/>
    <n v="670"/>
    <n v="142"/>
    <n v="131"/>
    <n v="92"/>
    <n v="3"/>
    <n v="142"/>
    <n v="237"/>
    <n v="53165"/>
    <x v="10"/>
    <d v="2021-07-12T00:00:00"/>
    <s v="Agender"/>
    <n v="71"/>
    <x v="4"/>
    <n v="237"/>
    <s v="Cassaundra Sliman"/>
  </r>
  <r>
    <n v="671"/>
    <s v="Jacket"/>
    <s v="Parka"/>
    <s v="S"/>
    <s v="orange"/>
    <n v="119"/>
    <n v="72"/>
    <s v="A orange coloured, S sized, Parka Jacket"/>
    <n v="300"/>
    <n v="671"/>
    <n v="142"/>
    <n v="575"/>
    <n v="100"/>
    <n v="3"/>
    <n v="142"/>
    <n v="237"/>
    <n v="53165"/>
    <x v="10"/>
    <d v="2021-07-12T00:00:00"/>
    <s v="Agender"/>
    <n v="71"/>
    <x v="4"/>
    <n v="237"/>
    <s v="Cassaundra Sliman"/>
  </r>
  <r>
    <n v="672"/>
    <s v="Jacket"/>
    <s v="Parka"/>
    <s v="M"/>
    <s v="orange"/>
    <n v="119"/>
    <n v="51"/>
    <s v="A orange coloured, M sized, Parka Jacket"/>
    <n v="357"/>
    <n v="672"/>
    <n v="142"/>
    <n v="717"/>
    <n v="119"/>
    <n v="3"/>
    <n v="142"/>
    <n v="237"/>
    <n v="53165"/>
    <x v="10"/>
    <d v="2021-07-12T00:00:00"/>
    <s v="Agender"/>
    <n v="71"/>
    <x v="4"/>
    <n v="237"/>
    <s v="Cassaundra Sliman"/>
  </r>
  <r>
    <n v="673"/>
    <s v="Jacket"/>
    <s v="Parka"/>
    <s v="L"/>
    <s v="orange"/>
    <n v="119"/>
    <n v="77"/>
    <s v="A orange coloured, L sized, Parka Jacket"/>
    <n v="336"/>
    <n v="673"/>
    <n v="142"/>
    <n v="1237"/>
    <n v="112"/>
    <n v="3"/>
    <n v="142"/>
    <n v="237"/>
    <n v="53165"/>
    <x v="10"/>
    <d v="2021-07-12T00:00:00"/>
    <s v="Agender"/>
    <n v="71"/>
    <x v="4"/>
    <n v="237"/>
    <s v="Cassaundra Sliman"/>
  </r>
  <r>
    <n v="674"/>
    <s v="Jacket"/>
    <s v="Parka"/>
    <s v="XL"/>
    <s v="orange"/>
    <n v="119"/>
    <n v="68"/>
    <s v="A orange coloured, XL sized, Parka Jacket"/>
    <n v="119"/>
    <n v="674"/>
    <n v="142"/>
    <n v="712"/>
    <n v="119"/>
    <n v="1"/>
    <n v="142"/>
    <n v="237"/>
    <n v="53165"/>
    <x v="10"/>
    <d v="2021-07-12T00:00:00"/>
    <s v="Agender"/>
    <n v="71"/>
    <x v="4"/>
    <n v="237"/>
    <s v="Cassaundra Sliman"/>
  </r>
  <r>
    <n v="675"/>
    <s v="Jacket"/>
    <s v="Parka"/>
    <s v="XS"/>
    <s v="yellow"/>
    <n v="119"/>
    <n v="63"/>
    <s v="A yellow coloured, XS sized, Parka Jacket"/>
    <n v="288"/>
    <n v="675"/>
    <n v="142"/>
    <n v="932"/>
    <n v="96"/>
    <n v="3"/>
    <n v="142"/>
    <n v="237"/>
    <n v="53165"/>
    <x v="10"/>
    <d v="2021-07-12T00:00:00"/>
    <s v="Agender"/>
    <n v="71"/>
    <x v="4"/>
    <n v="237"/>
    <s v="Cassaundra Sliman"/>
  </r>
  <r>
    <n v="676"/>
    <s v="Jacket"/>
    <s v="Parka"/>
    <s v="S"/>
    <s v="yellow"/>
    <n v="119"/>
    <n v="80"/>
    <s v="A yellow coloured, S sized, Parka Jacket"/>
    <n v="279"/>
    <n v="676"/>
    <n v="142"/>
    <n v="630"/>
    <n v="93"/>
    <n v="3"/>
    <n v="142"/>
    <n v="237"/>
    <n v="53165"/>
    <x v="10"/>
    <d v="2021-07-12T00:00:00"/>
    <s v="Agender"/>
    <n v="71"/>
    <x v="4"/>
    <n v="237"/>
    <s v="Cassaundra Sliman"/>
  </r>
  <r>
    <n v="677"/>
    <s v="Jacket"/>
    <s v="Parka"/>
    <s v="M"/>
    <s v="yellow"/>
    <n v="119"/>
    <n v="46"/>
    <s v="A yellow coloured, M sized, Parka Jacket"/>
    <n v="218"/>
    <n v="677"/>
    <n v="143"/>
    <n v="740"/>
    <n v="109"/>
    <n v="2"/>
    <n v="143"/>
    <n v="828"/>
    <n v="37187"/>
    <x v="112"/>
    <d v="2021-02-11T00:00:00"/>
    <s v="Female"/>
    <n v="57"/>
    <x v="3"/>
    <n v="828"/>
    <s v="Tucky Kitchaside"/>
  </r>
  <r>
    <n v="678"/>
    <s v="Jacket"/>
    <s v="Parka"/>
    <s v="L"/>
    <s v="yellow"/>
    <n v="119"/>
    <n v="72"/>
    <s v="A yellow coloured, L sized, Parka Jacket"/>
    <n v="236"/>
    <n v="678"/>
    <n v="143"/>
    <n v="94"/>
    <n v="118"/>
    <n v="2"/>
    <n v="143"/>
    <n v="828"/>
    <n v="37187"/>
    <x v="112"/>
    <d v="2021-02-11T00:00:00"/>
    <s v="Female"/>
    <n v="57"/>
    <x v="3"/>
    <n v="828"/>
    <s v="Tucky Kitchaside"/>
  </r>
  <r>
    <n v="679"/>
    <s v="Jacket"/>
    <s v="Parka"/>
    <s v="XL"/>
    <s v="yellow"/>
    <n v="119"/>
    <n v="44"/>
    <s v="A yellow coloured, XL sized, Parka Jacket"/>
    <n v="93"/>
    <n v="679"/>
    <n v="143"/>
    <n v="1083"/>
    <n v="93"/>
    <n v="1"/>
    <n v="143"/>
    <n v="828"/>
    <n v="37187"/>
    <x v="112"/>
    <d v="2021-02-11T00:00:00"/>
    <s v="Female"/>
    <n v="57"/>
    <x v="3"/>
    <n v="828"/>
    <s v="Tucky Kitchaside"/>
  </r>
  <r>
    <n v="680"/>
    <s v="Jacket"/>
    <s v="Parka"/>
    <s v="XS"/>
    <s v="green"/>
    <n v="119"/>
    <n v="75"/>
    <s v="A green coloured, XS sized, Parka Jacket"/>
    <n v="119"/>
    <n v="680"/>
    <n v="143"/>
    <n v="387"/>
    <n v="119"/>
    <n v="1"/>
    <n v="143"/>
    <n v="828"/>
    <n v="37187"/>
    <x v="112"/>
    <d v="2021-02-11T00:00:00"/>
    <s v="Female"/>
    <n v="57"/>
    <x v="3"/>
    <n v="828"/>
    <s v="Tucky Kitchaside"/>
  </r>
  <r>
    <n v="681"/>
    <s v="Jacket"/>
    <s v="Parka"/>
    <s v="S"/>
    <s v="green"/>
    <n v="119"/>
    <n v="62"/>
    <s v="A green coloured, S sized, Parka Jacket"/>
    <n v="306"/>
    <n v="681"/>
    <n v="143"/>
    <n v="1123"/>
    <n v="102"/>
    <n v="3"/>
    <n v="143"/>
    <n v="828"/>
    <n v="37187"/>
    <x v="112"/>
    <d v="2021-02-11T00:00:00"/>
    <s v="Female"/>
    <n v="57"/>
    <x v="3"/>
    <n v="828"/>
    <s v="Tucky Kitchaside"/>
  </r>
  <r>
    <n v="682"/>
    <s v="Jacket"/>
    <s v="Parka"/>
    <s v="M"/>
    <s v="green"/>
    <n v="119"/>
    <n v="71"/>
    <s v="A green coloured, M sized, Parka Jacket"/>
    <n v="117"/>
    <n v="682"/>
    <n v="143"/>
    <n v="837"/>
    <n v="117"/>
    <n v="1"/>
    <n v="143"/>
    <n v="828"/>
    <n v="37187"/>
    <x v="112"/>
    <d v="2021-02-11T00:00:00"/>
    <s v="Female"/>
    <n v="57"/>
    <x v="3"/>
    <n v="828"/>
    <s v="Tucky Kitchaside"/>
  </r>
  <r>
    <n v="683"/>
    <s v="Jacket"/>
    <s v="Parka"/>
    <s v="L"/>
    <s v="green"/>
    <n v="119"/>
    <n v="55"/>
    <s v="A green coloured, L sized, Parka Jacket"/>
    <n v="113"/>
    <n v="683"/>
    <n v="144"/>
    <n v="698"/>
    <n v="113"/>
    <n v="1"/>
    <n v="144"/>
    <n v="928"/>
    <n v="15762"/>
    <x v="59"/>
    <d v="2021-05-28T00:00:00"/>
    <s v="Bigender"/>
    <n v="63"/>
    <x v="7"/>
    <n v="928"/>
    <s v="Hughie Trelease"/>
  </r>
  <r>
    <n v="684"/>
    <s v="Jacket"/>
    <s v="Parka"/>
    <s v="XL"/>
    <s v="green"/>
    <n v="119"/>
    <n v="55"/>
    <s v="A green coloured, XL sized, Parka Jacket"/>
    <n v="315"/>
    <n v="684"/>
    <n v="144"/>
    <n v="295"/>
    <n v="105"/>
    <n v="3"/>
    <n v="144"/>
    <n v="928"/>
    <n v="15762"/>
    <x v="59"/>
    <d v="2021-05-28T00:00:00"/>
    <s v="Bigender"/>
    <n v="63"/>
    <x v="7"/>
    <n v="928"/>
    <s v="Hughie Trelease"/>
  </r>
  <r>
    <n v="685"/>
    <s v="Jacket"/>
    <s v="Parka"/>
    <s v="XS"/>
    <s v="blue"/>
    <n v="119"/>
    <n v="67"/>
    <s v="A blue coloured, XS sized, Parka Jacket"/>
    <n v="236"/>
    <n v="685"/>
    <n v="144"/>
    <n v="461"/>
    <n v="118"/>
    <n v="2"/>
    <n v="144"/>
    <n v="928"/>
    <n v="15762"/>
    <x v="59"/>
    <d v="2021-05-28T00:00:00"/>
    <s v="Bigender"/>
    <n v="63"/>
    <x v="7"/>
    <n v="928"/>
    <s v="Hughie Trelease"/>
  </r>
  <r>
    <n v="686"/>
    <s v="Jacket"/>
    <s v="Parka"/>
    <s v="S"/>
    <s v="blue"/>
    <n v="119"/>
    <n v="72"/>
    <s v="A blue coloured, S sized, Parka Jacket"/>
    <n v="226"/>
    <n v="686"/>
    <n v="144"/>
    <n v="680"/>
    <n v="113"/>
    <n v="2"/>
    <n v="144"/>
    <n v="928"/>
    <n v="15762"/>
    <x v="59"/>
    <d v="2021-05-28T00:00:00"/>
    <s v="Bigender"/>
    <n v="63"/>
    <x v="7"/>
    <n v="928"/>
    <s v="Hughie Trelease"/>
  </r>
  <r>
    <n v="687"/>
    <s v="Jacket"/>
    <s v="Parka"/>
    <s v="M"/>
    <s v="blue"/>
    <n v="119"/>
    <n v="54"/>
    <s v="A blue coloured, M sized, Parka Jacket"/>
    <n v="102"/>
    <n v="687"/>
    <n v="145"/>
    <n v="1138"/>
    <n v="102"/>
    <n v="1"/>
    <n v="145"/>
    <n v="871"/>
    <n v="26358"/>
    <x v="51"/>
    <d v="2021-02-10T00:00:00"/>
    <s v="Bigender"/>
    <n v="48"/>
    <x v="2"/>
    <n v="871"/>
    <s v="Calypso Ellaway"/>
  </r>
  <r>
    <n v="688"/>
    <s v="Jacket"/>
    <s v="Parka"/>
    <s v="L"/>
    <s v="blue"/>
    <n v="119"/>
    <n v="61"/>
    <s v="A blue coloured, L sized, Parka Jacket"/>
    <n v="336"/>
    <n v="688"/>
    <n v="145"/>
    <n v="623"/>
    <n v="112"/>
    <n v="3"/>
    <n v="145"/>
    <n v="871"/>
    <n v="26358"/>
    <x v="51"/>
    <d v="2021-02-10T00:00:00"/>
    <s v="Bigender"/>
    <n v="48"/>
    <x v="2"/>
    <n v="871"/>
    <s v="Calypso Ellaway"/>
  </r>
  <r>
    <n v="689"/>
    <s v="Jacket"/>
    <s v="Parka"/>
    <s v="XL"/>
    <s v="blue"/>
    <n v="119"/>
    <n v="47"/>
    <s v="A blue coloured, XL sized, Parka Jacket"/>
    <n v="186"/>
    <n v="689"/>
    <n v="145"/>
    <n v="655"/>
    <n v="93"/>
    <n v="2"/>
    <n v="145"/>
    <n v="871"/>
    <n v="26358"/>
    <x v="51"/>
    <d v="2021-02-10T00:00:00"/>
    <s v="Bigender"/>
    <n v="48"/>
    <x v="2"/>
    <n v="871"/>
    <s v="Calypso Ellaway"/>
  </r>
  <r>
    <n v="690"/>
    <s v="Jacket"/>
    <s v="Parka"/>
    <s v="XS"/>
    <s v="indigo"/>
    <n v="119"/>
    <n v="57"/>
    <s v="A indigo coloured, XS sized, Parka Jacket"/>
    <n v="354"/>
    <n v="690"/>
    <n v="145"/>
    <n v="472"/>
    <n v="118"/>
    <n v="3"/>
    <n v="145"/>
    <n v="871"/>
    <n v="26358"/>
    <x v="51"/>
    <d v="2021-02-10T00:00:00"/>
    <s v="Bigender"/>
    <n v="48"/>
    <x v="2"/>
    <n v="871"/>
    <s v="Calypso Ellaway"/>
  </r>
  <r>
    <n v="691"/>
    <s v="Jacket"/>
    <s v="Parka"/>
    <s v="S"/>
    <s v="indigo"/>
    <n v="119"/>
    <n v="53"/>
    <s v="A indigo coloured, S sized, Parka Jacket"/>
    <n v="288"/>
    <n v="691"/>
    <n v="146"/>
    <n v="17"/>
    <n v="96"/>
    <n v="3"/>
    <n v="146"/>
    <n v="912"/>
    <n v="22750"/>
    <x v="0"/>
    <d v="2021-09-26T00:00:00"/>
    <s v="Agender"/>
    <n v="60"/>
    <x v="1"/>
    <n v="912"/>
    <s v="Chancey Iacovozzo"/>
  </r>
  <r>
    <n v="692"/>
    <s v="Jacket"/>
    <s v="Parka"/>
    <s v="M"/>
    <s v="indigo"/>
    <n v="119"/>
    <n v="66"/>
    <s v="A indigo coloured, M sized, Parka Jacket"/>
    <n v="336"/>
    <n v="692"/>
    <n v="146"/>
    <n v="610"/>
    <n v="112"/>
    <n v="3"/>
    <n v="146"/>
    <n v="912"/>
    <n v="22750"/>
    <x v="0"/>
    <d v="2021-09-26T00:00:00"/>
    <s v="Agender"/>
    <n v="60"/>
    <x v="1"/>
    <n v="912"/>
    <s v="Chancey Iacovozzo"/>
  </r>
  <r>
    <n v="693"/>
    <s v="Jacket"/>
    <s v="Parka"/>
    <s v="L"/>
    <s v="indigo"/>
    <n v="119"/>
    <n v="44"/>
    <s v="A indigo coloured, L sized, Parka Jacket"/>
    <n v="112"/>
    <n v="693"/>
    <n v="147"/>
    <n v="1250"/>
    <n v="112"/>
    <n v="1"/>
    <n v="147"/>
    <n v="818"/>
    <n v="20690"/>
    <x v="113"/>
    <d v="2021-10-16T00:00:00"/>
    <s v="Polygender"/>
    <n v="59"/>
    <x v="2"/>
    <n v="818"/>
    <s v="Nathaniel McCandless"/>
  </r>
  <r>
    <n v="694"/>
    <s v="Jacket"/>
    <s v="Parka"/>
    <s v="XL"/>
    <s v="indigo"/>
    <n v="119"/>
    <n v="78"/>
    <s v="A indigo coloured, XL sized, Parka Jacket"/>
    <n v="106"/>
    <n v="694"/>
    <n v="148"/>
    <n v="213"/>
    <n v="106"/>
    <n v="1"/>
    <n v="148"/>
    <n v="573"/>
    <n v="14073"/>
    <x v="114"/>
    <d v="2021-01-24T00:00:00"/>
    <s v="Male"/>
    <n v="37"/>
    <x v="0"/>
    <n v="573"/>
    <s v="Atlante Dissman"/>
  </r>
  <r>
    <n v="695"/>
    <s v="Jacket"/>
    <s v="Parka"/>
    <s v="XS"/>
    <s v="violet"/>
    <n v="119"/>
    <n v="59"/>
    <s v="A violet coloured, XS sized, Parka Jacket"/>
    <n v="273"/>
    <n v="695"/>
    <n v="148"/>
    <n v="779"/>
    <n v="91"/>
    <n v="3"/>
    <n v="148"/>
    <n v="573"/>
    <n v="14073"/>
    <x v="114"/>
    <d v="2021-01-24T00:00:00"/>
    <s v="Male"/>
    <n v="37"/>
    <x v="0"/>
    <n v="573"/>
    <s v="Atlante Dissman"/>
  </r>
  <r>
    <n v="696"/>
    <s v="Jacket"/>
    <s v="Parka"/>
    <s v="S"/>
    <s v="violet"/>
    <n v="119"/>
    <n v="67"/>
    <s v="A violet coloured, S sized, Parka Jacket"/>
    <n v="315"/>
    <n v="696"/>
    <n v="148"/>
    <n v="1214"/>
    <n v="105"/>
    <n v="3"/>
    <n v="148"/>
    <n v="573"/>
    <n v="14073"/>
    <x v="114"/>
    <d v="2021-01-24T00:00:00"/>
    <s v="Male"/>
    <n v="37"/>
    <x v="0"/>
    <n v="573"/>
    <s v="Atlante Dissman"/>
  </r>
  <r>
    <n v="697"/>
    <s v="Jacket"/>
    <s v="Parka"/>
    <s v="M"/>
    <s v="violet"/>
    <n v="119"/>
    <n v="75"/>
    <s v="A violet coloured, M sized, Parka Jacket"/>
    <n v="318"/>
    <n v="697"/>
    <n v="148"/>
    <n v="220"/>
    <n v="106"/>
    <n v="3"/>
    <n v="148"/>
    <n v="573"/>
    <n v="14073"/>
    <x v="114"/>
    <d v="2021-01-24T00:00:00"/>
    <s v="Male"/>
    <n v="37"/>
    <x v="0"/>
    <n v="573"/>
    <s v="Atlante Dissman"/>
  </r>
  <r>
    <n v="698"/>
    <s v="Jacket"/>
    <s v="Parka"/>
    <s v="L"/>
    <s v="violet"/>
    <n v="119"/>
    <n v="53"/>
    <s v="A violet coloured, L sized, Parka Jacket"/>
    <n v="107"/>
    <n v="698"/>
    <n v="149"/>
    <n v="423"/>
    <n v="107"/>
    <n v="1"/>
    <n v="149"/>
    <n v="500"/>
    <n v="31490"/>
    <x v="115"/>
    <d v="2021-03-14T00:00:00"/>
    <s v="Non-binary"/>
    <n v="78"/>
    <x v="2"/>
    <n v="500"/>
    <s v="Carlen Kelway"/>
  </r>
  <r>
    <n v="699"/>
    <s v="Jacket"/>
    <s v="Parka"/>
    <s v="XL"/>
    <s v="violet"/>
    <n v="119"/>
    <n v="80"/>
    <s v="A violet coloured, XL sized, Parka Jacket"/>
    <n v="294"/>
    <n v="699"/>
    <n v="149"/>
    <n v="549"/>
    <n v="98"/>
    <n v="3"/>
    <n v="149"/>
    <n v="500"/>
    <n v="31490"/>
    <x v="115"/>
    <d v="2021-03-14T00:00:00"/>
    <s v="Non-binary"/>
    <n v="78"/>
    <x v="2"/>
    <n v="500"/>
    <s v="Carlen Kelway"/>
  </r>
  <r>
    <n v="700"/>
    <s v="Jacket"/>
    <s v="Trench Coat"/>
    <s v="XS"/>
    <s v="red"/>
    <n v="112"/>
    <n v="78"/>
    <s v="A red coloured, XS sized, Trench Coat Jacket"/>
    <n v="96"/>
    <n v="700"/>
    <n v="149"/>
    <n v="931"/>
    <n v="96"/>
    <n v="1"/>
    <n v="149"/>
    <n v="500"/>
    <n v="31490"/>
    <x v="115"/>
    <d v="2021-03-14T00:00:00"/>
    <s v="Non-binary"/>
    <n v="78"/>
    <x v="2"/>
    <n v="500"/>
    <s v="Carlen Kelway"/>
  </r>
  <r>
    <n v="701"/>
    <s v="Jacket"/>
    <s v="Trench Coat"/>
    <s v="S"/>
    <s v="red"/>
    <n v="112"/>
    <n v="54"/>
    <s v="A red coloured, S sized, Trench Coat Jacket"/>
    <n v="188"/>
    <n v="701"/>
    <n v="149"/>
    <n v="380"/>
    <n v="94"/>
    <n v="2"/>
    <n v="149"/>
    <n v="500"/>
    <n v="31490"/>
    <x v="115"/>
    <d v="2021-03-14T00:00:00"/>
    <s v="Non-binary"/>
    <n v="78"/>
    <x v="2"/>
    <n v="500"/>
    <s v="Carlen Kelway"/>
  </r>
  <r>
    <n v="702"/>
    <s v="Jacket"/>
    <s v="Trench Coat"/>
    <s v="M"/>
    <s v="red"/>
    <n v="112"/>
    <n v="57"/>
    <s v="A red coloured, M sized, Trench Coat Jacket"/>
    <n v="354"/>
    <n v="702"/>
    <n v="149"/>
    <n v="93"/>
    <n v="118"/>
    <n v="3"/>
    <n v="149"/>
    <n v="500"/>
    <n v="31490"/>
    <x v="115"/>
    <d v="2021-03-14T00:00:00"/>
    <s v="Non-binary"/>
    <n v="78"/>
    <x v="2"/>
    <n v="500"/>
    <s v="Carlen Kelway"/>
  </r>
  <r>
    <n v="703"/>
    <s v="Jacket"/>
    <s v="Trench Coat"/>
    <s v="L"/>
    <s v="red"/>
    <n v="112"/>
    <n v="70"/>
    <s v="A red coloured, L sized, Trench Coat Jacket"/>
    <n v="109"/>
    <n v="703"/>
    <n v="150"/>
    <n v="736"/>
    <n v="109"/>
    <n v="1"/>
    <n v="150"/>
    <n v="462"/>
    <n v="34428"/>
    <x v="40"/>
    <d v="2021-06-27T00:00:00"/>
    <s v="Non-binary"/>
    <n v="45"/>
    <x v="0"/>
    <n v="462"/>
    <s v="Francklyn Willeman"/>
  </r>
  <r>
    <n v="704"/>
    <s v="Jacket"/>
    <s v="Trench Coat"/>
    <s v="XL"/>
    <s v="red"/>
    <n v="112"/>
    <n v="40"/>
    <s v="A red coloured, XL sized, Trench Coat Jacket"/>
    <n v="345"/>
    <n v="704"/>
    <n v="150"/>
    <n v="1110"/>
    <n v="115"/>
    <n v="3"/>
    <n v="150"/>
    <n v="462"/>
    <n v="34428"/>
    <x v="40"/>
    <d v="2021-06-27T00:00:00"/>
    <s v="Non-binary"/>
    <n v="45"/>
    <x v="0"/>
    <n v="462"/>
    <s v="Francklyn Willeman"/>
  </r>
  <r>
    <n v="705"/>
    <s v="Jacket"/>
    <s v="Trench Coat"/>
    <s v="XS"/>
    <s v="orange"/>
    <n v="112"/>
    <n v="69"/>
    <s v="A orange coloured, XS sized, Trench Coat Jacket"/>
    <n v="285"/>
    <n v="705"/>
    <n v="150"/>
    <n v="263"/>
    <n v="95"/>
    <n v="3"/>
    <n v="150"/>
    <n v="462"/>
    <n v="34428"/>
    <x v="40"/>
    <d v="2021-06-27T00:00:00"/>
    <s v="Non-binary"/>
    <n v="45"/>
    <x v="0"/>
    <n v="462"/>
    <s v="Francklyn Willeman"/>
  </r>
  <r>
    <n v="706"/>
    <s v="Jacket"/>
    <s v="Trench Coat"/>
    <s v="S"/>
    <s v="orange"/>
    <n v="112"/>
    <n v="41"/>
    <s v="A orange coloured, S sized, Trench Coat Jacket"/>
    <n v="212"/>
    <n v="706"/>
    <n v="150"/>
    <n v="234"/>
    <n v="106"/>
    <n v="2"/>
    <n v="150"/>
    <n v="462"/>
    <n v="34428"/>
    <x v="40"/>
    <d v="2021-06-27T00:00:00"/>
    <s v="Non-binary"/>
    <n v="45"/>
    <x v="0"/>
    <n v="462"/>
    <s v="Francklyn Willeman"/>
  </r>
  <r>
    <n v="707"/>
    <s v="Jacket"/>
    <s v="Trench Coat"/>
    <s v="M"/>
    <s v="orange"/>
    <n v="112"/>
    <n v="43"/>
    <s v="A orange coloured, M sized, Trench Coat Jacket"/>
    <n v="91"/>
    <n v="707"/>
    <n v="151"/>
    <n v="772"/>
    <n v="91"/>
    <n v="1"/>
    <n v="151"/>
    <n v="357"/>
    <n v="24626"/>
    <x v="96"/>
    <d v="2021-09-01T00:00:00"/>
    <s v="Polygender"/>
    <n v="41"/>
    <x v="7"/>
    <n v="357"/>
    <s v="Crawford Bolden"/>
  </r>
  <r>
    <n v="708"/>
    <s v="Jacket"/>
    <s v="Trench Coat"/>
    <s v="L"/>
    <s v="orange"/>
    <n v="112"/>
    <n v="70"/>
    <s v="A orange coloured, L sized, Trench Coat Jacket"/>
    <n v="226"/>
    <n v="708"/>
    <n v="151"/>
    <n v="842"/>
    <n v="113"/>
    <n v="2"/>
    <n v="151"/>
    <n v="357"/>
    <n v="24626"/>
    <x v="96"/>
    <d v="2021-09-01T00:00:00"/>
    <s v="Polygender"/>
    <n v="41"/>
    <x v="7"/>
    <n v="357"/>
    <s v="Crawford Bolden"/>
  </r>
  <r>
    <n v="709"/>
    <s v="Jacket"/>
    <s v="Trench Coat"/>
    <s v="XL"/>
    <s v="orange"/>
    <n v="112"/>
    <n v="71"/>
    <s v="A orange coloured, XL sized, Trench Coat Jacket"/>
    <n v="315"/>
    <n v="709"/>
    <n v="151"/>
    <n v="287"/>
    <n v="105"/>
    <n v="3"/>
    <n v="151"/>
    <n v="357"/>
    <n v="24626"/>
    <x v="96"/>
    <d v="2021-09-01T00:00:00"/>
    <s v="Polygender"/>
    <n v="41"/>
    <x v="7"/>
    <n v="357"/>
    <s v="Crawford Bolden"/>
  </r>
  <r>
    <n v="710"/>
    <s v="Jacket"/>
    <s v="Trench Coat"/>
    <s v="XS"/>
    <s v="yellow"/>
    <n v="112"/>
    <n v="78"/>
    <s v="A yellow coloured, XS sized, Trench Coat Jacket"/>
    <n v="106"/>
    <n v="710"/>
    <n v="151"/>
    <n v="992"/>
    <n v="106"/>
    <n v="1"/>
    <n v="151"/>
    <n v="357"/>
    <n v="24626"/>
    <x v="96"/>
    <d v="2021-09-01T00:00:00"/>
    <s v="Polygender"/>
    <n v="41"/>
    <x v="7"/>
    <n v="357"/>
    <s v="Crawford Bolden"/>
  </r>
  <r>
    <n v="711"/>
    <s v="Jacket"/>
    <s v="Trench Coat"/>
    <s v="S"/>
    <s v="yellow"/>
    <n v="112"/>
    <n v="59"/>
    <s v="A yellow coloured, S sized, Trench Coat Jacket"/>
    <n v="95"/>
    <n v="711"/>
    <n v="152"/>
    <n v="246"/>
    <n v="95"/>
    <n v="1"/>
    <n v="152"/>
    <n v="320"/>
    <n v="24866"/>
    <x v="90"/>
    <d v="2021-03-12T00:00:00"/>
    <s v="Polygender"/>
    <n v="43"/>
    <x v="1"/>
    <n v="320"/>
    <s v="Dani Pinches"/>
  </r>
  <r>
    <n v="712"/>
    <s v="Jacket"/>
    <s v="Trench Coat"/>
    <s v="M"/>
    <s v="yellow"/>
    <n v="112"/>
    <n v="54"/>
    <s v="A yellow coloured, M sized, Trench Coat Jacket"/>
    <n v="119"/>
    <n v="712"/>
    <n v="152"/>
    <n v="731"/>
    <n v="119"/>
    <n v="1"/>
    <n v="152"/>
    <n v="320"/>
    <n v="24866"/>
    <x v="90"/>
    <d v="2021-03-12T00:00:00"/>
    <s v="Polygender"/>
    <n v="43"/>
    <x v="1"/>
    <n v="320"/>
    <s v="Dani Pinches"/>
  </r>
  <r>
    <n v="713"/>
    <s v="Jacket"/>
    <s v="Trench Coat"/>
    <s v="L"/>
    <s v="yellow"/>
    <n v="112"/>
    <n v="77"/>
    <s v="A yellow coloured, L sized, Trench Coat Jacket"/>
    <n v="102"/>
    <n v="713"/>
    <n v="152"/>
    <n v="490"/>
    <n v="102"/>
    <n v="1"/>
    <n v="152"/>
    <n v="320"/>
    <n v="24866"/>
    <x v="90"/>
    <d v="2021-03-12T00:00:00"/>
    <s v="Polygender"/>
    <n v="43"/>
    <x v="1"/>
    <n v="320"/>
    <s v="Dani Pinches"/>
  </r>
  <r>
    <n v="714"/>
    <s v="Jacket"/>
    <s v="Trench Coat"/>
    <s v="XL"/>
    <s v="yellow"/>
    <n v="112"/>
    <n v="79"/>
    <s v="A yellow coloured, XL sized, Trench Coat Jacket"/>
    <n v="94"/>
    <n v="714"/>
    <n v="152"/>
    <n v="897"/>
    <n v="94"/>
    <n v="1"/>
    <n v="152"/>
    <n v="320"/>
    <n v="24866"/>
    <x v="90"/>
    <d v="2021-03-12T00:00:00"/>
    <s v="Polygender"/>
    <n v="43"/>
    <x v="1"/>
    <n v="320"/>
    <s v="Dani Pinches"/>
  </r>
  <r>
    <n v="715"/>
    <s v="Jacket"/>
    <s v="Trench Coat"/>
    <s v="XS"/>
    <s v="green"/>
    <n v="112"/>
    <n v="62"/>
    <s v="A green coloured, XS sized, Trench Coat Jacket"/>
    <n v="294"/>
    <n v="715"/>
    <n v="152"/>
    <n v="537"/>
    <n v="98"/>
    <n v="3"/>
    <n v="152"/>
    <n v="320"/>
    <n v="24866"/>
    <x v="90"/>
    <d v="2021-03-12T00:00:00"/>
    <s v="Polygender"/>
    <n v="43"/>
    <x v="1"/>
    <n v="320"/>
    <s v="Dani Pinches"/>
  </r>
  <r>
    <n v="716"/>
    <s v="Jacket"/>
    <s v="Trench Coat"/>
    <s v="S"/>
    <s v="green"/>
    <n v="112"/>
    <n v="53"/>
    <s v="A green coloured, S sized, Trench Coat Jacket"/>
    <n v="282"/>
    <n v="716"/>
    <n v="152"/>
    <n v="904"/>
    <n v="94"/>
    <n v="3"/>
    <n v="152"/>
    <n v="320"/>
    <n v="24866"/>
    <x v="90"/>
    <d v="2021-03-12T00:00:00"/>
    <s v="Polygender"/>
    <n v="43"/>
    <x v="1"/>
    <n v="320"/>
    <s v="Dani Pinches"/>
  </r>
  <r>
    <n v="717"/>
    <s v="Jacket"/>
    <s v="Trench Coat"/>
    <s v="M"/>
    <s v="green"/>
    <n v="112"/>
    <n v="67"/>
    <s v="A green coloured, M sized, Trench Coat Jacket"/>
    <n v="112"/>
    <n v="717"/>
    <n v="152"/>
    <n v="1230"/>
    <n v="112"/>
    <n v="1"/>
    <n v="152"/>
    <n v="320"/>
    <n v="24866"/>
    <x v="90"/>
    <d v="2021-03-12T00:00:00"/>
    <s v="Polygender"/>
    <n v="43"/>
    <x v="1"/>
    <n v="320"/>
    <s v="Dani Pinches"/>
  </r>
  <r>
    <n v="718"/>
    <s v="Jacket"/>
    <s v="Trench Coat"/>
    <s v="L"/>
    <s v="green"/>
    <n v="112"/>
    <n v="73"/>
    <s v="A green coloured, L sized, Trench Coat Jacket"/>
    <n v="198"/>
    <n v="718"/>
    <n v="152"/>
    <n v="1188"/>
    <n v="99"/>
    <n v="2"/>
    <n v="152"/>
    <n v="320"/>
    <n v="24866"/>
    <x v="90"/>
    <d v="2021-03-12T00:00:00"/>
    <s v="Polygender"/>
    <n v="43"/>
    <x v="1"/>
    <n v="320"/>
    <s v="Dani Pinches"/>
  </r>
  <r>
    <n v="719"/>
    <s v="Jacket"/>
    <s v="Trench Coat"/>
    <s v="XL"/>
    <s v="green"/>
    <n v="112"/>
    <n v="53"/>
    <s v="A green coloured, XL sized, Trench Coat Jacket"/>
    <n v="294"/>
    <n v="719"/>
    <n v="153"/>
    <n v="542"/>
    <n v="98"/>
    <n v="3"/>
    <n v="153"/>
    <n v="727"/>
    <n v="49677"/>
    <x v="116"/>
    <d v="2021-11-17T00:00:00"/>
    <s v="Female"/>
    <n v="26"/>
    <x v="4"/>
    <n v="727"/>
    <s v="Herschel Verdey"/>
  </r>
  <r>
    <n v="720"/>
    <s v="Jacket"/>
    <s v="Trench Coat"/>
    <s v="XS"/>
    <s v="blue"/>
    <n v="112"/>
    <n v="59"/>
    <s v="A blue coloured, XS sized, Trench Coat Jacket"/>
    <n v="113"/>
    <n v="720"/>
    <n v="153"/>
    <n v="698"/>
    <n v="113"/>
    <n v="1"/>
    <n v="153"/>
    <n v="727"/>
    <n v="49677"/>
    <x v="116"/>
    <d v="2021-11-17T00:00:00"/>
    <s v="Female"/>
    <n v="26"/>
    <x v="4"/>
    <n v="727"/>
    <s v="Herschel Verdey"/>
  </r>
  <r>
    <n v="721"/>
    <s v="Jacket"/>
    <s v="Trench Coat"/>
    <s v="S"/>
    <s v="blue"/>
    <n v="112"/>
    <n v="64"/>
    <s v="A blue coloured, S sized, Trench Coat Jacket"/>
    <n v="327"/>
    <n v="721"/>
    <n v="153"/>
    <n v="769"/>
    <n v="109"/>
    <n v="3"/>
    <n v="153"/>
    <n v="727"/>
    <n v="49677"/>
    <x v="116"/>
    <d v="2021-11-17T00:00:00"/>
    <s v="Female"/>
    <n v="26"/>
    <x v="4"/>
    <n v="727"/>
    <s v="Herschel Verdey"/>
  </r>
  <r>
    <n v="722"/>
    <s v="Jacket"/>
    <s v="Trench Coat"/>
    <s v="M"/>
    <s v="blue"/>
    <n v="112"/>
    <n v="46"/>
    <s v="A blue coloured, M sized, Trench Coat Jacket"/>
    <n v="212"/>
    <n v="722"/>
    <n v="153"/>
    <n v="989"/>
    <n v="106"/>
    <n v="2"/>
    <n v="153"/>
    <n v="727"/>
    <n v="49677"/>
    <x v="116"/>
    <d v="2021-11-17T00:00:00"/>
    <s v="Female"/>
    <n v="26"/>
    <x v="4"/>
    <n v="727"/>
    <s v="Herschel Verdey"/>
  </r>
  <r>
    <n v="723"/>
    <s v="Jacket"/>
    <s v="Trench Coat"/>
    <s v="L"/>
    <s v="blue"/>
    <n v="112"/>
    <n v="50"/>
    <s v="A blue coloured, L sized, Trench Coat Jacket"/>
    <n v="297"/>
    <n v="723"/>
    <n v="153"/>
    <n v="1188"/>
    <n v="99"/>
    <n v="3"/>
    <n v="153"/>
    <n v="727"/>
    <n v="49677"/>
    <x v="116"/>
    <d v="2021-11-17T00:00:00"/>
    <s v="Female"/>
    <n v="26"/>
    <x v="4"/>
    <n v="727"/>
    <s v="Herschel Verdey"/>
  </r>
  <r>
    <n v="724"/>
    <s v="Jacket"/>
    <s v="Trench Coat"/>
    <s v="XL"/>
    <s v="blue"/>
    <n v="112"/>
    <n v="69"/>
    <s v="A blue coloured, XL sized, Trench Coat Jacket"/>
    <n v="336"/>
    <n v="724"/>
    <n v="153"/>
    <n v="1235"/>
    <n v="112"/>
    <n v="3"/>
    <n v="153"/>
    <n v="727"/>
    <n v="49677"/>
    <x v="116"/>
    <d v="2021-11-17T00:00:00"/>
    <s v="Female"/>
    <n v="26"/>
    <x v="4"/>
    <n v="727"/>
    <s v="Herschel Verdey"/>
  </r>
  <r>
    <n v="725"/>
    <s v="Jacket"/>
    <s v="Trench Coat"/>
    <s v="XS"/>
    <s v="indigo"/>
    <n v="112"/>
    <n v="56"/>
    <s v="A indigo coloured, XS sized, Trench Coat Jacket"/>
    <n v="109"/>
    <n v="725"/>
    <n v="154"/>
    <n v="347"/>
    <n v="109"/>
    <n v="1"/>
    <n v="154"/>
    <n v="674"/>
    <n v="49994"/>
    <x v="117"/>
    <d v="2021-11-07T00:00:00"/>
    <s v="Bigender"/>
    <n v="36"/>
    <x v="0"/>
    <n v="674"/>
    <s v="Marthena Matterson"/>
  </r>
  <r>
    <n v="726"/>
    <s v="Jacket"/>
    <s v="Trench Coat"/>
    <s v="S"/>
    <s v="indigo"/>
    <n v="112"/>
    <n v="41"/>
    <s v="A indigo coloured, S sized, Trench Coat Jacket"/>
    <n v="90"/>
    <n v="726"/>
    <n v="154"/>
    <n v="1043"/>
    <n v="90"/>
    <n v="1"/>
    <n v="154"/>
    <n v="674"/>
    <n v="49994"/>
    <x v="117"/>
    <d v="2021-11-07T00:00:00"/>
    <s v="Bigender"/>
    <n v="36"/>
    <x v="0"/>
    <n v="674"/>
    <s v="Marthena Matterson"/>
  </r>
  <r>
    <n v="727"/>
    <s v="Jacket"/>
    <s v="Trench Coat"/>
    <s v="M"/>
    <s v="indigo"/>
    <n v="112"/>
    <n v="42"/>
    <s v="A indigo coloured, M sized, Trench Coat Jacket"/>
    <n v="91"/>
    <n v="727"/>
    <n v="154"/>
    <n v="174"/>
    <n v="91"/>
    <n v="1"/>
    <n v="154"/>
    <n v="674"/>
    <n v="49994"/>
    <x v="117"/>
    <d v="2021-11-07T00:00:00"/>
    <s v="Bigender"/>
    <n v="36"/>
    <x v="0"/>
    <n v="674"/>
    <s v="Marthena Matterson"/>
  </r>
  <r>
    <n v="728"/>
    <s v="Jacket"/>
    <s v="Trench Coat"/>
    <s v="L"/>
    <s v="indigo"/>
    <n v="112"/>
    <n v="71"/>
    <s v="A indigo coloured, L sized, Trench Coat Jacket"/>
    <n v="186"/>
    <n v="728"/>
    <n v="154"/>
    <n v="630"/>
    <n v="93"/>
    <n v="2"/>
    <n v="154"/>
    <n v="674"/>
    <n v="49994"/>
    <x v="117"/>
    <d v="2021-11-07T00:00:00"/>
    <s v="Bigender"/>
    <n v="36"/>
    <x v="0"/>
    <n v="674"/>
    <s v="Marthena Matterson"/>
  </r>
  <r>
    <n v="729"/>
    <s v="Jacket"/>
    <s v="Trench Coat"/>
    <s v="XL"/>
    <s v="indigo"/>
    <n v="112"/>
    <n v="64"/>
    <s v="A indigo coloured, XL sized, Trench Coat Jacket"/>
    <n v="224"/>
    <n v="729"/>
    <n v="154"/>
    <n v="625"/>
    <n v="112"/>
    <n v="2"/>
    <n v="154"/>
    <n v="674"/>
    <n v="49994"/>
    <x v="117"/>
    <d v="2021-11-07T00:00:00"/>
    <s v="Bigender"/>
    <n v="36"/>
    <x v="0"/>
    <n v="674"/>
    <s v="Marthena Matterson"/>
  </r>
  <r>
    <n v="730"/>
    <s v="Jacket"/>
    <s v="Trench Coat"/>
    <s v="XS"/>
    <s v="violet"/>
    <n v="112"/>
    <n v="64"/>
    <s v="A violet coloured, XS sized, Trench Coat Jacket"/>
    <n v="102"/>
    <n v="730"/>
    <n v="155"/>
    <n v="512"/>
    <n v="102"/>
    <n v="1"/>
    <n v="155"/>
    <n v="834"/>
    <n v="11166"/>
    <x v="11"/>
    <d v="2021-07-18T00:00:00"/>
    <s v="Non-binary"/>
    <n v="61"/>
    <x v="4"/>
    <n v="834"/>
    <s v="Glenn Keri"/>
  </r>
  <r>
    <n v="731"/>
    <s v="Jacket"/>
    <s v="Trench Coat"/>
    <s v="S"/>
    <s v="violet"/>
    <n v="112"/>
    <n v="69"/>
    <s v="A violet coloured, S sized, Trench Coat Jacket"/>
    <n v="112"/>
    <n v="731"/>
    <n v="156"/>
    <n v="1253"/>
    <n v="112"/>
    <n v="1"/>
    <n v="156"/>
    <n v="727"/>
    <n v="37878"/>
    <x v="118"/>
    <d v="2021-07-29T00:00:00"/>
    <s v="Female"/>
    <n v="26"/>
    <x v="4"/>
    <n v="727"/>
    <s v="Herschel Verdey"/>
  </r>
  <r>
    <n v="732"/>
    <s v="Jacket"/>
    <s v="Trench Coat"/>
    <s v="M"/>
    <s v="violet"/>
    <n v="112"/>
    <n v="61"/>
    <s v="A violet coloured, M sized, Trench Coat Jacket"/>
    <n v="198"/>
    <n v="732"/>
    <n v="156"/>
    <n v="1155"/>
    <n v="99"/>
    <n v="2"/>
    <n v="156"/>
    <n v="727"/>
    <n v="37878"/>
    <x v="118"/>
    <d v="2021-07-29T00:00:00"/>
    <s v="Female"/>
    <n v="26"/>
    <x v="4"/>
    <n v="727"/>
    <s v="Herschel Verdey"/>
  </r>
  <r>
    <n v="733"/>
    <s v="Jacket"/>
    <s v="Trench Coat"/>
    <s v="L"/>
    <s v="violet"/>
    <n v="112"/>
    <n v="76"/>
    <s v="A violet coloured, L sized, Trench Coat Jacket"/>
    <n v="214"/>
    <n v="733"/>
    <n v="156"/>
    <n v="438"/>
    <n v="107"/>
    <n v="2"/>
    <n v="156"/>
    <n v="727"/>
    <n v="37878"/>
    <x v="118"/>
    <d v="2021-07-29T00:00:00"/>
    <s v="Female"/>
    <n v="26"/>
    <x v="4"/>
    <n v="727"/>
    <s v="Herschel Verdey"/>
  </r>
  <r>
    <n v="734"/>
    <s v="Jacket"/>
    <s v="Trench Coat"/>
    <s v="XL"/>
    <s v="violet"/>
    <n v="112"/>
    <n v="52"/>
    <s v="A violet coloured, XL sized, Trench Coat Jacket"/>
    <n v="119"/>
    <n v="734"/>
    <n v="156"/>
    <n v="719"/>
    <n v="119"/>
    <n v="1"/>
    <n v="156"/>
    <n v="727"/>
    <n v="37878"/>
    <x v="118"/>
    <d v="2021-07-29T00:00:00"/>
    <s v="Female"/>
    <n v="26"/>
    <x v="4"/>
    <n v="727"/>
    <s v="Herschel Verdey"/>
  </r>
  <r>
    <n v="735"/>
    <s v="Jacket"/>
    <s v="Peacoat"/>
    <s v="XS"/>
    <s v="red"/>
    <n v="102"/>
    <n v="66"/>
    <s v="A red coloured, XS sized, Peacoat Jacket"/>
    <n v="354"/>
    <n v="735"/>
    <n v="156"/>
    <n v="470"/>
    <n v="118"/>
    <n v="3"/>
    <n v="156"/>
    <n v="727"/>
    <n v="37878"/>
    <x v="118"/>
    <d v="2021-07-29T00:00:00"/>
    <s v="Female"/>
    <n v="26"/>
    <x v="4"/>
    <n v="727"/>
    <s v="Herschel Verdey"/>
  </r>
  <r>
    <n v="736"/>
    <s v="Jacket"/>
    <s v="Peacoat"/>
    <s v="S"/>
    <s v="red"/>
    <n v="102"/>
    <n v="67"/>
    <s v="A red coloured, S sized, Peacoat Jacket"/>
    <n v="288"/>
    <n v="736"/>
    <n v="157"/>
    <n v="918"/>
    <n v="96"/>
    <n v="3"/>
    <n v="157"/>
    <n v="909"/>
    <n v="17955"/>
    <x v="119"/>
    <d v="2021-04-17T00:00:00"/>
    <s v="Genderqueer"/>
    <n v="62"/>
    <x v="1"/>
    <n v="909"/>
    <s v="Patin Circuit"/>
  </r>
  <r>
    <n v="737"/>
    <s v="Jacket"/>
    <s v="Peacoat"/>
    <s v="M"/>
    <s v="red"/>
    <n v="102"/>
    <n v="59"/>
    <s v="A red coloured, M sized, Peacoat Jacket"/>
    <n v="100"/>
    <n v="737"/>
    <n v="157"/>
    <n v="585"/>
    <n v="100"/>
    <n v="1"/>
    <n v="157"/>
    <n v="909"/>
    <n v="17955"/>
    <x v="119"/>
    <d v="2021-04-17T00:00:00"/>
    <s v="Genderqueer"/>
    <n v="62"/>
    <x v="1"/>
    <n v="909"/>
    <s v="Patin Circuit"/>
  </r>
  <r>
    <n v="738"/>
    <s v="Jacket"/>
    <s v="Peacoat"/>
    <s v="L"/>
    <s v="red"/>
    <n v="102"/>
    <n v="42"/>
    <s v="A red coloured, L sized, Peacoat Jacket"/>
    <n v="204"/>
    <n v="738"/>
    <n v="157"/>
    <n v="493"/>
    <n v="102"/>
    <n v="2"/>
    <n v="157"/>
    <n v="909"/>
    <n v="17955"/>
    <x v="119"/>
    <d v="2021-04-17T00:00:00"/>
    <s v="Genderqueer"/>
    <n v="62"/>
    <x v="1"/>
    <n v="909"/>
    <s v="Patin Circuit"/>
  </r>
  <r>
    <n v="739"/>
    <s v="Jacket"/>
    <s v="Peacoat"/>
    <s v="XL"/>
    <s v="red"/>
    <n v="102"/>
    <n v="58"/>
    <s v="A red coloured, XL sized, Peacoat Jacket"/>
    <n v="107"/>
    <n v="739"/>
    <n v="157"/>
    <n v="442"/>
    <n v="107"/>
    <n v="1"/>
    <n v="157"/>
    <n v="909"/>
    <n v="17955"/>
    <x v="119"/>
    <d v="2021-04-17T00:00:00"/>
    <s v="Genderqueer"/>
    <n v="62"/>
    <x v="1"/>
    <n v="909"/>
    <s v="Patin Circuit"/>
  </r>
  <r>
    <n v="740"/>
    <s v="Jacket"/>
    <s v="Peacoat"/>
    <s v="XS"/>
    <s v="orange"/>
    <n v="102"/>
    <n v="78"/>
    <s v="A orange coloured, XS sized, Peacoat Jacket"/>
    <n v="198"/>
    <n v="740"/>
    <n v="158"/>
    <n v="1173"/>
    <n v="99"/>
    <n v="2"/>
    <n v="158"/>
    <n v="828"/>
    <n v="14010"/>
    <x v="37"/>
    <d v="2021-08-04T00:00:00"/>
    <s v="Female"/>
    <n v="57"/>
    <x v="3"/>
    <n v="828"/>
    <s v="Tucky Kitchaside"/>
  </r>
  <r>
    <n v="741"/>
    <s v="Jacket"/>
    <s v="Peacoat"/>
    <s v="S"/>
    <s v="orange"/>
    <n v="102"/>
    <n v="73"/>
    <s v="A orange coloured, S sized, Peacoat Jacket"/>
    <n v="194"/>
    <n v="741"/>
    <n v="158"/>
    <n v="975"/>
    <n v="97"/>
    <n v="2"/>
    <n v="158"/>
    <n v="828"/>
    <n v="14010"/>
    <x v="37"/>
    <d v="2021-08-04T00:00:00"/>
    <s v="Female"/>
    <n v="57"/>
    <x v="3"/>
    <n v="828"/>
    <s v="Tucky Kitchaside"/>
  </r>
  <r>
    <n v="742"/>
    <s v="Jacket"/>
    <s v="Peacoat"/>
    <s v="M"/>
    <s v="orange"/>
    <n v="102"/>
    <n v="47"/>
    <s v="A orange coloured, M sized, Peacoat Jacket"/>
    <n v="106"/>
    <n v="742"/>
    <n v="158"/>
    <n v="238"/>
    <n v="106"/>
    <n v="1"/>
    <n v="158"/>
    <n v="828"/>
    <n v="14010"/>
    <x v="37"/>
    <d v="2021-08-04T00:00:00"/>
    <s v="Female"/>
    <n v="57"/>
    <x v="3"/>
    <n v="828"/>
    <s v="Tucky Kitchaside"/>
  </r>
  <r>
    <n v="743"/>
    <s v="Jacket"/>
    <s v="Peacoat"/>
    <s v="L"/>
    <s v="orange"/>
    <n v="102"/>
    <n v="45"/>
    <s v="A orange coloured, L sized, Peacoat Jacket"/>
    <n v="184"/>
    <n v="743"/>
    <n v="158"/>
    <n v="130"/>
    <n v="92"/>
    <n v="2"/>
    <n v="158"/>
    <n v="828"/>
    <n v="14010"/>
    <x v="37"/>
    <d v="2021-08-04T00:00:00"/>
    <s v="Female"/>
    <n v="57"/>
    <x v="3"/>
    <n v="828"/>
    <s v="Tucky Kitchaside"/>
  </r>
  <r>
    <n v="744"/>
    <s v="Jacket"/>
    <s v="Peacoat"/>
    <s v="XL"/>
    <s v="orange"/>
    <n v="102"/>
    <n v="69"/>
    <s v="A orange coloured, XL sized, Peacoat Jacket"/>
    <n v="190"/>
    <n v="744"/>
    <n v="158"/>
    <n v="257"/>
    <n v="95"/>
    <n v="2"/>
    <n v="158"/>
    <n v="828"/>
    <n v="14010"/>
    <x v="37"/>
    <d v="2021-08-04T00:00:00"/>
    <s v="Female"/>
    <n v="57"/>
    <x v="3"/>
    <n v="828"/>
    <s v="Tucky Kitchaside"/>
  </r>
  <r>
    <n v="745"/>
    <s v="Jacket"/>
    <s v="Peacoat"/>
    <s v="XS"/>
    <s v="yellow"/>
    <n v="102"/>
    <n v="69"/>
    <s v="A yellow coloured, XS sized, Peacoat Jacket"/>
    <n v="354"/>
    <n v="745"/>
    <n v="158"/>
    <n v="100"/>
    <n v="118"/>
    <n v="3"/>
    <n v="158"/>
    <n v="828"/>
    <n v="14010"/>
    <x v="37"/>
    <d v="2021-08-04T00:00:00"/>
    <s v="Female"/>
    <n v="57"/>
    <x v="3"/>
    <n v="828"/>
    <s v="Tucky Kitchaside"/>
  </r>
  <r>
    <n v="746"/>
    <s v="Jacket"/>
    <s v="Peacoat"/>
    <s v="S"/>
    <s v="yellow"/>
    <n v="102"/>
    <n v="49"/>
    <s v="A yellow coloured, S sized, Peacoat Jacket"/>
    <n v="184"/>
    <n v="746"/>
    <n v="159"/>
    <n v="118"/>
    <n v="92"/>
    <n v="2"/>
    <n v="159"/>
    <n v="208"/>
    <n v="12449"/>
    <x v="120"/>
    <d v="2021-09-13T00:00:00"/>
    <s v="Bigender"/>
    <n v="71"/>
    <x v="0"/>
    <n v="208"/>
    <s v="Shaylyn Musla"/>
  </r>
  <r>
    <n v="747"/>
    <s v="Jacket"/>
    <s v="Peacoat"/>
    <s v="M"/>
    <s v="yellow"/>
    <n v="102"/>
    <n v="78"/>
    <s v="A yellow coloured, M sized, Peacoat Jacket"/>
    <n v="182"/>
    <n v="747"/>
    <n v="159"/>
    <n v="172"/>
    <n v="91"/>
    <n v="2"/>
    <n v="159"/>
    <n v="208"/>
    <n v="12449"/>
    <x v="120"/>
    <d v="2021-09-13T00:00:00"/>
    <s v="Bigender"/>
    <n v="71"/>
    <x v="0"/>
    <n v="208"/>
    <s v="Shaylyn Musla"/>
  </r>
  <r>
    <n v="748"/>
    <s v="Jacket"/>
    <s v="Peacoat"/>
    <s v="L"/>
    <s v="yellow"/>
    <n v="102"/>
    <n v="63"/>
    <s v="A yellow coloured, L sized, Peacoat Jacket"/>
    <n v="196"/>
    <n v="748"/>
    <n v="159"/>
    <n v="209"/>
    <n v="98"/>
    <n v="2"/>
    <n v="159"/>
    <n v="208"/>
    <n v="12449"/>
    <x v="120"/>
    <d v="2021-09-13T00:00:00"/>
    <s v="Bigender"/>
    <n v="71"/>
    <x v="0"/>
    <n v="208"/>
    <s v="Shaylyn Musla"/>
  </r>
  <r>
    <n v="749"/>
    <s v="Jacket"/>
    <s v="Peacoat"/>
    <s v="XL"/>
    <s v="yellow"/>
    <n v="102"/>
    <n v="53"/>
    <s v="A yellow coloured, XL sized, Peacoat Jacket"/>
    <n v="357"/>
    <n v="749"/>
    <n v="159"/>
    <n v="410"/>
    <n v="119"/>
    <n v="3"/>
    <n v="159"/>
    <n v="208"/>
    <n v="12449"/>
    <x v="120"/>
    <d v="2021-09-13T00:00:00"/>
    <s v="Bigender"/>
    <n v="71"/>
    <x v="0"/>
    <n v="208"/>
    <s v="Shaylyn Musla"/>
  </r>
  <r>
    <n v="750"/>
    <s v="Jacket"/>
    <s v="Peacoat"/>
    <s v="XS"/>
    <s v="green"/>
    <n v="102"/>
    <n v="61"/>
    <s v="A green coloured, XS sized, Peacoat Jacket"/>
    <n v="109"/>
    <n v="750"/>
    <n v="160"/>
    <n v="765"/>
    <n v="109"/>
    <n v="1"/>
    <n v="160"/>
    <n v="725"/>
    <n v="41442"/>
    <x v="121"/>
    <d v="2021-08-06T00:00:00"/>
    <s v="Non-binary"/>
    <n v="23"/>
    <x v="5"/>
    <n v="725"/>
    <s v="Bucky Cragell"/>
  </r>
  <r>
    <n v="751"/>
    <s v="Jacket"/>
    <s v="Peacoat"/>
    <s v="S"/>
    <s v="green"/>
    <n v="102"/>
    <n v="41"/>
    <s v="A green coloured, S sized, Peacoat Jacket"/>
    <n v="92"/>
    <n v="751"/>
    <n v="160"/>
    <n v="117"/>
    <n v="92"/>
    <n v="1"/>
    <n v="160"/>
    <n v="725"/>
    <n v="41442"/>
    <x v="121"/>
    <d v="2021-08-06T00:00:00"/>
    <s v="Non-binary"/>
    <n v="23"/>
    <x v="5"/>
    <n v="725"/>
    <s v="Bucky Cragell"/>
  </r>
  <r>
    <n v="752"/>
    <s v="Jacket"/>
    <s v="Peacoat"/>
    <s v="M"/>
    <s v="green"/>
    <n v="102"/>
    <n v="49"/>
    <s v="A green coloured, M sized, Peacoat Jacket"/>
    <n v="118"/>
    <n v="752"/>
    <n v="160"/>
    <n v="94"/>
    <n v="118"/>
    <n v="1"/>
    <n v="160"/>
    <n v="725"/>
    <n v="41442"/>
    <x v="121"/>
    <d v="2021-08-06T00:00:00"/>
    <s v="Non-binary"/>
    <n v="23"/>
    <x v="5"/>
    <n v="725"/>
    <s v="Bucky Cragell"/>
  </r>
  <r>
    <n v="753"/>
    <s v="Jacket"/>
    <s v="Peacoat"/>
    <s v="L"/>
    <s v="green"/>
    <n v="102"/>
    <n v="73"/>
    <s v="A green coloured, L sized, Peacoat Jacket"/>
    <n v="105"/>
    <n v="753"/>
    <n v="160"/>
    <n v="1213"/>
    <n v="105"/>
    <n v="1"/>
    <n v="160"/>
    <n v="725"/>
    <n v="41442"/>
    <x v="121"/>
    <d v="2021-08-06T00:00:00"/>
    <s v="Non-binary"/>
    <n v="23"/>
    <x v="5"/>
    <n v="725"/>
    <s v="Bucky Cragell"/>
  </r>
  <r>
    <n v="754"/>
    <s v="Jacket"/>
    <s v="Peacoat"/>
    <s v="XL"/>
    <s v="green"/>
    <n v="102"/>
    <n v="68"/>
    <s v="A green coloured, XL sized, Peacoat Jacket"/>
    <n v="214"/>
    <n v="754"/>
    <n v="160"/>
    <n v="437"/>
    <n v="107"/>
    <n v="2"/>
    <n v="160"/>
    <n v="725"/>
    <n v="41442"/>
    <x v="121"/>
    <d v="2021-08-06T00:00:00"/>
    <s v="Non-binary"/>
    <n v="23"/>
    <x v="5"/>
    <n v="725"/>
    <s v="Bucky Cragell"/>
  </r>
  <r>
    <n v="755"/>
    <s v="Jacket"/>
    <s v="Peacoat"/>
    <s v="XS"/>
    <s v="blue"/>
    <n v="102"/>
    <n v="48"/>
    <s v="A blue coloured, XS sized, Peacoat Jacket"/>
    <n v="115"/>
    <n v="755"/>
    <n v="160"/>
    <n v="1102"/>
    <n v="115"/>
    <n v="1"/>
    <n v="160"/>
    <n v="725"/>
    <n v="41442"/>
    <x v="121"/>
    <d v="2021-08-06T00:00:00"/>
    <s v="Non-binary"/>
    <n v="23"/>
    <x v="5"/>
    <n v="725"/>
    <s v="Bucky Cragell"/>
  </r>
  <r>
    <n v="756"/>
    <s v="Jacket"/>
    <s v="Peacoat"/>
    <s v="S"/>
    <s v="blue"/>
    <n v="102"/>
    <n v="50"/>
    <s v="A blue coloured, S sized, Peacoat Jacket"/>
    <n v="184"/>
    <n v="756"/>
    <n v="160"/>
    <n v="122"/>
    <n v="92"/>
    <n v="2"/>
    <n v="160"/>
    <n v="725"/>
    <n v="41442"/>
    <x v="121"/>
    <d v="2021-08-06T00:00:00"/>
    <s v="Non-binary"/>
    <n v="23"/>
    <x v="5"/>
    <n v="725"/>
    <s v="Bucky Cragell"/>
  </r>
  <r>
    <n v="757"/>
    <s v="Jacket"/>
    <s v="Peacoat"/>
    <s v="M"/>
    <s v="blue"/>
    <n v="102"/>
    <n v="71"/>
    <s v="A blue coloured, M sized, Peacoat Jacket"/>
    <n v="188"/>
    <n v="757"/>
    <n v="160"/>
    <n v="878"/>
    <n v="94"/>
    <n v="2"/>
    <n v="160"/>
    <n v="725"/>
    <n v="41442"/>
    <x v="121"/>
    <d v="2021-08-06T00:00:00"/>
    <s v="Non-binary"/>
    <n v="23"/>
    <x v="5"/>
    <n v="725"/>
    <s v="Bucky Cragell"/>
  </r>
  <r>
    <n v="758"/>
    <s v="Jacket"/>
    <s v="Peacoat"/>
    <s v="L"/>
    <s v="blue"/>
    <n v="102"/>
    <n v="64"/>
    <s v="A blue coloured, L sized, Peacoat Jacket"/>
    <n v="276"/>
    <n v="758"/>
    <n v="160"/>
    <n v="134"/>
    <n v="92"/>
    <n v="3"/>
    <n v="160"/>
    <n v="725"/>
    <n v="41442"/>
    <x v="121"/>
    <d v="2021-08-06T00:00:00"/>
    <s v="Non-binary"/>
    <n v="23"/>
    <x v="5"/>
    <n v="725"/>
    <s v="Bucky Cragell"/>
  </r>
  <r>
    <n v="759"/>
    <s v="Jacket"/>
    <s v="Peacoat"/>
    <s v="XL"/>
    <s v="blue"/>
    <n v="102"/>
    <n v="77"/>
    <s v="A blue coloured, XL sized, Peacoat Jacket"/>
    <n v="97"/>
    <n v="759"/>
    <n v="160"/>
    <n v="951"/>
    <n v="97"/>
    <n v="1"/>
    <n v="160"/>
    <n v="725"/>
    <n v="41442"/>
    <x v="121"/>
    <d v="2021-08-06T00:00:00"/>
    <s v="Non-binary"/>
    <n v="23"/>
    <x v="5"/>
    <n v="725"/>
    <s v="Bucky Cragell"/>
  </r>
  <r>
    <n v="760"/>
    <s v="Jacket"/>
    <s v="Peacoat"/>
    <s v="XS"/>
    <s v="indigo"/>
    <n v="102"/>
    <n v="45"/>
    <s v="A indigo coloured, XS sized, Peacoat Jacket"/>
    <n v="208"/>
    <n v="760"/>
    <n v="161"/>
    <n v="48"/>
    <n v="104"/>
    <n v="2"/>
    <n v="161"/>
    <n v="566"/>
    <n v="45840"/>
    <x v="26"/>
    <d v="2021-04-11T00:00:00"/>
    <s v="Male"/>
    <n v="23"/>
    <x v="1"/>
    <n v="566"/>
    <s v="Melissa Partkya"/>
  </r>
  <r>
    <n v="761"/>
    <s v="Jacket"/>
    <s v="Peacoat"/>
    <s v="S"/>
    <s v="indigo"/>
    <n v="102"/>
    <n v="49"/>
    <s v="A indigo coloured, S sized, Peacoat Jacket"/>
    <n v="198"/>
    <n v="761"/>
    <n v="161"/>
    <n v="1177"/>
    <n v="99"/>
    <n v="2"/>
    <n v="161"/>
    <n v="566"/>
    <n v="45840"/>
    <x v="26"/>
    <d v="2021-04-11T00:00:00"/>
    <s v="Male"/>
    <n v="23"/>
    <x v="1"/>
    <n v="566"/>
    <s v="Melissa Partkya"/>
  </r>
  <r>
    <n v="762"/>
    <s v="Jacket"/>
    <s v="Peacoat"/>
    <s v="M"/>
    <s v="indigo"/>
    <n v="102"/>
    <n v="52"/>
    <s v="A indigo coloured, M sized, Peacoat Jacket"/>
    <n v="96"/>
    <n v="762"/>
    <n v="161"/>
    <n v="936"/>
    <n v="96"/>
    <n v="1"/>
    <n v="161"/>
    <n v="566"/>
    <n v="45840"/>
    <x v="26"/>
    <d v="2021-04-11T00:00:00"/>
    <s v="Male"/>
    <n v="23"/>
    <x v="1"/>
    <n v="566"/>
    <s v="Melissa Partkya"/>
  </r>
  <r>
    <n v="763"/>
    <s v="Jacket"/>
    <s v="Peacoat"/>
    <s v="L"/>
    <s v="indigo"/>
    <n v="102"/>
    <n v="45"/>
    <s v="A indigo coloured, L sized, Peacoat Jacket"/>
    <n v="180"/>
    <n v="763"/>
    <n v="161"/>
    <n v="1041"/>
    <n v="90"/>
    <n v="2"/>
    <n v="161"/>
    <n v="566"/>
    <n v="45840"/>
    <x v="26"/>
    <d v="2021-04-11T00:00:00"/>
    <s v="Male"/>
    <n v="23"/>
    <x v="1"/>
    <n v="566"/>
    <s v="Melissa Partkya"/>
  </r>
  <r>
    <n v="764"/>
    <s v="Jacket"/>
    <s v="Peacoat"/>
    <s v="XL"/>
    <s v="indigo"/>
    <n v="102"/>
    <n v="47"/>
    <s v="A indigo coloured, XL sized, Peacoat Jacket"/>
    <n v="236"/>
    <n v="764"/>
    <n v="161"/>
    <n v="483"/>
    <n v="118"/>
    <n v="2"/>
    <n v="161"/>
    <n v="566"/>
    <n v="45840"/>
    <x v="26"/>
    <d v="2021-04-11T00:00:00"/>
    <s v="Male"/>
    <n v="23"/>
    <x v="1"/>
    <n v="566"/>
    <s v="Melissa Partkya"/>
  </r>
  <r>
    <n v="765"/>
    <s v="Jacket"/>
    <s v="Peacoat"/>
    <s v="XS"/>
    <s v="violet"/>
    <n v="102"/>
    <n v="54"/>
    <s v="A violet coloured, XS sized, Peacoat Jacket"/>
    <n v="294"/>
    <n v="765"/>
    <n v="161"/>
    <n v="525"/>
    <n v="98"/>
    <n v="3"/>
    <n v="161"/>
    <n v="566"/>
    <n v="45840"/>
    <x v="26"/>
    <d v="2021-04-11T00:00:00"/>
    <s v="Male"/>
    <n v="23"/>
    <x v="1"/>
    <n v="566"/>
    <s v="Melissa Partkya"/>
  </r>
  <r>
    <n v="766"/>
    <s v="Jacket"/>
    <s v="Peacoat"/>
    <s v="S"/>
    <s v="violet"/>
    <n v="102"/>
    <n v="73"/>
    <s v="A violet coloured, S sized, Peacoat Jacket"/>
    <n v="312"/>
    <n v="766"/>
    <n v="161"/>
    <n v="63"/>
    <n v="104"/>
    <n v="3"/>
    <n v="161"/>
    <n v="566"/>
    <n v="45840"/>
    <x v="26"/>
    <d v="2021-04-11T00:00:00"/>
    <s v="Male"/>
    <n v="23"/>
    <x v="1"/>
    <n v="566"/>
    <s v="Melissa Partkya"/>
  </r>
  <r>
    <n v="767"/>
    <s v="Jacket"/>
    <s v="Peacoat"/>
    <s v="M"/>
    <s v="violet"/>
    <n v="102"/>
    <n v="77"/>
    <s v="A violet coloured, M sized, Peacoat Jacket"/>
    <n v="204"/>
    <n v="767"/>
    <n v="161"/>
    <n v="517"/>
    <n v="102"/>
    <n v="2"/>
    <n v="161"/>
    <n v="566"/>
    <n v="45840"/>
    <x v="26"/>
    <d v="2021-04-11T00:00:00"/>
    <s v="Male"/>
    <n v="23"/>
    <x v="1"/>
    <n v="566"/>
    <s v="Melissa Partkya"/>
  </r>
  <r>
    <n v="768"/>
    <s v="Jacket"/>
    <s v="Peacoat"/>
    <s v="L"/>
    <s v="violet"/>
    <n v="102"/>
    <n v="65"/>
    <s v="A violet coloured, L sized, Peacoat Jacket"/>
    <n v="94"/>
    <n v="768"/>
    <n v="162"/>
    <n v="896"/>
    <n v="94"/>
    <n v="1"/>
    <n v="162"/>
    <n v="431"/>
    <n v="20238"/>
    <x v="23"/>
    <d v="2021-05-05T00:00:00"/>
    <s v="Agender"/>
    <n v="41"/>
    <x v="6"/>
    <n v="431"/>
    <s v="Ronni Gruszczak"/>
  </r>
  <r>
    <n v="769"/>
    <s v="Jacket"/>
    <s v="Peacoat"/>
    <s v="XL"/>
    <s v="violet"/>
    <n v="102"/>
    <n v="42"/>
    <s v="A violet coloured, XL sized, Peacoat Jacket"/>
    <n v="279"/>
    <n v="769"/>
    <n v="162"/>
    <n v="1052"/>
    <n v="93"/>
    <n v="3"/>
    <n v="162"/>
    <n v="431"/>
    <n v="20238"/>
    <x v="23"/>
    <d v="2021-05-05T00:00:00"/>
    <s v="Agender"/>
    <n v="41"/>
    <x v="6"/>
    <n v="431"/>
    <s v="Ronni Gruszczak"/>
  </r>
  <r>
    <n v="770"/>
    <s v="Jacket"/>
    <s v="Pullover"/>
    <s v="XS"/>
    <s v="red"/>
    <n v="114"/>
    <n v="54"/>
    <s v="A red coloured, XS sized, Pullover Jacket"/>
    <n v="345"/>
    <n v="770"/>
    <n v="162"/>
    <n v="1091"/>
    <n v="115"/>
    <n v="3"/>
    <n v="162"/>
    <n v="431"/>
    <n v="20238"/>
    <x v="23"/>
    <d v="2021-05-05T00:00:00"/>
    <s v="Agender"/>
    <n v="41"/>
    <x v="6"/>
    <n v="431"/>
    <s v="Ronni Gruszczak"/>
  </r>
  <r>
    <n v="771"/>
    <s v="Jacket"/>
    <s v="Pullover"/>
    <s v="S"/>
    <s v="red"/>
    <n v="114"/>
    <n v="46"/>
    <s v="A red coloured, S sized, Pullover Jacket"/>
    <n v="226"/>
    <n v="771"/>
    <n v="162"/>
    <n v="870"/>
    <n v="113"/>
    <n v="2"/>
    <n v="162"/>
    <n v="431"/>
    <n v="20238"/>
    <x v="23"/>
    <d v="2021-05-05T00:00:00"/>
    <s v="Agender"/>
    <n v="41"/>
    <x v="6"/>
    <n v="431"/>
    <s v="Ronni Gruszczak"/>
  </r>
  <r>
    <n v="772"/>
    <s v="Jacket"/>
    <s v="Pullover"/>
    <s v="M"/>
    <s v="red"/>
    <n v="114"/>
    <n v="55"/>
    <s v="A red coloured, M sized, Pullover Jacket"/>
    <n v="226"/>
    <n v="772"/>
    <n v="162"/>
    <n v="849"/>
    <n v="113"/>
    <n v="2"/>
    <n v="162"/>
    <n v="431"/>
    <n v="20238"/>
    <x v="23"/>
    <d v="2021-05-05T00:00:00"/>
    <s v="Agender"/>
    <n v="41"/>
    <x v="6"/>
    <n v="431"/>
    <s v="Ronni Gruszczak"/>
  </r>
  <r>
    <n v="773"/>
    <s v="Jacket"/>
    <s v="Pullover"/>
    <s v="L"/>
    <s v="red"/>
    <n v="114"/>
    <n v="69"/>
    <s v="A red coloured, L sized, Pullover Jacket"/>
    <n v="192"/>
    <n v="773"/>
    <n v="163"/>
    <n v="937"/>
    <n v="96"/>
    <n v="2"/>
    <n v="163"/>
    <n v="84"/>
    <n v="11473"/>
    <x v="122"/>
    <d v="2021-06-17T00:00:00"/>
    <s v="Female"/>
    <n v="63"/>
    <x v="5"/>
    <n v="84"/>
    <s v="Minta Loble"/>
  </r>
  <r>
    <n v="774"/>
    <s v="Jacket"/>
    <s v="Pullover"/>
    <s v="XL"/>
    <s v="red"/>
    <n v="114"/>
    <n v="65"/>
    <s v="A red coloured, XL sized, Pullover Jacket"/>
    <n v="109"/>
    <n v="774"/>
    <n v="163"/>
    <n v="753"/>
    <n v="109"/>
    <n v="1"/>
    <n v="163"/>
    <n v="84"/>
    <n v="11473"/>
    <x v="122"/>
    <d v="2021-06-17T00:00:00"/>
    <s v="Female"/>
    <n v="63"/>
    <x v="5"/>
    <n v="84"/>
    <s v="Minta Loble"/>
  </r>
  <r>
    <n v="775"/>
    <s v="Jacket"/>
    <s v="Pullover"/>
    <s v="XS"/>
    <s v="orange"/>
    <n v="114"/>
    <n v="79"/>
    <s v="A orange coloured, XS sized, Pullover Jacket"/>
    <n v="300"/>
    <n v="775"/>
    <n v="163"/>
    <n v="563"/>
    <n v="100"/>
    <n v="3"/>
    <n v="163"/>
    <n v="84"/>
    <n v="11473"/>
    <x v="122"/>
    <d v="2021-06-17T00:00:00"/>
    <s v="Female"/>
    <n v="63"/>
    <x v="5"/>
    <n v="84"/>
    <s v="Minta Loble"/>
  </r>
  <r>
    <n v="776"/>
    <s v="Jacket"/>
    <s v="Pullover"/>
    <s v="S"/>
    <s v="orange"/>
    <n v="114"/>
    <n v="77"/>
    <s v="A orange coloured, S sized, Pullover Jacket"/>
    <n v="196"/>
    <n v="776"/>
    <n v="163"/>
    <n v="549"/>
    <n v="98"/>
    <n v="2"/>
    <n v="163"/>
    <n v="84"/>
    <n v="11473"/>
    <x v="122"/>
    <d v="2021-06-17T00:00:00"/>
    <s v="Female"/>
    <n v="63"/>
    <x v="5"/>
    <n v="84"/>
    <s v="Minta Loble"/>
  </r>
  <r>
    <n v="777"/>
    <s v="Jacket"/>
    <s v="Pullover"/>
    <s v="M"/>
    <s v="orange"/>
    <n v="114"/>
    <n v="60"/>
    <s v="A orange coloured, M sized, Pullover Jacket"/>
    <n v="312"/>
    <n v="777"/>
    <n v="163"/>
    <n v="43"/>
    <n v="104"/>
    <n v="3"/>
    <n v="163"/>
    <n v="84"/>
    <n v="11473"/>
    <x v="122"/>
    <d v="2021-06-17T00:00:00"/>
    <s v="Female"/>
    <n v="63"/>
    <x v="5"/>
    <n v="84"/>
    <s v="Minta Loble"/>
  </r>
  <r>
    <n v="778"/>
    <s v="Jacket"/>
    <s v="Pullover"/>
    <s v="L"/>
    <s v="orange"/>
    <n v="114"/>
    <n v="56"/>
    <s v="A orange coloured, L sized, Pullover Jacket"/>
    <n v="339"/>
    <n v="778"/>
    <n v="163"/>
    <n v="682"/>
    <n v="113"/>
    <n v="3"/>
    <n v="163"/>
    <n v="84"/>
    <n v="11473"/>
    <x v="122"/>
    <d v="2021-06-17T00:00:00"/>
    <s v="Female"/>
    <n v="63"/>
    <x v="5"/>
    <n v="84"/>
    <s v="Minta Loble"/>
  </r>
  <r>
    <n v="779"/>
    <s v="Jacket"/>
    <s v="Pullover"/>
    <s v="XL"/>
    <s v="orange"/>
    <n v="114"/>
    <n v="69"/>
    <s v="A orange coloured, XL sized, Pullover Jacket"/>
    <n v="94"/>
    <n v="779"/>
    <n v="163"/>
    <n v="372"/>
    <n v="94"/>
    <n v="1"/>
    <n v="163"/>
    <n v="84"/>
    <n v="11473"/>
    <x v="122"/>
    <d v="2021-06-17T00:00:00"/>
    <s v="Female"/>
    <n v="63"/>
    <x v="5"/>
    <n v="84"/>
    <s v="Minta Loble"/>
  </r>
  <r>
    <n v="780"/>
    <s v="Jacket"/>
    <s v="Pullover"/>
    <s v="XS"/>
    <s v="yellow"/>
    <n v="114"/>
    <n v="65"/>
    <s v="A yellow coloured, XS sized, Pullover Jacket"/>
    <n v="182"/>
    <n v="780"/>
    <n v="163"/>
    <n v="153"/>
    <n v="91"/>
    <n v="2"/>
    <n v="163"/>
    <n v="84"/>
    <n v="11473"/>
    <x v="122"/>
    <d v="2021-06-17T00:00:00"/>
    <s v="Female"/>
    <n v="63"/>
    <x v="5"/>
    <n v="84"/>
    <s v="Minta Loble"/>
  </r>
  <r>
    <n v="781"/>
    <s v="Jacket"/>
    <s v="Pullover"/>
    <s v="S"/>
    <s v="yellow"/>
    <n v="114"/>
    <n v="42"/>
    <s v="A yellow coloured, S sized, Pullover Jacket"/>
    <n v="210"/>
    <n v="781"/>
    <n v="164"/>
    <n v="1202"/>
    <n v="105"/>
    <n v="2"/>
    <n v="164"/>
    <n v="412"/>
    <n v="26249"/>
    <x v="123"/>
    <d v="2021-06-03T00:00:00"/>
    <s v="Polygender"/>
    <n v="21"/>
    <x v="0"/>
    <n v="412"/>
    <s v="Chandal Fransinelli"/>
  </r>
  <r>
    <n v="782"/>
    <s v="Jacket"/>
    <s v="Pullover"/>
    <s v="M"/>
    <s v="yellow"/>
    <n v="114"/>
    <n v="49"/>
    <s v="A yellow coloured, M sized, Pullover Jacket"/>
    <n v="112"/>
    <n v="782"/>
    <n v="164"/>
    <n v="604"/>
    <n v="112"/>
    <n v="1"/>
    <n v="164"/>
    <n v="412"/>
    <n v="26249"/>
    <x v="123"/>
    <d v="2021-06-03T00:00:00"/>
    <s v="Polygender"/>
    <n v="21"/>
    <x v="0"/>
    <n v="412"/>
    <s v="Chandal Fransinelli"/>
  </r>
  <r>
    <n v="783"/>
    <s v="Jacket"/>
    <s v="Pullover"/>
    <s v="L"/>
    <s v="yellow"/>
    <n v="114"/>
    <n v="43"/>
    <s v="A yellow coloured, L sized, Pullover Jacket"/>
    <n v="190"/>
    <n v="783"/>
    <n v="164"/>
    <n v="275"/>
    <n v="95"/>
    <n v="2"/>
    <n v="164"/>
    <n v="412"/>
    <n v="26249"/>
    <x v="123"/>
    <d v="2021-06-03T00:00:00"/>
    <s v="Polygender"/>
    <n v="21"/>
    <x v="0"/>
    <n v="412"/>
    <s v="Chandal Fransinelli"/>
  </r>
  <r>
    <n v="784"/>
    <s v="Jacket"/>
    <s v="Pullover"/>
    <s v="XL"/>
    <s v="yellow"/>
    <n v="114"/>
    <n v="67"/>
    <s v="A yellow coloured, XL sized, Pullover Jacket"/>
    <n v="96"/>
    <n v="784"/>
    <n v="164"/>
    <n v="8"/>
    <n v="96"/>
    <n v="1"/>
    <n v="164"/>
    <n v="412"/>
    <n v="26249"/>
    <x v="123"/>
    <d v="2021-06-03T00:00:00"/>
    <s v="Polygender"/>
    <n v="21"/>
    <x v="0"/>
    <n v="412"/>
    <s v="Chandal Fransinelli"/>
  </r>
  <r>
    <n v="785"/>
    <s v="Jacket"/>
    <s v="Pullover"/>
    <s v="XS"/>
    <s v="green"/>
    <n v="114"/>
    <n v="70"/>
    <s v="A green coloured, XS sized, Pullover Jacket"/>
    <n v="321"/>
    <n v="785"/>
    <n v="164"/>
    <n v="425"/>
    <n v="107"/>
    <n v="3"/>
    <n v="164"/>
    <n v="412"/>
    <n v="26249"/>
    <x v="123"/>
    <d v="2021-06-03T00:00:00"/>
    <s v="Polygender"/>
    <n v="21"/>
    <x v="0"/>
    <n v="412"/>
    <s v="Chandal Fransinelli"/>
  </r>
  <r>
    <n v="786"/>
    <s v="Jacket"/>
    <s v="Pullover"/>
    <s v="S"/>
    <s v="green"/>
    <n v="114"/>
    <n v="69"/>
    <s v="A green coloured, S sized, Pullover Jacket"/>
    <n v="297"/>
    <n v="786"/>
    <n v="165"/>
    <n v="1165"/>
    <n v="99"/>
    <n v="3"/>
    <n v="165"/>
    <n v="389"/>
    <n v="28345"/>
    <x v="124"/>
    <d v="2021-07-20T00:00:00"/>
    <s v="Agender"/>
    <n v="41"/>
    <x v="0"/>
    <n v="389"/>
    <s v="Caroljean Elstob"/>
  </r>
  <r>
    <n v="787"/>
    <s v="Jacket"/>
    <s v="Pullover"/>
    <s v="M"/>
    <s v="green"/>
    <n v="114"/>
    <n v="47"/>
    <s v="A green coloured, M sized, Pullover Jacket"/>
    <n v="90"/>
    <n v="787"/>
    <n v="165"/>
    <n v="1029"/>
    <n v="90"/>
    <n v="1"/>
    <n v="165"/>
    <n v="389"/>
    <n v="28345"/>
    <x v="124"/>
    <d v="2021-07-20T00:00:00"/>
    <s v="Agender"/>
    <n v="41"/>
    <x v="0"/>
    <n v="389"/>
    <s v="Caroljean Elstob"/>
  </r>
  <r>
    <n v="788"/>
    <s v="Jacket"/>
    <s v="Pullover"/>
    <s v="L"/>
    <s v="green"/>
    <n v="114"/>
    <n v="72"/>
    <s v="A green coloured, L sized, Pullover Jacket"/>
    <n v="184"/>
    <n v="788"/>
    <n v="165"/>
    <n v="118"/>
    <n v="92"/>
    <n v="2"/>
    <n v="165"/>
    <n v="389"/>
    <n v="28345"/>
    <x v="124"/>
    <d v="2021-07-20T00:00:00"/>
    <s v="Agender"/>
    <n v="41"/>
    <x v="0"/>
    <n v="389"/>
    <s v="Caroljean Elstob"/>
  </r>
  <r>
    <n v="789"/>
    <s v="Jacket"/>
    <s v="Pullover"/>
    <s v="XL"/>
    <s v="green"/>
    <n v="114"/>
    <n v="65"/>
    <s v="A green coloured, XL sized, Pullover Jacket"/>
    <n v="119"/>
    <n v="789"/>
    <n v="165"/>
    <n v="700"/>
    <n v="119"/>
    <n v="1"/>
    <n v="165"/>
    <n v="389"/>
    <n v="28345"/>
    <x v="124"/>
    <d v="2021-07-20T00:00:00"/>
    <s v="Agender"/>
    <n v="41"/>
    <x v="0"/>
    <n v="389"/>
    <s v="Caroljean Elstob"/>
  </r>
  <r>
    <n v="790"/>
    <s v="Jacket"/>
    <s v="Pullover"/>
    <s v="XS"/>
    <s v="blue"/>
    <n v="114"/>
    <n v="61"/>
    <s v="A blue coloured, XS sized, Pullover Jacket"/>
    <n v="113"/>
    <n v="790"/>
    <n v="165"/>
    <n v="679"/>
    <n v="113"/>
    <n v="1"/>
    <n v="165"/>
    <n v="389"/>
    <n v="28345"/>
    <x v="124"/>
    <d v="2021-07-20T00:00:00"/>
    <s v="Agender"/>
    <n v="41"/>
    <x v="0"/>
    <n v="389"/>
    <s v="Caroljean Elstob"/>
  </r>
  <r>
    <n v="791"/>
    <s v="Jacket"/>
    <s v="Pullover"/>
    <s v="S"/>
    <s v="blue"/>
    <n v="114"/>
    <n v="73"/>
    <s v="A blue coloured, S sized, Pullover Jacket"/>
    <n v="186"/>
    <n v="791"/>
    <n v="165"/>
    <n v="1060"/>
    <n v="93"/>
    <n v="2"/>
    <n v="165"/>
    <n v="389"/>
    <n v="28345"/>
    <x v="124"/>
    <d v="2021-07-20T00:00:00"/>
    <s v="Agender"/>
    <n v="41"/>
    <x v="0"/>
    <n v="389"/>
    <s v="Caroljean Elstob"/>
  </r>
  <r>
    <n v="792"/>
    <s v="Jacket"/>
    <s v="Pullover"/>
    <s v="M"/>
    <s v="blue"/>
    <n v="114"/>
    <n v="44"/>
    <s v="A blue coloured, M sized, Pullover Jacket"/>
    <n v="96"/>
    <n v="792"/>
    <n v="165"/>
    <n v="26"/>
    <n v="96"/>
    <n v="1"/>
    <n v="165"/>
    <n v="389"/>
    <n v="28345"/>
    <x v="124"/>
    <d v="2021-07-20T00:00:00"/>
    <s v="Agender"/>
    <n v="41"/>
    <x v="0"/>
    <n v="389"/>
    <s v="Caroljean Elstob"/>
  </r>
  <r>
    <n v="793"/>
    <s v="Jacket"/>
    <s v="Pullover"/>
    <s v="L"/>
    <s v="blue"/>
    <n v="114"/>
    <n v="66"/>
    <s v="A blue coloured, L sized, Pullover Jacket"/>
    <n v="109"/>
    <n v="793"/>
    <n v="166"/>
    <n v="743"/>
    <n v="109"/>
    <n v="1"/>
    <n v="166"/>
    <n v="113"/>
    <n v="11914"/>
    <x v="125"/>
    <d v="2021-07-14T00:00:00"/>
    <s v="Agender"/>
    <n v="57"/>
    <x v="0"/>
    <n v="113"/>
    <s v="Hew Cardinal"/>
  </r>
  <r>
    <n v="794"/>
    <s v="Jacket"/>
    <s v="Pullover"/>
    <s v="XL"/>
    <s v="blue"/>
    <n v="114"/>
    <n v="74"/>
    <s v="A blue coloured, XL sized, Pullover Jacket"/>
    <n v="351"/>
    <n v="794"/>
    <n v="166"/>
    <n v="827"/>
    <n v="117"/>
    <n v="3"/>
    <n v="166"/>
    <n v="113"/>
    <n v="11914"/>
    <x v="125"/>
    <d v="2021-07-14T00:00:00"/>
    <s v="Agender"/>
    <n v="57"/>
    <x v="0"/>
    <n v="113"/>
    <s v="Hew Cardinal"/>
  </r>
  <r>
    <n v="795"/>
    <s v="Jacket"/>
    <s v="Pullover"/>
    <s v="XS"/>
    <s v="indigo"/>
    <n v="114"/>
    <n v="78"/>
    <s v="A indigo coloured, XS sized, Pullover Jacket"/>
    <n v="109"/>
    <n v="795"/>
    <n v="166"/>
    <n v="740"/>
    <n v="109"/>
    <n v="1"/>
    <n v="166"/>
    <n v="113"/>
    <n v="11914"/>
    <x v="125"/>
    <d v="2021-07-14T00:00:00"/>
    <s v="Agender"/>
    <n v="57"/>
    <x v="0"/>
    <n v="113"/>
    <s v="Hew Cardinal"/>
  </r>
  <r>
    <n v="796"/>
    <s v="Jacket"/>
    <s v="Pullover"/>
    <s v="S"/>
    <s v="indigo"/>
    <n v="114"/>
    <n v="44"/>
    <s v="A indigo coloured, S sized, Pullover Jacket"/>
    <n v="186"/>
    <n v="796"/>
    <n v="166"/>
    <n v="661"/>
    <n v="93"/>
    <n v="2"/>
    <n v="166"/>
    <n v="113"/>
    <n v="11914"/>
    <x v="125"/>
    <d v="2021-07-14T00:00:00"/>
    <s v="Agender"/>
    <n v="57"/>
    <x v="0"/>
    <n v="113"/>
    <s v="Hew Cardinal"/>
  </r>
  <r>
    <n v="797"/>
    <s v="Jacket"/>
    <s v="Pullover"/>
    <s v="M"/>
    <s v="indigo"/>
    <n v="114"/>
    <n v="72"/>
    <s v="A indigo coloured, M sized, Pullover Jacket"/>
    <n v="212"/>
    <n v="797"/>
    <n v="166"/>
    <n v="217"/>
    <n v="106"/>
    <n v="2"/>
    <n v="166"/>
    <n v="113"/>
    <n v="11914"/>
    <x v="125"/>
    <d v="2021-07-14T00:00:00"/>
    <s v="Agender"/>
    <n v="57"/>
    <x v="0"/>
    <n v="113"/>
    <s v="Hew Cardinal"/>
  </r>
  <r>
    <n v="798"/>
    <s v="Jacket"/>
    <s v="Pullover"/>
    <s v="L"/>
    <s v="indigo"/>
    <n v="114"/>
    <n v="50"/>
    <s v="A indigo coloured, L sized, Pullover Jacket"/>
    <n v="321"/>
    <n v="798"/>
    <n v="166"/>
    <n v="430"/>
    <n v="107"/>
    <n v="3"/>
    <n v="166"/>
    <n v="113"/>
    <n v="11914"/>
    <x v="125"/>
    <d v="2021-07-14T00:00:00"/>
    <s v="Agender"/>
    <n v="57"/>
    <x v="0"/>
    <n v="113"/>
    <s v="Hew Cardinal"/>
  </r>
  <r>
    <n v="799"/>
    <s v="Jacket"/>
    <s v="Pullover"/>
    <s v="XL"/>
    <s v="indigo"/>
    <n v="114"/>
    <n v="43"/>
    <s v="A indigo coloured, XL sized, Pullover Jacket"/>
    <n v="180"/>
    <n v="799"/>
    <n v="167"/>
    <n v="1035"/>
    <n v="90"/>
    <n v="2"/>
    <n v="167"/>
    <n v="595"/>
    <n v="44269"/>
    <x v="57"/>
    <d v="2021-07-18T00:00:00"/>
    <s v="Female"/>
    <n v="60"/>
    <x v="0"/>
    <n v="595"/>
    <s v="Thomasine Baudet"/>
  </r>
  <r>
    <n v="800"/>
    <s v="Jacket"/>
    <s v="Pullover"/>
    <s v="XS"/>
    <s v="violet"/>
    <n v="114"/>
    <n v="61"/>
    <s v="A violet coloured, XS sized, Pullover Jacket"/>
    <n v="96"/>
    <n v="800"/>
    <n v="167"/>
    <n v="930"/>
    <n v="96"/>
    <n v="1"/>
    <n v="167"/>
    <n v="595"/>
    <n v="44269"/>
    <x v="57"/>
    <d v="2021-07-18T00:00:00"/>
    <s v="Female"/>
    <n v="60"/>
    <x v="0"/>
    <n v="595"/>
    <s v="Thomasine Baudet"/>
  </r>
  <r>
    <n v="801"/>
    <s v="Jacket"/>
    <s v="Pullover"/>
    <s v="S"/>
    <s v="violet"/>
    <n v="114"/>
    <n v="74"/>
    <s v="A violet coloured, S sized, Pullover Jacket"/>
    <n v="106"/>
    <n v="801"/>
    <n v="167"/>
    <n v="217"/>
    <n v="106"/>
    <n v="1"/>
    <n v="167"/>
    <n v="595"/>
    <n v="44269"/>
    <x v="57"/>
    <d v="2021-07-18T00:00:00"/>
    <s v="Female"/>
    <n v="60"/>
    <x v="0"/>
    <n v="595"/>
    <s v="Thomasine Baudet"/>
  </r>
  <r>
    <n v="802"/>
    <s v="Jacket"/>
    <s v="Pullover"/>
    <s v="M"/>
    <s v="violet"/>
    <n v="114"/>
    <n v="78"/>
    <s v="A violet coloured, M sized, Pullover Jacket"/>
    <n v="184"/>
    <n v="802"/>
    <n v="167"/>
    <n v="134"/>
    <n v="92"/>
    <n v="2"/>
    <n v="167"/>
    <n v="595"/>
    <n v="44269"/>
    <x v="57"/>
    <d v="2021-07-18T00:00:00"/>
    <s v="Female"/>
    <n v="60"/>
    <x v="0"/>
    <n v="595"/>
    <s v="Thomasine Baudet"/>
  </r>
  <r>
    <n v="803"/>
    <s v="Jacket"/>
    <s v="Pullover"/>
    <s v="L"/>
    <s v="violet"/>
    <n v="114"/>
    <n v="78"/>
    <s v="A violet coloured, L sized, Pullover Jacket"/>
    <n v="270"/>
    <n v="803"/>
    <n v="168"/>
    <n v="1037"/>
    <n v="90"/>
    <n v="3"/>
    <n v="168"/>
    <n v="664"/>
    <n v="51244"/>
    <x v="126"/>
    <d v="2021-01-27T00:00:00"/>
    <s v="Genderfluid"/>
    <n v="32"/>
    <x v="1"/>
    <n v="664"/>
    <s v="Dannie Fidler"/>
  </r>
  <r>
    <n v="804"/>
    <s v="Jacket"/>
    <s v="Pullover"/>
    <s v="XL"/>
    <s v="violet"/>
    <n v="114"/>
    <n v="69"/>
    <s v="A violet coloured, XL sized, Pullover Jacket"/>
    <n v="345"/>
    <n v="804"/>
    <n v="168"/>
    <n v="1112"/>
    <n v="115"/>
    <n v="3"/>
    <n v="168"/>
    <n v="664"/>
    <n v="51244"/>
    <x v="126"/>
    <d v="2021-01-27T00:00:00"/>
    <s v="Genderfluid"/>
    <n v="32"/>
    <x v="1"/>
    <n v="664"/>
    <s v="Dannie Fidler"/>
  </r>
  <r>
    <n v="805"/>
    <s v="Jacket"/>
    <s v="Shearling"/>
    <s v="XS"/>
    <s v="red"/>
    <n v="95"/>
    <n v="74"/>
    <s v="A red coloured, XS sized, Shearling Jacket"/>
    <n v="96"/>
    <n v="805"/>
    <n v="168"/>
    <n v="19"/>
    <n v="96"/>
    <n v="1"/>
    <n v="168"/>
    <n v="664"/>
    <n v="51244"/>
    <x v="126"/>
    <d v="2021-01-27T00:00:00"/>
    <s v="Genderfluid"/>
    <n v="32"/>
    <x v="1"/>
    <n v="664"/>
    <s v="Dannie Fidler"/>
  </r>
  <r>
    <n v="806"/>
    <s v="Jacket"/>
    <s v="Shearling"/>
    <s v="S"/>
    <s v="red"/>
    <n v="95"/>
    <n v="75"/>
    <s v="A red coloured, S sized, Shearling Jacket"/>
    <n v="107"/>
    <n v="806"/>
    <n v="168"/>
    <n v="439"/>
    <n v="107"/>
    <n v="1"/>
    <n v="168"/>
    <n v="664"/>
    <n v="51244"/>
    <x v="126"/>
    <d v="2021-01-27T00:00:00"/>
    <s v="Genderfluid"/>
    <n v="32"/>
    <x v="1"/>
    <n v="664"/>
    <s v="Dannie Fidler"/>
  </r>
  <r>
    <n v="807"/>
    <s v="Jacket"/>
    <s v="Shearling"/>
    <s v="M"/>
    <s v="red"/>
    <n v="95"/>
    <n v="49"/>
    <s v="A red coloured, M sized, Shearling Jacket"/>
    <n v="224"/>
    <n v="807"/>
    <n v="168"/>
    <n v="605"/>
    <n v="112"/>
    <n v="2"/>
    <n v="168"/>
    <n v="664"/>
    <n v="51244"/>
    <x v="126"/>
    <d v="2021-01-27T00:00:00"/>
    <s v="Genderfluid"/>
    <n v="32"/>
    <x v="1"/>
    <n v="664"/>
    <s v="Dannie Fidler"/>
  </r>
  <r>
    <n v="808"/>
    <s v="Jacket"/>
    <s v="Shearling"/>
    <s v="L"/>
    <s v="red"/>
    <n v="95"/>
    <n v="40"/>
    <s v="A red coloured, L sized, Shearling Jacket"/>
    <n v="180"/>
    <n v="808"/>
    <n v="169"/>
    <n v="1016"/>
    <n v="90"/>
    <n v="2"/>
    <n v="169"/>
    <n v="996"/>
    <n v="22089"/>
    <x v="90"/>
    <d v="2021-03-12T00:00:00"/>
    <s v="Agender"/>
    <n v="59"/>
    <x v="1"/>
    <n v="996"/>
    <s v="Elvira Sarfati"/>
  </r>
  <r>
    <n v="809"/>
    <s v="Jacket"/>
    <s v="Shearling"/>
    <s v="XL"/>
    <s v="red"/>
    <n v="95"/>
    <n v="42"/>
    <s v="A red coloured, XL sized, Shearling Jacket"/>
    <n v="354"/>
    <n v="809"/>
    <n v="169"/>
    <n v="468"/>
    <n v="118"/>
    <n v="3"/>
    <n v="169"/>
    <n v="996"/>
    <n v="22089"/>
    <x v="90"/>
    <d v="2021-03-12T00:00:00"/>
    <s v="Agender"/>
    <n v="59"/>
    <x v="1"/>
    <n v="996"/>
    <s v="Elvira Sarfati"/>
  </r>
  <r>
    <n v="810"/>
    <s v="Jacket"/>
    <s v="Shearling"/>
    <s v="XS"/>
    <s v="orange"/>
    <n v="95"/>
    <n v="54"/>
    <s v="A orange coloured, XS sized, Shearling Jacket"/>
    <n v="192"/>
    <n v="810"/>
    <n v="169"/>
    <n v="928"/>
    <n v="96"/>
    <n v="2"/>
    <n v="169"/>
    <n v="996"/>
    <n v="22089"/>
    <x v="90"/>
    <d v="2021-03-12T00:00:00"/>
    <s v="Agender"/>
    <n v="59"/>
    <x v="1"/>
    <n v="996"/>
    <s v="Elvira Sarfati"/>
  </r>
  <r>
    <n v="811"/>
    <s v="Jacket"/>
    <s v="Shearling"/>
    <s v="S"/>
    <s v="orange"/>
    <n v="95"/>
    <n v="53"/>
    <s v="A orange coloured, S sized, Shearling Jacket"/>
    <n v="224"/>
    <n v="811"/>
    <n v="169"/>
    <n v="605"/>
    <n v="112"/>
    <n v="2"/>
    <n v="169"/>
    <n v="996"/>
    <n v="22089"/>
    <x v="90"/>
    <d v="2021-03-12T00:00:00"/>
    <s v="Agender"/>
    <n v="59"/>
    <x v="1"/>
    <n v="996"/>
    <s v="Elvira Sarfati"/>
  </r>
  <r>
    <n v="812"/>
    <s v="Jacket"/>
    <s v="Shearling"/>
    <s v="M"/>
    <s v="orange"/>
    <n v="95"/>
    <n v="45"/>
    <s v="A orange coloured, M sized, Shearling Jacket"/>
    <n v="238"/>
    <n v="812"/>
    <n v="169"/>
    <n v="722"/>
    <n v="119"/>
    <n v="2"/>
    <n v="169"/>
    <n v="996"/>
    <n v="22089"/>
    <x v="90"/>
    <d v="2021-03-12T00:00:00"/>
    <s v="Agender"/>
    <n v="59"/>
    <x v="1"/>
    <n v="996"/>
    <s v="Elvira Sarfati"/>
  </r>
  <r>
    <n v="813"/>
    <s v="Jacket"/>
    <s v="Shearling"/>
    <s v="L"/>
    <s v="orange"/>
    <n v="95"/>
    <n v="58"/>
    <s v="A orange coloured, L sized, Shearling Jacket"/>
    <n v="273"/>
    <n v="813"/>
    <n v="169"/>
    <n v="792"/>
    <n v="91"/>
    <n v="3"/>
    <n v="169"/>
    <n v="996"/>
    <n v="22089"/>
    <x v="90"/>
    <d v="2021-03-12T00:00:00"/>
    <s v="Agender"/>
    <n v="59"/>
    <x v="1"/>
    <n v="996"/>
    <s v="Elvira Sarfati"/>
  </r>
  <r>
    <n v="814"/>
    <s v="Jacket"/>
    <s v="Shearling"/>
    <s v="XL"/>
    <s v="orange"/>
    <n v="95"/>
    <n v="60"/>
    <s v="A orange coloured, XL sized, Shearling Jacket"/>
    <n v="294"/>
    <n v="814"/>
    <n v="169"/>
    <n v="526"/>
    <n v="98"/>
    <n v="3"/>
    <n v="169"/>
    <n v="996"/>
    <n v="22089"/>
    <x v="90"/>
    <d v="2021-03-12T00:00:00"/>
    <s v="Agender"/>
    <n v="59"/>
    <x v="1"/>
    <n v="996"/>
    <s v="Elvira Sarfati"/>
  </r>
  <r>
    <n v="815"/>
    <s v="Jacket"/>
    <s v="Shearling"/>
    <s v="XS"/>
    <s v="yellow"/>
    <n v="95"/>
    <n v="66"/>
    <s v="A yellow coloured, XS sized, Shearling Jacket"/>
    <n v="93"/>
    <n v="815"/>
    <n v="169"/>
    <n v="1062"/>
    <n v="93"/>
    <n v="1"/>
    <n v="169"/>
    <n v="996"/>
    <n v="22089"/>
    <x v="90"/>
    <d v="2021-03-12T00:00:00"/>
    <s v="Agender"/>
    <n v="59"/>
    <x v="1"/>
    <n v="996"/>
    <s v="Elvira Sarfati"/>
  </r>
  <r>
    <n v="816"/>
    <s v="Jacket"/>
    <s v="Shearling"/>
    <s v="S"/>
    <s v="yellow"/>
    <n v="95"/>
    <n v="48"/>
    <s v="A yellow coloured, S sized, Shearling Jacket"/>
    <n v="218"/>
    <n v="816"/>
    <n v="169"/>
    <n v="751"/>
    <n v="109"/>
    <n v="2"/>
    <n v="169"/>
    <n v="996"/>
    <n v="22089"/>
    <x v="90"/>
    <d v="2021-03-12T00:00:00"/>
    <s v="Agender"/>
    <n v="59"/>
    <x v="1"/>
    <n v="996"/>
    <s v="Elvira Sarfati"/>
  </r>
  <r>
    <n v="817"/>
    <s v="Jacket"/>
    <s v="Shearling"/>
    <s v="M"/>
    <s v="yellow"/>
    <n v="95"/>
    <n v="60"/>
    <s v="A yellow coloured, M sized, Shearling Jacket"/>
    <n v="339"/>
    <n v="817"/>
    <n v="170"/>
    <n v="673"/>
    <n v="113"/>
    <n v="3"/>
    <n v="170"/>
    <n v="867"/>
    <n v="28597"/>
    <x v="127"/>
    <d v="2021-09-03T00:00:00"/>
    <s v="Bigender"/>
    <n v="36"/>
    <x v="1"/>
    <n v="867"/>
    <s v="Hunfredo Peyto"/>
  </r>
  <r>
    <n v="818"/>
    <s v="Jacket"/>
    <s v="Shearling"/>
    <s v="L"/>
    <s v="yellow"/>
    <n v="95"/>
    <n v="58"/>
    <s v="A yellow coloured, L sized, Shearling Jacket"/>
    <n v="94"/>
    <n v="818"/>
    <n v="170"/>
    <n v="357"/>
    <n v="94"/>
    <n v="1"/>
    <n v="170"/>
    <n v="867"/>
    <n v="28597"/>
    <x v="127"/>
    <d v="2021-09-03T00:00:00"/>
    <s v="Bigender"/>
    <n v="36"/>
    <x v="1"/>
    <n v="867"/>
    <s v="Hunfredo Peyto"/>
  </r>
  <r>
    <n v="819"/>
    <s v="Jacket"/>
    <s v="Shearling"/>
    <s v="XL"/>
    <s v="yellow"/>
    <n v="95"/>
    <n v="63"/>
    <s v="A yellow coloured, XL sized, Shearling Jacket"/>
    <n v="109"/>
    <n v="819"/>
    <n v="170"/>
    <n v="345"/>
    <n v="109"/>
    <n v="1"/>
    <n v="170"/>
    <n v="867"/>
    <n v="28597"/>
    <x v="127"/>
    <d v="2021-09-03T00:00:00"/>
    <s v="Bigender"/>
    <n v="36"/>
    <x v="1"/>
    <n v="867"/>
    <s v="Hunfredo Peyto"/>
  </r>
  <r>
    <n v="820"/>
    <s v="Jacket"/>
    <s v="Shearling"/>
    <s v="XS"/>
    <s v="green"/>
    <n v="95"/>
    <n v="74"/>
    <s v="A green coloured, XS sized, Shearling Jacket"/>
    <n v="210"/>
    <n v="820"/>
    <n v="170"/>
    <n v="1224"/>
    <n v="105"/>
    <n v="2"/>
    <n v="170"/>
    <n v="867"/>
    <n v="28597"/>
    <x v="127"/>
    <d v="2021-09-03T00:00:00"/>
    <s v="Bigender"/>
    <n v="36"/>
    <x v="1"/>
    <n v="867"/>
    <s v="Hunfredo Peyto"/>
  </r>
  <r>
    <n v="821"/>
    <s v="Jacket"/>
    <s v="Shearling"/>
    <s v="S"/>
    <s v="green"/>
    <n v="95"/>
    <n v="66"/>
    <s v="A green coloured, S sized, Shearling Jacket"/>
    <n v="188"/>
    <n v="821"/>
    <n v="170"/>
    <n v="899"/>
    <n v="94"/>
    <n v="2"/>
    <n v="170"/>
    <n v="867"/>
    <n v="28597"/>
    <x v="127"/>
    <d v="2021-09-03T00:00:00"/>
    <s v="Bigender"/>
    <n v="36"/>
    <x v="1"/>
    <n v="867"/>
    <s v="Hunfredo Peyto"/>
  </r>
  <r>
    <n v="822"/>
    <s v="Jacket"/>
    <s v="Shearling"/>
    <s v="M"/>
    <s v="green"/>
    <n v="95"/>
    <n v="59"/>
    <s v="A green coloured, M sized, Shearling Jacket"/>
    <n v="204"/>
    <n v="822"/>
    <n v="171"/>
    <n v="520"/>
    <n v="102"/>
    <n v="2"/>
    <n v="171"/>
    <n v="443"/>
    <n v="19467"/>
    <x v="128"/>
    <d v="2021-09-16T00:00:00"/>
    <s v="Bigender"/>
    <n v="49"/>
    <x v="6"/>
    <n v="443"/>
    <s v="Melodee Spencley"/>
  </r>
  <r>
    <n v="823"/>
    <s v="Jacket"/>
    <s v="Shearling"/>
    <s v="L"/>
    <s v="green"/>
    <n v="95"/>
    <n v="66"/>
    <s v="A green coloured, L sized, Shearling Jacket"/>
    <n v="93"/>
    <n v="823"/>
    <n v="171"/>
    <n v="655"/>
    <n v="93"/>
    <n v="1"/>
    <n v="171"/>
    <n v="443"/>
    <n v="19467"/>
    <x v="128"/>
    <d v="2021-09-16T00:00:00"/>
    <s v="Bigender"/>
    <n v="49"/>
    <x v="6"/>
    <n v="443"/>
    <s v="Melodee Spencley"/>
  </r>
  <r>
    <n v="824"/>
    <s v="Jacket"/>
    <s v="Shearling"/>
    <s v="XL"/>
    <s v="green"/>
    <n v="95"/>
    <n v="51"/>
    <s v="A green coloured, XL sized, Shearling Jacket"/>
    <n v="117"/>
    <n v="824"/>
    <n v="171"/>
    <n v="812"/>
    <n v="117"/>
    <n v="1"/>
    <n v="171"/>
    <n v="443"/>
    <n v="19467"/>
    <x v="128"/>
    <d v="2021-09-16T00:00:00"/>
    <s v="Bigender"/>
    <n v="49"/>
    <x v="6"/>
    <n v="443"/>
    <s v="Melodee Spencley"/>
  </r>
  <r>
    <n v="825"/>
    <s v="Jacket"/>
    <s v="Shearling"/>
    <s v="XS"/>
    <s v="blue"/>
    <n v="95"/>
    <n v="62"/>
    <s v="A blue coloured, XS sized, Shearling Jacket"/>
    <n v="321"/>
    <n v="825"/>
    <n v="171"/>
    <n v="444"/>
    <n v="107"/>
    <n v="3"/>
    <n v="171"/>
    <n v="443"/>
    <n v="19467"/>
    <x v="128"/>
    <d v="2021-09-16T00:00:00"/>
    <s v="Bigender"/>
    <n v="49"/>
    <x v="6"/>
    <n v="443"/>
    <s v="Melodee Spencley"/>
  </r>
  <r>
    <n v="826"/>
    <s v="Jacket"/>
    <s v="Shearling"/>
    <s v="S"/>
    <s v="blue"/>
    <n v="95"/>
    <n v="72"/>
    <s v="A blue coloured, S sized, Shearling Jacket"/>
    <n v="91"/>
    <n v="826"/>
    <n v="171"/>
    <n v="785"/>
    <n v="91"/>
    <n v="1"/>
    <n v="171"/>
    <n v="443"/>
    <n v="19467"/>
    <x v="128"/>
    <d v="2021-09-16T00:00:00"/>
    <s v="Bigender"/>
    <n v="49"/>
    <x v="6"/>
    <n v="443"/>
    <s v="Melodee Spencley"/>
  </r>
  <r>
    <n v="827"/>
    <s v="Jacket"/>
    <s v="Shearling"/>
    <s v="M"/>
    <s v="blue"/>
    <n v="95"/>
    <n v="73"/>
    <s v="A blue coloured, M sized, Shearling Jacket"/>
    <n v="236"/>
    <n v="827"/>
    <n v="171"/>
    <n v="85"/>
    <n v="118"/>
    <n v="2"/>
    <n v="171"/>
    <n v="443"/>
    <n v="19467"/>
    <x v="128"/>
    <d v="2021-09-16T00:00:00"/>
    <s v="Bigender"/>
    <n v="49"/>
    <x v="6"/>
    <n v="443"/>
    <s v="Melodee Spencley"/>
  </r>
  <r>
    <n v="828"/>
    <s v="Jacket"/>
    <s v="Shearling"/>
    <s v="L"/>
    <s v="blue"/>
    <n v="95"/>
    <n v="64"/>
    <s v="A blue coloured, L sized, Shearling Jacket"/>
    <n v="196"/>
    <n v="828"/>
    <n v="171"/>
    <n v="198"/>
    <n v="98"/>
    <n v="2"/>
    <n v="171"/>
    <n v="443"/>
    <n v="19467"/>
    <x v="128"/>
    <d v="2021-09-16T00:00:00"/>
    <s v="Bigender"/>
    <n v="49"/>
    <x v="6"/>
    <n v="443"/>
    <s v="Melodee Spencley"/>
  </r>
  <r>
    <n v="829"/>
    <s v="Jacket"/>
    <s v="Shearling"/>
    <s v="XL"/>
    <s v="blue"/>
    <n v="95"/>
    <n v="79"/>
    <s v="A blue coloured, XL sized, Shearling Jacket"/>
    <n v="210"/>
    <n v="829"/>
    <n v="171"/>
    <n v="314"/>
    <n v="105"/>
    <n v="2"/>
    <n v="171"/>
    <n v="443"/>
    <n v="19467"/>
    <x v="128"/>
    <d v="2021-09-16T00:00:00"/>
    <s v="Bigender"/>
    <n v="49"/>
    <x v="6"/>
    <n v="443"/>
    <s v="Melodee Spencley"/>
  </r>
  <r>
    <n v="830"/>
    <s v="Jacket"/>
    <s v="Shearling"/>
    <s v="XS"/>
    <s v="indigo"/>
    <n v="95"/>
    <n v="68"/>
    <s v="A indigo coloured, XS sized, Shearling Jacket"/>
    <n v="300"/>
    <n v="830"/>
    <n v="172"/>
    <n v="574"/>
    <n v="100"/>
    <n v="3"/>
    <n v="172"/>
    <n v="224"/>
    <n v="47514"/>
    <x v="129"/>
    <d v="2021-01-27T00:00:00"/>
    <s v="Genderfluid"/>
    <n v="78"/>
    <x v="4"/>
    <n v="224"/>
    <s v="Shelbi Impson"/>
  </r>
  <r>
    <n v="831"/>
    <s v="Jacket"/>
    <s v="Shearling"/>
    <s v="S"/>
    <s v="indigo"/>
    <n v="95"/>
    <n v="45"/>
    <s v="A indigo coloured, S sized, Shearling Jacket"/>
    <n v="119"/>
    <n v="831"/>
    <n v="172"/>
    <n v="413"/>
    <n v="119"/>
    <n v="1"/>
    <n v="172"/>
    <n v="224"/>
    <n v="47514"/>
    <x v="129"/>
    <d v="2021-01-27T00:00:00"/>
    <s v="Genderfluid"/>
    <n v="78"/>
    <x v="4"/>
    <n v="224"/>
    <s v="Shelbi Impson"/>
  </r>
  <r>
    <n v="832"/>
    <s v="Jacket"/>
    <s v="Shearling"/>
    <s v="M"/>
    <s v="indigo"/>
    <n v="95"/>
    <n v="74"/>
    <s v="A indigo coloured, M sized, Shearling Jacket"/>
    <n v="198"/>
    <n v="832"/>
    <n v="172"/>
    <n v="1156"/>
    <n v="99"/>
    <n v="2"/>
    <n v="172"/>
    <n v="224"/>
    <n v="47514"/>
    <x v="129"/>
    <d v="2021-01-27T00:00:00"/>
    <s v="Genderfluid"/>
    <n v="78"/>
    <x v="4"/>
    <n v="224"/>
    <s v="Shelbi Impson"/>
  </r>
  <r>
    <n v="833"/>
    <s v="Jacket"/>
    <s v="Shearling"/>
    <s v="L"/>
    <s v="indigo"/>
    <n v="95"/>
    <n v="66"/>
    <s v="A indigo coloured, L sized, Shearling Jacket"/>
    <n v="339"/>
    <n v="833"/>
    <n v="172"/>
    <n v="683"/>
    <n v="113"/>
    <n v="3"/>
    <n v="172"/>
    <n v="224"/>
    <n v="47514"/>
    <x v="129"/>
    <d v="2021-01-27T00:00:00"/>
    <s v="Genderfluid"/>
    <n v="78"/>
    <x v="4"/>
    <n v="224"/>
    <s v="Shelbi Impson"/>
  </r>
  <r>
    <n v="834"/>
    <s v="Jacket"/>
    <s v="Shearling"/>
    <s v="XL"/>
    <s v="indigo"/>
    <n v="95"/>
    <n v="76"/>
    <s v="A indigo coloured, XL sized, Shearling Jacket"/>
    <n v="357"/>
    <n v="834"/>
    <n v="172"/>
    <n v="706"/>
    <n v="119"/>
    <n v="3"/>
    <n v="172"/>
    <n v="224"/>
    <n v="47514"/>
    <x v="129"/>
    <d v="2021-01-27T00:00:00"/>
    <s v="Genderfluid"/>
    <n v="78"/>
    <x v="4"/>
    <n v="224"/>
    <s v="Shelbi Impson"/>
  </r>
  <r>
    <n v="835"/>
    <s v="Jacket"/>
    <s v="Shearling"/>
    <s v="XS"/>
    <s v="violet"/>
    <n v="95"/>
    <n v="75"/>
    <s v="A violet coloured, XS sized, Shearling Jacket"/>
    <n v="336"/>
    <n v="835"/>
    <n v="172"/>
    <n v="1245"/>
    <n v="112"/>
    <n v="3"/>
    <n v="172"/>
    <n v="224"/>
    <n v="47514"/>
    <x v="129"/>
    <d v="2021-01-27T00:00:00"/>
    <s v="Genderfluid"/>
    <n v="78"/>
    <x v="4"/>
    <n v="224"/>
    <s v="Shelbi Impson"/>
  </r>
  <r>
    <n v="836"/>
    <s v="Jacket"/>
    <s v="Shearling"/>
    <s v="S"/>
    <s v="violet"/>
    <n v="95"/>
    <n v="49"/>
    <s v="A violet coloured, S sized, Shearling Jacket"/>
    <n v="212"/>
    <n v="836"/>
    <n v="173"/>
    <n v="1005"/>
    <n v="106"/>
    <n v="2"/>
    <n v="173"/>
    <n v="435"/>
    <n v="30001"/>
    <x v="130"/>
    <d v="2021-07-01T00:00:00"/>
    <s v="Agender"/>
    <n v="41"/>
    <x v="0"/>
    <n v="435"/>
    <s v="Aldridge Tesh"/>
  </r>
  <r>
    <n v="837"/>
    <s v="Jacket"/>
    <s v="Shearling"/>
    <s v="M"/>
    <s v="violet"/>
    <n v="95"/>
    <n v="74"/>
    <s v="A violet coloured, M sized, Shearling Jacket"/>
    <n v="99"/>
    <n v="837"/>
    <n v="174"/>
    <n v="1174"/>
    <n v="99"/>
    <n v="1"/>
    <n v="174"/>
    <n v="497"/>
    <n v="46769"/>
    <x v="131"/>
    <d v="2021-03-17T00:00:00"/>
    <s v="Bigender"/>
    <n v="31"/>
    <x v="5"/>
    <n v="497"/>
    <s v="Claudio Archibould"/>
  </r>
  <r>
    <n v="838"/>
    <s v="Jacket"/>
    <s v="Shearling"/>
    <s v="L"/>
    <s v="violet"/>
    <n v="95"/>
    <n v="61"/>
    <s v="A violet coloured, L sized, Shearling Jacket"/>
    <n v="279"/>
    <n v="838"/>
    <n v="174"/>
    <n v="634"/>
    <n v="93"/>
    <n v="3"/>
    <n v="174"/>
    <n v="497"/>
    <n v="46769"/>
    <x v="131"/>
    <d v="2021-03-17T00:00:00"/>
    <s v="Bigender"/>
    <n v="31"/>
    <x v="5"/>
    <n v="497"/>
    <s v="Claudio Archibould"/>
  </r>
  <r>
    <n v="839"/>
    <s v="Jacket"/>
    <s v="Shearling"/>
    <s v="XL"/>
    <s v="violet"/>
    <n v="95"/>
    <n v="70"/>
    <s v="A violet coloured, XL sized, Shearling Jacket"/>
    <n v="91"/>
    <n v="839"/>
    <n v="174"/>
    <n v="795"/>
    <n v="91"/>
    <n v="1"/>
    <n v="174"/>
    <n v="497"/>
    <n v="46769"/>
    <x v="131"/>
    <d v="2021-03-17T00:00:00"/>
    <s v="Bigender"/>
    <n v="31"/>
    <x v="5"/>
    <n v="497"/>
    <s v="Claudio Archibould"/>
  </r>
  <r>
    <n v="840"/>
    <s v="Trousers"/>
    <s v="Chinos"/>
    <s v="XS"/>
    <s v="red"/>
    <n v="100"/>
    <n v="69"/>
    <s v="A red coloured, XS sized, Chinos Trousers"/>
    <n v="109"/>
    <n v="840"/>
    <n v="175"/>
    <n v="329"/>
    <n v="109"/>
    <n v="1"/>
    <n v="175"/>
    <n v="309"/>
    <n v="57197"/>
    <x v="26"/>
    <d v="2021-04-16T00:00:00"/>
    <s v="Genderqueer"/>
    <n v="29"/>
    <x v="3"/>
    <n v="309"/>
    <s v="Ulla Crombie"/>
  </r>
  <r>
    <n v="841"/>
    <s v="Trousers"/>
    <s v="Chinos"/>
    <s v="S"/>
    <s v="red"/>
    <n v="100"/>
    <n v="62"/>
    <s v="A red coloured, S sized, Chinos Trousers"/>
    <n v="91"/>
    <n v="841"/>
    <n v="175"/>
    <n v="165"/>
    <n v="91"/>
    <n v="1"/>
    <n v="175"/>
    <n v="309"/>
    <n v="57197"/>
    <x v="26"/>
    <d v="2021-04-16T00:00:00"/>
    <s v="Genderqueer"/>
    <n v="29"/>
    <x v="3"/>
    <n v="309"/>
    <s v="Ulla Crombie"/>
  </r>
  <r>
    <n v="842"/>
    <s v="Trousers"/>
    <s v="Chinos"/>
    <s v="M"/>
    <s v="red"/>
    <n v="100"/>
    <n v="54"/>
    <s v="A red coloured, M sized, Chinos Trousers"/>
    <n v="291"/>
    <n v="842"/>
    <n v="175"/>
    <n v="968"/>
    <n v="97"/>
    <n v="3"/>
    <n v="175"/>
    <n v="309"/>
    <n v="57197"/>
    <x v="26"/>
    <d v="2021-04-16T00:00:00"/>
    <s v="Genderqueer"/>
    <n v="29"/>
    <x v="3"/>
    <n v="309"/>
    <s v="Ulla Crombie"/>
  </r>
  <r>
    <n v="843"/>
    <s v="Trousers"/>
    <s v="Chinos"/>
    <s v="L"/>
    <s v="red"/>
    <n v="100"/>
    <n v="44"/>
    <s v="A red coloured, L sized, Chinos Trousers"/>
    <n v="315"/>
    <n v="843"/>
    <n v="175"/>
    <n v="1207"/>
    <n v="105"/>
    <n v="3"/>
    <n v="175"/>
    <n v="309"/>
    <n v="57197"/>
    <x v="26"/>
    <d v="2021-04-16T00:00:00"/>
    <s v="Genderqueer"/>
    <n v="29"/>
    <x v="3"/>
    <n v="309"/>
    <s v="Ulla Crombie"/>
  </r>
  <r>
    <n v="844"/>
    <s v="Trousers"/>
    <s v="Chinos"/>
    <s v="XL"/>
    <s v="red"/>
    <n v="100"/>
    <n v="71"/>
    <s v="A red coloured, XL sized, Chinos Trousers"/>
    <n v="282"/>
    <n v="844"/>
    <n v="175"/>
    <n v="381"/>
    <n v="94"/>
    <n v="3"/>
    <n v="175"/>
    <n v="309"/>
    <n v="57197"/>
    <x v="26"/>
    <d v="2021-04-16T00:00:00"/>
    <s v="Genderqueer"/>
    <n v="29"/>
    <x v="3"/>
    <n v="309"/>
    <s v="Ulla Crombie"/>
  </r>
  <r>
    <n v="845"/>
    <s v="Trousers"/>
    <s v="Chinos"/>
    <s v="XS"/>
    <s v="orange"/>
    <n v="100"/>
    <n v="53"/>
    <s v="A orange coloured, XS sized, Chinos Trousers"/>
    <n v="282"/>
    <n v="845"/>
    <n v="175"/>
    <n v="890"/>
    <n v="94"/>
    <n v="3"/>
    <n v="175"/>
    <n v="309"/>
    <n v="57197"/>
    <x v="26"/>
    <d v="2021-04-16T00:00:00"/>
    <s v="Genderqueer"/>
    <n v="29"/>
    <x v="3"/>
    <n v="309"/>
    <s v="Ulla Crombie"/>
  </r>
  <r>
    <n v="846"/>
    <s v="Trousers"/>
    <s v="Chinos"/>
    <s v="S"/>
    <s v="orange"/>
    <n v="100"/>
    <n v="58"/>
    <s v="A orange coloured, S sized, Chinos Trousers"/>
    <n v="104"/>
    <n v="846"/>
    <n v="175"/>
    <n v="66"/>
    <n v="104"/>
    <n v="1"/>
    <n v="175"/>
    <n v="309"/>
    <n v="57197"/>
    <x v="26"/>
    <d v="2021-04-16T00:00:00"/>
    <s v="Genderqueer"/>
    <n v="29"/>
    <x v="3"/>
    <n v="309"/>
    <s v="Ulla Crombie"/>
  </r>
  <r>
    <n v="847"/>
    <s v="Trousers"/>
    <s v="Chinos"/>
    <s v="M"/>
    <s v="orange"/>
    <n v="100"/>
    <n v="73"/>
    <s v="A orange coloured, M sized, Chinos Trousers"/>
    <n v="93"/>
    <n v="847"/>
    <n v="175"/>
    <n v="1052"/>
    <n v="93"/>
    <n v="1"/>
    <n v="175"/>
    <n v="309"/>
    <n v="57197"/>
    <x v="26"/>
    <d v="2021-04-16T00:00:00"/>
    <s v="Genderqueer"/>
    <n v="29"/>
    <x v="3"/>
    <n v="309"/>
    <s v="Ulla Crombie"/>
  </r>
  <r>
    <n v="848"/>
    <s v="Trousers"/>
    <s v="Chinos"/>
    <s v="L"/>
    <s v="orange"/>
    <n v="100"/>
    <n v="60"/>
    <s v="A orange coloured, L sized, Chinos Trousers"/>
    <n v="119"/>
    <n v="848"/>
    <n v="176"/>
    <n v="704"/>
    <n v="119"/>
    <n v="1"/>
    <n v="176"/>
    <n v="574"/>
    <n v="28185"/>
    <x v="132"/>
    <d v="2021-10-04T00:00:00"/>
    <s v="Polygender"/>
    <n v="53"/>
    <x v="5"/>
    <n v="574"/>
    <s v="Ranna Paolillo"/>
  </r>
  <r>
    <n v="849"/>
    <s v="Trousers"/>
    <s v="Chinos"/>
    <s v="XL"/>
    <s v="orange"/>
    <n v="100"/>
    <n v="48"/>
    <s v="A orange coloured, XL sized, Chinos Trousers"/>
    <n v="93"/>
    <n v="849"/>
    <n v="176"/>
    <n v="642"/>
    <n v="93"/>
    <n v="1"/>
    <n v="176"/>
    <n v="574"/>
    <n v="28185"/>
    <x v="132"/>
    <d v="2021-10-04T00:00:00"/>
    <s v="Polygender"/>
    <n v="53"/>
    <x v="5"/>
    <n v="574"/>
    <s v="Ranna Paolillo"/>
  </r>
  <r>
    <n v="850"/>
    <s v="Trousers"/>
    <s v="Chinos"/>
    <s v="XS"/>
    <s v="yellow"/>
    <n v="100"/>
    <n v="41"/>
    <s v="A yellow coloured, XS sized, Chinos Trousers"/>
    <n v="92"/>
    <n v="850"/>
    <n v="176"/>
    <n v="124"/>
    <n v="92"/>
    <n v="1"/>
    <n v="176"/>
    <n v="574"/>
    <n v="28185"/>
    <x v="132"/>
    <d v="2021-10-04T00:00:00"/>
    <s v="Polygender"/>
    <n v="53"/>
    <x v="5"/>
    <n v="574"/>
    <s v="Ranna Paolillo"/>
  </r>
  <r>
    <n v="851"/>
    <s v="Trousers"/>
    <s v="Chinos"/>
    <s v="S"/>
    <s v="yellow"/>
    <n v="100"/>
    <n v="40"/>
    <s v="A yellow coloured, S sized, Chinos Trousers"/>
    <n v="288"/>
    <n v="851"/>
    <n v="176"/>
    <n v="24"/>
    <n v="96"/>
    <n v="3"/>
    <n v="176"/>
    <n v="574"/>
    <n v="28185"/>
    <x v="132"/>
    <d v="2021-10-04T00:00:00"/>
    <s v="Polygender"/>
    <n v="53"/>
    <x v="5"/>
    <n v="574"/>
    <s v="Ranna Paolillo"/>
  </r>
  <r>
    <n v="852"/>
    <s v="Trousers"/>
    <s v="Chinos"/>
    <s v="M"/>
    <s v="yellow"/>
    <n v="100"/>
    <n v="58"/>
    <s v="A yellow coloured, M sized, Chinos Trousers"/>
    <n v="345"/>
    <n v="852"/>
    <n v="176"/>
    <n v="1095"/>
    <n v="115"/>
    <n v="3"/>
    <n v="176"/>
    <n v="574"/>
    <n v="28185"/>
    <x v="132"/>
    <d v="2021-10-04T00:00:00"/>
    <s v="Polygender"/>
    <n v="53"/>
    <x v="5"/>
    <n v="574"/>
    <s v="Ranna Paolillo"/>
  </r>
  <r>
    <n v="853"/>
    <s v="Trousers"/>
    <s v="Chinos"/>
    <s v="L"/>
    <s v="yellow"/>
    <n v="100"/>
    <n v="65"/>
    <s v="A yellow coloured, L sized, Chinos Trousers"/>
    <n v="90"/>
    <n v="853"/>
    <n v="176"/>
    <n v="1028"/>
    <n v="90"/>
    <n v="1"/>
    <n v="176"/>
    <n v="574"/>
    <n v="28185"/>
    <x v="132"/>
    <d v="2021-10-04T00:00:00"/>
    <s v="Polygender"/>
    <n v="53"/>
    <x v="5"/>
    <n v="574"/>
    <s v="Ranna Paolillo"/>
  </r>
  <r>
    <n v="854"/>
    <s v="Trousers"/>
    <s v="Chinos"/>
    <s v="XL"/>
    <s v="yellow"/>
    <n v="100"/>
    <n v="59"/>
    <s v="A yellow coloured, XL sized, Chinos Trousers"/>
    <n v="104"/>
    <n v="854"/>
    <n v="177"/>
    <n v="64"/>
    <n v="104"/>
    <n v="1"/>
    <n v="177"/>
    <n v="315"/>
    <n v="11314"/>
    <x v="133"/>
    <d v="2021-09-01T00:00:00"/>
    <s v="Genderqueer"/>
    <n v="49"/>
    <x v="7"/>
    <n v="315"/>
    <s v="Jeff Curness"/>
  </r>
  <r>
    <n v="855"/>
    <s v="Trousers"/>
    <s v="Chinos"/>
    <s v="XS"/>
    <s v="green"/>
    <n v="100"/>
    <n v="75"/>
    <s v="A green coloured, XS sized, Chinos Trousers"/>
    <n v="95"/>
    <n v="855"/>
    <n v="177"/>
    <n v="256"/>
    <n v="95"/>
    <n v="1"/>
    <n v="177"/>
    <n v="315"/>
    <n v="11314"/>
    <x v="133"/>
    <d v="2021-09-01T00:00:00"/>
    <s v="Genderqueer"/>
    <n v="49"/>
    <x v="7"/>
    <n v="315"/>
    <s v="Jeff Curness"/>
  </r>
  <r>
    <n v="856"/>
    <s v="Trousers"/>
    <s v="Chinos"/>
    <s v="S"/>
    <s v="green"/>
    <n v="100"/>
    <n v="61"/>
    <s v="A green coloured, S sized, Chinos Trousers"/>
    <n v="190"/>
    <n v="856"/>
    <n v="177"/>
    <n v="257"/>
    <n v="95"/>
    <n v="2"/>
    <n v="177"/>
    <n v="315"/>
    <n v="11314"/>
    <x v="133"/>
    <d v="2021-09-01T00:00:00"/>
    <s v="Genderqueer"/>
    <n v="49"/>
    <x v="7"/>
    <n v="315"/>
    <s v="Jeff Curness"/>
  </r>
  <r>
    <n v="857"/>
    <s v="Trousers"/>
    <s v="Chinos"/>
    <s v="M"/>
    <s v="green"/>
    <n v="100"/>
    <n v="49"/>
    <s v="A green coloured, M sized, Chinos Trousers"/>
    <n v="98"/>
    <n v="857"/>
    <n v="177"/>
    <n v="207"/>
    <n v="98"/>
    <n v="1"/>
    <n v="177"/>
    <n v="315"/>
    <n v="11314"/>
    <x v="133"/>
    <d v="2021-09-01T00:00:00"/>
    <s v="Genderqueer"/>
    <n v="49"/>
    <x v="7"/>
    <n v="315"/>
    <s v="Jeff Curness"/>
  </r>
  <r>
    <n v="858"/>
    <s v="Trousers"/>
    <s v="Chinos"/>
    <s v="L"/>
    <s v="green"/>
    <n v="100"/>
    <n v="77"/>
    <s v="A green coloured, L sized, Chinos Trousers"/>
    <n v="291"/>
    <n v="858"/>
    <n v="177"/>
    <n v="976"/>
    <n v="97"/>
    <n v="3"/>
    <n v="177"/>
    <n v="315"/>
    <n v="11314"/>
    <x v="133"/>
    <d v="2021-09-01T00:00:00"/>
    <s v="Genderqueer"/>
    <n v="49"/>
    <x v="7"/>
    <n v="315"/>
    <s v="Jeff Curness"/>
  </r>
  <r>
    <n v="859"/>
    <s v="Trousers"/>
    <s v="Chinos"/>
    <s v="XL"/>
    <s v="green"/>
    <n v="100"/>
    <n v="50"/>
    <s v="A green coloured, XL sized, Chinos Trousers"/>
    <n v="279"/>
    <n v="859"/>
    <n v="177"/>
    <n v="1059"/>
    <n v="93"/>
    <n v="3"/>
    <n v="177"/>
    <n v="315"/>
    <n v="11314"/>
    <x v="133"/>
    <d v="2021-09-01T00:00:00"/>
    <s v="Genderqueer"/>
    <n v="49"/>
    <x v="7"/>
    <n v="315"/>
    <s v="Jeff Curness"/>
  </r>
  <r>
    <n v="860"/>
    <s v="Trousers"/>
    <s v="Chinos"/>
    <s v="XS"/>
    <s v="blue"/>
    <n v="100"/>
    <n v="69"/>
    <s v="A blue coloured, XS sized, Chinos Trousers"/>
    <n v="100"/>
    <n v="860"/>
    <n v="178"/>
    <n v="593"/>
    <n v="100"/>
    <n v="1"/>
    <n v="178"/>
    <n v="236"/>
    <n v="31542"/>
    <x v="51"/>
    <d v="2021-02-08T00:00:00"/>
    <s v="Non-binary"/>
    <n v="80"/>
    <x v="4"/>
    <n v="236"/>
    <s v="Anders Couvert"/>
  </r>
  <r>
    <n v="861"/>
    <s v="Trousers"/>
    <s v="Chinos"/>
    <s v="S"/>
    <s v="blue"/>
    <n v="100"/>
    <n v="51"/>
    <s v="A blue coloured, S sized, Chinos Trousers"/>
    <n v="105"/>
    <n v="861"/>
    <n v="178"/>
    <n v="307"/>
    <n v="105"/>
    <n v="1"/>
    <n v="178"/>
    <n v="236"/>
    <n v="31542"/>
    <x v="51"/>
    <d v="2021-02-08T00:00:00"/>
    <s v="Non-binary"/>
    <n v="80"/>
    <x v="4"/>
    <n v="236"/>
    <s v="Anders Couvert"/>
  </r>
  <r>
    <n v="862"/>
    <s v="Trousers"/>
    <s v="Chinos"/>
    <s v="M"/>
    <s v="blue"/>
    <n v="100"/>
    <n v="41"/>
    <s v="A blue coloured, M sized, Chinos Trousers"/>
    <n v="90"/>
    <n v="862"/>
    <n v="178"/>
    <n v="1023"/>
    <n v="90"/>
    <n v="1"/>
    <n v="178"/>
    <n v="236"/>
    <n v="31542"/>
    <x v="51"/>
    <d v="2021-02-08T00:00:00"/>
    <s v="Non-binary"/>
    <n v="80"/>
    <x v="4"/>
    <n v="236"/>
    <s v="Anders Couvert"/>
  </r>
  <r>
    <n v="863"/>
    <s v="Trousers"/>
    <s v="Chinos"/>
    <s v="L"/>
    <s v="blue"/>
    <n v="100"/>
    <n v="46"/>
    <s v="A blue coloured, L sized, Chinos Trousers"/>
    <n v="196"/>
    <n v="863"/>
    <n v="179"/>
    <n v="182"/>
    <n v="98"/>
    <n v="2"/>
    <n v="179"/>
    <n v="161"/>
    <n v="52081"/>
    <x v="134"/>
    <d v="2021-06-27T00:00:00"/>
    <s v="Agender"/>
    <n v="29"/>
    <x v="2"/>
    <n v="161"/>
    <s v="Katalin Tellesson"/>
  </r>
  <r>
    <n v="864"/>
    <s v="Trousers"/>
    <s v="Chinos"/>
    <s v="XL"/>
    <s v="blue"/>
    <n v="100"/>
    <n v="48"/>
    <s v="A blue coloured, XL sized, Chinos Trousers"/>
    <n v="238"/>
    <n v="864"/>
    <n v="179"/>
    <n v="700"/>
    <n v="119"/>
    <n v="2"/>
    <n v="179"/>
    <n v="161"/>
    <n v="52081"/>
    <x v="134"/>
    <d v="2021-06-27T00:00:00"/>
    <s v="Agender"/>
    <n v="29"/>
    <x v="2"/>
    <n v="161"/>
    <s v="Katalin Tellesson"/>
  </r>
  <r>
    <n v="865"/>
    <s v="Trousers"/>
    <s v="Chinos"/>
    <s v="XS"/>
    <s v="indigo"/>
    <n v="100"/>
    <n v="61"/>
    <s v="A indigo coloured, XS sized, Chinos Trousers"/>
    <n v="273"/>
    <n v="865"/>
    <n v="179"/>
    <n v="788"/>
    <n v="91"/>
    <n v="3"/>
    <n v="179"/>
    <n v="161"/>
    <n v="52081"/>
    <x v="134"/>
    <d v="2021-06-27T00:00:00"/>
    <s v="Agender"/>
    <n v="29"/>
    <x v="2"/>
    <n v="161"/>
    <s v="Katalin Tellesson"/>
  </r>
  <r>
    <n v="866"/>
    <s v="Trousers"/>
    <s v="Chinos"/>
    <s v="S"/>
    <s v="indigo"/>
    <n v="100"/>
    <n v="67"/>
    <s v="A indigo coloured, S sized, Chinos Trousers"/>
    <n v="188"/>
    <n v="866"/>
    <n v="179"/>
    <n v="360"/>
    <n v="94"/>
    <n v="2"/>
    <n v="179"/>
    <n v="161"/>
    <n v="52081"/>
    <x v="134"/>
    <d v="2021-06-27T00:00:00"/>
    <s v="Agender"/>
    <n v="29"/>
    <x v="2"/>
    <n v="161"/>
    <s v="Katalin Tellesson"/>
  </r>
  <r>
    <n v="867"/>
    <s v="Trousers"/>
    <s v="Chinos"/>
    <s v="M"/>
    <s v="indigo"/>
    <n v="100"/>
    <n v="64"/>
    <s v="A indigo coloured, M sized, Chinos Trousers"/>
    <n v="112"/>
    <n v="867"/>
    <n v="179"/>
    <n v="1235"/>
    <n v="112"/>
    <n v="1"/>
    <n v="179"/>
    <n v="161"/>
    <n v="52081"/>
    <x v="134"/>
    <d v="2021-06-27T00:00:00"/>
    <s v="Agender"/>
    <n v="29"/>
    <x v="2"/>
    <n v="161"/>
    <s v="Katalin Tellesson"/>
  </r>
  <r>
    <n v="868"/>
    <s v="Trousers"/>
    <s v="Chinos"/>
    <s v="L"/>
    <s v="indigo"/>
    <n v="100"/>
    <n v="80"/>
    <s v="A indigo coloured, L sized, Chinos Trousers"/>
    <n v="321"/>
    <n v="868"/>
    <n v="179"/>
    <n v="449"/>
    <n v="107"/>
    <n v="3"/>
    <n v="179"/>
    <n v="161"/>
    <n v="52081"/>
    <x v="134"/>
    <d v="2021-06-27T00:00:00"/>
    <s v="Agender"/>
    <n v="29"/>
    <x v="2"/>
    <n v="161"/>
    <s v="Katalin Tellesson"/>
  </r>
  <r>
    <n v="869"/>
    <s v="Trousers"/>
    <s v="Chinos"/>
    <s v="XL"/>
    <s v="indigo"/>
    <n v="100"/>
    <n v="78"/>
    <s v="A indigo coloured, XL sized, Chinos Trousers"/>
    <n v="312"/>
    <n v="869"/>
    <n v="180"/>
    <n v="50"/>
    <n v="104"/>
    <n v="3"/>
    <n v="180"/>
    <n v="469"/>
    <n v="14617"/>
    <x v="135"/>
    <d v="2021-06-22T00:00:00"/>
    <s v="Female"/>
    <n v="78"/>
    <x v="4"/>
    <n v="469"/>
    <s v="Faber Purcell"/>
  </r>
  <r>
    <n v="870"/>
    <s v="Trousers"/>
    <s v="Chinos"/>
    <s v="XS"/>
    <s v="violet"/>
    <n v="100"/>
    <n v="72"/>
    <s v="A violet coloured, XS sized, Chinos Trousers"/>
    <n v="99"/>
    <n v="870"/>
    <n v="180"/>
    <n v="1184"/>
    <n v="99"/>
    <n v="1"/>
    <n v="180"/>
    <n v="469"/>
    <n v="14617"/>
    <x v="135"/>
    <d v="2021-06-22T00:00:00"/>
    <s v="Female"/>
    <n v="78"/>
    <x v="4"/>
    <n v="469"/>
    <s v="Faber Purcell"/>
  </r>
  <r>
    <n v="871"/>
    <s v="Trousers"/>
    <s v="Chinos"/>
    <s v="S"/>
    <s v="violet"/>
    <n v="100"/>
    <n v="64"/>
    <s v="A violet coloured, S sized, Chinos Trousers"/>
    <n v="112"/>
    <n v="871"/>
    <n v="180"/>
    <n v="1245"/>
    <n v="112"/>
    <n v="1"/>
    <n v="180"/>
    <n v="469"/>
    <n v="14617"/>
    <x v="135"/>
    <d v="2021-06-22T00:00:00"/>
    <s v="Female"/>
    <n v="78"/>
    <x v="4"/>
    <n v="469"/>
    <s v="Faber Purcell"/>
  </r>
  <r>
    <n v="872"/>
    <s v="Trousers"/>
    <s v="Chinos"/>
    <s v="M"/>
    <s v="violet"/>
    <n v="100"/>
    <n v="54"/>
    <s v="A violet coloured, M sized, Chinos Trousers"/>
    <n v="186"/>
    <n v="872"/>
    <n v="180"/>
    <n v="1058"/>
    <n v="93"/>
    <n v="2"/>
    <n v="180"/>
    <n v="469"/>
    <n v="14617"/>
    <x v="135"/>
    <d v="2021-06-22T00:00:00"/>
    <s v="Female"/>
    <n v="78"/>
    <x v="4"/>
    <n v="469"/>
    <s v="Faber Purcell"/>
  </r>
  <r>
    <n v="873"/>
    <s v="Trousers"/>
    <s v="Chinos"/>
    <s v="L"/>
    <s v="violet"/>
    <n v="100"/>
    <n v="62"/>
    <s v="A violet coloured, L sized, Chinos Trousers"/>
    <n v="93"/>
    <n v="873"/>
    <n v="180"/>
    <n v="1054"/>
    <n v="93"/>
    <n v="1"/>
    <n v="180"/>
    <n v="469"/>
    <n v="14617"/>
    <x v="135"/>
    <d v="2021-06-22T00:00:00"/>
    <s v="Female"/>
    <n v="78"/>
    <x v="4"/>
    <n v="469"/>
    <s v="Faber Purcell"/>
  </r>
  <r>
    <n v="874"/>
    <s v="Trousers"/>
    <s v="Chinos"/>
    <s v="XL"/>
    <s v="violet"/>
    <n v="100"/>
    <n v="77"/>
    <s v="A violet coloured, XL sized, Chinos Trousers"/>
    <n v="95"/>
    <n v="874"/>
    <n v="180"/>
    <n v="272"/>
    <n v="95"/>
    <n v="1"/>
    <n v="180"/>
    <n v="469"/>
    <n v="14617"/>
    <x v="135"/>
    <d v="2021-06-22T00:00:00"/>
    <s v="Female"/>
    <n v="78"/>
    <x v="4"/>
    <n v="469"/>
    <s v="Faber Purcell"/>
  </r>
  <r>
    <n v="875"/>
    <s v="Trousers"/>
    <s v="Cords"/>
    <s v="XS"/>
    <s v="red"/>
    <n v="113"/>
    <n v="63"/>
    <s v="A red coloured, XS sized, Cords Trousers"/>
    <n v="118"/>
    <n v="875"/>
    <n v="181"/>
    <n v="463"/>
    <n v="118"/>
    <n v="1"/>
    <n v="181"/>
    <n v="241"/>
    <n v="23142"/>
    <x v="136"/>
    <d v="2021-02-13T00:00:00"/>
    <s v="Bigender"/>
    <n v="61"/>
    <x v="3"/>
    <n v="241"/>
    <s v="Valentine Marley"/>
  </r>
  <r>
    <n v="876"/>
    <s v="Trousers"/>
    <s v="Cords"/>
    <s v="S"/>
    <s v="red"/>
    <n v="113"/>
    <n v="67"/>
    <s v="A red coloured, S sized, Cords Trousers"/>
    <n v="306"/>
    <n v="876"/>
    <n v="181"/>
    <n v="506"/>
    <n v="102"/>
    <n v="3"/>
    <n v="181"/>
    <n v="241"/>
    <n v="23142"/>
    <x v="136"/>
    <d v="2021-02-13T00:00:00"/>
    <s v="Bigender"/>
    <n v="61"/>
    <x v="3"/>
    <n v="241"/>
    <s v="Valentine Marley"/>
  </r>
  <r>
    <n v="877"/>
    <s v="Trousers"/>
    <s v="Cords"/>
    <s v="M"/>
    <s v="red"/>
    <n v="113"/>
    <n v="68"/>
    <s v="A red coloured, M sized, Cords Trousers"/>
    <n v="226"/>
    <n v="877"/>
    <n v="182"/>
    <n v="852"/>
    <n v="113"/>
    <n v="2"/>
    <n v="182"/>
    <n v="461"/>
    <n v="33720"/>
    <x v="131"/>
    <d v="2021-03-04T00:00:00"/>
    <s v="Female"/>
    <n v="54"/>
    <x v="7"/>
    <n v="461"/>
    <s v="Alina Strotton"/>
  </r>
  <r>
    <n v="878"/>
    <s v="Trousers"/>
    <s v="Cords"/>
    <s v="L"/>
    <s v="red"/>
    <n v="113"/>
    <n v="53"/>
    <s v="A red coloured, L sized, Cords Trousers"/>
    <n v="238"/>
    <n v="878"/>
    <n v="182"/>
    <n v="408"/>
    <n v="119"/>
    <n v="2"/>
    <n v="182"/>
    <n v="461"/>
    <n v="33720"/>
    <x v="131"/>
    <d v="2021-03-04T00:00:00"/>
    <s v="Female"/>
    <n v="54"/>
    <x v="7"/>
    <n v="461"/>
    <s v="Alina Strotton"/>
  </r>
  <r>
    <n v="879"/>
    <s v="Trousers"/>
    <s v="Cords"/>
    <s v="XL"/>
    <s v="red"/>
    <n v="113"/>
    <n v="80"/>
    <s v="A red coloured, XL sized, Cords Trousers"/>
    <n v="200"/>
    <n v="879"/>
    <n v="182"/>
    <n v="578"/>
    <n v="100"/>
    <n v="2"/>
    <n v="182"/>
    <n v="461"/>
    <n v="33720"/>
    <x v="131"/>
    <d v="2021-03-04T00:00:00"/>
    <s v="Female"/>
    <n v="54"/>
    <x v="7"/>
    <n v="461"/>
    <s v="Alina Strotton"/>
  </r>
  <r>
    <n v="880"/>
    <s v="Trousers"/>
    <s v="Cords"/>
    <s v="XS"/>
    <s v="orange"/>
    <n v="113"/>
    <n v="70"/>
    <s v="A orange coloured, XS sized, Cords Trousers"/>
    <n v="339"/>
    <n v="880"/>
    <n v="182"/>
    <n v="858"/>
    <n v="113"/>
    <n v="3"/>
    <n v="182"/>
    <n v="461"/>
    <n v="33720"/>
    <x v="131"/>
    <d v="2021-03-04T00:00:00"/>
    <s v="Female"/>
    <n v="54"/>
    <x v="7"/>
    <n v="461"/>
    <s v="Alina Strotton"/>
  </r>
  <r>
    <n v="881"/>
    <s v="Trousers"/>
    <s v="Cords"/>
    <s v="S"/>
    <s v="orange"/>
    <n v="113"/>
    <n v="59"/>
    <s v="A orange coloured, S sized, Cords Trousers"/>
    <n v="109"/>
    <n v="881"/>
    <n v="182"/>
    <n v="756"/>
    <n v="109"/>
    <n v="1"/>
    <n v="182"/>
    <n v="461"/>
    <n v="33720"/>
    <x v="131"/>
    <d v="2021-03-04T00:00:00"/>
    <s v="Female"/>
    <n v="54"/>
    <x v="7"/>
    <n v="461"/>
    <s v="Alina Strotton"/>
  </r>
  <r>
    <n v="882"/>
    <s v="Trousers"/>
    <s v="Cords"/>
    <s v="M"/>
    <s v="orange"/>
    <n v="113"/>
    <n v="53"/>
    <s v="A orange coloured, M sized, Cords Trousers"/>
    <n v="98"/>
    <n v="882"/>
    <n v="182"/>
    <n v="525"/>
    <n v="98"/>
    <n v="1"/>
    <n v="182"/>
    <n v="461"/>
    <n v="33720"/>
    <x v="131"/>
    <d v="2021-03-04T00:00:00"/>
    <s v="Female"/>
    <n v="54"/>
    <x v="7"/>
    <n v="461"/>
    <s v="Alina Strotton"/>
  </r>
  <r>
    <n v="883"/>
    <s v="Trousers"/>
    <s v="Cords"/>
    <s v="L"/>
    <s v="orange"/>
    <n v="113"/>
    <n v="74"/>
    <s v="A orange coloured, L sized, Cords Trousers"/>
    <n v="273"/>
    <n v="883"/>
    <n v="182"/>
    <n v="792"/>
    <n v="91"/>
    <n v="3"/>
    <n v="182"/>
    <n v="461"/>
    <n v="33720"/>
    <x v="131"/>
    <d v="2021-03-04T00:00:00"/>
    <s v="Female"/>
    <n v="54"/>
    <x v="7"/>
    <n v="461"/>
    <s v="Alina Strotton"/>
  </r>
  <r>
    <n v="884"/>
    <s v="Trousers"/>
    <s v="Cords"/>
    <s v="XL"/>
    <s v="orange"/>
    <n v="113"/>
    <n v="72"/>
    <s v="A orange coloured, XL sized, Cords Trousers"/>
    <n v="238"/>
    <n v="884"/>
    <n v="182"/>
    <n v="705"/>
    <n v="119"/>
    <n v="2"/>
    <n v="182"/>
    <n v="461"/>
    <n v="33720"/>
    <x v="131"/>
    <d v="2021-03-04T00:00:00"/>
    <s v="Female"/>
    <n v="54"/>
    <x v="7"/>
    <n v="461"/>
    <s v="Alina Strotton"/>
  </r>
  <r>
    <n v="885"/>
    <s v="Trousers"/>
    <s v="Cords"/>
    <s v="XS"/>
    <s v="yellow"/>
    <n v="113"/>
    <n v="69"/>
    <s v="A yellow coloured, XS sized, Cords Trousers"/>
    <n v="208"/>
    <n v="885"/>
    <n v="182"/>
    <n v="60"/>
    <n v="104"/>
    <n v="2"/>
    <n v="182"/>
    <n v="461"/>
    <n v="33720"/>
    <x v="131"/>
    <d v="2021-03-04T00:00:00"/>
    <s v="Female"/>
    <n v="54"/>
    <x v="7"/>
    <n v="461"/>
    <s v="Alina Strotton"/>
  </r>
  <r>
    <n v="886"/>
    <s v="Trousers"/>
    <s v="Cords"/>
    <s v="S"/>
    <s v="yellow"/>
    <n v="113"/>
    <n v="68"/>
    <s v="A yellow coloured, S sized, Cords Trousers"/>
    <n v="210"/>
    <n v="886"/>
    <n v="183"/>
    <n v="1192"/>
    <n v="105"/>
    <n v="2"/>
    <n v="183"/>
    <n v="715"/>
    <n v="51587"/>
    <x v="46"/>
    <d v="2021-10-12T00:00:00"/>
    <s v="Bigender"/>
    <n v="61"/>
    <x v="1"/>
    <n v="715"/>
    <s v="Lindsey McCuthais"/>
  </r>
  <r>
    <n v="887"/>
    <s v="Trousers"/>
    <s v="Cords"/>
    <s v="M"/>
    <s v="yellow"/>
    <n v="113"/>
    <n v="58"/>
    <s v="A yellow coloured, M sized, Cords Trousers"/>
    <n v="306"/>
    <n v="887"/>
    <n v="183"/>
    <n v="513"/>
    <n v="102"/>
    <n v="3"/>
    <n v="183"/>
    <n v="715"/>
    <n v="51587"/>
    <x v="46"/>
    <d v="2021-10-12T00:00:00"/>
    <s v="Bigender"/>
    <n v="61"/>
    <x v="1"/>
    <n v="715"/>
    <s v="Lindsey McCuthais"/>
  </r>
  <r>
    <n v="888"/>
    <s v="Trousers"/>
    <s v="Cords"/>
    <s v="L"/>
    <s v="yellow"/>
    <n v="113"/>
    <n v="62"/>
    <s v="A yellow coloured, L sized, Cords Trousers"/>
    <n v="327"/>
    <n v="888"/>
    <n v="183"/>
    <n v="758"/>
    <n v="109"/>
    <n v="3"/>
    <n v="183"/>
    <n v="715"/>
    <n v="51587"/>
    <x v="46"/>
    <d v="2021-10-12T00:00:00"/>
    <s v="Bigender"/>
    <n v="61"/>
    <x v="1"/>
    <n v="715"/>
    <s v="Lindsey McCuthais"/>
  </r>
  <r>
    <n v="889"/>
    <s v="Trousers"/>
    <s v="Cords"/>
    <s v="XL"/>
    <s v="yellow"/>
    <n v="113"/>
    <n v="65"/>
    <s v="A yellow coloured, XL sized, Cords Trousers"/>
    <n v="98"/>
    <n v="889"/>
    <n v="183"/>
    <n v="202"/>
    <n v="98"/>
    <n v="1"/>
    <n v="183"/>
    <n v="715"/>
    <n v="51587"/>
    <x v="46"/>
    <d v="2021-10-12T00:00:00"/>
    <s v="Bigender"/>
    <n v="61"/>
    <x v="1"/>
    <n v="715"/>
    <s v="Lindsey McCuthais"/>
  </r>
  <r>
    <n v="890"/>
    <s v="Trousers"/>
    <s v="Cords"/>
    <s v="XS"/>
    <s v="green"/>
    <n v="113"/>
    <n v="50"/>
    <s v="A green coloured, XS sized, Cords Trousers"/>
    <n v="188"/>
    <n v="890"/>
    <n v="183"/>
    <n v="359"/>
    <n v="94"/>
    <n v="2"/>
    <n v="183"/>
    <n v="715"/>
    <n v="51587"/>
    <x v="46"/>
    <d v="2021-10-12T00:00:00"/>
    <s v="Bigender"/>
    <n v="61"/>
    <x v="1"/>
    <n v="715"/>
    <s v="Lindsey McCuthais"/>
  </r>
  <r>
    <n v="891"/>
    <s v="Trousers"/>
    <s v="Cords"/>
    <s v="S"/>
    <s v="green"/>
    <n v="113"/>
    <n v="78"/>
    <s v="A green coloured, S sized, Cords Trousers"/>
    <n v="315"/>
    <n v="891"/>
    <n v="183"/>
    <n v="300"/>
    <n v="105"/>
    <n v="3"/>
    <n v="183"/>
    <n v="715"/>
    <n v="51587"/>
    <x v="46"/>
    <d v="2021-10-12T00:00:00"/>
    <s v="Bigender"/>
    <n v="61"/>
    <x v="1"/>
    <n v="715"/>
    <s v="Lindsey McCuthais"/>
  </r>
  <r>
    <n v="892"/>
    <s v="Trousers"/>
    <s v="Cords"/>
    <s v="M"/>
    <s v="green"/>
    <n v="113"/>
    <n v="76"/>
    <s v="A green coloured, M sized, Cords Trousers"/>
    <n v="238"/>
    <n v="892"/>
    <n v="183"/>
    <n v="709"/>
    <n v="119"/>
    <n v="2"/>
    <n v="183"/>
    <n v="715"/>
    <n v="51587"/>
    <x v="46"/>
    <d v="2021-10-12T00:00:00"/>
    <s v="Bigender"/>
    <n v="61"/>
    <x v="1"/>
    <n v="715"/>
    <s v="Lindsey McCuthais"/>
  </r>
  <r>
    <n v="893"/>
    <s v="Trousers"/>
    <s v="Cords"/>
    <s v="L"/>
    <s v="green"/>
    <n v="113"/>
    <n v="62"/>
    <s v="A green coloured, L sized, Cords Trousers"/>
    <n v="192"/>
    <n v="893"/>
    <n v="184"/>
    <n v="31"/>
    <n v="96"/>
    <n v="2"/>
    <n v="184"/>
    <n v="240"/>
    <n v="48997"/>
    <x v="137"/>
    <d v="2021-09-29T00:00:00"/>
    <s v="Genderqueer"/>
    <n v="25"/>
    <x v="6"/>
    <n v="240"/>
    <s v="Brian Finnes"/>
  </r>
  <r>
    <n v="894"/>
    <s v="Trousers"/>
    <s v="Cords"/>
    <s v="XL"/>
    <s v="green"/>
    <n v="113"/>
    <n v="49"/>
    <s v="A green coloured, XL sized, Cords Trousers"/>
    <n v="230"/>
    <n v="894"/>
    <n v="184"/>
    <n v="1100"/>
    <n v="115"/>
    <n v="2"/>
    <n v="184"/>
    <n v="240"/>
    <n v="48997"/>
    <x v="137"/>
    <d v="2021-09-29T00:00:00"/>
    <s v="Genderqueer"/>
    <n v="25"/>
    <x v="6"/>
    <n v="240"/>
    <s v="Brian Finnes"/>
  </r>
  <r>
    <n v="895"/>
    <s v="Trousers"/>
    <s v="Cords"/>
    <s v="XS"/>
    <s v="blue"/>
    <n v="113"/>
    <n v="60"/>
    <s v="A blue coloured, XS sized, Cords Trousers"/>
    <n v="218"/>
    <n v="895"/>
    <n v="184"/>
    <n v="318"/>
    <n v="109"/>
    <n v="2"/>
    <n v="184"/>
    <n v="240"/>
    <n v="48997"/>
    <x v="137"/>
    <d v="2021-09-29T00:00:00"/>
    <s v="Genderqueer"/>
    <n v="25"/>
    <x v="6"/>
    <n v="240"/>
    <s v="Brian Finnes"/>
  </r>
  <r>
    <n v="896"/>
    <s v="Trousers"/>
    <s v="Cords"/>
    <s v="S"/>
    <s v="blue"/>
    <n v="113"/>
    <n v="59"/>
    <s v="A blue coloured, S sized, Cords Trousers"/>
    <n v="282"/>
    <n v="896"/>
    <n v="185"/>
    <n v="360"/>
    <n v="94"/>
    <n v="3"/>
    <n v="185"/>
    <n v="945"/>
    <n v="46608"/>
    <x v="93"/>
    <d v="2021-04-20T00:00:00"/>
    <s v="Non-binary"/>
    <n v="48"/>
    <x v="7"/>
    <n v="945"/>
    <s v="Lorilyn Vittet"/>
  </r>
  <r>
    <n v="897"/>
    <s v="Trousers"/>
    <s v="Cords"/>
    <s v="M"/>
    <s v="blue"/>
    <n v="113"/>
    <n v="47"/>
    <s v="A blue coloured, M sized, Cords Trousers"/>
    <n v="102"/>
    <n v="897"/>
    <n v="185"/>
    <n v="1145"/>
    <n v="102"/>
    <n v="1"/>
    <n v="185"/>
    <n v="945"/>
    <n v="46608"/>
    <x v="93"/>
    <d v="2021-04-20T00:00:00"/>
    <s v="Non-binary"/>
    <n v="48"/>
    <x v="7"/>
    <n v="945"/>
    <s v="Lorilyn Vittet"/>
  </r>
  <r>
    <n v="898"/>
    <s v="Trousers"/>
    <s v="Cords"/>
    <s v="L"/>
    <s v="blue"/>
    <n v="113"/>
    <n v="77"/>
    <s v="A blue coloured, L sized, Cords Trousers"/>
    <n v="236"/>
    <n v="898"/>
    <n v="185"/>
    <n v="469"/>
    <n v="118"/>
    <n v="2"/>
    <n v="185"/>
    <n v="945"/>
    <n v="46608"/>
    <x v="93"/>
    <d v="2021-04-20T00:00:00"/>
    <s v="Non-binary"/>
    <n v="48"/>
    <x v="7"/>
    <n v="945"/>
    <s v="Lorilyn Vittet"/>
  </r>
  <r>
    <n v="899"/>
    <s v="Trousers"/>
    <s v="Cords"/>
    <s v="XL"/>
    <s v="blue"/>
    <n v="113"/>
    <n v="65"/>
    <s v="A blue coloured, XL sized, Cords Trousers"/>
    <n v="357"/>
    <n v="899"/>
    <n v="185"/>
    <n v="406"/>
    <n v="119"/>
    <n v="3"/>
    <n v="185"/>
    <n v="945"/>
    <n v="46608"/>
    <x v="93"/>
    <d v="2021-04-20T00:00:00"/>
    <s v="Non-binary"/>
    <n v="48"/>
    <x v="7"/>
    <n v="945"/>
    <s v="Lorilyn Vittet"/>
  </r>
  <r>
    <n v="900"/>
    <s v="Trousers"/>
    <s v="Cords"/>
    <s v="XS"/>
    <s v="indigo"/>
    <n v="113"/>
    <n v="47"/>
    <s v="A indigo coloured, XS sized, Cords Trousers"/>
    <n v="238"/>
    <n v="900"/>
    <n v="185"/>
    <n v="411"/>
    <n v="119"/>
    <n v="2"/>
    <n v="185"/>
    <n v="945"/>
    <n v="46608"/>
    <x v="93"/>
    <d v="2021-04-20T00:00:00"/>
    <s v="Non-binary"/>
    <n v="48"/>
    <x v="7"/>
    <n v="945"/>
    <s v="Lorilyn Vittet"/>
  </r>
  <r>
    <n v="901"/>
    <s v="Trousers"/>
    <s v="Cords"/>
    <s v="S"/>
    <s v="indigo"/>
    <n v="113"/>
    <n v="60"/>
    <s v="A indigo coloured, S sized, Cords Trousers"/>
    <n v="95"/>
    <n v="901"/>
    <n v="185"/>
    <n v="249"/>
    <n v="95"/>
    <n v="1"/>
    <n v="185"/>
    <n v="945"/>
    <n v="46608"/>
    <x v="93"/>
    <d v="2021-04-20T00:00:00"/>
    <s v="Non-binary"/>
    <n v="48"/>
    <x v="7"/>
    <n v="945"/>
    <s v="Lorilyn Vittet"/>
  </r>
  <r>
    <n v="902"/>
    <s v="Trousers"/>
    <s v="Cords"/>
    <s v="M"/>
    <s v="indigo"/>
    <n v="113"/>
    <n v="52"/>
    <s v="A indigo coloured, M sized, Cords Trousers"/>
    <n v="312"/>
    <n v="902"/>
    <n v="185"/>
    <n v="55"/>
    <n v="104"/>
    <n v="3"/>
    <n v="185"/>
    <n v="945"/>
    <n v="46608"/>
    <x v="93"/>
    <d v="2021-04-20T00:00:00"/>
    <s v="Non-binary"/>
    <n v="48"/>
    <x v="7"/>
    <n v="945"/>
    <s v="Lorilyn Vittet"/>
  </r>
  <r>
    <n v="903"/>
    <s v="Trousers"/>
    <s v="Cords"/>
    <s v="L"/>
    <s v="indigo"/>
    <n v="113"/>
    <n v="62"/>
    <s v="A indigo coloured, L sized, Cords Trousers"/>
    <n v="194"/>
    <n v="903"/>
    <n v="185"/>
    <n v="948"/>
    <n v="97"/>
    <n v="2"/>
    <n v="185"/>
    <n v="945"/>
    <n v="46608"/>
    <x v="93"/>
    <d v="2021-04-20T00:00:00"/>
    <s v="Non-binary"/>
    <n v="48"/>
    <x v="7"/>
    <n v="945"/>
    <s v="Lorilyn Vittet"/>
  </r>
  <r>
    <n v="904"/>
    <s v="Trousers"/>
    <s v="Cords"/>
    <s v="XL"/>
    <s v="indigo"/>
    <n v="113"/>
    <n v="70"/>
    <s v="A indigo coloured, XL sized, Cords Trousers"/>
    <n v="279"/>
    <n v="904"/>
    <n v="185"/>
    <n v="1057"/>
    <n v="93"/>
    <n v="3"/>
    <n v="185"/>
    <n v="945"/>
    <n v="46608"/>
    <x v="93"/>
    <d v="2021-04-20T00:00:00"/>
    <s v="Non-binary"/>
    <n v="48"/>
    <x v="7"/>
    <n v="945"/>
    <s v="Lorilyn Vittet"/>
  </r>
  <r>
    <n v="905"/>
    <s v="Trousers"/>
    <s v="Cords"/>
    <s v="XS"/>
    <s v="violet"/>
    <n v="113"/>
    <n v="76"/>
    <s v="A violet coloured, XS sized, Cords Trousers"/>
    <n v="218"/>
    <n v="905"/>
    <n v="186"/>
    <n v="316"/>
    <n v="109"/>
    <n v="2"/>
    <n v="186"/>
    <n v="833"/>
    <n v="24061"/>
    <x v="132"/>
    <d v="2021-10-14T00:00:00"/>
    <s v="Genderqueer"/>
    <n v="27"/>
    <x v="2"/>
    <n v="833"/>
    <s v="Hilliard Papes"/>
  </r>
  <r>
    <n v="906"/>
    <s v="Trousers"/>
    <s v="Cords"/>
    <s v="S"/>
    <s v="violet"/>
    <n v="113"/>
    <n v="65"/>
    <s v="A violet coloured, S sized, Cords Trousers"/>
    <n v="186"/>
    <n v="906"/>
    <n v="186"/>
    <n v="642"/>
    <n v="93"/>
    <n v="2"/>
    <n v="186"/>
    <n v="833"/>
    <n v="24061"/>
    <x v="132"/>
    <d v="2021-10-14T00:00:00"/>
    <s v="Genderqueer"/>
    <n v="27"/>
    <x v="2"/>
    <n v="833"/>
    <s v="Hilliard Papes"/>
  </r>
  <r>
    <n v="907"/>
    <s v="Trousers"/>
    <s v="Cords"/>
    <s v="M"/>
    <s v="violet"/>
    <n v="113"/>
    <n v="77"/>
    <s v="A violet coloured, M sized, Cords Trousers"/>
    <n v="218"/>
    <n v="907"/>
    <n v="186"/>
    <n v="759"/>
    <n v="109"/>
    <n v="2"/>
    <n v="186"/>
    <n v="833"/>
    <n v="24061"/>
    <x v="132"/>
    <d v="2021-10-14T00:00:00"/>
    <s v="Genderqueer"/>
    <n v="27"/>
    <x v="2"/>
    <n v="833"/>
    <s v="Hilliard Papes"/>
  </r>
  <r>
    <n v="908"/>
    <s v="Trousers"/>
    <s v="Cords"/>
    <s v="L"/>
    <s v="violet"/>
    <n v="113"/>
    <n v="74"/>
    <s v="A violet coloured, L sized, Cords Trousers"/>
    <n v="210"/>
    <n v="908"/>
    <n v="186"/>
    <n v="1208"/>
    <n v="105"/>
    <n v="2"/>
    <n v="186"/>
    <n v="833"/>
    <n v="24061"/>
    <x v="132"/>
    <d v="2021-10-14T00:00:00"/>
    <s v="Genderqueer"/>
    <n v="27"/>
    <x v="2"/>
    <n v="833"/>
    <s v="Hilliard Papes"/>
  </r>
  <r>
    <n v="909"/>
    <s v="Trousers"/>
    <s v="Cords"/>
    <s v="XL"/>
    <s v="violet"/>
    <n v="113"/>
    <n v="73"/>
    <s v="A violet coloured, XL sized, Cords Trousers"/>
    <n v="112"/>
    <n v="909"/>
    <n v="186"/>
    <n v="617"/>
    <n v="112"/>
    <n v="1"/>
    <n v="186"/>
    <n v="833"/>
    <n v="24061"/>
    <x v="132"/>
    <d v="2021-10-14T00:00:00"/>
    <s v="Genderqueer"/>
    <n v="27"/>
    <x v="2"/>
    <n v="833"/>
    <s v="Hilliard Papes"/>
  </r>
  <r>
    <n v="910"/>
    <s v="Trousers"/>
    <s v="Drawstring"/>
    <s v="XS"/>
    <s v="red"/>
    <n v="104"/>
    <n v="57"/>
    <s v="A red coloured, XS sized, Drawstring Trousers"/>
    <n v="90"/>
    <n v="910"/>
    <n v="186"/>
    <n v="1038"/>
    <n v="90"/>
    <n v="1"/>
    <n v="186"/>
    <n v="833"/>
    <n v="24061"/>
    <x v="132"/>
    <d v="2021-10-14T00:00:00"/>
    <s v="Genderqueer"/>
    <n v="27"/>
    <x v="2"/>
    <n v="833"/>
    <s v="Hilliard Papes"/>
  </r>
  <r>
    <n v="911"/>
    <s v="Trousers"/>
    <s v="Drawstring"/>
    <s v="S"/>
    <s v="red"/>
    <n v="104"/>
    <n v="64"/>
    <s v="A red coloured, S sized, Drawstring Trousers"/>
    <n v="276"/>
    <n v="911"/>
    <n v="187"/>
    <n v="129"/>
    <n v="92"/>
    <n v="3"/>
    <n v="187"/>
    <n v="401"/>
    <n v="15167"/>
    <x v="126"/>
    <d v="2021-01-19T00:00:00"/>
    <s v="Non-binary"/>
    <n v="73"/>
    <x v="2"/>
    <n v="401"/>
    <s v="Waylen Swallwell"/>
  </r>
  <r>
    <n v="912"/>
    <s v="Trousers"/>
    <s v="Drawstring"/>
    <s v="M"/>
    <s v="red"/>
    <n v="104"/>
    <n v="70"/>
    <s v="A red coloured, M sized, Drawstring Trousers"/>
    <n v="354"/>
    <n v="912"/>
    <n v="187"/>
    <n v="95"/>
    <n v="118"/>
    <n v="3"/>
    <n v="187"/>
    <n v="401"/>
    <n v="15167"/>
    <x v="126"/>
    <d v="2021-01-19T00:00:00"/>
    <s v="Non-binary"/>
    <n v="73"/>
    <x v="2"/>
    <n v="401"/>
    <s v="Waylen Swallwell"/>
  </r>
  <r>
    <n v="913"/>
    <s v="Trousers"/>
    <s v="Drawstring"/>
    <s v="L"/>
    <s v="red"/>
    <n v="104"/>
    <n v="73"/>
    <s v="A red coloured, L sized, Drawstring Trousers"/>
    <n v="104"/>
    <n v="913"/>
    <n v="187"/>
    <n v="66"/>
    <n v="104"/>
    <n v="1"/>
    <n v="187"/>
    <n v="401"/>
    <n v="15167"/>
    <x v="126"/>
    <d v="2021-01-19T00:00:00"/>
    <s v="Non-binary"/>
    <n v="73"/>
    <x v="2"/>
    <n v="401"/>
    <s v="Waylen Swallwell"/>
  </r>
  <r>
    <n v="914"/>
    <s v="Trousers"/>
    <s v="Drawstring"/>
    <s v="XL"/>
    <s v="red"/>
    <n v="104"/>
    <n v="77"/>
    <s v="A red coloured, XL sized, Drawstring Trousers"/>
    <n v="279"/>
    <n v="914"/>
    <n v="187"/>
    <n v="644"/>
    <n v="93"/>
    <n v="3"/>
    <n v="187"/>
    <n v="401"/>
    <n v="15167"/>
    <x v="126"/>
    <d v="2021-01-19T00:00:00"/>
    <s v="Non-binary"/>
    <n v="73"/>
    <x v="2"/>
    <n v="401"/>
    <s v="Waylen Swallwell"/>
  </r>
  <r>
    <n v="915"/>
    <s v="Trousers"/>
    <s v="Drawstring"/>
    <s v="XS"/>
    <s v="orange"/>
    <n v="104"/>
    <n v="41"/>
    <s v="A orange coloured, XS sized, Drawstring Trousers"/>
    <n v="182"/>
    <n v="915"/>
    <n v="187"/>
    <n v="771"/>
    <n v="91"/>
    <n v="2"/>
    <n v="187"/>
    <n v="401"/>
    <n v="15167"/>
    <x v="126"/>
    <d v="2021-01-19T00:00:00"/>
    <s v="Non-binary"/>
    <n v="73"/>
    <x v="2"/>
    <n v="401"/>
    <s v="Waylen Swallwell"/>
  </r>
  <r>
    <n v="916"/>
    <s v="Trousers"/>
    <s v="Drawstring"/>
    <s v="S"/>
    <s v="orange"/>
    <n v="104"/>
    <n v="58"/>
    <s v="A orange coloured, S sized, Drawstring Trousers"/>
    <n v="291"/>
    <n v="916"/>
    <n v="188"/>
    <n v="961"/>
    <n v="97"/>
    <n v="3"/>
    <n v="188"/>
    <n v="571"/>
    <n v="41180"/>
    <x v="138"/>
    <d v="2021-04-22T00:00:00"/>
    <s v="Agender"/>
    <n v="22"/>
    <x v="7"/>
    <n v="571"/>
    <s v="Kristofor Roos"/>
  </r>
  <r>
    <n v="917"/>
    <s v="Trousers"/>
    <s v="Drawstring"/>
    <s v="M"/>
    <s v="orange"/>
    <n v="104"/>
    <n v="76"/>
    <s v="A orange coloured, M sized, Drawstring Trousers"/>
    <n v="336"/>
    <n v="917"/>
    <n v="188"/>
    <n v="1246"/>
    <n v="112"/>
    <n v="3"/>
    <n v="188"/>
    <n v="571"/>
    <n v="41180"/>
    <x v="138"/>
    <d v="2021-04-22T00:00:00"/>
    <s v="Agender"/>
    <n v="22"/>
    <x v="7"/>
    <n v="571"/>
    <s v="Kristofor Roos"/>
  </r>
  <r>
    <n v="918"/>
    <s v="Trousers"/>
    <s v="Drawstring"/>
    <s v="L"/>
    <s v="orange"/>
    <n v="104"/>
    <n v="54"/>
    <s v="A orange coloured, L sized, Drawstring Trousers"/>
    <n v="115"/>
    <n v="918"/>
    <n v="188"/>
    <n v="1109"/>
    <n v="115"/>
    <n v="1"/>
    <n v="188"/>
    <n v="571"/>
    <n v="41180"/>
    <x v="138"/>
    <d v="2021-04-22T00:00:00"/>
    <s v="Agender"/>
    <n v="22"/>
    <x v="7"/>
    <n v="571"/>
    <s v="Kristofor Roos"/>
  </r>
  <r>
    <n v="919"/>
    <s v="Trousers"/>
    <s v="Drawstring"/>
    <s v="XL"/>
    <s v="orange"/>
    <n v="104"/>
    <n v="68"/>
    <s v="A orange coloured, XL sized, Drawstring Trousers"/>
    <n v="106"/>
    <n v="919"/>
    <n v="189"/>
    <n v="214"/>
    <n v="106"/>
    <n v="1"/>
    <n v="189"/>
    <n v="586"/>
    <n v="41543"/>
    <x v="139"/>
    <d v="2021-08-08T00:00:00"/>
    <s v="Agender"/>
    <n v="34"/>
    <x v="4"/>
    <n v="586"/>
    <s v="Wenona Stuck"/>
  </r>
  <r>
    <n v="920"/>
    <s v="Trousers"/>
    <s v="Drawstring"/>
    <s v="XS"/>
    <s v="yellow"/>
    <n v="104"/>
    <n v="41"/>
    <s v="A yellow coloured, XS sized, Drawstring Trousers"/>
    <n v="113"/>
    <n v="920"/>
    <n v="189"/>
    <n v="668"/>
    <n v="113"/>
    <n v="1"/>
    <n v="189"/>
    <n v="586"/>
    <n v="41543"/>
    <x v="139"/>
    <d v="2021-08-08T00:00:00"/>
    <s v="Agender"/>
    <n v="34"/>
    <x v="4"/>
    <n v="586"/>
    <s v="Wenona Stuck"/>
  </r>
  <r>
    <n v="921"/>
    <s v="Trousers"/>
    <s v="Drawstring"/>
    <s v="S"/>
    <s v="yellow"/>
    <n v="104"/>
    <n v="74"/>
    <s v="A yellow coloured, S sized, Drawstring Trousers"/>
    <n v="196"/>
    <n v="921"/>
    <n v="189"/>
    <n v="179"/>
    <n v="98"/>
    <n v="2"/>
    <n v="189"/>
    <n v="586"/>
    <n v="41543"/>
    <x v="139"/>
    <d v="2021-08-08T00:00:00"/>
    <s v="Agender"/>
    <n v="34"/>
    <x v="4"/>
    <n v="586"/>
    <s v="Wenona Stuck"/>
  </r>
  <r>
    <n v="922"/>
    <s v="Trousers"/>
    <s v="Drawstring"/>
    <s v="M"/>
    <s v="yellow"/>
    <n v="104"/>
    <n v="55"/>
    <s v="A yellow coloured, M sized, Drawstring Trousers"/>
    <n v="188"/>
    <n v="922"/>
    <n v="189"/>
    <n v="877"/>
    <n v="94"/>
    <n v="2"/>
    <n v="189"/>
    <n v="586"/>
    <n v="41543"/>
    <x v="139"/>
    <d v="2021-08-08T00:00:00"/>
    <s v="Agender"/>
    <n v="34"/>
    <x v="4"/>
    <n v="586"/>
    <s v="Wenona Stuck"/>
  </r>
  <r>
    <n v="923"/>
    <s v="Trousers"/>
    <s v="Drawstring"/>
    <s v="L"/>
    <s v="yellow"/>
    <n v="104"/>
    <n v="68"/>
    <s v="A yellow coloured, L sized, Drawstring Trousers"/>
    <n v="321"/>
    <n v="923"/>
    <n v="190"/>
    <n v="431"/>
    <n v="107"/>
    <n v="3"/>
    <n v="190"/>
    <n v="421"/>
    <n v="28420"/>
    <x v="140"/>
    <d v="2021-02-17T00:00:00"/>
    <s v="Genderfluid"/>
    <n v="62"/>
    <x v="7"/>
    <n v="421"/>
    <s v="Kellyann Stening"/>
  </r>
  <r>
    <n v="924"/>
    <s v="Trousers"/>
    <s v="Drawstring"/>
    <s v="XL"/>
    <s v="yellow"/>
    <n v="104"/>
    <n v="48"/>
    <s v="A yellow coloured, XL sized, Drawstring Trousers"/>
    <n v="106"/>
    <n v="924"/>
    <n v="191"/>
    <n v="219"/>
    <n v="106"/>
    <n v="1"/>
    <n v="191"/>
    <n v="18"/>
    <n v="31002"/>
    <x v="43"/>
    <d v="2021-02-15T00:00:00"/>
    <s v="Male"/>
    <n v="79"/>
    <x v="4"/>
    <n v="18"/>
    <s v="Chan Duchesne"/>
  </r>
  <r>
    <n v="925"/>
    <s v="Trousers"/>
    <s v="Drawstring"/>
    <s v="XS"/>
    <s v="green"/>
    <n v="104"/>
    <n v="57"/>
    <s v="A green coloured, XS sized, Drawstring Trousers"/>
    <n v="186"/>
    <n v="925"/>
    <n v="191"/>
    <n v="1077"/>
    <n v="93"/>
    <n v="2"/>
    <n v="191"/>
    <n v="18"/>
    <n v="31002"/>
    <x v="43"/>
    <d v="2021-02-15T00:00:00"/>
    <s v="Male"/>
    <n v="79"/>
    <x v="4"/>
    <n v="18"/>
    <s v="Chan Duchesne"/>
  </r>
  <r>
    <n v="926"/>
    <s v="Trousers"/>
    <s v="Drawstring"/>
    <s v="S"/>
    <s v="green"/>
    <n v="104"/>
    <n v="73"/>
    <s v="A green coloured, S sized, Drawstring Trousers"/>
    <n v="184"/>
    <n v="926"/>
    <n v="191"/>
    <n v="130"/>
    <n v="92"/>
    <n v="2"/>
    <n v="191"/>
    <n v="18"/>
    <n v="31002"/>
    <x v="43"/>
    <d v="2021-02-15T00:00:00"/>
    <s v="Male"/>
    <n v="79"/>
    <x v="4"/>
    <n v="18"/>
    <s v="Chan Duchesne"/>
  </r>
  <r>
    <n v="927"/>
    <s v="Trousers"/>
    <s v="Drawstring"/>
    <s v="M"/>
    <s v="green"/>
    <n v="104"/>
    <n v="52"/>
    <s v="A green coloured, M sized, Drawstring Trousers"/>
    <n v="118"/>
    <n v="927"/>
    <n v="191"/>
    <n v="74"/>
    <n v="118"/>
    <n v="1"/>
    <n v="191"/>
    <n v="18"/>
    <n v="31002"/>
    <x v="43"/>
    <d v="2021-02-15T00:00:00"/>
    <s v="Male"/>
    <n v="79"/>
    <x v="4"/>
    <n v="18"/>
    <s v="Chan Duchesne"/>
  </r>
  <r>
    <n v="928"/>
    <s v="Trousers"/>
    <s v="Drawstring"/>
    <s v="L"/>
    <s v="green"/>
    <n v="104"/>
    <n v="43"/>
    <s v="A green coloured, L sized, Drawstring Trousers"/>
    <n v="192"/>
    <n v="928"/>
    <n v="191"/>
    <n v="23"/>
    <n v="96"/>
    <n v="2"/>
    <n v="191"/>
    <n v="18"/>
    <n v="31002"/>
    <x v="43"/>
    <d v="2021-02-15T00:00:00"/>
    <s v="Male"/>
    <n v="79"/>
    <x v="4"/>
    <n v="18"/>
    <s v="Chan Duchesne"/>
  </r>
  <r>
    <n v="929"/>
    <s v="Trousers"/>
    <s v="Drawstring"/>
    <s v="XL"/>
    <s v="green"/>
    <n v="104"/>
    <n v="49"/>
    <s v="A green coloured, XL sized, Drawstring Trousers"/>
    <n v="105"/>
    <n v="929"/>
    <n v="191"/>
    <n v="282"/>
    <n v="105"/>
    <n v="1"/>
    <n v="191"/>
    <n v="18"/>
    <n v="31002"/>
    <x v="43"/>
    <d v="2021-02-15T00:00:00"/>
    <s v="Male"/>
    <n v="79"/>
    <x v="4"/>
    <n v="18"/>
    <s v="Chan Duchesne"/>
  </r>
  <r>
    <n v="930"/>
    <s v="Trousers"/>
    <s v="Drawstring"/>
    <s v="XS"/>
    <s v="blue"/>
    <n v="104"/>
    <n v="45"/>
    <s v="A blue coloured, XS sized, Drawstring Trousers"/>
    <n v="226"/>
    <n v="930"/>
    <n v="192"/>
    <n v="863"/>
    <n v="113"/>
    <n v="2"/>
    <n v="192"/>
    <n v="842"/>
    <n v="30614"/>
    <x v="141"/>
    <d v="2021-02-19T00:00:00"/>
    <s v="Polygender"/>
    <n v="70"/>
    <x v="2"/>
    <n v="842"/>
    <s v="Millicent Stedson"/>
  </r>
  <r>
    <n v="931"/>
    <s v="Trousers"/>
    <s v="Drawstring"/>
    <s v="S"/>
    <s v="blue"/>
    <n v="104"/>
    <n v="48"/>
    <s v="A blue coloured, S sized, Drawstring Trousers"/>
    <n v="357"/>
    <n v="931"/>
    <n v="192"/>
    <n v="390"/>
    <n v="119"/>
    <n v="3"/>
    <n v="192"/>
    <n v="842"/>
    <n v="30614"/>
    <x v="141"/>
    <d v="2021-02-19T00:00:00"/>
    <s v="Polygender"/>
    <n v="70"/>
    <x v="2"/>
    <n v="842"/>
    <s v="Millicent Stedson"/>
  </r>
  <r>
    <n v="932"/>
    <s v="Trousers"/>
    <s v="Drawstring"/>
    <s v="M"/>
    <s v="blue"/>
    <n v="104"/>
    <n v="41"/>
    <s v="A blue coloured, M sized, Drawstring Trousers"/>
    <n v="318"/>
    <n v="932"/>
    <n v="192"/>
    <n v="990"/>
    <n v="106"/>
    <n v="3"/>
    <n v="192"/>
    <n v="842"/>
    <n v="30614"/>
    <x v="141"/>
    <d v="2021-02-19T00:00:00"/>
    <s v="Polygender"/>
    <n v="70"/>
    <x v="2"/>
    <n v="842"/>
    <s v="Millicent Stedson"/>
  </r>
  <r>
    <n v="933"/>
    <s v="Trousers"/>
    <s v="Drawstring"/>
    <s v="L"/>
    <s v="blue"/>
    <n v="104"/>
    <n v="50"/>
    <s v="A blue coloured, L sized, Drawstring Trousers"/>
    <n v="288"/>
    <n v="933"/>
    <n v="192"/>
    <n v="920"/>
    <n v="96"/>
    <n v="3"/>
    <n v="192"/>
    <n v="842"/>
    <n v="30614"/>
    <x v="141"/>
    <d v="2021-02-19T00:00:00"/>
    <s v="Polygender"/>
    <n v="70"/>
    <x v="2"/>
    <n v="842"/>
    <s v="Millicent Stedson"/>
  </r>
  <r>
    <n v="934"/>
    <s v="Trousers"/>
    <s v="Drawstring"/>
    <s v="XL"/>
    <s v="blue"/>
    <n v="104"/>
    <n v="60"/>
    <s v="A blue coloured, XL sized, Drawstring Trousers"/>
    <n v="288"/>
    <n v="934"/>
    <n v="192"/>
    <n v="9"/>
    <n v="96"/>
    <n v="3"/>
    <n v="192"/>
    <n v="842"/>
    <n v="30614"/>
    <x v="141"/>
    <d v="2021-02-19T00:00:00"/>
    <s v="Polygender"/>
    <n v="70"/>
    <x v="2"/>
    <n v="842"/>
    <s v="Millicent Stedson"/>
  </r>
  <r>
    <n v="935"/>
    <s v="Trousers"/>
    <s v="Drawstring"/>
    <s v="XS"/>
    <s v="indigo"/>
    <n v="104"/>
    <n v="61"/>
    <s v="A indigo coloured, XS sized, Drawstring Trousers"/>
    <n v="93"/>
    <n v="935"/>
    <n v="192"/>
    <n v="664"/>
    <n v="93"/>
    <n v="1"/>
    <n v="192"/>
    <n v="842"/>
    <n v="30614"/>
    <x v="141"/>
    <d v="2021-02-19T00:00:00"/>
    <s v="Polygender"/>
    <n v="70"/>
    <x v="2"/>
    <n v="842"/>
    <s v="Millicent Stedson"/>
  </r>
  <r>
    <n v="936"/>
    <s v="Trousers"/>
    <s v="Drawstring"/>
    <s v="S"/>
    <s v="indigo"/>
    <n v="104"/>
    <n v="46"/>
    <s v="A indigo coloured, S sized, Drawstring Trousers"/>
    <n v="300"/>
    <n v="936"/>
    <n v="192"/>
    <n v="573"/>
    <n v="100"/>
    <n v="3"/>
    <n v="192"/>
    <n v="842"/>
    <n v="30614"/>
    <x v="141"/>
    <d v="2021-02-19T00:00:00"/>
    <s v="Polygender"/>
    <n v="70"/>
    <x v="2"/>
    <n v="842"/>
    <s v="Millicent Stedson"/>
  </r>
  <r>
    <n v="937"/>
    <s v="Trousers"/>
    <s v="Drawstring"/>
    <s v="M"/>
    <s v="indigo"/>
    <n v="104"/>
    <n v="58"/>
    <s v="A indigo coloured, M sized, Drawstring Trousers"/>
    <n v="186"/>
    <n v="937"/>
    <n v="193"/>
    <n v="1084"/>
    <n v="93"/>
    <n v="2"/>
    <n v="193"/>
    <n v="846"/>
    <n v="54256"/>
    <x v="130"/>
    <d v="2021-06-07T00:00:00"/>
    <s v="Genderfluid"/>
    <n v="72"/>
    <x v="6"/>
    <n v="846"/>
    <s v="Isidore Bleasdille"/>
  </r>
  <r>
    <n v="938"/>
    <s v="Trousers"/>
    <s v="Drawstring"/>
    <s v="L"/>
    <s v="indigo"/>
    <n v="104"/>
    <n v="77"/>
    <s v="A indigo coloured, L sized, Drawstring Trousers"/>
    <n v="312"/>
    <n v="938"/>
    <n v="193"/>
    <n v="63"/>
    <n v="104"/>
    <n v="3"/>
    <n v="193"/>
    <n v="846"/>
    <n v="54256"/>
    <x v="130"/>
    <d v="2021-06-07T00:00:00"/>
    <s v="Genderfluid"/>
    <n v="72"/>
    <x v="6"/>
    <n v="846"/>
    <s v="Isidore Bleasdille"/>
  </r>
  <r>
    <n v="939"/>
    <s v="Trousers"/>
    <s v="Drawstring"/>
    <s v="XL"/>
    <s v="indigo"/>
    <n v="104"/>
    <n v="41"/>
    <s v="A indigo coloured, XL sized, Drawstring Trousers"/>
    <n v="238"/>
    <n v="939"/>
    <n v="193"/>
    <n v="396"/>
    <n v="119"/>
    <n v="2"/>
    <n v="193"/>
    <n v="846"/>
    <n v="54256"/>
    <x v="130"/>
    <d v="2021-06-07T00:00:00"/>
    <s v="Genderfluid"/>
    <n v="72"/>
    <x v="6"/>
    <n v="846"/>
    <s v="Isidore Bleasdille"/>
  </r>
  <r>
    <n v="940"/>
    <s v="Trousers"/>
    <s v="Drawstring"/>
    <s v="XS"/>
    <s v="violet"/>
    <n v="104"/>
    <n v="62"/>
    <s v="A violet coloured, XS sized, Drawstring Trousers"/>
    <n v="109"/>
    <n v="940"/>
    <n v="193"/>
    <n v="762"/>
    <n v="109"/>
    <n v="1"/>
    <n v="193"/>
    <n v="846"/>
    <n v="54256"/>
    <x v="130"/>
    <d v="2021-06-07T00:00:00"/>
    <s v="Genderfluid"/>
    <n v="72"/>
    <x v="6"/>
    <n v="846"/>
    <s v="Isidore Bleasdille"/>
  </r>
  <r>
    <n v="941"/>
    <s v="Trousers"/>
    <s v="Drawstring"/>
    <s v="S"/>
    <s v="violet"/>
    <n v="104"/>
    <n v="40"/>
    <s v="A violet coloured, S sized, Drawstring Trousers"/>
    <n v="200"/>
    <n v="941"/>
    <n v="193"/>
    <n v="593"/>
    <n v="100"/>
    <n v="2"/>
    <n v="193"/>
    <n v="846"/>
    <n v="54256"/>
    <x v="130"/>
    <d v="2021-06-07T00:00:00"/>
    <s v="Genderfluid"/>
    <n v="72"/>
    <x v="6"/>
    <n v="846"/>
    <s v="Isidore Bleasdille"/>
  </r>
  <r>
    <n v="942"/>
    <s v="Trousers"/>
    <s v="Drawstring"/>
    <s v="M"/>
    <s v="violet"/>
    <n v="104"/>
    <n v="73"/>
    <s v="A violet coloured, M sized, Drawstring Trousers"/>
    <n v="186"/>
    <n v="942"/>
    <n v="193"/>
    <n v="1061"/>
    <n v="93"/>
    <n v="2"/>
    <n v="193"/>
    <n v="846"/>
    <n v="54256"/>
    <x v="130"/>
    <d v="2021-06-07T00:00:00"/>
    <s v="Genderfluid"/>
    <n v="72"/>
    <x v="6"/>
    <n v="846"/>
    <s v="Isidore Bleasdille"/>
  </r>
  <r>
    <n v="943"/>
    <s v="Trousers"/>
    <s v="Drawstring"/>
    <s v="L"/>
    <s v="violet"/>
    <n v="104"/>
    <n v="62"/>
    <s v="A violet coloured, L sized, Drawstring Trousers"/>
    <n v="279"/>
    <n v="943"/>
    <n v="193"/>
    <n v="656"/>
    <n v="93"/>
    <n v="3"/>
    <n v="193"/>
    <n v="846"/>
    <n v="54256"/>
    <x v="130"/>
    <d v="2021-06-07T00:00:00"/>
    <s v="Genderfluid"/>
    <n v="72"/>
    <x v="6"/>
    <n v="846"/>
    <s v="Isidore Bleasdille"/>
  </r>
  <r>
    <n v="944"/>
    <s v="Trousers"/>
    <s v="Drawstring"/>
    <s v="XL"/>
    <s v="violet"/>
    <n v="104"/>
    <n v="80"/>
    <s v="A violet coloured, XL sized, Drawstring Trousers"/>
    <n v="119"/>
    <n v="944"/>
    <n v="193"/>
    <n v="727"/>
    <n v="119"/>
    <n v="1"/>
    <n v="193"/>
    <n v="846"/>
    <n v="54256"/>
    <x v="130"/>
    <d v="2021-06-07T00:00:00"/>
    <s v="Genderfluid"/>
    <n v="72"/>
    <x v="6"/>
    <n v="846"/>
    <s v="Isidore Bleasdille"/>
  </r>
  <r>
    <n v="945"/>
    <s v="Trousers"/>
    <s v="Slim-Fit"/>
    <s v="XS"/>
    <s v="red"/>
    <n v="119"/>
    <n v="72"/>
    <s v="A red coloured, XS sized, Slim-Fit Trousers"/>
    <n v="94"/>
    <n v="945"/>
    <n v="194"/>
    <n v="371"/>
    <n v="94"/>
    <n v="1"/>
    <n v="194"/>
    <n v="415"/>
    <n v="21994"/>
    <x v="142"/>
    <d v="2021-11-03T00:00:00"/>
    <s v="Polygender"/>
    <n v="40"/>
    <x v="0"/>
    <n v="415"/>
    <s v="Ashley Gant"/>
  </r>
  <r>
    <n v="946"/>
    <s v="Trousers"/>
    <s v="Slim-Fit"/>
    <s v="S"/>
    <s v="red"/>
    <n v="119"/>
    <n v="71"/>
    <s v="A red coloured, S sized, Slim-Fit Trousers"/>
    <n v="315"/>
    <n v="946"/>
    <n v="194"/>
    <n v="303"/>
    <n v="105"/>
    <n v="3"/>
    <n v="194"/>
    <n v="415"/>
    <n v="21994"/>
    <x v="142"/>
    <d v="2021-11-03T00:00:00"/>
    <s v="Polygender"/>
    <n v="40"/>
    <x v="0"/>
    <n v="415"/>
    <s v="Ashley Gant"/>
  </r>
  <r>
    <n v="947"/>
    <s v="Trousers"/>
    <s v="Slim-Fit"/>
    <s v="M"/>
    <s v="red"/>
    <n v="119"/>
    <n v="67"/>
    <s v="A red coloured, M sized, Slim-Fit Trousers"/>
    <n v="97"/>
    <n v="947"/>
    <n v="194"/>
    <n v="954"/>
    <n v="97"/>
    <n v="1"/>
    <n v="194"/>
    <n v="415"/>
    <n v="21994"/>
    <x v="142"/>
    <d v="2021-11-03T00:00:00"/>
    <s v="Polygender"/>
    <n v="40"/>
    <x v="0"/>
    <n v="415"/>
    <s v="Ashley Gant"/>
  </r>
  <r>
    <n v="948"/>
    <s v="Trousers"/>
    <s v="Slim-Fit"/>
    <s v="L"/>
    <s v="red"/>
    <n v="119"/>
    <n v="80"/>
    <s v="A red coloured, L sized, Slim-Fit Trousers"/>
    <n v="94"/>
    <n v="948"/>
    <n v="194"/>
    <n v="893"/>
    <n v="94"/>
    <n v="1"/>
    <n v="194"/>
    <n v="415"/>
    <n v="21994"/>
    <x v="142"/>
    <d v="2021-11-03T00:00:00"/>
    <s v="Polygender"/>
    <n v="40"/>
    <x v="0"/>
    <n v="415"/>
    <s v="Ashley Gant"/>
  </r>
  <r>
    <n v="949"/>
    <s v="Trousers"/>
    <s v="Slim-Fit"/>
    <s v="XL"/>
    <s v="red"/>
    <n v="119"/>
    <n v="67"/>
    <s v="A red coloured, XL sized, Slim-Fit Trousers"/>
    <n v="96"/>
    <n v="949"/>
    <n v="194"/>
    <n v="25"/>
    <n v="96"/>
    <n v="1"/>
    <n v="194"/>
    <n v="415"/>
    <n v="21994"/>
    <x v="142"/>
    <d v="2021-11-03T00:00:00"/>
    <s v="Polygender"/>
    <n v="40"/>
    <x v="0"/>
    <n v="415"/>
    <s v="Ashley Gant"/>
  </r>
  <r>
    <n v="950"/>
    <s v="Trousers"/>
    <s v="Slim-Fit"/>
    <s v="XS"/>
    <s v="orange"/>
    <n v="119"/>
    <n v="69"/>
    <s v="A orange coloured, XS sized, Slim-Fit Trousers"/>
    <n v="294"/>
    <n v="950"/>
    <n v="194"/>
    <n v="179"/>
    <n v="98"/>
    <n v="3"/>
    <n v="194"/>
    <n v="415"/>
    <n v="21994"/>
    <x v="142"/>
    <d v="2021-11-03T00:00:00"/>
    <s v="Polygender"/>
    <n v="40"/>
    <x v="0"/>
    <n v="415"/>
    <s v="Ashley Gant"/>
  </r>
  <r>
    <n v="951"/>
    <s v="Trousers"/>
    <s v="Slim-Fit"/>
    <s v="S"/>
    <s v="orange"/>
    <n v="119"/>
    <n v="55"/>
    <s v="A orange coloured, S sized, Slim-Fit Trousers"/>
    <n v="354"/>
    <n v="951"/>
    <n v="194"/>
    <n v="71"/>
    <n v="118"/>
    <n v="3"/>
    <n v="194"/>
    <n v="415"/>
    <n v="21994"/>
    <x v="142"/>
    <d v="2021-11-03T00:00:00"/>
    <s v="Polygender"/>
    <n v="40"/>
    <x v="0"/>
    <n v="415"/>
    <s v="Ashley Gant"/>
  </r>
  <r>
    <n v="952"/>
    <s v="Trousers"/>
    <s v="Slim-Fit"/>
    <s v="M"/>
    <s v="orange"/>
    <n v="119"/>
    <n v="44"/>
    <s v="A orange coloured, M sized, Slim-Fit Trousers"/>
    <n v="306"/>
    <n v="952"/>
    <n v="195"/>
    <n v="495"/>
    <n v="102"/>
    <n v="3"/>
    <n v="195"/>
    <n v="92"/>
    <n v="41725"/>
    <x v="101"/>
    <d v="2021-04-17T00:00:00"/>
    <s v="Agender"/>
    <n v="27"/>
    <x v="3"/>
    <n v="92"/>
    <s v="Hillary Guiness"/>
  </r>
  <r>
    <n v="953"/>
    <s v="Trousers"/>
    <s v="Slim-Fit"/>
    <s v="L"/>
    <s v="orange"/>
    <n v="119"/>
    <n v="66"/>
    <s v="A orange coloured, L sized, Slim-Fit Trousers"/>
    <n v="210"/>
    <n v="953"/>
    <n v="195"/>
    <n v="1212"/>
    <n v="105"/>
    <n v="2"/>
    <n v="195"/>
    <n v="92"/>
    <n v="41725"/>
    <x v="101"/>
    <d v="2021-04-17T00:00:00"/>
    <s v="Agender"/>
    <n v="27"/>
    <x v="3"/>
    <n v="92"/>
    <s v="Hillary Guiness"/>
  </r>
  <r>
    <n v="954"/>
    <s v="Trousers"/>
    <s v="Slim-Fit"/>
    <s v="XL"/>
    <s v="orange"/>
    <n v="119"/>
    <n v="78"/>
    <s v="A orange coloured, XL sized, Slim-Fit Trousers"/>
    <n v="188"/>
    <n v="954"/>
    <n v="195"/>
    <n v="370"/>
    <n v="94"/>
    <n v="2"/>
    <n v="195"/>
    <n v="92"/>
    <n v="41725"/>
    <x v="101"/>
    <d v="2021-04-17T00:00:00"/>
    <s v="Agender"/>
    <n v="27"/>
    <x v="3"/>
    <n v="92"/>
    <s v="Hillary Guiness"/>
  </r>
  <r>
    <n v="955"/>
    <s v="Trousers"/>
    <s v="Slim-Fit"/>
    <s v="XS"/>
    <s v="yellow"/>
    <n v="119"/>
    <n v="59"/>
    <s v="A yellow coloured, XS sized, Slim-Fit Trousers"/>
    <n v="279"/>
    <n v="955"/>
    <n v="196"/>
    <n v="1053"/>
    <n v="93"/>
    <n v="3"/>
    <n v="196"/>
    <n v="630"/>
    <n v="48990"/>
    <x v="80"/>
    <d v="2021-11-16T00:00:00"/>
    <s v="Male"/>
    <n v="49"/>
    <x v="6"/>
    <n v="630"/>
    <s v="Nicholle Coom"/>
  </r>
  <r>
    <n v="956"/>
    <s v="Trousers"/>
    <s v="Slim-Fit"/>
    <s v="S"/>
    <s v="yellow"/>
    <n v="119"/>
    <n v="54"/>
    <s v="A yellow coloured, S sized, Slim-Fit Trousers"/>
    <n v="194"/>
    <n v="956"/>
    <n v="196"/>
    <n v="948"/>
    <n v="97"/>
    <n v="2"/>
    <n v="196"/>
    <n v="630"/>
    <n v="48990"/>
    <x v="80"/>
    <d v="2021-11-16T00:00:00"/>
    <s v="Male"/>
    <n v="49"/>
    <x v="6"/>
    <n v="630"/>
    <s v="Nicholle Coom"/>
  </r>
  <r>
    <n v="957"/>
    <s v="Trousers"/>
    <s v="Slim-Fit"/>
    <s v="M"/>
    <s v="yellow"/>
    <n v="119"/>
    <n v="55"/>
    <s v="A yellow coloured, M sized, Slim-Fit Trousers"/>
    <n v="102"/>
    <n v="957"/>
    <n v="196"/>
    <n v="1127"/>
    <n v="102"/>
    <n v="1"/>
    <n v="196"/>
    <n v="630"/>
    <n v="48990"/>
    <x v="80"/>
    <d v="2021-11-16T00:00:00"/>
    <s v="Male"/>
    <n v="49"/>
    <x v="6"/>
    <n v="630"/>
    <s v="Nicholle Coom"/>
  </r>
  <r>
    <n v="958"/>
    <s v="Trousers"/>
    <s v="Slim-Fit"/>
    <s v="L"/>
    <s v="yellow"/>
    <n v="119"/>
    <n v="64"/>
    <s v="A yellow coloured, L sized, Slim-Fit Trousers"/>
    <n v="109"/>
    <n v="958"/>
    <n v="196"/>
    <n v="750"/>
    <n v="109"/>
    <n v="1"/>
    <n v="196"/>
    <n v="630"/>
    <n v="48990"/>
    <x v="80"/>
    <d v="2021-11-16T00:00:00"/>
    <s v="Male"/>
    <n v="49"/>
    <x v="6"/>
    <n v="630"/>
    <s v="Nicholle Coom"/>
  </r>
  <r>
    <n v="959"/>
    <s v="Trousers"/>
    <s v="Slim-Fit"/>
    <s v="XL"/>
    <s v="yellow"/>
    <n v="119"/>
    <n v="78"/>
    <s v="A yellow coloured, XL sized, Slim-Fit Trousers"/>
    <n v="318"/>
    <n v="959"/>
    <n v="196"/>
    <n v="239"/>
    <n v="106"/>
    <n v="3"/>
    <n v="196"/>
    <n v="630"/>
    <n v="48990"/>
    <x v="80"/>
    <d v="2021-11-16T00:00:00"/>
    <s v="Male"/>
    <n v="49"/>
    <x v="6"/>
    <n v="630"/>
    <s v="Nicholle Coom"/>
  </r>
  <r>
    <n v="960"/>
    <s v="Trousers"/>
    <s v="Slim-Fit"/>
    <s v="XS"/>
    <s v="green"/>
    <n v="119"/>
    <n v="74"/>
    <s v="A green coloured, XS sized, Slim-Fit Trousers"/>
    <n v="210"/>
    <n v="960"/>
    <n v="196"/>
    <n v="306"/>
    <n v="105"/>
    <n v="2"/>
    <n v="196"/>
    <n v="630"/>
    <n v="48990"/>
    <x v="80"/>
    <d v="2021-11-16T00:00:00"/>
    <s v="Male"/>
    <n v="49"/>
    <x v="6"/>
    <n v="630"/>
    <s v="Nicholle Coom"/>
  </r>
  <r>
    <n v="961"/>
    <s v="Trousers"/>
    <s v="Slim-Fit"/>
    <s v="S"/>
    <s v="green"/>
    <n v="119"/>
    <n v="70"/>
    <s v="A green coloured, S sized, Slim-Fit Trousers"/>
    <n v="93"/>
    <n v="961"/>
    <n v="197"/>
    <n v="1065"/>
    <n v="93"/>
    <n v="1"/>
    <n v="197"/>
    <n v="110"/>
    <n v="23619"/>
    <x v="143"/>
    <d v="2021-05-01T00:00:00"/>
    <s v="Genderfluid"/>
    <n v="65"/>
    <x v="2"/>
    <n v="110"/>
    <s v="Giralda Trewin"/>
  </r>
  <r>
    <n v="962"/>
    <s v="Trousers"/>
    <s v="Slim-Fit"/>
    <s v="M"/>
    <s v="green"/>
    <n v="119"/>
    <n v="78"/>
    <s v="A green coloured, M sized, Slim-Fit Trousers"/>
    <n v="224"/>
    <n v="962"/>
    <n v="197"/>
    <n v="1244"/>
    <n v="112"/>
    <n v="2"/>
    <n v="197"/>
    <n v="110"/>
    <n v="23619"/>
    <x v="143"/>
    <d v="2021-05-01T00:00:00"/>
    <s v="Genderfluid"/>
    <n v="65"/>
    <x v="2"/>
    <n v="110"/>
    <s v="Giralda Trewin"/>
  </r>
  <r>
    <n v="963"/>
    <s v="Trousers"/>
    <s v="Slim-Fit"/>
    <s v="L"/>
    <s v="green"/>
    <n v="119"/>
    <n v="43"/>
    <s v="A green coloured, L sized, Slim-Fit Trousers"/>
    <n v="226"/>
    <n v="963"/>
    <n v="197"/>
    <n v="697"/>
    <n v="113"/>
    <n v="2"/>
    <n v="197"/>
    <n v="110"/>
    <n v="23619"/>
    <x v="143"/>
    <d v="2021-05-01T00:00:00"/>
    <s v="Genderfluid"/>
    <n v="65"/>
    <x v="2"/>
    <n v="110"/>
    <s v="Giralda Trewin"/>
  </r>
  <r>
    <n v="964"/>
    <s v="Trousers"/>
    <s v="Slim-Fit"/>
    <s v="XL"/>
    <s v="green"/>
    <n v="119"/>
    <n v="67"/>
    <s v="A green coloured, XL sized, Slim-Fit Trousers"/>
    <n v="285"/>
    <n v="964"/>
    <n v="197"/>
    <n v="254"/>
    <n v="95"/>
    <n v="3"/>
    <n v="197"/>
    <n v="110"/>
    <n v="23619"/>
    <x v="143"/>
    <d v="2021-05-01T00:00:00"/>
    <s v="Genderfluid"/>
    <n v="65"/>
    <x v="2"/>
    <n v="110"/>
    <s v="Giralda Trewin"/>
  </r>
  <r>
    <n v="965"/>
    <s v="Trousers"/>
    <s v="Slim-Fit"/>
    <s v="XS"/>
    <s v="blue"/>
    <n v="119"/>
    <n v="55"/>
    <s v="A blue coloured, XS sized, Slim-Fit Trousers"/>
    <n v="113"/>
    <n v="965"/>
    <n v="197"/>
    <n v="864"/>
    <n v="113"/>
    <n v="1"/>
    <n v="197"/>
    <n v="110"/>
    <n v="23619"/>
    <x v="143"/>
    <d v="2021-05-01T00:00:00"/>
    <s v="Genderfluid"/>
    <n v="65"/>
    <x v="2"/>
    <n v="110"/>
    <s v="Giralda Trewin"/>
  </r>
  <r>
    <n v="966"/>
    <s v="Trousers"/>
    <s v="Slim-Fit"/>
    <s v="S"/>
    <s v="blue"/>
    <n v="119"/>
    <n v="49"/>
    <s v="A blue coloured, S sized, Slim-Fit Trousers"/>
    <n v="273"/>
    <n v="966"/>
    <n v="198"/>
    <n v="172"/>
    <n v="91"/>
    <n v="3"/>
    <n v="198"/>
    <n v="640"/>
    <n v="29627"/>
    <x v="31"/>
    <d v="2021-09-13T00:00:00"/>
    <s v="Genderqueer"/>
    <n v="49"/>
    <x v="3"/>
    <n v="640"/>
    <s v="Uriel Cottingham"/>
  </r>
  <r>
    <n v="967"/>
    <s v="Trousers"/>
    <s v="Slim-Fit"/>
    <s v="M"/>
    <s v="blue"/>
    <n v="119"/>
    <n v="75"/>
    <s v="A blue coloured, M sized, Slim-Fit Trousers"/>
    <n v="196"/>
    <n v="967"/>
    <n v="198"/>
    <n v="204"/>
    <n v="98"/>
    <n v="2"/>
    <n v="198"/>
    <n v="640"/>
    <n v="29627"/>
    <x v="31"/>
    <d v="2021-09-13T00:00:00"/>
    <s v="Genderqueer"/>
    <n v="49"/>
    <x v="3"/>
    <n v="640"/>
    <s v="Uriel Cottingham"/>
  </r>
  <r>
    <n v="968"/>
    <s v="Trousers"/>
    <s v="Slim-Fit"/>
    <s v="L"/>
    <s v="blue"/>
    <n v="119"/>
    <n v="49"/>
    <s v="A blue coloured, L sized, Slim-Fit Trousers"/>
    <n v="224"/>
    <n v="968"/>
    <n v="198"/>
    <n v="1259"/>
    <n v="112"/>
    <n v="2"/>
    <n v="198"/>
    <n v="640"/>
    <n v="29627"/>
    <x v="31"/>
    <d v="2021-09-13T00:00:00"/>
    <s v="Genderqueer"/>
    <n v="49"/>
    <x v="3"/>
    <n v="640"/>
    <s v="Uriel Cottingham"/>
  </r>
  <r>
    <n v="969"/>
    <s v="Trousers"/>
    <s v="Slim-Fit"/>
    <s v="XL"/>
    <s v="blue"/>
    <n v="119"/>
    <n v="47"/>
    <s v="A blue coloured, XL sized, Slim-Fit Trousers"/>
    <n v="236"/>
    <n v="969"/>
    <n v="199"/>
    <n v="78"/>
    <n v="118"/>
    <n v="2"/>
    <n v="199"/>
    <n v="206"/>
    <n v="58054"/>
    <x v="20"/>
    <d v="2021-05-18T00:00:00"/>
    <s v="Polygender"/>
    <n v="66"/>
    <x v="3"/>
    <n v="206"/>
    <s v="Crin Johnikin"/>
  </r>
  <r>
    <n v="970"/>
    <s v="Trousers"/>
    <s v="Slim-Fit"/>
    <s v="XS"/>
    <s v="indigo"/>
    <n v="119"/>
    <n v="74"/>
    <s v="A indigo coloured, XS sized, Slim-Fit Trousers"/>
    <n v="279"/>
    <n v="970"/>
    <n v="199"/>
    <n v="1057"/>
    <n v="93"/>
    <n v="3"/>
    <n v="199"/>
    <n v="206"/>
    <n v="58054"/>
    <x v="20"/>
    <d v="2021-05-18T00:00:00"/>
    <s v="Polygender"/>
    <n v="66"/>
    <x v="3"/>
    <n v="206"/>
    <s v="Crin Johnikin"/>
  </r>
  <r>
    <n v="971"/>
    <s v="Trousers"/>
    <s v="Slim-Fit"/>
    <s v="S"/>
    <s v="indigo"/>
    <n v="119"/>
    <n v="41"/>
    <s v="A indigo coloured, S sized, Slim-Fit Trousers"/>
    <n v="279"/>
    <n v="971"/>
    <n v="199"/>
    <n v="655"/>
    <n v="93"/>
    <n v="3"/>
    <n v="199"/>
    <n v="206"/>
    <n v="58054"/>
    <x v="20"/>
    <d v="2021-05-18T00:00:00"/>
    <s v="Polygender"/>
    <n v="66"/>
    <x v="3"/>
    <n v="206"/>
    <s v="Crin Johnikin"/>
  </r>
  <r>
    <n v="972"/>
    <s v="Trousers"/>
    <s v="Slim-Fit"/>
    <s v="M"/>
    <s v="indigo"/>
    <n v="119"/>
    <n v="67"/>
    <s v="A indigo coloured, M sized, Slim-Fit Trousers"/>
    <n v="285"/>
    <n v="972"/>
    <n v="199"/>
    <n v="249"/>
    <n v="95"/>
    <n v="3"/>
    <n v="199"/>
    <n v="206"/>
    <n v="58054"/>
    <x v="20"/>
    <d v="2021-05-18T00:00:00"/>
    <s v="Polygender"/>
    <n v="66"/>
    <x v="3"/>
    <n v="206"/>
    <s v="Crin Johnikin"/>
  </r>
  <r>
    <n v="973"/>
    <s v="Trousers"/>
    <s v="Slim-Fit"/>
    <s v="L"/>
    <s v="indigo"/>
    <n v="119"/>
    <n v="48"/>
    <s v="A indigo coloured, L sized, Slim-Fit Trousers"/>
    <n v="327"/>
    <n v="973"/>
    <n v="200"/>
    <n v="758"/>
    <n v="109"/>
    <n v="3"/>
    <n v="200"/>
    <n v="15"/>
    <n v="50335"/>
    <x v="67"/>
    <d v="2021-09-07T00:00:00"/>
    <s v="Genderfluid"/>
    <n v="34"/>
    <x v="2"/>
    <n v="15"/>
    <s v="Avril Rossiter"/>
  </r>
  <r>
    <n v="974"/>
    <s v="Trousers"/>
    <s v="Slim-Fit"/>
    <s v="XL"/>
    <s v="indigo"/>
    <n v="119"/>
    <n v="66"/>
    <s v="A indigo coloured, XL sized, Slim-Fit Trousers"/>
    <n v="198"/>
    <n v="974"/>
    <n v="200"/>
    <n v="1158"/>
    <n v="99"/>
    <n v="2"/>
    <n v="200"/>
    <n v="15"/>
    <n v="50335"/>
    <x v="67"/>
    <d v="2021-09-07T00:00:00"/>
    <s v="Genderfluid"/>
    <n v="34"/>
    <x v="2"/>
    <n v="15"/>
    <s v="Avril Rossiter"/>
  </r>
  <r>
    <n v="975"/>
    <s v="Trousers"/>
    <s v="Slim-Fit"/>
    <s v="XS"/>
    <s v="violet"/>
    <n v="119"/>
    <n v="70"/>
    <s v="A violet coloured, XS sized, Slim-Fit Trousers"/>
    <n v="194"/>
    <n v="975"/>
    <n v="200"/>
    <n v="964"/>
    <n v="97"/>
    <n v="2"/>
    <n v="200"/>
    <n v="15"/>
    <n v="50335"/>
    <x v="67"/>
    <d v="2021-09-07T00:00:00"/>
    <s v="Genderfluid"/>
    <n v="34"/>
    <x v="2"/>
    <n v="15"/>
    <s v="Avril Rossiter"/>
  </r>
  <r>
    <n v="976"/>
    <s v="Trousers"/>
    <s v="Slim-Fit"/>
    <s v="S"/>
    <s v="violet"/>
    <n v="119"/>
    <n v="46"/>
    <s v="A violet coloured, S sized, Slim-Fit Trousers"/>
    <n v="184"/>
    <n v="976"/>
    <n v="200"/>
    <n v="135"/>
    <n v="92"/>
    <n v="2"/>
    <n v="200"/>
    <n v="15"/>
    <n v="50335"/>
    <x v="67"/>
    <d v="2021-09-07T00:00:00"/>
    <s v="Genderfluid"/>
    <n v="34"/>
    <x v="2"/>
    <n v="15"/>
    <s v="Avril Rossiter"/>
  </r>
  <r>
    <n v="977"/>
    <s v="Trousers"/>
    <s v="Slim-Fit"/>
    <s v="M"/>
    <s v="violet"/>
    <n v="119"/>
    <n v="51"/>
    <s v="A violet coloured, M sized, Slim-Fit Trousers"/>
    <n v="339"/>
    <n v="977"/>
    <n v="200"/>
    <n v="842"/>
    <n v="113"/>
    <n v="3"/>
    <n v="200"/>
    <n v="15"/>
    <n v="50335"/>
    <x v="67"/>
    <d v="2021-09-07T00:00:00"/>
    <s v="Genderfluid"/>
    <n v="34"/>
    <x v="2"/>
    <n v="15"/>
    <s v="Avril Rossiter"/>
  </r>
  <r>
    <n v="978"/>
    <s v="Trousers"/>
    <s v="Slim-Fit"/>
    <s v="L"/>
    <s v="violet"/>
    <n v="119"/>
    <n v="58"/>
    <s v="A violet coloured, L sized, Slim-Fit Trousers"/>
    <n v="106"/>
    <n v="978"/>
    <n v="200"/>
    <n v="992"/>
    <n v="106"/>
    <n v="1"/>
    <n v="200"/>
    <n v="15"/>
    <n v="50335"/>
    <x v="67"/>
    <d v="2021-09-07T00:00:00"/>
    <s v="Genderfluid"/>
    <n v="34"/>
    <x v="2"/>
    <n v="15"/>
    <s v="Avril Rossiter"/>
  </r>
  <r>
    <n v="979"/>
    <s v="Trousers"/>
    <s v="Slim-Fit"/>
    <s v="XL"/>
    <s v="violet"/>
    <n v="119"/>
    <n v="48"/>
    <s v="A violet coloured, XL sized, Slim-Fit Trousers"/>
    <n v="291"/>
    <n v="979"/>
    <n v="201"/>
    <n v="974"/>
    <n v="97"/>
    <n v="3"/>
    <n v="201"/>
    <n v="325"/>
    <n v="56321"/>
    <x v="144"/>
    <d v="2021-06-18T00:00:00"/>
    <s v="Genderqueer"/>
    <n v="68"/>
    <x v="0"/>
    <n v="325"/>
    <s v="Robinetta Deners"/>
  </r>
  <r>
    <n v="980"/>
    <s v="Trousers"/>
    <s v="Wool"/>
    <s v="XS"/>
    <s v="red"/>
    <n v="111"/>
    <n v="44"/>
    <s v="A red coloured, XS sized, Wool Trousers"/>
    <n v="230"/>
    <n v="980"/>
    <n v="201"/>
    <n v="1085"/>
    <n v="115"/>
    <n v="2"/>
    <n v="201"/>
    <n v="325"/>
    <n v="56321"/>
    <x v="144"/>
    <d v="2021-06-18T00:00:00"/>
    <s v="Genderqueer"/>
    <n v="68"/>
    <x v="0"/>
    <n v="325"/>
    <s v="Robinetta Deners"/>
  </r>
  <r>
    <n v="981"/>
    <s v="Trousers"/>
    <s v="Wool"/>
    <s v="S"/>
    <s v="red"/>
    <n v="111"/>
    <n v="65"/>
    <s v="A red coloured, S sized, Wool Trousers"/>
    <n v="214"/>
    <n v="981"/>
    <n v="201"/>
    <n v="451"/>
    <n v="107"/>
    <n v="2"/>
    <n v="201"/>
    <n v="325"/>
    <n v="56321"/>
    <x v="144"/>
    <d v="2021-06-18T00:00:00"/>
    <s v="Genderqueer"/>
    <n v="68"/>
    <x v="0"/>
    <n v="325"/>
    <s v="Robinetta Deners"/>
  </r>
  <r>
    <n v="982"/>
    <s v="Trousers"/>
    <s v="Wool"/>
    <s v="M"/>
    <s v="red"/>
    <n v="111"/>
    <n v="58"/>
    <s v="A red coloured, M sized, Wool Trousers"/>
    <n v="192"/>
    <n v="982"/>
    <n v="201"/>
    <n v="27"/>
    <n v="96"/>
    <n v="2"/>
    <n v="201"/>
    <n v="325"/>
    <n v="56321"/>
    <x v="144"/>
    <d v="2021-06-18T00:00:00"/>
    <s v="Genderqueer"/>
    <n v="68"/>
    <x v="0"/>
    <n v="325"/>
    <s v="Robinetta Deners"/>
  </r>
  <r>
    <n v="983"/>
    <s v="Trousers"/>
    <s v="Wool"/>
    <s v="L"/>
    <s v="red"/>
    <n v="111"/>
    <n v="74"/>
    <s v="A red coloured, L sized, Wool Trousers"/>
    <n v="118"/>
    <n v="983"/>
    <n v="201"/>
    <n v="486"/>
    <n v="118"/>
    <n v="1"/>
    <n v="201"/>
    <n v="325"/>
    <n v="56321"/>
    <x v="144"/>
    <d v="2021-06-18T00:00:00"/>
    <s v="Genderqueer"/>
    <n v="68"/>
    <x v="0"/>
    <n v="325"/>
    <s v="Robinetta Deners"/>
  </r>
  <r>
    <n v="984"/>
    <s v="Trousers"/>
    <s v="Wool"/>
    <s v="XL"/>
    <s v="red"/>
    <n v="111"/>
    <n v="58"/>
    <s v="A red coloured, XL sized, Wool Trousers"/>
    <n v="354"/>
    <n v="984"/>
    <n v="202"/>
    <n v="104"/>
    <n v="118"/>
    <n v="3"/>
    <n v="202"/>
    <n v="129"/>
    <n v="49559"/>
    <x v="145"/>
    <d v="2021-04-22T00:00:00"/>
    <s v="Non-binary"/>
    <n v="68"/>
    <x v="2"/>
    <n v="129"/>
    <s v="Beatrisa Winterscale"/>
  </r>
  <r>
    <n v="985"/>
    <s v="Trousers"/>
    <s v="Wool"/>
    <s v="XS"/>
    <s v="orange"/>
    <n v="111"/>
    <n v="74"/>
    <s v="A orange coloured, XS sized, Wool Trousers"/>
    <n v="294"/>
    <n v="985"/>
    <n v="202"/>
    <n v="182"/>
    <n v="98"/>
    <n v="3"/>
    <n v="202"/>
    <n v="129"/>
    <n v="49559"/>
    <x v="145"/>
    <d v="2021-04-22T00:00:00"/>
    <s v="Non-binary"/>
    <n v="68"/>
    <x v="2"/>
    <n v="129"/>
    <s v="Beatrisa Winterscale"/>
  </r>
  <r>
    <n v="986"/>
    <s v="Trousers"/>
    <s v="Wool"/>
    <s v="S"/>
    <s v="orange"/>
    <n v="111"/>
    <n v="59"/>
    <s v="A orange coloured, S sized, Wool Trousers"/>
    <n v="99"/>
    <n v="986"/>
    <n v="202"/>
    <n v="1177"/>
    <n v="99"/>
    <n v="1"/>
    <n v="202"/>
    <n v="129"/>
    <n v="49559"/>
    <x v="145"/>
    <d v="2021-04-22T00:00:00"/>
    <s v="Non-binary"/>
    <n v="68"/>
    <x v="2"/>
    <n v="129"/>
    <s v="Beatrisa Winterscale"/>
  </r>
  <r>
    <n v="987"/>
    <s v="Trousers"/>
    <s v="Wool"/>
    <s v="M"/>
    <s v="orange"/>
    <n v="111"/>
    <n v="75"/>
    <s v="A orange coloured, M sized, Wool Trousers"/>
    <n v="273"/>
    <n v="987"/>
    <n v="202"/>
    <n v="174"/>
    <n v="91"/>
    <n v="3"/>
    <n v="202"/>
    <n v="129"/>
    <n v="49559"/>
    <x v="145"/>
    <d v="2021-04-22T00:00:00"/>
    <s v="Non-binary"/>
    <n v="68"/>
    <x v="2"/>
    <n v="129"/>
    <s v="Beatrisa Winterscale"/>
  </r>
  <r>
    <n v="988"/>
    <s v="Trousers"/>
    <s v="Wool"/>
    <s v="L"/>
    <s v="orange"/>
    <n v="111"/>
    <n v="56"/>
    <s v="A orange coloured, L sized, Wool Trousers"/>
    <n v="106"/>
    <n v="988"/>
    <n v="202"/>
    <n v="224"/>
    <n v="106"/>
    <n v="1"/>
    <n v="202"/>
    <n v="129"/>
    <n v="49559"/>
    <x v="145"/>
    <d v="2021-04-22T00:00:00"/>
    <s v="Non-binary"/>
    <n v="68"/>
    <x v="2"/>
    <n v="129"/>
    <s v="Beatrisa Winterscale"/>
  </r>
  <r>
    <n v="989"/>
    <s v="Trousers"/>
    <s v="Wool"/>
    <s v="XL"/>
    <s v="orange"/>
    <n v="111"/>
    <n v="56"/>
    <s v="A orange coloured, XL sized, Wool Trousers"/>
    <n v="113"/>
    <n v="989"/>
    <n v="202"/>
    <n v="860"/>
    <n v="113"/>
    <n v="1"/>
    <n v="202"/>
    <n v="129"/>
    <n v="49559"/>
    <x v="145"/>
    <d v="2021-04-22T00:00:00"/>
    <s v="Non-binary"/>
    <n v="68"/>
    <x v="2"/>
    <n v="129"/>
    <s v="Beatrisa Winterscale"/>
  </r>
  <r>
    <n v="990"/>
    <s v="Trousers"/>
    <s v="Wool"/>
    <s v="XS"/>
    <s v="yellow"/>
    <n v="111"/>
    <n v="67"/>
    <s v="A yellow coloured, XS sized, Wool Trousers"/>
    <n v="100"/>
    <n v="990"/>
    <n v="203"/>
    <n v="574"/>
    <n v="100"/>
    <n v="1"/>
    <n v="203"/>
    <n v="369"/>
    <n v="40129"/>
    <x v="146"/>
    <d v="2021-07-11T00:00:00"/>
    <s v="Female"/>
    <n v="46"/>
    <x v="7"/>
    <n v="369"/>
    <s v="Ephrem Hambers"/>
  </r>
  <r>
    <n v="991"/>
    <s v="Trousers"/>
    <s v="Wool"/>
    <s v="S"/>
    <s v="yellow"/>
    <n v="111"/>
    <n v="69"/>
    <s v="A yellow coloured, S sized, Wool Trousers"/>
    <n v="186"/>
    <n v="991"/>
    <n v="203"/>
    <n v="1058"/>
    <n v="93"/>
    <n v="2"/>
    <n v="203"/>
    <n v="369"/>
    <n v="40129"/>
    <x v="146"/>
    <d v="2021-07-11T00:00:00"/>
    <s v="Female"/>
    <n v="46"/>
    <x v="7"/>
    <n v="369"/>
    <s v="Ephrem Hambers"/>
  </r>
  <r>
    <n v="992"/>
    <s v="Trousers"/>
    <s v="Wool"/>
    <s v="M"/>
    <s v="yellow"/>
    <n v="111"/>
    <n v="43"/>
    <s v="A yellow coloured, M sized, Wool Trousers"/>
    <n v="198"/>
    <n v="992"/>
    <n v="203"/>
    <n v="1170"/>
    <n v="99"/>
    <n v="2"/>
    <n v="203"/>
    <n v="369"/>
    <n v="40129"/>
    <x v="146"/>
    <d v="2021-07-11T00:00:00"/>
    <s v="Female"/>
    <n v="46"/>
    <x v="7"/>
    <n v="369"/>
    <s v="Ephrem Hambers"/>
  </r>
  <r>
    <n v="993"/>
    <s v="Trousers"/>
    <s v="Wool"/>
    <s v="L"/>
    <s v="yellow"/>
    <n v="111"/>
    <n v="46"/>
    <s v="A yellow coloured, L sized, Wool Trousers"/>
    <n v="112"/>
    <n v="993"/>
    <n v="203"/>
    <n v="1229"/>
    <n v="112"/>
    <n v="1"/>
    <n v="203"/>
    <n v="369"/>
    <n v="40129"/>
    <x v="146"/>
    <d v="2021-07-11T00:00:00"/>
    <s v="Female"/>
    <n v="46"/>
    <x v="7"/>
    <n v="369"/>
    <s v="Ephrem Hambers"/>
  </r>
  <r>
    <n v="994"/>
    <s v="Trousers"/>
    <s v="Wool"/>
    <s v="XL"/>
    <s v="yellow"/>
    <n v="111"/>
    <n v="72"/>
    <s v="A yellow coloured, XL sized, Wool Trousers"/>
    <n v="345"/>
    <n v="994"/>
    <n v="203"/>
    <n v="1104"/>
    <n v="115"/>
    <n v="3"/>
    <n v="203"/>
    <n v="369"/>
    <n v="40129"/>
    <x v="146"/>
    <d v="2021-07-11T00:00:00"/>
    <s v="Female"/>
    <n v="46"/>
    <x v="7"/>
    <n v="369"/>
    <s v="Ephrem Hambers"/>
  </r>
  <r>
    <n v="995"/>
    <s v="Trousers"/>
    <s v="Wool"/>
    <s v="XS"/>
    <s v="green"/>
    <n v="111"/>
    <n v="73"/>
    <s v="A green coloured, XS sized, Wool Trousers"/>
    <n v="94"/>
    <n v="995"/>
    <n v="204"/>
    <n v="879"/>
    <n v="94"/>
    <n v="1"/>
    <n v="204"/>
    <n v="568"/>
    <n v="35005"/>
    <x v="147"/>
    <d v="2021-10-10T00:00:00"/>
    <s v="Bigender"/>
    <n v="64"/>
    <x v="1"/>
    <n v="568"/>
    <s v="Gallard Mangan"/>
  </r>
  <r>
    <n v="996"/>
    <s v="Trousers"/>
    <s v="Wool"/>
    <s v="S"/>
    <s v="green"/>
    <n v="111"/>
    <n v="43"/>
    <s v="A green coloured, S sized, Wool Trousers"/>
    <n v="218"/>
    <n v="996"/>
    <n v="204"/>
    <n v="325"/>
    <n v="109"/>
    <n v="2"/>
    <n v="204"/>
    <n v="568"/>
    <n v="35005"/>
    <x v="147"/>
    <d v="2021-10-10T00:00:00"/>
    <s v="Bigender"/>
    <n v="64"/>
    <x v="1"/>
    <n v="568"/>
    <s v="Gallard Mangan"/>
  </r>
  <r>
    <n v="997"/>
    <s v="Trousers"/>
    <s v="Wool"/>
    <s v="M"/>
    <s v="green"/>
    <n v="111"/>
    <n v="41"/>
    <s v="A green coloured, M sized, Wool Trousers"/>
    <n v="93"/>
    <n v="997"/>
    <n v="204"/>
    <n v="649"/>
    <n v="93"/>
    <n v="1"/>
    <n v="204"/>
    <n v="568"/>
    <n v="35005"/>
    <x v="147"/>
    <d v="2021-10-10T00:00:00"/>
    <s v="Bigender"/>
    <n v="64"/>
    <x v="1"/>
    <n v="568"/>
    <s v="Gallard Mangan"/>
  </r>
  <r>
    <n v="998"/>
    <s v="Trousers"/>
    <s v="Wool"/>
    <s v="L"/>
    <s v="green"/>
    <n v="111"/>
    <n v="42"/>
    <s v="A green coloured, L sized, Wool Trousers"/>
    <n v="236"/>
    <n v="998"/>
    <n v="204"/>
    <n v="484"/>
    <n v="118"/>
    <n v="2"/>
    <n v="204"/>
    <n v="568"/>
    <n v="35005"/>
    <x v="147"/>
    <d v="2021-10-10T00:00:00"/>
    <s v="Bigender"/>
    <n v="64"/>
    <x v="1"/>
    <n v="568"/>
    <s v="Gallard Mangan"/>
  </r>
  <r>
    <n v="999"/>
    <s v="Trousers"/>
    <s v="Wool"/>
    <s v="XL"/>
    <s v="green"/>
    <n v="111"/>
    <n v="48"/>
    <s v="A green coloured, XL sized, Wool Trousers"/>
    <n v="204"/>
    <n v="999"/>
    <n v="205"/>
    <n v="502"/>
    <n v="102"/>
    <n v="2"/>
    <n v="205"/>
    <n v="267"/>
    <n v="23779"/>
    <x v="1"/>
    <d v="2021-02-04T00:00:00"/>
    <s v="Bigender"/>
    <n v="45"/>
    <x v="2"/>
    <n v="267"/>
    <s v="Lionel Mansel"/>
  </r>
  <r>
    <n v="1000"/>
    <s v="Trousers"/>
    <s v="Wool"/>
    <s v="XS"/>
    <s v="blue"/>
    <n v="111"/>
    <n v="58"/>
    <s v="A blue coloured, XS sized, Wool Trousers"/>
    <n v="204"/>
    <n v="1000"/>
    <n v="205"/>
    <n v="506"/>
    <n v="102"/>
    <n v="2"/>
    <n v="205"/>
    <n v="267"/>
    <n v="23779"/>
    <x v="1"/>
    <d v="2021-02-04T00:00:00"/>
    <s v="Bigender"/>
    <n v="45"/>
    <x v="2"/>
    <n v="267"/>
    <s v="Lionel Mansel"/>
  </r>
  <r>
    <n v="1001"/>
    <s v="Trousers"/>
    <s v="Wool"/>
    <s v="S"/>
    <s v="blue"/>
    <n v="111"/>
    <n v="55"/>
    <s v="A blue coloured, S sized, Wool Trousers"/>
    <n v="106"/>
    <n v="1001"/>
    <n v="205"/>
    <n v="230"/>
    <n v="106"/>
    <n v="1"/>
    <n v="205"/>
    <n v="267"/>
    <n v="23779"/>
    <x v="1"/>
    <d v="2021-02-04T00:00:00"/>
    <s v="Bigender"/>
    <n v="45"/>
    <x v="2"/>
    <n v="267"/>
    <s v="Lionel Mansel"/>
  </r>
  <r>
    <n v="1002"/>
    <s v="Trousers"/>
    <s v="Wool"/>
    <s v="M"/>
    <s v="blue"/>
    <n v="111"/>
    <n v="52"/>
    <s v="A blue coloured, M sized, Wool Trousers"/>
    <n v="95"/>
    <n v="1002"/>
    <n v="206"/>
    <n v="249"/>
    <n v="95"/>
    <n v="1"/>
    <n v="206"/>
    <n v="654"/>
    <n v="24189"/>
    <x v="148"/>
    <d v="2021-06-16T00:00:00"/>
    <s v="Female"/>
    <n v="42"/>
    <x v="6"/>
    <n v="654"/>
    <s v="Gareth Bindon"/>
  </r>
  <r>
    <n v="1003"/>
    <s v="Trousers"/>
    <s v="Wool"/>
    <s v="L"/>
    <s v="blue"/>
    <n v="111"/>
    <n v="79"/>
    <s v="A blue coloured, L sized, Wool Trousers"/>
    <n v="312"/>
    <n v="1003"/>
    <n v="206"/>
    <n v="66"/>
    <n v="104"/>
    <n v="3"/>
    <n v="206"/>
    <n v="654"/>
    <n v="24189"/>
    <x v="148"/>
    <d v="2021-06-16T00:00:00"/>
    <s v="Female"/>
    <n v="42"/>
    <x v="6"/>
    <n v="654"/>
    <s v="Gareth Bindon"/>
  </r>
  <r>
    <n v="1004"/>
    <s v="Trousers"/>
    <s v="Wool"/>
    <s v="XL"/>
    <s v="blue"/>
    <n v="111"/>
    <n v="41"/>
    <s v="A blue coloured, XL sized, Wool Trousers"/>
    <n v="218"/>
    <n v="1004"/>
    <n v="206"/>
    <n v="340"/>
    <n v="109"/>
    <n v="2"/>
    <n v="206"/>
    <n v="654"/>
    <n v="24189"/>
    <x v="148"/>
    <d v="2021-06-16T00:00:00"/>
    <s v="Female"/>
    <n v="42"/>
    <x v="6"/>
    <n v="654"/>
    <s v="Gareth Bindon"/>
  </r>
  <r>
    <n v="1005"/>
    <s v="Trousers"/>
    <s v="Wool"/>
    <s v="XS"/>
    <s v="indigo"/>
    <n v="111"/>
    <n v="43"/>
    <s v="A indigo coloured, XS sized, Wool Trousers"/>
    <n v="196"/>
    <n v="1005"/>
    <n v="206"/>
    <n v="541"/>
    <n v="98"/>
    <n v="2"/>
    <n v="206"/>
    <n v="654"/>
    <n v="24189"/>
    <x v="148"/>
    <d v="2021-06-16T00:00:00"/>
    <s v="Female"/>
    <n v="42"/>
    <x v="6"/>
    <n v="654"/>
    <s v="Gareth Bindon"/>
  </r>
  <r>
    <n v="1006"/>
    <s v="Trousers"/>
    <s v="Wool"/>
    <s v="S"/>
    <s v="indigo"/>
    <n v="111"/>
    <n v="45"/>
    <s v="A indigo coloured, S sized, Wool Trousers"/>
    <n v="96"/>
    <n v="1006"/>
    <n v="206"/>
    <n v="912"/>
    <n v="96"/>
    <n v="1"/>
    <n v="206"/>
    <n v="654"/>
    <n v="24189"/>
    <x v="148"/>
    <d v="2021-06-16T00:00:00"/>
    <s v="Female"/>
    <n v="42"/>
    <x v="6"/>
    <n v="654"/>
    <s v="Gareth Bindon"/>
  </r>
  <r>
    <n v="1007"/>
    <s v="Trousers"/>
    <s v="Wool"/>
    <s v="M"/>
    <s v="indigo"/>
    <n v="111"/>
    <n v="56"/>
    <s v="A indigo coloured, M sized, Wool Trousers"/>
    <n v="294"/>
    <n v="1007"/>
    <n v="206"/>
    <n v="553"/>
    <n v="98"/>
    <n v="3"/>
    <n v="206"/>
    <n v="654"/>
    <n v="24189"/>
    <x v="148"/>
    <d v="2021-06-16T00:00:00"/>
    <s v="Female"/>
    <n v="42"/>
    <x v="6"/>
    <n v="654"/>
    <s v="Gareth Bindon"/>
  </r>
  <r>
    <n v="1008"/>
    <s v="Trousers"/>
    <s v="Wool"/>
    <s v="L"/>
    <s v="indigo"/>
    <n v="111"/>
    <n v="41"/>
    <s v="A indigo coloured, L sized, Wool Trousers"/>
    <n v="119"/>
    <n v="1008"/>
    <n v="207"/>
    <n v="403"/>
    <n v="119"/>
    <n v="1"/>
    <n v="207"/>
    <n v="644"/>
    <n v="57755"/>
    <x v="149"/>
    <d v="2021-09-28T00:00:00"/>
    <s v="Polygender"/>
    <n v="46"/>
    <x v="2"/>
    <n v="644"/>
    <s v="Ashlie Godwyn"/>
  </r>
  <r>
    <n v="1009"/>
    <s v="Trousers"/>
    <s v="Wool"/>
    <s v="XL"/>
    <s v="indigo"/>
    <n v="111"/>
    <n v="51"/>
    <s v="A indigo coloured, XL sized, Wool Trousers"/>
    <n v="327"/>
    <n v="1009"/>
    <n v="207"/>
    <n v="327"/>
    <n v="109"/>
    <n v="3"/>
    <n v="207"/>
    <n v="644"/>
    <n v="57755"/>
    <x v="149"/>
    <d v="2021-09-28T00:00:00"/>
    <s v="Polygender"/>
    <n v="46"/>
    <x v="2"/>
    <n v="644"/>
    <s v="Ashlie Godwyn"/>
  </r>
  <r>
    <n v="1010"/>
    <s v="Trousers"/>
    <s v="Wool"/>
    <s v="XS"/>
    <s v="violet"/>
    <n v="111"/>
    <n v="80"/>
    <s v="A violet coloured, XS sized, Wool Trousers"/>
    <n v="90"/>
    <n v="1010"/>
    <n v="207"/>
    <n v="1017"/>
    <n v="90"/>
    <n v="1"/>
    <n v="207"/>
    <n v="644"/>
    <n v="57755"/>
    <x v="149"/>
    <d v="2021-09-28T00:00:00"/>
    <s v="Polygender"/>
    <n v="46"/>
    <x v="2"/>
    <n v="644"/>
    <s v="Ashlie Godwyn"/>
  </r>
  <r>
    <n v="1011"/>
    <s v="Trousers"/>
    <s v="Wool"/>
    <s v="S"/>
    <s v="violet"/>
    <n v="111"/>
    <n v="59"/>
    <s v="A violet coloured, S sized, Wool Trousers"/>
    <n v="234"/>
    <n v="1011"/>
    <n v="207"/>
    <n v="839"/>
    <n v="117"/>
    <n v="2"/>
    <n v="207"/>
    <n v="644"/>
    <n v="57755"/>
    <x v="149"/>
    <d v="2021-09-28T00:00:00"/>
    <s v="Polygender"/>
    <n v="46"/>
    <x v="2"/>
    <n v="644"/>
    <s v="Ashlie Godwyn"/>
  </r>
  <r>
    <n v="1012"/>
    <s v="Trousers"/>
    <s v="Wool"/>
    <s v="M"/>
    <s v="violet"/>
    <n v="111"/>
    <n v="51"/>
    <s v="A violet coloured, M sized, Wool Trousers"/>
    <n v="204"/>
    <n v="1012"/>
    <n v="208"/>
    <n v="501"/>
    <n v="102"/>
    <n v="2"/>
    <n v="208"/>
    <n v="28"/>
    <n v="39533"/>
    <x v="150"/>
    <d v="2021-10-15T00:00:00"/>
    <s v="Non-binary"/>
    <n v="79"/>
    <x v="3"/>
    <n v="28"/>
    <s v="Hadley Baddam"/>
  </r>
  <r>
    <n v="1013"/>
    <s v="Trousers"/>
    <s v="Wool"/>
    <s v="L"/>
    <s v="violet"/>
    <n v="111"/>
    <n v="61"/>
    <s v="A violet coloured, L sized, Wool Trousers"/>
    <n v="212"/>
    <n v="1013"/>
    <n v="208"/>
    <n v="231"/>
    <n v="106"/>
    <n v="2"/>
    <n v="208"/>
    <n v="28"/>
    <n v="39533"/>
    <x v="150"/>
    <d v="2021-10-15T00:00:00"/>
    <s v="Non-binary"/>
    <n v="79"/>
    <x v="3"/>
    <n v="28"/>
    <s v="Hadley Baddam"/>
  </r>
  <r>
    <n v="1014"/>
    <s v="Trousers"/>
    <s v="Wool"/>
    <s v="XL"/>
    <s v="violet"/>
    <n v="111"/>
    <n v="40"/>
    <s v="A violet coloured, XL sized, Wool Trousers"/>
    <n v="94"/>
    <n v="1014"/>
    <n v="208"/>
    <n v="895"/>
    <n v="94"/>
    <n v="1"/>
    <n v="208"/>
    <n v="28"/>
    <n v="39533"/>
    <x v="150"/>
    <d v="2021-10-15T00:00:00"/>
    <s v="Non-binary"/>
    <n v="79"/>
    <x v="3"/>
    <n v="28"/>
    <s v="Hadley Baddam"/>
  </r>
  <r>
    <n v="1015"/>
    <s v="Trousers"/>
    <s v="Relaxed Leg"/>
    <s v="XS"/>
    <s v="red"/>
    <n v="95"/>
    <n v="52"/>
    <s v="A red coloured, XS sized, Relaxed Leg Trousers"/>
    <n v="109"/>
    <n v="1015"/>
    <n v="208"/>
    <n v="744"/>
    <n v="109"/>
    <n v="1"/>
    <n v="208"/>
    <n v="28"/>
    <n v="39533"/>
    <x v="150"/>
    <d v="2021-10-15T00:00:00"/>
    <s v="Non-binary"/>
    <n v="79"/>
    <x v="3"/>
    <n v="28"/>
    <s v="Hadley Baddam"/>
  </r>
  <r>
    <n v="1016"/>
    <s v="Trousers"/>
    <s v="Relaxed Leg"/>
    <s v="S"/>
    <s v="red"/>
    <n v="95"/>
    <n v="70"/>
    <s v="A red coloured, S sized, Relaxed Leg Trousers"/>
    <n v="106"/>
    <n v="1016"/>
    <n v="208"/>
    <n v="1006"/>
    <n v="106"/>
    <n v="1"/>
    <n v="208"/>
    <n v="28"/>
    <n v="39533"/>
    <x v="150"/>
    <d v="2021-10-15T00:00:00"/>
    <s v="Non-binary"/>
    <n v="79"/>
    <x v="3"/>
    <n v="28"/>
    <s v="Hadley Baddam"/>
  </r>
  <r>
    <n v="1017"/>
    <s v="Trousers"/>
    <s v="Relaxed Leg"/>
    <s v="M"/>
    <s v="red"/>
    <n v="95"/>
    <n v="56"/>
    <s v="A red coloured, M sized, Relaxed Leg Trousers"/>
    <n v="354"/>
    <n v="1017"/>
    <n v="208"/>
    <n v="486"/>
    <n v="118"/>
    <n v="3"/>
    <n v="208"/>
    <n v="28"/>
    <n v="39533"/>
    <x v="150"/>
    <d v="2021-10-15T00:00:00"/>
    <s v="Non-binary"/>
    <n v="79"/>
    <x v="3"/>
    <n v="28"/>
    <s v="Hadley Baddam"/>
  </r>
  <r>
    <n v="1018"/>
    <s v="Trousers"/>
    <s v="Relaxed Leg"/>
    <s v="L"/>
    <s v="red"/>
    <n v="95"/>
    <n v="63"/>
    <s v="A red coloured, L sized, Relaxed Leg Trousers"/>
    <n v="117"/>
    <n v="1018"/>
    <n v="209"/>
    <n v="837"/>
    <n v="117"/>
    <n v="1"/>
    <n v="209"/>
    <n v="292"/>
    <n v="36341"/>
    <x v="151"/>
    <d v="2021-05-20T00:00:00"/>
    <s v="Male"/>
    <n v="25"/>
    <x v="6"/>
    <n v="292"/>
    <s v="Aldin Moline"/>
  </r>
  <r>
    <n v="1019"/>
    <s v="Trousers"/>
    <s v="Relaxed Leg"/>
    <s v="XL"/>
    <s v="red"/>
    <n v="95"/>
    <n v="50"/>
    <s v="A red coloured, XL sized, Relaxed Leg Trousers"/>
    <n v="214"/>
    <n v="1019"/>
    <n v="209"/>
    <n v="428"/>
    <n v="107"/>
    <n v="2"/>
    <n v="209"/>
    <n v="292"/>
    <n v="36341"/>
    <x v="151"/>
    <d v="2021-05-20T00:00:00"/>
    <s v="Male"/>
    <n v="25"/>
    <x v="6"/>
    <n v="292"/>
    <s v="Aldin Moline"/>
  </r>
  <r>
    <n v="1020"/>
    <s v="Trousers"/>
    <s v="Relaxed Leg"/>
    <s v="XS"/>
    <s v="orange"/>
    <n v="95"/>
    <n v="64"/>
    <s v="A orange coloured, XS sized, Relaxed Leg Trousers"/>
    <n v="105"/>
    <n v="1020"/>
    <n v="209"/>
    <n v="1220"/>
    <n v="105"/>
    <n v="1"/>
    <n v="209"/>
    <n v="292"/>
    <n v="36341"/>
    <x v="151"/>
    <d v="2021-05-20T00:00:00"/>
    <s v="Male"/>
    <n v="25"/>
    <x v="6"/>
    <n v="292"/>
    <s v="Aldin Moline"/>
  </r>
  <r>
    <n v="1021"/>
    <s v="Trousers"/>
    <s v="Relaxed Leg"/>
    <s v="S"/>
    <s v="orange"/>
    <n v="95"/>
    <n v="47"/>
    <s v="A orange coloured, S sized, Relaxed Leg Trousers"/>
    <n v="192"/>
    <n v="1021"/>
    <n v="209"/>
    <n v="29"/>
    <n v="96"/>
    <n v="2"/>
    <n v="209"/>
    <n v="292"/>
    <n v="36341"/>
    <x v="151"/>
    <d v="2021-05-20T00:00:00"/>
    <s v="Male"/>
    <n v="25"/>
    <x v="6"/>
    <n v="292"/>
    <s v="Aldin Moline"/>
  </r>
  <r>
    <n v="1022"/>
    <s v="Trousers"/>
    <s v="Relaxed Leg"/>
    <s v="M"/>
    <s v="orange"/>
    <n v="95"/>
    <n v="74"/>
    <s v="A orange coloured, M sized, Relaxed Leg Trousers"/>
    <n v="357"/>
    <n v="1022"/>
    <n v="210"/>
    <n v="412"/>
    <n v="119"/>
    <n v="3"/>
    <n v="210"/>
    <n v="723"/>
    <n v="21903"/>
    <x v="152"/>
    <d v="2021-08-18T00:00:00"/>
    <s v="Polygender"/>
    <n v="34"/>
    <x v="7"/>
    <n v="723"/>
    <s v="Drusi Eagell"/>
  </r>
  <r>
    <n v="1023"/>
    <s v="Trousers"/>
    <s v="Relaxed Leg"/>
    <s v="L"/>
    <s v="orange"/>
    <n v="95"/>
    <n v="78"/>
    <s v="A orange coloured, L sized, Relaxed Leg Trousers"/>
    <n v="294"/>
    <n v="1023"/>
    <n v="210"/>
    <n v="546"/>
    <n v="98"/>
    <n v="3"/>
    <n v="210"/>
    <n v="723"/>
    <n v="21903"/>
    <x v="152"/>
    <d v="2021-08-18T00:00:00"/>
    <s v="Polygender"/>
    <n v="34"/>
    <x v="7"/>
    <n v="723"/>
    <s v="Drusi Eagell"/>
  </r>
  <r>
    <n v="1024"/>
    <s v="Trousers"/>
    <s v="Relaxed Leg"/>
    <s v="XL"/>
    <s v="orange"/>
    <n v="95"/>
    <n v="80"/>
    <s v="A orange coloured, XL sized, Relaxed Leg Trousers"/>
    <n v="224"/>
    <n v="1024"/>
    <n v="211"/>
    <n v="1253"/>
    <n v="112"/>
    <n v="2"/>
    <n v="211"/>
    <n v="515"/>
    <n v="37122"/>
    <x v="153"/>
    <d v="2021-05-17T00:00:00"/>
    <s v="Female"/>
    <n v="52"/>
    <x v="7"/>
    <n v="515"/>
    <s v="Joannes Pandie"/>
  </r>
  <r>
    <n v="1025"/>
    <s v="Trousers"/>
    <s v="Relaxed Leg"/>
    <s v="XS"/>
    <s v="yellow"/>
    <n v="95"/>
    <n v="44"/>
    <s v="A yellow coloured, XS sized, Relaxed Leg Trousers"/>
    <n v="214"/>
    <n v="1025"/>
    <n v="211"/>
    <n v="430"/>
    <n v="107"/>
    <n v="2"/>
    <n v="211"/>
    <n v="515"/>
    <n v="37122"/>
    <x v="153"/>
    <d v="2021-05-17T00:00:00"/>
    <s v="Female"/>
    <n v="52"/>
    <x v="7"/>
    <n v="515"/>
    <s v="Joannes Pandie"/>
  </r>
  <r>
    <n v="1026"/>
    <s v="Trousers"/>
    <s v="Relaxed Leg"/>
    <s v="S"/>
    <s v="yellow"/>
    <n v="95"/>
    <n v="43"/>
    <s v="A yellow coloured, S sized, Relaxed Leg Trousers"/>
    <n v="273"/>
    <n v="1026"/>
    <n v="211"/>
    <n v="152"/>
    <n v="91"/>
    <n v="3"/>
    <n v="211"/>
    <n v="515"/>
    <n v="37122"/>
    <x v="153"/>
    <d v="2021-05-17T00:00:00"/>
    <s v="Female"/>
    <n v="52"/>
    <x v="7"/>
    <n v="515"/>
    <s v="Joannes Pandie"/>
  </r>
  <r>
    <n v="1027"/>
    <s v="Trousers"/>
    <s v="Relaxed Leg"/>
    <s v="M"/>
    <s v="yellow"/>
    <n v="95"/>
    <n v="68"/>
    <s v="A yellow coloured, M sized, Relaxed Leg Trousers"/>
    <n v="102"/>
    <n v="1027"/>
    <n v="211"/>
    <n v="519"/>
    <n v="102"/>
    <n v="1"/>
    <n v="211"/>
    <n v="515"/>
    <n v="37122"/>
    <x v="153"/>
    <d v="2021-05-17T00:00:00"/>
    <s v="Female"/>
    <n v="52"/>
    <x v="7"/>
    <n v="515"/>
    <s v="Joannes Pandie"/>
  </r>
  <r>
    <n v="1028"/>
    <s v="Trousers"/>
    <s v="Relaxed Leg"/>
    <s v="L"/>
    <s v="yellow"/>
    <n v="95"/>
    <n v="65"/>
    <s v="A yellow coloured, L sized, Relaxed Leg Trousers"/>
    <n v="300"/>
    <n v="1028"/>
    <n v="211"/>
    <n v="573"/>
    <n v="100"/>
    <n v="3"/>
    <n v="211"/>
    <n v="515"/>
    <n v="37122"/>
    <x v="153"/>
    <d v="2021-05-17T00:00:00"/>
    <s v="Female"/>
    <n v="52"/>
    <x v="7"/>
    <n v="515"/>
    <s v="Joannes Pandie"/>
  </r>
  <r>
    <n v="1029"/>
    <s v="Trousers"/>
    <s v="Relaxed Leg"/>
    <s v="XL"/>
    <s v="yellow"/>
    <n v="95"/>
    <n v="54"/>
    <s v="A yellow coloured, XL sized, Relaxed Leg Trousers"/>
    <n v="345"/>
    <n v="1029"/>
    <n v="212"/>
    <n v="1087"/>
    <n v="115"/>
    <n v="3"/>
    <n v="212"/>
    <n v="62"/>
    <n v="29887"/>
    <x v="154"/>
    <d v="2021-11-08T00:00:00"/>
    <s v="Bigender"/>
    <n v="32"/>
    <x v="7"/>
    <n v="62"/>
    <s v="Denice Ledrane"/>
  </r>
  <r>
    <n v="1030"/>
    <s v="Trousers"/>
    <s v="Relaxed Leg"/>
    <s v="XS"/>
    <s v="green"/>
    <n v="95"/>
    <n v="80"/>
    <s v="A green coloured, XS sized, Relaxed Leg Trousers"/>
    <n v="327"/>
    <n v="1030"/>
    <n v="212"/>
    <n v="317"/>
    <n v="109"/>
    <n v="3"/>
    <n v="212"/>
    <n v="62"/>
    <n v="29887"/>
    <x v="154"/>
    <d v="2021-11-08T00:00:00"/>
    <s v="Bigender"/>
    <n v="32"/>
    <x v="7"/>
    <n v="62"/>
    <s v="Denice Ledrane"/>
  </r>
  <r>
    <n v="1031"/>
    <s v="Trousers"/>
    <s v="Relaxed Leg"/>
    <s v="S"/>
    <s v="green"/>
    <n v="95"/>
    <n v="51"/>
    <s v="A green coloured, S sized, Relaxed Leg Trousers"/>
    <n v="112"/>
    <n v="1031"/>
    <n v="212"/>
    <n v="627"/>
    <n v="112"/>
    <n v="1"/>
    <n v="212"/>
    <n v="62"/>
    <n v="29887"/>
    <x v="154"/>
    <d v="2021-11-08T00:00:00"/>
    <s v="Bigender"/>
    <n v="32"/>
    <x v="7"/>
    <n v="62"/>
    <s v="Denice Ledrane"/>
  </r>
  <r>
    <n v="1032"/>
    <s v="Trousers"/>
    <s v="Relaxed Leg"/>
    <s v="M"/>
    <s v="green"/>
    <n v="95"/>
    <n v="43"/>
    <s v="A green coloured, M sized, Relaxed Leg Trousers"/>
    <n v="204"/>
    <n v="1032"/>
    <n v="212"/>
    <n v="517"/>
    <n v="102"/>
    <n v="2"/>
    <n v="212"/>
    <n v="62"/>
    <n v="29887"/>
    <x v="154"/>
    <d v="2021-11-08T00:00:00"/>
    <s v="Bigender"/>
    <n v="32"/>
    <x v="7"/>
    <n v="62"/>
    <s v="Denice Ledrane"/>
  </r>
  <r>
    <n v="1033"/>
    <s v="Trousers"/>
    <s v="Relaxed Leg"/>
    <s v="L"/>
    <s v="green"/>
    <n v="95"/>
    <n v="62"/>
    <s v="A green coloured, L sized, Relaxed Leg Trousers"/>
    <n v="99"/>
    <n v="1033"/>
    <n v="212"/>
    <n v="1174"/>
    <n v="99"/>
    <n v="1"/>
    <n v="212"/>
    <n v="62"/>
    <n v="29887"/>
    <x v="154"/>
    <d v="2021-11-08T00:00:00"/>
    <s v="Bigender"/>
    <n v="32"/>
    <x v="7"/>
    <n v="62"/>
    <s v="Denice Ledrane"/>
  </r>
  <r>
    <n v="1034"/>
    <s v="Trousers"/>
    <s v="Relaxed Leg"/>
    <s v="XL"/>
    <s v="green"/>
    <n v="95"/>
    <n v="64"/>
    <s v="A green coloured, XL sized, Relaxed Leg Trousers"/>
    <n v="282"/>
    <n v="1034"/>
    <n v="212"/>
    <n v="362"/>
    <n v="94"/>
    <n v="3"/>
    <n v="212"/>
    <n v="62"/>
    <n v="29887"/>
    <x v="154"/>
    <d v="2021-11-08T00:00:00"/>
    <s v="Bigender"/>
    <n v="32"/>
    <x v="7"/>
    <n v="62"/>
    <s v="Denice Ledrane"/>
  </r>
  <r>
    <n v="1035"/>
    <s v="Trousers"/>
    <s v="Relaxed Leg"/>
    <s v="XS"/>
    <s v="blue"/>
    <n v="95"/>
    <n v="54"/>
    <s v="A blue coloured, XS sized, Relaxed Leg Trousers"/>
    <n v="182"/>
    <n v="1035"/>
    <n v="212"/>
    <n v="172"/>
    <n v="91"/>
    <n v="2"/>
    <n v="212"/>
    <n v="62"/>
    <n v="29887"/>
    <x v="154"/>
    <d v="2021-11-08T00:00:00"/>
    <s v="Bigender"/>
    <n v="32"/>
    <x v="7"/>
    <n v="62"/>
    <s v="Denice Ledrane"/>
  </r>
  <r>
    <n v="1036"/>
    <s v="Trousers"/>
    <s v="Relaxed Leg"/>
    <s v="S"/>
    <s v="blue"/>
    <n v="95"/>
    <n v="57"/>
    <s v="A blue coloured, S sized, Relaxed Leg Trousers"/>
    <n v="106"/>
    <n v="1036"/>
    <n v="212"/>
    <n v="1006"/>
    <n v="106"/>
    <n v="1"/>
    <n v="212"/>
    <n v="62"/>
    <n v="29887"/>
    <x v="154"/>
    <d v="2021-11-08T00:00:00"/>
    <s v="Bigender"/>
    <n v="32"/>
    <x v="7"/>
    <n v="62"/>
    <s v="Denice Ledrane"/>
  </r>
  <r>
    <n v="1037"/>
    <s v="Trousers"/>
    <s v="Relaxed Leg"/>
    <s v="M"/>
    <s v="blue"/>
    <n v="95"/>
    <n v="72"/>
    <s v="A blue coloured, M sized, Relaxed Leg Trousers"/>
    <n v="285"/>
    <n v="1037"/>
    <n v="213"/>
    <n v="262"/>
    <n v="95"/>
    <n v="3"/>
    <n v="213"/>
    <n v="678"/>
    <n v="37684"/>
    <x v="128"/>
    <d v="2021-09-27T00:00:00"/>
    <s v="Agender"/>
    <n v="79"/>
    <x v="4"/>
    <n v="678"/>
    <s v="Dare Andrich"/>
  </r>
  <r>
    <n v="1038"/>
    <s v="Trousers"/>
    <s v="Relaxed Leg"/>
    <s v="L"/>
    <s v="blue"/>
    <n v="95"/>
    <n v="61"/>
    <s v="A blue coloured, L sized, Relaxed Leg Trousers"/>
    <n v="94"/>
    <n v="1038"/>
    <n v="213"/>
    <n v="907"/>
    <n v="94"/>
    <n v="1"/>
    <n v="213"/>
    <n v="678"/>
    <n v="37684"/>
    <x v="128"/>
    <d v="2021-09-27T00:00:00"/>
    <s v="Agender"/>
    <n v="79"/>
    <x v="4"/>
    <n v="678"/>
    <s v="Dare Andrich"/>
  </r>
  <r>
    <n v="1039"/>
    <s v="Trousers"/>
    <s v="Relaxed Leg"/>
    <s v="XL"/>
    <s v="blue"/>
    <n v="95"/>
    <n v="40"/>
    <s v="A blue coloured, XL sized, Relaxed Leg Trousers"/>
    <n v="327"/>
    <n v="1039"/>
    <n v="213"/>
    <n v="759"/>
    <n v="109"/>
    <n v="3"/>
    <n v="213"/>
    <n v="678"/>
    <n v="37684"/>
    <x v="128"/>
    <d v="2021-09-27T00:00:00"/>
    <s v="Agender"/>
    <n v="79"/>
    <x v="4"/>
    <n v="678"/>
    <s v="Dare Andrich"/>
  </r>
  <r>
    <n v="1040"/>
    <s v="Trousers"/>
    <s v="Relaxed Leg"/>
    <s v="XS"/>
    <s v="indigo"/>
    <n v="95"/>
    <n v="60"/>
    <s v="A indigo coloured, XS sized, Relaxed Leg Trousers"/>
    <n v="212"/>
    <n v="1040"/>
    <n v="213"/>
    <n v="1007"/>
    <n v="106"/>
    <n v="2"/>
    <n v="213"/>
    <n v="678"/>
    <n v="37684"/>
    <x v="128"/>
    <d v="2021-09-27T00:00:00"/>
    <s v="Agender"/>
    <n v="79"/>
    <x v="4"/>
    <n v="678"/>
    <s v="Dare Andrich"/>
  </r>
  <r>
    <n v="1041"/>
    <s v="Trousers"/>
    <s v="Relaxed Leg"/>
    <s v="S"/>
    <s v="indigo"/>
    <n v="95"/>
    <n v="40"/>
    <s v="A indigo coloured, S sized, Relaxed Leg Trousers"/>
    <n v="109"/>
    <n v="1041"/>
    <n v="213"/>
    <n v="737"/>
    <n v="109"/>
    <n v="1"/>
    <n v="213"/>
    <n v="678"/>
    <n v="37684"/>
    <x v="128"/>
    <d v="2021-09-27T00:00:00"/>
    <s v="Agender"/>
    <n v="79"/>
    <x v="4"/>
    <n v="678"/>
    <s v="Dare Andrich"/>
  </r>
  <r>
    <n v="1042"/>
    <s v="Trousers"/>
    <s v="Relaxed Leg"/>
    <s v="M"/>
    <s v="indigo"/>
    <n v="95"/>
    <n v="45"/>
    <s v="A indigo coloured, M sized, Relaxed Leg Trousers"/>
    <n v="104"/>
    <n v="1042"/>
    <n v="213"/>
    <n v="55"/>
    <n v="104"/>
    <n v="1"/>
    <n v="213"/>
    <n v="678"/>
    <n v="37684"/>
    <x v="128"/>
    <d v="2021-09-27T00:00:00"/>
    <s v="Agender"/>
    <n v="79"/>
    <x v="4"/>
    <n v="678"/>
    <s v="Dare Andrich"/>
  </r>
  <r>
    <n v="1043"/>
    <s v="Trousers"/>
    <s v="Relaxed Leg"/>
    <s v="L"/>
    <s v="indigo"/>
    <n v="95"/>
    <n v="48"/>
    <s v="A indigo coloured, L sized, Relaxed Leg Trousers"/>
    <n v="306"/>
    <n v="1043"/>
    <n v="213"/>
    <n v="522"/>
    <n v="102"/>
    <n v="3"/>
    <n v="213"/>
    <n v="678"/>
    <n v="37684"/>
    <x v="128"/>
    <d v="2021-09-27T00:00:00"/>
    <s v="Agender"/>
    <n v="79"/>
    <x v="4"/>
    <n v="678"/>
    <s v="Dare Andrich"/>
  </r>
  <r>
    <n v="1044"/>
    <s v="Trousers"/>
    <s v="Relaxed Leg"/>
    <s v="XL"/>
    <s v="indigo"/>
    <n v="95"/>
    <n v="58"/>
    <s v="A indigo coloured, XL sized, Relaxed Leg Trousers"/>
    <n v="339"/>
    <n v="1044"/>
    <n v="214"/>
    <n v="667"/>
    <n v="113"/>
    <n v="3"/>
    <n v="214"/>
    <n v="288"/>
    <n v="25179"/>
    <x v="78"/>
    <d v="2021-07-09T00:00:00"/>
    <s v="Male"/>
    <n v="24"/>
    <x v="6"/>
    <n v="288"/>
    <s v="Matilde Yanuk"/>
  </r>
  <r>
    <n v="1045"/>
    <s v="Trousers"/>
    <s v="Relaxed Leg"/>
    <s v="XS"/>
    <s v="violet"/>
    <n v="95"/>
    <n v="49"/>
    <s v="A violet coloured, XS sized, Relaxed Leg Trousers"/>
    <n v="115"/>
    <n v="1045"/>
    <n v="214"/>
    <n v="1111"/>
    <n v="115"/>
    <n v="1"/>
    <n v="214"/>
    <n v="288"/>
    <n v="25179"/>
    <x v="78"/>
    <d v="2021-07-09T00:00:00"/>
    <s v="Male"/>
    <n v="24"/>
    <x v="6"/>
    <n v="288"/>
    <s v="Matilde Yanuk"/>
  </r>
  <r>
    <n v="1046"/>
    <s v="Trousers"/>
    <s v="Relaxed Leg"/>
    <s v="S"/>
    <s v="violet"/>
    <n v="95"/>
    <n v="75"/>
    <s v="A violet coloured, S sized, Relaxed Leg Trousers"/>
    <n v="119"/>
    <n v="1046"/>
    <n v="214"/>
    <n v="415"/>
    <n v="119"/>
    <n v="1"/>
    <n v="214"/>
    <n v="288"/>
    <n v="25179"/>
    <x v="78"/>
    <d v="2021-07-09T00:00:00"/>
    <s v="Male"/>
    <n v="24"/>
    <x v="6"/>
    <n v="288"/>
    <s v="Matilde Yanuk"/>
  </r>
  <r>
    <n v="1047"/>
    <s v="Trousers"/>
    <s v="Relaxed Leg"/>
    <s v="M"/>
    <s v="violet"/>
    <n v="95"/>
    <n v="46"/>
    <s v="A violet coloured, M sized, Relaxed Leg Trousers"/>
    <n v="109"/>
    <n v="1047"/>
    <n v="214"/>
    <n v="740"/>
    <n v="109"/>
    <n v="1"/>
    <n v="214"/>
    <n v="288"/>
    <n v="25179"/>
    <x v="78"/>
    <d v="2021-07-09T00:00:00"/>
    <s v="Male"/>
    <n v="24"/>
    <x v="6"/>
    <n v="288"/>
    <s v="Matilde Yanuk"/>
  </r>
  <r>
    <n v="1048"/>
    <s v="Trousers"/>
    <s v="Relaxed Leg"/>
    <s v="L"/>
    <s v="violet"/>
    <n v="95"/>
    <n v="47"/>
    <s v="A violet coloured, L sized, Relaxed Leg Trousers"/>
    <n v="98"/>
    <n v="1048"/>
    <n v="215"/>
    <n v="207"/>
    <n v="98"/>
    <n v="1"/>
    <n v="215"/>
    <n v="526"/>
    <n v="27531"/>
    <x v="155"/>
    <d v="2021-08-20T00:00:00"/>
    <s v="Male"/>
    <n v="73"/>
    <x v="1"/>
    <n v="526"/>
    <s v="Ellyn Collacombe"/>
  </r>
  <r>
    <n v="1049"/>
    <s v="Trousers"/>
    <s v="Relaxed Leg"/>
    <s v="XL"/>
    <s v="violet"/>
    <n v="95"/>
    <n v="42"/>
    <s v="A violet coloured, XL sized, Relaxed Leg Trousers"/>
    <n v="224"/>
    <n v="1049"/>
    <n v="215"/>
    <n v="618"/>
    <n v="112"/>
    <n v="2"/>
    <n v="215"/>
    <n v="526"/>
    <n v="27531"/>
    <x v="155"/>
    <d v="2021-08-20T00:00:00"/>
    <s v="Male"/>
    <n v="73"/>
    <x v="1"/>
    <n v="526"/>
    <s v="Ellyn Collacombe"/>
  </r>
  <r>
    <n v="1050"/>
    <s v="Trousers"/>
    <s v="Joggers"/>
    <s v="XS"/>
    <s v="red"/>
    <n v="94"/>
    <n v="65"/>
    <s v="A red coloured, XS sized, Joggers Trousers"/>
    <n v="273"/>
    <n v="1050"/>
    <n v="215"/>
    <n v="780"/>
    <n v="91"/>
    <n v="3"/>
    <n v="215"/>
    <n v="526"/>
    <n v="27531"/>
    <x v="155"/>
    <d v="2021-08-20T00:00:00"/>
    <s v="Male"/>
    <n v="73"/>
    <x v="1"/>
    <n v="526"/>
    <s v="Ellyn Collacombe"/>
  </r>
  <r>
    <n v="1051"/>
    <s v="Trousers"/>
    <s v="Joggers"/>
    <s v="S"/>
    <s v="red"/>
    <n v="94"/>
    <n v="71"/>
    <s v="A red coloured, S sized, Joggers Trousers"/>
    <n v="182"/>
    <n v="1051"/>
    <n v="215"/>
    <n v="793"/>
    <n v="91"/>
    <n v="2"/>
    <n v="215"/>
    <n v="526"/>
    <n v="27531"/>
    <x v="155"/>
    <d v="2021-08-20T00:00:00"/>
    <s v="Male"/>
    <n v="73"/>
    <x v="1"/>
    <n v="526"/>
    <s v="Ellyn Collacombe"/>
  </r>
  <r>
    <n v="1052"/>
    <s v="Trousers"/>
    <s v="Joggers"/>
    <s v="M"/>
    <s v="red"/>
    <n v="94"/>
    <n v="43"/>
    <s v="A red coloured, M sized, Joggers Trousers"/>
    <n v="94"/>
    <n v="1052"/>
    <n v="216"/>
    <n v="370"/>
    <n v="94"/>
    <n v="1"/>
    <n v="216"/>
    <n v="865"/>
    <n v="56745"/>
    <x v="42"/>
    <d v="2021-05-04T00:00:00"/>
    <s v="Agender"/>
    <n v="44"/>
    <x v="6"/>
    <n v="865"/>
    <s v="Ondrea Apark"/>
  </r>
  <r>
    <n v="1053"/>
    <s v="Trousers"/>
    <s v="Joggers"/>
    <s v="L"/>
    <s v="red"/>
    <n v="94"/>
    <n v="63"/>
    <s v="A red coloured, L sized, Joggers Trousers"/>
    <n v="92"/>
    <n v="1053"/>
    <n v="216"/>
    <n v="118"/>
    <n v="92"/>
    <n v="1"/>
    <n v="216"/>
    <n v="865"/>
    <n v="56745"/>
    <x v="42"/>
    <d v="2021-05-04T00:00:00"/>
    <s v="Agender"/>
    <n v="44"/>
    <x v="6"/>
    <n v="865"/>
    <s v="Ondrea Apark"/>
  </r>
  <r>
    <n v="1054"/>
    <s v="Trousers"/>
    <s v="Joggers"/>
    <s v="XL"/>
    <s v="red"/>
    <n v="94"/>
    <n v="58"/>
    <s v="A red coloured, XL sized, Joggers Trousers"/>
    <n v="238"/>
    <n v="1054"/>
    <n v="216"/>
    <n v="731"/>
    <n v="119"/>
    <n v="2"/>
    <n v="216"/>
    <n v="865"/>
    <n v="56745"/>
    <x v="42"/>
    <d v="2021-05-04T00:00:00"/>
    <s v="Agender"/>
    <n v="44"/>
    <x v="6"/>
    <n v="865"/>
    <s v="Ondrea Apark"/>
  </r>
  <r>
    <n v="1055"/>
    <s v="Trousers"/>
    <s v="Joggers"/>
    <s v="XS"/>
    <s v="orange"/>
    <n v="94"/>
    <n v="65"/>
    <s v="A orange coloured, XS sized, Joggers Trousers"/>
    <n v="105"/>
    <n v="1055"/>
    <n v="216"/>
    <n v="303"/>
    <n v="105"/>
    <n v="1"/>
    <n v="216"/>
    <n v="865"/>
    <n v="56745"/>
    <x v="42"/>
    <d v="2021-05-04T00:00:00"/>
    <s v="Agender"/>
    <n v="44"/>
    <x v="6"/>
    <n v="865"/>
    <s v="Ondrea Apark"/>
  </r>
  <r>
    <n v="1056"/>
    <s v="Trousers"/>
    <s v="Joggers"/>
    <s v="S"/>
    <s v="orange"/>
    <n v="94"/>
    <n v="43"/>
    <s v="A orange coloured, S sized, Joggers Trousers"/>
    <n v="306"/>
    <n v="1056"/>
    <n v="216"/>
    <n v="493"/>
    <n v="102"/>
    <n v="3"/>
    <n v="216"/>
    <n v="865"/>
    <n v="56745"/>
    <x v="42"/>
    <d v="2021-05-04T00:00:00"/>
    <s v="Agender"/>
    <n v="44"/>
    <x v="6"/>
    <n v="865"/>
    <s v="Ondrea Apark"/>
  </r>
  <r>
    <n v="1057"/>
    <s v="Trousers"/>
    <s v="Joggers"/>
    <s v="M"/>
    <s v="orange"/>
    <n v="94"/>
    <n v="52"/>
    <s v="A orange coloured, M sized, Joggers Trousers"/>
    <n v="306"/>
    <n v="1057"/>
    <n v="217"/>
    <n v="1149"/>
    <n v="102"/>
    <n v="3"/>
    <n v="217"/>
    <n v="234"/>
    <n v="47120"/>
    <x v="156"/>
    <d v="2021-07-31T00:00:00"/>
    <s v="Genderfluid"/>
    <n v="37"/>
    <x v="6"/>
    <n v="234"/>
    <s v="Duncan Walliker"/>
  </r>
  <r>
    <n v="1058"/>
    <s v="Trousers"/>
    <s v="Joggers"/>
    <s v="L"/>
    <s v="orange"/>
    <n v="94"/>
    <n v="49"/>
    <s v="A orange coloured, L sized, Joggers Trousers"/>
    <n v="113"/>
    <n v="1058"/>
    <n v="217"/>
    <n v="865"/>
    <n v="113"/>
    <n v="1"/>
    <n v="217"/>
    <n v="234"/>
    <n v="47120"/>
    <x v="156"/>
    <d v="2021-07-31T00:00:00"/>
    <s v="Genderfluid"/>
    <n v="37"/>
    <x v="6"/>
    <n v="234"/>
    <s v="Duncan Walliker"/>
  </r>
  <r>
    <n v="1059"/>
    <s v="Trousers"/>
    <s v="Joggers"/>
    <s v="XL"/>
    <s v="orange"/>
    <n v="94"/>
    <n v="44"/>
    <s v="A orange coloured, XL sized, Joggers Trousers"/>
    <n v="339"/>
    <n v="1059"/>
    <n v="217"/>
    <n v="871"/>
    <n v="113"/>
    <n v="3"/>
    <n v="217"/>
    <n v="234"/>
    <n v="47120"/>
    <x v="156"/>
    <d v="2021-07-31T00:00:00"/>
    <s v="Genderfluid"/>
    <n v="37"/>
    <x v="6"/>
    <n v="234"/>
    <s v="Duncan Walliker"/>
  </r>
  <r>
    <n v="1060"/>
    <s v="Trousers"/>
    <s v="Joggers"/>
    <s v="XS"/>
    <s v="yellow"/>
    <n v="94"/>
    <n v="62"/>
    <s v="A yellow coloured, XS sized, Joggers Trousers"/>
    <n v="190"/>
    <n v="1060"/>
    <n v="217"/>
    <n v="245"/>
    <n v="95"/>
    <n v="2"/>
    <n v="217"/>
    <n v="234"/>
    <n v="47120"/>
    <x v="156"/>
    <d v="2021-07-31T00:00:00"/>
    <s v="Genderfluid"/>
    <n v="37"/>
    <x v="6"/>
    <n v="234"/>
    <s v="Duncan Walliker"/>
  </r>
  <r>
    <n v="1061"/>
    <s v="Trousers"/>
    <s v="Joggers"/>
    <s v="S"/>
    <s v="yellow"/>
    <n v="94"/>
    <n v="76"/>
    <s v="A yellow coloured, S sized, Joggers Trousers"/>
    <n v="285"/>
    <n v="1061"/>
    <n v="217"/>
    <n v="277"/>
    <n v="95"/>
    <n v="3"/>
    <n v="217"/>
    <n v="234"/>
    <n v="47120"/>
    <x v="156"/>
    <d v="2021-07-31T00:00:00"/>
    <s v="Genderfluid"/>
    <n v="37"/>
    <x v="6"/>
    <n v="234"/>
    <s v="Duncan Walliker"/>
  </r>
  <r>
    <n v="1062"/>
    <s v="Trousers"/>
    <s v="Joggers"/>
    <s v="M"/>
    <s v="yellow"/>
    <n v="94"/>
    <n v="72"/>
    <s v="A yellow coloured, M sized, Joggers Trousers"/>
    <n v="93"/>
    <n v="1062"/>
    <n v="217"/>
    <n v="1058"/>
    <n v="93"/>
    <n v="1"/>
    <n v="217"/>
    <n v="234"/>
    <n v="47120"/>
    <x v="156"/>
    <d v="2021-07-31T00:00:00"/>
    <s v="Genderfluid"/>
    <n v="37"/>
    <x v="6"/>
    <n v="234"/>
    <s v="Duncan Walliker"/>
  </r>
  <r>
    <n v="1063"/>
    <s v="Trousers"/>
    <s v="Joggers"/>
    <s v="L"/>
    <s v="yellow"/>
    <n v="94"/>
    <n v="58"/>
    <s v="A yellow coloured, L sized, Joggers Trousers"/>
    <n v="270"/>
    <n v="1063"/>
    <n v="217"/>
    <n v="1029"/>
    <n v="90"/>
    <n v="3"/>
    <n v="217"/>
    <n v="234"/>
    <n v="47120"/>
    <x v="156"/>
    <d v="2021-07-31T00:00:00"/>
    <s v="Genderfluid"/>
    <n v="37"/>
    <x v="6"/>
    <n v="234"/>
    <s v="Duncan Walliker"/>
  </r>
  <r>
    <n v="1064"/>
    <s v="Trousers"/>
    <s v="Joggers"/>
    <s v="XL"/>
    <s v="yellow"/>
    <n v="94"/>
    <n v="69"/>
    <s v="A yellow coloured, XL sized, Joggers Trousers"/>
    <n v="94"/>
    <n v="1064"/>
    <n v="218"/>
    <n v="360"/>
    <n v="94"/>
    <n v="1"/>
    <n v="218"/>
    <n v="606"/>
    <n v="22309"/>
    <x v="157"/>
    <d v="2021-07-20T00:00:00"/>
    <s v="Polygender"/>
    <n v="53"/>
    <x v="4"/>
    <n v="606"/>
    <s v="Averyl Atthow"/>
  </r>
  <r>
    <n v="1065"/>
    <s v="Trousers"/>
    <s v="Joggers"/>
    <s v="XS"/>
    <s v="green"/>
    <n v="94"/>
    <n v="77"/>
    <s v="A green coloured, XS sized, Joggers Trousers"/>
    <n v="236"/>
    <n v="1065"/>
    <n v="218"/>
    <n v="478"/>
    <n v="118"/>
    <n v="2"/>
    <n v="218"/>
    <n v="606"/>
    <n v="22309"/>
    <x v="157"/>
    <d v="2021-07-20T00:00:00"/>
    <s v="Polygender"/>
    <n v="53"/>
    <x v="4"/>
    <n v="606"/>
    <s v="Averyl Atthow"/>
  </r>
  <r>
    <n v="1066"/>
    <s v="Trousers"/>
    <s v="Joggers"/>
    <s v="S"/>
    <s v="green"/>
    <n v="94"/>
    <n v="76"/>
    <s v="A green coloured, S sized, Joggers Trousers"/>
    <n v="315"/>
    <n v="1066"/>
    <n v="218"/>
    <n v="1219"/>
    <n v="105"/>
    <n v="3"/>
    <n v="218"/>
    <n v="606"/>
    <n v="22309"/>
    <x v="157"/>
    <d v="2021-07-20T00:00:00"/>
    <s v="Polygender"/>
    <n v="53"/>
    <x v="4"/>
    <n v="606"/>
    <s v="Averyl Atthow"/>
  </r>
  <r>
    <n v="1067"/>
    <s v="Trousers"/>
    <s v="Joggers"/>
    <s v="M"/>
    <s v="green"/>
    <n v="94"/>
    <n v="54"/>
    <s v="A green coloured, M sized, Joggers Trousers"/>
    <n v="190"/>
    <n v="1067"/>
    <n v="219"/>
    <n v="279"/>
    <n v="95"/>
    <n v="2"/>
    <n v="219"/>
    <n v="667"/>
    <n v="14137"/>
    <x v="129"/>
    <d v="2021-01-10T00:00:00"/>
    <s v="Polygender"/>
    <n v="30"/>
    <x v="6"/>
    <n v="667"/>
    <s v="Annice Kelcey"/>
  </r>
  <r>
    <n v="1068"/>
    <s v="Trousers"/>
    <s v="Joggers"/>
    <s v="L"/>
    <s v="green"/>
    <n v="94"/>
    <n v="43"/>
    <s v="A green coloured, L sized, Joggers Trousers"/>
    <n v="113"/>
    <n v="1068"/>
    <n v="219"/>
    <n v="872"/>
    <n v="113"/>
    <n v="1"/>
    <n v="219"/>
    <n v="667"/>
    <n v="14137"/>
    <x v="129"/>
    <d v="2021-01-10T00:00:00"/>
    <s v="Polygender"/>
    <n v="30"/>
    <x v="6"/>
    <n v="667"/>
    <s v="Annice Kelcey"/>
  </r>
  <r>
    <n v="1069"/>
    <s v="Trousers"/>
    <s v="Joggers"/>
    <s v="XL"/>
    <s v="green"/>
    <n v="94"/>
    <n v="56"/>
    <s v="A green coloured, XL sized, Joggers Trousers"/>
    <n v="105"/>
    <n v="1069"/>
    <n v="219"/>
    <n v="288"/>
    <n v="105"/>
    <n v="1"/>
    <n v="219"/>
    <n v="667"/>
    <n v="14137"/>
    <x v="129"/>
    <d v="2021-01-10T00:00:00"/>
    <s v="Polygender"/>
    <n v="30"/>
    <x v="6"/>
    <n v="667"/>
    <s v="Annice Kelcey"/>
  </r>
  <r>
    <n v="1070"/>
    <s v="Trousers"/>
    <s v="Joggers"/>
    <s v="XS"/>
    <s v="blue"/>
    <n v="94"/>
    <n v="67"/>
    <s v="A blue coloured, XS sized, Joggers Trousers"/>
    <n v="97"/>
    <n v="1070"/>
    <n v="219"/>
    <n v="956"/>
    <n v="97"/>
    <n v="1"/>
    <n v="219"/>
    <n v="667"/>
    <n v="14137"/>
    <x v="129"/>
    <d v="2021-01-10T00:00:00"/>
    <s v="Polygender"/>
    <n v="30"/>
    <x v="6"/>
    <n v="667"/>
    <s v="Annice Kelcey"/>
  </r>
  <r>
    <n v="1071"/>
    <s v="Trousers"/>
    <s v="Joggers"/>
    <s v="S"/>
    <s v="blue"/>
    <n v="94"/>
    <n v="50"/>
    <s v="A blue coloured, S sized, Joggers Trousers"/>
    <n v="188"/>
    <n v="1071"/>
    <n v="220"/>
    <n v="878"/>
    <n v="94"/>
    <n v="2"/>
    <n v="220"/>
    <n v="555"/>
    <n v="23957"/>
    <x v="150"/>
    <d v="2021-10-25T00:00:00"/>
    <s v="Polygender"/>
    <n v="77"/>
    <x v="6"/>
    <n v="555"/>
    <s v="Kalil Thal"/>
  </r>
  <r>
    <n v="1072"/>
    <s v="Trousers"/>
    <s v="Joggers"/>
    <s v="M"/>
    <s v="blue"/>
    <n v="94"/>
    <n v="78"/>
    <s v="A blue coloured, M sized, Joggers Trousers"/>
    <n v="318"/>
    <n v="1072"/>
    <n v="220"/>
    <n v="1000"/>
    <n v="106"/>
    <n v="3"/>
    <n v="220"/>
    <n v="555"/>
    <n v="23957"/>
    <x v="150"/>
    <d v="2021-10-25T00:00:00"/>
    <s v="Polygender"/>
    <n v="77"/>
    <x v="6"/>
    <n v="555"/>
    <s v="Kalil Thal"/>
  </r>
  <r>
    <n v="1073"/>
    <s v="Trousers"/>
    <s v="Joggers"/>
    <s v="L"/>
    <s v="blue"/>
    <n v="94"/>
    <n v="75"/>
    <s v="A blue coloured, L sized, Joggers Trousers"/>
    <n v="118"/>
    <n v="1073"/>
    <n v="220"/>
    <n v="97"/>
    <n v="118"/>
    <n v="1"/>
    <n v="220"/>
    <n v="555"/>
    <n v="23957"/>
    <x v="150"/>
    <d v="2021-10-25T00:00:00"/>
    <s v="Polygender"/>
    <n v="77"/>
    <x v="6"/>
    <n v="555"/>
    <s v="Kalil Thal"/>
  </r>
  <r>
    <n v="1074"/>
    <s v="Trousers"/>
    <s v="Joggers"/>
    <s v="XL"/>
    <s v="blue"/>
    <n v="94"/>
    <n v="52"/>
    <s v="A blue coloured, XL sized, Joggers Trousers"/>
    <n v="354"/>
    <n v="1074"/>
    <n v="220"/>
    <n v="472"/>
    <n v="118"/>
    <n v="3"/>
    <n v="220"/>
    <n v="555"/>
    <n v="23957"/>
    <x v="150"/>
    <d v="2021-10-25T00:00:00"/>
    <s v="Polygender"/>
    <n v="77"/>
    <x v="6"/>
    <n v="555"/>
    <s v="Kalil Thal"/>
  </r>
  <r>
    <n v="1075"/>
    <s v="Trousers"/>
    <s v="Joggers"/>
    <s v="XS"/>
    <s v="indigo"/>
    <n v="94"/>
    <n v="74"/>
    <s v="A indigo coloured, XS sized, Joggers Trousers"/>
    <n v="351"/>
    <n v="1075"/>
    <n v="221"/>
    <n v="824"/>
    <n v="117"/>
    <n v="3"/>
    <n v="221"/>
    <n v="473"/>
    <n v="49366"/>
    <x v="158"/>
    <d v="2021-08-17T00:00:00"/>
    <s v="Male"/>
    <n v="61"/>
    <x v="0"/>
    <n v="473"/>
    <s v="Lori Briars"/>
  </r>
  <r>
    <n v="1076"/>
    <s v="Trousers"/>
    <s v="Joggers"/>
    <s v="S"/>
    <s v="indigo"/>
    <n v="94"/>
    <n v="56"/>
    <s v="A indigo coloured, S sized, Joggers Trousers"/>
    <n v="218"/>
    <n v="1076"/>
    <n v="221"/>
    <n v="348"/>
    <n v="109"/>
    <n v="2"/>
    <n v="221"/>
    <n v="473"/>
    <n v="49366"/>
    <x v="158"/>
    <d v="2021-08-17T00:00:00"/>
    <s v="Male"/>
    <n v="61"/>
    <x v="0"/>
    <n v="473"/>
    <s v="Lori Briars"/>
  </r>
  <r>
    <n v="1077"/>
    <s v="Trousers"/>
    <s v="Joggers"/>
    <s v="M"/>
    <s v="indigo"/>
    <n v="94"/>
    <n v="66"/>
    <s v="A indigo coloured, M sized, Joggers Trousers"/>
    <n v="357"/>
    <n v="1077"/>
    <n v="221"/>
    <n v="416"/>
    <n v="119"/>
    <n v="3"/>
    <n v="221"/>
    <n v="473"/>
    <n v="49366"/>
    <x v="158"/>
    <d v="2021-08-17T00:00:00"/>
    <s v="Male"/>
    <n v="61"/>
    <x v="0"/>
    <n v="473"/>
    <s v="Lori Briars"/>
  </r>
  <r>
    <n v="1078"/>
    <s v="Trousers"/>
    <s v="Joggers"/>
    <s v="L"/>
    <s v="indigo"/>
    <n v="94"/>
    <n v="42"/>
    <s v="A indigo coloured, L sized, Joggers Trousers"/>
    <n v="119"/>
    <n v="1078"/>
    <n v="221"/>
    <n v="700"/>
    <n v="119"/>
    <n v="1"/>
    <n v="221"/>
    <n v="473"/>
    <n v="49366"/>
    <x v="158"/>
    <d v="2021-08-17T00:00:00"/>
    <s v="Male"/>
    <n v="61"/>
    <x v="0"/>
    <n v="473"/>
    <s v="Lori Briars"/>
  </r>
  <r>
    <n v="1079"/>
    <s v="Trousers"/>
    <s v="Joggers"/>
    <s v="XL"/>
    <s v="indigo"/>
    <n v="94"/>
    <n v="66"/>
    <s v="A indigo coloured, XL sized, Joggers Trousers"/>
    <n v="282"/>
    <n v="1079"/>
    <n v="222"/>
    <n v="908"/>
    <n v="94"/>
    <n v="3"/>
    <n v="222"/>
    <n v="368"/>
    <n v="28754"/>
    <x v="159"/>
    <d v="2021-10-05T00:00:00"/>
    <s v="Genderfluid"/>
    <n v="61"/>
    <x v="7"/>
    <n v="368"/>
    <s v="Mady Greenleaf"/>
  </r>
  <r>
    <n v="1080"/>
    <s v="Trousers"/>
    <s v="Joggers"/>
    <s v="XS"/>
    <s v="violet"/>
    <n v="94"/>
    <n v="50"/>
    <s v="A violet coloured, XS sized, Joggers Trousers"/>
    <n v="182"/>
    <n v="1080"/>
    <n v="222"/>
    <n v="796"/>
    <n v="91"/>
    <n v="2"/>
    <n v="222"/>
    <n v="368"/>
    <n v="28754"/>
    <x v="159"/>
    <d v="2021-10-05T00:00:00"/>
    <s v="Genderfluid"/>
    <n v="61"/>
    <x v="7"/>
    <n v="368"/>
    <s v="Mady Greenleaf"/>
  </r>
  <r>
    <n v="1081"/>
    <s v="Trousers"/>
    <s v="Joggers"/>
    <s v="S"/>
    <s v="violet"/>
    <n v="94"/>
    <n v="63"/>
    <s v="A violet coloured, S sized, Joggers Trousers"/>
    <n v="306"/>
    <n v="1081"/>
    <n v="222"/>
    <n v="490"/>
    <n v="102"/>
    <n v="3"/>
    <n v="222"/>
    <n v="368"/>
    <n v="28754"/>
    <x v="159"/>
    <d v="2021-10-05T00:00:00"/>
    <s v="Genderfluid"/>
    <n v="61"/>
    <x v="7"/>
    <n v="368"/>
    <s v="Mady Greenleaf"/>
  </r>
  <r>
    <n v="1082"/>
    <s v="Trousers"/>
    <s v="Joggers"/>
    <s v="M"/>
    <s v="violet"/>
    <n v="94"/>
    <n v="72"/>
    <s v="A violet coloured, M sized, Joggers Trousers"/>
    <n v="282"/>
    <n v="1082"/>
    <n v="223"/>
    <n v="883"/>
    <n v="94"/>
    <n v="3"/>
    <n v="223"/>
    <n v="657"/>
    <n v="13441"/>
    <x v="4"/>
    <d v="2021-03-30T00:00:00"/>
    <s v="Male"/>
    <n v="25"/>
    <x v="0"/>
    <n v="657"/>
    <s v="Orran Skip"/>
  </r>
  <r>
    <n v="1083"/>
    <s v="Trousers"/>
    <s v="Joggers"/>
    <s v="L"/>
    <s v="violet"/>
    <n v="94"/>
    <n v="60"/>
    <s v="A violet coloured, L sized, Joggers Trousers"/>
    <n v="94"/>
    <n v="1083"/>
    <n v="223"/>
    <n v="373"/>
    <n v="94"/>
    <n v="1"/>
    <n v="223"/>
    <n v="657"/>
    <n v="13441"/>
    <x v="4"/>
    <d v="2021-03-30T00:00:00"/>
    <s v="Male"/>
    <n v="25"/>
    <x v="0"/>
    <n v="657"/>
    <s v="Orran Skip"/>
  </r>
  <r>
    <n v="1084"/>
    <s v="Trousers"/>
    <s v="Joggers"/>
    <s v="XL"/>
    <s v="violet"/>
    <n v="94"/>
    <n v="40"/>
    <s v="A violet coloured, XL sized, Joggers Trousers"/>
    <n v="117"/>
    <n v="1084"/>
    <n v="223"/>
    <n v="832"/>
    <n v="117"/>
    <n v="1"/>
    <n v="223"/>
    <n v="657"/>
    <n v="13441"/>
    <x v="4"/>
    <d v="2021-03-30T00:00:00"/>
    <s v="Male"/>
    <n v="25"/>
    <x v="0"/>
    <n v="657"/>
    <s v="Orran Skip"/>
  </r>
  <r>
    <n v="1085"/>
    <s v="Trousers"/>
    <s v="Cropped"/>
    <s v="XS"/>
    <s v="red"/>
    <n v="99"/>
    <n v="75"/>
    <s v="A red coloured, XS sized, Cropped Trousers"/>
    <n v="96"/>
    <n v="1085"/>
    <n v="223"/>
    <n v="13"/>
    <n v="96"/>
    <n v="1"/>
    <n v="223"/>
    <n v="657"/>
    <n v="13441"/>
    <x v="4"/>
    <d v="2021-03-30T00:00:00"/>
    <s v="Male"/>
    <n v="25"/>
    <x v="0"/>
    <n v="657"/>
    <s v="Orran Skip"/>
  </r>
  <r>
    <n v="1086"/>
    <s v="Trousers"/>
    <s v="Cropped"/>
    <s v="S"/>
    <s v="red"/>
    <n v="99"/>
    <n v="47"/>
    <s v="A red coloured, S sized, Cropped Trousers"/>
    <n v="345"/>
    <n v="1086"/>
    <n v="223"/>
    <n v="1117"/>
    <n v="115"/>
    <n v="3"/>
    <n v="223"/>
    <n v="657"/>
    <n v="13441"/>
    <x v="4"/>
    <d v="2021-03-30T00:00:00"/>
    <s v="Male"/>
    <n v="25"/>
    <x v="0"/>
    <n v="657"/>
    <s v="Orran Skip"/>
  </r>
  <r>
    <n v="1087"/>
    <s v="Trousers"/>
    <s v="Cropped"/>
    <s v="M"/>
    <s v="red"/>
    <n v="99"/>
    <n v="50"/>
    <s v="A red coloured, M sized, Cropped Trousers"/>
    <n v="236"/>
    <n v="1087"/>
    <n v="223"/>
    <n v="91"/>
    <n v="118"/>
    <n v="2"/>
    <n v="223"/>
    <n v="657"/>
    <n v="13441"/>
    <x v="4"/>
    <d v="2021-03-30T00:00:00"/>
    <s v="Male"/>
    <n v="25"/>
    <x v="0"/>
    <n v="657"/>
    <s v="Orran Skip"/>
  </r>
  <r>
    <n v="1088"/>
    <s v="Trousers"/>
    <s v="Cropped"/>
    <s v="L"/>
    <s v="red"/>
    <n v="99"/>
    <n v="63"/>
    <s v="A red coloured, L sized, Cropped Trousers"/>
    <n v="300"/>
    <n v="1088"/>
    <n v="223"/>
    <n v="583"/>
    <n v="100"/>
    <n v="3"/>
    <n v="223"/>
    <n v="657"/>
    <n v="13441"/>
    <x v="4"/>
    <d v="2021-03-30T00:00:00"/>
    <s v="Male"/>
    <n v="25"/>
    <x v="0"/>
    <n v="657"/>
    <s v="Orran Skip"/>
  </r>
  <r>
    <n v="1089"/>
    <s v="Trousers"/>
    <s v="Cropped"/>
    <s v="XL"/>
    <s v="red"/>
    <n v="99"/>
    <n v="78"/>
    <s v="A red coloured, XL sized, Cropped Trousers"/>
    <n v="214"/>
    <n v="1089"/>
    <n v="224"/>
    <n v="449"/>
    <n v="107"/>
    <n v="2"/>
    <n v="224"/>
    <n v="628"/>
    <n v="20293"/>
    <x v="14"/>
    <d v="2021-08-02T00:00:00"/>
    <s v="Non-binary"/>
    <n v="75"/>
    <x v="5"/>
    <n v="628"/>
    <s v="Frayda Simonini"/>
  </r>
  <r>
    <n v="1090"/>
    <s v="Trousers"/>
    <s v="Cropped"/>
    <s v="XS"/>
    <s v="orange"/>
    <n v="99"/>
    <n v="78"/>
    <s v="A orange coloured, XS sized, Cropped Trousers"/>
    <n v="208"/>
    <n v="1090"/>
    <n v="224"/>
    <n v="57"/>
    <n v="104"/>
    <n v="2"/>
    <n v="224"/>
    <n v="628"/>
    <n v="20293"/>
    <x v="14"/>
    <d v="2021-08-02T00:00:00"/>
    <s v="Non-binary"/>
    <n v="75"/>
    <x v="5"/>
    <n v="628"/>
    <s v="Frayda Simonini"/>
  </r>
  <r>
    <n v="1091"/>
    <s v="Trousers"/>
    <s v="Cropped"/>
    <s v="S"/>
    <s v="orange"/>
    <n v="99"/>
    <n v="78"/>
    <s v="A orange coloured, S sized, Cropped Trousers"/>
    <n v="294"/>
    <n v="1091"/>
    <n v="224"/>
    <n v="179"/>
    <n v="98"/>
    <n v="3"/>
    <n v="224"/>
    <n v="628"/>
    <n v="20293"/>
    <x v="14"/>
    <d v="2021-08-02T00:00:00"/>
    <s v="Non-binary"/>
    <n v="75"/>
    <x v="5"/>
    <n v="628"/>
    <s v="Frayda Simonini"/>
  </r>
  <r>
    <n v="1092"/>
    <s v="Trousers"/>
    <s v="Cropped"/>
    <s v="M"/>
    <s v="orange"/>
    <n v="99"/>
    <n v="56"/>
    <s v="A orange coloured, M sized, Cropped Trousers"/>
    <n v="306"/>
    <n v="1092"/>
    <n v="224"/>
    <n v="516"/>
    <n v="102"/>
    <n v="3"/>
    <n v="224"/>
    <n v="628"/>
    <n v="20293"/>
    <x v="14"/>
    <d v="2021-08-02T00:00:00"/>
    <s v="Non-binary"/>
    <n v="75"/>
    <x v="5"/>
    <n v="628"/>
    <s v="Frayda Simonini"/>
  </r>
  <r>
    <n v="1093"/>
    <s v="Trousers"/>
    <s v="Cropped"/>
    <s v="L"/>
    <s v="orange"/>
    <n v="99"/>
    <n v="79"/>
    <s v="A orange coloured, L sized, Cropped Trousers"/>
    <n v="226"/>
    <n v="1093"/>
    <n v="225"/>
    <n v="687"/>
    <n v="113"/>
    <n v="2"/>
    <n v="225"/>
    <n v="664"/>
    <n v="27059"/>
    <x v="160"/>
    <d v="2021-10-26T00:00:00"/>
    <s v="Genderfluid"/>
    <n v="32"/>
    <x v="1"/>
    <n v="664"/>
    <s v="Dannie Fidler"/>
  </r>
  <r>
    <n v="1094"/>
    <s v="Trousers"/>
    <s v="Cropped"/>
    <s v="XL"/>
    <s v="orange"/>
    <n v="99"/>
    <n v="61"/>
    <s v="A orange coloured, XL sized, Cropped Trousers"/>
    <n v="94"/>
    <n v="1094"/>
    <n v="225"/>
    <n v="382"/>
    <n v="94"/>
    <n v="1"/>
    <n v="225"/>
    <n v="664"/>
    <n v="27059"/>
    <x v="160"/>
    <d v="2021-10-26T00:00:00"/>
    <s v="Genderfluid"/>
    <n v="32"/>
    <x v="1"/>
    <n v="664"/>
    <s v="Dannie Fidler"/>
  </r>
  <r>
    <n v="1095"/>
    <s v="Trousers"/>
    <s v="Cropped"/>
    <s v="XS"/>
    <s v="yellow"/>
    <n v="99"/>
    <n v="41"/>
    <s v="A yellow coloured, XS sized, Cropped Trousers"/>
    <n v="200"/>
    <n v="1095"/>
    <n v="225"/>
    <n v="575"/>
    <n v="100"/>
    <n v="2"/>
    <n v="225"/>
    <n v="664"/>
    <n v="27059"/>
    <x v="160"/>
    <d v="2021-10-26T00:00:00"/>
    <s v="Genderfluid"/>
    <n v="32"/>
    <x v="1"/>
    <n v="664"/>
    <s v="Dannie Fidler"/>
  </r>
  <r>
    <n v="1096"/>
    <s v="Trousers"/>
    <s v="Cropped"/>
    <s v="S"/>
    <s v="yellow"/>
    <n v="99"/>
    <n v="65"/>
    <s v="A yellow coloured, S sized, Cropped Trousers"/>
    <n v="218"/>
    <n v="1096"/>
    <n v="225"/>
    <n v="328"/>
    <n v="109"/>
    <n v="2"/>
    <n v="225"/>
    <n v="664"/>
    <n v="27059"/>
    <x v="160"/>
    <d v="2021-10-26T00:00:00"/>
    <s v="Genderfluid"/>
    <n v="32"/>
    <x v="1"/>
    <n v="664"/>
    <s v="Dannie Fidler"/>
  </r>
  <r>
    <n v="1097"/>
    <s v="Trousers"/>
    <s v="Cropped"/>
    <s v="M"/>
    <s v="yellow"/>
    <n v="99"/>
    <n v="41"/>
    <s v="A yellow coloured, M sized, Cropped Trousers"/>
    <n v="327"/>
    <n v="1097"/>
    <n v="225"/>
    <n v="318"/>
    <n v="109"/>
    <n v="3"/>
    <n v="225"/>
    <n v="664"/>
    <n v="27059"/>
    <x v="160"/>
    <d v="2021-10-26T00:00:00"/>
    <s v="Genderfluid"/>
    <n v="32"/>
    <x v="1"/>
    <n v="664"/>
    <s v="Dannie Fidler"/>
  </r>
  <r>
    <n v="1098"/>
    <s v="Trousers"/>
    <s v="Cropped"/>
    <s v="L"/>
    <s v="yellow"/>
    <n v="99"/>
    <n v="60"/>
    <s v="A yellow coloured, L sized, Cropped Trousers"/>
    <n v="318"/>
    <n v="1098"/>
    <n v="225"/>
    <n v="243"/>
    <n v="106"/>
    <n v="3"/>
    <n v="225"/>
    <n v="664"/>
    <n v="27059"/>
    <x v="160"/>
    <d v="2021-10-26T00:00:00"/>
    <s v="Genderfluid"/>
    <n v="32"/>
    <x v="1"/>
    <n v="664"/>
    <s v="Dannie Fidler"/>
  </r>
  <r>
    <n v="1099"/>
    <s v="Trousers"/>
    <s v="Cropped"/>
    <s v="XL"/>
    <s v="yellow"/>
    <n v="99"/>
    <n v="68"/>
    <s v="A yellow coloured, XL sized, Cropped Trousers"/>
    <n v="238"/>
    <n v="1099"/>
    <n v="226"/>
    <n v="711"/>
    <n v="119"/>
    <n v="2"/>
    <n v="226"/>
    <n v="28"/>
    <n v="44799"/>
    <x v="161"/>
    <d v="2021-07-23T00:00:00"/>
    <s v="Non-binary"/>
    <n v="79"/>
    <x v="3"/>
    <n v="28"/>
    <s v="Hadley Baddam"/>
  </r>
  <r>
    <n v="1100"/>
    <s v="Trousers"/>
    <s v="Cropped"/>
    <s v="XS"/>
    <s v="green"/>
    <n v="99"/>
    <n v="48"/>
    <s v="A green coloured, XS sized, Cropped Trousers"/>
    <n v="306"/>
    <n v="1100"/>
    <n v="226"/>
    <n v="1128"/>
    <n v="102"/>
    <n v="3"/>
    <n v="226"/>
    <n v="28"/>
    <n v="44799"/>
    <x v="161"/>
    <d v="2021-07-23T00:00:00"/>
    <s v="Non-binary"/>
    <n v="79"/>
    <x v="3"/>
    <n v="28"/>
    <s v="Hadley Baddam"/>
  </r>
  <r>
    <n v="1101"/>
    <s v="Trousers"/>
    <s v="Cropped"/>
    <s v="S"/>
    <s v="green"/>
    <n v="99"/>
    <n v="71"/>
    <s v="A green coloured, S sized, Cropped Trousers"/>
    <n v="98"/>
    <n v="1101"/>
    <n v="226"/>
    <n v="206"/>
    <n v="98"/>
    <n v="1"/>
    <n v="226"/>
    <n v="28"/>
    <n v="44799"/>
    <x v="161"/>
    <d v="2021-07-23T00:00:00"/>
    <s v="Non-binary"/>
    <n v="79"/>
    <x v="3"/>
    <n v="28"/>
    <s v="Hadley Baddam"/>
  </r>
  <r>
    <n v="1102"/>
    <s v="Trousers"/>
    <s v="Cropped"/>
    <s v="M"/>
    <s v="green"/>
    <n v="99"/>
    <n v="65"/>
    <s v="A green coloured, M sized, Cropped Trousers"/>
    <n v="97"/>
    <n v="1102"/>
    <n v="226"/>
    <n v="972"/>
    <n v="97"/>
    <n v="1"/>
    <n v="226"/>
    <n v="28"/>
    <n v="44799"/>
    <x v="161"/>
    <d v="2021-07-23T00:00:00"/>
    <s v="Non-binary"/>
    <n v="79"/>
    <x v="3"/>
    <n v="28"/>
    <s v="Hadley Baddam"/>
  </r>
  <r>
    <n v="1103"/>
    <s v="Trousers"/>
    <s v="Cropped"/>
    <s v="L"/>
    <s v="green"/>
    <n v="99"/>
    <n v="55"/>
    <s v="A green coloured, L sized, Cropped Trousers"/>
    <n v="339"/>
    <n v="1103"/>
    <n v="226"/>
    <n v="860"/>
    <n v="113"/>
    <n v="3"/>
    <n v="226"/>
    <n v="28"/>
    <n v="44799"/>
    <x v="161"/>
    <d v="2021-07-23T00:00:00"/>
    <s v="Non-binary"/>
    <n v="79"/>
    <x v="3"/>
    <n v="28"/>
    <s v="Hadley Baddam"/>
  </r>
  <r>
    <n v="1104"/>
    <s v="Trousers"/>
    <s v="Cropped"/>
    <s v="XL"/>
    <s v="green"/>
    <n v="99"/>
    <n v="49"/>
    <s v="A green coloured, XL sized, Cropped Trousers"/>
    <n v="226"/>
    <n v="1104"/>
    <n v="226"/>
    <n v="683"/>
    <n v="113"/>
    <n v="2"/>
    <n v="226"/>
    <n v="28"/>
    <n v="44799"/>
    <x v="161"/>
    <d v="2021-07-23T00:00:00"/>
    <s v="Non-binary"/>
    <n v="79"/>
    <x v="3"/>
    <n v="28"/>
    <s v="Hadley Baddam"/>
  </r>
  <r>
    <n v="1105"/>
    <s v="Trousers"/>
    <s v="Cropped"/>
    <s v="XS"/>
    <s v="blue"/>
    <n v="99"/>
    <n v="47"/>
    <s v="A blue coloured, XS sized, Cropped Trousers"/>
    <n v="188"/>
    <n v="1105"/>
    <n v="226"/>
    <n v="900"/>
    <n v="94"/>
    <n v="2"/>
    <n v="226"/>
    <n v="28"/>
    <n v="44799"/>
    <x v="161"/>
    <d v="2021-07-23T00:00:00"/>
    <s v="Non-binary"/>
    <n v="79"/>
    <x v="3"/>
    <n v="28"/>
    <s v="Hadley Baddam"/>
  </r>
  <r>
    <n v="1106"/>
    <s v="Trousers"/>
    <s v="Cropped"/>
    <s v="S"/>
    <s v="blue"/>
    <n v="99"/>
    <n v="62"/>
    <s v="A blue coloured, S sized, Cropped Trousers"/>
    <n v="204"/>
    <n v="1106"/>
    <n v="226"/>
    <n v="512"/>
    <n v="102"/>
    <n v="2"/>
    <n v="226"/>
    <n v="28"/>
    <n v="44799"/>
    <x v="161"/>
    <d v="2021-07-23T00:00:00"/>
    <s v="Non-binary"/>
    <n v="79"/>
    <x v="3"/>
    <n v="28"/>
    <s v="Hadley Baddam"/>
  </r>
  <r>
    <n v="1107"/>
    <s v="Trousers"/>
    <s v="Cropped"/>
    <s v="M"/>
    <s v="blue"/>
    <n v="99"/>
    <n v="56"/>
    <s v="A blue coloured, M sized, Cropped Trousers"/>
    <n v="102"/>
    <n v="1107"/>
    <n v="226"/>
    <n v="517"/>
    <n v="102"/>
    <n v="1"/>
    <n v="226"/>
    <n v="28"/>
    <n v="44799"/>
    <x v="161"/>
    <d v="2021-07-23T00:00:00"/>
    <s v="Non-binary"/>
    <n v="79"/>
    <x v="3"/>
    <n v="28"/>
    <s v="Hadley Baddam"/>
  </r>
  <r>
    <n v="1108"/>
    <s v="Trousers"/>
    <s v="Cropped"/>
    <s v="L"/>
    <s v="blue"/>
    <n v="99"/>
    <n v="45"/>
    <s v="A blue coloured, L sized, Cropped Trousers"/>
    <n v="354"/>
    <n v="1108"/>
    <n v="228"/>
    <n v="478"/>
    <n v="118"/>
    <n v="3"/>
    <n v="228"/>
    <n v="773"/>
    <n v="10857"/>
    <x v="162"/>
    <d v="2021-01-17T00:00:00"/>
    <s v="Genderfluid"/>
    <n v="55"/>
    <x v="4"/>
    <n v="773"/>
    <s v="Paxon O'Shiel"/>
  </r>
  <r>
    <n v="1109"/>
    <s v="Trousers"/>
    <s v="Cropped"/>
    <s v="XL"/>
    <s v="blue"/>
    <n v="99"/>
    <n v="51"/>
    <s v="A blue coloured, XL sized, Cropped Trousers"/>
    <n v="94"/>
    <n v="1109"/>
    <n v="228"/>
    <n v="904"/>
    <n v="94"/>
    <n v="1"/>
    <n v="228"/>
    <n v="773"/>
    <n v="10857"/>
    <x v="162"/>
    <d v="2021-01-17T00:00:00"/>
    <s v="Genderfluid"/>
    <n v="55"/>
    <x v="4"/>
    <n v="773"/>
    <s v="Paxon O'Shiel"/>
  </r>
  <r>
    <n v="1110"/>
    <s v="Trousers"/>
    <s v="Cropped"/>
    <s v="XS"/>
    <s v="indigo"/>
    <n v="99"/>
    <n v="55"/>
    <s v="A indigo coloured, XS sized, Cropped Trousers"/>
    <n v="92"/>
    <n v="1110"/>
    <n v="228"/>
    <n v="123"/>
    <n v="92"/>
    <n v="1"/>
    <n v="228"/>
    <n v="773"/>
    <n v="10857"/>
    <x v="162"/>
    <d v="2021-01-17T00:00:00"/>
    <s v="Genderfluid"/>
    <n v="55"/>
    <x v="4"/>
    <n v="773"/>
    <s v="Paxon O'Shiel"/>
  </r>
  <r>
    <n v="1111"/>
    <s v="Trousers"/>
    <s v="Cropped"/>
    <s v="S"/>
    <s v="indigo"/>
    <n v="99"/>
    <n v="65"/>
    <s v="A indigo coloured, S sized, Cropped Trousers"/>
    <n v="270"/>
    <n v="1111"/>
    <n v="228"/>
    <n v="1026"/>
    <n v="90"/>
    <n v="3"/>
    <n v="228"/>
    <n v="773"/>
    <n v="10857"/>
    <x v="162"/>
    <d v="2021-01-17T00:00:00"/>
    <s v="Genderfluid"/>
    <n v="55"/>
    <x v="4"/>
    <n v="773"/>
    <s v="Paxon O'Shiel"/>
  </r>
  <r>
    <n v="1112"/>
    <s v="Trousers"/>
    <s v="Cropped"/>
    <s v="M"/>
    <s v="indigo"/>
    <n v="99"/>
    <n v="73"/>
    <s v="A indigo coloured, M sized, Cropped Trousers"/>
    <n v="188"/>
    <n v="1112"/>
    <n v="228"/>
    <n v="381"/>
    <n v="94"/>
    <n v="2"/>
    <n v="228"/>
    <n v="773"/>
    <n v="10857"/>
    <x v="162"/>
    <d v="2021-01-17T00:00:00"/>
    <s v="Genderfluid"/>
    <n v="55"/>
    <x v="4"/>
    <n v="773"/>
    <s v="Paxon O'Shiel"/>
  </r>
  <r>
    <n v="1113"/>
    <s v="Trousers"/>
    <s v="Cropped"/>
    <s v="L"/>
    <s v="indigo"/>
    <n v="99"/>
    <n v="63"/>
    <s v="A indigo coloured, L sized, Cropped Trousers"/>
    <n v="204"/>
    <n v="1113"/>
    <n v="229"/>
    <n v="523"/>
    <n v="102"/>
    <n v="2"/>
    <n v="229"/>
    <n v="107"/>
    <n v="15827"/>
    <x v="2"/>
    <d v="2021-10-20T00:00:00"/>
    <s v="Genderfluid"/>
    <n v="35"/>
    <x v="2"/>
    <n v="107"/>
    <s v="Sandy Yushachkov"/>
  </r>
  <r>
    <n v="1114"/>
    <s v="Trousers"/>
    <s v="Cropped"/>
    <s v="XL"/>
    <s v="indigo"/>
    <n v="99"/>
    <n v="58"/>
    <s v="A indigo coloured, XL sized, Cropped Trousers"/>
    <n v="113"/>
    <n v="1114"/>
    <n v="229"/>
    <n v="695"/>
    <n v="113"/>
    <n v="1"/>
    <n v="229"/>
    <n v="107"/>
    <n v="15827"/>
    <x v="2"/>
    <d v="2021-10-20T00:00:00"/>
    <s v="Genderfluid"/>
    <n v="35"/>
    <x v="2"/>
    <n v="107"/>
    <s v="Sandy Yushachkov"/>
  </r>
  <r>
    <n v="1115"/>
    <s v="Trousers"/>
    <s v="Cropped"/>
    <s v="XS"/>
    <s v="violet"/>
    <n v="99"/>
    <n v="65"/>
    <s v="A violet coloured, XS sized, Cropped Trousers"/>
    <n v="273"/>
    <n v="1115"/>
    <n v="229"/>
    <n v="145"/>
    <n v="91"/>
    <n v="3"/>
    <n v="229"/>
    <n v="107"/>
    <n v="15827"/>
    <x v="2"/>
    <d v="2021-10-20T00:00:00"/>
    <s v="Genderfluid"/>
    <n v="35"/>
    <x v="2"/>
    <n v="107"/>
    <s v="Sandy Yushachkov"/>
  </r>
  <r>
    <n v="1116"/>
    <s v="Trousers"/>
    <s v="Cropped"/>
    <s v="S"/>
    <s v="violet"/>
    <n v="99"/>
    <n v="66"/>
    <s v="A violet coloured, S sized, Cropped Trousers"/>
    <n v="102"/>
    <n v="1116"/>
    <n v="230"/>
    <n v="1146"/>
    <n v="102"/>
    <n v="1"/>
    <n v="230"/>
    <n v="497"/>
    <n v="54581"/>
    <x v="31"/>
    <d v="2021-09-18T00:00:00"/>
    <s v="Bigender"/>
    <n v="31"/>
    <x v="5"/>
    <n v="497"/>
    <s v="Claudio Archibould"/>
  </r>
  <r>
    <n v="1117"/>
    <s v="Trousers"/>
    <s v="Cropped"/>
    <s v="M"/>
    <s v="violet"/>
    <n v="99"/>
    <n v="47"/>
    <s v="A violet coloured, M sized, Cropped Trousers"/>
    <n v="104"/>
    <n v="1117"/>
    <n v="230"/>
    <n v="51"/>
    <n v="104"/>
    <n v="1"/>
    <n v="230"/>
    <n v="497"/>
    <n v="54581"/>
    <x v="31"/>
    <d v="2021-09-18T00:00:00"/>
    <s v="Bigender"/>
    <n v="31"/>
    <x v="5"/>
    <n v="497"/>
    <s v="Claudio Archibould"/>
  </r>
  <r>
    <n v="1118"/>
    <s v="Trousers"/>
    <s v="Cropped"/>
    <s v="L"/>
    <s v="violet"/>
    <n v="99"/>
    <n v="40"/>
    <s v="A violet coloured, L sized, Cropped Trousers"/>
    <n v="93"/>
    <n v="1118"/>
    <n v="230"/>
    <n v="657"/>
    <n v="93"/>
    <n v="1"/>
    <n v="230"/>
    <n v="497"/>
    <n v="54581"/>
    <x v="31"/>
    <d v="2021-09-18T00:00:00"/>
    <s v="Bigender"/>
    <n v="31"/>
    <x v="5"/>
    <n v="497"/>
    <s v="Claudio Archibould"/>
  </r>
  <r>
    <n v="1119"/>
    <s v="Trousers"/>
    <s v="Cropped"/>
    <s v="XL"/>
    <s v="violet"/>
    <n v="99"/>
    <n v="64"/>
    <s v="A violet coloured, XL sized, Cropped Trousers"/>
    <n v="196"/>
    <n v="1119"/>
    <n v="231"/>
    <n v="192"/>
    <n v="98"/>
    <n v="2"/>
    <n v="231"/>
    <n v="731"/>
    <n v="58824"/>
    <x v="163"/>
    <d v="2021-04-09T00:00:00"/>
    <s v="Genderfluid"/>
    <n v="39"/>
    <x v="2"/>
    <n v="731"/>
    <s v="Olimpia Tankus"/>
  </r>
  <r>
    <n v="1120"/>
    <s v="Trousers"/>
    <s v="Cargo Pants"/>
    <s v="XS"/>
    <s v="red"/>
    <n v="106"/>
    <n v="72"/>
    <s v="A red coloured, XS sized, Cargo Pants Trousers"/>
    <n v="186"/>
    <n v="1120"/>
    <n v="231"/>
    <n v="646"/>
    <n v="93"/>
    <n v="2"/>
    <n v="231"/>
    <n v="731"/>
    <n v="58824"/>
    <x v="163"/>
    <d v="2021-04-09T00:00:00"/>
    <s v="Genderfluid"/>
    <n v="39"/>
    <x v="2"/>
    <n v="731"/>
    <s v="Olimpia Tankus"/>
  </r>
  <r>
    <n v="1121"/>
    <s v="Trousers"/>
    <s v="Cargo Pants"/>
    <s v="S"/>
    <s v="red"/>
    <n v="106"/>
    <n v="63"/>
    <s v="A red coloured, S sized, Cargo Pants Trousers"/>
    <n v="96"/>
    <n v="1121"/>
    <n v="231"/>
    <n v="1"/>
    <n v="96"/>
    <n v="1"/>
    <n v="231"/>
    <n v="731"/>
    <n v="58824"/>
    <x v="163"/>
    <d v="2021-04-09T00:00:00"/>
    <s v="Genderfluid"/>
    <n v="39"/>
    <x v="2"/>
    <n v="731"/>
    <s v="Olimpia Tankus"/>
  </r>
  <r>
    <n v="1122"/>
    <s v="Trousers"/>
    <s v="Cargo Pants"/>
    <s v="M"/>
    <s v="red"/>
    <n v="106"/>
    <n v="52"/>
    <s v="A red coloured, M sized, Cargo Pants Trousers"/>
    <n v="109"/>
    <n v="1122"/>
    <n v="231"/>
    <n v="740"/>
    <n v="109"/>
    <n v="1"/>
    <n v="231"/>
    <n v="731"/>
    <n v="58824"/>
    <x v="163"/>
    <d v="2021-04-09T00:00:00"/>
    <s v="Genderfluid"/>
    <n v="39"/>
    <x v="2"/>
    <n v="731"/>
    <s v="Olimpia Tankus"/>
  </r>
  <r>
    <n v="1123"/>
    <s v="Trousers"/>
    <s v="Cargo Pants"/>
    <s v="L"/>
    <s v="red"/>
    <n v="106"/>
    <n v="61"/>
    <s v="A red coloured, L sized, Cargo Pants Trousers"/>
    <n v="184"/>
    <n v="1123"/>
    <n v="231"/>
    <n v="126"/>
    <n v="92"/>
    <n v="2"/>
    <n v="231"/>
    <n v="731"/>
    <n v="58824"/>
    <x v="163"/>
    <d v="2021-04-09T00:00:00"/>
    <s v="Genderfluid"/>
    <n v="39"/>
    <x v="2"/>
    <n v="731"/>
    <s v="Olimpia Tankus"/>
  </r>
  <r>
    <n v="1124"/>
    <s v="Trousers"/>
    <s v="Cargo Pants"/>
    <s v="XL"/>
    <s v="red"/>
    <n v="106"/>
    <n v="45"/>
    <s v="A red coloured, XL sized, Cargo Pants Trousers"/>
    <n v="273"/>
    <n v="1124"/>
    <n v="232"/>
    <n v="794"/>
    <n v="91"/>
    <n v="3"/>
    <n v="232"/>
    <n v="256"/>
    <n v="44567"/>
    <x v="164"/>
    <d v="2021-05-16T00:00:00"/>
    <s v="Bigender"/>
    <n v="46"/>
    <x v="7"/>
    <n v="256"/>
    <s v="Dulcia Gawthorpe"/>
  </r>
  <r>
    <n v="1125"/>
    <s v="Trousers"/>
    <s v="Cargo Pants"/>
    <s v="XS"/>
    <s v="orange"/>
    <n v="106"/>
    <n v="43"/>
    <s v="A orange coloured, XS sized, Cargo Pants Trousers"/>
    <n v="190"/>
    <n v="1125"/>
    <n v="232"/>
    <n v="246"/>
    <n v="95"/>
    <n v="2"/>
    <n v="232"/>
    <n v="256"/>
    <n v="44567"/>
    <x v="164"/>
    <d v="2021-05-16T00:00:00"/>
    <s v="Bigender"/>
    <n v="46"/>
    <x v="7"/>
    <n v="256"/>
    <s v="Dulcia Gawthorpe"/>
  </r>
  <r>
    <n v="1126"/>
    <s v="Trousers"/>
    <s v="Cargo Pants"/>
    <s v="S"/>
    <s v="orange"/>
    <n v="106"/>
    <n v="60"/>
    <s v="A orange coloured, S sized, Cargo Pants Trousers"/>
    <n v="214"/>
    <n v="1126"/>
    <n v="232"/>
    <n v="447"/>
    <n v="107"/>
    <n v="2"/>
    <n v="232"/>
    <n v="256"/>
    <n v="44567"/>
    <x v="164"/>
    <d v="2021-05-16T00:00:00"/>
    <s v="Bigender"/>
    <n v="46"/>
    <x v="7"/>
    <n v="256"/>
    <s v="Dulcia Gawthorpe"/>
  </r>
  <r>
    <n v="1127"/>
    <s v="Trousers"/>
    <s v="Cargo Pants"/>
    <s v="M"/>
    <s v="orange"/>
    <n v="106"/>
    <n v="51"/>
    <s v="A orange coloured, M sized, Cargo Pants Trousers"/>
    <n v="312"/>
    <n v="1127"/>
    <n v="232"/>
    <n v="43"/>
    <n v="104"/>
    <n v="3"/>
    <n v="232"/>
    <n v="256"/>
    <n v="44567"/>
    <x v="164"/>
    <d v="2021-05-16T00:00:00"/>
    <s v="Bigender"/>
    <n v="46"/>
    <x v="7"/>
    <n v="256"/>
    <s v="Dulcia Gawthorpe"/>
  </r>
  <r>
    <n v="1128"/>
    <s v="Trousers"/>
    <s v="Cargo Pants"/>
    <s v="L"/>
    <s v="orange"/>
    <n v="106"/>
    <n v="78"/>
    <s v="A orange coloured, L sized, Cargo Pants Trousers"/>
    <n v="297"/>
    <n v="1128"/>
    <n v="232"/>
    <n v="1182"/>
    <n v="99"/>
    <n v="3"/>
    <n v="232"/>
    <n v="256"/>
    <n v="44567"/>
    <x v="164"/>
    <d v="2021-05-16T00:00:00"/>
    <s v="Bigender"/>
    <n v="46"/>
    <x v="7"/>
    <n v="256"/>
    <s v="Dulcia Gawthorpe"/>
  </r>
  <r>
    <n v="1129"/>
    <s v="Trousers"/>
    <s v="Cargo Pants"/>
    <s v="XL"/>
    <s v="orange"/>
    <n v="106"/>
    <n v="61"/>
    <s v="A orange coloured, XL sized, Cargo Pants Trousers"/>
    <n v="318"/>
    <n v="1129"/>
    <n v="233"/>
    <n v="218"/>
    <n v="106"/>
    <n v="3"/>
    <n v="233"/>
    <n v="996"/>
    <n v="29939"/>
    <x v="165"/>
    <d v="2021-09-19T00:00:00"/>
    <s v="Agender"/>
    <n v="59"/>
    <x v="1"/>
    <n v="996"/>
    <s v="Elvira Sarfati"/>
  </r>
  <r>
    <n v="1130"/>
    <s v="Trousers"/>
    <s v="Cargo Pants"/>
    <s v="XS"/>
    <s v="yellow"/>
    <n v="106"/>
    <n v="68"/>
    <s v="A yellow coloured, XS sized, Cargo Pants Trousers"/>
    <n v="210"/>
    <n v="1130"/>
    <n v="233"/>
    <n v="1191"/>
    <n v="105"/>
    <n v="2"/>
    <n v="233"/>
    <n v="996"/>
    <n v="29939"/>
    <x v="165"/>
    <d v="2021-09-19T00:00:00"/>
    <s v="Agender"/>
    <n v="59"/>
    <x v="1"/>
    <n v="996"/>
    <s v="Elvira Sarfati"/>
  </r>
  <r>
    <n v="1131"/>
    <s v="Trousers"/>
    <s v="Cargo Pants"/>
    <s v="S"/>
    <s v="yellow"/>
    <n v="106"/>
    <n v="48"/>
    <s v="A yellow coloured, S sized, Cargo Pants Trousers"/>
    <n v="94"/>
    <n v="1131"/>
    <n v="233"/>
    <n v="886"/>
    <n v="94"/>
    <n v="1"/>
    <n v="233"/>
    <n v="996"/>
    <n v="29939"/>
    <x v="165"/>
    <d v="2021-09-19T00:00:00"/>
    <s v="Agender"/>
    <n v="59"/>
    <x v="1"/>
    <n v="996"/>
    <s v="Elvira Sarfati"/>
  </r>
  <r>
    <n v="1132"/>
    <s v="Trousers"/>
    <s v="Cargo Pants"/>
    <s v="M"/>
    <s v="yellow"/>
    <n v="106"/>
    <n v="72"/>
    <s v="A yellow coloured, M sized, Cargo Pants Trousers"/>
    <n v="357"/>
    <n v="1132"/>
    <n v="233"/>
    <n v="701"/>
    <n v="119"/>
    <n v="3"/>
    <n v="233"/>
    <n v="996"/>
    <n v="29939"/>
    <x v="165"/>
    <d v="2021-09-19T00:00:00"/>
    <s v="Agender"/>
    <n v="59"/>
    <x v="1"/>
    <n v="996"/>
    <s v="Elvira Sarfati"/>
  </r>
  <r>
    <n v="1133"/>
    <s v="Trousers"/>
    <s v="Cargo Pants"/>
    <s v="L"/>
    <s v="yellow"/>
    <n v="106"/>
    <n v="71"/>
    <s v="A yellow coloured, L sized, Cargo Pants Trousers"/>
    <n v="288"/>
    <n v="1133"/>
    <n v="234"/>
    <n v="941"/>
    <n v="96"/>
    <n v="3"/>
    <n v="234"/>
    <n v="133"/>
    <n v="26314"/>
    <x v="166"/>
    <d v="2021-10-10T00:00:00"/>
    <s v="Bigender"/>
    <n v="49"/>
    <x v="1"/>
    <n v="133"/>
    <s v="Bette-ann Harteley"/>
  </r>
  <r>
    <n v="1134"/>
    <s v="Trousers"/>
    <s v="Cargo Pants"/>
    <s v="XL"/>
    <s v="yellow"/>
    <n v="106"/>
    <n v="52"/>
    <s v="A yellow coloured, XL sized, Cargo Pants Trousers"/>
    <n v="318"/>
    <n v="1134"/>
    <n v="234"/>
    <n v="244"/>
    <n v="106"/>
    <n v="3"/>
    <n v="234"/>
    <n v="133"/>
    <n v="26314"/>
    <x v="166"/>
    <d v="2021-10-10T00:00:00"/>
    <s v="Bigender"/>
    <n v="49"/>
    <x v="1"/>
    <n v="133"/>
    <s v="Bette-ann Harteley"/>
  </r>
  <r>
    <n v="1135"/>
    <s v="Trousers"/>
    <s v="Cargo Pants"/>
    <s v="XS"/>
    <s v="green"/>
    <n v="106"/>
    <n v="63"/>
    <s v="A green coloured, XS sized, Cargo Pants Trousers"/>
    <n v="91"/>
    <n v="1135"/>
    <n v="234"/>
    <n v="174"/>
    <n v="91"/>
    <n v="1"/>
    <n v="234"/>
    <n v="133"/>
    <n v="26314"/>
    <x v="166"/>
    <d v="2021-10-10T00:00:00"/>
    <s v="Bigender"/>
    <n v="49"/>
    <x v="1"/>
    <n v="133"/>
    <s v="Bette-ann Harteley"/>
  </r>
  <r>
    <n v="1136"/>
    <s v="Trousers"/>
    <s v="Cargo Pants"/>
    <s v="S"/>
    <s v="green"/>
    <n v="106"/>
    <n v="79"/>
    <s v="A green coloured, S sized, Cargo Pants Trousers"/>
    <n v="315"/>
    <n v="1136"/>
    <n v="235"/>
    <n v="1213"/>
    <n v="105"/>
    <n v="3"/>
    <n v="235"/>
    <n v="767"/>
    <n v="23434"/>
    <x v="113"/>
    <d v="2021-10-12T00:00:00"/>
    <s v="Genderqueer"/>
    <n v="37"/>
    <x v="0"/>
    <n v="767"/>
    <s v="Waylin Gasson"/>
  </r>
  <r>
    <n v="1137"/>
    <s v="Trousers"/>
    <s v="Cargo Pants"/>
    <s v="M"/>
    <s v="green"/>
    <n v="106"/>
    <n v="78"/>
    <s v="A green coloured, M sized, Cargo Pants Trousers"/>
    <n v="273"/>
    <n v="1137"/>
    <n v="235"/>
    <n v="140"/>
    <n v="91"/>
    <n v="3"/>
    <n v="235"/>
    <n v="767"/>
    <n v="23434"/>
    <x v="113"/>
    <d v="2021-10-12T00:00:00"/>
    <s v="Genderqueer"/>
    <n v="37"/>
    <x v="0"/>
    <n v="767"/>
    <s v="Waylin Gasson"/>
  </r>
  <r>
    <n v="1138"/>
    <s v="Trousers"/>
    <s v="Cargo Pants"/>
    <s v="L"/>
    <s v="green"/>
    <n v="106"/>
    <n v="42"/>
    <s v="A green coloured, L sized, Cargo Pants Trousers"/>
    <n v="236"/>
    <n v="1138"/>
    <n v="235"/>
    <n v="78"/>
    <n v="118"/>
    <n v="2"/>
    <n v="235"/>
    <n v="767"/>
    <n v="23434"/>
    <x v="113"/>
    <d v="2021-10-12T00:00:00"/>
    <s v="Genderqueer"/>
    <n v="37"/>
    <x v="0"/>
    <n v="767"/>
    <s v="Waylin Gasson"/>
  </r>
  <r>
    <n v="1139"/>
    <s v="Trousers"/>
    <s v="Cargo Pants"/>
    <s v="XL"/>
    <s v="green"/>
    <n v="106"/>
    <n v="65"/>
    <s v="A green coloured, XL sized, Cargo Pants Trousers"/>
    <n v="194"/>
    <n v="1139"/>
    <n v="235"/>
    <n v="950"/>
    <n v="97"/>
    <n v="2"/>
    <n v="235"/>
    <n v="767"/>
    <n v="23434"/>
    <x v="113"/>
    <d v="2021-10-12T00:00:00"/>
    <s v="Genderqueer"/>
    <n v="37"/>
    <x v="0"/>
    <n v="767"/>
    <s v="Waylin Gasson"/>
  </r>
  <r>
    <n v="1140"/>
    <s v="Trousers"/>
    <s v="Cargo Pants"/>
    <s v="XS"/>
    <s v="blue"/>
    <n v="106"/>
    <n v="73"/>
    <s v="A blue coloured, XS sized, Cargo Pants Trousers"/>
    <n v="273"/>
    <n v="1140"/>
    <n v="235"/>
    <n v="801"/>
    <n v="91"/>
    <n v="3"/>
    <n v="235"/>
    <n v="767"/>
    <n v="23434"/>
    <x v="113"/>
    <d v="2021-10-12T00:00:00"/>
    <s v="Genderqueer"/>
    <n v="37"/>
    <x v="0"/>
    <n v="767"/>
    <s v="Waylin Gasson"/>
  </r>
  <r>
    <n v="1141"/>
    <s v="Trousers"/>
    <s v="Cargo Pants"/>
    <s v="S"/>
    <s v="blue"/>
    <n v="106"/>
    <n v="63"/>
    <s v="A blue coloured, S sized, Cargo Pants Trousers"/>
    <n v="192"/>
    <n v="1141"/>
    <n v="236"/>
    <n v="17"/>
    <n v="96"/>
    <n v="2"/>
    <n v="236"/>
    <n v="228"/>
    <n v="49109"/>
    <x v="167"/>
    <d v="2021-08-08T00:00:00"/>
    <s v="Female"/>
    <n v="40"/>
    <x v="5"/>
    <n v="228"/>
    <s v="Zaria Garken"/>
  </r>
  <r>
    <n v="1142"/>
    <s v="Trousers"/>
    <s v="Cargo Pants"/>
    <s v="M"/>
    <s v="blue"/>
    <n v="106"/>
    <n v="64"/>
    <s v="A blue coloured, M sized, Cargo Pants Trousers"/>
    <n v="100"/>
    <n v="1142"/>
    <n v="236"/>
    <n v="566"/>
    <n v="100"/>
    <n v="1"/>
    <n v="236"/>
    <n v="228"/>
    <n v="49109"/>
    <x v="167"/>
    <d v="2021-08-08T00:00:00"/>
    <s v="Female"/>
    <n v="40"/>
    <x v="5"/>
    <n v="228"/>
    <s v="Zaria Garken"/>
  </r>
  <r>
    <n v="1143"/>
    <s v="Trousers"/>
    <s v="Cargo Pants"/>
    <s v="L"/>
    <s v="blue"/>
    <n v="106"/>
    <n v="77"/>
    <s v="A blue coloured, L sized, Cargo Pants Trousers"/>
    <n v="113"/>
    <n v="1143"/>
    <n v="236"/>
    <n v="844"/>
    <n v="113"/>
    <n v="1"/>
    <n v="236"/>
    <n v="228"/>
    <n v="49109"/>
    <x v="167"/>
    <d v="2021-08-08T00:00:00"/>
    <s v="Female"/>
    <n v="40"/>
    <x v="5"/>
    <n v="228"/>
    <s v="Zaria Garken"/>
  </r>
  <r>
    <n v="1144"/>
    <s v="Trousers"/>
    <s v="Cargo Pants"/>
    <s v="XL"/>
    <s v="blue"/>
    <n v="106"/>
    <n v="57"/>
    <s v="A blue coloured, XL sized, Cargo Pants Trousers"/>
    <n v="93"/>
    <n v="1144"/>
    <n v="236"/>
    <n v="640"/>
    <n v="93"/>
    <n v="1"/>
    <n v="236"/>
    <n v="228"/>
    <n v="49109"/>
    <x v="167"/>
    <d v="2021-08-08T00:00:00"/>
    <s v="Female"/>
    <n v="40"/>
    <x v="5"/>
    <n v="228"/>
    <s v="Zaria Garken"/>
  </r>
  <r>
    <n v="1145"/>
    <s v="Trousers"/>
    <s v="Cargo Pants"/>
    <s v="XS"/>
    <s v="indigo"/>
    <n v="106"/>
    <n v="51"/>
    <s v="A indigo coloured, XS sized, Cargo Pants Trousers"/>
    <n v="99"/>
    <n v="1145"/>
    <n v="236"/>
    <n v="1189"/>
    <n v="99"/>
    <n v="1"/>
    <n v="236"/>
    <n v="228"/>
    <n v="49109"/>
    <x v="167"/>
    <d v="2021-08-08T00:00:00"/>
    <s v="Female"/>
    <n v="40"/>
    <x v="5"/>
    <n v="228"/>
    <s v="Zaria Garken"/>
  </r>
  <r>
    <n v="1146"/>
    <s v="Trousers"/>
    <s v="Cargo Pants"/>
    <s v="S"/>
    <s v="indigo"/>
    <n v="106"/>
    <n v="48"/>
    <s v="A indigo coloured, S sized, Cargo Pants Trousers"/>
    <n v="182"/>
    <n v="1146"/>
    <n v="236"/>
    <n v="160"/>
    <n v="91"/>
    <n v="2"/>
    <n v="236"/>
    <n v="228"/>
    <n v="49109"/>
    <x v="167"/>
    <d v="2021-08-08T00:00:00"/>
    <s v="Female"/>
    <n v="40"/>
    <x v="5"/>
    <n v="228"/>
    <s v="Zaria Garken"/>
  </r>
  <r>
    <n v="1147"/>
    <s v="Trousers"/>
    <s v="Cargo Pants"/>
    <s v="M"/>
    <s v="indigo"/>
    <n v="106"/>
    <n v="51"/>
    <s v="A indigo coloured, M sized, Cargo Pants Trousers"/>
    <n v="192"/>
    <n v="1147"/>
    <n v="237"/>
    <n v="17"/>
    <n v="96"/>
    <n v="2"/>
    <n v="237"/>
    <n v="829"/>
    <n v="20267"/>
    <x v="71"/>
    <d v="2021-04-06T00:00:00"/>
    <s v="Non-binary"/>
    <n v="39"/>
    <x v="6"/>
    <n v="829"/>
    <s v="Marget Kells"/>
  </r>
  <r>
    <n v="1148"/>
    <s v="Trousers"/>
    <s v="Cargo Pants"/>
    <s v="L"/>
    <s v="indigo"/>
    <n v="106"/>
    <n v="46"/>
    <s v="A indigo coloured, L sized, Cargo Pants Trousers"/>
    <n v="106"/>
    <n v="1148"/>
    <n v="237"/>
    <n v="1009"/>
    <n v="106"/>
    <n v="1"/>
    <n v="237"/>
    <n v="829"/>
    <n v="20267"/>
    <x v="71"/>
    <d v="2021-04-06T00:00:00"/>
    <s v="Non-binary"/>
    <n v="39"/>
    <x v="6"/>
    <n v="829"/>
    <s v="Marget Kells"/>
  </r>
  <r>
    <n v="1149"/>
    <s v="Trousers"/>
    <s v="Cargo Pants"/>
    <s v="XL"/>
    <s v="indigo"/>
    <n v="106"/>
    <n v="64"/>
    <s v="A indigo coloured, XL sized, Cargo Pants Trousers"/>
    <n v="190"/>
    <n v="1149"/>
    <n v="237"/>
    <n v="268"/>
    <n v="95"/>
    <n v="2"/>
    <n v="237"/>
    <n v="829"/>
    <n v="20267"/>
    <x v="71"/>
    <d v="2021-04-06T00:00:00"/>
    <s v="Non-binary"/>
    <n v="39"/>
    <x v="6"/>
    <n v="829"/>
    <s v="Marget Kells"/>
  </r>
  <r>
    <n v="1150"/>
    <s v="Trousers"/>
    <s v="Cargo Pants"/>
    <s v="XS"/>
    <s v="violet"/>
    <n v="106"/>
    <n v="40"/>
    <s v="A violet coloured, XS sized, Cargo Pants Trousers"/>
    <n v="204"/>
    <n v="1150"/>
    <n v="237"/>
    <n v="502"/>
    <n v="102"/>
    <n v="2"/>
    <n v="237"/>
    <n v="829"/>
    <n v="20267"/>
    <x v="71"/>
    <d v="2021-04-06T00:00:00"/>
    <s v="Non-binary"/>
    <n v="39"/>
    <x v="6"/>
    <n v="829"/>
    <s v="Marget Kells"/>
  </r>
  <r>
    <n v="1151"/>
    <s v="Trousers"/>
    <s v="Cargo Pants"/>
    <s v="S"/>
    <s v="violet"/>
    <n v="106"/>
    <n v="79"/>
    <s v="A violet coloured, S sized, Cargo Pants Trousers"/>
    <n v="354"/>
    <n v="1151"/>
    <n v="237"/>
    <n v="74"/>
    <n v="118"/>
    <n v="3"/>
    <n v="237"/>
    <n v="829"/>
    <n v="20267"/>
    <x v="71"/>
    <d v="2021-04-06T00:00:00"/>
    <s v="Non-binary"/>
    <n v="39"/>
    <x v="6"/>
    <n v="829"/>
    <s v="Marget Kells"/>
  </r>
  <r>
    <n v="1152"/>
    <s v="Trousers"/>
    <s v="Cargo Pants"/>
    <s v="M"/>
    <s v="violet"/>
    <n v="106"/>
    <n v="58"/>
    <s v="A violet coloured, M sized, Cargo Pants Trousers"/>
    <n v="270"/>
    <n v="1152"/>
    <n v="238"/>
    <n v="1024"/>
    <n v="90"/>
    <n v="3"/>
    <n v="238"/>
    <n v="328"/>
    <n v="59828"/>
    <x v="168"/>
    <d v="2021-03-27T00:00:00"/>
    <s v="Non-binary"/>
    <n v="59"/>
    <x v="2"/>
    <n v="328"/>
    <s v="Wadsworth Olivier"/>
  </r>
  <r>
    <n v="1153"/>
    <s v="Trousers"/>
    <s v="Cargo Pants"/>
    <s v="L"/>
    <s v="violet"/>
    <n v="106"/>
    <n v="74"/>
    <s v="A violet coloured, L sized, Cargo Pants Trousers"/>
    <n v="188"/>
    <n v="1153"/>
    <n v="238"/>
    <n v="883"/>
    <n v="94"/>
    <n v="2"/>
    <n v="238"/>
    <n v="328"/>
    <n v="59828"/>
    <x v="168"/>
    <d v="2021-03-27T00:00:00"/>
    <s v="Non-binary"/>
    <n v="59"/>
    <x v="2"/>
    <n v="328"/>
    <s v="Wadsworth Olivier"/>
  </r>
  <r>
    <n v="1154"/>
    <s v="Trousers"/>
    <s v="Cargo Pants"/>
    <s v="XL"/>
    <s v="violet"/>
    <n v="106"/>
    <n v="77"/>
    <s v="A violet coloured, XL sized, Cargo Pants Trousers"/>
    <n v="354"/>
    <n v="1154"/>
    <n v="238"/>
    <n v="101"/>
    <n v="118"/>
    <n v="3"/>
    <n v="238"/>
    <n v="328"/>
    <n v="59828"/>
    <x v="168"/>
    <d v="2021-03-27T00:00:00"/>
    <s v="Non-binary"/>
    <n v="59"/>
    <x v="2"/>
    <n v="328"/>
    <s v="Wadsworth Olivier"/>
  </r>
  <r>
    <n v="1155"/>
    <s v="Trousers"/>
    <s v="High-Waisted"/>
    <s v="XS"/>
    <s v="red"/>
    <n v="98"/>
    <n v="74"/>
    <s v="A red coloured, XS sized, High-Waisted Trousers"/>
    <n v="315"/>
    <n v="1155"/>
    <n v="238"/>
    <n v="313"/>
    <n v="105"/>
    <n v="3"/>
    <n v="238"/>
    <n v="328"/>
    <n v="59828"/>
    <x v="168"/>
    <d v="2021-03-27T00:00:00"/>
    <s v="Non-binary"/>
    <n v="59"/>
    <x v="2"/>
    <n v="328"/>
    <s v="Wadsworth Olivier"/>
  </r>
  <r>
    <n v="1156"/>
    <s v="Trousers"/>
    <s v="High-Waisted"/>
    <s v="S"/>
    <s v="red"/>
    <n v="98"/>
    <n v="80"/>
    <s v="A red coloured, S sized, High-Waisted Trousers"/>
    <n v="196"/>
    <n v="1156"/>
    <n v="238"/>
    <n v="179"/>
    <n v="98"/>
    <n v="2"/>
    <n v="238"/>
    <n v="328"/>
    <n v="59828"/>
    <x v="168"/>
    <d v="2021-03-27T00:00:00"/>
    <s v="Non-binary"/>
    <n v="59"/>
    <x v="2"/>
    <n v="328"/>
    <s v="Wadsworth Olivier"/>
  </r>
  <r>
    <n v="1157"/>
    <s v="Trousers"/>
    <s v="High-Waisted"/>
    <s v="M"/>
    <s v="red"/>
    <n v="98"/>
    <n v="59"/>
    <s v="A red coloured, M sized, High-Waisted Trousers"/>
    <n v="109"/>
    <n v="1157"/>
    <n v="238"/>
    <n v="340"/>
    <n v="109"/>
    <n v="1"/>
    <n v="238"/>
    <n v="328"/>
    <n v="59828"/>
    <x v="168"/>
    <d v="2021-03-27T00:00:00"/>
    <s v="Non-binary"/>
    <n v="59"/>
    <x v="2"/>
    <n v="328"/>
    <s v="Wadsworth Olivier"/>
  </r>
  <r>
    <n v="1158"/>
    <s v="Trousers"/>
    <s v="High-Waisted"/>
    <s v="L"/>
    <s v="red"/>
    <n v="98"/>
    <n v="52"/>
    <s v="A red coloured, L sized, High-Waisted Trousers"/>
    <n v="297"/>
    <n v="1158"/>
    <n v="239"/>
    <n v="1177"/>
    <n v="99"/>
    <n v="3"/>
    <n v="239"/>
    <n v="530"/>
    <n v="45974"/>
    <x v="105"/>
    <d v="2021-11-02T00:00:00"/>
    <s v="Polygender"/>
    <n v="63"/>
    <x v="2"/>
    <n v="530"/>
    <s v="Leroi Weal"/>
  </r>
  <r>
    <n v="1159"/>
    <s v="Trousers"/>
    <s v="High-Waisted"/>
    <s v="XL"/>
    <s v="red"/>
    <n v="98"/>
    <n v="80"/>
    <s v="A red coloured, XL sized, High-Waisted Trousers"/>
    <n v="321"/>
    <n v="1159"/>
    <n v="239"/>
    <n v="445"/>
    <n v="107"/>
    <n v="3"/>
    <n v="239"/>
    <n v="530"/>
    <n v="45974"/>
    <x v="105"/>
    <d v="2021-11-02T00:00:00"/>
    <s v="Polygender"/>
    <n v="63"/>
    <x v="2"/>
    <n v="530"/>
    <s v="Leroi Weal"/>
  </r>
  <r>
    <n v="1160"/>
    <s v="Trousers"/>
    <s v="High-Waisted"/>
    <s v="XS"/>
    <s v="orange"/>
    <n v="98"/>
    <n v="55"/>
    <s v="A orange coloured, XS sized, High-Waisted Trousers"/>
    <n v="106"/>
    <n v="1160"/>
    <n v="240"/>
    <n v="1009"/>
    <n v="106"/>
    <n v="1"/>
    <n v="240"/>
    <n v="578"/>
    <n v="37612"/>
    <x v="169"/>
    <d v="2021-02-01T00:00:00"/>
    <s v="Genderfluid"/>
    <n v="75"/>
    <x v="4"/>
    <n v="578"/>
    <s v="Riordan Goreway"/>
  </r>
  <r>
    <n v="1161"/>
    <s v="Trousers"/>
    <s v="High-Waisted"/>
    <s v="S"/>
    <s v="orange"/>
    <n v="98"/>
    <n v="42"/>
    <s v="A orange coloured, S sized, High-Waisted Trousers"/>
    <n v="190"/>
    <n v="1161"/>
    <n v="240"/>
    <n v="259"/>
    <n v="95"/>
    <n v="2"/>
    <n v="240"/>
    <n v="578"/>
    <n v="37612"/>
    <x v="169"/>
    <d v="2021-02-01T00:00:00"/>
    <s v="Genderfluid"/>
    <n v="75"/>
    <x v="4"/>
    <n v="578"/>
    <s v="Riordan Goreway"/>
  </r>
  <r>
    <n v="1162"/>
    <s v="Trousers"/>
    <s v="High-Waisted"/>
    <s v="M"/>
    <s v="orange"/>
    <n v="98"/>
    <n v="69"/>
    <s v="A orange coloured, M sized, High-Waisted Trousers"/>
    <n v="118"/>
    <n v="1162"/>
    <n v="240"/>
    <n v="473"/>
    <n v="118"/>
    <n v="1"/>
    <n v="240"/>
    <n v="578"/>
    <n v="37612"/>
    <x v="169"/>
    <d v="2021-02-01T00:00:00"/>
    <s v="Genderfluid"/>
    <n v="75"/>
    <x v="4"/>
    <n v="578"/>
    <s v="Riordan Goreway"/>
  </r>
  <r>
    <n v="1163"/>
    <s v="Trousers"/>
    <s v="High-Waisted"/>
    <s v="L"/>
    <s v="orange"/>
    <n v="98"/>
    <n v="78"/>
    <s v="A orange coloured, L sized, High-Waisted Trousers"/>
    <n v="276"/>
    <n v="1163"/>
    <n v="240"/>
    <n v="124"/>
    <n v="92"/>
    <n v="3"/>
    <n v="240"/>
    <n v="578"/>
    <n v="37612"/>
    <x v="169"/>
    <d v="2021-02-01T00:00:00"/>
    <s v="Genderfluid"/>
    <n v="75"/>
    <x v="4"/>
    <n v="578"/>
    <s v="Riordan Goreway"/>
  </r>
  <r>
    <n v="1164"/>
    <s v="Trousers"/>
    <s v="High-Waisted"/>
    <s v="XL"/>
    <s v="orange"/>
    <n v="98"/>
    <n v="47"/>
    <s v="A orange coloured, XL sized, High-Waisted Trousers"/>
    <n v="96"/>
    <n v="1164"/>
    <n v="240"/>
    <n v="9"/>
    <n v="96"/>
    <n v="1"/>
    <n v="240"/>
    <n v="578"/>
    <n v="37612"/>
    <x v="169"/>
    <d v="2021-02-01T00:00:00"/>
    <s v="Genderfluid"/>
    <n v="75"/>
    <x v="4"/>
    <n v="578"/>
    <s v="Riordan Goreway"/>
  </r>
  <r>
    <n v="1165"/>
    <s v="Trousers"/>
    <s v="High-Waisted"/>
    <s v="XS"/>
    <s v="yellow"/>
    <n v="98"/>
    <n v="64"/>
    <s v="A yellow coloured, XS sized, High-Waisted Trousers"/>
    <n v="315"/>
    <n v="1165"/>
    <n v="240"/>
    <n v="298"/>
    <n v="105"/>
    <n v="3"/>
    <n v="240"/>
    <n v="578"/>
    <n v="37612"/>
    <x v="169"/>
    <d v="2021-02-01T00:00:00"/>
    <s v="Genderfluid"/>
    <n v="75"/>
    <x v="4"/>
    <n v="578"/>
    <s v="Riordan Goreway"/>
  </r>
  <r>
    <n v="1166"/>
    <s v="Trousers"/>
    <s v="High-Waisted"/>
    <s v="S"/>
    <s v="yellow"/>
    <n v="98"/>
    <n v="56"/>
    <s v="A yellow coloured, S sized, High-Waisted Trousers"/>
    <n v="238"/>
    <n v="1166"/>
    <n v="241"/>
    <n v="400"/>
    <n v="119"/>
    <n v="2"/>
    <n v="241"/>
    <n v="401"/>
    <n v="33692"/>
    <x v="152"/>
    <d v="2021-08-17T00:00:00"/>
    <s v="Non-binary"/>
    <n v="73"/>
    <x v="2"/>
    <n v="401"/>
    <s v="Waylen Swallwell"/>
  </r>
  <r>
    <n v="1167"/>
    <s v="Trousers"/>
    <s v="High-Waisted"/>
    <s v="M"/>
    <s v="yellow"/>
    <n v="98"/>
    <n v="45"/>
    <s v="A yellow coloured, M sized, High-Waisted Trousers"/>
    <n v="186"/>
    <n v="1167"/>
    <n v="241"/>
    <n v="1051"/>
    <n v="93"/>
    <n v="2"/>
    <n v="241"/>
    <n v="401"/>
    <n v="33692"/>
    <x v="152"/>
    <d v="2021-08-17T00:00:00"/>
    <s v="Non-binary"/>
    <n v="73"/>
    <x v="2"/>
    <n v="401"/>
    <s v="Waylen Swallwell"/>
  </r>
  <r>
    <n v="1168"/>
    <s v="Trousers"/>
    <s v="High-Waisted"/>
    <s v="L"/>
    <s v="yellow"/>
    <n v="98"/>
    <n v="77"/>
    <s v="A yellow coloured, L sized, High-Waisted Trousers"/>
    <n v="218"/>
    <n v="1168"/>
    <n v="241"/>
    <n v="333"/>
    <n v="109"/>
    <n v="2"/>
    <n v="241"/>
    <n v="401"/>
    <n v="33692"/>
    <x v="152"/>
    <d v="2021-08-17T00:00:00"/>
    <s v="Non-binary"/>
    <n v="73"/>
    <x v="2"/>
    <n v="401"/>
    <s v="Waylen Swallwell"/>
  </r>
  <r>
    <n v="1169"/>
    <s v="Trousers"/>
    <s v="High-Waisted"/>
    <s v="XL"/>
    <s v="yellow"/>
    <n v="98"/>
    <n v="78"/>
    <s v="A yellow coloured, XL sized, High-Waisted Trousers"/>
    <n v="288"/>
    <n v="1169"/>
    <n v="242"/>
    <n v="26"/>
    <n v="96"/>
    <n v="3"/>
    <n v="242"/>
    <n v="909"/>
    <n v="12202"/>
    <x v="170"/>
    <d v="2021-09-13T00:00:00"/>
    <s v="Genderqueer"/>
    <n v="62"/>
    <x v="1"/>
    <n v="909"/>
    <s v="Patin Circuit"/>
  </r>
  <r>
    <n v="1170"/>
    <s v="Trousers"/>
    <s v="High-Waisted"/>
    <s v="XS"/>
    <s v="green"/>
    <n v="98"/>
    <n v="42"/>
    <s v="A green coloured, XS sized, High-Waisted Trousers"/>
    <n v="318"/>
    <n v="1170"/>
    <n v="242"/>
    <n v="1002"/>
    <n v="106"/>
    <n v="3"/>
    <n v="242"/>
    <n v="909"/>
    <n v="12202"/>
    <x v="170"/>
    <d v="2021-09-13T00:00:00"/>
    <s v="Genderqueer"/>
    <n v="62"/>
    <x v="1"/>
    <n v="909"/>
    <s v="Patin Circuit"/>
  </r>
  <r>
    <n v="1171"/>
    <s v="Trousers"/>
    <s v="High-Waisted"/>
    <s v="S"/>
    <s v="green"/>
    <n v="98"/>
    <n v="73"/>
    <s v="A green coloured, S sized, High-Waisted Trousers"/>
    <n v="94"/>
    <n v="1171"/>
    <n v="242"/>
    <n v="877"/>
    <n v="94"/>
    <n v="1"/>
    <n v="242"/>
    <n v="909"/>
    <n v="12202"/>
    <x v="170"/>
    <d v="2021-09-13T00:00:00"/>
    <s v="Genderqueer"/>
    <n v="62"/>
    <x v="1"/>
    <n v="909"/>
    <s v="Patin Circuit"/>
  </r>
  <r>
    <n v="1172"/>
    <s v="Trousers"/>
    <s v="High-Waisted"/>
    <s v="M"/>
    <s v="green"/>
    <n v="98"/>
    <n v="51"/>
    <s v="A green coloured, M sized, High-Waisted Trousers"/>
    <n v="97"/>
    <n v="1172"/>
    <n v="242"/>
    <n v="950"/>
    <n v="97"/>
    <n v="1"/>
    <n v="242"/>
    <n v="909"/>
    <n v="12202"/>
    <x v="170"/>
    <d v="2021-09-13T00:00:00"/>
    <s v="Genderqueer"/>
    <n v="62"/>
    <x v="1"/>
    <n v="909"/>
    <s v="Patin Circuit"/>
  </r>
  <r>
    <n v="1173"/>
    <s v="Trousers"/>
    <s v="High-Waisted"/>
    <s v="L"/>
    <s v="green"/>
    <n v="98"/>
    <n v="75"/>
    <s v="A green coloured, L sized, High-Waisted Trousers"/>
    <n v="294"/>
    <n v="1173"/>
    <n v="242"/>
    <n v="182"/>
    <n v="98"/>
    <n v="3"/>
    <n v="242"/>
    <n v="909"/>
    <n v="12202"/>
    <x v="170"/>
    <d v="2021-09-13T00:00:00"/>
    <s v="Genderqueer"/>
    <n v="62"/>
    <x v="1"/>
    <n v="909"/>
    <s v="Patin Circuit"/>
  </r>
  <r>
    <n v="1174"/>
    <s v="Trousers"/>
    <s v="High-Waisted"/>
    <s v="XL"/>
    <s v="green"/>
    <n v="98"/>
    <n v="78"/>
    <s v="A green coloured, XL sized, High-Waisted Trousers"/>
    <n v="357"/>
    <n v="1174"/>
    <n v="242"/>
    <n v="729"/>
    <n v="119"/>
    <n v="3"/>
    <n v="242"/>
    <n v="909"/>
    <n v="12202"/>
    <x v="170"/>
    <d v="2021-09-13T00:00:00"/>
    <s v="Genderqueer"/>
    <n v="62"/>
    <x v="1"/>
    <n v="909"/>
    <s v="Patin Circuit"/>
  </r>
  <r>
    <n v="1175"/>
    <s v="Trousers"/>
    <s v="High-Waisted"/>
    <s v="XS"/>
    <s v="blue"/>
    <n v="98"/>
    <n v="51"/>
    <s v="A blue coloured, XS sized, High-Waisted Trousers"/>
    <n v="119"/>
    <n v="1175"/>
    <n v="243"/>
    <n v="389"/>
    <n v="119"/>
    <n v="1"/>
    <n v="243"/>
    <n v="263"/>
    <n v="31631"/>
    <x v="103"/>
    <d v="2021-07-11T00:00:00"/>
    <s v="Genderfluid"/>
    <n v="22"/>
    <x v="2"/>
    <n v="263"/>
    <s v="Ringo Sollars"/>
  </r>
  <r>
    <n v="1176"/>
    <s v="Trousers"/>
    <s v="High-Waisted"/>
    <s v="S"/>
    <s v="blue"/>
    <n v="98"/>
    <n v="75"/>
    <s v="A blue coloured, S sized, High-Waisted Trousers"/>
    <n v="300"/>
    <n v="1176"/>
    <n v="243"/>
    <n v="567"/>
    <n v="100"/>
    <n v="3"/>
    <n v="243"/>
    <n v="263"/>
    <n v="31631"/>
    <x v="103"/>
    <d v="2021-07-11T00:00:00"/>
    <s v="Genderfluid"/>
    <n v="22"/>
    <x v="2"/>
    <n v="263"/>
    <s v="Ringo Sollars"/>
  </r>
  <r>
    <n v="1177"/>
    <s v="Trousers"/>
    <s v="High-Waisted"/>
    <s v="M"/>
    <s v="blue"/>
    <n v="98"/>
    <n v="52"/>
    <s v="A blue coloured, M sized, High-Waisted Trousers"/>
    <n v="321"/>
    <n v="1177"/>
    <n v="244"/>
    <n v="429"/>
    <n v="107"/>
    <n v="3"/>
    <n v="244"/>
    <n v="637"/>
    <n v="18966"/>
    <x v="81"/>
    <d v="2021-09-09T00:00:00"/>
    <s v="Bigender"/>
    <n v="58"/>
    <x v="2"/>
    <n v="637"/>
    <s v="Morie Woodfield"/>
  </r>
  <r>
    <n v="1178"/>
    <s v="Trousers"/>
    <s v="High-Waisted"/>
    <s v="L"/>
    <s v="blue"/>
    <n v="98"/>
    <n v="57"/>
    <s v="A blue coloured, L sized, High-Waisted Trousers"/>
    <n v="282"/>
    <n v="1178"/>
    <n v="244"/>
    <n v="896"/>
    <n v="94"/>
    <n v="3"/>
    <n v="244"/>
    <n v="637"/>
    <n v="18966"/>
    <x v="81"/>
    <d v="2021-09-09T00:00:00"/>
    <s v="Bigender"/>
    <n v="58"/>
    <x v="2"/>
    <n v="637"/>
    <s v="Morie Woodfield"/>
  </r>
  <r>
    <n v="1179"/>
    <s v="Trousers"/>
    <s v="High-Waisted"/>
    <s v="XL"/>
    <s v="blue"/>
    <n v="98"/>
    <n v="65"/>
    <s v="A blue coloured, XL sized, High-Waisted Trousers"/>
    <n v="91"/>
    <n v="1179"/>
    <n v="244"/>
    <n v="777"/>
    <n v="91"/>
    <n v="1"/>
    <n v="244"/>
    <n v="637"/>
    <n v="18966"/>
    <x v="81"/>
    <d v="2021-09-09T00:00:00"/>
    <s v="Bigender"/>
    <n v="58"/>
    <x v="2"/>
    <n v="637"/>
    <s v="Morie Woodfield"/>
  </r>
  <r>
    <n v="1180"/>
    <s v="Trousers"/>
    <s v="High-Waisted"/>
    <s v="XS"/>
    <s v="indigo"/>
    <n v="98"/>
    <n v="47"/>
    <s v="A indigo coloured, XS sized, High-Waisted Trousers"/>
    <n v="196"/>
    <n v="1180"/>
    <n v="244"/>
    <n v="205"/>
    <n v="98"/>
    <n v="2"/>
    <n v="244"/>
    <n v="637"/>
    <n v="18966"/>
    <x v="81"/>
    <d v="2021-09-09T00:00:00"/>
    <s v="Bigender"/>
    <n v="58"/>
    <x v="2"/>
    <n v="637"/>
    <s v="Morie Woodfield"/>
  </r>
  <r>
    <n v="1181"/>
    <s v="Trousers"/>
    <s v="High-Waisted"/>
    <s v="S"/>
    <s v="indigo"/>
    <n v="98"/>
    <n v="79"/>
    <s v="A indigo coloured, S sized, High-Waisted Trousers"/>
    <n v="279"/>
    <n v="1181"/>
    <n v="244"/>
    <n v="651"/>
    <n v="93"/>
    <n v="3"/>
    <n v="244"/>
    <n v="637"/>
    <n v="18966"/>
    <x v="81"/>
    <d v="2021-09-09T00:00:00"/>
    <s v="Bigender"/>
    <n v="58"/>
    <x v="2"/>
    <n v="637"/>
    <s v="Morie Woodfield"/>
  </r>
  <r>
    <n v="1182"/>
    <s v="Trousers"/>
    <s v="High-Waisted"/>
    <s v="M"/>
    <s v="indigo"/>
    <n v="98"/>
    <n v="61"/>
    <s v="A indigo coloured, M sized, High-Waisted Trousers"/>
    <n v="279"/>
    <n v="1182"/>
    <n v="245"/>
    <n v="1059"/>
    <n v="93"/>
    <n v="3"/>
    <n v="245"/>
    <n v="191"/>
    <n v="49443"/>
    <x v="3"/>
    <d v="2021-05-10T00:00:00"/>
    <s v="Agender"/>
    <n v="76"/>
    <x v="5"/>
    <n v="191"/>
    <s v="Isis Doel"/>
  </r>
  <r>
    <n v="1183"/>
    <s v="Trousers"/>
    <s v="High-Waisted"/>
    <s v="L"/>
    <s v="indigo"/>
    <n v="98"/>
    <n v="55"/>
    <s v="A indigo coloured, L sized, High-Waisted Trousers"/>
    <n v="186"/>
    <n v="1183"/>
    <n v="245"/>
    <n v="655"/>
    <n v="93"/>
    <n v="2"/>
    <n v="245"/>
    <n v="191"/>
    <n v="49443"/>
    <x v="3"/>
    <d v="2021-05-10T00:00:00"/>
    <s v="Agender"/>
    <n v="76"/>
    <x v="5"/>
    <n v="191"/>
    <s v="Isis Doel"/>
  </r>
  <r>
    <n v="1184"/>
    <s v="Trousers"/>
    <s v="High-Waisted"/>
    <s v="XL"/>
    <s v="indigo"/>
    <n v="98"/>
    <n v="57"/>
    <s v="A indigo coloured, XL sized, High-Waisted Trousers"/>
    <n v="354"/>
    <n v="1184"/>
    <n v="245"/>
    <n v="472"/>
    <n v="118"/>
    <n v="3"/>
    <n v="245"/>
    <n v="191"/>
    <n v="49443"/>
    <x v="3"/>
    <d v="2021-05-10T00:00:00"/>
    <s v="Agender"/>
    <n v="76"/>
    <x v="5"/>
    <n v="191"/>
    <s v="Isis Doel"/>
  </r>
  <r>
    <n v="1185"/>
    <s v="Trousers"/>
    <s v="High-Waisted"/>
    <s v="XS"/>
    <s v="violet"/>
    <n v="98"/>
    <n v="72"/>
    <s v="A violet coloured, XS sized, High-Waisted Trousers"/>
    <n v="186"/>
    <n v="1185"/>
    <n v="245"/>
    <n v="1050"/>
    <n v="93"/>
    <n v="2"/>
    <n v="245"/>
    <n v="191"/>
    <n v="49443"/>
    <x v="3"/>
    <d v="2021-05-10T00:00:00"/>
    <s v="Agender"/>
    <n v="76"/>
    <x v="5"/>
    <n v="191"/>
    <s v="Isis Doel"/>
  </r>
  <r>
    <n v="1186"/>
    <s v="Trousers"/>
    <s v="High-Waisted"/>
    <s v="S"/>
    <s v="violet"/>
    <n v="98"/>
    <n v="45"/>
    <s v="A violet coloured, S sized, High-Waisted Trousers"/>
    <n v="118"/>
    <n v="1186"/>
    <n v="246"/>
    <n v="485"/>
    <n v="118"/>
    <n v="1"/>
    <n v="246"/>
    <n v="641"/>
    <n v="39230"/>
    <x v="109"/>
    <d v="2021-07-16T00:00:00"/>
    <s v="Agender"/>
    <n v="62"/>
    <x v="4"/>
    <n v="641"/>
    <s v="Zebulon Rousel"/>
  </r>
  <r>
    <n v="1187"/>
    <s v="Trousers"/>
    <s v="High-Waisted"/>
    <s v="M"/>
    <s v="violet"/>
    <n v="98"/>
    <n v="65"/>
    <s v="A violet coloured, M sized, High-Waisted Trousers"/>
    <n v="336"/>
    <n v="1187"/>
    <n v="246"/>
    <n v="627"/>
    <n v="112"/>
    <n v="3"/>
    <n v="246"/>
    <n v="641"/>
    <n v="39230"/>
    <x v="109"/>
    <d v="2021-07-16T00:00:00"/>
    <s v="Agender"/>
    <n v="62"/>
    <x v="4"/>
    <n v="641"/>
    <s v="Zebulon Rousel"/>
  </r>
  <r>
    <n v="1188"/>
    <s v="Trousers"/>
    <s v="High-Waisted"/>
    <s v="L"/>
    <s v="violet"/>
    <n v="98"/>
    <n v="68"/>
    <s v="A violet coloured, L sized, High-Waisted Trousers"/>
    <n v="214"/>
    <n v="1188"/>
    <n v="246"/>
    <n v="450"/>
    <n v="107"/>
    <n v="2"/>
    <n v="246"/>
    <n v="641"/>
    <n v="39230"/>
    <x v="109"/>
    <d v="2021-07-16T00:00:00"/>
    <s v="Agender"/>
    <n v="62"/>
    <x v="4"/>
    <n v="641"/>
    <s v="Zebulon Rousel"/>
  </r>
  <r>
    <n v="1189"/>
    <s v="Trousers"/>
    <s v="High-Waisted"/>
    <s v="XL"/>
    <s v="violet"/>
    <n v="98"/>
    <n v="74"/>
    <s v="A violet coloured, XL sized, High-Waisted Trousers"/>
    <n v="112"/>
    <n v="1189"/>
    <n v="246"/>
    <n v="1250"/>
    <n v="112"/>
    <n v="1"/>
    <n v="246"/>
    <n v="641"/>
    <n v="39230"/>
    <x v="109"/>
    <d v="2021-07-16T00:00:00"/>
    <s v="Agender"/>
    <n v="62"/>
    <x v="4"/>
    <n v="641"/>
    <s v="Zebulon Rousel"/>
  </r>
  <r>
    <n v="1190"/>
    <s v="Trousers"/>
    <s v="Pleated"/>
    <s v="XS"/>
    <s v="red"/>
    <n v="90"/>
    <n v="42"/>
    <s v="A red coloured, XS sized, Pleated Trousers"/>
    <n v="315"/>
    <n v="1190"/>
    <n v="247"/>
    <n v="1220"/>
    <n v="105"/>
    <n v="3"/>
    <n v="247"/>
    <n v="68"/>
    <n v="39513"/>
    <x v="171"/>
    <d v="2021-11-12T00:00:00"/>
    <s v="Female"/>
    <n v="23"/>
    <x v="2"/>
    <n v="68"/>
    <s v="Willa Gaisford"/>
  </r>
  <r>
    <n v="1191"/>
    <s v="Trousers"/>
    <s v="Pleated"/>
    <s v="S"/>
    <s v="red"/>
    <n v="90"/>
    <n v="78"/>
    <s v="A red coloured, S sized, Pleated Trousers"/>
    <n v="105"/>
    <n v="1191"/>
    <n v="247"/>
    <n v="1208"/>
    <n v="105"/>
    <n v="1"/>
    <n v="247"/>
    <n v="68"/>
    <n v="39513"/>
    <x v="171"/>
    <d v="2021-11-12T00:00:00"/>
    <s v="Female"/>
    <n v="23"/>
    <x v="2"/>
    <n v="68"/>
    <s v="Willa Gaisford"/>
  </r>
  <r>
    <n v="1192"/>
    <s v="Trousers"/>
    <s v="Pleated"/>
    <s v="M"/>
    <s v="red"/>
    <n v="90"/>
    <n v="40"/>
    <s v="A red coloured, M sized, Pleated Trousers"/>
    <n v="273"/>
    <n v="1192"/>
    <n v="247"/>
    <n v="152"/>
    <n v="91"/>
    <n v="3"/>
    <n v="247"/>
    <n v="68"/>
    <n v="39513"/>
    <x v="171"/>
    <d v="2021-11-12T00:00:00"/>
    <s v="Female"/>
    <n v="23"/>
    <x v="2"/>
    <n v="68"/>
    <s v="Willa Gaisford"/>
  </r>
  <r>
    <n v="1193"/>
    <s v="Trousers"/>
    <s v="Pleated"/>
    <s v="L"/>
    <s v="red"/>
    <n v="90"/>
    <n v="70"/>
    <s v="A red coloured, L sized, Pleated Trousers"/>
    <n v="204"/>
    <n v="1193"/>
    <n v="248"/>
    <n v="1121"/>
    <n v="102"/>
    <n v="2"/>
    <n v="248"/>
    <n v="457"/>
    <n v="29329"/>
    <x v="172"/>
    <d v="2021-01-20T00:00:00"/>
    <s v="Male"/>
    <n v="27"/>
    <x v="6"/>
    <n v="457"/>
    <s v="North Diamond"/>
  </r>
  <r>
    <n v="1194"/>
    <s v="Trousers"/>
    <s v="Pleated"/>
    <s v="XL"/>
    <s v="red"/>
    <n v="90"/>
    <n v="58"/>
    <s v="A red coloured, XL sized, Pleated Trousers"/>
    <n v="351"/>
    <n v="1194"/>
    <n v="248"/>
    <n v="835"/>
    <n v="117"/>
    <n v="3"/>
    <n v="248"/>
    <n v="457"/>
    <n v="29329"/>
    <x v="172"/>
    <d v="2021-01-20T00:00:00"/>
    <s v="Male"/>
    <n v="27"/>
    <x v="6"/>
    <n v="457"/>
    <s v="North Diamond"/>
  </r>
  <r>
    <n v="1195"/>
    <s v="Trousers"/>
    <s v="Pleated"/>
    <s v="XS"/>
    <s v="orange"/>
    <n v="90"/>
    <n v="74"/>
    <s v="A orange coloured, XS sized, Pleated Trousers"/>
    <n v="339"/>
    <n v="1195"/>
    <n v="248"/>
    <n v="689"/>
    <n v="113"/>
    <n v="3"/>
    <n v="248"/>
    <n v="457"/>
    <n v="29329"/>
    <x v="172"/>
    <d v="2021-01-20T00:00:00"/>
    <s v="Male"/>
    <n v="27"/>
    <x v="6"/>
    <n v="457"/>
    <s v="North Diamond"/>
  </r>
  <r>
    <n v="1196"/>
    <s v="Trousers"/>
    <s v="Pleated"/>
    <s v="S"/>
    <s v="orange"/>
    <n v="90"/>
    <n v="72"/>
    <s v="A orange coloured, S sized, Pleated Trousers"/>
    <n v="188"/>
    <n v="1196"/>
    <n v="248"/>
    <n v="889"/>
    <n v="94"/>
    <n v="2"/>
    <n v="248"/>
    <n v="457"/>
    <n v="29329"/>
    <x v="172"/>
    <d v="2021-01-20T00:00:00"/>
    <s v="Male"/>
    <n v="27"/>
    <x v="6"/>
    <n v="457"/>
    <s v="North Diamond"/>
  </r>
  <r>
    <n v="1197"/>
    <s v="Trousers"/>
    <s v="Pleated"/>
    <s v="M"/>
    <s v="orange"/>
    <n v="90"/>
    <n v="57"/>
    <s v="A orange coloured, M sized, Pleated Trousers"/>
    <n v="297"/>
    <n v="1197"/>
    <n v="248"/>
    <n v="1171"/>
    <n v="99"/>
    <n v="3"/>
    <n v="248"/>
    <n v="457"/>
    <n v="29329"/>
    <x v="172"/>
    <d v="2021-01-20T00:00:00"/>
    <s v="Male"/>
    <n v="27"/>
    <x v="6"/>
    <n v="457"/>
    <s v="North Diamond"/>
  </r>
  <r>
    <n v="1198"/>
    <s v="Trousers"/>
    <s v="Pleated"/>
    <s v="L"/>
    <s v="orange"/>
    <n v="90"/>
    <n v="53"/>
    <s v="A orange coloured, L sized, Pleated Trousers"/>
    <n v="98"/>
    <n v="1198"/>
    <n v="248"/>
    <n v="192"/>
    <n v="98"/>
    <n v="1"/>
    <n v="248"/>
    <n v="457"/>
    <n v="29329"/>
    <x v="172"/>
    <d v="2021-01-20T00:00:00"/>
    <s v="Male"/>
    <n v="27"/>
    <x v="6"/>
    <n v="457"/>
    <s v="North Diamond"/>
  </r>
  <r>
    <n v="1199"/>
    <s v="Trousers"/>
    <s v="Pleated"/>
    <s v="XL"/>
    <s v="orange"/>
    <n v="90"/>
    <n v="69"/>
    <s v="A orange coloured, XL sized, Pleated Trousers"/>
    <n v="95"/>
    <n v="1199"/>
    <n v="248"/>
    <n v="254"/>
    <n v="95"/>
    <n v="1"/>
    <n v="248"/>
    <n v="457"/>
    <n v="29329"/>
    <x v="172"/>
    <d v="2021-01-20T00:00:00"/>
    <s v="Male"/>
    <n v="27"/>
    <x v="6"/>
    <n v="457"/>
    <s v="North Diamond"/>
  </r>
  <r>
    <n v="1200"/>
    <s v="Trousers"/>
    <s v="Pleated"/>
    <s v="XS"/>
    <s v="yellow"/>
    <n v="90"/>
    <n v="75"/>
    <s v="A yellow coloured, XS sized, Pleated Trousers"/>
    <n v="95"/>
    <n v="1200"/>
    <n v="248"/>
    <n v="262"/>
    <n v="95"/>
    <n v="1"/>
    <n v="248"/>
    <n v="457"/>
    <n v="29329"/>
    <x v="172"/>
    <d v="2021-01-20T00:00:00"/>
    <s v="Male"/>
    <n v="27"/>
    <x v="6"/>
    <n v="457"/>
    <s v="North Diamond"/>
  </r>
  <r>
    <n v="1201"/>
    <s v="Trousers"/>
    <s v="Pleated"/>
    <s v="S"/>
    <s v="yellow"/>
    <n v="90"/>
    <n v="71"/>
    <s v="A yellow coloured, S sized, Pleated Trousers"/>
    <n v="198"/>
    <n v="1201"/>
    <n v="249"/>
    <n v="1186"/>
    <n v="99"/>
    <n v="2"/>
    <n v="249"/>
    <n v="86"/>
    <n v="47181"/>
    <x v="70"/>
    <d v="2021-05-26T00:00:00"/>
    <s v="Non-binary"/>
    <n v="76"/>
    <x v="1"/>
    <n v="86"/>
    <s v="Corinna Maystone"/>
  </r>
  <r>
    <n v="1202"/>
    <s v="Trousers"/>
    <s v="Pleated"/>
    <s v="M"/>
    <s v="yellow"/>
    <n v="90"/>
    <n v="54"/>
    <s v="A yellow coloured, M sized, Pleated Trousers"/>
    <n v="106"/>
    <n v="1202"/>
    <n v="249"/>
    <n v="241"/>
    <n v="106"/>
    <n v="1"/>
    <n v="249"/>
    <n v="86"/>
    <n v="47181"/>
    <x v="70"/>
    <d v="2021-05-26T00:00:00"/>
    <s v="Non-binary"/>
    <n v="76"/>
    <x v="1"/>
    <n v="86"/>
    <s v="Corinna Maystone"/>
  </r>
  <r>
    <n v="1203"/>
    <s v="Trousers"/>
    <s v="Pleated"/>
    <s v="L"/>
    <s v="yellow"/>
    <n v="90"/>
    <n v="62"/>
    <s v="A yellow coloured, L sized, Pleated Trousers"/>
    <n v="96"/>
    <n v="1203"/>
    <n v="249"/>
    <n v="928"/>
    <n v="96"/>
    <n v="1"/>
    <n v="249"/>
    <n v="86"/>
    <n v="47181"/>
    <x v="70"/>
    <d v="2021-05-26T00:00:00"/>
    <s v="Non-binary"/>
    <n v="76"/>
    <x v="1"/>
    <n v="86"/>
    <s v="Corinna Maystone"/>
  </r>
  <r>
    <n v="1204"/>
    <s v="Trousers"/>
    <s v="Pleated"/>
    <s v="XL"/>
    <s v="yellow"/>
    <n v="90"/>
    <n v="52"/>
    <s v="A yellow coloured, XL sized, Pleated Trousers"/>
    <n v="312"/>
    <n v="1204"/>
    <n v="249"/>
    <n v="51"/>
    <n v="104"/>
    <n v="3"/>
    <n v="249"/>
    <n v="86"/>
    <n v="47181"/>
    <x v="70"/>
    <d v="2021-05-26T00:00:00"/>
    <s v="Non-binary"/>
    <n v="76"/>
    <x v="1"/>
    <n v="86"/>
    <s v="Corinna Maystone"/>
  </r>
  <r>
    <n v="1205"/>
    <s v="Trousers"/>
    <s v="Pleated"/>
    <s v="XS"/>
    <s v="green"/>
    <n v="90"/>
    <n v="58"/>
    <s v="A green coloured, XS sized, Pleated Trousers"/>
    <n v="196"/>
    <n v="1205"/>
    <n v="249"/>
    <n v="547"/>
    <n v="98"/>
    <n v="2"/>
    <n v="249"/>
    <n v="86"/>
    <n v="47181"/>
    <x v="70"/>
    <d v="2021-05-26T00:00:00"/>
    <s v="Non-binary"/>
    <n v="76"/>
    <x v="1"/>
    <n v="86"/>
    <s v="Corinna Maystone"/>
  </r>
  <r>
    <n v="1206"/>
    <s v="Trousers"/>
    <s v="Pleated"/>
    <s v="S"/>
    <s v="green"/>
    <n v="90"/>
    <n v="55"/>
    <s v="A green coloured, S sized, Pleated Trousers"/>
    <n v="238"/>
    <n v="1206"/>
    <n v="249"/>
    <n v="729"/>
    <n v="119"/>
    <n v="2"/>
    <n v="249"/>
    <n v="86"/>
    <n v="47181"/>
    <x v="70"/>
    <d v="2021-05-26T00:00:00"/>
    <s v="Non-binary"/>
    <n v="76"/>
    <x v="1"/>
    <n v="86"/>
    <s v="Corinna Maystone"/>
  </r>
  <r>
    <n v="1207"/>
    <s v="Trousers"/>
    <s v="Pleated"/>
    <s v="M"/>
    <s v="green"/>
    <n v="90"/>
    <n v="41"/>
    <s v="A green coloured, M sized, Pleated Trousers"/>
    <n v="192"/>
    <n v="1207"/>
    <n v="249"/>
    <n v="935"/>
    <n v="96"/>
    <n v="2"/>
    <n v="249"/>
    <n v="86"/>
    <n v="47181"/>
    <x v="70"/>
    <d v="2021-05-26T00:00:00"/>
    <s v="Non-binary"/>
    <n v="76"/>
    <x v="1"/>
    <n v="86"/>
    <s v="Corinna Maystone"/>
  </r>
  <r>
    <n v="1208"/>
    <s v="Trousers"/>
    <s v="Pleated"/>
    <s v="L"/>
    <s v="green"/>
    <n v="90"/>
    <n v="47"/>
    <s v="A green coloured, L sized, Pleated Trousers"/>
    <n v="312"/>
    <n v="1208"/>
    <n v="250"/>
    <n v="41"/>
    <n v="104"/>
    <n v="3"/>
    <n v="250"/>
    <n v="518"/>
    <n v="18564"/>
    <x v="173"/>
    <d v="2021-04-03T00:00:00"/>
    <s v="Agender"/>
    <n v="31"/>
    <x v="5"/>
    <n v="518"/>
    <s v="Margalo Cousen"/>
  </r>
  <r>
    <n v="1209"/>
    <s v="Trousers"/>
    <s v="Pleated"/>
    <s v="XL"/>
    <s v="green"/>
    <n v="90"/>
    <n v="55"/>
    <s v="A green coloured, XL sized, Pleated Trousers"/>
    <n v="196"/>
    <n v="1209"/>
    <n v="250"/>
    <n v="540"/>
    <n v="98"/>
    <n v="2"/>
    <n v="250"/>
    <n v="518"/>
    <n v="18564"/>
    <x v="173"/>
    <d v="2021-04-03T00:00:00"/>
    <s v="Agender"/>
    <n v="31"/>
    <x v="5"/>
    <n v="518"/>
    <s v="Margalo Cousen"/>
  </r>
  <r>
    <n v="1210"/>
    <s v="Trousers"/>
    <s v="Pleated"/>
    <s v="XS"/>
    <s v="blue"/>
    <n v="90"/>
    <n v="62"/>
    <s v="A blue coloured, XS sized, Pleated Trousers"/>
    <n v="94"/>
    <n v="1210"/>
    <n v="250"/>
    <n v="880"/>
    <n v="94"/>
    <n v="1"/>
    <n v="250"/>
    <n v="518"/>
    <n v="18564"/>
    <x v="173"/>
    <d v="2021-04-03T00:00:00"/>
    <s v="Agender"/>
    <n v="31"/>
    <x v="5"/>
    <n v="518"/>
    <s v="Margalo Cousen"/>
  </r>
  <r>
    <n v="1211"/>
    <s v="Trousers"/>
    <s v="Pleated"/>
    <s v="S"/>
    <s v="blue"/>
    <n v="90"/>
    <n v="60"/>
    <s v="A blue coloured, S sized, Pleated Trousers"/>
    <n v="318"/>
    <n v="1211"/>
    <n v="250"/>
    <n v="219"/>
    <n v="106"/>
    <n v="3"/>
    <n v="250"/>
    <n v="518"/>
    <n v="18564"/>
    <x v="173"/>
    <d v="2021-04-03T00:00:00"/>
    <s v="Agender"/>
    <n v="31"/>
    <x v="5"/>
    <n v="518"/>
    <s v="Margalo Cousen"/>
  </r>
  <r>
    <n v="1212"/>
    <s v="Trousers"/>
    <s v="Pleated"/>
    <s v="M"/>
    <s v="blue"/>
    <n v="90"/>
    <n v="66"/>
    <s v="A blue coloured, M sized, Pleated Trousers"/>
    <n v="112"/>
    <n v="1212"/>
    <n v="250"/>
    <n v="600"/>
    <n v="112"/>
    <n v="1"/>
    <n v="250"/>
    <n v="518"/>
    <n v="18564"/>
    <x v="173"/>
    <d v="2021-04-03T00:00:00"/>
    <s v="Agender"/>
    <n v="31"/>
    <x v="5"/>
    <n v="518"/>
    <s v="Margalo Cousen"/>
  </r>
  <r>
    <n v="1213"/>
    <s v="Trousers"/>
    <s v="Pleated"/>
    <s v="L"/>
    <s v="blue"/>
    <n v="90"/>
    <n v="79"/>
    <s v="A blue coloured, L sized, Pleated Trousers"/>
    <n v="91"/>
    <n v="1213"/>
    <n v="251"/>
    <n v="790"/>
    <n v="91"/>
    <n v="1"/>
    <n v="251"/>
    <n v="433"/>
    <n v="30132"/>
    <x v="121"/>
    <d v="2021-08-27T00:00:00"/>
    <s v="Non-binary"/>
    <n v="46"/>
    <x v="1"/>
    <n v="433"/>
    <s v="Candis Roswarne"/>
  </r>
  <r>
    <n v="1214"/>
    <s v="Trousers"/>
    <s v="Pleated"/>
    <s v="XL"/>
    <s v="blue"/>
    <n v="90"/>
    <n v="55"/>
    <s v="A blue coloured, XL sized, Pleated Trousers"/>
    <n v="294"/>
    <n v="1214"/>
    <n v="251"/>
    <n v="551"/>
    <n v="98"/>
    <n v="3"/>
    <n v="251"/>
    <n v="433"/>
    <n v="30132"/>
    <x v="121"/>
    <d v="2021-08-27T00:00:00"/>
    <s v="Non-binary"/>
    <n v="46"/>
    <x v="1"/>
    <n v="433"/>
    <s v="Candis Roswarne"/>
  </r>
  <r>
    <n v="1215"/>
    <s v="Trousers"/>
    <s v="Pleated"/>
    <s v="XS"/>
    <s v="indigo"/>
    <n v="90"/>
    <n v="52"/>
    <s v="A indigo coloured, XS sized, Pleated Trousers"/>
    <n v="180"/>
    <n v="1215"/>
    <n v="251"/>
    <n v="1015"/>
    <n v="90"/>
    <n v="2"/>
    <n v="251"/>
    <n v="433"/>
    <n v="30132"/>
    <x v="121"/>
    <d v="2021-08-27T00:00:00"/>
    <s v="Non-binary"/>
    <n v="46"/>
    <x v="1"/>
    <n v="433"/>
    <s v="Candis Roswarne"/>
  </r>
  <r>
    <n v="1216"/>
    <s v="Trousers"/>
    <s v="Pleated"/>
    <s v="S"/>
    <s v="indigo"/>
    <n v="90"/>
    <n v="41"/>
    <s v="A indigo coloured, S sized, Pleated Trousers"/>
    <n v="288"/>
    <n v="1216"/>
    <n v="251"/>
    <n v="26"/>
    <n v="96"/>
    <n v="3"/>
    <n v="251"/>
    <n v="433"/>
    <n v="30132"/>
    <x v="121"/>
    <d v="2021-08-27T00:00:00"/>
    <s v="Non-binary"/>
    <n v="46"/>
    <x v="1"/>
    <n v="433"/>
    <s v="Candis Roswarne"/>
  </r>
  <r>
    <n v="1217"/>
    <s v="Trousers"/>
    <s v="Pleated"/>
    <s v="M"/>
    <s v="indigo"/>
    <n v="90"/>
    <n v="48"/>
    <s v="A indigo coloured, M sized, Pleated Trousers"/>
    <n v="91"/>
    <n v="1217"/>
    <n v="252"/>
    <n v="772"/>
    <n v="91"/>
    <n v="1"/>
    <n v="252"/>
    <n v="683"/>
    <n v="11465"/>
    <x v="91"/>
    <d v="2021-02-05T00:00:00"/>
    <s v="Genderfluid"/>
    <n v="45"/>
    <x v="7"/>
    <n v="683"/>
    <s v="Esteban Hensmans"/>
  </r>
  <r>
    <n v="1218"/>
    <s v="Trousers"/>
    <s v="Pleated"/>
    <s v="L"/>
    <s v="indigo"/>
    <n v="90"/>
    <n v="73"/>
    <s v="A indigo coloured, L sized, Pleated Trousers"/>
    <n v="238"/>
    <n v="1218"/>
    <n v="252"/>
    <n v="397"/>
    <n v="119"/>
    <n v="2"/>
    <n v="252"/>
    <n v="683"/>
    <n v="11465"/>
    <x v="91"/>
    <d v="2021-02-05T00:00:00"/>
    <s v="Genderfluid"/>
    <n v="45"/>
    <x v="7"/>
    <n v="683"/>
    <s v="Esteban Hensmans"/>
  </r>
  <r>
    <n v="1219"/>
    <s v="Trousers"/>
    <s v="Pleated"/>
    <s v="XL"/>
    <s v="indigo"/>
    <n v="90"/>
    <n v="45"/>
    <s v="A indigo coloured, XL sized, Pleated Trousers"/>
    <n v="204"/>
    <n v="1219"/>
    <n v="252"/>
    <n v="524"/>
    <n v="102"/>
    <n v="2"/>
    <n v="252"/>
    <n v="683"/>
    <n v="11465"/>
    <x v="91"/>
    <d v="2021-02-05T00:00:00"/>
    <s v="Genderfluid"/>
    <n v="45"/>
    <x v="7"/>
    <n v="683"/>
    <s v="Esteban Hensmans"/>
  </r>
  <r>
    <n v="1220"/>
    <s v="Trousers"/>
    <s v="Pleated"/>
    <s v="XS"/>
    <s v="violet"/>
    <n v="90"/>
    <n v="58"/>
    <s v="A violet coloured, XS sized, Pleated Trousers"/>
    <n v="279"/>
    <n v="1220"/>
    <n v="252"/>
    <n v="662"/>
    <n v="93"/>
    <n v="3"/>
    <n v="252"/>
    <n v="683"/>
    <n v="11465"/>
    <x v="91"/>
    <d v="2021-02-05T00:00:00"/>
    <s v="Genderfluid"/>
    <n v="45"/>
    <x v="7"/>
    <n v="683"/>
    <s v="Esteban Hensmans"/>
  </r>
  <r>
    <n v="1221"/>
    <s v="Trousers"/>
    <s v="Pleated"/>
    <s v="S"/>
    <s v="violet"/>
    <n v="90"/>
    <n v="50"/>
    <s v="A violet coloured, S sized, Pleated Trousers"/>
    <n v="357"/>
    <n v="1221"/>
    <n v="252"/>
    <n v="728"/>
    <n v="119"/>
    <n v="3"/>
    <n v="252"/>
    <n v="683"/>
    <n v="11465"/>
    <x v="91"/>
    <d v="2021-02-05T00:00:00"/>
    <s v="Genderfluid"/>
    <n v="45"/>
    <x v="7"/>
    <n v="683"/>
    <s v="Esteban Hensmans"/>
  </r>
  <r>
    <n v="1222"/>
    <s v="Trousers"/>
    <s v="Pleated"/>
    <s v="M"/>
    <s v="violet"/>
    <n v="90"/>
    <n v="45"/>
    <s v="A violet coloured, M sized, Pleated Trousers"/>
    <n v="226"/>
    <n v="1222"/>
    <n v="252"/>
    <n v="859"/>
    <n v="113"/>
    <n v="2"/>
    <n v="252"/>
    <n v="683"/>
    <n v="11465"/>
    <x v="91"/>
    <d v="2021-02-05T00:00:00"/>
    <s v="Genderfluid"/>
    <n v="45"/>
    <x v="7"/>
    <n v="683"/>
    <s v="Esteban Hensmans"/>
  </r>
  <r>
    <n v="1223"/>
    <s v="Trousers"/>
    <s v="Pleated"/>
    <s v="L"/>
    <s v="violet"/>
    <n v="90"/>
    <n v="48"/>
    <s v="A violet coloured, L sized, Pleated Trousers"/>
    <n v="336"/>
    <n v="1223"/>
    <n v="252"/>
    <n v="627"/>
    <n v="112"/>
    <n v="3"/>
    <n v="252"/>
    <n v="683"/>
    <n v="11465"/>
    <x v="91"/>
    <d v="2021-02-05T00:00:00"/>
    <s v="Genderfluid"/>
    <n v="45"/>
    <x v="7"/>
    <n v="683"/>
    <s v="Esteban Hensmans"/>
  </r>
  <r>
    <n v="1224"/>
    <s v="Trousers"/>
    <s v="Pleated"/>
    <s v="XL"/>
    <s v="violet"/>
    <n v="90"/>
    <n v="65"/>
    <s v="A violet coloured, XL sized, Pleated Trousers"/>
    <n v="354"/>
    <n v="1224"/>
    <n v="252"/>
    <n v="98"/>
    <n v="118"/>
    <n v="3"/>
    <n v="252"/>
    <n v="683"/>
    <n v="11465"/>
    <x v="91"/>
    <d v="2021-02-05T00:00:00"/>
    <s v="Genderfluid"/>
    <n v="45"/>
    <x v="7"/>
    <n v="683"/>
    <s v="Esteban Hensmans"/>
  </r>
  <r>
    <n v="1225"/>
    <s v="Trousers"/>
    <s v="Tracksuit Bottoms"/>
    <s v="XS"/>
    <s v="red"/>
    <n v="91"/>
    <n v="55"/>
    <s v="A red coloured, XS sized, Tracksuit Bottoms Trousers"/>
    <n v="282"/>
    <n v="1225"/>
    <n v="252"/>
    <n v="364"/>
    <n v="94"/>
    <n v="3"/>
    <n v="252"/>
    <n v="683"/>
    <n v="11465"/>
    <x v="91"/>
    <d v="2021-02-05T00:00:00"/>
    <s v="Genderfluid"/>
    <n v="45"/>
    <x v="7"/>
    <n v="683"/>
    <s v="Esteban Hensmans"/>
  </r>
  <r>
    <n v="1226"/>
    <s v="Trousers"/>
    <s v="Tracksuit Bottoms"/>
    <s v="S"/>
    <s v="red"/>
    <n v="91"/>
    <n v="57"/>
    <s v="A red coloured, S sized, Tracksuit Bottoms Trousers"/>
    <n v="230"/>
    <n v="1226"/>
    <n v="252"/>
    <n v="1104"/>
    <n v="115"/>
    <n v="2"/>
    <n v="252"/>
    <n v="683"/>
    <n v="11465"/>
    <x v="91"/>
    <d v="2021-02-05T00:00:00"/>
    <s v="Genderfluid"/>
    <n v="45"/>
    <x v="7"/>
    <n v="683"/>
    <s v="Esteban Hensmans"/>
  </r>
  <r>
    <n v="1227"/>
    <s v="Trousers"/>
    <s v="Tracksuit Bottoms"/>
    <s v="M"/>
    <s v="red"/>
    <n v="91"/>
    <n v="78"/>
    <s v="A red coloured, M sized, Tracksuit Bottoms Trousers"/>
    <n v="273"/>
    <n v="1227"/>
    <n v="253"/>
    <n v="797"/>
    <n v="91"/>
    <n v="3"/>
    <n v="253"/>
    <n v="179"/>
    <n v="38502"/>
    <x v="174"/>
    <d v="2021-10-02T00:00:00"/>
    <s v="Agender"/>
    <n v="52"/>
    <x v="3"/>
    <n v="179"/>
    <s v="Leeann Gowdie"/>
  </r>
  <r>
    <n v="1228"/>
    <s v="Trousers"/>
    <s v="Tracksuit Bottoms"/>
    <s v="L"/>
    <s v="red"/>
    <n v="91"/>
    <n v="43"/>
    <s v="A red coloured, L sized, Tracksuit Bottoms Trousers"/>
    <n v="186"/>
    <n v="1228"/>
    <n v="253"/>
    <n v="1065"/>
    <n v="93"/>
    <n v="2"/>
    <n v="253"/>
    <n v="179"/>
    <n v="38502"/>
    <x v="174"/>
    <d v="2021-10-02T00:00:00"/>
    <s v="Agender"/>
    <n v="52"/>
    <x v="3"/>
    <n v="179"/>
    <s v="Leeann Gowdie"/>
  </r>
  <r>
    <n v="1229"/>
    <s v="Trousers"/>
    <s v="Tracksuit Bottoms"/>
    <s v="XL"/>
    <s v="red"/>
    <n v="91"/>
    <n v="45"/>
    <s v="A red coloured, XL sized, Tracksuit Bottoms Trousers"/>
    <n v="218"/>
    <n v="1229"/>
    <n v="253"/>
    <n v="740"/>
    <n v="109"/>
    <n v="2"/>
    <n v="253"/>
    <n v="179"/>
    <n v="38502"/>
    <x v="174"/>
    <d v="2021-10-02T00:00:00"/>
    <s v="Agender"/>
    <n v="52"/>
    <x v="3"/>
    <n v="179"/>
    <s v="Leeann Gowdie"/>
  </r>
  <r>
    <n v="1230"/>
    <s v="Trousers"/>
    <s v="Tracksuit Bottoms"/>
    <s v="XS"/>
    <s v="orange"/>
    <n v="91"/>
    <n v="57"/>
    <s v="A orange coloured, XS sized, Tracksuit Bottoms Trousers"/>
    <n v="198"/>
    <n v="1230"/>
    <n v="254"/>
    <n v="1186"/>
    <n v="99"/>
    <n v="2"/>
    <n v="254"/>
    <n v="571"/>
    <n v="57662"/>
    <x v="175"/>
    <d v="2021-09-03T00:00:00"/>
    <s v="Agender"/>
    <n v="22"/>
    <x v="7"/>
    <n v="571"/>
    <s v="Kristofor Roos"/>
  </r>
  <r>
    <n v="1231"/>
    <s v="Trousers"/>
    <s v="Tracksuit Bottoms"/>
    <s v="S"/>
    <s v="orange"/>
    <n v="91"/>
    <n v="59"/>
    <s v="A orange coloured, S sized, Tracksuit Bottoms Trousers"/>
    <n v="117"/>
    <n v="1231"/>
    <n v="254"/>
    <n v="816"/>
    <n v="117"/>
    <n v="1"/>
    <n v="254"/>
    <n v="571"/>
    <n v="57662"/>
    <x v="175"/>
    <d v="2021-09-03T00:00:00"/>
    <s v="Agender"/>
    <n v="22"/>
    <x v="7"/>
    <n v="571"/>
    <s v="Kristofor Roos"/>
  </r>
  <r>
    <n v="1232"/>
    <s v="Trousers"/>
    <s v="Tracksuit Bottoms"/>
    <s v="M"/>
    <s v="orange"/>
    <n v="91"/>
    <n v="47"/>
    <s v="A orange coloured, M sized, Tracksuit Bottoms Trousers"/>
    <n v="196"/>
    <n v="1232"/>
    <n v="254"/>
    <n v="175"/>
    <n v="98"/>
    <n v="2"/>
    <n v="254"/>
    <n v="571"/>
    <n v="57662"/>
    <x v="175"/>
    <d v="2021-09-03T00:00:00"/>
    <s v="Agender"/>
    <n v="22"/>
    <x v="7"/>
    <n v="571"/>
    <s v="Kristofor Roos"/>
  </r>
  <r>
    <n v="1233"/>
    <s v="Trousers"/>
    <s v="Tracksuit Bottoms"/>
    <s v="L"/>
    <s v="orange"/>
    <n v="91"/>
    <n v="73"/>
    <s v="A orange coloured, L sized, Tracksuit Bottoms Trousers"/>
    <n v="186"/>
    <n v="1233"/>
    <n v="254"/>
    <n v="664"/>
    <n v="93"/>
    <n v="2"/>
    <n v="254"/>
    <n v="571"/>
    <n v="57662"/>
    <x v="175"/>
    <d v="2021-09-03T00:00:00"/>
    <s v="Agender"/>
    <n v="22"/>
    <x v="7"/>
    <n v="571"/>
    <s v="Kristofor Roos"/>
  </r>
  <r>
    <n v="1234"/>
    <s v="Trousers"/>
    <s v="Tracksuit Bottoms"/>
    <s v="XL"/>
    <s v="orange"/>
    <n v="91"/>
    <n v="42"/>
    <s v="A orange coloured, XL sized, Tracksuit Bottoms Trousers"/>
    <n v="351"/>
    <n v="1234"/>
    <n v="255"/>
    <n v="806"/>
    <n v="117"/>
    <n v="3"/>
    <n v="255"/>
    <n v="605"/>
    <n v="16272"/>
    <x v="132"/>
    <d v="2021-10-15T00:00:00"/>
    <s v="Female"/>
    <n v="25"/>
    <x v="2"/>
    <n v="605"/>
    <s v="Stanleigh Hazelton"/>
  </r>
  <r>
    <n v="1235"/>
    <s v="Trousers"/>
    <s v="Tracksuit Bottoms"/>
    <s v="XS"/>
    <s v="yellow"/>
    <n v="91"/>
    <n v="76"/>
    <s v="A yellow coloured, XS sized, Tracksuit Bottoms Trousers"/>
    <n v="214"/>
    <n v="1235"/>
    <n v="255"/>
    <n v="437"/>
    <n v="107"/>
    <n v="2"/>
    <n v="255"/>
    <n v="605"/>
    <n v="16272"/>
    <x v="132"/>
    <d v="2021-10-15T00:00:00"/>
    <s v="Female"/>
    <n v="25"/>
    <x v="2"/>
    <n v="605"/>
    <s v="Stanleigh Hazelton"/>
  </r>
  <r>
    <n v="1236"/>
    <s v="Trousers"/>
    <s v="Tracksuit Bottoms"/>
    <s v="S"/>
    <s v="yellow"/>
    <n v="91"/>
    <n v="49"/>
    <s v="A yellow coloured, S sized, Tracksuit Bottoms Trousers"/>
    <n v="93"/>
    <n v="1236"/>
    <n v="256"/>
    <n v="1051"/>
    <n v="93"/>
    <n v="1"/>
    <n v="256"/>
    <n v="313"/>
    <n v="15452"/>
    <x v="176"/>
    <d v="2021-08-12T00:00:00"/>
    <s v="Agender"/>
    <n v="24"/>
    <x v="0"/>
    <n v="313"/>
    <s v="Courtnay Cornewell"/>
  </r>
  <r>
    <n v="1237"/>
    <s v="Trousers"/>
    <s v="Tracksuit Bottoms"/>
    <s v="M"/>
    <s v="yellow"/>
    <n v="91"/>
    <n v="80"/>
    <s v="A yellow coloured, M sized, Tracksuit Bottoms Trousers"/>
    <n v="294"/>
    <n v="1237"/>
    <n v="256"/>
    <n v="178"/>
    <n v="98"/>
    <n v="3"/>
    <n v="256"/>
    <n v="313"/>
    <n v="15452"/>
    <x v="176"/>
    <d v="2021-08-12T00:00:00"/>
    <s v="Agender"/>
    <n v="24"/>
    <x v="0"/>
    <n v="313"/>
    <s v="Courtnay Cornewell"/>
  </r>
  <r>
    <n v="1238"/>
    <s v="Trousers"/>
    <s v="Tracksuit Bottoms"/>
    <s v="L"/>
    <s v="yellow"/>
    <n v="91"/>
    <n v="41"/>
    <s v="A yellow coloured, L sized, Tracksuit Bottoms Trousers"/>
    <n v="276"/>
    <n v="1238"/>
    <n v="256"/>
    <n v="118"/>
    <n v="92"/>
    <n v="3"/>
    <n v="256"/>
    <n v="313"/>
    <n v="15452"/>
    <x v="176"/>
    <d v="2021-08-12T00:00:00"/>
    <s v="Agender"/>
    <n v="24"/>
    <x v="0"/>
    <n v="313"/>
    <s v="Courtnay Cornewell"/>
  </r>
  <r>
    <n v="1239"/>
    <s v="Trousers"/>
    <s v="Tracksuit Bottoms"/>
    <s v="XL"/>
    <s v="yellow"/>
    <n v="91"/>
    <n v="59"/>
    <s v="A yellow coloured, XL sized, Tracksuit Bottoms Trousers"/>
    <n v="90"/>
    <n v="1239"/>
    <n v="256"/>
    <n v="1018"/>
    <n v="90"/>
    <n v="1"/>
    <n v="256"/>
    <n v="313"/>
    <n v="15452"/>
    <x v="176"/>
    <d v="2021-08-12T00:00:00"/>
    <s v="Agender"/>
    <n v="24"/>
    <x v="0"/>
    <n v="313"/>
    <s v="Courtnay Cornewell"/>
  </r>
  <r>
    <n v="1240"/>
    <s v="Trousers"/>
    <s v="Tracksuit Bottoms"/>
    <s v="XS"/>
    <s v="green"/>
    <n v="91"/>
    <n v="69"/>
    <s v="A green coloured, XS sized, Tracksuit Bottoms Trousers"/>
    <n v="208"/>
    <n v="1240"/>
    <n v="256"/>
    <n v="36"/>
    <n v="104"/>
    <n v="2"/>
    <n v="256"/>
    <n v="313"/>
    <n v="15452"/>
    <x v="176"/>
    <d v="2021-08-12T00:00:00"/>
    <s v="Agender"/>
    <n v="24"/>
    <x v="0"/>
    <n v="313"/>
    <s v="Courtnay Cornewell"/>
  </r>
  <r>
    <n v="1241"/>
    <s v="Trousers"/>
    <s v="Tracksuit Bottoms"/>
    <s v="S"/>
    <s v="green"/>
    <n v="91"/>
    <n v="72"/>
    <s v="A green coloured, S sized, Tracksuit Bottoms Trousers"/>
    <n v="194"/>
    <n v="1241"/>
    <n v="257"/>
    <n v="976"/>
    <n v="97"/>
    <n v="2"/>
    <n v="257"/>
    <n v="914"/>
    <n v="43972"/>
    <x v="60"/>
    <d v="2021-03-02T00:00:00"/>
    <s v="Bigender"/>
    <n v="39"/>
    <x v="0"/>
    <n v="914"/>
    <s v="Emmalee Camin"/>
  </r>
  <r>
    <n v="1242"/>
    <s v="Trousers"/>
    <s v="Tracksuit Bottoms"/>
    <s v="M"/>
    <s v="green"/>
    <n v="91"/>
    <n v="47"/>
    <s v="A green coloured, M sized, Tracksuit Bottoms Trousers"/>
    <n v="204"/>
    <n v="1242"/>
    <n v="257"/>
    <n v="1124"/>
    <n v="102"/>
    <n v="2"/>
    <n v="257"/>
    <n v="914"/>
    <n v="43972"/>
    <x v="60"/>
    <d v="2021-03-02T00:00:00"/>
    <s v="Bigender"/>
    <n v="39"/>
    <x v="0"/>
    <n v="914"/>
    <s v="Emmalee Camin"/>
  </r>
  <r>
    <n v="1243"/>
    <s v="Trousers"/>
    <s v="Tracksuit Bottoms"/>
    <s v="L"/>
    <s v="green"/>
    <n v="91"/>
    <n v="66"/>
    <s v="A green coloured, L sized, Tracksuit Bottoms Trousers"/>
    <n v="104"/>
    <n v="1243"/>
    <n v="257"/>
    <n v="61"/>
    <n v="104"/>
    <n v="1"/>
    <n v="257"/>
    <n v="914"/>
    <n v="43972"/>
    <x v="60"/>
    <d v="2021-03-02T00:00:00"/>
    <s v="Bigender"/>
    <n v="39"/>
    <x v="0"/>
    <n v="914"/>
    <s v="Emmalee Camin"/>
  </r>
  <r>
    <n v="1244"/>
    <s v="Trousers"/>
    <s v="Tracksuit Bottoms"/>
    <s v="XL"/>
    <s v="green"/>
    <n v="91"/>
    <n v="49"/>
    <s v="A green coloured, XL sized, Tracksuit Bottoms Trousers"/>
    <n v="194"/>
    <n v="1244"/>
    <n v="257"/>
    <n v="952"/>
    <n v="97"/>
    <n v="2"/>
    <n v="257"/>
    <n v="914"/>
    <n v="43972"/>
    <x v="60"/>
    <d v="2021-03-02T00:00:00"/>
    <s v="Bigender"/>
    <n v="39"/>
    <x v="0"/>
    <n v="914"/>
    <s v="Emmalee Camin"/>
  </r>
  <r>
    <n v="1245"/>
    <s v="Trousers"/>
    <s v="Tracksuit Bottoms"/>
    <s v="XS"/>
    <s v="blue"/>
    <n v="91"/>
    <n v="42"/>
    <s v="A blue coloured, XS sized, Tracksuit Bottoms Trousers"/>
    <n v="273"/>
    <n v="1245"/>
    <n v="257"/>
    <n v="796"/>
    <n v="91"/>
    <n v="3"/>
    <n v="257"/>
    <n v="914"/>
    <n v="43972"/>
    <x v="60"/>
    <d v="2021-03-02T00:00:00"/>
    <s v="Bigender"/>
    <n v="39"/>
    <x v="0"/>
    <n v="914"/>
    <s v="Emmalee Camin"/>
  </r>
  <r>
    <n v="1246"/>
    <s v="Trousers"/>
    <s v="Tracksuit Bottoms"/>
    <s v="S"/>
    <s v="blue"/>
    <n v="91"/>
    <n v="48"/>
    <s v="A blue coloured, S sized, Tracksuit Bottoms Trousers"/>
    <n v="113"/>
    <n v="1246"/>
    <n v="258"/>
    <n v="861"/>
    <n v="113"/>
    <n v="1"/>
    <n v="258"/>
    <n v="742"/>
    <n v="38266"/>
    <x v="116"/>
    <d v="2021-11-13T00:00:00"/>
    <s v="Polygender"/>
    <n v="44"/>
    <x v="2"/>
    <n v="742"/>
    <s v="Selestina Dauber"/>
  </r>
  <r>
    <n v="1247"/>
    <s v="Trousers"/>
    <s v="Tracksuit Bottoms"/>
    <s v="M"/>
    <s v="blue"/>
    <n v="91"/>
    <n v="61"/>
    <s v="A blue coloured, M sized, Tracksuit Bottoms Trousers"/>
    <n v="113"/>
    <n v="1247"/>
    <n v="258"/>
    <n v="669"/>
    <n v="113"/>
    <n v="1"/>
    <n v="258"/>
    <n v="742"/>
    <n v="38266"/>
    <x v="116"/>
    <d v="2021-11-13T00:00:00"/>
    <s v="Polygender"/>
    <n v="44"/>
    <x v="2"/>
    <n v="742"/>
    <s v="Selestina Dauber"/>
  </r>
  <r>
    <n v="1248"/>
    <s v="Trousers"/>
    <s v="Tracksuit Bottoms"/>
    <s v="L"/>
    <s v="blue"/>
    <n v="91"/>
    <n v="72"/>
    <s v="A blue coloured, L sized, Tracksuit Bottoms Trousers"/>
    <n v="208"/>
    <n v="1248"/>
    <n v="258"/>
    <n v="65"/>
    <n v="104"/>
    <n v="2"/>
    <n v="258"/>
    <n v="742"/>
    <n v="38266"/>
    <x v="116"/>
    <d v="2021-11-13T00:00:00"/>
    <s v="Polygender"/>
    <n v="44"/>
    <x v="2"/>
    <n v="742"/>
    <s v="Selestina Dauber"/>
  </r>
  <r>
    <n v="1249"/>
    <s v="Trousers"/>
    <s v="Tracksuit Bottoms"/>
    <s v="XL"/>
    <s v="blue"/>
    <n v="91"/>
    <n v="68"/>
    <s v="A blue coloured, XL sized, Tracksuit Bottoms Trousers"/>
    <n v="104"/>
    <n v="1249"/>
    <n v="258"/>
    <n v="35"/>
    <n v="104"/>
    <n v="1"/>
    <n v="258"/>
    <n v="742"/>
    <n v="38266"/>
    <x v="116"/>
    <d v="2021-11-13T00:00:00"/>
    <s v="Polygender"/>
    <n v="44"/>
    <x v="2"/>
    <n v="742"/>
    <s v="Selestina Dauber"/>
  </r>
  <r>
    <n v="1250"/>
    <s v="Trousers"/>
    <s v="Tracksuit Bottoms"/>
    <s v="XS"/>
    <s v="indigo"/>
    <n v="91"/>
    <n v="63"/>
    <s v="A indigo coloured, XS sized, Tracksuit Bottoms Trousers"/>
    <n v="226"/>
    <n v="1250"/>
    <n v="258"/>
    <n v="843"/>
    <n v="113"/>
    <n v="2"/>
    <n v="258"/>
    <n v="742"/>
    <n v="38266"/>
    <x v="116"/>
    <d v="2021-11-13T00:00:00"/>
    <s v="Polygender"/>
    <n v="44"/>
    <x v="2"/>
    <n v="742"/>
    <s v="Selestina Dauber"/>
  </r>
  <r>
    <n v="1251"/>
    <s v="Trousers"/>
    <s v="Tracksuit Bottoms"/>
    <s v="S"/>
    <s v="indigo"/>
    <n v="91"/>
    <n v="64"/>
    <s v="A indigo coloured, S sized, Tracksuit Bottoms Trousers"/>
    <n v="327"/>
    <n v="1251"/>
    <n v="258"/>
    <n v="348"/>
    <n v="109"/>
    <n v="3"/>
    <n v="258"/>
    <n v="742"/>
    <n v="38266"/>
    <x v="116"/>
    <d v="2021-11-13T00:00:00"/>
    <s v="Polygender"/>
    <n v="44"/>
    <x v="2"/>
    <n v="742"/>
    <s v="Selestina Dauber"/>
  </r>
  <r>
    <n v="1252"/>
    <s v="Trousers"/>
    <s v="Tracksuit Bottoms"/>
    <s v="M"/>
    <s v="indigo"/>
    <n v="91"/>
    <n v="59"/>
    <s v="A indigo coloured, M sized, Tracksuit Bottoms Trousers"/>
    <n v="109"/>
    <n v="1252"/>
    <n v="259"/>
    <n v="317"/>
    <n v="109"/>
    <n v="1"/>
    <n v="259"/>
    <n v="878"/>
    <n v="47527"/>
    <x v="177"/>
    <d v="2021-09-07T00:00:00"/>
    <s v="Genderfluid"/>
    <n v="54"/>
    <x v="6"/>
    <n v="878"/>
    <s v="Elianore Syphas"/>
  </r>
  <r>
    <n v="1253"/>
    <s v="Trousers"/>
    <s v="Tracksuit Bottoms"/>
    <s v="L"/>
    <s v="indigo"/>
    <n v="91"/>
    <n v="50"/>
    <s v="A indigo coloured, L sized, Tracksuit Bottoms Trousers"/>
    <n v="273"/>
    <n v="1253"/>
    <n v="259"/>
    <n v="777"/>
    <n v="91"/>
    <n v="3"/>
    <n v="259"/>
    <n v="878"/>
    <n v="47527"/>
    <x v="177"/>
    <d v="2021-09-07T00:00:00"/>
    <s v="Genderfluid"/>
    <n v="54"/>
    <x v="6"/>
    <n v="878"/>
    <s v="Elianore Syphas"/>
  </r>
  <r>
    <n v="1254"/>
    <s v="Trousers"/>
    <s v="Tracksuit Bottoms"/>
    <s v="XL"/>
    <s v="indigo"/>
    <n v="91"/>
    <n v="54"/>
    <s v="A indigo coloured, XL sized, Tracksuit Bottoms Trousers"/>
    <n v="182"/>
    <n v="1254"/>
    <n v="259"/>
    <n v="162"/>
    <n v="91"/>
    <n v="2"/>
    <n v="259"/>
    <n v="878"/>
    <n v="47527"/>
    <x v="177"/>
    <d v="2021-09-07T00:00:00"/>
    <s v="Genderfluid"/>
    <n v="54"/>
    <x v="6"/>
    <n v="878"/>
    <s v="Elianore Syphas"/>
  </r>
  <r>
    <n v="1255"/>
    <s v="Trousers"/>
    <s v="Tracksuit Bottoms"/>
    <s v="XS"/>
    <s v="violet"/>
    <n v="91"/>
    <n v="67"/>
    <s v="A violet coloured, XS sized, Tracksuit Bottoms Trousers"/>
    <n v="234"/>
    <n v="1255"/>
    <n v="260"/>
    <n v="828"/>
    <n v="117"/>
    <n v="2"/>
    <n v="260"/>
    <n v="317"/>
    <n v="56068"/>
    <x v="37"/>
    <d v="2021-07-25T00:00:00"/>
    <s v="Male"/>
    <n v="48"/>
    <x v="7"/>
    <n v="317"/>
    <s v="Gates Torrance"/>
  </r>
  <r>
    <n v="1256"/>
    <s v="Trousers"/>
    <s v="Tracksuit Bottoms"/>
    <s v="S"/>
    <s v="violet"/>
    <n v="91"/>
    <n v="48"/>
    <s v="A violet coloured, S sized, Tracksuit Bottoms Trousers"/>
    <n v="115"/>
    <n v="1256"/>
    <n v="260"/>
    <n v="1095"/>
    <n v="115"/>
    <n v="1"/>
    <n v="260"/>
    <n v="317"/>
    <n v="56068"/>
    <x v="37"/>
    <d v="2021-07-25T00:00:00"/>
    <s v="Male"/>
    <n v="48"/>
    <x v="7"/>
    <n v="317"/>
    <s v="Gates Torrance"/>
  </r>
  <r>
    <n v="1257"/>
    <s v="Trousers"/>
    <s v="Tracksuit Bottoms"/>
    <s v="M"/>
    <s v="violet"/>
    <n v="91"/>
    <n v="73"/>
    <s v="A violet coloured, M sized, Tracksuit Bottoms Trousers"/>
    <n v="210"/>
    <n v="1257"/>
    <n v="260"/>
    <n v="1213"/>
    <n v="105"/>
    <n v="2"/>
    <n v="260"/>
    <n v="317"/>
    <n v="56068"/>
    <x v="37"/>
    <d v="2021-07-25T00:00:00"/>
    <s v="Male"/>
    <n v="48"/>
    <x v="7"/>
    <n v="317"/>
    <s v="Gates Torrance"/>
  </r>
  <r>
    <n v="1258"/>
    <s v="Trousers"/>
    <s v="Tracksuit Bottoms"/>
    <s v="L"/>
    <s v="violet"/>
    <n v="91"/>
    <n v="45"/>
    <s v="A violet coloured, L sized, Tracksuit Bottoms Trousers"/>
    <n v="212"/>
    <n v="1258"/>
    <n v="260"/>
    <n v="241"/>
    <n v="106"/>
    <n v="2"/>
    <n v="260"/>
    <n v="317"/>
    <n v="56068"/>
    <x v="37"/>
    <d v="2021-07-25T00:00:00"/>
    <s v="Male"/>
    <n v="48"/>
    <x v="7"/>
    <n v="317"/>
    <s v="Gates Torrance"/>
  </r>
  <r>
    <n v="1259"/>
    <s v="Trousers"/>
    <s v="Tracksuit Bottoms"/>
    <s v="XL"/>
    <s v="violet"/>
    <n v="91"/>
    <n v="60"/>
    <s v="A violet coloured, XL sized, Tracksuit Bottoms Trousers"/>
    <n v="100"/>
    <n v="1259"/>
    <n v="260"/>
    <n v="563"/>
    <n v="100"/>
    <n v="1"/>
    <n v="260"/>
    <n v="317"/>
    <n v="56068"/>
    <x v="37"/>
    <d v="2021-07-25T00:00:00"/>
    <s v="Male"/>
    <n v="48"/>
    <x v="7"/>
    <n v="317"/>
    <s v="Gates Torranc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0">
  <r>
    <n v="0"/>
    <s v="Shirt"/>
    <s v="Oxford Cloth"/>
    <s v="XS"/>
    <s v="red"/>
    <n v="114"/>
    <n v="66"/>
    <s v="A red coloured, XS sized, Oxford Cloth Shirt"/>
    <n v="212"/>
    <n v="0"/>
    <n v="1"/>
    <n v="218"/>
    <n v="106"/>
    <n v="2"/>
    <n v="1"/>
    <n v="64"/>
    <n v="30811"/>
    <x v="0"/>
    <d v="2021-09-24T00:00:00"/>
    <x v="0"/>
    <n v="75"/>
    <s v="South Australia"/>
    <n v="64"/>
    <s v="Annabella Devote"/>
  </r>
  <r>
    <n v="1"/>
    <s v="Shirt"/>
    <s v="Oxford Cloth"/>
    <s v="S"/>
    <s v="red"/>
    <n v="114"/>
    <n v="53"/>
    <s v="A red coloured, S sized, Oxford Cloth Shirt"/>
    <n v="118"/>
    <n v="1"/>
    <n v="1"/>
    <n v="481"/>
    <n v="118"/>
    <n v="1"/>
    <n v="1"/>
    <n v="64"/>
    <n v="30811"/>
    <x v="0"/>
    <d v="2021-09-24T00:00:00"/>
    <x v="0"/>
    <n v="75"/>
    <s v="South Australia"/>
    <n v="64"/>
    <s v="Annabella Devote"/>
  </r>
  <r>
    <n v="2"/>
    <s v="Shirt"/>
    <s v="Oxford Cloth"/>
    <s v="M"/>
    <s v="red"/>
    <n v="114"/>
    <n v="54"/>
    <s v="A red coloured, M sized, Oxford Cloth Shirt"/>
    <n v="288"/>
    <n v="2"/>
    <n v="1"/>
    <n v="2"/>
    <n v="96"/>
    <n v="3"/>
    <n v="1"/>
    <n v="64"/>
    <n v="30811"/>
    <x v="0"/>
    <d v="2021-09-24T00:00:00"/>
    <x v="0"/>
    <n v="75"/>
    <s v="South Australia"/>
    <n v="64"/>
    <s v="Annabella Devote"/>
  </r>
  <r>
    <n v="3"/>
    <s v="Shirt"/>
    <s v="Oxford Cloth"/>
    <s v="L"/>
    <s v="red"/>
    <n v="114"/>
    <n v="69"/>
    <s v="A red coloured, L sized, Oxford Cloth Shirt"/>
    <n v="212"/>
    <n v="3"/>
    <n v="1"/>
    <n v="1002"/>
    <n v="106"/>
    <n v="2"/>
    <n v="1"/>
    <n v="64"/>
    <n v="30811"/>
    <x v="0"/>
    <d v="2021-09-24T00:00:00"/>
    <x v="0"/>
    <n v="75"/>
    <s v="South Australia"/>
    <n v="64"/>
    <s v="Annabella Devote"/>
  </r>
  <r>
    <n v="4"/>
    <s v="Shirt"/>
    <s v="Oxford Cloth"/>
    <s v="XL"/>
    <s v="red"/>
    <n v="114"/>
    <n v="47"/>
    <s v="A red coloured, XL sized, Oxford Cloth Shirt"/>
    <n v="339"/>
    <n v="4"/>
    <n v="1"/>
    <n v="691"/>
    <n v="113"/>
    <n v="3"/>
    <n v="1"/>
    <n v="64"/>
    <n v="30811"/>
    <x v="0"/>
    <d v="2021-09-24T00:00:00"/>
    <x v="0"/>
    <n v="75"/>
    <s v="South Australia"/>
    <n v="64"/>
    <s v="Annabella Devote"/>
  </r>
  <r>
    <n v="5"/>
    <s v="Shirt"/>
    <s v="Oxford Cloth"/>
    <s v="XS"/>
    <s v="orange"/>
    <n v="114"/>
    <n v="45"/>
    <s v="A orange coloured, XS sized, Oxford Cloth Shirt"/>
    <n v="318"/>
    <n v="5"/>
    <n v="1"/>
    <n v="981"/>
    <n v="106"/>
    <n v="3"/>
    <n v="1"/>
    <n v="64"/>
    <n v="30811"/>
    <x v="0"/>
    <d v="2021-09-24T00:00:00"/>
    <x v="0"/>
    <n v="75"/>
    <s v="South Australia"/>
    <n v="64"/>
    <s v="Annabella Devote"/>
  </r>
  <r>
    <n v="6"/>
    <s v="Shirt"/>
    <s v="Oxford Cloth"/>
    <s v="S"/>
    <s v="orange"/>
    <n v="114"/>
    <n v="72"/>
    <s v="A orange coloured, S sized, Oxford Cloth Shirt"/>
    <n v="96"/>
    <n v="6"/>
    <n v="2"/>
    <n v="915"/>
    <n v="96"/>
    <n v="1"/>
    <n v="2"/>
    <n v="473"/>
    <n v="50490"/>
    <x v="1"/>
    <d v="2021-02-13T00:00:00"/>
    <x v="1"/>
    <n v="61"/>
    <s v="South Australia"/>
    <n v="473"/>
    <s v="Lori Briars"/>
  </r>
  <r>
    <n v="7"/>
    <s v="Shirt"/>
    <s v="Oxford Cloth"/>
    <s v="M"/>
    <s v="orange"/>
    <n v="114"/>
    <n v="77"/>
    <s v="A orange coloured, M sized, Oxford Cloth Shirt"/>
    <n v="113"/>
    <n v="7"/>
    <n v="2"/>
    <n v="686"/>
    <n v="113"/>
    <n v="1"/>
    <n v="2"/>
    <n v="473"/>
    <n v="50490"/>
    <x v="1"/>
    <d v="2021-02-13T00:00:00"/>
    <x v="1"/>
    <n v="61"/>
    <s v="South Australia"/>
    <n v="473"/>
    <s v="Lori Briars"/>
  </r>
  <r>
    <n v="8"/>
    <s v="Shirt"/>
    <s v="Oxford Cloth"/>
    <s v="L"/>
    <s v="orange"/>
    <n v="114"/>
    <n v="48"/>
    <s v="A orange coloured, L sized, Oxford Cloth Shirt"/>
    <n v="345"/>
    <n v="8"/>
    <n v="2"/>
    <n v="1091"/>
    <n v="115"/>
    <n v="3"/>
    <n v="2"/>
    <n v="473"/>
    <n v="50490"/>
    <x v="1"/>
    <d v="2021-02-13T00:00:00"/>
    <x v="1"/>
    <n v="61"/>
    <s v="South Australia"/>
    <n v="473"/>
    <s v="Lori Briars"/>
  </r>
  <r>
    <n v="9"/>
    <s v="Shirt"/>
    <s v="Oxford Cloth"/>
    <s v="XL"/>
    <s v="orange"/>
    <n v="114"/>
    <n v="43"/>
    <s v="A orange coloured, XL sized, Oxford Cloth Shirt"/>
    <n v="105"/>
    <n v="9"/>
    <n v="2"/>
    <n v="1196"/>
    <n v="105"/>
    <n v="1"/>
    <n v="2"/>
    <n v="473"/>
    <n v="50490"/>
    <x v="1"/>
    <d v="2021-02-13T00:00:00"/>
    <x v="1"/>
    <n v="61"/>
    <s v="South Australia"/>
    <n v="473"/>
    <s v="Lori Briars"/>
  </r>
  <r>
    <n v="10"/>
    <s v="Shirt"/>
    <s v="Oxford Cloth"/>
    <s v="XS"/>
    <s v="yellow"/>
    <n v="114"/>
    <n v="72"/>
    <s v="A yellow coloured, XS sized, Oxford Cloth Shirt"/>
    <n v="273"/>
    <n v="10"/>
    <n v="2"/>
    <n v="157"/>
    <n v="91"/>
    <n v="3"/>
    <n v="2"/>
    <n v="473"/>
    <n v="50490"/>
    <x v="1"/>
    <d v="2021-02-13T00:00:00"/>
    <x v="1"/>
    <n v="61"/>
    <s v="South Australia"/>
    <n v="473"/>
    <s v="Lori Briars"/>
  </r>
  <r>
    <n v="11"/>
    <s v="Shirt"/>
    <s v="Oxford Cloth"/>
    <s v="S"/>
    <s v="yellow"/>
    <n v="114"/>
    <n v="78"/>
    <s v="A yellow coloured, S sized, Oxford Cloth Shirt"/>
    <n v="198"/>
    <n v="11"/>
    <n v="2"/>
    <n v="1174"/>
    <n v="99"/>
    <n v="2"/>
    <n v="2"/>
    <n v="473"/>
    <n v="50490"/>
    <x v="1"/>
    <d v="2021-02-13T00:00:00"/>
    <x v="1"/>
    <n v="61"/>
    <s v="South Australia"/>
    <n v="473"/>
    <s v="Lori Briars"/>
  </r>
  <r>
    <n v="12"/>
    <s v="Shirt"/>
    <s v="Oxford Cloth"/>
    <s v="M"/>
    <s v="yellow"/>
    <n v="114"/>
    <n v="56"/>
    <s v="A yellow coloured, M sized, Oxford Cloth Shirt"/>
    <n v="104"/>
    <n v="12"/>
    <n v="3"/>
    <n v="54"/>
    <n v="104"/>
    <n v="1"/>
    <n v="3"/>
    <n v="774"/>
    <n v="46763"/>
    <x v="2"/>
    <d v="2021-11-03T00:00:00"/>
    <x v="2"/>
    <n v="34"/>
    <s v="Tasmania"/>
    <n v="774"/>
    <s v="Ellynn Korba"/>
  </r>
  <r>
    <n v="13"/>
    <s v="Shirt"/>
    <s v="Oxford Cloth"/>
    <s v="L"/>
    <s v="yellow"/>
    <n v="114"/>
    <n v="75"/>
    <s v="A yellow coloured, L sized, Oxford Cloth Shirt"/>
    <n v="192"/>
    <n v="13"/>
    <n v="3"/>
    <n v="6"/>
    <n v="96"/>
    <n v="2"/>
    <n v="3"/>
    <n v="774"/>
    <n v="46763"/>
    <x v="2"/>
    <d v="2021-11-03T00:00:00"/>
    <x v="2"/>
    <n v="34"/>
    <s v="Tasmania"/>
    <n v="774"/>
    <s v="Ellynn Korba"/>
  </r>
  <r>
    <n v="14"/>
    <s v="Shirt"/>
    <s v="Oxford Cloth"/>
    <s v="XL"/>
    <s v="yellow"/>
    <n v="114"/>
    <n v="50"/>
    <s v="A yellow coloured, XL sized, Oxford Cloth Shirt"/>
    <n v="212"/>
    <n v="14"/>
    <n v="3"/>
    <n v="1010"/>
    <n v="106"/>
    <n v="2"/>
    <n v="3"/>
    <n v="774"/>
    <n v="46763"/>
    <x v="2"/>
    <d v="2021-11-03T00:00:00"/>
    <x v="2"/>
    <n v="34"/>
    <s v="Tasmania"/>
    <n v="774"/>
    <s v="Ellynn Korba"/>
  </r>
  <r>
    <n v="15"/>
    <s v="Shirt"/>
    <s v="Oxford Cloth"/>
    <s v="XS"/>
    <s v="green"/>
    <n v="114"/>
    <n v="68"/>
    <s v="A green coloured, XS sized, Oxford Cloth Shirt"/>
    <n v="90"/>
    <n v="15"/>
    <n v="4"/>
    <n v="1033"/>
    <n v="90"/>
    <n v="1"/>
    <n v="4"/>
    <n v="433"/>
    <n v="39782"/>
    <x v="3"/>
    <d v="2021-05-19T00:00:00"/>
    <x v="3"/>
    <n v="46"/>
    <s v="Tasmania"/>
    <n v="433"/>
    <s v="Candis Roswarne"/>
  </r>
  <r>
    <n v="16"/>
    <s v="Shirt"/>
    <s v="Oxford Cloth"/>
    <s v="S"/>
    <s v="green"/>
    <n v="114"/>
    <n v="56"/>
    <s v="A green coloured, S sized, Oxford Cloth Shirt"/>
    <n v="297"/>
    <n v="16"/>
    <n v="4"/>
    <n v="1184"/>
    <n v="99"/>
    <n v="3"/>
    <n v="4"/>
    <n v="433"/>
    <n v="39782"/>
    <x v="3"/>
    <d v="2021-05-19T00:00:00"/>
    <x v="3"/>
    <n v="46"/>
    <s v="Tasmania"/>
    <n v="433"/>
    <s v="Candis Roswarne"/>
  </r>
  <r>
    <n v="17"/>
    <s v="Shirt"/>
    <s v="Oxford Cloth"/>
    <s v="M"/>
    <s v="green"/>
    <n v="114"/>
    <n v="60"/>
    <s v="A green coloured, M sized, Oxford Cloth Shirt"/>
    <n v="109"/>
    <n v="17"/>
    <n v="4"/>
    <n v="769"/>
    <n v="109"/>
    <n v="1"/>
    <n v="4"/>
    <n v="433"/>
    <n v="39782"/>
    <x v="3"/>
    <d v="2021-05-19T00:00:00"/>
    <x v="3"/>
    <n v="46"/>
    <s v="Tasmania"/>
    <n v="433"/>
    <s v="Candis Roswarne"/>
  </r>
  <r>
    <n v="18"/>
    <s v="Shirt"/>
    <s v="Oxford Cloth"/>
    <s v="L"/>
    <s v="green"/>
    <n v="114"/>
    <n v="52"/>
    <s v="A green coloured, L sized, Oxford Cloth Shirt"/>
    <n v="288"/>
    <n v="18"/>
    <n v="4"/>
    <n v="923"/>
    <n v="96"/>
    <n v="3"/>
    <n v="4"/>
    <n v="433"/>
    <n v="39782"/>
    <x v="3"/>
    <d v="2021-05-19T00:00:00"/>
    <x v="3"/>
    <n v="46"/>
    <s v="Tasmania"/>
    <n v="433"/>
    <s v="Candis Roswarne"/>
  </r>
  <r>
    <n v="19"/>
    <s v="Shirt"/>
    <s v="Oxford Cloth"/>
    <s v="XL"/>
    <s v="green"/>
    <n v="114"/>
    <n v="42"/>
    <s v="A green coloured, XL sized, Oxford Cloth Shirt"/>
    <n v="192"/>
    <n v="19"/>
    <n v="4"/>
    <n v="12"/>
    <n v="96"/>
    <n v="2"/>
    <n v="4"/>
    <n v="433"/>
    <n v="39782"/>
    <x v="3"/>
    <d v="2021-05-19T00:00:00"/>
    <x v="3"/>
    <n v="46"/>
    <s v="Tasmania"/>
    <n v="433"/>
    <s v="Candis Roswarne"/>
  </r>
  <r>
    <n v="20"/>
    <s v="Shirt"/>
    <s v="Oxford Cloth"/>
    <s v="XS"/>
    <s v="blue"/>
    <n v="114"/>
    <n v="47"/>
    <s v="A blue coloured, XS sized, Oxford Cloth Shirt"/>
    <n v="182"/>
    <n v="20"/>
    <n v="5"/>
    <n v="148"/>
    <n v="91"/>
    <n v="2"/>
    <n v="5"/>
    <n v="441"/>
    <n v="14719"/>
    <x v="4"/>
    <d v="2021-03-24T00:00:00"/>
    <x v="4"/>
    <n v="53"/>
    <s v="Western Australia"/>
    <n v="441"/>
    <s v="Artemas Vasilischev"/>
  </r>
  <r>
    <n v="21"/>
    <s v="Shirt"/>
    <s v="Oxford Cloth"/>
    <s v="S"/>
    <s v="blue"/>
    <n v="114"/>
    <n v="51"/>
    <s v="A blue coloured, S sized, Oxford Cloth Shirt"/>
    <n v="236"/>
    <n v="21"/>
    <n v="5"/>
    <n v="475"/>
    <n v="118"/>
    <n v="2"/>
    <n v="5"/>
    <n v="441"/>
    <n v="14719"/>
    <x v="4"/>
    <d v="2021-03-24T00:00:00"/>
    <x v="4"/>
    <n v="53"/>
    <s v="Western Australia"/>
    <n v="441"/>
    <s v="Artemas Vasilischev"/>
  </r>
  <r>
    <n v="22"/>
    <s v="Shirt"/>
    <s v="Oxford Cloth"/>
    <s v="M"/>
    <s v="blue"/>
    <n v="114"/>
    <n v="57"/>
    <s v="A blue coloured, M sized, Oxford Cloth Shirt"/>
    <n v="288"/>
    <n v="22"/>
    <n v="5"/>
    <n v="1"/>
    <n v="96"/>
    <n v="3"/>
    <n v="5"/>
    <n v="441"/>
    <n v="14719"/>
    <x v="4"/>
    <d v="2021-03-24T00:00:00"/>
    <x v="4"/>
    <n v="53"/>
    <s v="Western Australia"/>
    <n v="441"/>
    <s v="Artemas Vasilischev"/>
  </r>
  <r>
    <n v="23"/>
    <s v="Shirt"/>
    <s v="Oxford Cloth"/>
    <s v="L"/>
    <s v="blue"/>
    <n v="114"/>
    <n v="59"/>
    <s v="A blue coloured, L sized, Oxford Cloth Shirt"/>
    <n v="351"/>
    <n v="23"/>
    <n v="5"/>
    <n v="830"/>
    <n v="117"/>
    <n v="3"/>
    <n v="5"/>
    <n v="441"/>
    <n v="14719"/>
    <x v="4"/>
    <d v="2021-03-24T00:00:00"/>
    <x v="4"/>
    <n v="53"/>
    <s v="Western Australia"/>
    <n v="441"/>
    <s v="Artemas Vasilischev"/>
  </r>
  <r>
    <n v="24"/>
    <s v="Shirt"/>
    <s v="Oxford Cloth"/>
    <s v="XL"/>
    <s v="blue"/>
    <n v="114"/>
    <n v="60"/>
    <s v="A blue coloured, XL sized, Oxford Cloth Shirt"/>
    <n v="315"/>
    <n v="24"/>
    <n v="5"/>
    <n v="1209"/>
    <n v="105"/>
    <n v="3"/>
    <n v="5"/>
    <n v="441"/>
    <n v="14719"/>
    <x v="4"/>
    <d v="2021-03-24T00:00:00"/>
    <x v="4"/>
    <n v="53"/>
    <s v="Western Australia"/>
    <n v="441"/>
    <s v="Artemas Vasilischev"/>
  </r>
  <r>
    <n v="25"/>
    <s v="Shirt"/>
    <s v="Oxford Cloth"/>
    <s v="XS"/>
    <s v="indigo"/>
    <n v="114"/>
    <n v="61"/>
    <s v="A indigo coloured, XS sized, Oxford Cloth Shirt"/>
    <n v="279"/>
    <n v="25"/>
    <n v="5"/>
    <n v="635"/>
    <n v="93"/>
    <n v="3"/>
    <n v="5"/>
    <n v="441"/>
    <n v="14719"/>
    <x v="4"/>
    <d v="2021-03-24T00:00:00"/>
    <x v="4"/>
    <n v="53"/>
    <s v="Western Australia"/>
    <n v="441"/>
    <s v="Artemas Vasilischev"/>
  </r>
  <r>
    <n v="26"/>
    <s v="Shirt"/>
    <s v="Oxford Cloth"/>
    <s v="S"/>
    <s v="indigo"/>
    <n v="114"/>
    <n v="59"/>
    <s v="A indigo coloured, S sized, Oxford Cloth Shirt"/>
    <n v="279"/>
    <n v="26"/>
    <n v="5"/>
    <n v="639"/>
    <n v="93"/>
    <n v="3"/>
    <n v="5"/>
    <n v="441"/>
    <n v="14719"/>
    <x v="4"/>
    <d v="2021-03-24T00:00:00"/>
    <x v="4"/>
    <n v="53"/>
    <s v="Western Australia"/>
    <n v="441"/>
    <s v="Artemas Vasilischev"/>
  </r>
  <r>
    <n v="27"/>
    <s v="Shirt"/>
    <s v="Oxford Cloth"/>
    <s v="M"/>
    <s v="indigo"/>
    <n v="114"/>
    <n v="62"/>
    <s v="A indigo coloured, M sized, Oxford Cloth Shirt"/>
    <n v="113"/>
    <n v="27"/>
    <n v="5"/>
    <n v="695"/>
    <n v="113"/>
    <n v="1"/>
    <n v="5"/>
    <n v="441"/>
    <n v="14719"/>
    <x v="4"/>
    <d v="2021-03-24T00:00:00"/>
    <x v="4"/>
    <n v="53"/>
    <s v="Western Australia"/>
    <n v="441"/>
    <s v="Artemas Vasilischev"/>
  </r>
  <r>
    <n v="28"/>
    <s v="Shirt"/>
    <s v="Oxford Cloth"/>
    <s v="L"/>
    <s v="indigo"/>
    <n v="114"/>
    <n v="70"/>
    <s v="A indigo coloured, L sized, Oxford Cloth Shirt"/>
    <n v="208"/>
    <n v="28"/>
    <n v="6"/>
    <n v="38"/>
    <n v="104"/>
    <n v="2"/>
    <n v="6"/>
    <n v="800"/>
    <n v="16197"/>
    <x v="5"/>
    <d v="2021-10-05T00:00:00"/>
    <x v="4"/>
    <n v="49"/>
    <s v="Queensland"/>
    <n v="800"/>
    <s v="Katusha Ceney"/>
  </r>
  <r>
    <n v="29"/>
    <s v="Shirt"/>
    <s v="Oxford Cloth"/>
    <s v="XL"/>
    <s v="indigo"/>
    <n v="114"/>
    <n v="55"/>
    <s v="A indigo coloured, XL sized, Oxford Cloth Shirt"/>
    <n v="236"/>
    <n v="29"/>
    <n v="6"/>
    <n v="473"/>
    <n v="118"/>
    <n v="2"/>
    <n v="6"/>
    <n v="800"/>
    <n v="16197"/>
    <x v="5"/>
    <d v="2021-10-05T00:00:00"/>
    <x v="4"/>
    <n v="49"/>
    <s v="Queensland"/>
    <n v="800"/>
    <s v="Katusha Ceney"/>
  </r>
  <r>
    <n v="30"/>
    <s v="Shirt"/>
    <s v="Oxford Cloth"/>
    <s v="XS"/>
    <s v="violet"/>
    <n v="114"/>
    <n v="74"/>
    <s v="A violet coloured, XS sized, Oxford Cloth Shirt"/>
    <n v="106"/>
    <n v="30"/>
    <n v="6"/>
    <n v="242"/>
    <n v="106"/>
    <n v="1"/>
    <n v="6"/>
    <n v="800"/>
    <n v="16197"/>
    <x v="5"/>
    <d v="2021-10-05T00:00:00"/>
    <x v="4"/>
    <n v="49"/>
    <s v="Queensland"/>
    <n v="800"/>
    <s v="Katusha Ceney"/>
  </r>
  <r>
    <n v="31"/>
    <s v="Shirt"/>
    <s v="Oxford Cloth"/>
    <s v="S"/>
    <s v="violet"/>
    <n v="114"/>
    <n v="41"/>
    <s v="A violet coloured, S sized, Oxford Cloth Shirt"/>
    <n v="182"/>
    <n v="31"/>
    <n v="6"/>
    <n v="804"/>
    <n v="91"/>
    <n v="2"/>
    <n v="6"/>
    <n v="800"/>
    <n v="16197"/>
    <x v="5"/>
    <d v="2021-10-05T00:00:00"/>
    <x v="4"/>
    <n v="49"/>
    <s v="Queensland"/>
    <n v="800"/>
    <s v="Katusha Ceney"/>
  </r>
  <r>
    <n v="32"/>
    <s v="Shirt"/>
    <s v="Oxford Cloth"/>
    <s v="M"/>
    <s v="violet"/>
    <n v="114"/>
    <n v="65"/>
    <s v="A violet coloured, M sized, Oxford Cloth Shirt"/>
    <n v="226"/>
    <n v="32"/>
    <n v="7"/>
    <n v="850"/>
    <n v="113"/>
    <n v="2"/>
    <n v="7"/>
    <n v="626"/>
    <n v="37666"/>
    <x v="6"/>
    <d v="2021-04-11T00:00:00"/>
    <x v="2"/>
    <n v="64"/>
    <s v="New South Wales"/>
    <n v="626"/>
    <s v="Tann Scothron"/>
  </r>
  <r>
    <n v="33"/>
    <s v="Shirt"/>
    <s v="Oxford Cloth"/>
    <s v="L"/>
    <s v="violet"/>
    <n v="114"/>
    <n v="73"/>
    <s v="A violet coloured, L sized, Oxford Cloth Shirt"/>
    <n v="297"/>
    <n v="33"/>
    <n v="7"/>
    <n v="1162"/>
    <n v="99"/>
    <n v="3"/>
    <n v="7"/>
    <n v="626"/>
    <n v="37666"/>
    <x v="6"/>
    <d v="2021-04-11T00:00:00"/>
    <x v="2"/>
    <n v="64"/>
    <s v="New South Wales"/>
    <n v="626"/>
    <s v="Tann Scothron"/>
  </r>
  <r>
    <n v="34"/>
    <s v="Shirt"/>
    <s v="Oxford Cloth"/>
    <s v="XL"/>
    <s v="violet"/>
    <n v="114"/>
    <n v="54"/>
    <s v="A violet coloured, XL sized, Oxford Cloth Shirt"/>
    <n v="109"/>
    <n v="34"/>
    <n v="8"/>
    <n v="765"/>
    <n v="109"/>
    <n v="1"/>
    <n v="8"/>
    <n v="58"/>
    <n v="28484"/>
    <x v="7"/>
    <d v="2021-05-01T00:00:00"/>
    <x v="5"/>
    <n v="39"/>
    <s v="New South Wales"/>
    <n v="58"/>
    <s v="Aurie Margett"/>
  </r>
  <r>
    <n v="35"/>
    <s v="Shirt"/>
    <s v="Dress"/>
    <s v="XS"/>
    <s v="red"/>
    <n v="119"/>
    <n v="63"/>
    <s v="A red coloured, XS sized, Dress Shirt"/>
    <n v="190"/>
    <n v="35"/>
    <n v="8"/>
    <n v="256"/>
    <n v="95"/>
    <n v="2"/>
    <n v="8"/>
    <n v="58"/>
    <n v="28484"/>
    <x v="7"/>
    <d v="2021-05-01T00:00:00"/>
    <x v="5"/>
    <n v="39"/>
    <s v="New South Wales"/>
    <n v="58"/>
    <s v="Aurie Margett"/>
  </r>
  <r>
    <n v="36"/>
    <s v="Shirt"/>
    <s v="Dress"/>
    <s v="S"/>
    <s v="red"/>
    <n v="119"/>
    <n v="72"/>
    <s v="A red coloured, S sized, Dress Shirt"/>
    <n v="98"/>
    <n v="36"/>
    <n v="9"/>
    <n v="203"/>
    <n v="98"/>
    <n v="1"/>
    <n v="9"/>
    <n v="852"/>
    <n v="12896"/>
    <x v="8"/>
    <d v="2021-05-11T00:00:00"/>
    <x v="6"/>
    <n v="67"/>
    <s v="Tasmania"/>
    <n v="852"/>
    <s v="Lucas Cromly"/>
  </r>
  <r>
    <n v="37"/>
    <s v="Shirt"/>
    <s v="Dress"/>
    <s v="M"/>
    <s v="red"/>
    <n v="119"/>
    <n v="57"/>
    <s v="A red coloured, M sized, Dress Shirt"/>
    <n v="236"/>
    <n v="37"/>
    <n v="9"/>
    <n v="486"/>
    <n v="118"/>
    <n v="2"/>
    <n v="9"/>
    <n v="852"/>
    <n v="12896"/>
    <x v="8"/>
    <d v="2021-05-11T00:00:00"/>
    <x v="6"/>
    <n v="67"/>
    <s v="Tasmania"/>
    <n v="852"/>
    <s v="Lucas Cromly"/>
  </r>
  <r>
    <n v="38"/>
    <s v="Shirt"/>
    <s v="Dress"/>
    <s v="L"/>
    <s v="red"/>
    <n v="119"/>
    <n v="79"/>
    <s v="A red coloured, L sized, Dress Shirt"/>
    <n v="119"/>
    <n v="38"/>
    <n v="9"/>
    <n v="708"/>
    <n v="119"/>
    <n v="1"/>
    <n v="9"/>
    <n v="852"/>
    <n v="12896"/>
    <x v="8"/>
    <d v="2021-05-11T00:00:00"/>
    <x v="6"/>
    <n v="67"/>
    <s v="Tasmania"/>
    <n v="852"/>
    <s v="Lucas Cromly"/>
  </r>
  <r>
    <n v="39"/>
    <s v="Shirt"/>
    <s v="Dress"/>
    <s v="XL"/>
    <s v="red"/>
    <n v="119"/>
    <n v="47"/>
    <s v="A red coloured, XL sized, Dress Shirt"/>
    <n v="180"/>
    <n v="39"/>
    <n v="9"/>
    <n v="1040"/>
    <n v="90"/>
    <n v="2"/>
    <n v="9"/>
    <n v="852"/>
    <n v="12896"/>
    <x v="8"/>
    <d v="2021-05-11T00:00:00"/>
    <x v="6"/>
    <n v="67"/>
    <s v="Tasmania"/>
    <n v="852"/>
    <s v="Lucas Cromly"/>
  </r>
  <r>
    <n v="40"/>
    <s v="Shirt"/>
    <s v="Dress"/>
    <s v="XS"/>
    <s v="orange"/>
    <n v="119"/>
    <n v="58"/>
    <s v="A orange coloured, XS sized, Dress Shirt"/>
    <n v="288"/>
    <n v="40"/>
    <n v="9"/>
    <n v="917"/>
    <n v="96"/>
    <n v="3"/>
    <n v="9"/>
    <n v="852"/>
    <n v="12896"/>
    <x v="8"/>
    <d v="2021-05-11T00:00:00"/>
    <x v="6"/>
    <n v="67"/>
    <s v="Tasmania"/>
    <n v="852"/>
    <s v="Lucas Cromly"/>
  </r>
  <r>
    <n v="41"/>
    <s v="Shirt"/>
    <s v="Dress"/>
    <s v="S"/>
    <s v="orange"/>
    <n v="119"/>
    <n v="69"/>
    <s v="A orange coloured, S sized, Dress Shirt"/>
    <n v="186"/>
    <n v="41"/>
    <n v="9"/>
    <n v="1061"/>
    <n v="93"/>
    <n v="2"/>
    <n v="9"/>
    <n v="852"/>
    <n v="12896"/>
    <x v="8"/>
    <d v="2021-05-11T00:00:00"/>
    <x v="6"/>
    <n v="67"/>
    <s v="Tasmania"/>
    <n v="852"/>
    <s v="Lucas Cromly"/>
  </r>
  <r>
    <n v="42"/>
    <s v="Shirt"/>
    <s v="Dress"/>
    <s v="M"/>
    <s v="orange"/>
    <n v="119"/>
    <n v="53"/>
    <s v="A orange coloured, M sized, Dress Shirt"/>
    <n v="208"/>
    <n v="42"/>
    <n v="9"/>
    <n v="35"/>
    <n v="104"/>
    <n v="2"/>
    <n v="9"/>
    <n v="852"/>
    <n v="12896"/>
    <x v="8"/>
    <d v="2021-05-11T00:00:00"/>
    <x v="6"/>
    <n v="67"/>
    <s v="Tasmania"/>
    <n v="852"/>
    <s v="Lucas Cromly"/>
  </r>
  <r>
    <n v="43"/>
    <s v="Shirt"/>
    <s v="Dress"/>
    <s v="L"/>
    <s v="orange"/>
    <n v="119"/>
    <n v="73"/>
    <s v="A orange coloured, L sized, Dress Shirt"/>
    <n v="327"/>
    <n v="43"/>
    <n v="10"/>
    <n v="325"/>
    <n v="109"/>
    <n v="3"/>
    <n v="10"/>
    <n v="659"/>
    <n v="21922"/>
    <x v="9"/>
    <d v="2021-10-16T00:00:00"/>
    <x v="3"/>
    <n v="57"/>
    <s v="Tasmania"/>
    <n v="659"/>
    <s v="Ira Dafforne"/>
  </r>
  <r>
    <n v="44"/>
    <s v="Shirt"/>
    <s v="Dress"/>
    <s v="XL"/>
    <s v="orange"/>
    <n v="119"/>
    <n v="78"/>
    <s v="A orange coloured, XL sized, Dress Shirt"/>
    <n v="226"/>
    <n v="44"/>
    <n v="10"/>
    <n v="860"/>
    <n v="113"/>
    <n v="2"/>
    <n v="10"/>
    <n v="659"/>
    <n v="21922"/>
    <x v="9"/>
    <d v="2021-10-16T00:00:00"/>
    <x v="3"/>
    <n v="57"/>
    <s v="Tasmania"/>
    <n v="659"/>
    <s v="Ira Dafforne"/>
  </r>
  <r>
    <n v="45"/>
    <s v="Shirt"/>
    <s v="Dress"/>
    <s v="XS"/>
    <s v="yellow"/>
    <n v="119"/>
    <n v="69"/>
    <s v="A yellow coloured, XS sized, Dress Shirt"/>
    <n v="321"/>
    <n v="45"/>
    <n v="10"/>
    <n v="426"/>
    <n v="107"/>
    <n v="3"/>
    <n v="10"/>
    <n v="659"/>
    <n v="21922"/>
    <x v="9"/>
    <d v="2021-10-16T00:00:00"/>
    <x v="3"/>
    <n v="57"/>
    <s v="Tasmania"/>
    <n v="659"/>
    <s v="Ira Dafforne"/>
  </r>
  <r>
    <n v="46"/>
    <s v="Shirt"/>
    <s v="Dress"/>
    <s v="S"/>
    <s v="yellow"/>
    <n v="119"/>
    <n v="56"/>
    <s v="A yellow coloured, S sized, Dress Shirt"/>
    <n v="188"/>
    <n v="46"/>
    <n v="11"/>
    <n v="877"/>
    <n v="94"/>
    <n v="2"/>
    <n v="11"/>
    <n v="785"/>
    <n v="36624"/>
    <x v="10"/>
    <d v="2021-06-30T00:00:00"/>
    <x v="0"/>
    <n v="54"/>
    <s v="Northern Territory"/>
    <n v="785"/>
    <s v="Jillana Blankau"/>
  </r>
  <r>
    <n v="47"/>
    <s v="Shirt"/>
    <s v="Dress"/>
    <s v="M"/>
    <s v="yellow"/>
    <n v="119"/>
    <n v="61"/>
    <s v="A yellow coloured, M sized, Dress Shirt"/>
    <n v="273"/>
    <n v="47"/>
    <n v="11"/>
    <n v="780"/>
    <n v="91"/>
    <n v="3"/>
    <n v="11"/>
    <n v="785"/>
    <n v="36624"/>
    <x v="10"/>
    <d v="2021-06-30T00:00:00"/>
    <x v="0"/>
    <n v="54"/>
    <s v="Northern Territory"/>
    <n v="785"/>
    <s v="Jillana Blankau"/>
  </r>
  <r>
    <n v="48"/>
    <s v="Shirt"/>
    <s v="Dress"/>
    <s v="L"/>
    <s v="yellow"/>
    <n v="119"/>
    <n v="56"/>
    <s v="A yellow coloured, L sized, Dress Shirt"/>
    <n v="91"/>
    <n v="48"/>
    <n v="12"/>
    <n v="782"/>
    <n v="91"/>
    <n v="1"/>
    <n v="12"/>
    <n v="120"/>
    <n v="55507"/>
    <x v="11"/>
    <d v="2021-07-11T00:00:00"/>
    <x v="6"/>
    <n v="60"/>
    <s v="Queensland"/>
    <n v="120"/>
    <s v="Didi Garton"/>
  </r>
  <r>
    <n v="49"/>
    <s v="Shirt"/>
    <s v="Dress"/>
    <s v="XL"/>
    <s v="yellow"/>
    <n v="119"/>
    <n v="75"/>
    <s v="A yellow coloured, XL sized, Dress Shirt"/>
    <n v="186"/>
    <n v="49"/>
    <n v="12"/>
    <n v="632"/>
    <n v="93"/>
    <n v="2"/>
    <n v="12"/>
    <n v="120"/>
    <n v="55507"/>
    <x v="11"/>
    <d v="2021-07-11T00:00:00"/>
    <x v="6"/>
    <n v="60"/>
    <s v="Queensland"/>
    <n v="120"/>
    <s v="Didi Garton"/>
  </r>
  <r>
    <n v="50"/>
    <s v="Shirt"/>
    <s v="Dress"/>
    <s v="XS"/>
    <s v="green"/>
    <n v="119"/>
    <n v="51"/>
    <s v="A green coloured, XS sized, Dress Shirt"/>
    <n v="339"/>
    <n v="50"/>
    <n v="12"/>
    <n v="846"/>
    <n v="113"/>
    <n v="3"/>
    <n v="12"/>
    <n v="120"/>
    <n v="55507"/>
    <x v="11"/>
    <d v="2021-07-11T00:00:00"/>
    <x v="6"/>
    <n v="60"/>
    <s v="Queensland"/>
    <n v="120"/>
    <s v="Didi Garton"/>
  </r>
  <r>
    <n v="51"/>
    <s v="Shirt"/>
    <s v="Dress"/>
    <s v="S"/>
    <s v="green"/>
    <n v="119"/>
    <n v="60"/>
    <s v="A green coloured, S sized, Dress Shirt"/>
    <n v="98"/>
    <n v="51"/>
    <n v="12"/>
    <n v="180"/>
    <n v="98"/>
    <n v="1"/>
    <n v="12"/>
    <n v="120"/>
    <n v="55507"/>
    <x v="11"/>
    <d v="2021-07-11T00:00:00"/>
    <x v="6"/>
    <n v="60"/>
    <s v="Queensland"/>
    <n v="120"/>
    <s v="Didi Garton"/>
  </r>
  <r>
    <n v="52"/>
    <s v="Shirt"/>
    <s v="Dress"/>
    <s v="M"/>
    <s v="green"/>
    <n v="119"/>
    <n v="65"/>
    <s v="A green coloured, M sized, Dress Shirt"/>
    <n v="212"/>
    <n v="52"/>
    <n v="13"/>
    <n v="217"/>
    <n v="106"/>
    <n v="2"/>
    <n v="13"/>
    <n v="204"/>
    <n v="57810"/>
    <x v="9"/>
    <d v="2021-10-31T00:00:00"/>
    <x v="7"/>
    <n v="60"/>
    <s v="New South Wales"/>
    <n v="204"/>
    <s v="Bird McGarvie"/>
  </r>
  <r>
    <n v="53"/>
    <s v="Shirt"/>
    <s v="Dress"/>
    <s v="L"/>
    <s v="green"/>
    <n v="119"/>
    <n v="52"/>
    <s v="A green coloured, L sized, Dress Shirt"/>
    <n v="354"/>
    <n v="53"/>
    <n v="13"/>
    <n v="95"/>
    <n v="118"/>
    <n v="3"/>
    <n v="13"/>
    <n v="204"/>
    <n v="57810"/>
    <x v="9"/>
    <d v="2021-10-31T00:00:00"/>
    <x v="7"/>
    <n v="60"/>
    <s v="New South Wales"/>
    <n v="204"/>
    <s v="Bird McGarvie"/>
  </r>
  <r>
    <n v="54"/>
    <s v="Shirt"/>
    <s v="Dress"/>
    <s v="XL"/>
    <s v="green"/>
    <n v="119"/>
    <n v="52"/>
    <s v="A green coloured, XL sized, Dress Shirt"/>
    <n v="182"/>
    <n v="54"/>
    <n v="13"/>
    <n v="800"/>
    <n v="91"/>
    <n v="2"/>
    <n v="13"/>
    <n v="204"/>
    <n v="57810"/>
    <x v="9"/>
    <d v="2021-10-31T00:00:00"/>
    <x v="7"/>
    <n v="60"/>
    <s v="New South Wales"/>
    <n v="204"/>
    <s v="Bird McGarvie"/>
  </r>
  <r>
    <n v="55"/>
    <s v="Shirt"/>
    <s v="Dress"/>
    <s v="XS"/>
    <s v="blue"/>
    <n v="119"/>
    <n v="41"/>
    <s v="A blue coloured, XS sized, Dress Shirt"/>
    <n v="117"/>
    <n v="55"/>
    <n v="13"/>
    <n v="835"/>
    <n v="117"/>
    <n v="1"/>
    <n v="13"/>
    <n v="204"/>
    <n v="57810"/>
    <x v="9"/>
    <d v="2021-10-31T00:00:00"/>
    <x v="7"/>
    <n v="60"/>
    <s v="New South Wales"/>
    <n v="204"/>
    <s v="Bird McGarvie"/>
  </r>
  <r>
    <n v="56"/>
    <s v="Shirt"/>
    <s v="Dress"/>
    <s v="S"/>
    <s v="blue"/>
    <n v="119"/>
    <n v="46"/>
    <s v="A blue coloured, S sized, Dress Shirt"/>
    <n v="224"/>
    <n v="56"/>
    <n v="13"/>
    <n v="1249"/>
    <n v="112"/>
    <n v="2"/>
    <n v="13"/>
    <n v="204"/>
    <n v="57810"/>
    <x v="9"/>
    <d v="2021-10-31T00:00:00"/>
    <x v="7"/>
    <n v="60"/>
    <s v="New South Wales"/>
    <n v="204"/>
    <s v="Bird McGarvie"/>
  </r>
  <r>
    <n v="57"/>
    <s v="Shirt"/>
    <s v="Dress"/>
    <s v="M"/>
    <s v="blue"/>
    <n v="119"/>
    <n v="48"/>
    <s v="A blue coloured, M sized, Dress Shirt"/>
    <n v="218"/>
    <n v="57"/>
    <n v="13"/>
    <n v="753"/>
    <n v="109"/>
    <n v="2"/>
    <n v="13"/>
    <n v="204"/>
    <n v="57810"/>
    <x v="9"/>
    <d v="2021-10-31T00:00:00"/>
    <x v="7"/>
    <n v="60"/>
    <s v="New South Wales"/>
    <n v="204"/>
    <s v="Bird McGarvie"/>
  </r>
  <r>
    <n v="58"/>
    <s v="Shirt"/>
    <s v="Dress"/>
    <s v="L"/>
    <s v="blue"/>
    <n v="119"/>
    <n v="61"/>
    <s v="A blue coloured, L sized, Dress Shirt"/>
    <n v="276"/>
    <n v="58"/>
    <n v="13"/>
    <n v="114"/>
    <n v="92"/>
    <n v="3"/>
    <n v="13"/>
    <n v="204"/>
    <n v="57810"/>
    <x v="9"/>
    <d v="2021-10-31T00:00:00"/>
    <x v="7"/>
    <n v="60"/>
    <s v="New South Wales"/>
    <n v="204"/>
    <s v="Bird McGarvie"/>
  </r>
  <r>
    <n v="59"/>
    <s v="Shirt"/>
    <s v="Dress"/>
    <s v="XL"/>
    <s v="blue"/>
    <n v="119"/>
    <n v="66"/>
    <s v="A blue coloured, XL sized, Dress Shirt"/>
    <n v="210"/>
    <n v="59"/>
    <n v="14"/>
    <n v="1202"/>
    <n v="105"/>
    <n v="2"/>
    <n v="14"/>
    <n v="957"/>
    <n v="21270"/>
    <x v="12"/>
    <d v="2021-04-12T00:00:00"/>
    <x v="1"/>
    <n v="75"/>
    <s v="South Australia"/>
    <n v="957"/>
    <s v="Felic Marrian"/>
  </r>
  <r>
    <n v="60"/>
    <s v="Shirt"/>
    <s v="Dress"/>
    <s v="XS"/>
    <s v="indigo"/>
    <n v="119"/>
    <n v="56"/>
    <s v="A indigo coloured, XS sized, Dress Shirt"/>
    <n v="318"/>
    <n v="60"/>
    <n v="14"/>
    <n v="227"/>
    <n v="106"/>
    <n v="3"/>
    <n v="14"/>
    <n v="957"/>
    <n v="21270"/>
    <x v="12"/>
    <d v="2021-04-12T00:00:00"/>
    <x v="1"/>
    <n v="75"/>
    <s v="South Australia"/>
    <n v="957"/>
    <s v="Felic Marrian"/>
  </r>
  <r>
    <n v="61"/>
    <s v="Shirt"/>
    <s v="Dress"/>
    <s v="S"/>
    <s v="indigo"/>
    <n v="119"/>
    <n v="40"/>
    <s v="A indigo coloured, S sized, Dress Shirt"/>
    <n v="184"/>
    <n v="61"/>
    <n v="14"/>
    <n v="108"/>
    <n v="92"/>
    <n v="2"/>
    <n v="14"/>
    <n v="957"/>
    <n v="21270"/>
    <x v="12"/>
    <d v="2021-04-12T00:00:00"/>
    <x v="1"/>
    <n v="75"/>
    <s v="South Australia"/>
    <n v="957"/>
    <s v="Felic Marrian"/>
  </r>
  <r>
    <n v="62"/>
    <s v="Shirt"/>
    <s v="Dress"/>
    <s v="M"/>
    <s v="indigo"/>
    <n v="119"/>
    <n v="51"/>
    <s v="A indigo coloured, M sized, Dress Shirt"/>
    <n v="354"/>
    <n v="62"/>
    <n v="14"/>
    <n v="91"/>
    <n v="118"/>
    <n v="3"/>
    <n v="14"/>
    <n v="957"/>
    <n v="21270"/>
    <x v="12"/>
    <d v="2021-04-12T00:00:00"/>
    <x v="1"/>
    <n v="75"/>
    <s v="South Australia"/>
    <n v="957"/>
    <s v="Felic Marrian"/>
  </r>
  <r>
    <n v="63"/>
    <s v="Shirt"/>
    <s v="Dress"/>
    <s v="L"/>
    <s v="indigo"/>
    <n v="119"/>
    <n v="71"/>
    <s v="A indigo coloured, L sized, Dress Shirt"/>
    <n v="188"/>
    <n v="63"/>
    <n v="14"/>
    <n v="909"/>
    <n v="94"/>
    <n v="2"/>
    <n v="14"/>
    <n v="957"/>
    <n v="21270"/>
    <x v="12"/>
    <d v="2021-04-12T00:00:00"/>
    <x v="1"/>
    <n v="75"/>
    <s v="South Australia"/>
    <n v="957"/>
    <s v="Felic Marrian"/>
  </r>
  <r>
    <n v="64"/>
    <s v="Shirt"/>
    <s v="Dress"/>
    <s v="XL"/>
    <s v="indigo"/>
    <n v="119"/>
    <n v="75"/>
    <s v="A indigo coloured, XL sized, Dress Shirt"/>
    <n v="339"/>
    <n v="64"/>
    <n v="15"/>
    <n v="699"/>
    <n v="113"/>
    <n v="3"/>
    <n v="15"/>
    <n v="468"/>
    <n v="15488"/>
    <x v="13"/>
    <d v="2021-10-08T00:00:00"/>
    <x v="2"/>
    <n v="67"/>
    <s v="Tasmania"/>
    <n v="468"/>
    <s v="Maegan Ashton"/>
  </r>
  <r>
    <n v="65"/>
    <s v="Shirt"/>
    <s v="Dress"/>
    <s v="XS"/>
    <s v="violet"/>
    <n v="119"/>
    <n v="63"/>
    <s v="A violet coloured, XS sized, Dress Shirt"/>
    <n v="315"/>
    <n v="65"/>
    <n v="15"/>
    <n v="1195"/>
    <n v="105"/>
    <n v="3"/>
    <n v="15"/>
    <n v="468"/>
    <n v="15488"/>
    <x v="13"/>
    <d v="2021-10-08T00:00:00"/>
    <x v="2"/>
    <n v="67"/>
    <s v="Tasmania"/>
    <n v="468"/>
    <s v="Maegan Ashton"/>
  </r>
  <r>
    <n v="66"/>
    <s v="Shirt"/>
    <s v="Dress"/>
    <s v="S"/>
    <s v="violet"/>
    <n v="119"/>
    <n v="69"/>
    <s v="A violet coloured, S sized, Dress Shirt"/>
    <n v="210"/>
    <n v="66"/>
    <n v="15"/>
    <n v="291"/>
    <n v="105"/>
    <n v="2"/>
    <n v="15"/>
    <n v="468"/>
    <n v="15488"/>
    <x v="13"/>
    <d v="2021-10-08T00:00:00"/>
    <x v="2"/>
    <n v="67"/>
    <s v="Tasmania"/>
    <n v="468"/>
    <s v="Maegan Ashton"/>
  </r>
  <r>
    <n v="67"/>
    <s v="Shirt"/>
    <s v="Dress"/>
    <s v="M"/>
    <s v="violet"/>
    <n v="119"/>
    <n v="41"/>
    <s v="A violet coloured, M sized, Dress Shirt"/>
    <n v="291"/>
    <n v="67"/>
    <n v="15"/>
    <n v="972"/>
    <n v="97"/>
    <n v="3"/>
    <n v="15"/>
    <n v="468"/>
    <n v="15488"/>
    <x v="13"/>
    <d v="2021-10-08T00:00:00"/>
    <x v="2"/>
    <n v="67"/>
    <s v="Tasmania"/>
    <n v="468"/>
    <s v="Maegan Ashton"/>
  </r>
  <r>
    <n v="68"/>
    <s v="Shirt"/>
    <s v="Dress"/>
    <s v="L"/>
    <s v="violet"/>
    <n v="119"/>
    <n v="74"/>
    <s v="A violet coloured, L sized, Dress Shirt"/>
    <n v="210"/>
    <n v="68"/>
    <n v="15"/>
    <n v="1212"/>
    <n v="105"/>
    <n v="2"/>
    <n v="15"/>
    <n v="468"/>
    <n v="15488"/>
    <x v="13"/>
    <d v="2021-10-08T00:00:00"/>
    <x v="2"/>
    <n v="67"/>
    <s v="Tasmania"/>
    <n v="468"/>
    <s v="Maegan Ashton"/>
  </r>
  <r>
    <n v="69"/>
    <s v="Shirt"/>
    <s v="Dress"/>
    <s v="XL"/>
    <s v="violet"/>
    <n v="119"/>
    <n v="77"/>
    <s v="A violet coloured, XL sized, Dress Shirt"/>
    <n v="288"/>
    <n v="69"/>
    <n v="16"/>
    <n v="7"/>
    <n v="96"/>
    <n v="3"/>
    <n v="16"/>
    <n v="564"/>
    <n v="36479"/>
    <x v="14"/>
    <d v="2021-07-08T00:00:00"/>
    <x v="4"/>
    <n v="34"/>
    <s v="Northern Territory"/>
    <n v="564"/>
    <s v="Shoshana Redsell"/>
  </r>
  <r>
    <n v="70"/>
    <s v="Shirt"/>
    <s v="Flannel"/>
    <s v="XS"/>
    <s v="red"/>
    <n v="96"/>
    <n v="42"/>
    <s v="A red coloured, XS sized, Flannel Shirt"/>
    <n v="282"/>
    <n v="70"/>
    <n v="16"/>
    <n v="381"/>
    <n v="94"/>
    <n v="3"/>
    <n v="16"/>
    <n v="564"/>
    <n v="36479"/>
    <x v="14"/>
    <d v="2021-07-08T00:00:00"/>
    <x v="4"/>
    <n v="34"/>
    <s v="Northern Territory"/>
    <n v="564"/>
    <s v="Shoshana Redsell"/>
  </r>
  <r>
    <n v="71"/>
    <s v="Shirt"/>
    <s v="Flannel"/>
    <s v="S"/>
    <s v="red"/>
    <n v="96"/>
    <n v="59"/>
    <s v="A red coloured, S sized, Flannel Shirt"/>
    <n v="192"/>
    <n v="71"/>
    <n v="16"/>
    <n v="17"/>
    <n v="96"/>
    <n v="2"/>
    <n v="16"/>
    <n v="564"/>
    <n v="36479"/>
    <x v="14"/>
    <d v="2021-07-08T00:00:00"/>
    <x v="4"/>
    <n v="34"/>
    <s v="Northern Territory"/>
    <n v="564"/>
    <s v="Shoshana Redsell"/>
  </r>
  <r>
    <n v="72"/>
    <s v="Shirt"/>
    <s v="Flannel"/>
    <s v="M"/>
    <s v="red"/>
    <n v="96"/>
    <n v="68"/>
    <s v="A red coloured, M sized, Flannel Shirt"/>
    <n v="210"/>
    <n v="72"/>
    <n v="16"/>
    <n v="297"/>
    <n v="105"/>
    <n v="2"/>
    <n v="16"/>
    <n v="564"/>
    <n v="36479"/>
    <x v="14"/>
    <d v="2021-07-08T00:00:00"/>
    <x v="4"/>
    <n v="34"/>
    <s v="Northern Territory"/>
    <n v="564"/>
    <s v="Shoshana Redsell"/>
  </r>
  <r>
    <n v="73"/>
    <s v="Shirt"/>
    <s v="Flannel"/>
    <s v="L"/>
    <s v="red"/>
    <n v="96"/>
    <n v="77"/>
    <s v="A red coloured, L sized, Flannel Shirt"/>
    <n v="96"/>
    <n v="73"/>
    <n v="16"/>
    <n v="28"/>
    <n v="96"/>
    <n v="1"/>
    <n v="16"/>
    <n v="564"/>
    <n v="36479"/>
    <x v="14"/>
    <d v="2021-07-08T00:00:00"/>
    <x v="4"/>
    <n v="34"/>
    <s v="Northern Territory"/>
    <n v="564"/>
    <s v="Shoshana Redsell"/>
  </r>
  <r>
    <n v="74"/>
    <s v="Shirt"/>
    <s v="Flannel"/>
    <s v="XL"/>
    <s v="red"/>
    <n v="96"/>
    <n v="72"/>
    <s v="A red coloured, XL sized, Flannel Shirt"/>
    <n v="96"/>
    <n v="74"/>
    <n v="16"/>
    <n v="934"/>
    <n v="96"/>
    <n v="1"/>
    <n v="16"/>
    <n v="564"/>
    <n v="36479"/>
    <x v="14"/>
    <d v="2021-07-08T00:00:00"/>
    <x v="4"/>
    <n v="34"/>
    <s v="Northern Territory"/>
    <n v="564"/>
    <s v="Shoshana Redsell"/>
  </r>
  <r>
    <n v="75"/>
    <s v="Shirt"/>
    <s v="Flannel"/>
    <s v="XS"/>
    <s v="orange"/>
    <n v="96"/>
    <n v="42"/>
    <s v="A orange coloured, XS sized, Flannel Shirt"/>
    <n v="327"/>
    <n v="75"/>
    <n v="16"/>
    <n v="324"/>
    <n v="109"/>
    <n v="3"/>
    <n v="16"/>
    <n v="564"/>
    <n v="36479"/>
    <x v="14"/>
    <d v="2021-07-08T00:00:00"/>
    <x v="4"/>
    <n v="34"/>
    <s v="Northern Territory"/>
    <n v="564"/>
    <s v="Shoshana Redsell"/>
  </r>
  <r>
    <n v="76"/>
    <s v="Shirt"/>
    <s v="Flannel"/>
    <s v="S"/>
    <s v="orange"/>
    <n v="96"/>
    <n v="54"/>
    <s v="A orange coloured, S sized, Flannel Shirt"/>
    <n v="200"/>
    <n v="76"/>
    <n v="16"/>
    <n v="578"/>
    <n v="100"/>
    <n v="2"/>
    <n v="16"/>
    <n v="564"/>
    <n v="36479"/>
    <x v="14"/>
    <d v="2021-07-08T00:00:00"/>
    <x v="4"/>
    <n v="34"/>
    <s v="Northern Territory"/>
    <n v="564"/>
    <s v="Shoshana Redsell"/>
  </r>
  <r>
    <n v="77"/>
    <s v="Shirt"/>
    <s v="Flannel"/>
    <s v="M"/>
    <s v="orange"/>
    <n v="96"/>
    <n v="68"/>
    <s v="A orange coloured, M sized, Flannel Shirt"/>
    <n v="95"/>
    <n v="77"/>
    <n v="16"/>
    <n v="273"/>
    <n v="95"/>
    <n v="1"/>
    <n v="16"/>
    <n v="564"/>
    <n v="36479"/>
    <x v="14"/>
    <d v="2021-07-08T00:00:00"/>
    <x v="4"/>
    <n v="34"/>
    <s v="Northern Territory"/>
    <n v="564"/>
    <s v="Shoshana Redsell"/>
  </r>
  <r>
    <n v="78"/>
    <s v="Shirt"/>
    <s v="Flannel"/>
    <s v="L"/>
    <s v="orange"/>
    <n v="96"/>
    <n v="59"/>
    <s v="A orange coloured, L sized, Flannel Shirt"/>
    <n v="184"/>
    <n v="78"/>
    <n v="17"/>
    <n v="132"/>
    <n v="92"/>
    <n v="2"/>
    <n v="17"/>
    <n v="614"/>
    <n v="51822"/>
    <x v="15"/>
    <d v="2021-02-11T00:00:00"/>
    <x v="6"/>
    <n v="45"/>
    <s v="New South Wales"/>
    <n v="614"/>
    <s v="Sherwynd Batsford"/>
  </r>
  <r>
    <n v="79"/>
    <s v="Shirt"/>
    <s v="Flannel"/>
    <s v="XL"/>
    <s v="orange"/>
    <n v="96"/>
    <n v="50"/>
    <s v="A orange coloured, XL sized, Flannel Shirt"/>
    <n v="182"/>
    <n v="79"/>
    <n v="17"/>
    <n v="791"/>
    <n v="91"/>
    <n v="2"/>
    <n v="17"/>
    <n v="614"/>
    <n v="51822"/>
    <x v="15"/>
    <d v="2021-02-11T00:00:00"/>
    <x v="6"/>
    <n v="45"/>
    <s v="New South Wales"/>
    <n v="614"/>
    <s v="Sherwynd Batsford"/>
  </r>
  <r>
    <n v="80"/>
    <s v="Shirt"/>
    <s v="Flannel"/>
    <s v="XS"/>
    <s v="yellow"/>
    <n v="96"/>
    <n v="41"/>
    <s v="A yellow coloured, XS sized, Flannel Shirt"/>
    <n v="118"/>
    <n v="80"/>
    <n v="17"/>
    <n v="463"/>
    <n v="118"/>
    <n v="1"/>
    <n v="17"/>
    <n v="614"/>
    <n v="51822"/>
    <x v="15"/>
    <d v="2021-02-11T00:00:00"/>
    <x v="6"/>
    <n v="45"/>
    <s v="New South Wales"/>
    <n v="614"/>
    <s v="Sherwynd Batsford"/>
  </r>
  <r>
    <n v="81"/>
    <s v="Shirt"/>
    <s v="Flannel"/>
    <s v="S"/>
    <s v="yellow"/>
    <n v="96"/>
    <n v="42"/>
    <s v="A yellow coloured, S sized, Flannel Shirt"/>
    <n v="186"/>
    <n v="81"/>
    <n v="17"/>
    <n v="1066"/>
    <n v="93"/>
    <n v="2"/>
    <n v="17"/>
    <n v="614"/>
    <n v="51822"/>
    <x v="15"/>
    <d v="2021-02-11T00:00:00"/>
    <x v="6"/>
    <n v="45"/>
    <s v="New South Wales"/>
    <n v="614"/>
    <s v="Sherwynd Batsford"/>
  </r>
  <r>
    <n v="82"/>
    <s v="Shirt"/>
    <s v="Flannel"/>
    <s v="M"/>
    <s v="yellow"/>
    <n v="96"/>
    <n v="59"/>
    <s v="A yellow coloured, M sized, Flannel Shirt"/>
    <n v="104"/>
    <n v="82"/>
    <n v="18"/>
    <n v="35"/>
    <n v="104"/>
    <n v="1"/>
    <n v="18"/>
    <n v="299"/>
    <n v="22902"/>
    <x v="16"/>
    <d v="2021-01-03T00:00:00"/>
    <x v="3"/>
    <n v="32"/>
    <s v="Victoria"/>
    <n v="299"/>
    <s v="Anny Midden"/>
  </r>
  <r>
    <n v="83"/>
    <s v="Shirt"/>
    <s v="Flannel"/>
    <s v="L"/>
    <s v="yellow"/>
    <n v="96"/>
    <n v="80"/>
    <s v="A yellow coloured, L sized, Flannel Shirt"/>
    <n v="291"/>
    <n v="83"/>
    <n v="18"/>
    <n v="970"/>
    <n v="97"/>
    <n v="3"/>
    <n v="18"/>
    <n v="299"/>
    <n v="22902"/>
    <x v="16"/>
    <d v="2021-01-03T00:00:00"/>
    <x v="3"/>
    <n v="32"/>
    <s v="Victoria"/>
    <n v="299"/>
    <s v="Anny Midden"/>
  </r>
  <r>
    <n v="84"/>
    <s v="Shirt"/>
    <s v="Flannel"/>
    <s v="XL"/>
    <s v="yellow"/>
    <n v="96"/>
    <n v="72"/>
    <s v="A yellow coloured, XL sized, Flannel Shirt"/>
    <n v="105"/>
    <n v="84"/>
    <n v="18"/>
    <n v="285"/>
    <n v="105"/>
    <n v="1"/>
    <n v="18"/>
    <n v="299"/>
    <n v="22902"/>
    <x v="16"/>
    <d v="2021-01-03T00:00:00"/>
    <x v="3"/>
    <n v="32"/>
    <s v="Victoria"/>
    <n v="299"/>
    <s v="Anny Midden"/>
  </r>
  <r>
    <n v="85"/>
    <s v="Shirt"/>
    <s v="Flannel"/>
    <s v="XS"/>
    <s v="green"/>
    <n v="96"/>
    <n v="55"/>
    <s v="A green coloured, XS sized, Flannel Shirt"/>
    <n v="345"/>
    <n v="85"/>
    <n v="18"/>
    <n v="1110"/>
    <n v="115"/>
    <n v="3"/>
    <n v="18"/>
    <n v="299"/>
    <n v="22902"/>
    <x v="16"/>
    <d v="2021-01-03T00:00:00"/>
    <x v="3"/>
    <n v="32"/>
    <s v="Victoria"/>
    <n v="299"/>
    <s v="Anny Midden"/>
  </r>
  <r>
    <n v="86"/>
    <s v="Shirt"/>
    <s v="Flannel"/>
    <s v="S"/>
    <s v="green"/>
    <n v="96"/>
    <n v="57"/>
    <s v="A green coloured, S sized, Flannel Shirt"/>
    <n v="107"/>
    <n v="86"/>
    <n v="18"/>
    <n v="452"/>
    <n v="107"/>
    <n v="1"/>
    <n v="18"/>
    <n v="299"/>
    <n v="22902"/>
    <x v="16"/>
    <d v="2021-01-03T00:00:00"/>
    <x v="3"/>
    <n v="32"/>
    <s v="Victoria"/>
    <n v="299"/>
    <s v="Anny Midden"/>
  </r>
  <r>
    <n v="87"/>
    <s v="Shirt"/>
    <s v="Flannel"/>
    <s v="M"/>
    <s v="green"/>
    <n v="96"/>
    <n v="66"/>
    <s v="A green coloured, M sized, Flannel Shirt"/>
    <n v="118"/>
    <n v="87"/>
    <n v="19"/>
    <n v="71"/>
    <n v="118"/>
    <n v="1"/>
    <n v="19"/>
    <n v="513"/>
    <n v="56754"/>
    <x v="0"/>
    <d v="2021-09-10T00:00:00"/>
    <x v="3"/>
    <n v="39"/>
    <s v="Tasmania"/>
    <n v="513"/>
    <s v="Corri Womack"/>
  </r>
  <r>
    <n v="88"/>
    <s v="Shirt"/>
    <s v="Flannel"/>
    <s v="L"/>
    <s v="green"/>
    <n v="96"/>
    <n v="72"/>
    <s v="A green coloured, L sized, Flannel Shirt"/>
    <n v="218"/>
    <n v="88"/>
    <n v="19"/>
    <n v="347"/>
    <n v="109"/>
    <n v="2"/>
    <n v="19"/>
    <n v="513"/>
    <n v="56754"/>
    <x v="0"/>
    <d v="2021-09-10T00:00:00"/>
    <x v="3"/>
    <n v="39"/>
    <s v="Tasmania"/>
    <n v="513"/>
    <s v="Corri Womack"/>
  </r>
  <r>
    <n v="89"/>
    <s v="Shirt"/>
    <s v="Flannel"/>
    <s v="XL"/>
    <s v="green"/>
    <n v="96"/>
    <n v="77"/>
    <s v="A green coloured, XL sized, Flannel Shirt"/>
    <n v="218"/>
    <n v="89"/>
    <n v="19"/>
    <n v="316"/>
    <n v="109"/>
    <n v="2"/>
    <n v="19"/>
    <n v="513"/>
    <n v="56754"/>
    <x v="0"/>
    <d v="2021-09-10T00:00:00"/>
    <x v="3"/>
    <n v="39"/>
    <s v="Tasmania"/>
    <n v="513"/>
    <s v="Corri Womack"/>
  </r>
  <r>
    <n v="90"/>
    <s v="Shirt"/>
    <s v="Flannel"/>
    <s v="XS"/>
    <s v="blue"/>
    <n v="96"/>
    <n v="62"/>
    <s v="A blue coloured, XS sized, Flannel Shirt"/>
    <n v="351"/>
    <n v="90"/>
    <n v="19"/>
    <n v="809"/>
    <n v="117"/>
    <n v="3"/>
    <n v="19"/>
    <n v="513"/>
    <n v="56754"/>
    <x v="0"/>
    <d v="2021-09-10T00:00:00"/>
    <x v="3"/>
    <n v="39"/>
    <s v="Tasmania"/>
    <n v="513"/>
    <s v="Corri Womack"/>
  </r>
  <r>
    <n v="91"/>
    <s v="Shirt"/>
    <s v="Flannel"/>
    <s v="S"/>
    <s v="blue"/>
    <n v="96"/>
    <n v="43"/>
    <s v="A blue coloured, S sized, Flannel Shirt"/>
    <n v="339"/>
    <n v="91"/>
    <n v="19"/>
    <n v="682"/>
    <n v="113"/>
    <n v="3"/>
    <n v="19"/>
    <n v="513"/>
    <n v="56754"/>
    <x v="0"/>
    <d v="2021-09-10T00:00:00"/>
    <x v="3"/>
    <n v="39"/>
    <s v="Tasmania"/>
    <n v="513"/>
    <s v="Corri Womack"/>
  </r>
  <r>
    <n v="92"/>
    <s v="Shirt"/>
    <s v="Flannel"/>
    <s v="M"/>
    <s v="blue"/>
    <n v="96"/>
    <n v="73"/>
    <s v="A blue coloured, M sized, Flannel Shirt"/>
    <n v="224"/>
    <n v="92"/>
    <n v="20"/>
    <n v="596"/>
    <n v="112"/>
    <n v="2"/>
    <n v="20"/>
    <n v="789"/>
    <n v="45129"/>
    <x v="17"/>
    <d v="2021-01-20T00:00:00"/>
    <x v="2"/>
    <n v="36"/>
    <s v="Western Australia"/>
    <n v="789"/>
    <s v="Bone Perche"/>
  </r>
  <r>
    <n v="93"/>
    <s v="Shirt"/>
    <s v="Flannel"/>
    <s v="L"/>
    <s v="blue"/>
    <n v="96"/>
    <n v="44"/>
    <s v="A blue coloured, L sized, Flannel Shirt"/>
    <n v="354"/>
    <n v="93"/>
    <n v="20"/>
    <n v="85"/>
    <n v="118"/>
    <n v="3"/>
    <n v="20"/>
    <n v="789"/>
    <n v="45129"/>
    <x v="17"/>
    <d v="2021-01-20T00:00:00"/>
    <x v="2"/>
    <n v="36"/>
    <s v="Western Australia"/>
    <n v="789"/>
    <s v="Bone Perche"/>
  </r>
  <r>
    <n v="94"/>
    <s v="Shirt"/>
    <s v="Flannel"/>
    <s v="XL"/>
    <s v="blue"/>
    <n v="96"/>
    <n v="61"/>
    <s v="A blue coloured, XL sized, Flannel Shirt"/>
    <n v="100"/>
    <n v="94"/>
    <n v="20"/>
    <n v="571"/>
    <n v="100"/>
    <n v="1"/>
    <n v="20"/>
    <n v="789"/>
    <n v="45129"/>
    <x v="17"/>
    <d v="2021-01-20T00:00:00"/>
    <x v="2"/>
    <n v="36"/>
    <s v="Western Australia"/>
    <n v="789"/>
    <s v="Bone Perche"/>
  </r>
  <r>
    <n v="95"/>
    <s v="Shirt"/>
    <s v="Flannel"/>
    <s v="XS"/>
    <s v="indigo"/>
    <n v="96"/>
    <n v="46"/>
    <s v="A indigo coloured, XS sized, Flannel Shirt"/>
    <n v="345"/>
    <n v="95"/>
    <n v="20"/>
    <n v="1114"/>
    <n v="115"/>
    <n v="3"/>
    <n v="20"/>
    <n v="789"/>
    <n v="45129"/>
    <x v="17"/>
    <d v="2021-01-20T00:00:00"/>
    <x v="2"/>
    <n v="36"/>
    <s v="Western Australia"/>
    <n v="789"/>
    <s v="Bone Perche"/>
  </r>
  <r>
    <n v="96"/>
    <s v="Shirt"/>
    <s v="Flannel"/>
    <s v="S"/>
    <s v="indigo"/>
    <n v="96"/>
    <n v="74"/>
    <s v="A indigo coloured, S sized, Flannel Shirt"/>
    <n v="306"/>
    <n v="96"/>
    <n v="20"/>
    <n v="514"/>
    <n v="102"/>
    <n v="3"/>
    <n v="20"/>
    <n v="789"/>
    <n v="45129"/>
    <x v="17"/>
    <d v="2021-01-20T00:00:00"/>
    <x v="2"/>
    <n v="36"/>
    <s v="Western Australia"/>
    <n v="789"/>
    <s v="Bone Perche"/>
  </r>
  <r>
    <n v="97"/>
    <s v="Shirt"/>
    <s v="Flannel"/>
    <s v="M"/>
    <s v="indigo"/>
    <n v="96"/>
    <n v="69"/>
    <s v="A indigo coloured, M sized, Flannel Shirt"/>
    <n v="113"/>
    <n v="97"/>
    <n v="20"/>
    <n v="681"/>
    <n v="113"/>
    <n v="1"/>
    <n v="20"/>
    <n v="789"/>
    <n v="45129"/>
    <x v="17"/>
    <d v="2021-01-20T00:00:00"/>
    <x v="2"/>
    <n v="36"/>
    <s v="Western Australia"/>
    <n v="789"/>
    <s v="Bone Perche"/>
  </r>
  <r>
    <n v="98"/>
    <s v="Shirt"/>
    <s v="Flannel"/>
    <s v="L"/>
    <s v="indigo"/>
    <n v="96"/>
    <n v="62"/>
    <s v="A indigo coloured, L sized, Flannel Shirt"/>
    <n v="115"/>
    <n v="98"/>
    <n v="20"/>
    <n v="1114"/>
    <n v="115"/>
    <n v="1"/>
    <n v="20"/>
    <n v="789"/>
    <n v="45129"/>
    <x v="17"/>
    <d v="2021-01-20T00:00:00"/>
    <x v="2"/>
    <n v="36"/>
    <s v="Western Australia"/>
    <n v="789"/>
    <s v="Bone Perche"/>
  </r>
  <r>
    <n v="99"/>
    <s v="Shirt"/>
    <s v="Flannel"/>
    <s v="XL"/>
    <s v="indigo"/>
    <n v="96"/>
    <n v="57"/>
    <s v="A indigo coloured, XL sized, Flannel Shirt"/>
    <n v="96"/>
    <n v="99"/>
    <n v="21"/>
    <n v="7"/>
    <n v="96"/>
    <n v="1"/>
    <n v="21"/>
    <n v="124"/>
    <n v="11261"/>
    <x v="18"/>
    <d v="2021-04-17T00:00:00"/>
    <x v="3"/>
    <n v="54"/>
    <s v="New South Wales"/>
    <n v="124"/>
    <s v="Pate De Ambrosis"/>
  </r>
  <r>
    <n v="100"/>
    <s v="Shirt"/>
    <s v="Flannel"/>
    <s v="XS"/>
    <s v="violet"/>
    <n v="96"/>
    <n v="72"/>
    <s v="A violet coloured, XS sized, Flannel Shirt"/>
    <n v="210"/>
    <n v="100"/>
    <n v="21"/>
    <n v="298"/>
    <n v="105"/>
    <n v="2"/>
    <n v="21"/>
    <n v="124"/>
    <n v="11261"/>
    <x v="18"/>
    <d v="2021-04-17T00:00:00"/>
    <x v="3"/>
    <n v="54"/>
    <s v="New South Wales"/>
    <n v="124"/>
    <s v="Pate De Ambrosis"/>
  </r>
  <r>
    <n v="101"/>
    <s v="Shirt"/>
    <s v="Flannel"/>
    <s v="S"/>
    <s v="violet"/>
    <n v="96"/>
    <n v="70"/>
    <s v="A violet coloured, S sized, Flannel Shirt"/>
    <n v="188"/>
    <n v="101"/>
    <n v="21"/>
    <n v="906"/>
    <n v="94"/>
    <n v="2"/>
    <n v="21"/>
    <n v="124"/>
    <n v="11261"/>
    <x v="18"/>
    <d v="2021-04-17T00:00:00"/>
    <x v="3"/>
    <n v="54"/>
    <s v="New South Wales"/>
    <n v="124"/>
    <s v="Pate De Ambrosis"/>
  </r>
  <r>
    <n v="102"/>
    <s v="Shirt"/>
    <s v="Flannel"/>
    <s v="M"/>
    <s v="violet"/>
    <n v="96"/>
    <n v="71"/>
    <s v="A violet coloured, M sized, Flannel Shirt"/>
    <n v="96"/>
    <n v="102"/>
    <n v="22"/>
    <n v="20"/>
    <n v="96"/>
    <n v="1"/>
    <n v="22"/>
    <n v="180"/>
    <n v="36088"/>
    <x v="19"/>
    <d v="2021-06-09T00:00:00"/>
    <x v="0"/>
    <n v="21"/>
    <s v="Western Australia"/>
    <n v="180"/>
    <s v="Nelli Engall"/>
  </r>
  <r>
    <n v="103"/>
    <s v="Shirt"/>
    <s v="Flannel"/>
    <s v="L"/>
    <s v="violet"/>
    <n v="96"/>
    <n v="76"/>
    <s v="A violet coloured, L sized, Flannel Shirt"/>
    <n v="180"/>
    <n v="103"/>
    <n v="22"/>
    <n v="1040"/>
    <n v="90"/>
    <n v="2"/>
    <n v="22"/>
    <n v="180"/>
    <n v="36088"/>
    <x v="19"/>
    <d v="2021-06-09T00:00:00"/>
    <x v="0"/>
    <n v="21"/>
    <s v="Western Australia"/>
    <n v="180"/>
    <s v="Nelli Engall"/>
  </r>
  <r>
    <n v="104"/>
    <s v="Shirt"/>
    <s v="Flannel"/>
    <s v="XL"/>
    <s v="violet"/>
    <n v="96"/>
    <n v="43"/>
    <s v="A violet coloured, XL sized, Flannel Shirt"/>
    <n v="92"/>
    <n v="104"/>
    <n v="22"/>
    <n v="134"/>
    <n v="92"/>
    <n v="1"/>
    <n v="22"/>
    <n v="180"/>
    <n v="36088"/>
    <x v="19"/>
    <d v="2021-06-09T00:00:00"/>
    <x v="0"/>
    <n v="21"/>
    <s v="Western Australia"/>
    <n v="180"/>
    <s v="Nelli Engall"/>
  </r>
  <r>
    <n v="105"/>
    <s v="Shirt"/>
    <s v="Denim"/>
    <s v="XS"/>
    <s v="red"/>
    <n v="115"/>
    <n v="52"/>
    <s v="A red coloured, XS sized, Denim Shirt"/>
    <n v="182"/>
    <n v="105"/>
    <n v="22"/>
    <n v="172"/>
    <n v="91"/>
    <n v="2"/>
    <n v="22"/>
    <n v="180"/>
    <n v="36088"/>
    <x v="19"/>
    <d v="2021-06-09T00:00:00"/>
    <x v="0"/>
    <n v="21"/>
    <s v="Western Australia"/>
    <n v="180"/>
    <s v="Nelli Engall"/>
  </r>
  <r>
    <n v="106"/>
    <s v="Shirt"/>
    <s v="Denim"/>
    <s v="S"/>
    <s v="red"/>
    <n v="115"/>
    <n v="57"/>
    <s v="A red coloured, S sized, Denim Shirt"/>
    <n v="327"/>
    <n v="106"/>
    <n v="22"/>
    <n v="321"/>
    <n v="109"/>
    <n v="3"/>
    <n v="22"/>
    <n v="180"/>
    <n v="36088"/>
    <x v="19"/>
    <d v="2021-06-09T00:00:00"/>
    <x v="0"/>
    <n v="21"/>
    <s v="Western Australia"/>
    <n v="180"/>
    <s v="Nelli Engall"/>
  </r>
  <r>
    <n v="107"/>
    <s v="Shirt"/>
    <s v="Denim"/>
    <s v="M"/>
    <s v="red"/>
    <n v="115"/>
    <n v="49"/>
    <s v="A red coloured, M sized, Denim Shirt"/>
    <n v="96"/>
    <n v="107"/>
    <n v="22"/>
    <n v="912"/>
    <n v="96"/>
    <n v="1"/>
    <n v="22"/>
    <n v="180"/>
    <n v="36088"/>
    <x v="19"/>
    <d v="2021-06-09T00:00:00"/>
    <x v="0"/>
    <n v="21"/>
    <s v="Western Australia"/>
    <n v="180"/>
    <s v="Nelli Engall"/>
  </r>
  <r>
    <n v="108"/>
    <s v="Shirt"/>
    <s v="Denim"/>
    <s v="L"/>
    <s v="red"/>
    <n v="115"/>
    <n v="52"/>
    <s v="A red coloured, L sized, Denim Shirt"/>
    <n v="212"/>
    <n v="108"/>
    <n v="23"/>
    <n v="238"/>
    <n v="106"/>
    <n v="2"/>
    <n v="23"/>
    <n v="652"/>
    <n v="45711"/>
    <x v="20"/>
    <d v="2021-05-22T00:00:00"/>
    <x v="1"/>
    <n v="63"/>
    <s v="South Australia"/>
    <n v="652"/>
    <s v="Roley Cassedy"/>
  </r>
  <r>
    <n v="109"/>
    <s v="Shirt"/>
    <s v="Denim"/>
    <s v="XL"/>
    <s v="red"/>
    <n v="115"/>
    <n v="63"/>
    <s v="A red coloured, XL sized, Denim Shirt"/>
    <n v="351"/>
    <n v="109"/>
    <n v="23"/>
    <n v="809"/>
    <n v="117"/>
    <n v="3"/>
    <n v="23"/>
    <n v="652"/>
    <n v="45711"/>
    <x v="20"/>
    <d v="2021-05-22T00:00:00"/>
    <x v="1"/>
    <n v="63"/>
    <s v="South Australia"/>
    <n v="652"/>
    <s v="Roley Cassedy"/>
  </r>
  <r>
    <n v="110"/>
    <s v="Shirt"/>
    <s v="Denim"/>
    <s v="XS"/>
    <s v="orange"/>
    <n v="115"/>
    <n v="45"/>
    <s v="A orange coloured, XS sized, Denim Shirt"/>
    <n v="96"/>
    <n v="110"/>
    <n v="24"/>
    <n v="8"/>
    <n v="96"/>
    <n v="1"/>
    <n v="24"/>
    <n v="469"/>
    <n v="14566"/>
    <x v="21"/>
    <d v="2021-09-20T00:00:00"/>
    <x v="7"/>
    <n v="78"/>
    <s v="New South Wales"/>
    <n v="469"/>
    <s v="Faber Purcell"/>
  </r>
  <r>
    <n v="111"/>
    <s v="Shirt"/>
    <s v="Denim"/>
    <s v="S"/>
    <s v="orange"/>
    <n v="115"/>
    <n v="69"/>
    <s v="A orange coloured, S sized, Denim Shirt"/>
    <n v="226"/>
    <n v="111"/>
    <n v="24"/>
    <n v="852"/>
    <n v="113"/>
    <n v="2"/>
    <n v="24"/>
    <n v="469"/>
    <n v="14566"/>
    <x v="21"/>
    <d v="2021-09-20T00:00:00"/>
    <x v="7"/>
    <n v="78"/>
    <s v="New South Wales"/>
    <n v="469"/>
    <s v="Faber Purcell"/>
  </r>
  <r>
    <n v="112"/>
    <s v="Shirt"/>
    <s v="Denim"/>
    <s v="M"/>
    <s v="orange"/>
    <n v="115"/>
    <n v="50"/>
    <s v="A orange coloured, M sized, Denim Shirt"/>
    <n v="327"/>
    <n v="112"/>
    <n v="25"/>
    <n v="736"/>
    <n v="109"/>
    <n v="3"/>
    <n v="25"/>
    <n v="562"/>
    <n v="47075"/>
    <x v="22"/>
    <d v="2021-07-08T00:00:00"/>
    <x v="5"/>
    <n v="58"/>
    <s v="Queensland"/>
    <n v="562"/>
    <s v="Joy Mirrlees"/>
  </r>
  <r>
    <n v="113"/>
    <s v="Shirt"/>
    <s v="Denim"/>
    <s v="L"/>
    <s v="orange"/>
    <n v="115"/>
    <n v="45"/>
    <s v="A orange coloured, L sized, Denim Shirt"/>
    <n v="200"/>
    <n v="113"/>
    <n v="25"/>
    <n v="593"/>
    <n v="100"/>
    <n v="2"/>
    <n v="25"/>
    <n v="562"/>
    <n v="47075"/>
    <x v="22"/>
    <d v="2021-07-08T00:00:00"/>
    <x v="5"/>
    <n v="58"/>
    <s v="Queensland"/>
    <n v="562"/>
    <s v="Joy Mirrlees"/>
  </r>
  <r>
    <n v="114"/>
    <s v="Shirt"/>
    <s v="Denim"/>
    <s v="XL"/>
    <s v="orange"/>
    <n v="115"/>
    <n v="67"/>
    <s v="A orange coloured, XL sized, Denim Shirt"/>
    <n v="234"/>
    <n v="114"/>
    <n v="26"/>
    <n v="808"/>
    <n v="117"/>
    <n v="2"/>
    <n v="26"/>
    <n v="732"/>
    <n v="15964"/>
    <x v="23"/>
    <d v="2021-05-04T00:00:00"/>
    <x v="0"/>
    <n v="80"/>
    <s v="Queensland"/>
    <n v="732"/>
    <s v="Gorden Seago"/>
  </r>
  <r>
    <n v="115"/>
    <s v="Shirt"/>
    <s v="Denim"/>
    <s v="XS"/>
    <s v="yellow"/>
    <n v="115"/>
    <n v="54"/>
    <s v="A yellow coloured, XS sized, Denim Shirt"/>
    <n v="273"/>
    <n v="115"/>
    <n v="26"/>
    <n v="154"/>
    <n v="91"/>
    <n v="3"/>
    <n v="26"/>
    <n v="732"/>
    <n v="15964"/>
    <x v="23"/>
    <d v="2021-05-04T00:00:00"/>
    <x v="0"/>
    <n v="80"/>
    <s v="Queensland"/>
    <n v="732"/>
    <s v="Gorden Seago"/>
  </r>
  <r>
    <n v="116"/>
    <s v="Shirt"/>
    <s v="Denim"/>
    <s v="S"/>
    <s v="yellow"/>
    <n v="115"/>
    <n v="75"/>
    <s v="A yellow coloured, S sized, Denim Shirt"/>
    <n v="107"/>
    <n v="116"/>
    <n v="26"/>
    <n v="453"/>
    <n v="107"/>
    <n v="1"/>
    <n v="26"/>
    <n v="732"/>
    <n v="15964"/>
    <x v="23"/>
    <d v="2021-05-04T00:00:00"/>
    <x v="0"/>
    <n v="80"/>
    <s v="Queensland"/>
    <n v="732"/>
    <s v="Gorden Seago"/>
  </r>
  <r>
    <n v="117"/>
    <s v="Shirt"/>
    <s v="Denim"/>
    <s v="M"/>
    <s v="yellow"/>
    <n v="115"/>
    <n v="67"/>
    <s v="A yellow coloured, M sized, Denim Shirt"/>
    <n v="210"/>
    <n v="117"/>
    <n v="27"/>
    <n v="302"/>
    <n v="105"/>
    <n v="2"/>
    <n v="27"/>
    <n v="443"/>
    <n v="35513"/>
    <x v="24"/>
    <d v="2021-05-28T00:00:00"/>
    <x v="4"/>
    <n v="49"/>
    <s v="Victoria"/>
    <n v="443"/>
    <s v="Melodee Spencley"/>
  </r>
  <r>
    <n v="118"/>
    <s v="Shirt"/>
    <s v="Denim"/>
    <s v="L"/>
    <s v="yellow"/>
    <n v="115"/>
    <n v="75"/>
    <s v="A yellow coloured, L sized, Denim Shirt"/>
    <n v="117"/>
    <n v="118"/>
    <n v="27"/>
    <n v="823"/>
    <n v="117"/>
    <n v="1"/>
    <n v="27"/>
    <n v="443"/>
    <n v="35513"/>
    <x v="24"/>
    <d v="2021-05-28T00:00:00"/>
    <x v="4"/>
    <n v="49"/>
    <s v="Victoria"/>
    <n v="443"/>
    <s v="Melodee Spencley"/>
  </r>
  <r>
    <n v="119"/>
    <s v="Shirt"/>
    <s v="Denim"/>
    <s v="XL"/>
    <s v="yellow"/>
    <n v="115"/>
    <n v="74"/>
    <s v="A yellow coloured, XL sized, Denim Shirt"/>
    <n v="94"/>
    <n v="119"/>
    <n v="27"/>
    <n v="360"/>
    <n v="94"/>
    <n v="1"/>
    <n v="27"/>
    <n v="443"/>
    <n v="35513"/>
    <x v="24"/>
    <d v="2021-05-28T00:00:00"/>
    <x v="4"/>
    <n v="49"/>
    <s v="Victoria"/>
    <n v="443"/>
    <s v="Melodee Spencley"/>
  </r>
  <r>
    <n v="120"/>
    <s v="Shirt"/>
    <s v="Denim"/>
    <s v="XS"/>
    <s v="green"/>
    <n v="115"/>
    <n v="66"/>
    <s v="A green coloured, XS sized, Denim Shirt"/>
    <n v="107"/>
    <n v="120"/>
    <n v="27"/>
    <n v="430"/>
    <n v="107"/>
    <n v="1"/>
    <n v="27"/>
    <n v="443"/>
    <n v="35513"/>
    <x v="24"/>
    <d v="2021-05-28T00:00:00"/>
    <x v="4"/>
    <n v="49"/>
    <s v="Victoria"/>
    <n v="443"/>
    <s v="Melodee Spencley"/>
  </r>
  <r>
    <n v="121"/>
    <s v="Shirt"/>
    <s v="Denim"/>
    <s v="S"/>
    <s v="green"/>
    <n v="115"/>
    <n v="49"/>
    <s v="A green coloured, S sized, Denim Shirt"/>
    <n v="270"/>
    <n v="121"/>
    <n v="27"/>
    <n v="1027"/>
    <n v="90"/>
    <n v="3"/>
    <n v="27"/>
    <n v="443"/>
    <n v="35513"/>
    <x v="24"/>
    <d v="2021-05-28T00:00:00"/>
    <x v="4"/>
    <n v="49"/>
    <s v="Victoria"/>
    <n v="443"/>
    <s v="Melodee Spencley"/>
  </r>
  <r>
    <n v="122"/>
    <s v="Shirt"/>
    <s v="Denim"/>
    <s v="M"/>
    <s v="green"/>
    <n v="115"/>
    <n v="66"/>
    <s v="A green coloured, M sized, Denim Shirt"/>
    <n v="112"/>
    <n v="122"/>
    <n v="27"/>
    <n v="603"/>
    <n v="112"/>
    <n v="1"/>
    <n v="27"/>
    <n v="443"/>
    <n v="35513"/>
    <x v="24"/>
    <d v="2021-05-28T00:00:00"/>
    <x v="4"/>
    <n v="49"/>
    <s v="Victoria"/>
    <n v="443"/>
    <s v="Melodee Spencley"/>
  </r>
  <r>
    <n v="123"/>
    <s v="Shirt"/>
    <s v="Denim"/>
    <s v="L"/>
    <s v="green"/>
    <n v="115"/>
    <n v="71"/>
    <s v="A green coloured, L sized, Denim Shirt"/>
    <n v="226"/>
    <n v="123"/>
    <n v="27"/>
    <n v="843"/>
    <n v="113"/>
    <n v="2"/>
    <n v="27"/>
    <n v="443"/>
    <n v="35513"/>
    <x v="24"/>
    <d v="2021-05-28T00:00:00"/>
    <x v="4"/>
    <n v="49"/>
    <s v="Victoria"/>
    <n v="443"/>
    <s v="Melodee Spencley"/>
  </r>
  <r>
    <n v="124"/>
    <s v="Shirt"/>
    <s v="Denim"/>
    <s v="XL"/>
    <s v="green"/>
    <n v="115"/>
    <n v="52"/>
    <s v="A green coloured, XL sized, Denim Shirt"/>
    <n v="192"/>
    <n v="124"/>
    <n v="28"/>
    <n v="19"/>
    <n v="96"/>
    <n v="2"/>
    <n v="28"/>
    <n v="206"/>
    <n v="29968"/>
    <x v="25"/>
    <d v="2021-09-04T00:00:00"/>
    <x v="6"/>
    <n v="66"/>
    <s v="Queensland"/>
    <n v="206"/>
    <s v="Crin Johnikin"/>
  </r>
  <r>
    <n v="125"/>
    <s v="Shirt"/>
    <s v="Denim"/>
    <s v="XS"/>
    <s v="blue"/>
    <n v="115"/>
    <n v="76"/>
    <s v="A blue coloured, XS sized, Denim Shirt"/>
    <n v="212"/>
    <n v="125"/>
    <n v="28"/>
    <n v="226"/>
    <n v="106"/>
    <n v="2"/>
    <n v="28"/>
    <n v="206"/>
    <n v="29968"/>
    <x v="25"/>
    <d v="2021-09-04T00:00:00"/>
    <x v="6"/>
    <n v="66"/>
    <s v="Queensland"/>
    <n v="206"/>
    <s v="Crin Johnikin"/>
  </r>
  <r>
    <n v="126"/>
    <s v="Shirt"/>
    <s v="Denim"/>
    <s v="S"/>
    <s v="blue"/>
    <n v="115"/>
    <n v="47"/>
    <s v="A blue coloured, S sized, Denim Shirt"/>
    <n v="99"/>
    <n v="126"/>
    <n v="28"/>
    <n v="1158"/>
    <n v="99"/>
    <n v="1"/>
    <n v="28"/>
    <n v="206"/>
    <n v="29968"/>
    <x v="25"/>
    <d v="2021-09-04T00:00:00"/>
    <x v="6"/>
    <n v="66"/>
    <s v="Queensland"/>
    <n v="206"/>
    <s v="Crin Johnikin"/>
  </r>
  <r>
    <n v="127"/>
    <s v="Shirt"/>
    <s v="Denim"/>
    <s v="M"/>
    <s v="blue"/>
    <n v="115"/>
    <n v="58"/>
    <s v="A blue coloured, M sized, Denim Shirt"/>
    <n v="119"/>
    <n v="127"/>
    <n v="28"/>
    <n v="730"/>
    <n v="119"/>
    <n v="1"/>
    <n v="28"/>
    <n v="206"/>
    <n v="29968"/>
    <x v="25"/>
    <d v="2021-09-04T00:00:00"/>
    <x v="6"/>
    <n v="66"/>
    <s v="Queensland"/>
    <n v="206"/>
    <s v="Crin Johnikin"/>
  </r>
  <r>
    <n v="128"/>
    <s v="Shirt"/>
    <s v="Denim"/>
    <s v="L"/>
    <s v="blue"/>
    <n v="115"/>
    <n v="45"/>
    <s v="A blue coloured, L sized, Denim Shirt"/>
    <n v="192"/>
    <n v="128"/>
    <n v="28"/>
    <n v="2"/>
    <n v="96"/>
    <n v="2"/>
    <n v="28"/>
    <n v="206"/>
    <n v="29968"/>
    <x v="25"/>
    <d v="2021-09-04T00:00:00"/>
    <x v="6"/>
    <n v="66"/>
    <s v="Queensland"/>
    <n v="206"/>
    <s v="Crin Johnikin"/>
  </r>
  <r>
    <n v="129"/>
    <s v="Shirt"/>
    <s v="Denim"/>
    <s v="XL"/>
    <s v="blue"/>
    <n v="115"/>
    <n v="73"/>
    <s v="A blue coloured, XL sized, Denim Shirt"/>
    <n v="218"/>
    <n v="129"/>
    <n v="28"/>
    <n v="761"/>
    <n v="109"/>
    <n v="2"/>
    <n v="28"/>
    <n v="206"/>
    <n v="29968"/>
    <x v="25"/>
    <d v="2021-09-04T00:00:00"/>
    <x v="6"/>
    <n v="66"/>
    <s v="Queensland"/>
    <n v="206"/>
    <s v="Crin Johnikin"/>
  </r>
  <r>
    <n v="130"/>
    <s v="Shirt"/>
    <s v="Denim"/>
    <s v="XS"/>
    <s v="indigo"/>
    <n v="115"/>
    <n v="79"/>
    <s v="A indigo coloured, XS sized, Denim Shirt"/>
    <n v="339"/>
    <n v="130"/>
    <n v="28"/>
    <n v="684"/>
    <n v="113"/>
    <n v="3"/>
    <n v="28"/>
    <n v="206"/>
    <n v="29968"/>
    <x v="25"/>
    <d v="2021-09-04T00:00:00"/>
    <x v="6"/>
    <n v="66"/>
    <s v="Queensland"/>
    <n v="206"/>
    <s v="Crin Johnikin"/>
  </r>
  <r>
    <n v="131"/>
    <s v="Shirt"/>
    <s v="Denim"/>
    <s v="S"/>
    <s v="indigo"/>
    <n v="115"/>
    <n v="69"/>
    <s v="A indigo coloured, S sized, Denim Shirt"/>
    <n v="192"/>
    <n v="131"/>
    <n v="28"/>
    <n v="922"/>
    <n v="96"/>
    <n v="2"/>
    <n v="28"/>
    <n v="206"/>
    <n v="29968"/>
    <x v="25"/>
    <d v="2021-09-04T00:00:00"/>
    <x v="6"/>
    <n v="66"/>
    <s v="Queensland"/>
    <n v="206"/>
    <s v="Crin Johnikin"/>
  </r>
  <r>
    <n v="132"/>
    <s v="Shirt"/>
    <s v="Denim"/>
    <s v="M"/>
    <s v="indigo"/>
    <n v="115"/>
    <n v="56"/>
    <s v="A indigo coloured, M sized, Denim Shirt"/>
    <n v="186"/>
    <n v="132"/>
    <n v="28"/>
    <n v="1053"/>
    <n v="93"/>
    <n v="2"/>
    <n v="28"/>
    <n v="206"/>
    <n v="29968"/>
    <x v="25"/>
    <d v="2021-09-04T00:00:00"/>
    <x v="6"/>
    <n v="66"/>
    <s v="Queensland"/>
    <n v="206"/>
    <s v="Crin Johnikin"/>
  </r>
  <r>
    <n v="133"/>
    <s v="Shirt"/>
    <s v="Denim"/>
    <s v="L"/>
    <s v="indigo"/>
    <n v="115"/>
    <n v="58"/>
    <s v="A indigo coloured, L sized, Denim Shirt"/>
    <n v="336"/>
    <n v="133"/>
    <n v="28"/>
    <n v="1259"/>
    <n v="112"/>
    <n v="3"/>
    <n v="28"/>
    <n v="206"/>
    <n v="29968"/>
    <x v="25"/>
    <d v="2021-09-04T00:00:00"/>
    <x v="6"/>
    <n v="66"/>
    <s v="Queensland"/>
    <n v="206"/>
    <s v="Crin Johnikin"/>
  </r>
  <r>
    <n v="134"/>
    <s v="Shirt"/>
    <s v="Denim"/>
    <s v="XL"/>
    <s v="indigo"/>
    <n v="115"/>
    <n v="58"/>
    <s v="A indigo coloured, XL sized, Denim Shirt"/>
    <n v="182"/>
    <n v="134"/>
    <n v="28"/>
    <n v="803"/>
    <n v="91"/>
    <n v="2"/>
    <n v="28"/>
    <n v="206"/>
    <n v="29968"/>
    <x v="25"/>
    <d v="2021-09-04T00:00:00"/>
    <x v="6"/>
    <n v="66"/>
    <s v="Queensland"/>
    <n v="206"/>
    <s v="Crin Johnikin"/>
  </r>
  <r>
    <n v="135"/>
    <s v="Shirt"/>
    <s v="Denim"/>
    <s v="XS"/>
    <s v="violet"/>
    <n v="115"/>
    <n v="73"/>
    <s v="A violet coloured, XS sized, Denim Shirt"/>
    <n v="93"/>
    <n v="135"/>
    <n v="29"/>
    <n v="633"/>
    <n v="93"/>
    <n v="1"/>
    <n v="29"/>
    <n v="993"/>
    <n v="57645"/>
    <x v="26"/>
    <d v="2021-03-28T00:00:00"/>
    <x v="6"/>
    <n v="24"/>
    <s v="Victoria"/>
    <n v="993"/>
    <s v="Orella Singyard"/>
  </r>
  <r>
    <n v="136"/>
    <s v="Shirt"/>
    <s v="Denim"/>
    <s v="S"/>
    <s v="violet"/>
    <n v="115"/>
    <n v="54"/>
    <s v="A violet coloured, S sized, Denim Shirt"/>
    <n v="282"/>
    <n v="136"/>
    <n v="29"/>
    <n v="907"/>
    <n v="94"/>
    <n v="3"/>
    <n v="29"/>
    <n v="993"/>
    <n v="57645"/>
    <x v="26"/>
    <d v="2021-03-28T00:00:00"/>
    <x v="6"/>
    <n v="24"/>
    <s v="Victoria"/>
    <n v="993"/>
    <s v="Orella Singyard"/>
  </r>
  <r>
    <n v="137"/>
    <s v="Shirt"/>
    <s v="Denim"/>
    <s v="M"/>
    <s v="violet"/>
    <n v="115"/>
    <n v="55"/>
    <s v="A violet coloured, M sized, Denim Shirt"/>
    <n v="190"/>
    <n v="137"/>
    <n v="29"/>
    <n v="246"/>
    <n v="95"/>
    <n v="2"/>
    <n v="29"/>
    <n v="993"/>
    <n v="57645"/>
    <x v="26"/>
    <d v="2021-03-28T00:00:00"/>
    <x v="6"/>
    <n v="24"/>
    <s v="Victoria"/>
    <n v="993"/>
    <s v="Orella Singyard"/>
  </r>
  <r>
    <n v="138"/>
    <s v="Shirt"/>
    <s v="Denim"/>
    <s v="L"/>
    <s v="violet"/>
    <n v="115"/>
    <n v="78"/>
    <s v="A violet coloured, L sized, Denim Shirt"/>
    <n v="327"/>
    <n v="138"/>
    <n v="29"/>
    <n v="762"/>
    <n v="109"/>
    <n v="3"/>
    <n v="29"/>
    <n v="993"/>
    <n v="57645"/>
    <x v="26"/>
    <d v="2021-03-28T00:00:00"/>
    <x v="6"/>
    <n v="24"/>
    <s v="Victoria"/>
    <n v="993"/>
    <s v="Orella Singyard"/>
  </r>
  <r>
    <n v="139"/>
    <s v="Shirt"/>
    <s v="Denim"/>
    <s v="XL"/>
    <s v="violet"/>
    <n v="115"/>
    <n v="73"/>
    <s v="A violet coloured, XL sized, Denim Shirt"/>
    <n v="238"/>
    <n v="139"/>
    <n v="30"/>
    <n v="407"/>
    <n v="119"/>
    <n v="2"/>
    <n v="30"/>
    <n v="260"/>
    <n v="59350"/>
    <x v="14"/>
    <d v="2021-07-26T00:00:00"/>
    <x v="7"/>
    <n v="27"/>
    <s v="Tasmania"/>
    <n v="260"/>
    <s v="Whitney Scarman"/>
  </r>
  <r>
    <n v="140"/>
    <s v="Shirt"/>
    <s v="Linen"/>
    <s v="XS"/>
    <s v="red"/>
    <n v="116"/>
    <n v="61"/>
    <s v="A red coloured, XS sized, Linen Shirt"/>
    <n v="218"/>
    <n v="140"/>
    <n v="30"/>
    <n v="325"/>
    <n v="109"/>
    <n v="2"/>
    <n v="30"/>
    <n v="260"/>
    <n v="59350"/>
    <x v="14"/>
    <d v="2021-07-26T00:00:00"/>
    <x v="7"/>
    <n v="27"/>
    <s v="Tasmania"/>
    <n v="260"/>
    <s v="Whitney Scarman"/>
  </r>
  <r>
    <n v="141"/>
    <s v="Shirt"/>
    <s v="Linen"/>
    <s v="S"/>
    <s v="red"/>
    <n v="116"/>
    <n v="67"/>
    <s v="A red coloured, S sized, Linen Shirt"/>
    <n v="96"/>
    <n v="141"/>
    <n v="30"/>
    <n v="2"/>
    <n v="96"/>
    <n v="1"/>
    <n v="30"/>
    <n v="260"/>
    <n v="59350"/>
    <x v="14"/>
    <d v="2021-07-26T00:00:00"/>
    <x v="7"/>
    <n v="27"/>
    <s v="Tasmania"/>
    <n v="260"/>
    <s v="Whitney Scarman"/>
  </r>
  <r>
    <n v="142"/>
    <s v="Shirt"/>
    <s v="Linen"/>
    <s v="M"/>
    <s v="red"/>
    <n v="116"/>
    <n v="78"/>
    <s v="A red coloured, M sized, Linen Shirt"/>
    <n v="238"/>
    <n v="142"/>
    <n v="30"/>
    <n v="411"/>
    <n v="119"/>
    <n v="2"/>
    <n v="30"/>
    <n v="260"/>
    <n v="59350"/>
    <x v="14"/>
    <d v="2021-07-26T00:00:00"/>
    <x v="7"/>
    <n v="27"/>
    <s v="Tasmania"/>
    <n v="260"/>
    <s v="Whitney Scarman"/>
  </r>
  <r>
    <n v="143"/>
    <s v="Shirt"/>
    <s v="Linen"/>
    <s v="L"/>
    <s v="red"/>
    <n v="116"/>
    <n v="80"/>
    <s v="A red coloured, L sized, Linen Shirt"/>
    <n v="99"/>
    <n v="143"/>
    <n v="30"/>
    <n v="1167"/>
    <n v="99"/>
    <n v="1"/>
    <n v="30"/>
    <n v="260"/>
    <n v="59350"/>
    <x v="14"/>
    <d v="2021-07-26T00:00:00"/>
    <x v="7"/>
    <n v="27"/>
    <s v="Tasmania"/>
    <n v="260"/>
    <s v="Whitney Scarman"/>
  </r>
  <r>
    <n v="144"/>
    <s v="Shirt"/>
    <s v="Linen"/>
    <s v="XL"/>
    <s v="red"/>
    <n v="116"/>
    <n v="47"/>
    <s v="A red coloured, XL sized, Linen Shirt"/>
    <n v="354"/>
    <n v="144"/>
    <n v="30"/>
    <n v="462"/>
    <n v="118"/>
    <n v="3"/>
    <n v="30"/>
    <n v="260"/>
    <n v="59350"/>
    <x v="14"/>
    <d v="2021-07-26T00:00:00"/>
    <x v="7"/>
    <n v="27"/>
    <s v="Tasmania"/>
    <n v="260"/>
    <s v="Whitney Scarman"/>
  </r>
  <r>
    <n v="145"/>
    <s v="Shirt"/>
    <s v="Linen"/>
    <s v="XS"/>
    <s v="orange"/>
    <n v="116"/>
    <n v="70"/>
    <s v="A orange coloured, XS sized, Linen Shirt"/>
    <n v="236"/>
    <n v="145"/>
    <n v="31"/>
    <n v="484"/>
    <n v="118"/>
    <n v="2"/>
    <n v="31"/>
    <n v="727"/>
    <n v="15722"/>
    <x v="27"/>
    <d v="2021-04-05T00:00:00"/>
    <x v="7"/>
    <n v="26"/>
    <s v="New South Wales"/>
    <n v="727"/>
    <s v="Herschel Verdey"/>
  </r>
  <r>
    <n v="146"/>
    <s v="Shirt"/>
    <s v="Linen"/>
    <s v="S"/>
    <s v="orange"/>
    <n v="116"/>
    <n v="42"/>
    <s v="A orange coloured, S sized, Linen Shirt"/>
    <n v="93"/>
    <n v="146"/>
    <n v="31"/>
    <n v="1071"/>
    <n v="93"/>
    <n v="1"/>
    <n v="31"/>
    <n v="727"/>
    <n v="15722"/>
    <x v="27"/>
    <d v="2021-04-05T00:00:00"/>
    <x v="7"/>
    <n v="26"/>
    <s v="New South Wales"/>
    <n v="727"/>
    <s v="Herschel Verdey"/>
  </r>
  <r>
    <n v="147"/>
    <s v="Shirt"/>
    <s v="Linen"/>
    <s v="M"/>
    <s v="orange"/>
    <n v="116"/>
    <n v="42"/>
    <s v="A orange coloured, M sized, Linen Shirt"/>
    <n v="112"/>
    <n v="147"/>
    <n v="31"/>
    <n v="1245"/>
    <n v="112"/>
    <n v="1"/>
    <n v="31"/>
    <n v="727"/>
    <n v="15722"/>
    <x v="27"/>
    <d v="2021-04-05T00:00:00"/>
    <x v="7"/>
    <n v="26"/>
    <s v="New South Wales"/>
    <n v="727"/>
    <s v="Herschel Verdey"/>
  </r>
  <r>
    <n v="148"/>
    <s v="Shirt"/>
    <s v="Linen"/>
    <s v="L"/>
    <s v="orange"/>
    <n v="116"/>
    <n v="73"/>
    <s v="A orange coloured, L sized, Linen Shirt"/>
    <n v="345"/>
    <n v="148"/>
    <n v="32"/>
    <n v="1096"/>
    <n v="115"/>
    <n v="3"/>
    <n v="32"/>
    <n v="627"/>
    <n v="24976"/>
    <x v="28"/>
    <d v="2021-07-14T00:00:00"/>
    <x v="0"/>
    <n v="51"/>
    <s v="South Australia"/>
    <n v="627"/>
    <s v="Codie Everly"/>
  </r>
  <r>
    <n v="149"/>
    <s v="Shirt"/>
    <s v="Linen"/>
    <s v="XL"/>
    <s v="orange"/>
    <n v="116"/>
    <n v="59"/>
    <s v="A orange coloured, XL sized, Linen Shirt"/>
    <n v="109"/>
    <n v="149"/>
    <n v="32"/>
    <n v="323"/>
    <n v="109"/>
    <n v="1"/>
    <n v="32"/>
    <n v="627"/>
    <n v="24976"/>
    <x v="28"/>
    <d v="2021-07-14T00:00:00"/>
    <x v="0"/>
    <n v="51"/>
    <s v="South Australia"/>
    <n v="627"/>
    <s v="Codie Everly"/>
  </r>
  <r>
    <n v="150"/>
    <s v="Shirt"/>
    <s v="Linen"/>
    <s v="XS"/>
    <s v="yellow"/>
    <n v="116"/>
    <n v="55"/>
    <s v="A yellow coloured, XS sized, Linen Shirt"/>
    <n v="288"/>
    <n v="150"/>
    <n v="32"/>
    <n v="22"/>
    <n v="96"/>
    <n v="3"/>
    <n v="32"/>
    <n v="627"/>
    <n v="24976"/>
    <x v="28"/>
    <d v="2021-07-14T00:00:00"/>
    <x v="0"/>
    <n v="51"/>
    <s v="South Australia"/>
    <n v="627"/>
    <s v="Codie Everly"/>
  </r>
  <r>
    <n v="151"/>
    <s v="Shirt"/>
    <s v="Linen"/>
    <s v="S"/>
    <s v="yellow"/>
    <n v="116"/>
    <n v="60"/>
    <s v="A yellow coloured, S sized, Linen Shirt"/>
    <n v="236"/>
    <n v="151"/>
    <n v="33"/>
    <n v="486"/>
    <n v="118"/>
    <n v="2"/>
    <n v="33"/>
    <n v="588"/>
    <n v="52945"/>
    <x v="29"/>
    <d v="2021-07-07T00:00:00"/>
    <x v="0"/>
    <n v="48"/>
    <s v="Victoria"/>
    <n v="588"/>
    <s v="Nicole Cheel"/>
  </r>
  <r>
    <n v="152"/>
    <s v="Shirt"/>
    <s v="Linen"/>
    <s v="M"/>
    <s v="yellow"/>
    <n v="116"/>
    <n v="59"/>
    <s v="A yellow coloured, M sized, Linen Shirt"/>
    <n v="297"/>
    <n v="152"/>
    <n v="33"/>
    <n v="1173"/>
    <n v="99"/>
    <n v="3"/>
    <n v="33"/>
    <n v="588"/>
    <n v="52945"/>
    <x v="29"/>
    <d v="2021-07-07T00:00:00"/>
    <x v="0"/>
    <n v="48"/>
    <s v="Victoria"/>
    <n v="588"/>
    <s v="Nicole Cheel"/>
  </r>
  <r>
    <n v="153"/>
    <s v="Shirt"/>
    <s v="Linen"/>
    <s v="L"/>
    <s v="yellow"/>
    <n v="116"/>
    <n v="72"/>
    <s v="A yellow coloured, L sized, Linen Shirt"/>
    <n v="327"/>
    <n v="153"/>
    <n v="33"/>
    <n v="322"/>
    <n v="109"/>
    <n v="3"/>
    <n v="33"/>
    <n v="588"/>
    <n v="52945"/>
    <x v="29"/>
    <d v="2021-07-07T00:00:00"/>
    <x v="0"/>
    <n v="48"/>
    <s v="Victoria"/>
    <n v="588"/>
    <s v="Nicole Cheel"/>
  </r>
  <r>
    <n v="154"/>
    <s v="Shirt"/>
    <s v="Linen"/>
    <s v="XL"/>
    <s v="yellow"/>
    <n v="116"/>
    <n v="54"/>
    <s v="A yellow coloured, XL sized, Linen Shirt"/>
    <n v="291"/>
    <n v="154"/>
    <n v="33"/>
    <n v="955"/>
    <n v="97"/>
    <n v="3"/>
    <n v="33"/>
    <n v="588"/>
    <n v="52945"/>
    <x v="29"/>
    <d v="2021-07-07T00:00:00"/>
    <x v="0"/>
    <n v="48"/>
    <s v="Victoria"/>
    <n v="588"/>
    <s v="Nicole Cheel"/>
  </r>
  <r>
    <n v="155"/>
    <s v="Shirt"/>
    <s v="Linen"/>
    <s v="XS"/>
    <s v="green"/>
    <n v="116"/>
    <n v="49"/>
    <s v="A green coloured, XS sized, Linen Shirt"/>
    <n v="204"/>
    <n v="155"/>
    <n v="33"/>
    <n v="511"/>
    <n v="102"/>
    <n v="2"/>
    <n v="33"/>
    <n v="588"/>
    <n v="52945"/>
    <x v="29"/>
    <d v="2021-07-07T00:00:00"/>
    <x v="0"/>
    <n v="48"/>
    <s v="Victoria"/>
    <n v="588"/>
    <s v="Nicole Cheel"/>
  </r>
  <r>
    <n v="156"/>
    <s v="Shirt"/>
    <s v="Linen"/>
    <s v="S"/>
    <s v="green"/>
    <n v="116"/>
    <n v="58"/>
    <s v="A green coloured, S sized, Linen Shirt"/>
    <n v="234"/>
    <n v="156"/>
    <n v="34"/>
    <n v="817"/>
    <n v="117"/>
    <n v="2"/>
    <n v="34"/>
    <n v="412"/>
    <n v="36244"/>
    <x v="30"/>
    <d v="2021-05-30T00:00:00"/>
    <x v="6"/>
    <n v="21"/>
    <s v="South Australia"/>
    <n v="412"/>
    <s v="Chandal Fransinelli"/>
  </r>
  <r>
    <n v="157"/>
    <s v="Shirt"/>
    <s v="Linen"/>
    <s v="M"/>
    <s v="green"/>
    <n v="116"/>
    <n v="42"/>
    <s v="A green coloured, M sized, Linen Shirt"/>
    <n v="98"/>
    <n v="157"/>
    <n v="34"/>
    <n v="555"/>
    <n v="98"/>
    <n v="1"/>
    <n v="34"/>
    <n v="412"/>
    <n v="36244"/>
    <x v="30"/>
    <d v="2021-05-30T00:00:00"/>
    <x v="6"/>
    <n v="21"/>
    <s v="South Australia"/>
    <n v="412"/>
    <s v="Chandal Fransinelli"/>
  </r>
  <r>
    <n v="158"/>
    <s v="Shirt"/>
    <s v="Linen"/>
    <s v="L"/>
    <s v="green"/>
    <n v="116"/>
    <n v="72"/>
    <s v="A green coloured, L sized, Linen Shirt"/>
    <n v="273"/>
    <n v="158"/>
    <n v="34"/>
    <n v="775"/>
    <n v="91"/>
    <n v="3"/>
    <n v="34"/>
    <n v="412"/>
    <n v="36244"/>
    <x v="30"/>
    <d v="2021-05-30T00:00:00"/>
    <x v="6"/>
    <n v="21"/>
    <s v="South Australia"/>
    <n v="412"/>
    <s v="Chandal Fransinelli"/>
  </r>
  <r>
    <n v="159"/>
    <s v="Shirt"/>
    <s v="Linen"/>
    <s v="XL"/>
    <s v="green"/>
    <n v="116"/>
    <n v="51"/>
    <s v="A green coloured, XL sized, Linen Shirt"/>
    <n v="104"/>
    <n v="159"/>
    <n v="34"/>
    <n v="62"/>
    <n v="104"/>
    <n v="1"/>
    <n v="34"/>
    <n v="412"/>
    <n v="36244"/>
    <x v="30"/>
    <d v="2021-05-30T00:00:00"/>
    <x v="6"/>
    <n v="21"/>
    <s v="South Australia"/>
    <n v="412"/>
    <s v="Chandal Fransinelli"/>
  </r>
  <r>
    <n v="160"/>
    <s v="Shirt"/>
    <s v="Linen"/>
    <s v="XS"/>
    <s v="blue"/>
    <n v="116"/>
    <n v="53"/>
    <s v="A blue coloured, XS sized, Linen Shirt"/>
    <n v="212"/>
    <n v="160"/>
    <n v="35"/>
    <n v="991"/>
    <n v="106"/>
    <n v="2"/>
    <n v="35"/>
    <n v="358"/>
    <n v="49665"/>
    <x v="31"/>
    <d v="2021-09-07T00:00:00"/>
    <x v="0"/>
    <n v="64"/>
    <s v="Northern Territory"/>
    <n v="358"/>
    <s v="Jermaine Goranov"/>
  </r>
  <r>
    <n v="161"/>
    <s v="Shirt"/>
    <s v="Linen"/>
    <s v="S"/>
    <s v="blue"/>
    <n v="116"/>
    <n v="77"/>
    <s v="A blue coloured, S sized, Linen Shirt"/>
    <n v="98"/>
    <n v="161"/>
    <n v="35"/>
    <n v="527"/>
    <n v="98"/>
    <n v="1"/>
    <n v="35"/>
    <n v="358"/>
    <n v="49665"/>
    <x v="31"/>
    <d v="2021-09-07T00:00:00"/>
    <x v="0"/>
    <n v="64"/>
    <s v="Northern Territory"/>
    <n v="358"/>
    <s v="Jermaine Goranov"/>
  </r>
  <r>
    <n v="162"/>
    <s v="Shirt"/>
    <s v="Linen"/>
    <s v="M"/>
    <s v="blue"/>
    <n v="116"/>
    <n v="58"/>
    <s v="A blue coloured, M sized, Linen Shirt"/>
    <n v="224"/>
    <n v="162"/>
    <n v="35"/>
    <n v="1257"/>
    <n v="112"/>
    <n v="2"/>
    <n v="35"/>
    <n v="358"/>
    <n v="49665"/>
    <x v="31"/>
    <d v="2021-09-07T00:00:00"/>
    <x v="0"/>
    <n v="64"/>
    <s v="Northern Territory"/>
    <n v="358"/>
    <s v="Jermaine Goranov"/>
  </r>
  <r>
    <n v="163"/>
    <s v="Shirt"/>
    <s v="Linen"/>
    <s v="L"/>
    <s v="blue"/>
    <n v="116"/>
    <n v="70"/>
    <s v="A blue coloured, L sized, Linen Shirt"/>
    <n v="90"/>
    <n v="163"/>
    <n v="35"/>
    <n v="1043"/>
    <n v="90"/>
    <n v="1"/>
    <n v="35"/>
    <n v="358"/>
    <n v="49665"/>
    <x v="31"/>
    <d v="2021-09-07T00:00:00"/>
    <x v="0"/>
    <n v="64"/>
    <s v="Northern Territory"/>
    <n v="358"/>
    <s v="Jermaine Goranov"/>
  </r>
  <r>
    <n v="164"/>
    <s v="Shirt"/>
    <s v="Linen"/>
    <s v="XL"/>
    <s v="blue"/>
    <n v="116"/>
    <n v="47"/>
    <s v="A blue coloured, XL sized, Linen Shirt"/>
    <n v="98"/>
    <n v="164"/>
    <n v="35"/>
    <n v="549"/>
    <n v="98"/>
    <n v="1"/>
    <n v="35"/>
    <n v="358"/>
    <n v="49665"/>
    <x v="31"/>
    <d v="2021-09-07T00:00:00"/>
    <x v="0"/>
    <n v="64"/>
    <s v="Northern Territory"/>
    <n v="358"/>
    <s v="Jermaine Goranov"/>
  </r>
  <r>
    <n v="165"/>
    <s v="Shirt"/>
    <s v="Linen"/>
    <s v="XS"/>
    <s v="indigo"/>
    <n v="116"/>
    <n v="70"/>
    <s v="A indigo coloured, XS sized, Linen Shirt"/>
    <n v="105"/>
    <n v="165"/>
    <n v="35"/>
    <n v="302"/>
    <n v="105"/>
    <n v="1"/>
    <n v="35"/>
    <n v="358"/>
    <n v="49665"/>
    <x v="31"/>
    <d v="2021-09-07T00:00:00"/>
    <x v="0"/>
    <n v="64"/>
    <s v="Northern Territory"/>
    <n v="358"/>
    <s v="Jermaine Goranov"/>
  </r>
  <r>
    <n v="166"/>
    <s v="Shirt"/>
    <s v="Linen"/>
    <s v="S"/>
    <s v="indigo"/>
    <n v="116"/>
    <n v="72"/>
    <s v="A indigo coloured, S sized, Linen Shirt"/>
    <n v="339"/>
    <n v="166"/>
    <n v="35"/>
    <n v="671"/>
    <n v="113"/>
    <n v="3"/>
    <n v="35"/>
    <n v="358"/>
    <n v="49665"/>
    <x v="31"/>
    <d v="2021-09-07T00:00:00"/>
    <x v="0"/>
    <n v="64"/>
    <s v="Northern Territory"/>
    <n v="358"/>
    <s v="Jermaine Goranov"/>
  </r>
  <r>
    <n v="167"/>
    <s v="Shirt"/>
    <s v="Linen"/>
    <s v="M"/>
    <s v="indigo"/>
    <n v="116"/>
    <n v="72"/>
    <s v="A indigo coloured, M sized, Linen Shirt"/>
    <n v="113"/>
    <n v="167"/>
    <n v="36"/>
    <n v="675"/>
    <n v="113"/>
    <n v="1"/>
    <n v="36"/>
    <n v="51"/>
    <n v="32494"/>
    <x v="32"/>
    <d v="2021-09-04T00:00:00"/>
    <x v="3"/>
    <n v="52"/>
    <s v="Northern Territory"/>
    <n v="51"/>
    <s v="Kayley Brosoli"/>
  </r>
  <r>
    <n v="168"/>
    <s v="Shirt"/>
    <s v="Linen"/>
    <s v="L"/>
    <s v="indigo"/>
    <n v="116"/>
    <n v="75"/>
    <s v="A indigo coloured, L sized, Linen Shirt"/>
    <n v="279"/>
    <n v="168"/>
    <n v="36"/>
    <n v="636"/>
    <n v="93"/>
    <n v="3"/>
    <n v="36"/>
    <n v="51"/>
    <n v="32494"/>
    <x v="32"/>
    <d v="2021-09-04T00:00:00"/>
    <x v="3"/>
    <n v="52"/>
    <s v="Northern Territory"/>
    <n v="51"/>
    <s v="Kayley Brosoli"/>
  </r>
  <r>
    <n v="169"/>
    <s v="Shirt"/>
    <s v="Linen"/>
    <s v="XL"/>
    <s v="indigo"/>
    <n v="116"/>
    <n v="66"/>
    <s v="A indigo coloured, XL sized, Linen Shirt"/>
    <n v="208"/>
    <n v="169"/>
    <n v="36"/>
    <n v="37"/>
    <n v="104"/>
    <n v="2"/>
    <n v="36"/>
    <n v="51"/>
    <n v="32494"/>
    <x v="32"/>
    <d v="2021-09-04T00:00:00"/>
    <x v="3"/>
    <n v="52"/>
    <s v="Northern Territory"/>
    <n v="51"/>
    <s v="Kayley Brosoli"/>
  </r>
  <r>
    <n v="170"/>
    <s v="Shirt"/>
    <s v="Linen"/>
    <s v="XS"/>
    <s v="violet"/>
    <n v="116"/>
    <n v="56"/>
    <s v="A violet coloured, XS sized, Linen Shirt"/>
    <n v="234"/>
    <n v="170"/>
    <n v="36"/>
    <n v="831"/>
    <n v="117"/>
    <n v="2"/>
    <n v="36"/>
    <n v="51"/>
    <n v="32494"/>
    <x v="32"/>
    <d v="2021-09-04T00:00:00"/>
    <x v="3"/>
    <n v="52"/>
    <s v="Northern Territory"/>
    <n v="51"/>
    <s v="Kayley Brosoli"/>
  </r>
  <r>
    <n v="171"/>
    <s v="Shirt"/>
    <s v="Linen"/>
    <s v="S"/>
    <s v="violet"/>
    <n v="116"/>
    <n v="44"/>
    <s v="A violet coloured, S sized, Linen Shirt"/>
    <n v="218"/>
    <n v="171"/>
    <n v="36"/>
    <n v="737"/>
    <n v="109"/>
    <n v="2"/>
    <n v="36"/>
    <n v="51"/>
    <n v="32494"/>
    <x v="32"/>
    <d v="2021-09-04T00:00:00"/>
    <x v="3"/>
    <n v="52"/>
    <s v="Northern Territory"/>
    <n v="51"/>
    <s v="Kayley Brosoli"/>
  </r>
  <r>
    <n v="172"/>
    <s v="Shirt"/>
    <s v="Linen"/>
    <s v="M"/>
    <s v="violet"/>
    <n v="116"/>
    <n v="44"/>
    <s v="A violet coloured, M sized, Linen Shirt"/>
    <n v="98"/>
    <n v="172"/>
    <n v="36"/>
    <n v="203"/>
    <n v="98"/>
    <n v="1"/>
    <n v="36"/>
    <n v="51"/>
    <n v="32494"/>
    <x v="32"/>
    <d v="2021-09-04T00:00:00"/>
    <x v="3"/>
    <n v="52"/>
    <s v="Northern Territory"/>
    <n v="51"/>
    <s v="Kayley Brosoli"/>
  </r>
  <r>
    <n v="173"/>
    <s v="Shirt"/>
    <s v="Linen"/>
    <s v="L"/>
    <s v="violet"/>
    <n v="116"/>
    <n v="70"/>
    <s v="A violet coloured, L sized, Linen Shirt"/>
    <n v="351"/>
    <n v="173"/>
    <n v="37"/>
    <n v="809"/>
    <n v="117"/>
    <n v="3"/>
    <n v="37"/>
    <n v="78"/>
    <n v="53949"/>
    <x v="14"/>
    <d v="2021-07-18T00:00:00"/>
    <x v="2"/>
    <n v="38"/>
    <s v="Northern Territory"/>
    <n v="78"/>
    <s v="Jethro Pollak"/>
  </r>
  <r>
    <n v="174"/>
    <s v="Shirt"/>
    <s v="Linen"/>
    <s v="XL"/>
    <s v="violet"/>
    <n v="116"/>
    <n v="73"/>
    <s v="A violet coloured, XL sized, Linen Shirt"/>
    <n v="318"/>
    <n v="174"/>
    <n v="37"/>
    <n v="995"/>
    <n v="106"/>
    <n v="3"/>
    <n v="37"/>
    <n v="78"/>
    <n v="53949"/>
    <x v="14"/>
    <d v="2021-07-18T00:00:00"/>
    <x v="2"/>
    <n v="38"/>
    <s v="Northern Territory"/>
    <n v="78"/>
    <s v="Jethro Pollak"/>
  </r>
  <r>
    <n v="175"/>
    <s v="Shirt"/>
    <s v="Camp Collared"/>
    <s v="XS"/>
    <s v="red"/>
    <n v="112"/>
    <n v="77"/>
    <s v="A red coloured, XS sized, Camp Collared Shirt"/>
    <n v="336"/>
    <n v="175"/>
    <n v="37"/>
    <n v="605"/>
    <n v="112"/>
    <n v="3"/>
    <n v="37"/>
    <n v="78"/>
    <n v="53949"/>
    <x v="14"/>
    <d v="2021-07-18T00:00:00"/>
    <x v="2"/>
    <n v="38"/>
    <s v="Northern Territory"/>
    <n v="78"/>
    <s v="Jethro Pollak"/>
  </r>
  <r>
    <n v="176"/>
    <s v="Shirt"/>
    <s v="Camp Collared"/>
    <s v="S"/>
    <s v="red"/>
    <n v="112"/>
    <n v="67"/>
    <s v="A red coloured, S sized, Camp Collared Shirt"/>
    <n v="224"/>
    <n v="176"/>
    <n v="37"/>
    <n v="608"/>
    <n v="112"/>
    <n v="2"/>
    <n v="37"/>
    <n v="78"/>
    <n v="53949"/>
    <x v="14"/>
    <d v="2021-07-18T00:00:00"/>
    <x v="2"/>
    <n v="38"/>
    <s v="Northern Territory"/>
    <n v="78"/>
    <s v="Jethro Pollak"/>
  </r>
  <r>
    <n v="177"/>
    <s v="Shirt"/>
    <s v="Camp Collared"/>
    <s v="M"/>
    <s v="red"/>
    <n v="112"/>
    <n v="64"/>
    <s v="A red coloured, M sized, Camp Collared Shirt"/>
    <n v="186"/>
    <n v="177"/>
    <n v="37"/>
    <n v="645"/>
    <n v="93"/>
    <n v="2"/>
    <n v="37"/>
    <n v="78"/>
    <n v="53949"/>
    <x v="14"/>
    <d v="2021-07-18T00:00:00"/>
    <x v="2"/>
    <n v="38"/>
    <s v="Northern Territory"/>
    <n v="78"/>
    <s v="Jethro Pollak"/>
  </r>
  <r>
    <n v="178"/>
    <s v="Shirt"/>
    <s v="Camp Collared"/>
    <s v="L"/>
    <s v="red"/>
    <n v="112"/>
    <n v="52"/>
    <s v="A red coloured, L sized, Camp Collared Shirt"/>
    <n v="180"/>
    <n v="178"/>
    <n v="38"/>
    <n v="1015"/>
    <n v="90"/>
    <n v="2"/>
    <n v="38"/>
    <n v="809"/>
    <n v="46219"/>
    <x v="1"/>
    <d v="2021-02-19T00:00:00"/>
    <x v="4"/>
    <n v="76"/>
    <s v="Tasmania"/>
    <n v="809"/>
    <s v="Winn Siemandl"/>
  </r>
  <r>
    <n v="179"/>
    <s v="Shirt"/>
    <s v="Camp Collared"/>
    <s v="XL"/>
    <s v="red"/>
    <n v="112"/>
    <n v="79"/>
    <s v="A red coloured, XL sized, Camp Collared Shirt"/>
    <n v="102"/>
    <n v="179"/>
    <n v="38"/>
    <n v="503"/>
    <n v="102"/>
    <n v="1"/>
    <n v="38"/>
    <n v="809"/>
    <n v="46219"/>
    <x v="1"/>
    <d v="2021-02-19T00:00:00"/>
    <x v="4"/>
    <n v="76"/>
    <s v="Tasmania"/>
    <n v="809"/>
    <s v="Winn Siemandl"/>
  </r>
  <r>
    <n v="180"/>
    <s v="Shirt"/>
    <s v="Camp Collared"/>
    <s v="XS"/>
    <s v="orange"/>
    <n v="112"/>
    <n v="52"/>
    <s v="A orange coloured, XS sized, Camp Collared Shirt"/>
    <n v="184"/>
    <n v="180"/>
    <n v="38"/>
    <n v="138"/>
    <n v="92"/>
    <n v="2"/>
    <n v="38"/>
    <n v="809"/>
    <n v="46219"/>
    <x v="1"/>
    <d v="2021-02-19T00:00:00"/>
    <x v="4"/>
    <n v="76"/>
    <s v="Tasmania"/>
    <n v="809"/>
    <s v="Winn Siemandl"/>
  </r>
  <r>
    <n v="181"/>
    <s v="Shirt"/>
    <s v="Camp Collared"/>
    <s v="S"/>
    <s v="orange"/>
    <n v="112"/>
    <n v="62"/>
    <s v="A orange coloured, S sized, Camp Collared Shirt"/>
    <n v="224"/>
    <n v="181"/>
    <n v="39"/>
    <n v="621"/>
    <n v="112"/>
    <n v="2"/>
    <n v="39"/>
    <n v="466"/>
    <n v="23990"/>
    <x v="33"/>
    <d v="2021-03-20T00:00:00"/>
    <x v="1"/>
    <n v="28"/>
    <s v="South Australia"/>
    <n v="466"/>
    <s v="Vinnie Feaver"/>
  </r>
  <r>
    <n v="182"/>
    <s v="Shirt"/>
    <s v="Camp Collared"/>
    <s v="M"/>
    <s v="orange"/>
    <n v="112"/>
    <n v="65"/>
    <s v="A orange coloured, M sized, Camp Collared Shirt"/>
    <n v="218"/>
    <n v="182"/>
    <n v="39"/>
    <n v="338"/>
    <n v="109"/>
    <n v="2"/>
    <n v="39"/>
    <n v="466"/>
    <n v="23990"/>
    <x v="33"/>
    <d v="2021-03-20T00:00:00"/>
    <x v="1"/>
    <n v="28"/>
    <s v="South Australia"/>
    <n v="466"/>
    <s v="Vinnie Feaver"/>
  </r>
  <r>
    <n v="183"/>
    <s v="Shirt"/>
    <s v="Camp Collared"/>
    <s v="L"/>
    <s v="orange"/>
    <n v="112"/>
    <n v="63"/>
    <s v="A orange coloured, L sized, Camp Collared Shirt"/>
    <n v="273"/>
    <n v="183"/>
    <n v="39"/>
    <n v="148"/>
    <n v="91"/>
    <n v="3"/>
    <n v="39"/>
    <n v="466"/>
    <n v="23990"/>
    <x v="33"/>
    <d v="2021-03-20T00:00:00"/>
    <x v="1"/>
    <n v="28"/>
    <s v="South Australia"/>
    <n v="466"/>
    <s v="Vinnie Feaver"/>
  </r>
  <r>
    <n v="184"/>
    <s v="Shirt"/>
    <s v="Camp Collared"/>
    <s v="XL"/>
    <s v="orange"/>
    <n v="112"/>
    <n v="48"/>
    <s v="A orange coloured, XL sized, Camp Collared Shirt"/>
    <n v="279"/>
    <n v="184"/>
    <n v="39"/>
    <n v="631"/>
    <n v="93"/>
    <n v="3"/>
    <n v="39"/>
    <n v="466"/>
    <n v="23990"/>
    <x v="33"/>
    <d v="2021-03-20T00:00:00"/>
    <x v="1"/>
    <n v="28"/>
    <s v="South Australia"/>
    <n v="466"/>
    <s v="Vinnie Feaver"/>
  </r>
  <r>
    <n v="185"/>
    <s v="Shirt"/>
    <s v="Camp Collared"/>
    <s v="XS"/>
    <s v="yellow"/>
    <n v="112"/>
    <n v="55"/>
    <s v="A yellow coloured, XS sized, Camp Collared Shirt"/>
    <n v="96"/>
    <n v="185"/>
    <n v="39"/>
    <n v="916"/>
    <n v="96"/>
    <n v="1"/>
    <n v="39"/>
    <n v="466"/>
    <n v="23990"/>
    <x v="33"/>
    <d v="2021-03-20T00:00:00"/>
    <x v="1"/>
    <n v="28"/>
    <s v="South Australia"/>
    <n v="466"/>
    <s v="Vinnie Feaver"/>
  </r>
  <r>
    <n v="186"/>
    <s v="Shirt"/>
    <s v="Camp Collared"/>
    <s v="S"/>
    <s v="yellow"/>
    <n v="112"/>
    <n v="66"/>
    <s v="A yellow coloured, S sized, Camp Collared Shirt"/>
    <n v="218"/>
    <n v="186"/>
    <n v="39"/>
    <n v="317"/>
    <n v="109"/>
    <n v="2"/>
    <n v="39"/>
    <n v="466"/>
    <n v="23990"/>
    <x v="33"/>
    <d v="2021-03-20T00:00:00"/>
    <x v="1"/>
    <n v="28"/>
    <s v="South Australia"/>
    <n v="466"/>
    <s v="Vinnie Feaver"/>
  </r>
  <r>
    <n v="187"/>
    <s v="Shirt"/>
    <s v="Camp Collared"/>
    <s v="M"/>
    <s v="yellow"/>
    <n v="112"/>
    <n v="49"/>
    <s v="A yellow coloured, M sized, Camp Collared Shirt"/>
    <n v="104"/>
    <n v="187"/>
    <n v="39"/>
    <n v="49"/>
    <n v="104"/>
    <n v="1"/>
    <n v="39"/>
    <n v="466"/>
    <n v="23990"/>
    <x v="33"/>
    <d v="2021-03-20T00:00:00"/>
    <x v="1"/>
    <n v="28"/>
    <s v="South Australia"/>
    <n v="466"/>
    <s v="Vinnie Feaver"/>
  </r>
  <r>
    <n v="188"/>
    <s v="Shirt"/>
    <s v="Camp Collared"/>
    <s v="L"/>
    <s v="yellow"/>
    <n v="112"/>
    <n v="71"/>
    <s v="A yellow coloured, L sized, Camp Collared Shirt"/>
    <n v="180"/>
    <n v="188"/>
    <n v="39"/>
    <n v="1030"/>
    <n v="90"/>
    <n v="2"/>
    <n v="39"/>
    <n v="466"/>
    <n v="23990"/>
    <x v="33"/>
    <d v="2021-03-20T00:00:00"/>
    <x v="1"/>
    <n v="28"/>
    <s v="South Australia"/>
    <n v="466"/>
    <s v="Vinnie Feaver"/>
  </r>
  <r>
    <n v="189"/>
    <s v="Shirt"/>
    <s v="Camp Collared"/>
    <s v="XL"/>
    <s v="yellow"/>
    <n v="112"/>
    <n v="44"/>
    <s v="A yellow coloured, XL sized, Camp Collared Shirt"/>
    <n v="282"/>
    <n v="189"/>
    <n v="39"/>
    <n v="892"/>
    <n v="94"/>
    <n v="3"/>
    <n v="39"/>
    <n v="466"/>
    <n v="23990"/>
    <x v="33"/>
    <d v="2021-03-20T00:00:00"/>
    <x v="1"/>
    <n v="28"/>
    <s v="South Australia"/>
    <n v="466"/>
    <s v="Vinnie Feaver"/>
  </r>
  <r>
    <n v="190"/>
    <s v="Shirt"/>
    <s v="Camp Collared"/>
    <s v="XS"/>
    <s v="green"/>
    <n v="112"/>
    <n v="66"/>
    <s v="A green coloured, XS sized, Camp Collared Shirt"/>
    <n v="192"/>
    <n v="190"/>
    <n v="39"/>
    <n v="20"/>
    <n v="96"/>
    <n v="2"/>
    <n v="39"/>
    <n v="466"/>
    <n v="23990"/>
    <x v="33"/>
    <d v="2021-03-20T00:00:00"/>
    <x v="1"/>
    <n v="28"/>
    <s v="South Australia"/>
    <n v="466"/>
    <s v="Vinnie Feaver"/>
  </r>
  <r>
    <n v="191"/>
    <s v="Shirt"/>
    <s v="Camp Collared"/>
    <s v="S"/>
    <s v="green"/>
    <n v="112"/>
    <n v="60"/>
    <s v="A green coloured, S sized, Camp Collared Shirt"/>
    <n v="218"/>
    <n v="191"/>
    <n v="40"/>
    <n v="333"/>
    <n v="109"/>
    <n v="2"/>
    <n v="40"/>
    <n v="86"/>
    <n v="56657"/>
    <x v="34"/>
    <d v="2021-01-19T00:00:00"/>
    <x v="3"/>
    <n v="76"/>
    <s v="Tasmania"/>
    <n v="86"/>
    <s v="Corinna Maystone"/>
  </r>
  <r>
    <n v="192"/>
    <s v="Shirt"/>
    <s v="Camp Collared"/>
    <s v="M"/>
    <s v="green"/>
    <n v="112"/>
    <n v="41"/>
    <s v="A green coloured, M sized, Camp Collared Shirt"/>
    <n v="93"/>
    <n v="192"/>
    <n v="40"/>
    <n v="650"/>
    <n v="93"/>
    <n v="1"/>
    <n v="40"/>
    <n v="86"/>
    <n v="56657"/>
    <x v="34"/>
    <d v="2021-01-19T00:00:00"/>
    <x v="3"/>
    <n v="76"/>
    <s v="Tasmania"/>
    <n v="86"/>
    <s v="Corinna Maystone"/>
  </r>
  <r>
    <n v="193"/>
    <s v="Shirt"/>
    <s v="Camp Collared"/>
    <s v="L"/>
    <s v="green"/>
    <n v="112"/>
    <n v="80"/>
    <s v="A green coloured, L sized, Camp Collared Shirt"/>
    <n v="354"/>
    <n v="193"/>
    <n v="40"/>
    <n v="479"/>
    <n v="118"/>
    <n v="3"/>
    <n v="40"/>
    <n v="86"/>
    <n v="56657"/>
    <x v="34"/>
    <d v="2021-01-19T00:00:00"/>
    <x v="3"/>
    <n v="76"/>
    <s v="Tasmania"/>
    <n v="86"/>
    <s v="Corinna Maystone"/>
  </r>
  <r>
    <n v="194"/>
    <s v="Shirt"/>
    <s v="Camp Collared"/>
    <s v="XL"/>
    <s v="green"/>
    <n v="112"/>
    <n v="61"/>
    <s v="A green coloured, XL sized, Camp Collared Shirt"/>
    <n v="339"/>
    <n v="194"/>
    <n v="40"/>
    <n v="688"/>
    <n v="113"/>
    <n v="3"/>
    <n v="40"/>
    <n v="86"/>
    <n v="56657"/>
    <x v="34"/>
    <d v="2021-01-19T00:00:00"/>
    <x v="3"/>
    <n v="76"/>
    <s v="Tasmania"/>
    <n v="86"/>
    <s v="Corinna Maystone"/>
  </r>
  <r>
    <n v="195"/>
    <s v="Shirt"/>
    <s v="Camp Collared"/>
    <s v="XS"/>
    <s v="blue"/>
    <n v="112"/>
    <n v="47"/>
    <s v="A blue coloured, XS sized, Camp Collared Shirt"/>
    <n v="106"/>
    <n v="195"/>
    <n v="41"/>
    <n v="1012"/>
    <n v="106"/>
    <n v="1"/>
    <n v="41"/>
    <n v="790"/>
    <n v="53386"/>
    <x v="35"/>
    <d v="2021-01-09T00:00:00"/>
    <x v="2"/>
    <n v="67"/>
    <s v="Australian Capital Territory"/>
    <n v="790"/>
    <s v="Drake Ivanilov"/>
  </r>
  <r>
    <n v="196"/>
    <s v="Shirt"/>
    <s v="Camp Collared"/>
    <s v="S"/>
    <s v="blue"/>
    <n v="112"/>
    <n v="75"/>
    <s v="A blue coloured, S sized, Camp Collared Shirt"/>
    <n v="119"/>
    <n v="196"/>
    <n v="41"/>
    <n v="730"/>
    <n v="119"/>
    <n v="1"/>
    <n v="41"/>
    <n v="790"/>
    <n v="53386"/>
    <x v="35"/>
    <d v="2021-01-09T00:00:00"/>
    <x v="2"/>
    <n v="67"/>
    <s v="Australian Capital Territory"/>
    <n v="790"/>
    <s v="Drake Ivanilov"/>
  </r>
  <r>
    <n v="197"/>
    <s v="Shirt"/>
    <s v="Camp Collared"/>
    <s v="M"/>
    <s v="blue"/>
    <n v="112"/>
    <n v="65"/>
    <s v="A blue coloured, M sized, Camp Collared Shirt"/>
    <n v="300"/>
    <n v="197"/>
    <n v="41"/>
    <n v="579"/>
    <n v="100"/>
    <n v="3"/>
    <n v="41"/>
    <n v="790"/>
    <n v="53386"/>
    <x v="35"/>
    <d v="2021-01-09T00:00:00"/>
    <x v="2"/>
    <n v="67"/>
    <s v="Australian Capital Territory"/>
    <n v="790"/>
    <s v="Drake Ivanilov"/>
  </r>
  <r>
    <n v="198"/>
    <s v="Shirt"/>
    <s v="Camp Collared"/>
    <s v="L"/>
    <s v="blue"/>
    <n v="112"/>
    <n v="56"/>
    <s v="A blue coloured, L sized, Camp Collared Shirt"/>
    <n v="113"/>
    <n v="198"/>
    <n v="42"/>
    <n v="866"/>
    <n v="113"/>
    <n v="1"/>
    <n v="42"/>
    <n v="690"/>
    <n v="33993"/>
    <x v="36"/>
    <d v="2021-08-02T00:00:00"/>
    <x v="2"/>
    <n v="34"/>
    <s v="Northern Territory"/>
    <n v="690"/>
    <s v="Arlie Bowman"/>
  </r>
  <r>
    <n v="199"/>
    <s v="Shirt"/>
    <s v="Camp Collared"/>
    <s v="XL"/>
    <s v="blue"/>
    <n v="112"/>
    <n v="51"/>
    <s v="A blue coloured, XL sized, Camp Collared Shirt"/>
    <n v="194"/>
    <n v="199"/>
    <n v="42"/>
    <n v="978"/>
    <n v="97"/>
    <n v="2"/>
    <n v="42"/>
    <n v="690"/>
    <n v="33993"/>
    <x v="36"/>
    <d v="2021-08-02T00:00:00"/>
    <x v="2"/>
    <n v="34"/>
    <s v="Northern Territory"/>
    <n v="690"/>
    <s v="Arlie Bowman"/>
  </r>
  <r>
    <n v="200"/>
    <s v="Shirt"/>
    <s v="Camp Collared"/>
    <s v="XS"/>
    <s v="indigo"/>
    <n v="112"/>
    <n v="64"/>
    <s v="A indigo coloured, XS sized, Camp Collared Shirt"/>
    <n v="109"/>
    <n v="200"/>
    <n v="42"/>
    <n v="330"/>
    <n v="109"/>
    <n v="1"/>
    <n v="42"/>
    <n v="690"/>
    <n v="33993"/>
    <x v="36"/>
    <d v="2021-08-02T00:00:00"/>
    <x v="2"/>
    <n v="34"/>
    <s v="Northern Territory"/>
    <n v="690"/>
    <s v="Arlie Bowman"/>
  </r>
  <r>
    <n v="201"/>
    <s v="Shirt"/>
    <s v="Camp Collared"/>
    <s v="S"/>
    <s v="indigo"/>
    <n v="112"/>
    <n v="50"/>
    <s v="A indigo coloured, S sized, Camp Collared Shirt"/>
    <n v="112"/>
    <n v="201"/>
    <n v="42"/>
    <n v="1225"/>
    <n v="112"/>
    <n v="1"/>
    <n v="42"/>
    <n v="690"/>
    <n v="33993"/>
    <x v="36"/>
    <d v="2021-08-02T00:00:00"/>
    <x v="2"/>
    <n v="34"/>
    <s v="Northern Territory"/>
    <n v="690"/>
    <s v="Arlie Bowman"/>
  </r>
  <r>
    <n v="202"/>
    <s v="Shirt"/>
    <s v="Camp Collared"/>
    <s v="M"/>
    <s v="indigo"/>
    <n v="112"/>
    <n v="52"/>
    <s v="A indigo coloured, M sized, Camp Collared Shirt"/>
    <n v="204"/>
    <n v="202"/>
    <n v="43"/>
    <n v="1146"/>
    <n v="102"/>
    <n v="2"/>
    <n v="43"/>
    <n v="570"/>
    <n v="22839"/>
    <x v="37"/>
    <d v="2021-08-03T00:00:00"/>
    <x v="2"/>
    <n v="35"/>
    <s v="New South Wales"/>
    <n v="570"/>
    <s v="Henryetta Sheffield"/>
  </r>
  <r>
    <n v="203"/>
    <s v="Shirt"/>
    <s v="Camp Collared"/>
    <s v="L"/>
    <s v="indigo"/>
    <n v="112"/>
    <n v="72"/>
    <s v="A indigo coloured, L sized, Camp Collared Shirt"/>
    <n v="100"/>
    <n v="203"/>
    <n v="43"/>
    <n v="586"/>
    <n v="100"/>
    <n v="1"/>
    <n v="43"/>
    <n v="570"/>
    <n v="22839"/>
    <x v="37"/>
    <d v="2021-08-03T00:00:00"/>
    <x v="2"/>
    <n v="35"/>
    <s v="New South Wales"/>
    <n v="570"/>
    <s v="Henryetta Sheffield"/>
  </r>
  <r>
    <n v="204"/>
    <s v="Shirt"/>
    <s v="Camp Collared"/>
    <s v="XL"/>
    <s v="indigo"/>
    <n v="112"/>
    <n v="42"/>
    <s v="A indigo coloured, XL sized, Camp Collared Shirt"/>
    <n v="276"/>
    <n v="204"/>
    <n v="43"/>
    <n v="134"/>
    <n v="92"/>
    <n v="3"/>
    <n v="43"/>
    <n v="570"/>
    <n v="22839"/>
    <x v="37"/>
    <d v="2021-08-03T00:00:00"/>
    <x v="2"/>
    <n v="35"/>
    <s v="New South Wales"/>
    <n v="570"/>
    <s v="Henryetta Sheffield"/>
  </r>
  <r>
    <n v="205"/>
    <s v="Shirt"/>
    <s v="Camp Collared"/>
    <s v="XS"/>
    <s v="violet"/>
    <n v="112"/>
    <n v="72"/>
    <s v="A violet coloured, XS sized, Camp Collared Shirt"/>
    <n v="188"/>
    <n v="205"/>
    <n v="44"/>
    <n v="368"/>
    <n v="94"/>
    <n v="2"/>
    <n v="44"/>
    <n v="849"/>
    <n v="17071"/>
    <x v="38"/>
    <d v="2021-09-22T00:00:00"/>
    <x v="1"/>
    <n v="29"/>
    <s v="New South Wales"/>
    <n v="849"/>
    <s v="Gina Pollen"/>
  </r>
  <r>
    <n v="206"/>
    <s v="Shirt"/>
    <s v="Camp Collared"/>
    <s v="S"/>
    <s v="violet"/>
    <n v="112"/>
    <n v="80"/>
    <s v="A violet coloured, S sized, Camp Collared Shirt"/>
    <n v="204"/>
    <n v="206"/>
    <n v="44"/>
    <n v="1127"/>
    <n v="102"/>
    <n v="2"/>
    <n v="44"/>
    <n v="849"/>
    <n v="17071"/>
    <x v="38"/>
    <d v="2021-09-22T00:00:00"/>
    <x v="1"/>
    <n v="29"/>
    <s v="New South Wales"/>
    <n v="849"/>
    <s v="Gina Pollen"/>
  </r>
  <r>
    <n v="207"/>
    <s v="Shirt"/>
    <s v="Camp Collared"/>
    <s v="M"/>
    <s v="violet"/>
    <n v="112"/>
    <n v="41"/>
    <s v="A violet coloured, M sized, Camp Collared Shirt"/>
    <n v="112"/>
    <n v="207"/>
    <n v="44"/>
    <n v="595"/>
    <n v="112"/>
    <n v="1"/>
    <n v="44"/>
    <n v="849"/>
    <n v="17071"/>
    <x v="38"/>
    <d v="2021-09-22T00:00:00"/>
    <x v="1"/>
    <n v="29"/>
    <s v="New South Wales"/>
    <n v="849"/>
    <s v="Gina Pollen"/>
  </r>
  <r>
    <n v="208"/>
    <s v="Shirt"/>
    <s v="Camp Collared"/>
    <s v="L"/>
    <s v="violet"/>
    <n v="112"/>
    <n v="42"/>
    <s v="A violet coloured, L sized, Camp Collared Shirt"/>
    <n v="93"/>
    <n v="208"/>
    <n v="44"/>
    <n v="1076"/>
    <n v="93"/>
    <n v="1"/>
    <n v="44"/>
    <n v="849"/>
    <n v="17071"/>
    <x v="38"/>
    <d v="2021-09-22T00:00:00"/>
    <x v="1"/>
    <n v="29"/>
    <s v="New South Wales"/>
    <n v="849"/>
    <s v="Gina Pollen"/>
  </r>
  <r>
    <n v="209"/>
    <s v="Shirt"/>
    <s v="Camp Collared"/>
    <s v="XL"/>
    <s v="violet"/>
    <n v="112"/>
    <n v="40"/>
    <s v="A violet coloured, XL sized, Camp Collared Shirt"/>
    <n v="119"/>
    <n v="209"/>
    <n v="44"/>
    <n v="704"/>
    <n v="119"/>
    <n v="1"/>
    <n v="44"/>
    <n v="849"/>
    <n v="17071"/>
    <x v="38"/>
    <d v="2021-09-22T00:00:00"/>
    <x v="1"/>
    <n v="29"/>
    <s v="New South Wales"/>
    <n v="849"/>
    <s v="Gina Pollen"/>
  </r>
  <r>
    <n v="210"/>
    <s v="Shirt"/>
    <s v="Chambray"/>
    <s v="XS"/>
    <s v="red"/>
    <n v="105"/>
    <n v="48"/>
    <s v="A red coloured, XS sized, Chambray Shirt"/>
    <n v="118"/>
    <n v="210"/>
    <n v="45"/>
    <n v="476"/>
    <n v="118"/>
    <n v="1"/>
    <n v="45"/>
    <n v="571"/>
    <n v="21738"/>
    <x v="39"/>
    <d v="2021-06-21T00:00:00"/>
    <x v="5"/>
    <n v="22"/>
    <s v="Australian Capital Territory"/>
    <n v="571"/>
    <s v="Kristofor Roos"/>
  </r>
  <r>
    <n v="211"/>
    <s v="Shirt"/>
    <s v="Chambray"/>
    <s v="S"/>
    <s v="red"/>
    <n v="105"/>
    <n v="72"/>
    <s v="A red coloured, S sized, Chambray Shirt"/>
    <n v="357"/>
    <n v="211"/>
    <n v="45"/>
    <n v="705"/>
    <n v="119"/>
    <n v="3"/>
    <n v="45"/>
    <n v="571"/>
    <n v="21738"/>
    <x v="39"/>
    <d v="2021-06-21T00:00:00"/>
    <x v="5"/>
    <n v="22"/>
    <s v="Australian Capital Territory"/>
    <n v="571"/>
    <s v="Kristofor Roos"/>
  </r>
  <r>
    <n v="212"/>
    <s v="Shirt"/>
    <s v="Chambray"/>
    <s v="M"/>
    <s v="red"/>
    <n v="105"/>
    <n v="48"/>
    <s v="A red coloured, M sized, Chambray Shirt"/>
    <n v="180"/>
    <n v="212"/>
    <n v="45"/>
    <n v="1037"/>
    <n v="90"/>
    <n v="2"/>
    <n v="45"/>
    <n v="571"/>
    <n v="21738"/>
    <x v="39"/>
    <d v="2021-06-21T00:00:00"/>
    <x v="5"/>
    <n v="22"/>
    <s v="Australian Capital Territory"/>
    <n v="571"/>
    <s v="Kristofor Roos"/>
  </r>
  <r>
    <n v="213"/>
    <s v="Shirt"/>
    <s v="Chambray"/>
    <s v="L"/>
    <s v="red"/>
    <n v="105"/>
    <n v="44"/>
    <s v="A red coloured, L sized, Chambray Shirt"/>
    <n v="327"/>
    <n v="213"/>
    <n v="45"/>
    <n v="345"/>
    <n v="109"/>
    <n v="3"/>
    <n v="45"/>
    <n v="571"/>
    <n v="21738"/>
    <x v="39"/>
    <d v="2021-06-21T00:00:00"/>
    <x v="5"/>
    <n v="22"/>
    <s v="Australian Capital Territory"/>
    <n v="571"/>
    <s v="Kristofor Roos"/>
  </r>
  <r>
    <n v="214"/>
    <s v="Shirt"/>
    <s v="Chambray"/>
    <s v="XL"/>
    <s v="red"/>
    <n v="105"/>
    <n v="42"/>
    <s v="A red coloured, XL sized, Chambray Shirt"/>
    <n v="224"/>
    <n v="214"/>
    <n v="45"/>
    <n v="1253"/>
    <n v="112"/>
    <n v="2"/>
    <n v="45"/>
    <n v="571"/>
    <n v="21738"/>
    <x v="39"/>
    <d v="2021-06-21T00:00:00"/>
    <x v="5"/>
    <n v="22"/>
    <s v="Australian Capital Territory"/>
    <n v="571"/>
    <s v="Kristofor Roos"/>
  </r>
  <r>
    <n v="215"/>
    <s v="Shirt"/>
    <s v="Chambray"/>
    <s v="XS"/>
    <s v="orange"/>
    <n v="105"/>
    <n v="76"/>
    <s v="A orange coloured, XS sized, Chambray Shirt"/>
    <n v="112"/>
    <n v="215"/>
    <n v="45"/>
    <n v="1258"/>
    <n v="112"/>
    <n v="1"/>
    <n v="45"/>
    <n v="571"/>
    <n v="21738"/>
    <x v="39"/>
    <d v="2021-06-21T00:00:00"/>
    <x v="5"/>
    <n v="22"/>
    <s v="Australian Capital Territory"/>
    <n v="571"/>
    <s v="Kristofor Roos"/>
  </r>
  <r>
    <n v="216"/>
    <s v="Shirt"/>
    <s v="Chambray"/>
    <s v="S"/>
    <s v="orange"/>
    <n v="105"/>
    <n v="69"/>
    <s v="A orange coloured, S sized, Chambray Shirt"/>
    <n v="339"/>
    <n v="216"/>
    <n v="46"/>
    <n v="666"/>
    <n v="113"/>
    <n v="3"/>
    <n v="46"/>
    <n v="922"/>
    <n v="25378"/>
    <x v="40"/>
    <d v="2021-07-04T00:00:00"/>
    <x v="6"/>
    <n v="53"/>
    <s v="Victoria"/>
    <n v="922"/>
    <s v="Adena Venn"/>
  </r>
  <r>
    <n v="217"/>
    <s v="Shirt"/>
    <s v="Chambray"/>
    <s v="M"/>
    <s v="orange"/>
    <n v="105"/>
    <n v="43"/>
    <s v="A orange coloured, M sized, Chambray Shirt"/>
    <n v="102"/>
    <n v="217"/>
    <n v="46"/>
    <n v="498"/>
    <n v="102"/>
    <n v="1"/>
    <n v="46"/>
    <n v="922"/>
    <n v="25378"/>
    <x v="40"/>
    <d v="2021-07-04T00:00:00"/>
    <x v="6"/>
    <n v="53"/>
    <s v="Victoria"/>
    <n v="922"/>
    <s v="Adena Venn"/>
  </r>
  <r>
    <n v="218"/>
    <s v="Shirt"/>
    <s v="Chambray"/>
    <s v="L"/>
    <s v="orange"/>
    <n v="105"/>
    <n v="44"/>
    <s v="A orange coloured, L sized, Chambray Shirt"/>
    <n v="327"/>
    <n v="218"/>
    <n v="46"/>
    <n v="316"/>
    <n v="109"/>
    <n v="3"/>
    <n v="46"/>
    <n v="922"/>
    <n v="25378"/>
    <x v="40"/>
    <d v="2021-07-04T00:00:00"/>
    <x v="6"/>
    <n v="53"/>
    <s v="Victoria"/>
    <n v="922"/>
    <s v="Adena Venn"/>
  </r>
  <r>
    <n v="219"/>
    <s v="Shirt"/>
    <s v="Chambray"/>
    <s v="XL"/>
    <s v="orange"/>
    <n v="105"/>
    <n v="57"/>
    <s v="A orange coloured, XL sized, Chambray Shirt"/>
    <n v="186"/>
    <n v="219"/>
    <n v="47"/>
    <n v="664"/>
    <n v="93"/>
    <n v="2"/>
    <n v="47"/>
    <n v="791"/>
    <n v="35453"/>
    <x v="41"/>
    <d v="2021-04-23T00:00:00"/>
    <x v="5"/>
    <n v="34"/>
    <s v="Queensland"/>
    <n v="791"/>
    <s v="Jojo Toffanini"/>
  </r>
  <r>
    <n v="220"/>
    <s v="Shirt"/>
    <s v="Chambray"/>
    <s v="XS"/>
    <s v="yellow"/>
    <n v="105"/>
    <n v="57"/>
    <s v="A yellow coloured, XS sized, Chambray Shirt"/>
    <n v="234"/>
    <n v="220"/>
    <n v="47"/>
    <n v="823"/>
    <n v="117"/>
    <n v="2"/>
    <n v="47"/>
    <n v="791"/>
    <n v="35453"/>
    <x v="41"/>
    <d v="2021-04-23T00:00:00"/>
    <x v="5"/>
    <n v="34"/>
    <s v="Queensland"/>
    <n v="791"/>
    <s v="Jojo Toffanini"/>
  </r>
  <r>
    <n v="221"/>
    <s v="Shirt"/>
    <s v="Chambray"/>
    <s v="S"/>
    <s v="yellow"/>
    <n v="105"/>
    <n v="40"/>
    <s v="A yellow coloured, S sized, Chambray Shirt"/>
    <n v="91"/>
    <n v="221"/>
    <n v="47"/>
    <n v="777"/>
    <n v="91"/>
    <n v="1"/>
    <n v="47"/>
    <n v="791"/>
    <n v="35453"/>
    <x v="41"/>
    <d v="2021-04-23T00:00:00"/>
    <x v="5"/>
    <n v="34"/>
    <s v="Queensland"/>
    <n v="791"/>
    <s v="Jojo Toffanini"/>
  </r>
  <r>
    <n v="222"/>
    <s v="Shirt"/>
    <s v="Chambray"/>
    <s v="M"/>
    <s v="yellow"/>
    <n v="105"/>
    <n v="62"/>
    <s v="A yellow coloured, M sized, Chambray Shirt"/>
    <n v="236"/>
    <n v="222"/>
    <n v="47"/>
    <n v="78"/>
    <n v="118"/>
    <n v="2"/>
    <n v="47"/>
    <n v="791"/>
    <n v="35453"/>
    <x v="41"/>
    <d v="2021-04-23T00:00:00"/>
    <x v="5"/>
    <n v="34"/>
    <s v="Queensland"/>
    <n v="791"/>
    <s v="Jojo Toffanini"/>
  </r>
  <r>
    <n v="223"/>
    <s v="Shirt"/>
    <s v="Chambray"/>
    <s v="L"/>
    <s v="yellow"/>
    <n v="105"/>
    <n v="53"/>
    <s v="A yellow coloured, L sized, Chambray Shirt"/>
    <n v="345"/>
    <n v="223"/>
    <n v="47"/>
    <n v="1089"/>
    <n v="115"/>
    <n v="3"/>
    <n v="47"/>
    <n v="791"/>
    <n v="35453"/>
    <x v="41"/>
    <d v="2021-04-23T00:00:00"/>
    <x v="5"/>
    <n v="34"/>
    <s v="Queensland"/>
    <n v="791"/>
    <s v="Jojo Toffanini"/>
  </r>
  <r>
    <n v="224"/>
    <s v="Shirt"/>
    <s v="Chambray"/>
    <s v="XL"/>
    <s v="yellow"/>
    <n v="105"/>
    <n v="53"/>
    <s v="A yellow coloured, XL sized, Chambray Shirt"/>
    <n v="97"/>
    <n v="224"/>
    <n v="48"/>
    <n v="960"/>
    <n v="97"/>
    <n v="1"/>
    <n v="48"/>
    <n v="620"/>
    <n v="31712"/>
    <x v="42"/>
    <d v="2021-04-23T00:00:00"/>
    <x v="1"/>
    <n v="35"/>
    <s v="Australian Capital Territory"/>
    <n v="620"/>
    <s v="Phillipe Gatecliffe"/>
  </r>
  <r>
    <n v="225"/>
    <s v="Shirt"/>
    <s v="Chambray"/>
    <s v="XS"/>
    <s v="green"/>
    <n v="105"/>
    <n v="50"/>
    <s v="A green coloured, XS sized, Chambray Shirt"/>
    <n v="339"/>
    <n v="225"/>
    <n v="48"/>
    <n v="683"/>
    <n v="113"/>
    <n v="3"/>
    <n v="48"/>
    <n v="620"/>
    <n v="31712"/>
    <x v="42"/>
    <d v="2021-04-23T00:00:00"/>
    <x v="1"/>
    <n v="35"/>
    <s v="Australian Capital Territory"/>
    <n v="620"/>
    <s v="Phillipe Gatecliffe"/>
  </r>
  <r>
    <n v="226"/>
    <s v="Shirt"/>
    <s v="Chambray"/>
    <s v="S"/>
    <s v="green"/>
    <n v="105"/>
    <n v="63"/>
    <s v="A green coloured, S sized, Chambray Shirt"/>
    <n v="312"/>
    <n v="226"/>
    <n v="49"/>
    <n v="40"/>
    <n v="104"/>
    <n v="3"/>
    <n v="49"/>
    <n v="336"/>
    <n v="24219"/>
    <x v="43"/>
    <d v="2021-02-13T00:00:00"/>
    <x v="1"/>
    <n v="35"/>
    <s v="Australian Capital Territory"/>
    <n v="336"/>
    <s v="Julian Sponer"/>
  </r>
  <r>
    <n v="227"/>
    <s v="Shirt"/>
    <s v="Chambray"/>
    <s v="M"/>
    <s v="green"/>
    <n v="105"/>
    <n v="56"/>
    <s v="A green coloured, M sized, Chambray Shirt"/>
    <n v="180"/>
    <n v="227"/>
    <n v="49"/>
    <n v="1044"/>
    <n v="90"/>
    <n v="2"/>
    <n v="49"/>
    <n v="336"/>
    <n v="24219"/>
    <x v="43"/>
    <d v="2021-02-13T00:00:00"/>
    <x v="1"/>
    <n v="35"/>
    <s v="Australian Capital Territory"/>
    <n v="336"/>
    <s v="Julian Sponer"/>
  </r>
  <r>
    <n v="228"/>
    <s v="Shirt"/>
    <s v="Chambray"/>
    <s v="L"/>
    <s v="green"/>
    <n v="105"/>
    <n v="56"/>
    <s v="A green coloured, L sized, Chambray Shirt"/>
    <n v="91"/>
    <n v="228"/>
    <n v="49"/>
    <n v="773"/>
    <n v="91"/>
    <n v="1"/>
    <n v="49"/>
    <n v="336"/>
    <n v="24219"/>
    <x v="43"/>
    <d v="2021-02-13T00:00:00"/>
    <x v="1"/>
    <n v="35"/>
    <s v="Australian Capital Territory"/>
    <n v="336"/>
    <s v="Julian Sponer"/>
  </r>
  <r>
    <n v="229"/>
    <s v="Shirt"/>
    <s v="Chambray"/>
    <s v="XL"/>
    <s v="green"/>
    <n v="105"/>
    <n v="58"/>
    <s v="A green coloured, XL sized, Chambray Shirt"/>
    <n v="354"/>
    <n v="229"/>
    <n v="50"/>
    <n v="457"/>
    <n v="118"/>
    <n v="3"/>
    <n v="50"/>
    <n v="454"/>
    <n v="50310"/>
    <x v="44"/>
    <d v="2021-09-18T00:00:00"/>
    <x v="0"/>
    <n v="28"/>
    <s v="New South Wales"/>
    <n v="454"/>
    <s v="Abey Bampforth"/>
  </r>
  <r>
    <n v="230"/>
    <s v="Shirt"/>
    <s v="Chambray"/>
    <s v="XS"/>
    <s v="blue"/>
    <n v="105"/>
    <n v="76"/>
    <s v="A blue coloured, XS sized, Chambray Shirt"/>
    <n v="109"/>
    <n v="230"/>
    <n v="50"/>
    <n v="339"/>
    <n v="109"/>
    <n v="1"/>
    <n v="50"/>
    <n v="454"/>
    <n v="50310"/>
    <x v="44"/>
    <d v="2021-09-18T00:00:00"/>
    <x v="0"/>
    <n v="28"/>
    <s v="New South Wales"/>
    <n v="454"/>
    <s v="Abey Bampforth"/>
  </r>
  <r>
    <n v="231"/>
    <s v="Shirt"/>
    <s v="Chambray"/>
    <s v="S"/>
    <s v="blue"/>
    <n v="105"/>
    <n v="61"/>
    <s v="A blue coloured, S sized, Chambray Shirt"/>
    <n v="345"/>
    <n v="231"/>
    <n v="50"/>
    <n v="1098"/>
    <n v="115"/>
    <n v="3"/>
    <n v="50"/>
    <n v="454"/>
    <n v="50310"/>
    <x v="44"/>
    <d v="2021-09-18T00:00:00"/>
    <x v="0"/>
    <n v="28"/>
    <s v="New South Wales"/>
    <n v="454"/>
    <s v="Abey Bampforth"/>
  </r>
  <r>
    <n v="232"/>
    <s v="Shirt"/>
    <s v="Chambray"/>
    <s v="M"/>
    <s v="blue"/>
    <n v="105"/>
    <n v="66"/>
    <s v="A blue coloured, M sized, Chambray Shirt"/>
    <n v="186"/>
    <n v="232"/>
    <n v="50"/>
    <n v="1051"/>
    <n v="93"/>
    <n v="2"/>
    <n v="50"/>
    <n v="454"/>
    <n v="50310"/>
    <x v="44"/>
    <d v="2021-09-18T00:00:00"/>
    <x v="0"/>
    <n v="28"/>
    <s v="New South Wales"/>
    <n v="454"/>
    <s v="Abey Bampforth"/>
  </r>
  <r>
    <n v="233"/>
    <s v="Shirt"/>
    <s v="Chambray"/>
    <s v="L"/>
    <s v="blue"/>
    <n v="105"/>
    <n v="69"/>
    <s v="A blue coloured, L sized, Chambray Shirt"/>
    <n v="270"/>
    <n v="233"/>
    <n v="50"/>
    <n v="1033"/>
    <n v="90"/>
    <n v="3"/>
    <n v="50"/>
    <n v="454"/>
    <n v="50310"/>
    <x v="44"/>
    <d v="2021-09-18T00:00:00"/>
    <x v="0"/>
    <n v="28"/>
    <s v="New South Wales"/>
    <n v="454"/>
    <s v="Abey Bampforth"/>
  </r>
  <r>
    <n v="234"/>
    <s v="Shirt"/>
    <s v="Chambray"/>
    <s v="XL"/>
    <s v="blue"/>
    <n v="105"/>
    <n v="43"/>
    <s v="A blue coloured, XL sized, Chambray Shirt"/>
    <n v="107"/>
    <n v="234"/>
    <n v="50"/>
    <n v="429"/>
    <n v="107"/>
    <n v="1"/>
    <n v="50"/>
    <n v="454"/>
    <n v="50310"/>
    <x v="44"/>
    <d v="2021-09-18T00:00:00"/>
    <x v="0"/>
    <n v="28"/>
    <s v="New South Wales"/>
    <n v="454"/>
    <s v="Abey Bampforth"/>
  </r>
  <r>
    <n v="235"/>
    <s v="Shirt"/>
    <s v="Chambray"/>
    <s v="XS"/>
    <s v="indigo"/>
    <n v="105"/>
    <n v="75"/>
    <s v="A indigo coloured, XS sized, Chambray Shirt"/>
    <n v="113"/>
    <n v="235"/>
    <n v="51"/>
    <n v="668"/>
    <n v="113"/>
    <n v="1"/>
    <n v="51"/>
    <n v="399"/>
    <n v="18423"/>
    <x v="45"/>
    <d v="2021-02-26T00:00:00"/>
    <x v="5"/>
    <n v="46"/>
    <s v="Western Australia"/>
    <n v="399"/>
    <s v="Ailene McKeller"/>
  </r>
  <r>
    <n v="236"/>
    <s v="Shirt"/>
    <s v="Chambray"/>
    <s v="S"/>
    <s v="indigo"/>
    <n v="105"/>
    <n v="59"/>
    <s v="A indigo coloured, S sized, Chambray Shirt"/>
    <n v="291"/>
    <n v="236"/>
    <n v="51"/>
    <n v="968"/>
    <n v="97"/>
    <n v="3"/>
    <n v="51"/>
    <n v="399"/>
    <n v="18423"/>
    <x v="45"/>
    <d v="2021-02-26T00:00:00"/>
    <x v="5"/>
    <n v="46"/>
    <s v="Western Australia"/>
    <n v="399"/>
    <s v="Ailene McKeller"/>
  </r>
  <r>
    <n v="237"/>
    <s v="Shirt"/>
    <s v="Chambray"/>
    <s v="M"/>
    <s v="indigo"/>
    <n v="105"/>
    <n v="62"/>
    <s v="A indigo coloured, M sized, Chambray Shirt"/>
    <n v="186"/>
    <n v="237"/>
    <n v="51"/>
    <n v="1071"/>
    <n v="93"/>
    <n v="2"/>
    <n v="51"/>
    <n v="399"/>
    <n v="18423"/>
    <x v="45"/>
    <d v="2021-02-26T00:00:00"/>
    <x v="5"/>
    <n v="46"/>
    <s v="Western Australia"/>
    <n v="399"/>
    <s v="Ailene McKeller"/>
  </r>
  <r>
    <n v="238"/>
    <s v="Shirt"/>
    <s v="Chambray"/>
    <s v="L"/>
    <s v="indigo"/>
    <n v="105"/>
    <n v="79"/>
    <s v="A indigo coloured, L sized, Chambray Shirt"/>
    <n v="306"/>
    <n v="238"/>
    <n v="52"/>
    <n v="491"/>
    <n v="102"/>
    <n v="3"/>
    <n v="52"/>
    <n v="493"/>
    <n v="32155"/>
    <x v="46"/>
    <d v="2021-10-29T00:00:00"/>
    <x v="4"/>
    <n v="63"/>
    <s v="Victoria"/>
    <n v="493"/>
    <s v="Andrew Renn"/>
  </r>
  <r>
    <n v="239"/>
    <s v="Shirt"/>
    <s v="Chambray"/>
    <s v="XL"/>
    <s v="indigo"/>
    <n v="105"/>
    <n v="61"/>
    <s v="A indigo coloured, XL sized, Chambray Shirt"/>
    <n v="345"/>
    <n v="239"/>
    <n v="52"/>
    <n v="1101"/>
    <n v="115"/>
    <n v="3"/>
    <n v="52"/>
    <n v="493"/>
    <n v="32155"/>
    <x v="46"/>
    <d v="2021-10-29T00:00:00"/>
    <x v="4"/>
    <n v="63"/>
    <s v="Victoria"/>
    <n v="493"/>
    <s v="Andrew Renn"/>
  </r>
  <r>
    <n v="240"/>
    <s v="Shirt"/>
    <s v="Chambray"/>
    <s v="XS"/>
    <s v="violet"/>
    <n v="105"/>
    <n v="47"/>
    <s v="A violet coloured, XS sized, Chambray Shirt"/>
    <n v="102"/>
    <n v="240"/>
    <n v="52"/>
    <n v="1141"/>
    <n v="102"/>
    <n v="1"/>
    <n v="52"/>
    <n v="493"/>
    <n v="32155"/>
    <x v="46"/>
    <d v="2021-10-29T00:00:00"/>
    <x v="4"/>
    <n v="63"/>
    <s v="Victoria"/>
    <n v="493"/>
    <s v="Andrew Renn"/>
  </r>
  <r>
    <n v="241"/>
    <s v="Shirt"/>
    <s v="Chambray"/>
    <s v="S"/>
    <s v="violet"/>
    <n v="105"/>
    <n v="52"/>
    <s v="A violet coloured, S sized, Chambray Shirt"/>
    <n v="192"/>
    <n v="241"/>
    <n v="52"/>
    <n v="14"/>
    <n v="96"/>
    <n v="2"/>
    <n v="52"/>
    <n v="493"/>
    <n v="32155"/>
    <x v="46"/>
    <d v="2021-10-29T00:00:00"/>
    <x v="4"/>
    <n v="63"/>
    <s v="Victoria"/>
    <n v="493"/>
    <s v="Andrew Renn"/>
  </r>
  <r>
    <n v="242"/>
    <s v="Shirt"/>
    <s v="Chambray"/>
    <s v="M"/>
    <s v="violet"/>
    <n v="105"/>
    <n v="72"/>
    <s v="A violet coloured, M sized, Chambray Shirt"/>
    <n v="351"/>
    <n v="242"/>
    <n v="53"/>
    <n v="825"/>
    <n v="117"/>
    <n v="3"/>
    <n v="53"/>
    <n v="528"/>
    <n v="10517"/>
    <x v="47"/>
    <d v="2021-05-02T00:00:00"/>
    <x v="3"/>
    <n v="63"/>
    <s v="Western Australia"/>
    <n v="528"/>
    <s v="Cad Dominichetti"/>
  </r>
  <r>
    <n v="243"/>
    <s v="Shirt"/>
    <s v="Chambray"/>
    <s v="L"/>
    <s v="violet"/>
    <n v="105"/>
    <n v="53"/>
    <s v="A violet coloured, L sized, Chambray Shirt"/>
    <n v="104"/>
    <n v="243"/>
    <n v="53"/>
    <n v="56"/>
    <n v="104"/>
    <n v="1"/>
    <n v="53"/>
    <n v="528"/>
    <n v="10517"/>
    <x v="47"/>
    <d v="2021-05-02T00:00:00"/>
    <x v="3"/>
    <n v="63"/>
    <s v="Western Australia"/>
    <n v="528"/>
    <s v="Cad Dominichetti"/>
  </r>
  <r>
    <n v="244"/>
    <s v="Shirt"/>
    <s v="Chambray"/>
    <s v="XL"/>
    <s v="violet"/>
    <n v="105"/>
    <n v="54"/>
    <s v="A violet coloured, XL sized, Chambray Shirt"/>
    <n v="118"/>
    <n v="244"/>
    <n v="53"/>
    <n v="92"/>
    <n v="118"/>
    <n v="1"/>
    <n v="53"/>
    <n v="528"/>
    <n v="10517"/>
    <x v="47"/>
    <d v="2021-05-02T00:00:00"/>
    <x v="3"/>
    <n v="63"/>
    <s v="Western Australia"/>
    <n v="528"/>
    <s v="Cad Dominichetti"/>
  </r>
  <r>
    <n v="245"/>
    <s v="Shirt"/>
    <s v="Polo"/>
    <s v="XS"/>
    <s v="red"/>
    <n v="117"/>
    <n v="40"/>
    <s v="A red coloured, XS sized, Polo Shirt"/>
    <n v="226"/>
    <n v="245"/>
    <n v="54"/>
    <n v="843"/>
    <n v="113"/>
    <n v="2"/>
    <n v="54"/>
    <n v="195"/>
    <n v="13681"/>
    <x v="23"/>
    <d v="2021-05-17T00:00:00"/>
    <x v="0"/>
    <n v="72"/>
    <s v="New South Wales"/>
    <n v="195"/>
    <s v="Tobye De Caville"/>
  </r>
  <r>
    <n v="246"/>
    <s v="Shirt"/>
    <s v="Polo"/>
    <s v="S"/>
    <s v="red"/>
    <n v="117"/>
    <n v="60"/>
    <s v="A red coloured, S sized, Polo Shirt"/>
    <n v="194"/>
    <n v="246"/>
    <n v="54"/>
    <n v="974"/>
    <n v="97"/>
    <n v="2"/>
    <n v="54"/>
    <n v="195"/>
    <n v="13681"/>
    <x v="23"/>
    <d v="2021-05-17T00:00:00"/>
    <x v="0"/>
    <n v="72"/>
    <s v="New South Wales"/>
    <n v="195"/>
    <s v="Tobye De Caville"/>
  </r>
  <r>
    <n v="247"/>
    <s v="Shirt"/>
    <s v="Polo"/>
    <s v="M"/>
    <s v="red"/>
    <n v="117"/>
    <n v="70"/>
    <s v="A red coloured, M sized, Polo Shirt"/>
    <n v="95"/>
    <n v="247"/>
    <n v="54"/>
    <n v="268"/>
    <n v="95"/>
    <n v="1"/>
    <n v="54"/>
    <n v="195"/>
    <n v="13681"/>
    <x v="23"/>
    <d v="2021-05-17T00:00:00"/>
    <x v="0"/>
    <n v="72"/>
    <s v="New South Wales"/>
    <n v="195"/>
    <s v="Tobye De Caville"/>
  </r>
  <r>
    <n v="248"/>
    <s v="Shirt"/>
    <s v="Polo"/>
    <s v="L"/>
    <s v="red"/>
    <n v="117"/>
    <n v="72"/>
    <s v="A red coloured, L sized, Polo Shirt"/>
    <n v="204"/>
    <n v="248"/>
    <n v="54"/>
    <n v="512"/>
    <n v="102"/>
    <n v="2"/>
    <n v="54"/>
    <n v="195"/>
    <n v="13681"/>
    <x v="23"/>
    <d v="2021-05-17T00:00:00"/>
    <x v="0"/>
    <n v="72"/>
    <s v="New South Wales"/>
    <n v="195"/>
    <s v="Tobye De Caville"/>
  </r>
  <r>
    <n v="249"/>
    <s v="Shirt"/>
    <s v="Polo"/>
    <s v="XL"/>
    <s v="red"/>
    <n v="117"/>
    <n v="76"/>
    <s v="A red coloured, XL sized, Polo Shirt"/>
    <n v="119"/>
    <n v="249"/>
    <n v="55"/>
    <n v="717"/>
    <n v="119"/>
    <n v="1"/>
    <n v="55"/>
    <n v="873"/>
    <n v="55650"/>
    <x v="48"/>
    <d v="2021-04-25T00:00:00"/>
    <x v="3"/>
    <n v="38"/>
    <s v="Western Australia"/>
    <n v="873"/>
    <s v="Cecilla Pigford"/>
  </r>
  <r>
    <n v="250"/>
    <s v="Shirt"/>
    <s v="Polo"/>
    <s v="XS"/>
    <s v="orange"/>
    <n v="117"/>
    <n v="75"/>
    <s v="A orange coloured, XS sized, Polo Shirt"/>
    <n v="93"/>
    <n v="250"/>
    <n v="56"/>
    <n v="1061"/>
    <n v="93"/>
    <n v="1"/>
    <n v="56"/>
    <n v="587"/>
    <n v="17149"/>
    <x v="49"/>
    <d v="2021-02-18T00:00:00"/>
    <x v="5"/>
    <n v="35"/>
    <s v="Queensland"/>
    <n v="587"/>
    <s v="Carmita Grundey"/>
  </r>
  <r>
    <n v="251"/>
    <s v="Shirt"/>
    <s v="Polo"/>
    <s v="S"/>
    <s v="orange"/>
    <n v="117"/>
    <n v="78"/>
    <s v="A orange coloured, S sized, Polo Shirt"/>
    <n v="282"/>
    <n v="251"/>
    <n v="56"/>
    <n v="879"/>
    <n v="94"/>
    <n v="3"/>
    <n v="56"/>
    <n v="587"/>
    <n v="17149"/>
    <x v="49"/>
    <d v="2021-02-18T00:00:00"/>
    <x v="5"/>
    <n v="35"/>
    <s v="Queensland"/>
    <n v="587"/>
    <s v="Carmita Grundey"/>
  </r>
  <r>
    <n v="252"/>
    <s v="Shirt"/>
    <s v="Polo"/>
    <s v="M"/>
    <s v="orange"/>
    <n v="117"/>
    <n v="67"/>
    <s v="A orange coloured, M sized, Polo Shirt"/>
    <n v="118"/>
    <n v="252"/>
    <n v="56"/>
    <n v="469"/>
    <n v="118"/>
    <n v="1"/>
    <n v="56"/>
    <n v="587"/>
    <n v="17149"/>
    <x v="49"/>
    <d v="2021-02-18T00:00:00"/>
    <x v="5"/>
    <n v="35"/>
    <s v="Queensland"/>
    <n v="587"/>
    <s v="Carmita Grundey"/>
  </r>
  <r>
    <n v="253"/>
    <s v="Shirt"/>
    <s v="Polo"/>
    <s v="L"/>
    <s v="orange"/>
    <n v="117"/>
    <n v="63"/>
    <s v="A orange coloured, L sized, Polo Shirt"/>
    <n v="336"/>
    <n v="253"/>
    <n v="56"/>
    <n v="610"/>
    <n v="112"/>
    <n v="3"/>
    <n v="56"/>
    <n v="587"/>
    <n v="17149"/>
    <x v="49"/>
    <d v="2021-02-18T00:00:00"/>
    <x v="5"/>
    <n v="35"/>
    <s v="Queensland"/>
    <n v="587"/>
    <s v="Carmita Grundey"/>
  </r>
  <r>
    <n v="254"/>
    <s v="Shirt"/>
    <s v="Polo"/>
    <s v="XL"/>
    <s v="orange"/>
    <n v="117"/>
    <n v="43"/>
    <s v="A orange coloured, XL sized, Polo Shirt"/>
    <n v="194"/>
    <n v="254"/>
    <n v="56"/>
    <n v="968"/>
    <n v="97"/>
    <n v="2"/>
    <n v="56"/>
    <n v="587"/>
    <n v="17149"/>
    <x v="49"/>
    <d v="2021-02-18T00:00:00"/>
    <x v="5"/>
    <n v="35"/>
    <s v="Queensland"/>
    <n v="587"/>
    <s v="Carmita Grundey"/>
  </r>
  <r>
    <n v="255"/>
    <s v="Shirt"/>
    <s v="Polo"/>
    <s v="XS"/>
    <s v="yellow"/>
    <n v="117"/>
    <n v="79"/>
    <s v="A yellow coloured, XS sized, Polo Shirt"/>
    <n v="186"/>
    <n v="255"/>
    <n v="57"/>
    <n v="1078"/>
    <n v="93"/>
    <n v="2"/>
    <n v="57"/>
    <n v="163"/>
    <n v="41495"/>
    <x v="50"/>
    <d v="2021-03-13T00:00:00"/>
    <x v="0"/>
    <n v="20"/>
    <s v="Australian Capital Territory"/>
    <n v="163"/>
    <s v="Harrietta Burchatt"/>
  </r>
  <r>
    <n v="256"/>
    <s v="Shirt"/>
    <s v="Polo"/>
    <s v="S"/>
    <s v="yellow"/>
    <n v="117"/>
    <n v="77"/>
    <s v="A yellow coloured, S sized, Polo Shirt"/>
    <n v="306"/>
    <n v="256"/>
    <n v="57"/>
    <n v="1148"/>
    <n v="102"/>
    <n v="3"/>
    <n v="57"/>
    <n v="163"/>
    <n v="41495"/>
    <x v="50"/>
    <d v="2021-03-13T00:00:00"/>
    <x v="0"/>
    <n v="20"/>
    <s v="Australian Capital Territory"/>
    <n v="163"/>
    <s v="Harrietta Burchatt"/>
  </r>
  <r>
    <n v="257"/>
    <s v="Shirt"/>
    <s v="Polo"/>
    <s v="M"/>
    <s v="yellow"/>
    <n v="117"/>
    <n v="52"/>
    <s v="A yellow coloured, M sized, Polo Shirt"/>
    <n v="117"/>
    <n v="257"/>
    <n v="57"/>
    <n v="808"/>
    <n v="117"/>
    <n v="1"/>
    <n v="57"/>
    <n v="163"/>
    <n v="41495"/>
    <x v="50"/>
    <d v="2021-03-13T00:00:00"/>
    <x v="0"/>
    <n v="20"/>
    <s v="Australian Capital Territory"/>
    <n v="163"/>
    <s v="Harrietta Burchatt"/>
  </r>
  <r>
    <n v="258"/>
    <s v="Shirt"/>
    <s v="Polo"/>
    <s v="L"/>
    <s v="yellow"/>
    <n v="117"/>
    <n v="46"/>
    <s v="A yellow coloured, L sized, Polo Shirt"/>
    <n v="279"/>
    <n v="258"/>
    <n v="58"/>
    <n v="1073"/>
    <n v="93"/>
    <n v="3"/>
    <n v="58"/>
    <n v="332"/>
    <n v="42861"/>
    <x v="51"/>
    <d v="2021-02-10T00:00:00"/>
    <x v="1"/>
    <n v="75"/>
    <s v="Northern Territory"/>
    <n v="332"/>
    <s v="Carla Walework"/>
  </r>
  <r>
    <n v="259"/>
    <s v="Shirt"/>
    <s v="Polo"/>
    <s v="XL"/>
    <s v="yellow"/>
    <n v="117"/>
    <n v="46"/>
    <s v="A yellow coloured, XL sized, Polo Shirt"/>
    <n v="188"/>
    <n v="259"/>
    <n v="58"/>
    <n v="883"/>
    <n v="94"/>
    <n v="2"/>
    <n v="58"/>
    <n v="332"/>
    <n v="42861"/>
    <x v="51"/>
    <d v="2021-02-10T00:00:00"/>
    <x v="1"/>
    <n v="75"/>
    <s v="Northern Territory"/>
    <n v="332"/>
    <s v="Carla Walework"/>
  </r>
  <r>
    <n v="260"/>
    <s v="Shirt"/>
    <s v="Polo"/>
    <s v="XS"/>
    <s v="green"/>
    <n v="117"/>
    <n v="45"/>
    <s v="A green coloured, XS sized, Polo Shirt"/>
    <n v="96"/>
    <n v="260"/>
    <n v="59"/>
    <n v="928"/>
    <n v="96"/>
    <n v="1"/>
    <n v="59"/>
    <n v="843"/>
    <n v="21858"/>
    <x v="52"/>
    <d v="2021-02-27T00:00:00"/>
    <x v="2"/>
    <n v="23"/>
    <s v="South Australia"/>
    <n v="843"/>
    <s v="Sheela Dovey"/>
  </r>
  <r>
    <n v="261"/>
    <s v="Shirt"/>
    <s v="Polo"/>
    <s v="S"/>
    <s v="green"/>
    <n v="117"/>
    <n v="71"/>
    <s v="A green coloured, S sized, Polo Shirt"/>
    <n v="226"/>
    <n v="261"/>
    <n v="59"/>
    <n v="682"/>
    <n v="113"/>
    <n v="2"/>
    <n v="59"/>
    <n v="843"/>
    <n v="21858"/>
    <x v="52"/>
    <d v="2021-02-27T00:00:00"/>
    <x v="2"/>
    <n v="23"/>
    <s v="South Australia"/>
    <n v="843"/>
    <s v="Sheela Dovey"/>
  </r>
  <r>
    <n v="262"/>
    <s v="Shirt"/>
    <s v="Polo"/>
    <s v="M"/>
    <s v="green"/>
    <n v="117"/>
    <n v="62"/>
    <s v="A green coloured, M sized, Polo Shirt"/>
    <n v="91"/>
    <n v="262"/>
    <n v="59"/>
    <n v="786"/>
    <n v="91"/>
    <n v="1"/>
    <n v="59"/>
    <n v="843"/>
    <n v="21858"/>
    <x v="52"/>
    <d v="2021-02-27T00:00:00"/>
    <x v="2"/>
    <n v="23"/>
    <s v="South Australia"/>
    <n v="843"/>
    <s v="Sheela Dovey"/>
  </r>
  <r>
    <n v="263"/>
    <s v="Shirt"/>
    <s v="Polo"/>
    <s v="L"/>
    <s v="green"/>
    <n v="117"/>
    <n v="68"/>
    <s v="A green coloured, L sized, Polo Shirt"/>
    <n v="186"/>
    <n v="263"/>
    <n v="60"/>
    <n v="1054"/>
    <n v="93"/>
    <n v="2"/>
    <n v="60"/>
    <n v="301"/>
    <n v="31491"/>
    <x v="53"/>
    <d v="2021-02-28T00:00:00"/>
    <x v="3"/>
    <n v="47"/>
    <s v="South Australia"/>
    <n v="301"/>
    <s v="Elga Corgenvin"/>
  </r>
  <r>
    <n v="264"/>
    <s v="Shirt"/>
    <s v="Polo"/>
    <s v="XL"/>
    <s v="green"/>
    <n v="117"/>
    <n v="61"/>
    <s v="A green coloured, XL sized, Polo Shirt"/>
    <n v="96"/>
    <n v="264"/>
    <n v="60"/>
    <n v="926"/>
    <n v="96"/>
    <n v="1"/>
    <n v="60"/>
    <n v="301"/>
    <n v="31491"/>
    <x v="53"/>
    <d v="2021-02-28T00:00:00"/>
    <x v="3"/>
    <n v="47"/>
    <s v="South Australia"/>
    <n v="301"/>
    <s v="Elga Corgenvin"/>
  </r>
  <r>
    <n v="265"/>
    <s v="Shirt"/>
    <s v="Polo"/>
    <s v="XS"/>
    <s v="blue"/>
    <n v="117"/>
    <n v="56"/>
    <s v="A blue coloured, XS sized, Polo Shirt"/>
    <n v="100"/>
    <n v="265"/>
    <n v="60"/>
    <n v="590"/>
    <n v="100"/>
    <n v="1"/>
    <n v="60"/>
    <n v="301"/>
    <n v="31491"/>
    <x v="53"/>
    <d v="2021-02-28T00:00:00"/>
    <x v="3"/>
    <n v="47"/>
    <s v="South Australia"/>
    <n v="301"/>
    <s v="Elga Corgenvin"/>
  </r>
  <r>
    <n v="266"/>
    <s v="Shirt"/>
    <s v="Polo"/>
    <s v="S"/>
    <s v="blue"/>
    <n v="117"/>
    <n v="76"/>
    <s v="A blue coloured, S sized, Polo Shirt"/>
    <n v="294"/>
    <n v="266"/>
    <n v="60"/>
    <n v="203"/>
    <n v="98"/>
    <n v="3"/>
    <n v="60"/>
    <n v="301"/>
    <n v="31491"/>
    <x v="53"/>
    <d v="2021-02-28T00:00:00"/>
    <x v="3"/>
    <n v="47"/>
    <s v="South Australia"/>
    <n v="301"/>
    <s v="Elga Corgenvin"/>
  </r>
  <r>
    <n v="267"/>
    <s v="Shirt"/>
    <s v="Polo"/>
    <s v="M"/>
    <s v="blue"/>
    <n v="117"/>
    <n v="49"/>
    <s v="A blue coloured, M sized, Polo Shirt"/>
    <n v="96"/>
    <n v="267"/>
    <n v="60"/>
    <n v="913"/>
    <n v="96"/>
    <n v="1"/>
    <n v="60"/>
    <n v="301"/>
    <n v="31491"/>
    <x v="53"/>
    <d v="2021-02-28T00:00:00"/>
    <x v="3"/>
    <n v="47"/>
    <s v="South Australia"/>
    <n v="301"/>
    <s v="Elga Corgenvin"/>
  </r>
  <r>
    <n v="268"/>
    <s v="Shirt"/>
    <s v="Polo"/>
    <s v="L"/>
    <s v="blue"/>
    <n v="117"/>
    <n v="77"/>
    <s v="A blue coloured, L sized, Polo Shirt"/>
    <n v="321"/>
    <n v="268"/>
    <n v="60"/>
    <n v="451"/>
    <n v="107"/>
    <n v="3"/>
    <n v="60"/>
    <n v="301"/>
    <n v="31491"/>
    <x v="53"/>
    <d v="2021-02-28T00:00:00"/>
    <x v="3"/>
    <n v="47"/>
    <s v="South Australia"/>
    <n v="301"/>
    <s v="Elga Corgenvin"/>
  </r>
  <r>
    <n v="269"/>
    <s v="Shirt"/>
    <s v="Polo"/>
    <s v="XL"/>
    <s v="blue"/>
    <n v="117"/>
    <n v="70"/>
    <s v="A blue coloured, XL sized, Polo Shirt"/>
    <n v="99"/>
    <n v="269"/>
    <n v="61"/>
    <n v="1163"/>
    <n v="99"/>
    <n v="1"/>
    <n v="61"/>
    <n v="158"/>
    <n v="42290"/>
    <x v="42"/>
    <d v="2021-04-28T00:00:00"/>
    <x v="2"/>
    <n v="33"/>
    <s v="New South Wales"/>
    <n v="158"/>
    <s v="Ann-marie Sinden"/>
  </r>
  <r>
    <n v="270"/>
    <s v="Shirt"/>
    <s v="Polo"/>
    <s v="XS"/>
    <s v="indigo"/>
    <n v="117"/>
    <n v="47"/>
    <s v="A indigo coloured, XS sized, Polo Shirt"/>
    <n v="106"/>
    <n v="270"/>
    <n v="61"/>
    <n v="210"/>
    <n v="106"/>
    <n v="1"/>
    <n v="61"/>
    <n v="158"/>
    <n v="42290"/>
    <x v="42"/>
    <d v="2021-04-28T00:00:00"/>
    <x v="2"/>
    <n v="33"/>
    <s v="New South Wales"/>
    <n v="158"/>
    <s v="Ann-marie Sinden"/>
  </r>
  <r>
    <n v="271"/>
    <s v="Shirt"/>
    <s v="Polo"/>
    <s v="S"/>
    <s v="indigo"/>
    <n v="117"/>
    <n v="50"/>
    <s v="A indigo coloured, S sized, Polo Shirt"/>
    <n v="99"/>
    <n v="271"/>
    <n v="61"/>
    <n v="1180"/>
    <n v="99"/>
    <n v="1"/>
    <n v="61"/>
    <n v="158"/>
    <n v="42290"/>
    <x v="42"/>
    <d v="2021-04-28T00:00:00"/>
    <x v="2"/>
    <n v="33"/>
    <s v="New South Wales"/>
    <n v="158"/>
    <s v="Ann-marie Sinden"/>
  </r>
  <r>
    <n v="272"/>
    <s v="Shirt"/>
    <s v="Polo"/>
    <s v="M"/>
    <s v="indigo"/>
    <n v="117"/>
    <n v="62"/>
    <s v="A indigo coloured, M sized, Polo Shirt"/>
    <n v="357"/>
    <n v="272"/>
    <n v="61"/>
    <n v="710"/>
    <n v="119"/>
    <n v="3"/>
    <n v="61"/>
    <n v="158"/>
    <n v="42290"/>
    <x v="42"/>
    <d v="2021-04-28T00:00:00"/>
    <x v="2"/>
    <n v="33"/>
    <s v="New South Wales"/>
    <n v="158"/>
    <s v="Ann-marie Sinden"/>
  </r>
  <r>
    <n v="273"/>
    <s v="Shirt"/>
    <s v="Polo"/>
    <s v="L"/>
    <s v="indigo"/>
    <n v="117"/>
    <n v="60"/>
    <s v="A indigo coloured, L sized, Polo Shirt"/>
    <n v="218"/>
    <n v="273"/>
    <n v="61"/>
    <n v="316"/>
    <n v="109"/>
    <n v="2"/>
    <n v="61"/>
    <n v="158"/>
    <n v="42290"/>
    <x v="42"/>
    <d v="2021-04-28T00:00:00"/>
    <x v="2"/>
    <n v="33"/>
    <s v="New South Wales"/>
    <n v="158"/>
    <s v="Ann-marie Sinden"/>
  </r>
  <r>
    <n v="274"/>
    <s v="Shirt"/>
    <s v="Polo"/>
    <s v="XL"/>
    <s v="indigo"/>
    <n v="117"/>
    <n v="56"/>
    <s v="A indigo coloured, XL sized, Polo Shirt"/>
    <n v="180"/>
    <n v="274"/>
    <n v="62"/>
    <n v="1045"/>
    <n v="90"/>
    <n v="2"/>
    <n v="62"/>
    <n v="93"/>
    <n v="37952"/>
    <x v="54"/>
    <d v="2021-08-13T00:00:00"/>
    <x v="0"/>
    <n v="66"/>
    <s v="Queensland"/>
    <n v="93"/>
    <s v="Law Foker"/>
  </r>
  <r>
    <n v="275"/>
    <s v="Shirt"/>
    <s v="Polo"/>
    <s v="XS"/>
    <s v="violet"/>
    <n v="117"/>
    <n v="67"/>
    <s v="A violet coloured, XS sized, Polo Shirt"/>
    <n v="210"/>
    <n v="275"/>
    <n v="62"/>
    <n v="1192"/>
    <n v="105"/>
    <n v="2"/>
    <n v="62"/>
    <n v="93"/>
    <n v="37952"/>
    <x v="54"/>
    <d v="2021-08-13T00:00:00"/>
    <x v="0"/>
    <n v="66"/>
    <s v="Queensland"/>
    <n v="93"/>
    <s v="Law Foker"/>
  </r>
  <r>
    <n v="276"/>
    <s v="Shirt"/>
    <s v="Polo"/>
    <s v="S"/>
    <s v="violet"/>
    <n v="117"/>
    <n v="43"/>
    <s v="A violet coloured, S sized, Polo Shirt"/>
    <n v="327"/>
    <n v="276"/>
    <n v="63"/>
    <n v="327"/>
    <n v="109"/>
    <n v="3"/>
    <n v="63"/>
    <n v="556"/>
    <n v="27577"/>
    <x v="55"/>
    <d v="2021-03-08T00:00:00"/>
    <x v="0"/>
    <n v="61"/>
    <s v="South Australia"/>
    <n v="556"/>
    <s v="Nessy Kildea"/>
  </r>
  <r>
    <n v="277"/>
    <s v="Shirt"/>
    <s v="Polo"/>
    <s v="M"/>
    <s v="violet"/>
    <n v="117"/>
    <n v="77"/>
    <s v="A violet coloured, M sized, Polo Shirt"/>
    <n v="194"/>
    <n v="277"/>
    <n v="63"/>
    <n v="975"/>
    <n v="97"/>
    <n v="2"/>
    <n v="63"/>
    <n v="556"/>
    <n v="27577"/>
    <x v="55"/>
    <d v="2021-03-08T00:00:00"/>
    <x v="0"/>
    <n v="61"/>
    <s v="South Australia"/>
    <n v="556"/>
    <s v="Nessy Kildea"/>
  </r>
  <r>
    <n v="278"/>
    <s v="Shirt"/>
    <s v="Polo"/>
    <s v="L"/>
    <s v="violet"/>
    <n v="117"/>
    <n v="76"/>
    <s v="A violet coloured, L sized, Polo Shirt"/>
    <n v="188"/>
    <n v="278"/>
    <n v="63"/>
    <n v="360"/>
    <n v="94"/>
    <n v="2"/>
    <n v="63"/>
    <n v="556"/>
    <n v="27577"/>
    <x v="55"/>
    <d v="2021-03-08T00:00:00"/>
    <x v="0"/>
    <n v="61"/>
    <s v="South Australia"/>
    <n v="556"/>
    <s v="Nessy Kildea"/>
  </r>
  <r>
    <n v="279"/>
    <s v="Shirt"/>
    <s v="Polo"/>
    <s v="XL"/>
    <s v="violet"/>
    <n v="117"/>
    <n v="79"/>
    <s v="A violet coloured, XL sized, Polo Shirt"/>
    <n v="98"/>
    <n v="279"/>
    <n v="63"/>
    <n v="208"/>
    <n v="98"/>
    <n v="1"/>
    <n v="63"/>
    <n v="556"/>
    <n v="27577"/>
    <x v="55"/>
    <d v="2021-03-08T00:00:00"/>
    <x v="0"/>
    <n v="61"/>
    <s v="South Australia"/>
    <n v="556"/>
    <s v="Nessy Kildea"/>
  </r>
  <r>
    <n v="280"/>
    <s v="Shirt"/>
    <s v="Cuban Collar"/>
    <s v="XS"/>
    <s v="red"/>
    <n v="93"/>
    <n v="56"/>
    <s v="A red coloured, XS sized, Cuban Collar Shirt"/>
    <n v="182"/>
    <n v="280"/>
    <n v="64"/>
    <n v="801"/>
    <n v="91"/>
    <n v="2"/>
    <n v="64"/>
    <n v="167"/>
    <n v="23668"/>
    <x v="56"/>
    <d v="2021-02-15T00:00:00"/>
    <x v="5"/>
    <n v="34"/>
    <s v="Australian Capital Territory"/>
    <n v="167"/>
    <s v="Alayne Ipplett"/>
  </r>
  <r>
    <n v="281"/>
    <s v="Shirt"/>
    <s v="Cuban Collar"/>
    <s v="S"/>
    <s v="red"/>
    <n v="93"/>
    <n v="59"/>
    <s v="A red coloured, S sized, Cuban Collar Shirt"/>
    <n v="224"/>
    <n v="281"/>
    <n v="64"/>
    <n v="623"/>
    <n v="112"/>
    <n v="2"/>
    <n v="64"/>
    <n v="167"/>
    <n v="23668"/>
    <x v="56"/>
    <d v="2021-02-15T00:00:00"/>
    <x v="5"/>
    <n v="34"/>
    <s v="Australian Capital Territory"/>
    <n v="167"/>
    <s v="Alayne Ipplett"/>
  </r>
  <r>
    <n v="282"/>
    <s v="Shirt"/>
    <s v="Cuban Collar"/>
    <s v="M"/>
    <s v="red"/>
    <n v="93"/>
    <n v="53"/>
    <s v="A red coloured, M sized, Cuban Collar Shirt"/>
    <n v="106"/>
    <n v="282"/>
    <n v="64"/>
    <n v="1012"/>
    <n v="106"/>
    <n v="1"/>
    <n v="64"/>
    <n v="167"/>
    <n v="23668"/>
    <x v="56"/>
    <d v="2021-02-15T00:00:00"/>
    <x v="5"/>
    <n v="34"/>
    <s v="Australian Capital Territory"/>
    <n v="167"/>
    <s v="Alayne Ipplett"/>
  </r>
  <r>
    <n v="283"/>
    <s v="Shirt"/>
    <s v="Cuban Collar"/>
    <s v="L"/>
    <s v="red"/>
    <n v="93"/>
    <n v="45"/>
    <s v="A red coloured, L sized, Cuban Collar Shirt"/>
    <n v="226"/>
    <n v="283"/>
    <n v="64"/>
    <n v="680"/>
    <n v="113"/>
    <n v="2"/>
    <n v="64"/>
    <n v="167"/>
    <n v="23668"/>
    <x v="56"/>
    <d v="2021-02-15T00:00:00"/>
    <x v="5"/>
    <n v="34"/>
    <s v="Australian Capital Territory"/>
    <n v="167"/>
    <s v="Alayne Ipplett"/>
  </r>
  <r>
    <n v="284"/>
    <s v="Shirt"/>
    <s v="Cuban Collar"/>
    <s v="XL"/>
    <s v="red"/>
    <n v="93"/>
    <n v="65"/>
    <s v="A red coloured, XL sized, Cuban Collar Shirt"/>
    <n v="297"/>
    <n v="284"/>
    <n v="65"/>
    <n v="1184"/>
    <n v="99"/>
    <n v="3"/>
    <n v="65"/>
    <n v="388"/>
    <n v="22051"/>
    <x v="57"/>
    <d v="2021-07-22T00:00:00"/>
    <x v="0"/>
    <n v="38"/>
    <s v="Northern Territory"/>
    <n v="388"/>
    <s v="Dame Popov"/>
  </r>
  <r>
    <n v="285"/>
    <s v="Shirt"/>
    <s v="Cuban Collar"/>
    <s v="XS"/>
    <s v="orange"/>
    <n v="93"/>
    <n v="62"/>
    <s v="A orange coloured, XS sized, Cuban Collar Shirt"/>
    <n v="327"/>
    <n v="285"/>
    <n v="65"/>
    <n v="744"/>
    <n v="109"/>
    <n v="3"/>
    <n v="65"/>
    <n v="388"/>
    <n v="22051"/>
    <x v="57"/>
    <d v="2021-07-22T00:00:00"/>
    <x v="0"/>
    <n v="38"/>
    <s v="Northern Territory"/>
    <n v="388"/>
    <s v="Dame Popov"/>
  </r>
  <r>
    <n v="286"/>
    <s v="Shirt"/>
    <s v="Cuban Collar"/>
    <s v="S"/>
    <s v="orange"/>
    <n v="93"/>
    <n v="50"/>
    <s v="A orange coloured, S sized, Cuban Collar Shirt"/>
    <n v="291"/>
    <n v="286"/>
    <n v="66"/>
    <n v="947"/>
    <n v="97"/>
    <n v="3"/>
    <n v="66"/>
    <n v="631"/>
    <n v="42774"/>
    <x v="58"/>
    <d v="2021-08-22T00:00:00"/>
    <x v="7"/>
    <n v="49"/>
    <s v="Northern Territory"/>
    <n v="631"/>
    <s v="Wanids Cudby"/>
  </r>
  <r>
    <n v="287"/>
    <s v="Shirt"/>
    <s v="Cuban Collar"/>
    <s v="M"/>
    <s v="orange"/>
    <n v="93"/>
    <n v="49"/>
    <s v="A orange coloured, M sized, Cuban Collar Shirt"/>
    <n v="113"/>
    <n v="287"/>
    <n v="66"/>
    <n v="847"/>
    <n v="113"/>
    <n v="1"/>
    <n v="66"/>
    <n v="631"/>
    <n v="42774"/>
    <x v="58"/>
    <d v="2021-08-22T00:00:00"/>
    <x v="7"/>
    <n v="49"/>
    <s v="Northern Territory"/>
    <n v="631"/>
    <s v="Wanids Cudby"/>
  </r>
  <r>
    <n v="288"/>
    <s v="Shirt"/>
    <s v="Cuban Collar"/>
    <s v="L"/>
    <s v="orange"/>
    <n v="93"/>
    <n v="65"/>
    <s v="A orange coloured, L sized, Cuban Collar Shirt"/>
    <n v="351"/>
    <n v="288"/>
    <n v="66"/>
    <n v="810"/>
    <n v="117"/>
    <n v="3"/>
    <n v="66"/>
    <n v="631"/>
    <n v="42774"/>
    <x v="58"/>
    <d v="2021-08-22T00:00:00"/>
    <x v="7"/>
    <n v="49"/>
    <s v="Northern Territory"/>
    <n v="631"/>
    <s v="Wanids Cudby"/>
  </r>
  <r>
    <n v="289"/>
    <s v="Shirt"/>
    <s v="Cuban Collar"/>
    <s v="XL"/>
    <s v="orange"/>
    <n v="93"/>
    <n v="49"/>
    <s v="A orange coloured, XL sized, Cuban Collar Shirt"/>
    <n v="236"/>
    <n v="289"/>
    <n v="66"/>
    <n v="465"/>
    <n v="118"/>
    <n v="2"/>
    <n v="66"/>
    <n v="631"/>
    <n v="42774"/>
    <x v="58"/>
    <d v="2021-08-22T00:00:00"/>
    <x v="7"/>
    <n v="49"/>
    <s v="Northern Territory"/>
    <n v="631"/>
    <s v="Wanids Cudby"/>
  </r>
  <r>
    <n v="290"/>
    <s v="Shirt"/>
    <s v="Cuban Collar"/>
    <s v="XS"/>
    <s v="yellow"/>
    <n v="93"/>
    <n v="78"/>
    <s v="A yellow coloured, XS sized, Cuban Collar Shirt"/>
    <n v="184"/>
    <n v="290"/>
    <n v="66"/>
    <n v="125"/>
    <n v="92"/>
    <n v="2"/>
    <n v="66"/>
    <n v="631"/>
    <n v="42774"/>
    <x v="58"/>
    <d v="2021-08-22T00:00:00"/>
    <x v="7"/>
    <n v="49"/>
    <s v="Northern Territory"/>
    <n v="631"/>
    <s v="Wanids Cudby"/>
  </r>
  <r>
    <n v="291"/>
    <s v="Shirt"/>
    <s v="Cuban Collar"/>
    <s v="S"/>
    <s v="yellow"/>
    <n v="93"/>
    <n v="41"/>
    <s v="A yellow coloured, S sized, Cuban Collar Shirt"/>
    <n v="119"/>
    <n v="291"/>
    <n v="66"/>
    <n v="728"/>
    <n v="119"/>
    <n v="1"/>
    <n v="66"/>
    <n v="631"/>
    <n v="42774"/>
    <x v="58"/>
    <d v="2021-08-22T00:00:00"/>
    <x v="7"/>
    <n v="49"/>
    <s v="Northern Territory"/>
    <n v="631"/>
    <s v="Wanids Cudby"/>
  </r>
  <r>
    <n v="292"/>
    <s v="Shirt"/>
    <s v="Cuban Collar"/>
    <s v="M"/>
    <s v="yellow"/>
    <n v="93"/>
    <n v="49"/>
    <s v="A yellow coloured, M sized, Cuban Collar Shirt"/>
    <n v="188"/>
    <n v="292"/>
    <n v="66"/>
    <n v="901"/>
    <n v="94"/>
    <n v="2"/>
    <n v="66"/>
    <n v="631"/>
    <n v="42774"/>
    <x v="58"/>
    <d v="2021-08-22T00:00:00"/>
    <x v="7"/>
    <n v="49"/>
    <s v="Northern Territory"/>
    <n v="631"/>
    <s v="Wanids Cudby"/>
  </r>
  <r>
    <n v="293"/>
    <s v="Shirt"/>
    <s v="Cuban Collar"/>
    <s v="L"/>
    <s v="yellow"/>
    <n v="93"/>
    <n v="77"/>
    <s v="A yellow coloured, L sized, Cuban Collar Shirt"/>
    <n v="226"/>
    <n v="293"/>
    <n v="66"/>
    <n v="672"/>
    <n v="113"/>
    <n v="2"/>
    <n v="66"/>
    <n v="631"/>
    <n v="42774"/>
    <x v="58"/>
    <d v="2021-08-22T00:00:00"/>
    <x v="7"/>
    <n v="49"/>
    <s v="Northern Territory"/>
    <n v="631"/>
    <s v="Wanids Cudby"/>
  </r>
  <r>
    <n v="294"/>
    <s v="Shirt"/>
    <s v="Cuban Collar"/>
    <s v="XL"/>
    <s v="yellow"/>
    <n v="93"/>
    <n v="76"/>
    <s v="A yellow coloured, XL sized, Cuban Collar Shirt"/>
    <n v="273"/>
    <n v="294"/>
    <n v="66"/>
    <n v="163"/>
    <n v="91"/>
    <n v="3"/>
    <n v="66"/>
    <n v="631"/>
    <n v="42774"/>
    <x v="58"/>
    <d v="2021-08-22T00:00:00"/>
    <x v="7"/>
    <n v="49"/>
    <s v="Northern Territory"/>
    <n v="631"/>
    <s v="Wanids Cudby"/>
  </r>
  <r>
    <n v="295"/>
    <s v="Shirt"/>
    <s v="Cuban Collar"/>
    <s v="XS"/>
    <s v="green"/>
    <n v="93"/>
    <n v="63"/>
    <s v="A green coloured, XS sized, Cuban Collar Shirt"/>
    <n v="96"/>
    <n v="295"/>
    <n v="66"/>
    <n v="942"/>
    <n v="96"/>
    <n v="1"/>
    <n v="66"/>
    <n v="631"/>
    <n v="42774"/>
    <x v="58"/>
    <d v="2021-08-22T00:00:00"/>
    <x v="7"/>
    <n v="49"/>
    <s v="Northern Territory"/>
    <n v="631"/>
    <s v="Wanids Cudby"/>
  </r>
  <r>
    <n v="296"/>
    <s v="Shirt"/>
    <s v="Cuban Collar"/>
    <s v="S"/>
    <s v="green"/>
    <n v="93"/>
    <n v="58"/>
    <s v="A green coloured, S sized, Cuban Collar Shirt"/>
    <n v="180"/>
    <n v="296"/>
    <n v="67"/>
    <n v="1038"/>
    <n v="90"/>
    <n v="2"/>
    <n v="67"/>
    <n v="504"/>
    <n v="52694"/>
    <x v="59"/>
    <d v="2021-06-17T00:00:00"/>
    <x v="2"/>
    <n v="56"/>
    <s v="Northern Territory"/>
    <n v="504"/>
    <s v="Marilyn Rontree"/>
  </r>
  <r>
    <n v="297"/>
    <s v="Shirt"/>
    <s v="Cuban Collar"/>
    <s v="M"/>
    <s v="green"/>
    <n v="93"/>
    <n v="45"/>
    <s v="A green coloured, M sized, Cuban Collar Shirt"/>
    <n v="182"/>
    <n v="297"/>
    <n v="67"/>
    <n v="798"/>
    <n v="91"/>
    <n v="2"/>
    <n v="67"/>
    <n v="504"/>
    <n v="52694"/>
    <x v="59"/>
    <d v="2021-06-17T00:00:00"/>
    <x v="2"/>
    <n v="56"/>
    <s v="Northern Territory"/>
    <n v="504"/>
    <s v="Marilyn Rontree"/>
  </r>
  <r>
    <n v="298"/>
    <s v="Shirt"/>
    <s v="Cuban Collar"/>
    <s v="L"/>
    <s v="green"/>
    <n v="93"/>
    <n v="58"/>
    <s v="A green coloured, L sized, Cuban Collar Shirt"/>
    <n v="214"/>
    <n v="298"/>
    <n v="67"/>
    <n v="453"/>
    <n v="107"/>
    <n v="2"/>
    <n v="67"/>
    <n v="504"/>
    <n v="52694"/>
    <x v="59"/>
    <d v="2021-06-17T00:00:00"/>
    <x v="2"/>
    <n v="56"/>
    <s v="Northern Territory"/>
    <n v="504"/>
    <s v="Marilyn Rontree"/>
  </r>
  <r>
    <n v="299"/>
    <s v="Shirt"/>
    <s v="Cuban Collar"/>
    <s v="XL"/>
    <s v="green"/>
    <n v="93"/>
    <n v="60"/>
    <s v="A green coloured, XL sized, Cuban Collar Shirt"/>
    <n v="104"/>
    <n v="299"/>
    <n v="68"/>
    <n v="64"/>
    <n v="104"/>
    <n v="1"/>
    <n v="68"/>
    <n v="180"/>
    <n v="20552"/>
    <x v="60"/>
    <d v="2021-02-18T00:00:00"/>
    <x v="0"/>
    <n v="21"/>
    <s v="Western Australia"/>
    <n v="180"/>
    <s v="Nelli Engall"/>
  </r>
  <r>
    <n v="300"/>
    <s v="Shirt"/>
    <s v="Cuban Collar"/>
    <s v="XS"/>
    <s v="blue"/>
    <n v="93"/>
    <n v="56"/>
    <s v="A blue coloured, XS sized, Cuban Collar Shirt"/>
    <n v="214"/>
    <n v="300"/>
    <n v="68"/>
    <n v="436"/>
    <n v="107"/>
    <n v="2"/>
    <n v="68"/>
    <n v="180"/>
    <n v="20552"/>
    <x v="60"/>
    <d v="2021-02-18T00:00:00"/>
    <x v="0"/>
    <n v="21"/>
    <s v="Western Australia"/>
    <n v="180"/>
    <s v="Nelli Engall"/>
  </r>
  <r>
    <n v="301"/>
    <s v="Shirt"/>
    <s v="Cuban Collar"/>
    <s v="S"/>
    <s v="blue"/>
    <n v="93"/>
    <n v="62"/>
    <s v="A blue coloured, S sized, Cuban Collar Shirt"/>
    <n v="90"/>
    <n v="301"/>
    <n v="68"/>
    <n v="1029"/>
    <n v="90"/>
    <n v="1"/>
    <n v="68"/>
    <n v="180"/>
    <n v="20552"/>
    <x v="60"/>
    <d v="2021-02-18T00:00:00"/>
    <x v="0"/>
    <n v="21"/>
    <s v="Western Australia"/>
    <n v="180"/>
    <s v="Nelli Engall"/>
  </r>
  <r>
    <n v="302"/>
    <s v="Shirt"/>
    <s v="Cuban Collar"/>
    <s v="M"/>
    <s v="blue"/>
    <n v="93"/>
    <n v="55"/>
    <s v="A blue coloured, M sized, Cuban Collar Shirt"/>
    <n v="118"/>
    <n v="302"/>
    <n v="68"/>
    <n v="78"/>
    <n v="118"/>
    <n v="1"/>
    <n v="68"/>
    <n v="180"/>
    <n v="20552"/>
    <x v="60"/>
    <d v="2021-02-18T00:00:00"/>
    <x v="0"/>
    <n v="21"/>
    <s v="Western Australia"/>
    <n v="180"/>
    <s v="Nelli Engall"/>
  </r>
  <r>
    <n v="303"/>
    <s v="Shirt"/>
    <s v="Cuban Collar"/>
    <s v="L"/>
    <s v="blue"/>
    <n v="93"/>
    <n v="65"/>
    <s v="A blue coloured, L sized, Cuban Collar Shirt"/>
    <n v="118"/>
    <n v="303"/>
    <n v="69"/>
    <n v="103"/>
    <n v="118"/>
    <n v="1"/>
    <n v="69"/>
    <n v="96"/>
    <n v="40619"/>
    <x v="61"/>
    <d v="2021-03-28T00:00:00"/>
    <x v="0"/>
    <n v="41"/>
    <s v="New South Wales"/>
    <n v="96"/>
    <s v="Garvy Davioud"/>
  </r>
  <r>
    <n v="304"/>
    <s v="Shirt"/>
    <s v="Cuban Collar"/>
    <s v="XL"/>
    <s v="blue"/>
    <n v="93"/>
    <n v="73"/>
    <s v="A blue coloured, XL sized, Cuban Collar Shirt"/>
    <n v="294"/>
    <n v="304"/>
    <n v="69"/>
    <n v="175"/>
    <n v="98"/>
    <n v="3"/>
    <n v="69"/>
    <n v="96"/>
    <n v="40619"/>
    <x v="61"/>
    <d v="2021-03-28T00:00:00"/>
    <x v="0"/>
    <n v="41"/>
    <s v="New South Wales"/>
    <n v="96"/>
    <s v="Garvy Davioud"/>
  </r>
  <r>
    <n v="305"/>
    <s v="Shirt"/>
    <s v="Cuban Collar"/>
    <s v="XS"/>
    <s v="indigo"/>
    <n v="93"/>
    <n v="50"/>
    <s v="A indigo coloured, XS sized, Cuban Collar Shirt"/>
    <n v="93"/>
    <n v="305"/>
    <n v="69"/>
    <n v="1059"/>
    <n v="93"/>
    <n v="1"/>
    <n v="69"/>
    <n v="96"/>
    <n v="40619"/>
    <x v="61"/>
    <d v="2021-03-28T00:00:00"/>
    <x v="0"/>
    <n v="41"/>
    <s v="New South Wales"/>
    <n v="96"/>
    <s v="Garvy Davioud"/>
  </r>
  <r>
    <n v="306"/>
    <s v="Shirt"/>
    <s v="Cuban Collar"/>
    <s v="S"/>
    <s v="indigo"/>
    <n v="93"/>
    <n v="41"/>
    <s v="A indigo coloured, S sized, Cuban Collar Shirt"/>
    <n v="210"/>
    <n v="306"/>
    <n v="69"/>
    <n v="1210"/>
    <n v="105"/>
    <n v="2"/>
    <n v="69"/>
    <n v="96"/>
    <n v="40619"/>
    <x v="61"/>
    <d v="2021-03-28T00:00:00"/>
    <x v="0"/>
    <n v="41"/>
    <s v="New South Wales"/>
    <n v="96"/>
    <s v="Garvy Davioud"/>
  </r>
  <r>
    <n v="307"/>
    <s v="Shirt"/>
    <s v="Cuban Collar"/>
    <s v="M"/>
    <s v="indigo"/>
    <n v="93"/>
    <n v="58"/>
    <s v="A indigo coloured, M sized, Cuban Collar Shirt"/>
    <n v="234"/>
    <n v="307"/>
    <n v="69"/>
    <n v="817"/>
    <n v="117"/>
    <n v="2"/>
    <n v="69"/>
    <n v="96"/>
    <n v="40619"/>
    <x v="61"/>
    <d v="2021-03-28T00:00:00"/>
    <x v="0"/>
    <n v="41"/>
    <s v="New South Wales"/>
    <n v="96"/>
    <s v="Garvy Davioud"/>
  </r>
  <r>
    <n v="308"/>
    <s v="Shirt"/>
    <s v="Cuban Collar"/>
    <s v="L"/>
    <s v="indigo"/>
    <n v="93"/>
    <n v="65"/>
    <s v="A indigo coloured, L sized, Cuban Collar Shirt"/>
    <n v="336"/>
    <n v="308"/>
    <n v="69"/>
    <n v="616"/>
    <n v="112"/>
    <n v="3"/>
    <n v="69"/>
    <n v="96"/>
    <n v="40619"/>
    <x v="61"/>
    <d v="2021-03-28T00:00:00"/>
    <x v="0"/>
    <n v="41"/>
    <s v="New South Wales"/>
    <n v="96"/>
    <s v="Garvy Davioud"/>
  </r>
  <r>
    <n v="309"/>
    <s v="Shirt"/>
    <s v="Cuban Collar"/>
    <s v="XL"/>
    <s v="indigo"/>
    <n v="93"/>
    <n v="53"/>
    <s v="A indigo coloured, XL sized, Cuban Collar Shirt"/>
    <n v="100"/>
    <n v="309"/>
    <n v="70"/>
    <n v="593"/>
    <n v="100"/>
    <n v="1"/>
    <n v="70"/>
    <n v="802"/>
    <n v="11279"/>
    <x v="62"/>
    <d v="2021-05-26T00:00:00"/>
    <x v="7"/>
    <n v="72"/>
    <s v="Northern Territory"/>
    <n v="802"/>
    <s v="Amaleta Beange"/>
  </r>
  <r>
    <n v="310"/>
    <s v="Shirt"/>
    <s v="Cuban Collar"/>
    <s v="XS"/>
    <s v="violet"/>
    <n v="93"/>
    <n v="49"/>
    <s v="A violet coloured, XS sized, Cuban Collar Shirt"/>
    <n v="115"/>
    <n v="310"/>
    <n v="71"/>
    <n v="1100"/>
    <n v="115"/>
    <n v="1"/>
    <n v="71"/>
    <n v="795"/>
    <n v="20283"/>
    <x v="63"/>
    <d v="2021-02-16T00:00:00"/>
    <x v="5"/>
    <n v="49"/>
    <s v="Australian Capital Territory"/>
    <n v="795"/>
    <s v="Berri O' Clovan"/>
  </r>
  <r>
    <n v="311"/>
    <s v="Shirt"/>
    <s v="Cuban Collar"/>
    <s v="S"/>
    <s v="violet"/>
    <n v="93"/>
    <n v="43"/>
    <s v="A violet coloured, S sized, Cuban Collar Shirt"/>
    <n v="212"/>
    <n v="311"/>
    <n v="71"/>
    <n v="230"/>
    <n v="106"/>
    <n v="2"/>
    <n v="71"/>
    <n v="795"/>
    <n v="20283"/>
    <x v="63"/>
    <d v="2021-02-16T00:00:00"/>
    <x v="5"/>
    <n v="49"/>
    <s v="Australian Capital Territory"/>
    <n v="795"/>
    <s v="Berri O' Clovan"/>
  </r>
  <r>
    <n v="312"/>
    <s v="Shirt"/>
    <s v="Cuban Collar"/>
    <s v="M"/>
    <s v="violet"/>
    <n v="93"/>
    <n v="67"/>
    <s v="A violet coloured, M sized, Cuban Collar Shirt"/>
    <n v="180"/>
    <n v="312"/>
    <n v="72"/>
    <n v="1028"/>
    <n v="90"/>
    <n v="2"/>
    <n v="72"/>
    <n v="610"/>
    <n v="40072"/>
    <x v="64"/>
    <d v="2021-03-16T00:00:00"/>
    <x v="5"/>
    <n v="31"/>
    <s v="Tasmania"/>
    <n v="610"/>
    <s v="Sadye Pes"/>
  </r>
  <r>
    <n v="313"/>
    <s v="Shirt"/>
    <s v="Cuban Collar"/>
    <s v="L"/>
    <s v="violet"/>
    <n v="93"/>
    <n v="78"/>
    <s v="A violet coloured, L sized, Cuban Collar Shirt"/>
    <n v="196"/>
    <n v="313"/>
    <n v="72"/>
    <n v="548"/>
    <n v="98"/>
    <n v="2"/>
    <n v="72"/>
    <n v="610"/>
    <n v="40072"/>
    <x v="64"/>
    <d v="2021-03-16T00:00:00"/>
    <x v="5"/>
    <n v="31"/>
    <s v="Tasmania"/>
    <n v="610"/>
    <s v="Sadye Pes"/>
  </r>
  <r>
    <n v="314"/>
    <s v="Shirt"/>
    <s v="Cuban Collar"/>
    <s v="XL"/>
    <s v="violet"/>
    <n v="93"/>
    <n v="44"/>
    <s v="A violet coloured, XL sized, Cuban Collar Shirt"/>
    <n v="236"/>
    <n v="314"/>
    <n v="72"/>
    <n v="71"/>
    <n v="118"/>
    <n v="2"/>
    <n v="72"/>
    <n v="610"/>
    <n v="40072"/>
    <x v="64"/>
    <d v="2021-03-16T00:00:00"/>
    <x v="5"/>
    <n v="31"/>
    <s v="Tasmania"/>
    <n v="610"/>
    <s v="Sadye Pes"/>
  </r>
  <r>
    <n v="315"/>
    <s v="Shirt"/>
    <s v="Mandarin Collar"/>
    <s v="XS"/>
    <s v="red"/>
    <n v="108"/>
    <n v="59"/>
    <s v="A red coloured, XS sized, Mandarin Collar Shirt"/>
    <n v="224"/>
    <n v="315"/>
    <n v="72"/>
    <n v="596"/>
    <n v="112"/>
    <n v="2"/>
    <n v="72"/>
    <n v="610"/>
    <n v="40072"/>
    <x v="64"/>
    <d v="2021-03-16T00:00:00"/>
    <x v="5"/>
    <n v="31"/>
    <s v="Tasmania"/>
    <n v="610"/>
    <s v="Sadye Pes"/>
  </r>
  <r>
    <n v="316"/>
    <s v="Shirt"/>
    <s v="Mandarin Collar"/>
    <s v="S"/>
    <s v="red"/>
    <n v="108"/>
    <n v="48"/>
    <s v="A red coloured, S sized, Mandarin Collar Shirt"/>
    <n v="354"/>
    <n v="316"/>
    <n v="73"/>
    <n v="467"/>
    <n v="118"/>
    <n v="3"/>
    <n v="73"/>
    <n v="965"/>
    <n v="16715"/>
    <x v="65"/>
    <d v="2021-08-19T00:00:00"/>
    <x v="4"/>
    <n v="75"/>
    <s v="Western Australia"/>
    <n v="965"/>
    <s v="Terri Lunny"/>
  </r>
  <r>
    <n v="317"/>
    <s v="Shirt"/>
    <s v="Mandarin Collar"/>
    <s v="M"/>
    <s v="red"/>
    <n v="108"/>
    <n v="60"/>
    <s v="A red coloured, M sized, Mandarin Collar Shirt"/>
    <n v="102"/>
    <n v="317"/>
    <n v="73"/>
    <n v="1135"/>
    <n v="102"/>
    <n v="1"/>
    <n v="73"/>
    <n v="965"/>
    <n v="16715"/>
    <x v="65"/>
    <d v="2021-08-19T00:00:00"/>
    <x v="4"/>
    <n v="75"/>
    <s v="Western Australia"/>
    <n v="965"/>
    <s v="Terri Lunny"/>
  </r>
  <r>
    <n v="318"/>
    <s v="Shirt"/>
    <s v="Mandarin Collar"/>
    <s v="L"/>
    <s v="red"/>
    <n v="108"/>
    <n v="54"/>
    <s v="A red coloured, L sized, Mandarin Collar Shirt"/>
    <n v="106"/>
    <n v="318"/>
    <n v="73"/>
    <n v="1014"/>
    <n v="106"/>
    <n v="1"/>
    <n v="73"/>
    <n v="965"/>
    <n v="16715"/>
    <x v="65"/>
    <d v="2021-08-19T00:00:00"/>
    <x v="4"/>
    <n v="75"/>
    <s v="Western Australia"/>
    <n v="965"/>
    <s v="Terri Lunny"/>
  </r>
  <r>
    <n v="319"/>
    <s v="Shirt"/>
    <s v="Mandarin Collar"/>
    <s v="XL"/>
    <s v="red"/>
    <n v="108"/>
    <n v="64"/>
    <s v="A red coloured, XL sized, Mandarin Collar Shirt"/>
    <n v="297"/>
    <n v="319"/>
    <n v="73"/>
    <n v="1188"/>
    <n v="99"/>
    <n v="3"/>
    <n v="73"/>
    <n v="965"/>
    <n v="16715"/>
    <x v="65"/>
    <d v="2021-08-19T00:00:00"/>
    <x v="4"/>
    <n v="75"/>
    <s v="Western Australia"/>
    <n v="965"/>
    <s v="Terri Lunny"/>
  </r>
  <r>
    <n v="320"/>
    <s v="Shirt"/>
    <s v="Mandarin Collar"/>
    <s v="XS"/>
    <s v="orange"/>
    <n v="108"/>
    <n v="68"/>
    <s v="A orange coloured, XS sized, Mandarin Collar Shirt"/>
    <n v="236"/>
    <n v="320"/>
    <n v="73"/>
    <n v="70"/>
    <n v="118"/>
    <n v="2"/>
    <n v="73"/>
    <n v="965"/>
    <n v="16715"/>
    <x v="65"/>
    <d v="2021-08-19T00:00:00"/>
    <x v="4"/>
    <n v="75"/>
    <s v="Western Australia"/>
    <n v="965"/>
    <s v="Terri Lunny"/>
  </r>
  <r>
    <n v="321"/>
    <s v="Shirt"/>
    <s v="Mandarin Collar"/>
    <s v="S"/>
    <s v="orange"/>
    <n v="108"/>
    <n v="52"/>
    <s v="A orange coloured, S sized, Mandarin Collar Shirt"/>
    <n v="204"/>
    <n v="321"/>
    <n v="74"/>
    <n v="507"/>
    <n v="102"/>
    <n v="2"/>
    <n v="74"/>
    <n v="391"/>
    <n v="39655"/>
    <x v="66"/>
    <d v="2021-02-27T00:00:00"/>
    <x v="1"/>
    <n v="75"/>
    <s v="Australian Capital Territory"/>
    <n v="391"/>
    <s v="Reed Churchlow"/>
  </r>
  <r>
    <n v="322"/>
    <s v="Shirt"/>
    <s v="Mandarin Collar"/>
    <s v="M"/>
    <s v="orange"/>
    <n v="108"/>
    <n v="78"/>
    <s v="A orange coloured, M sized, Mandarin Collar Shirt"/>
    <n v="210"/>
    <n v="322"/>
    <n v="74"/>
    <n v="311"/>
    <n v="105"/>
    <n v="2"/>
    <n v="74"/>
    <n v="391"/>
    <n v="39655"/>
    <x v="66"/>
    <d v="2021-02-27T00:00:00"/>
    <x v="1"/>
    <n v="75"/>
    <s v="Australian Capital Territory"/>
    <n v="391"/>
    <s v="Reed Churchlow"/>
  </r>
  <r>
    <n v="323"/>
    <s v="Shirt"/>
    <s v="Mandarin Collar"/>
    <s v="L"/>
    <s v="orange"/>
    <n v="108"/>
    <n v="56"/>
    <s v="A orange coloured, L sized, Mandarin Collar Shirt"/>
    <n v="236"/>
    <n v="323"/>
    <n v="74"/>
    <n v="85"/>
    <n v="118"/>
    <n v="2"/>
    <n v="74"/>
    <n v="391"/>
    <n v="39655"/>
    <x v="66"/>
    <d v="2021-02-27T00:00:00"/>
    <x v="1"/>
    <n v="75"/>
    <s v="Australian Capital Territory"/>
    <n v="391"/>
    <s v="Reed Churchlow"/>
  </r>
  <r>
    <n v="324"/>
    <s v="Shirt"/>
    <s v="Mandarin Collar"/>
    <s v="XL"/>
    <s v="orange"/>
    <n v="108"/>
    <n v="59"/>
    <s v="A orange coloured, XL sized, Mandarin Collar Shirt"/>
    <n v="200"/>
    <n v="324"/>
    <n v="75"/>
    <n v="571"/>
    <n v="100"/>
    <n v="2"/>
    <n v="75"/>
    <n v="68"/>
    <n v="16667"/>
    <x v="67"/>
    <d v="2021-09-15T00:00:00"/>
    <x v="7"/>
    <n v="23"/>
    <s v="Western Australia"/>
    <n v="68"/>
    <s v="Willa Gaisford"/>
  </r>
  <r>
    <n v="325"/>
    <s v="Shirt"/>
    <s v="Mandarin Collar"/>
    <s v="XS"/>
    <s v="yellow"/>
    <n v="108"/>
    <n v="45"/>
    <s v="A yellow coloured, XS sized, Mandarin Collar Shirt"/>
    <n v="357"/>
    <n v="325"/>
    <n v="75"/>
    <n v="395"/>
    <n v="119"/>
    <n v="3"/>
    <n v="75"/>
    <n v="68"/>
    <n v="16667"/>
    <x v="67"/>
    <d v="2021-09-15T00:00:00"/>
    <x v="7"/>
    <n v="23"/>
    <s v="Western Australia"/>
    <n v="68"/>
    <s v="Willa Gaisford"/>
  </r>
  <r>
    <n v="326"/>
    <s v="Shirt"/>
    <s v="Mandarin Collar"/>
    <s v="S"/>
    <s v="yellow"/>
    <n v="108"/>
    <n v="76"/>
    <s v="A yellow coloured, S sized, Mandarin Collar Shirt"/>
    <n v="336"/>
    <n v="326"/>
    <n v="75"/>
    <n v="604"/>
    <n v="112"/>
    <n v="3"/>
    <n v="75"/>
    <n v="68"/>
    <n v="16667"/>
    <x v="67"/>
    <d v="2021-09-15T00:00:00"/>
    <x v="7"/>
    <n v="23"/>
    <s v="Western Australia"/>
    <n v="68"/>
    <s v="Willa Gaisford"/>
  </r>
  <r>
    <n v="327"/>
    <s v="Shirt"/>
    <s v="Mandarin Collar"/>
    <s v="M"/>
    <s v="yellow"/>
    <n v="108"/>
    <n v="58"/>
    <s v="A yellow coloured, M sized, Mandarin Collar Shirt"/>
    <n v="107"/>
    <n v="327"/>
    <n v="76"/>
    <n v="452"/>
    <n v="107"/>
    <n v="1"/>
    <n v="76"/>
    <n v="470"/>
    <n v="22762"/>
    <x v="68"/>
    <d v="2021-06-26T00:00:00"/>
    <x v="0"/>
    <n v="45"/>
    <s v="Western Australia"/>
    <n v="470"/>
    <s v="Trudey Betteridge"/>
  </r>
  <r>
    <n v="328"/>
    <s v="Shirt"/>
    <s v="Mandarin Collar"/>
    <s v="L"/>
    <s v="yellow"/>
    <n v="108"/>
    <n v="78"/>
    <s v="A yellow coloured, L sized, Mandarin Collar Shirt"/>
    <n v="186"/>
    <n v="328"/>
    <n v="76"/>
    <n v="1083"/>
    <n v="93"/>
    <n v="2"/>
    <n v="76"/>
    <n v="470"/>
    <n v="22762"/>
    <x v="68"/>
    <d v="2021-06-26T00:00:00"/>
    <x v="0"/>
    <n v="45"/>
    <s v="Western Australia"/>
    <n v="470"/>
    <s v="Trudey Betteridge"/>
  </r>
  <r>
    <n v="329"/>
    <s v="Shirt"/>
    <s v="Mandarin Collar"/>
    <s v="XL"/>
    <s v="yellow"/>
    <n v="108"/>
    <n v="43"/>
    <s v="A yellow coloured, XL sized, Mandarin Collar Shirt"/>
    <n v="106"/>
    <n v="329"/>
    <n v="76"/>
    <n v="214"/>
    <n v="106"/>
    <n v="1"/>
    <n v="76"/>
    <n v="470"/>
    <n v="22762"/>
    <x v="68"/>
    <d v="2021-06-26T00:00:00"/>
    <x v="0"/>
    <n v="45"/>
    <s v="Western Australia"/>
    <n v="470"/>
    <s v="Trudey Betteridge"/>
  </r>
  <r>
    <n v="330"/>
    <s v="Shirt"/>
    <s v="Mandarin Collar"/>
    <s v="XS"/>
    <s v="green"/>
    <n v="108"/>
    <n v="63"/>
    <s v="A green coloured, XS sized, Mandarin Collar Shirt"/>
    <n v="99"/>
    <n v="330"/>
    <n v="76"/>
    <n v="1158"/>
    <n v="99"/>
    <n v="1"/>
    <n v="76"/>
    <n v="470"/>
    <n v="22762"/>
    <x v="68"/>
    <d v="2021-06-26T00:00:00"/>
    <x v="0"/>
    <n v="45"/>
    <s v="Western Australia"/>
    <n v="470"/>
    <s v="Trudey Betteridge"/>
  </r>
  <r>
    <n v="331"/>
    <s v="Shirt"/>
    <s v="Mandarin Collar"/>
    <s v="S"/>
    <s v="green"/>
    <n v="108"/>
    <n v="74"/>
    <s v="A green coloured, S sized, Mandarin Collar Shirt"/>
    <n v="102"/>
    <n v="331"/>
    <n v="76"/>
    <n v="1132"/>
    <n v="102"/>
    <n v="1"/>
    <n v="76"/>
    <n v="470"/>
    <n v="22762"/>
    <x v="68"/>
    <d v="2021-06-26T00:00:00"/>
    <x v="0"/>
    <n v="45"/>
    <s v="Western Australia"/>
    <n v="470"/>
    <s v="Trudey Betteridge"/>
  </r>
  <r>
    <n v="332"/>
    <s v="Shirt"/>
    <s v="Mandarin Collar"/>
    <s v="M"/>
    <s v="green"/>
    <n v="108"/>
    <n v="57"/>
    <s v="A green coloured, M sized, Mandarin Collar Shirt"/>
    <n v="279"/>
    <n v="332"/>
    <n v="76"/>
    <n v="1067"/>
    <n v="93"/>
    <n v="3"/>
    <n v="76"/>
    <n v="470"/>
    <n v="22762"/>
    <x v="68"/>
    <d v="2021-06-26T00:00:00"/>
    <x v="0"/>
    <n v="45"/>
    <s v="Western Australia"/>
    <n v="470"/>
    <s v="Trudey Betteridge"/>
  </r>
  <r>
    <n v="333"/>
    <s v="Shirt"/>
    <s v="Mandarin Collar"/>
    <s v="L"/>
    <s v="green"/>
    <n v="108"/>
    <n v="67"/>
    <s v="A green coloured, L sized, Mandarin Collar Shirt"/>
    <n v="226"/>
    <n v="333"/>
    <n v="76"/>
    <n v="842"/>
    <n v="113"/>
    <n v="2"/>
    <n v="76"/>
    <n v="470"/>
    <n v="22762"/>
    <x v="68"/>
    <d v="2021-06-26T00:00:00"/>
    <x v="0"/>
    <n v="45"/>
    <s v="Western Australia"/>
    <n v="470"/>
    <s v="Trudey Betteridge"/>
  </r>
  <r>
    <n v="334"/>
    <s v="Shirt"/>
    <s v="Mandarin Collar"/>
    <s v="XL"/>
    <s v="green"/>
    <n v="108"/>
    <n v="79"/>
    <s v="A green coloured, XL sized, Mandarin Collar Shirt"/>
    <n v="354"/>
    <n v="334"/>
    <n v="77"/>
    <n v="81"/>
    <n v="118"/>
    <n v="3"/>
    <n v="77"/>
    <n v="680"/>
    <n v="56675"/>
    <x v="69"/>
    <d v="2021-04-29T00:00:00"/>
    <x v="4"/>
    <n v="78"/>
    <s v="New South Wales"/>
    <n v="680"/>
    <s v="Camellia Heatherington"/>
  </r>
  <r>
    <n v="335"/>
    <s v="Shirt"/>
    <s v="Mandarin Collar"/>
    <s v="XS"/>
    <s v="blue"/>
    <n v="108"/>
    <n v="59"/>
    <s v="A blue coloured, XS sized, Mandarin Collar Shirt"/>
    <n v="113"/>
    <n v="335"/>
    <n v="77"/>
    <n v="672"/>
    <n v="113"/>
    <n v="1"/>
    <n v="77"/>
    <n v="680"/>
    <n v="56675"/>
    <x v="69"/>
    <d v="2021-04-29T00:00:00"/>
    <x v="4"/>
    <n v="78"/>
    <s v="New South Wales"/>
    <n v="680"/>
    <s v="Camellia Heatherington"/>
  </r>
  <r>
    <n v="336"/>
    <s v="Shirt"/>
    <s v="Mandarin Collar"/>
    <s v="S"/>
    <s v="blue"/>
    <n v="108"/>
    <n v="44"/>
    <s v="A blue coloured, S sized, Mandarin Collar Shirt"/>
    <n v="357"/>
    <n v="336"/>
    <n v="77"/>
    <n v="390"/>
    <n v="119"/>
    <n v="3"/>
    <n v="77"/>
    <n v="680"/>
    <n v="56675"/>
    <x v="69"/>
    <d v="2021-04-29T00:00:00"/>
    <x v="4"/>
    <n v="78"/>
    <s v="New South Wales"/>
    <n v="680"/>
    <s v="Camellia Heatherington"/>
  </r>
  <r>
    <n v="337"/>
    <s v="Shirt"/>
    <s v="Mandarin Collar"/>
    <s v="M"/>
    <s v="blue"/>
    <n v="108"/>
    <n v="76"/>
    <s v="A blue coloured, M sized, Mandarin Collar Shirt"/>
    <n v="112"/>
    <n v="337"/>
    <n v="77"/>
    <n v="614"/>
    <n v="112"/>
    <n v="1"/>
    <n v="77"/>
    <n v="680"/>
    <n v="56675"/>
    <x v="69"/>
    <d v="2021-04-29T00:00:00"/>
    <x v="4"/>
    <n v="78"/>
    <s v="New South Wales"/>
    <n v="680"/>
    <s v="Camellia Heatherington"/>
  </r>
  <r>
    <n v="338"/>
    <s v="Shirt"/>
    <s v="Mandarin Collar"/>
    <s v="L"/>
    <s v="blue"/>
    <n v="108"/>
    <n v="68"/>
    <s v="A blue coloured, L sized, Mandarin Collar Shirt"/>
    <n v="294"/>
    <n v="338"/>
    <n v="77"/>
    <n v="535"/>
    <n v="98"/>
    <n v="3"/>
    <n v="77"/>
    <n v="680"/>
    <n v="56675"/>
    <x v="69"/>
    <d v="2021-04-29T00:00:00"/>
    <x v="4"/>
    <n v="78"/>
    <s v="New South Wales"/>
    <n v="680"/>
    <s v="Camellia Heatherington"/>
  </r>
  <r>
    <n v="339"/>
    <s v="Shirt"/>
    <s v="Mandarin Collar"/>
    <s v="XL"/>
    <s v="blue"/>
    <n v="108"/>
    <n v="71"/>
    <s v="A blue coloured, XL sized, Mandarin Collar Shirt"/>
    <n v="198"/>
    <n v="339"/>
    <n v="77"/>
    <n v="1165"/>
    <n v="99"/>
    <n v="2"/>
    <n v="77"/>
    <n v="680"/>
    <n v="56675"/>
    <x v="69"/>
    <d v="2021-04-29T00:00:00"/>
    <x v="4"/>
    <n v="78"/>
    <s v="New South Wales"/>
    <n v="680"/>
    <s v="Camellia Heatherington"/>
  </r>
  <r>
    <n v="340"/>
    <s v="Shirt"/>
    <s v="Mandarin Collar"/>
    <s v="XS"/>
    <s v="indigo"/>
    <n v="108"/>
    <n v="80"/>
    <s v="A indigo coloured, XS sized, Mandarin Collar Shirt"/>
    <n v="94"/>
    <n v="340"/>
    <n v="77"/>
    <n v="364"/>
    <n v="94"/>
    <n v="1"/>
    <n v="77"/>
    <n v="680"/>
    <n v="56675"/>
    <x v="69"/>
    <d v="2021-04-29T00:00:00"/>
    <x v="4"/>
    <n v="78"/>
    <s v="New South Wales"/>
    <n v="680"/>
    <s v="Camellia Heatherington"/>
  </r>
  <r>
    <n v="341"/>
    <s v="Shirt"/>
    <s v="Mandarin Collar"/>
    <s v="S"/>
    <s v="indigo"/>
    <n v="108"/>
    <n v="60"/>
    <s v="A indigo coloured, S sized, Mandarin Collar Shirt"/>
    <n v="105"/>
    <n v="341"/>
    <n v="77"/>
    <n v="1221"/>
    <n v="105"/>
    <n v="1"/>
    <n v="77"/>
    <n v="680"/>
    <n v="56675"/>
    <x v="69"/>
    <d v="2021-04-29T00:00:00"/>
    <x v="4"/>
    <n v="78"/>
    <s v="New South Wales"/>
    <n v="680"/>
    <s v="Camellia Heatherington"/>
  </r>
  <r>
    <n v="342"/>
    <s v="Shirt"/>
    <s v="Mandarin Collar"/>
    <s v="M"/>
    <s v="indigo"/>
    <n v="108"/>
    <n v="51"/>
    <s v="A indigo coloured, M sized, Mandarin Collar Shirt"/>
    <n v="282"/>
    <n v="342"/>
    <n v="77"/>
    <n v="878"/>
    <n v="94"/>
    <n v="3"/>
    <n v="77"/>
    <n v="680"/>
    <n v="56675"/>
    <x v="69"/>
    <d v="2021-04-29T00:00:00"/>
    <x v="4"/>
    <n v="78"/>
    <s v="New South Wales"/>
    <n v="680"/>
    <s v="Camellia Heatherington"/>
  </r>
  <r>
    <n v="343"/>
    <s v="Shirt"/>
    <s v="Mandarin Collar"/>
    <s v="L"/>
    <s v="indigo"/>
    <n v="108"/>
    <n v="53"/>
    <s v="A indigo coloured, L sized, Mandarin Collar Shirt"/>
    <n v="273"/>
    <n v="343"/>
    <n v="77"/>
    <n v="782"/>
    <n v="91"/>
    <n v="3"/>
    <n v="77"/>
    <n v="680"/>
    <n v="56675"/>
    <x v="69"/>
    <d v="2021-04-29T00:00:00"/>
    <x v="4"/>
    <n v="78"/>
    <s v="New South Wales"/>
    <n v="680"/>
    <s v="Camellia Heatherington"/>
  </r>
  <r>
    <n v="344"/>
    <s v="Shirt"/>
    <s v="Mandarin Collar"/>
    <s v="XL"/>
    <s v="indigo"/>
    <n v="108"/>
    <n v="77"/>
    <s v="A indigo coloured, XL sized, Mandarin Collar Shirt"/>
    <n v="351"/>
    <n v="344"/>
    <n v="77"/>
    <n v="819"/>
    <n v="117"/>
    <n v="3"/>
    <n v="77"/>
    <n v="680"/>
    <n v="56675"/>
    <x v="69"/>
    <d v="2021-04-29T00:00:00"/>
    <x v="4"/>
    <n v="78"/>
    <s v="New South Wales"/>
    <n v="680"/>
    <s v="Camellia Heatherington"/>
  </r>
  <r>
    <n v="345"/>
    <s v="Shirt"/>
    <s v="Mandarin Collar"/>
    <s v="XS"/>
    <s v="violet"/>
    <n v="108"/>
    <n v="52"/>
    <s v="A violet coloured, XS sized, Mandarin Collar Shirt"/>
    <n v="200"/>
    <n v="345"/>
    <n v="77"/>
    <n v="577"/>
    <n v="100"/>
    <n v="2"/>
    <n v="77"/>
    <n v="680"/>
    <n v="56675"/>
    <x v="69"/>
    <d v="2021-04-29T00:00:00"/>
    <x v="4"/>
    <n v="78"/>
    <s v="New South Wales"/>
    <n v="680"/>
    <s v="Camellia Heatherington"/>
  </r>
  <r>
    <n v="346"/>
    <s v="Shirt"/>
    <s v="Mandarin Collar"/>
    <s v="S"/>
    <s v="violet"/>
    <n v="108"/>
    <n v="73"/>
    <s v="A violet coloured, S sized, Mandarin Collar Shirt"/>
    <n v="357"/>
    <n v="346"/>
    <n v="78"/>
    <n v="733"/>
    <n v="119"/>
    <n v="3"/>
    <n v="78"/>
    <n v="681"/>
    <n v="58179"/>
    <x v="70"/>
    <d v="2021-05-29T00:00:00"/>
    <x v="6"/>
    <n v="79"/>
    <s v="Victoria"/>
    <n v="681"/>
    <s v="Shermy Mulbry"/>
  </r>
  <r>
    <n v="347"/>
    <s v="Shirt"/>
    <s v="Mandarin Collar"/>
    <s v="M"/>
    <s v="violet"/>
    <n v="108"/>
    <n v="76"/>
    <s v="A violet coloured, M sized, Mandarin Collar Shirt"/>
    <n v="230"/>
    <n v="347"/>
    <n v="78"/>
    <n v="1086"/>
    <n v="115"/>
    <n v="2"/>
    <n v="78"/>
    <n v="681"/>
    <n v="58179"/>
    <x v="70"/>
    <d v="2021-05-29T00:00:00"/>
    <x v="6"/>
    <n v="79"/>
    <s v="Victoria"/>
    <n v="681"/>
    <s v="Shermy Mulbry"/>
  </r>
  <r>
    <n v="348"/>
    <s v="Shirt"/>
    <s v="Mandarin Collar"/>
    <s v="L"/>
    <s v="violet"/>
    <n v="108"/>
    <n v="54"/>
    <s v="A violet coloured, L sized, Mandarin Collar Shirt"/>
    <n v="212"/>
    <n v="348"/>
    <n v="78"/>
    <n v="1001"/>
    <n v="106"/>
    <n v="2"/>
    <n v="78"/>
    <n v="681"/>
    <n v="58179"/>
    <x v="70"/>
    <d v="2021-05-29T00:00:00"/>
    <x v="6"/>
    <n v="79"/>
    <s v="Victoria"/>
    <n v="681"/>
    <s v="Shermy Mulbry"/>
  </r>
  <r>
    <n v="349"/>
    <s v="Shirt"/>
    <s v="Mandarin Collar"/>
    <s v="XL"/>
    <s v="violet"/>
    <n v="108"/>
    <n v="71"/>
    <s v="A violet coloured, XL sized, Mandarin Collar Shirt"/>
    <n v="236"/>
    <n v="349"/>
    <n v="79"/>
    <n v="481"/>
    <n v="118"/>
    <n v="2"/>
    <n v="79"/>
    <n v="236"/>
    <n v="54340"/>
    <x v="71"/>
    <d v="2021-03-25T00:00:00"/>
    <x v="3"/>
    <n v="80"/>
    <s v="New South Wales"/>
    <n v="236"/>
    <s v="Anders Couvert"/>
  </r>
  <r>
    <n v="350"/>
    <s v="Shirt"/>
    <s v="Henley"/>
    <s v="XS"/>
    <s v="red"/>
    <n v="92"/>
    <n v="62"/>
    <s v="A red coloured, XS sized, Henley Shirt"/>
    <n v="102"/>
    <n v="350"/>
    <n v="79"/>
    <n v="499"/>
    <n v="102"/>
    <n v="1"/>
    <n v="79"/>
    <n v="236"/>
    <n v="54340"/>
    <x v="71"/>
    <d v="2021-03-25T00:00:00"/>
    <x v="3"/>
    <n v="80"/>
    <s v="New South Wales"/>
    <n v="236"/>
    <s v="Anders Couvert"/>
  </r>
  <r>
    <n v="351"/>
    <s v="Shirt"/>
    <s v="Henley"/>
    <s v="S"/>
    <s v="red"/>
    <n v="92"/>
    <n v="60"/>
    <s v="A red coloured, S sized, Henley Shirt"/>
    <n v="336"/>
    <n v="351"/>
    <n v="79"/>
    <n v="1244"/>
    <n v="112"/>
    <n v="3"/>
    <n v="79"/>
    <n v="236"/>
    <n v="54340"/>
    <x v="71"/>
    <d v="2021-03-25T00:00:00"/>
    <x v="3"/>
    <n v="80"/>
    <s v="New South Wales"/>
    <n v="236"/>
    <s v="Anders Couvert"/>
  </r>
  <r>
    <n v="352"/>
    <s v="Shirt"/>
    <s v="Henley"/>
    <s v="M"/>
    <s v="red"/>
    <n v="92"/>
    <n v="52"/>
    <s v="A red coloured, M sized, Henley Shirt"/>
    <n v="97"/>
    <n v="352"/>
    <n v="79"/>
    <n v="947"/>
    <n v="97"/>
    <n v="1"/>
    <n v="79"/>
    <n v="236"/>
    <n v="54340"/>
    <x v="71"/>
    <d v="2021-03-25T00:00:00"/>
    <x v="3"/>
    <n v="80"/>
    <s v="New South Wales"/>
    <n v="236"/>
    <s v="Anders Couvert"/>
  </r>
  <r>
    <n v="353"/>
    <s v="Shirt"/>
    <s v="Henley"/>
    <s v="L"/>
    <s v="red"/>
    <n v="92"/>
    <n v="62"/>
    <s v="A red coloured, L sized, Henley Shirt"/>
    <n v="192"/>
    <n v="353"/>
    <n v="80"/>
    <n v="21"/>
    <n v="96"/>
    <n v="2"/>
    <n v="80"/>
    <n v="872"/>
    <n v="59554"/>
    <x v="72"/>
    <d v="2021-05-20T00:00:00"/>
    <x v="3"/>
    <n v="74"/>
    <s v="New South Wales"/>
    <n v="872"/>
    <s v="Brendis Blackboro"/>
  </r>
  <r>
    <n v="354"/>
    <s v="Shirt"/>
    <s v="Henley"/>
    <s v="XL"/>
    <s v="red"/>
    <n v="92"/>
    <n v="59"/>
    <s v="A red coloured, XL sized, Henley Shirt"/>
    <n v="194"/>
    <n v="354"/>
    <n v="80"/>
    <n v="978"/>
    <n v="97"/>
    <n v="2"/>
    <n v="80"/>
    <n v="872"/>
    <n v="59554"/>
    <x v="72"/>
    <d v="2021-05-20T00:00:00"/>
    <x v="3"/>
    <n v="74"/>
    <s v="New South Wales"/>
    <n v="872"/>
    <s v="Brendis Blackboro"/>
  </r>
  <r>
    <n v="355"/>
    <s v="Shirt"/>
    <s v="Henley"/>
    <s v="XS"/>
    <s v="orange"/>
    <n v="92"/>
    <n v="65"/>
    <s v="A orange coloured, XS sized, Henley Shirt"/>
    <n v="312"/>
    <n v="355"/>
    <n v="81"/>
    <n v="55"/>
    <n v="104"/>
    <n v="3"/>
    <n v="81"/>
    <n v="736"/>
    <n v="30150"/>
    <x v="73"/>
    <d v="2021-06-15T00:00:00"/>
    <x v="7"/>
    <n v="55"/>
    <s v="Victoria"/>
    <n v="736"/>
    <s v="Delia Mably"/>
  </r>
  <r>
    <n v="356"/>
    <s v="Shirt"/>
    <s v="Henley"/>
    <s v="S"/>
    <s v="orange"/>
    <n v="92"/>
    <n v="46"/>
    <s v="A orange coloured, S sized, Henley Shirt"/>
    <n v="212"/>
    <n v="356"/>
    <n v="81"/>
    <n v="987"/>
    <n v="106"/>
    <n v="2"/>
    <n v="81"/>
    <n v="736"/>
    <n v="30150"/>
    <x v="73"/>
    <d v="2021-06-15T00:00:00"/>
    <x v="7"/>
    <n v="55"/>
    <s v="Victoria"/>
    <n v="736"/>
    <s v="Delia Mably"/>
  </r>
  <r>
    <n v="357"/>
    <s v="Shirt"/>
    <s v="Henley"/>
    <s v="M"/>
    <s v="orange"/>
    <n v="92"/>
    <n v="70"/>
    <s v="A orange coloured, M sized, Henley Shirt"/>
    <n v="99"/>
    <n v="357"/>
    <n v="81"/>
    <n v="1175"/>
    <n v="99"/>
    <n v="1"/>
    <n v="81"/>
    <n v="736"/>
    <n v="30150"/>
    <x v="73"/>
    <d v="2021-06-15T00:00:00"/>
    <x v="7"/>
    <n v="55"/>
    <s v="Victoria"/>
    <n v="736"/>
    <s v="Delia Mably"/>
  </r>
  <r>
    <n v="358"/>
    <s v="Shirt"/>
    <s v="Henley"/>
    <s v="L"/>
    <s v="orange"/>
    <n v="92"/>
    <n v="77"/>
    <s v="A orange coloured, L sized, Henley Shirt"/>
    <n v="91"/>
    <n v="358"/>
    <n v="81"/>
    <n v="142"/>
    <n v="91"/>
    <n v="1"/>
    <n v="81"/>
    <n v="736"/>
    <n v="30150"/>
    <x v="73"/>
    <d v="2021-06-15T00:00:00"/>
    <x v="7"/>
    <n v="55"/>
    <s v="Victoria"/>
    <n v="736"/>
    <s v="Delia Mably"/>
  </r>
  <r>
    <n v="359"/>
    <s v="Shirt"/>
    <s v="Henley"/>
    <s v="XL"/>
    <s v="orange"/>
    <n v="92"/>
    <n v="52"/>
    <s v="A orange coloured, XL sized, Henley Shirt"/>
    <n v="273"/>
    <n v="359"/>
    <n v="81"/>
    <n v="143"/>
    <n v="91"/>
    <n v="3"/>
    <n v="81"/>
    <n v="736"/>
    <n v="30150"/>
    <x v="73"/>
    <d v="2021-06-15T00:00:00"/>
    <x v="7"/>
    <n v="55"/>
    <s v="Victoria"/>
    <n v="736"/>
    <s v="Delia Mably"/>
  </r>
  <r>
    <n v="360"/>
    <s v="Shirt"/>
    <s v="Henley"/>
    <s v="XS"/>
    <s v="yellow"/>
    <n v="92"/>
    <n v="42"/>
    <s v="A yellow coloured, XS sized, Henley Shirt"/>
    <n v="112"/>
    <n v="360"/>
    <n v="81"/>
    <n v="626"/>
    <n v="112"/>
    <n v="1"/>
    <n v="81"/>
    <n v="736"/>
    <n v="30150"/>
    <x v="73"/>
    <d v="2021-06-15T00:00:00"/>
    <x v="7"/>
    <n v="55"/>
    <s v="Victoria"/>
    <n v="736"/>
    <s v="Delia Mably"/>
  </r>
  <r>
    <n v="361"/>
    <s v="Shirt"/>
    <s v="Henley"/>
    <s v="S"/>
    <s v="yellow"/>
    <n v="92"/>
    <n v="70"/>
    <s v="A yellow coloured, S sized, Henley Shirt"/>
    <n v="224"/>
    <n v="361"/>
    <n v="82"/>
    <n v="599"/>
    <n v="112"/>
    <n v="2"/>
    <n v="82"/>
    <n v="927"/>
    <n v="32502"/>
    <x v="51"/>
    <d v="2021-02-27T00:00:00"/>
    <x v="1"/>
    <n v="61"/>
    <s v="Victoria"/>
    <n v="927"/>
    <s v="Joby Law"/>
  </r>
  <r>
    <n v="362"/>
    <s v="Shirt"/>
    <s v="Henley"/>
    <s v="M"/>
    <s v="yellow"/>
    <n v="92"/>
    <n v="71"/>
    <s v="A yellow coloured, M sized, Henley Shirt"/>
    <n v="294"/>
    <n v="362"/>
    <n v="82"/>
    <n v="528"/>
    <n v="98"/>
    <n v="3"/>
    <n v="82"/>
    <n v="927"/>
    <n v="32502"/>
    <x v="51"/>
    <d v="2021-02-27T00:00:00"/>
    <x v="1"/>
    <n v="61"/>
    <s v="Victoria"/>
    <n v="927"/>
    <s v="Joby Law"/>
  </r>
  <r>
    <n v="363"/>
    <s v="Shirt"/>
    <s v="Henley"/>
    <s v="L"/>
    <s v="yellow"/>
    <n v="92"/>
    <n v="62"/>
    <s v="A yellow coloured, L sized, Henley Shirt"/>
    <n v="109"/>
    <n v="363"/>
    <n v="82"/>
    <n v="757"/>
    <n v="109"/>
    <n v="1"/>
    <n v="82"/>
    <n v="927"/>
    <n v="32502"/>
    <x v="51"/>
    <d v="2021-02-27T00:00:00"/>
    <x v="1"/>
    <n v="61"/>
    <s v="Victoria"/>
    <n v="927"/>
    <s v="Joby Law"/>
  </r>
  <r>
    <n v="364"/>
    <s v="Shirt"/>
    <s v="Henley"/>
    <s v="XL"/>
    <s v="yellow"/>
    <n v="92"/>
    <n v="55"/>
    <s v="A yellow coloured, XL sized, Henley Shirt"/>
    <n v="270"/>
    <n v="364"/>
    <n v="82"/>
    <n v="1042"/>
    <n v="90"/>
    <n v="3"/>
    <n v="82"/>
    <n v="927"/>
    <n v="32502"/>
    <x v="51"/>
    <d v="2021-02-27T00:00:00"/>
    <x v="1"/>
    <n v="61"/>
    <s v="Victoria"/>
    <n v="927"/>
    <s v="Joby Law"/>
  </r>
  <r>
    <n v="365"/>
    <s v="Shirt"/>
    <s v="Henley"/>
    <s v="XS"/>
    <s v="green"/>
    <n v="92"/>
    <n v="61"/>
    <s v="A green coloured, XS sized, Henley Shirt"/>
    <n v="226"/>
    <n v="365"/>
    <n v="82"/>
    <n v="676"/>
    <n v="113"/>
    <n v="2"/>
    <n v="82"/>
    <n v="927"/>
    <n v="32502"/>
    <x v="51"/>
    <d v="2021-02-27T00:00:00"/>
    <x v="1"/>
    <n v="61"/>
    <s v="Victoria"/>
    <n v="927"/>
    <s v="Joby Law"/>
  </r>
  <r>
    <n v="366"/>
    <s v="Shirt"/>
    <s v="Henley"/>
    <s v="S"/>
    <s v="green"/>
    <n v="92"/>
    <n v="68"/>
    <s v="A green coloured, S sized, Henley Shirt"/>
    <n v="318"/>
    <n v="366"/>
    <n v="82"/>
    <n v="239"/>
    <n v="106"/>
    <n v="3"/>
    <n v="82"/>
    <n v="927"/>
    <n v="32502"/>
    <x v="51"/>
    <d v="2021-02-27T00:00:00"/>
    <x v="1"/>
    <n v="61"/>
    <s v="Victoria"/>
    <n v="927"/>
    <s v="Joby Law"/>
  </r>
  <r>
    <n v="367"/>
    <s v="Shirt"/>
    <s v="Henley"/>
    <s v="M"/>
    <s v="green"/>
    <n v="92"/>
    <n v="65"/>
    <s v="A green coloured, M sized, Henley Shirt"/>
    <n v="100"/>
    <n v="367"/>
    <n v="83"/>
    <n v="588"/>
    <n v="100"/>
    <n v="1"/>
    <n v="83"/>
    <n v="537"/>
    <n v="39729"/>
    <x v="74"/>
    <d v="2021-07-01T00:00:00"/>
    <x v="3"/>
    <n v="45"/>
    <s v="Western Australia"/>
    <n v="537"/>
    <s v="Beverly Burbridge"/>
  </r>
  <r>
    <n v="368"/>
    <s v="Shirt"/>
    <s v="Henley"/>
    <s v="L"/>
    <s v="green"/>
    <n v="92"/>
    <n v="41"/>
    <s v="A green coloured, L sized, Henley Shirt"/>
    <n v="118"/>
    <n v="368"/>
    <n v="83"/>
    <n v="88"/>
    <n v="118"/>
    <n v="1"/>
    <n v="83"/>
    <n v="537"/>
    <n v="39729"/>
    <x v="74"/>
    <d v="2021-07-01T00:00:00"/>
    <x v="3"/>
    <n v="45"/>
    <s v="Western Australia"/>
    <n v="537"/>
    <s v="Beverly Burbridge"/>
  </r>
  <r>
    <n v="369"/>
    <s v="Shirt"/>
    <s v="Henley"/>
    <s v="XL"/>
    <s v="green"/>
    <n v="92"/>
    <n v="64"/>
    <s v="A green coloured, XL sized, Henley Shirt"/>
    <n v="190"/>
    <n v="369"/>
    <n v="83"/>
    <n v="260"/>
    <n v="95"/>
    <n v="2"/>
    <n v="83"/>
    <n v="537"/>
    <n v="39729"/>
    <x v="74"/>
    <d v="2021-07-01T00:00:00"/>
    <x v="3"/>
    <n v="45"/>
    <s v="Western Australia"/>
    <n v="537"/>
    <s v="Beverly Burbridge"/>
  </r>
  <r>
    <n v="370"/>
    <s v="Shirt"/>
    <s v="Henley"/>
    <s v="XS"/>
    <s v="blue"/>
    <n v="92"/>
    <n v="61"/>
    <s v="A blue coloured, XS sized, Henley Shirt"/>
    <n v="93"/>
    <n v="370"/>
    <n v="84"/>
    <n v="1074"/>
    <n v="93"/>
    <n v="1"/>
    <n v="84"/>
    <n v="181"/>
    <n v="43438"/>
    <x v="75"/>
    <d v="2021-09-20T00:00:00"/>
    <x v="6"/>
    <n v="27"/>
    <s v="Northern Territory"/>
    <n v="181"/>
    <s v="Puff Newbury"/>
  </r>
  <r>
    <n v="371"/>
    <s v="Shirt"/>
    <s v="Henley"/>
    <s v="S"/>
    <s v="blue"/>
    <n v="92"/>
    <n v="75"/>
    <s v="A blue coloured, S sized, Henley Shirt"/>
    <n v="282"/>
    <n v="371"/>
    <n v="84"/>
    <n v="371"/>
    <n v="94"/>
    <n v="3"/>
    <n v="84"/>
    <n v="181"/>
    <n v="43438"/>
    <x v="75"/>
    <d v="2021-09-20T00:00:00"/>
    <x v="6"/>
    <n v="27"/>
    <s v="Northern Territory"/>
    <n v="181"/>
    <s v="Puff Newbury"/>
  </r>
  <r>
    <n v="372"/>
    <s v="Shirt"/>
    <s v="Henley"/>
    <s v="M"/>
    <s v="blue"/>
    <n v="92"/>
    <n v="42"/>
    <s v="A blue coloured, M sized, Henley Shirt"/>
    <n v="196"/>
    <n v="372"/>
    <n v="84"/>
    <n v="191"/>
    <n v="98"/>
    <n v="2"/>
    <n v="84"/>
    <n v="181"/>
    <n v="43438"/>
    <x v="75"/>
    <d v="2021-09-20T00:00:00"/>
    <x v="6"/>
    <n v="27"/>
    <s v="Northern Territory"/>
    <n v="181"/>
    <s v="Puff Newbury"/>
  </r>
  <r>
    <n v="373"/>
    <s v="Shirt"/>
    <s v="Henley"/>
    <s v="L"/>
    <s v="blue"/>
    <n v="92"/>
    <n v="60"/>
    <s v="A blue coloured, L sized, Henley Shirt"/>
    <n v="107"/>
    <n v="373"/>
    <n v="85"/>
    <n v="442"/>
    <n v="107"/>
    <n v="1"/>
    <n v="85"/>
    <n v="251"/>
    <n v="43533"/>
    <x v="76"/>
    <d v="2021-03-22T00:00:00"/>
    <x v="7"/>
    <n v="78"/>
    <s v="Australian Capital Territory"/>
    <n v="251"/>
    <s v="Jeanne Pringer"/>
  </r>
  <r>
    <n v="374"/>
    <s v="Shirt"/>
    <s v="Henley"/>
    <s v="XL"/>
    <s v="blue"/>
    <n v="92"/>
    <n v="75"/>
    <s v="A blue coloured, XL sized, Henley Shirt"/>
    <n v="94"/>
    <n v="374"/>
    <n v="85"/>
    <n v="379"/>
    <n v="94"/>
    <n v="1"/>
    <n v="85"/>
    <n v="251"/>
    <n v="43533"/>
    <x v="76"/>
    <d v="2021-03-22T00:00:00"/>
    <x v="7"/>
    <n v="78"/>
    <s v="Australian Capital Territory"/>
    <n v="251"/>
    <s v="Jeanne Pringer"/>
  </r>
  <r>
    <n v="375"/>
    <s v="Shirt"/>
    <s v="Henley"/>
    <s v="XS"/>
    <s v="indigo"/>
    <n v="92"/>
    <n v="58"/>
    <s v="A indigo coloured, XS sized, Henley Shirt"/>
    <n v="336"/>
    <n v="375"/>
    <n v="85"/>
    <n v="613"/>
    <n v="112"/>
    <n v="3"/>
    <n v="85"/>
    <n v="251"/>
    <n v="43533"/>
    <x v="76"/>
    <d v="2021-03-22T00:00:00"/>
    <x v="7"/>
    <n v="78"/>
    <s v="Australian Capital Territory"/>
    <n v="251"/>
    <s v="Jeanne Pringer"/>
  </r>
  <r>
    <n v="376"/>
    <s v="Shirt"/>
    <s v="Henley"/>
    <s v="S"/>
    <s v="indigo"/>
    <n v="92"/>
    <n v="45"/>
    <s v="A indigo coloured, S sized, Henley Shirt"/>
    <n v="200"/>
    <n v="376"/>
    <n v="86"/>
    <n v="572"/>
    <n v="100"/>
    <n v="2"/>
    <n v="86"/>
    <n v="874"/>
    <n v="27045"/>
    <x v="77"/>
    <d v="2021-08-11T00:00:00"/>
    <x v="2"/>
    <n v="65"/>
    <s v="Western Australia"/>
    <n v="874"/>
    <s v="Prissie Kondratovich"/>
  </r>
  <r>
    <n v="377"/>
    <s v="Shirt"/>
    <s v="Henley"/>
    <s v="M"/>
    <s v="indigo"/>
    <n v="92"/>
    <n v="70"/>
    <s v="A indigo coloured, M sized, Henley Shirt"/>
    <n v="354"/>
    <n v="377"/>
    <n v="87"/>
    <n v="98"/>
    <n v="118"/>
    <n v="3"/>
    <n v="87"/>
    <n v="325"/>
    <n v="32961"/>
    <x v="78"/>
    <d v="2021-07-16T00:00:00"/>
    <x v="2"/>
    <n v="68"/>
    <s v="South Australia"/>
    <n v="325"/>
    <s v="Robinetta Deners"/>
  </r>
  <r>
    <n v="378"/>
    <s v="Shirt"/>
    <s v="Henley"/>
    <s v="L"/>
    <s v="indigo"/>
    <n v="92"/>
    <n v="44"/>
    <s v="A indigo coloured, L sized, Henley Shirt"/>
    <n v="95"/>
    <n v="378"/>
    <n v="87"/>
    <n v="276"/>
    <n v="95"/>
    <n v="1"/>
    <n v="87"/>
    <n v="325"/>
    <n v="32961"/>
    <x v="78"/>
    <d v="2021-07-16T00:00:00"/>
    <x v="2"/>
    <n v="68"/>
    <s v="South Australia"/>
    <n v="325"/>
    <s v="Robinetta Deners"/>
  </r>
  <r>
    <n v="379"/>
    <s v="Shirt"/>
    <s v="Henley"/>
    <s v="XL"/>
    <s v="indigo"/>
    <n v="92"/>
    <n v="52"/>
    <s v="A indigo coloured, XL sized, Henley Shirt"/>
    <n v="190"/>
    <n v="379"/>
    <n v="87"/>
    <n v="278"/>
    <n v="95"/>
    <n v="2"/>
    <n v="87"/>
    <n v="325"/>
    <n v="32961"/>
    <x v="78"/>
    <d v="2021-07-16T00:00:00"/>
    <x v="2"/>
    <n v="68"/>
    <s v="South Australia"/>
    <n v="325"/>
    <s v="Robinetta Deners"/>
  </r>
  <r>
    <n v="380"/>
    <s v="Shirt"/>
    <s v="Henley"/>
    <s v="XS"/>
    <s v="violet"/>
    <n v="92"/>
    <n v="50"/>
    <s v="A violet coloured, XS sized, Henley Shirt"/>
    <n v="182"/>
    <n v="380"/>
    <n v="87"/>
    <n v="174"/>
    <n v="91"/>
    <n v="2"/>
    <n v="87"/>
    <n v="325"/>
    <n v="32961"/>
    <x v="78"/>
    <d v="2021-07-16T00:00:00"/>
    <x v="2"/>
    <n v="68"/>
    <s v="South Australia"/>
    <n v="325"/>
    <s v="Robinetta Deners"/>
  </r>
  <r>
    <n v="381"/>
    <s v="Shirt"/>
    <s v="Henley"/>
    <s v="S"/>
    <s v="violet"/>
    <n v="92"/>
    <n v="43"/>
    <s v="A violet coloured, S sized, Henley Shirt"/>
    <n v="92"/>
    <n v="381"/>
    <n v="88"/>
    <n v="126"/>
    <n v="92"/>
    <n v="1"/>
    <n v="88"/>
    <n v="567"/>
    <n v="10904"/>
    <x v="79"/>
    <d v="2021-08-15T00:00:00"/>
    <x v="7"/>
    <n v="39"/>
    <s v="Northern Territory"/>
    <n v="567"/>
    <s v="Andi Kettleson"/>
  </r>
  <r>
    <n v="382"/>
    <s v="Shirt"/>
    <s v="Henley"/>
    <s v="M"/>
    <s v="violet"/>
    <n v="92"/>
    <n v="44"/>
    <s v="A violet coloured, M sized, Henley Shirt"/>
    <n v="339"/>
    <n v="382"/>
    <n v="88"/>
    <n v="862"/>
    <n v="113"/>
    <n v="3"/>
    <n v="88"/>
    <n v="567"/>
    <n v="10904"/>
    <x v="79"/>
    <d v="2021-08-15T00:00:00"/>
    <x v="7"/>
    <n v="39"/>
    <s v="Northern Territory"/>
    <n v="567"/>
    <s v="Andi Kettleson"/>
  </r>
  <r>
    <n v="383"/>
    <s v="Shirt"/>
    <s v="Henley"/>
    <s v="L"/>
    <s v="violet"/>
    <n v="92"/>
    <n v="51"/>
    <s v="A violet coloured, L sized, Henley Shirt"/>
    <n v="119"/>
    <n v="383"/>
    <n v="88"/>
    <n v="407"/>
    <n v="119"/>
    <n v="1"/>
    <n v="88"/>
    <n v="567"/>
    <n v="10904"/>
    <x v="79"/>
    <d v="2021-08-15T00:00:00"/>
    <x v="7"/>
    <n v="39"/>
    <s v="Northern Territory"/>
    <n v="567"/>
    <s v="Andi Kettleson"/>
  </r>
  <r>
    <n v="384"/>
    <s v="Shirt"/>
    <s v="Henley"/>
    <s v="XL"/>
    <s v="violet"/>
    <n v="92"/>
    <n v="77"/>
    <s v="A violet coloured, XL sized, Henley Shirt"/>
    <n v="236"/>
    <n v="384"/>
    <n v="88"/>
    <n v="86"/>
    <n v="118"/>
    <n v="2"/>
    <n v="88"/>
    <n v="567"/>
    <n v="10904"/>
    <x v="79"/>
    <d v="2021-08-15T00:00:00"/>
    <x v="7"/>
    <n v="39"/>
    <s v="Northern Territory"/>
    <n v="567"/>
    <s v="Andi Kettleson"/>
  </r>
  <r>
    <n v="385"/>
    <s v="Shirt"/>
    <s v="Casual Slim Fit"/>
    <s v="XS"/>
    <s v="red"/>
    <n v="113"/>
    <n v="49"/>
    <s v="A red coloured, XS sized, Casual Slim Fit Shirt"/>
    <n v="182"/>
    <n v="385"/>
    <n v="88"/>
    <n v="770"/>
    <n v="91"/>
    <n v="2"/>
    <n v="88"/>
    <n v="567"/>
    <n v="10904"/>
    <x v="79"/>
    <d v="2021-08-15T00:00:00"/>
    <x v="7"/>
    <n v="39"/>
    <s v="Northern Territory"/>
    <n v="567"/>
    <s v="Andi Kettleson"/>
  </r>
  <r>
    <n v="386"/>
    <s v="Shirt"/>
    <s v="Casual Slim Fit"/>
    <s v="S"/>
    <s v="red"/>
    <n v="113"/>
    <n v="50"/>
    <s v="A red coloured, S sized, Casual Slim Fit Shirt"/>
    <n v="192"/>
    <n v="386"/>
    <n v="88"/>
    <n v="915"/>
    <n v="96"/>
    <n v="2"/>
    <n v="88"/>
    <n v="567"/>
    <n v="10904"/>
    <x v="79"/>
    <d v="2021-08-15T00:00:00"/>
    <x v="7"/>
    <n v="39"/>
    <s v="Northern Territory"/>
    <n v="567"/>
    <s v="Andi Kettleson"/>
  </r>
  <r>
    <n v="387"/>
    <s v="Shirt"/>
    <s v="Casual Slim Fit"/>
    <s v="M"/>
    <s v="red"/>
    <n v="113"/>
    <n v="67"/>
    <s v="A red coloured, M sized, Casual Slim Fit Shirt"/>
    <n v="210"/>
    <n v="387"/>
    <n v="88"/>
    <n v="1221"/>
    <n v="105"/>
    <n v="2"/>
    <n v="88"/>
    <n v="567"/>
    <n v="10904"/>
    <x v="79"/>
    <d v="2021-08-15T00:00:00"/>
    <x v="7"/>
    <n v="39"/>
    <s v="Northern Territory"/>
    <n v="567"/>
    <s v="Andi Kettleson"/>
  </r>
  <r>
    <n v="388"/>
    <s v="Shirt"/>
    <s v="Casual Slim Fit"/>
    <s v="L"/>
    <s v="red"/>
    <n v="113"/>
    <n v="78"/>
    <s v="A red coloured, L sized, Casual Slim Fit Shirt"/>
    <n v="95"/>
    <n v="388"/>
    <n v="89"/>
    <n v="271"/>
    <n v="95"/>
    <n v="1"/>
    <n v="89"/>
    <n v="448"/>
    <n v="29268"/>
    <x v="80"/>
    <d v="2021-11-16T00:00:00"/>
    <x v="2"/>
    <n v="61"/>
    <s v="Queensland"/>
    <n v="448"/>
    <s v="Ashely Inmett"/>
  </r>
  <r>
    <n v="389"/>
    <s v="Shirt"/>
    <s v="Casual Slim Fit"/>
    <s v="XL"/>
    <s v="red"/>
    <n v="113"/>
    <n v="47"/>
    <s v="A red coloured, XL sized, Casual Slim Fit Shirt"/>
    <n v="234"/>
    <n v="389"/>
    <n v="89"/>
    <n v="818"/>
    <n v="117"/>
    <n v="2"/>
    <n v="89"/>
    <n v="448"/>
    <n v="29268"/>
    <x v="80"/>
    <d v="2021-11-16T00:00:00"/>
    <x v="2"/>
    <n v="61"/>
    <s v="Queensland"/>
    <n v="448"/>
    <s v="Ashely Inmett"/>
  </r>
  <r>
    <n v="390"/>
    <s v="Shirt"/>
    <s v="Casual Slim Fit"/>
    <s v="XS"/>
    <s v="orange"/>
    <n v="113"/>
    <n v="43"/>
    <s v="A orange coloured, XS sized, Casual Slim Fit Shirt"/>
    <n v="98"/>
    <n v="390"/>
    <n v="89"/>
    <n v="549"/>
    <n v="98"/>
    <n v="1"/>
    <n v="89"/>
    <n v="448"/>
    <n v="29268"/>
    <x v="80"/>
    <d v="2021-11-16T00:00:00"/>
    <x v="2"/>
    <n v="61"/>
    <s v="Queensland"/>
    <n v="448"/>
    <s v="Ashely Inmett"/>
  </r>
  <r>
    <n v="391"/>
    <s v="Shirt"/>
    <s v="Casual Slim Fit"/>
    <s v="S"/>
    <s v="orange"/>
    <n v="113"/>
    <n v="54"/>
    <s v="A orange coloured, S sized, Casual Slim Fit Shirt"/>
    <n v="306"/>
    <n v="391"/>
    <n v="89"/>
    <n v="520"/>
    <n v="102"/>
    <n v="3"/>
    <n v="89"/>
    <n v="448"/>
    <n v="29268"/>
    <x v="80"/>
    <d v="2021-11-16T00:00:00"/>
    <x v="2"/>
    <n v="61"/>
    <s v="Queensland"/>
    <n v="448"/>
    <s v="Ashely Inmett"/>
  </r>
  <r>
    <n v="392"/>
    <s v="Shirt"/>
    <s v="Casual Slim Fit"/>
    <s v="M"/>
    <s v="orange"/>
    <n v="113"/>
    <n v="47"/>
    <s v="A orange coloured, M sized, Casual Slim Fit Shirt"/>
    <n v="98"/>
    <n v="392"/>
    <n v="89"/>
    <n v="545"/>
    <n v="98"/>
    <n v="1"/>
    <n v="89"/>
    <n v="448"/>
    <n v="29268"/>
    <x v="80"/>
    <d v="2021-11-16T00:00:00"/>
    <x v="2"/>
    <n v="61"/>
    <s v="Queensland"/>
    <n v="448"/>
    <s v="Ashely Inmett"/>
  </r>
  <r>
    <n v="393"/>
    <s v="Shirt"/>
    <s v="Casual Slim Fit"/>
    <s v="L"/>
    <s v="orange"/>
    <n v="113"/>
    <n v="76"/>
    <s v="A orange coloured, L sized, Casual Slim Fit Shirt"/>
    <n v="276"/>
    <n v="393"/>
    <n v="90"/>
    <n v="134"/>
    <n v="92"/>
    <n v="3"/>
    <n v="90"/>
    <n v="809"/>
    <n v="11475"/>
    <x v="73"/>
    <d v="2021-07-07T00:00:00"/>
    <x v="4"/>
    <n v="76"/>
    <s v="Tasmania"/>
    <n v="809"/>
    <s v="Winn Siemandl"/>
  </r>
  <r>
    <n v="394"/>
    <s v="Shirt"/>
    <s v="Casual Slim Fit"/>
    <s v="XL"/>
    <s v="orange"/>
    <n v="113"/>
    <n v="53"/>
    <s v="A orange coloured, XL sized, Casual Slim Fit Shirt"/>
    <n v="192"/>
    <n v="394"/>
    <n v="90"/>
    <n v="19"/>
    <n v="96"/>
    <n v="2"/>
    <n v="90"/>
    <n v="809"/>
    <n v="11475"/>
    <x v="73"/>
    <d v="2021-07-07T00:00:00"/>
    <x v="4"/>
    <n v="76"/>
    <s v="Tasmania"/>
    <n v="809"/>
    <s v="Winn Siemandl"/>
  </r>
  <r>
    <n v="395"/>
    <s v="Shirt"/>
    <s v="Casual Slim Fit"/>
    <s v="XS"/>
    <s v="yellow"/>
    <n v="113"/>
    <n v="63"/>
    <s v="A yellow coloured, XS sized, Casual Slim Fit Shirt"/>
    <n v="218"/>
    <n v="395"/>
    <n v="90"/>
    <n v="746"/>
    <n v="109"/>
    <n v="2"/>
    <n v="90"/>
    <n v="809"/>
    <n v="11475"/>
    <x v="73"/>
    <d v="2021-07-07T00:00:00"/>
    <x v="4"/>
    <n v="76"/>
    <s v="Tasmania"/>
    <n v="809"/>
    <s v="Winn Siemandl"/>
  </r>
  <r>
    <n v="396"/>
    <s v="Shirt"/>
    <s v="Casual Slim Fit"/>
    <s v="S"/>
    <s v="yellow"/>
    <n v="113"/>
    <n v="45"/>
    <s v="A yellow coloured, S sized, Casual Slim Fit Shirt"/>
    <n v="306"/>
    <n v="396"/>
    <n v="90"/>
    <n v="1129"/>
    <n v="102"/>
    <n v="3"/>
    <n v="90"/>
    <n v="809"/>
    <n v="11475"/>
    <x v="73"/>
    <d v="2021-07-07T00:00:00"/>
    <x v="4"/>
    <n v="76"/>
    <s v="Tasmania"/>
    <n v="809"/>
    <s v="Winn Siemandl"/>
  </r>
  <r>
    <n v="397"/>
    <s v="Shirt"/>
    <s v="Casual Slim Fit"/>
    <s v="M"/>
    <s v="yellow"/>
    <n v="113"/>
    <n v="76"/>
    <s v="A yellow coloured, M sized, Casual Slim Fit Shirt"/>
    <n v="312"/>
    <n v="397"/>
    <n v="90"/>
    <n v="50"/>
    <n v="104"/>
    <n v="3"/>
    <n v="90"/>
    <n v="809"/>
    <n v="11475"/>
    <x v="73"/>
    <d v="2021-07-07T00:00:00"/>
    <x v="4"/>
    <n v="76"/>
    <s v="Tasmania"/>
    <n v="809"/>
    <s v="Winn Siemandl"/>
  </r>
  <r>
    <n v="398"/>
    <s v="Shirt"/>
    <s v="Casual Slim Fit"/>
    <s v="L"/>
    <s v="yellow"/>
    <n v="113"/>
    <n v="63"/>
    <s v="A yellow coloured, L sized, Casual Slim Fit Shirt"/>
    <n v="93"/>
    <n v="398"/>
    <n v="90"/>
    <n v="641"/>
    <n v="93"/>
    <n v="1"/>
    <n v="90"/>
    <n v="809"/>
    <n v="11475"/>
    <x v="73"/>
    <d v="2021-07-07T00:00:00"/>
    <x v="4"/>
    <n v="76"/>
    <s v="Tasmania"/>
    <n v="809"/>
    <s v="Winn Siemandl"/>
  </r>
  <r>
    <n v="399"/>
    <s v="Shirt"/>
    <s v="Casual Slim Fit"/>
    <s v="XL"/>
    <s v="yellow"/>
    <n v="113"/>
    <n v="78"/>
    <s v="A yellow coloured, XL sized, Casual Slim Fit Shirt"/>
    <n v="102"/>
    <n v="399"/>
    <n v="91"/>
    <n v="1128"/>
    <n v="102"/>
    <n v="1"/>
    <n v="91"/>
    <n v="803"/>
    <n v="16601"/>
    <x v="81"/>
    <d v="2021-09-15T00:00:00"/>
    <x v="4"/>
    <n v="68"/>
    <s v="Australian Capital Territory"/>
    <n v="803"/>
    <s v="Gertrude Harriott"/>
  </r>
  <r>
    <n v="400"/>
    <s v="Shirt"/>
    <s v="Casual Slim Fit"/>
    <s v="XS"/>
    <s v="green"/>
    <n v="113"/>
    <n v="69"/>
    <s v="A green coloured, XS sized, Casual Slim Fit Shirt"/>
    <n v="94"/>
    <n v="400"/>
    <n v="91"/>
    <n v="371"/>
    <n v="94"/>
    <n v="1"/>
    <n v="91"/>
    <n v="803"/>
    <n v="16601"/>
    <x v="81"/>
    <d v="2021-09-15T00:00:00"/>
    <x v="4"/>
    <n v="68"/>
    <s v="Australian Capital Territory"/>
    <n v="803"/>
    <s v="Gertrude Harriott"/>
  </r>
  <r>
    <n v="401"/>
    <s v="Shirt"/>
    <s v="Casual Slim Fit"/>
    <s v="S"/>
    <s v="green"/>
    <n v="113"/>
    <n v="72"/>
    <s v="A green coloured, S sized, Casual Slim Fit Shirt"/>
    <n v="318"/>
    <n v="401"/>
    <n v="91"/>
    <n v="224"/>
    <n v="106"/>
    <n v="3"/>
    <n v="91"/>
    <n v="803"/>
    <n v="16601"/>
    <x v="81"/>
    <d v="2021-09-15T00:00:00"/>
    <x v="4"/>
    <n v="68"/>
    <s v="Australian Capital Territory"/>
    <n v="803"/>
    <s v="Gertrude Harriott"/>
  </r>
  <r>
    <n v="402"/>
    <s v="Shirt"/>
    <s v="Casual Slim Fit"/>
    <s v="M"/>
    <s v="green"/>
    <n v="113"/>
    <n v="67"/>
    <s v="A green coloured, M sized, Casual Slim Fit Shirt"/>
    <n v="306"/>
    <n v="402"/>
    <n v="91"/>
    <n v="498"/>
    <n v="102"/>
    <n v="3"/>
    <n v="91"/>
    <n v="803"/>
    <n v="16601"/>
    <x v="81"/>
    <d v="2021-09-15T00:00:00"/>
    <x v="4"/>
    <n v="68"/>
    <s v="Australian Capital Territory"/>
    <n v="803"/>
    <s v="Gertrude Harriott"/>
  </r>
  <r>
    <n v="403"/>
    <s v="Shirt"/>
    <s v="Casual Slim Fit"/>
    <s v="L"/>
    <s v="green"/>
    <n v="113"/>
    <n v="54"/>
    <s v="A green coloured, L sized, Casual Slim Fit Shirt"/>
    <n v="270"/>
    <n v="403"/>
    <n v="91"/>
    <n v="1045"/>
    <n v="90"/>
    <n v="3"/>
    <n v="91"/>
    <n v="803"/>
    <n v="16601"/>
    <x v="81"/>
    <d v="2021-09-15T00:00:00"/>
    <x v="4"/>
    <n v="68"/>
    <s v="Australian Capital Territory"/>
    <n v="803"/>
    <s v="Gertrude Harriott"/>
  </r>
  <r>
    <n v="404"/>
    <s v="Shirt"/>
    <s v="Casual Slim Fit"/>
    <s v="XL"/>
    <s v="green"/>
    <n v="113"/>
    <n v="41"/>
    <s v="A green coloured, XL sized, Casual Slim Fit Shirt"/>
    <n v="321"/>
    <n v="404"/>
    <n v="92"/>
    <n v="434"/>
    <n v="107"/>
    <n v="3"/>
    <n v="92"/>
    <n v="273"/>
    <n v="37239"/>
    <x v="82"/>
    <d v="2021-01-30T00:00:00"/>
    <x v="4"/>
    <n v="46"/>
    <s v="Northern Territory"/>
    <n v="273"/>
    <s v="Dag Schiefersten"/>
  </r>
  <r>
    <n v="405"/>
    <s v="Shirt"/>
    <s v="Casual Slim Fit"/>
    <s v="XS"/>
    <s v="blue"/>
    <n v="113"/>
    <n v="55"/>
    <s v="A blue coloured, XS sized, Casual Slim Fit Shirt"/>
    <n v="318"/>
    <n v="405"/>
    <n v="92"/>
    <n v="994"/>
    <n v="106"/>
    <n v="3"/>
    <n v="92"/>
    <n v="273"/>
    <n v="37239"/>
    <x v="82"/>
    <d v="2021-01-30T00:00:00"/>
    <x v="4"/>
    <n v="46"/>
    <s v="Northern Territory"/>
    <n v="273"/>
    <s v="Dag Schiefersten"/>
  </r>
  <r>
    <n v="406"/>
    <s v="Shirt"/>
    <s v="Casual Slim Fit"/>
    <s v="S"/>
    <s v="blue"/>
    <n v="113"/>
    <n v="75"/>
    <s v="A blue coloured, S sized, Casual Slim Fit Shirt"/>
    <n v="212"/>
    <n v="406"/>
    <n v="92"/>
    <n v="234"/>
    <n v="106"/>
    <n v="2"/>
    <n v="92"/>
    <n v="273"/>
    <n v="37239"/>
    <x v="82"/>
    <d v="2021-01-30T00:00:00"/>
    <x v="4"/>
    <n v="46"/>
    <s v="Northern Territory"/>
    <n v="273"/>
    <s v="Dag Schiefersten"/>
  </r>
  <r>
    <n v="407"/>
    <s v="Shirt"/>
    <s v="Casual Slim Fit"/>
    <s v="M"/>
    <s v="blue"/>
    <n v="113"/>
    <n v="61"/>
    <s v="A blue coloured, M sized, Casual Slim Fit Shirt"/>
    <n v="318"/>
    <n v="407"/>
    <n v="92"/>
    <n v="991"/>
    <n v="106"/>
    <n v="3"/>
    <n v="92"/>
    <n v="273"/>
    <n v="37239"/>
    <x v="82"/>
    <d v="2021-01-30T00:00:00"/>
    <x v="4"/>
    <n v="46"/>
    <s v="Northern Territory"/>
    <n v="273"/>
    <s v="Dag Schiefersten"/>
  </r>
  <r>
    <n v="408"/>
    <s v="Shirt"/>
    <s v="Casual Slim Fit"/>
    <s v="L"/>
    <s v="blue"/>
    <n v="113"/>
    <n v="75"/>
    <s v="A blue coloured, L sized, Casual Slim Fit Shirt"/>
    <n v="336"/>
    <n v="408"/>
    <n v="93"/>
    <n v="1247"/>
    <n v="112"/>
    <n v="3"/>
    <n v="93"/>
    <n v="908"/>
    <n v="52379"/>
    <x v="80"/>
    <d v="2021-11-11T00:00:00"/>
    <x v="2"/>
    <n v="42"/>
    <s v="Queensland"/>
    <n v="908"/>
    <s v="Kakalina Ragge"/>
  </r>
  <r>
    <n v="409"/>
    <s v="Shirt"/>
    <s v="Casual Slim Fit"/>
    <s v="XL"/>
    <s v="blue"/>
    <n v="113"/>
    <n v="68"/>
    <s v="A blue coloured, XL sized, Casual Slim Fit Shirt"/>
    <n v="336"/>
    <n v="409"/>
    <n v="93"/>
    <n v="1259"/>
    <n v="112"/>
    <n v="3"/>
    <n v="93"/>
    <n v="908"/>
    <n v="52379"/>
    <x v="80"/>
    <d v="2021-11-11T00:00:00"/>
    <x v="2"/>
    <n v="42"/>
    <s v="Queensland"/>
    <n v="908"/>
    <s v="Kakalina Ragge"/>
  </r>
  <r>
    <n v="410"/>
    <s v="Shirt"/>
    <s v="Casual Slim Fit"/>
    <s v="XS"/>
    <s v="indigo"/>
    <n v="113"/>
    <n v="57"/>
    <s v="A indigo coloured, XS sized, Casual Slim Fit Shirt"/>
    <n v="188"/>
    <n v="410"/>
    <n v="94"/>
    <n v="883"/>
    <n v="94"/>
    <n v="2"/>
    <n v="94"/>
    <n v="629"/>
    <n v="47031"/>
    <x v="61"/>
    <d v="2021-03-26T00:00:00"/>
    <x v="1"/>
    <n v="53"/>
    <s v="Western Australia"/>
    <n v="629"/>
    <s v="Sigismundo Basek"/>
  </r>
  <r>
    <n v="411"/>
    <s v="Shirt"/>
    <s v="Casual Slim Fit"/>
    <s v="S"/>
    <s v="indigo"/>
    <n v="113"/>
    <n v="65"/>
    <s v="A indigo coloured, S sized, Casual Slim Fit Shirt"/>
    <n v="279"/>
    <n v="411"/>
    <n v="94"/>
    <n v="1073"/>
    <n v="93"/>
    <n v="3"/>
    <n v="94"/>
    <n v="629"/>
    <n v="47031"/>
    <x v="61"/>
    <d v="2021-03-26T00:00:00"/>
    <x v="1"/>
    <n v="53"/>
    <s v="Western Australia"/>
    <n v="629"/>
    <s v="Sigismundo Basek"/>
  </r>
  <r>
    <n v="412"/>
    <s v="Shirt"/>
    <s v="Casual Slim Fit"/>
    <s v="M"/>
    <s v="indigo"/>
    <n v="113"/>
    <n v="65"/>
    <s v="A indigo coloured, M sized, Casual Slim Fit Shirt"/>
    <n v="212"/>
    <n v="412"/>
    <n v="94"/>
    <n v="212"/>
    <n v="106"/>
    <n v="2"/>
    <n v="94"/>
    <n v="629"/>
    <n v="47031"/>
    <x v="61"/>
    <d v="2021-03-26T00:00:00"/>
    <x v="1"/>
    <n v="53"/>
    <s v="Western Australia"/>
    <n v="629"/>
    <s v="Sigismundo Basek"/>
  </r>
  <r>
    <n v="413"/>
    <s v="Shirt"/>
    <s v="Casual Slim Fit"/>
    <s v="L"/>
    <s v="indigo"/>
    <n v="113"/>
    <n v="60"/>
    <s v="A indigo coloured, L sized, Casual Slim Fit Shirt"/>
    <n v="354"/>
    <n v="413"/>
    <n v="94"/>
    <n v="458"/>
    <n v="118"/>
    <n v="3"/>
    <n v="94"/>
    <n v="629"/>
    <n v="47031"/>
    <x v="61"/>
    <d v="2021-03-26T00:00:00"/>
    <x v="1"/>
    <n v="53"/>
    <s v="Western Australia"/>
    <n v="629"/>
    <s v="Sigismundo Basek"/>
  </r>
  <r>
    <n v="414"/>
    <s v="Shirt"/>
    <s v="Casual Slim Fit"/>
    <s v="XL"/>
    <s v="indigo"/>
    <n v="113"/>
    <n v="40"/>
    <s v="A indigo coloured, XL sized, Casual Slim Fit Shirt"/>
    <n v="192"/>
    <n v="414"/>
    <n v="94"/>
    <n v="939"/>
    <n v="96"/>
    <n v="2"/>
    <n v="94"/>
    <n v="629"/>
    <n v="47031"/>
    <x v="61"/>
    <d v="2021-03-26T00:00:00"/>
    <x v="1"/>
    <n v="53"/>
    <s v="Western Australia"/>
    <n v="629"/>
    <s v="Sigismundo Basek"/>
  </r>
  <r>
    <n v="415"/>
    <s v="Shirt"/>
    <s v="Casual Slim Fit"/>
    <s v="XS"/>
    <s v="violet"/>
    <n v="113"/>
    <n v="55"/>
    <s v="A violet coloured, XS sized, Casual Slim Fit Shirt"/>
    <n v="297"/>
    <n v="415"/>
    <n v="95"/>
    <n v="1168"/>
    <n v="99"/>
    <n v="3"/>
    <n v="95"/>
    <n v="413"/>
    <n v="52416"/>
    <x v="83"/>
    <d v="2021-02-05T00:00:00"/>
    <x v="4"/>
    <n v="25"/>
    <s v="Queensland"/>
    <n v="413"/>
    <s v="Alexis Maps"/>
  </r>
  <r>
    <n v="416"/>
    <s v="Shirt"/>
    <s v="Casual Slim Fit"/>
    <s v="S"/>
    <s v="violet"/>
    <n v="113"/>
    <n v="50"/>
    <s v="A violet coloured, S sized, Casual Slim Fit Shirt"/>
    <n v="107"/>
    <n v="416"/>
    <n v="95"/>
    <n v="444"/>
    <n v="107"/>
    <n v="1"/>
    <n v="95"/>
    <n v="413"/>
    <n v="52416"/>
    <x v="83"/>
    <d v="2021-02-05T00:00:00"/>
    <x v="4"/>
    <n v="25"/>
    <s v="Queensland"/>
    <n v="413"/>
    <s v="Alexis Maps"/>
  </r>
  <r>
    <n v="417"/>
    <s v="Shirt"/>
    <s v="Casual Slim Fit"/>
    <s v="M"/>
    <s v="violet"/>
    <n v="113"/>
    <n v="46"/>
    <s v="A violet coloured, M sized, Casual Slim Fit Shirt"/>
    <n v="204"/>
    <n v="417"/>
    <n v="95"/>
    <n v="497"/>
    <n v="102"/>
    <n v="2"/>
    <n v="95"/>
    <n v="413"/>
    <n v="52416"/>
    <x v="83"/>
    <d v="2021-02-05T00:00:00"/>
    <x v="4"/>
    <n v="25"/>
    <s v="Queensland"/>
    <n v="413"/>
    <s v="Alexis Maps"/>
  </r>
  <r>
    <n v="418"/>
    <s v="Shirt"/>
    <s v="Casual Slim Fit"/>
    <s v="L"/>
    <s v="violet"/>
    <n v="113"/>
    <n v="65"/>
    <s v="A violet coloured, L sized, Casual Slim Fit Shirt"/>
    <n v="198"/>
    <n v="418"/>
    <n v="95"/>
    <n v="1167"/>
    <n v="99"/>
    <n v="2"/>
    <n v="95"/>
    <n v="413"/>
    <n v="52416"/>
    <x v="83"/>
    <d v="2021-02-05T00:00:00"/>
    <x v="4"/>
    <n v="25"/>
    <s v="Queensland"/>
    <n v="413"/>
    <s v="Alexis Maps"/>
  </r>
  <r>
    <n v="419"/>
    <s v="Shirt"/>
    <s v="Casual Slim Fit"/>
    <s v="XL"/>
    <s v="violet"/>
    <n v="113"/>
    <n v="57"/>
    <s v="A violet coloured, XL sized, Casual Slim Fit Shirt"/>
    <n v="357"/>
    <n v="419"/>
    <n v="95"/>
    <n v="415"/>
    <n v="119"/>
    <n v="3"/>
    <n v="95"/>
    <n v="413"/>
    <n v="52416"/>
    <x v="83"/>
    <d v="2021-02-05T00:00:00"/>
    <x v="4"/>
    <n v="25"/>
    <s v="Queensland"/>
    <n v="413"/>
    <s v="Alexis Maps"/>
  </r>
  <r>
    <n v="420"/>
    <s v="Jacket"/>
    <s v="Denim"/>
    <s v="XS"/>
    <s v="red"/>
    <n v="92"/>
    <n v="60"/>
    <s v="A red coloured, XS sized, Denim Jacket"/>
    <n v="214"/>
    <n v="420"/>
    <n v="95"/>
    <n v="426"/>
    <n v="107"/>
    <n v="2"/>
    <n v="95"/>
    <n v="413"/>
    <n v="52416"/>
    <x v="83"/>
    <d v="2021-02-05T00:00:00"/>
    <x v="4"/>
    <n v="25"/>
    <s v="Queensland"/>
    <n v="413"/>
    <s v="Alexis Maps"/>
  </r>
  <r>
    <n v="421"/>
    <s v="Jacket"/>
    <s v="Denim"/>
    <s v="S"/>
    <s v="red"/>
    <n v="92"/>
    <n v="69"/>
    <s v="A red coloured, S sized, Denim Jacket"/>
    <n v="115"/>
    <n v="421"/>
    <n v="95"/>
    <n v="1091"/>
    <n v="115"/>
    <n v="1"/>
    <n v="95"/>
    <n v="413"/>
    <n v="52416"/>
    <x v="83"/>
    <d v="2021-02-05T00:00:00"/>
    <x v="4"/>
    <n v="25"/>
    <s v="Queensland"/>
    <n v="413"/>
    <s v="Alexis Maps"/>
  </r>
  <r>
    <n v="422"/>
    <s v="Jacket"/>
    <s v="Denim"/>
    <s v="M"/>
    <s v="red"/>
    <n v="92"/>
    <n v="43"/>
    <s v="A red coloured, M sized, Denim Jacket"/>
    <n v="218"/>
    <n v="422"/>
    <n v="95"/>
    <n v="742"/>
    <n v="109"/>
    <n v="2"/>
    <n v="95"/>
    <n v="413"/>
    <n v="52416"/>
    <x v="83"/>
    <d v="2021-02-05T00:00:00"/>
    <x v="4"/>
    <n v="25"/>
    <s v="Queensland"/>
    <n v="413"/>
    <s v="Alexis Maps"/>
  </r>
  <r>
    <n v="423"/>
    <s v="Jacket"/>
    <s v="Denim"/>
    <s v="L"/>
    <s v="red"/>
    <n v="92"/>
    <n v="63"/>
    <s v="A red coloured, L sized, Denim Jacket"/>
    <n v="180"/>
    <n v="423"/>
    <n v="96"/>
    <n v="1025"/>
    <n v="90"/>
    <n v="2"/>
    <n v="96"/>
    <n v="415"/>
    <n v="12119"/>
    <x v="78"/>
    <d v="2021-06-30T00:00:00"/>
    <x v="6"/>
    <n v="40"/>
    <s v="South Australia"/>
    <n v="415"/>
    <s v="Ashley Gant"/>
  </r>
  <r>
    <n v="424"/>
    <s v="Jacket"/>
    <s v="Denim"/>
    <s v="XL"/>
    <s v="red"/>
    <n v="92"/>
    <n v="58"/>
    <s v="A red coloured, XL sized, Denim Jacket"/>
    <n v="102"/>
    <n v="424"/>
    <n v="96"/>
    <n v="1123"/>
    <n v="102"/>
    <n v="1"/>
    <n v="96"/>
    <n v="415"/>
    <n v="12119"/>
    <x v="78"/>
    <d v="2021-06-30T00:00:00"/>
    <x v="6"/>
    <n v="40"/>
    <s v="South Australia"/>
    <n v="415"/>
    <s v="Ashley Gant"/>
  </r>
  <r>
    <n v="425"/>
    <s v="Jacket"/>
    <s v="Denim"/>
    <s v="XS"/>
    <s v="orange"/>
    <n v="92"/>
    <n v="60"/>
    <s v="A orange coloured, XS sized, Denim Jacket"/>
    <n v="218"/>
    <n v="425"/>
    <n v="96"/>
    <n v="345"/>
    <n v="109"/>
    <n v="2"/>
    <n v="96"/>
    <n v="415"/>
    <n v="12119"/>
    <x v="78"/>
    <d v="2021-06-30T00:00:00"/>
    <x v="6"/>
    <n v="40"/>
    <s v="South Australia"/>
    <n v="415"/>
    <s v="Ashley Gant"/>
  </r>
  <r>
    <n v="426"/>
    <s v="Jacket"/>
    <s v="Denim"/>
    <s v="S"/>
    <s v="orange"/>
    <n v="92"/>
    <n v="51"/>
    <s v="A orange coloured, S sized, Denim Jacket"/>
    <n v="119"/>
    <n v="426"/>
    <n v="96"/>
    <n v="395"/>
    <n v="119"/>
    <n v="1"/>
    <n v="96"/>
    <n v="415"/>
    <n v="12119"/>
    <x v="78"/>
    <d v="2021-06-30T00:00:00"/>
    <x v="6"/>
    <n v="40"/>
    <s v="South Australia"/>
    <n v="415"/>
    <s v="Ashley Gant"/>
  </r>
  <r>
    <n v="427"/>
    <s v="Jacket"/>
    <s v="Denim"/>
    <s v="M"/>
    <s v="orange"/>
    <n v="92"/>
    <n v="48"/>
    <s v="A orange coloured, M sized, Denim Jacket"/>
    <n v="210"/>
    <n v="427"/>
    <n v="96"/>
    <n v="1223"/>
    <n v="105"/>
    <n v="2"/>
    <n v="96"/>
    <n v="415"/>
    <n v="12119"/>
    <x v="78"/>
    <d v="2021-06-30T00:00:00"/>
    <x v="6"/>
    <n v="40"/>
    <s v="South Australia"/>
    <n v="415"/>
    <s v="Ashley Gant"/>
  </r>
  <r>
    <n v="428"/>
    <s v="Jacket"/>
    <s v="Denim"/>
    <s v="L"/>
    <s v="orange"/>
    <n v="92"/>
    <n v="73"/>
    <s v="A orange coloured, L sized, Denim Jacket"/>
    <n v="96"/>
    <n v="428"/>
    <n v="96"/>
    <n v="940"/>
    <n v="96"/>
    <n v="1"/>
    <n v="96"/>
    <n v="415"/>
    <n v="12119"/>
    <x v="78"/>
    <d v="2021-06-30T00:00:00"/>
    <x v="6"/>
    <n v="40"/>
    <s v="South Australia"/>
    <n v="415"/>
    <s v="Ashley Gant"/>
  </r>
  <r>
    <n v="429"/>
    <s v="Jacket"/>
    <s v="Denim"/>
    <s v="XL"/>
    <s v="orange"/>
    <n v="92"/>
    <n v="79"/>
    <s v="A orange coloured, XL sized, Denim Jacket"/>
    <n v="92"/>
    <n v="429"/>
    <n v="97"/>
    <n v="120"/>
    <n v="92"/>
    <n v="1"/>
    <n v="97"/>
    <n v="106"/>
    <n v="17772"/>
    <x v="12"/>
    <d v="2021-03-31T00:00:00"/>
    <x v="2"/>
    <n v="38"/>
    <s v="Australian Capital Territory"/>
    <n v="106"/>
    <s v="Rachel Colebrook"/>
  </r>
  <r>
    <n v="430"/>
    <s v="Jacket"/>
    <s v="Denim"/>
    <s v="XS"/>
    <s v="yellow"/>
    <n v="92"/>
    <n v="52"/>
    <s v="A yellow coloured, XS sized, Denim Jacket"/>
    <n v="98"/>
    <n v="430"/>
    <n v="97"/>
    <n v="541"/>
    <n v="98"/>
    <n v="1"/>
    <n v="97"/>
    <n v="106"/>
    <n v="17772"/>
    <x v="12"/>
    <d v="2021-03-31T00:00:00"/>
    <x v="2"/>
    <n v="38"/>
    <s v="Australian Capital Territory"/>
    <n v="106"/>
    <s v="Rachel Colebrook"/>
  </r>
  <r>
    <n v="431"/>
    <s v="Jacket"/>
    <s v="Denim"/>
    <s v="S"/>
    <s v="yellow"/>
    <n v="92"/>
    <n v="43"/>
    <s v="A yellow coloured, S sized, Denim Jacket"/>
    <n v="339"/>
    <n v="431"/>
    <n v="97"/>
    <n v="856"/>
    <n v="113"/>
    <n v="3"/>
    <n v="97"/>
    <n v="106"/>
    <n v="17772"/>
    <x v="12"/>
    <d v="2021-03-31T00:00:00"/>
    <x v="2"/>
    <n v="38"/>
    <s v="Australian Capital Territory"/>
    <n v="106"/>
    <s v="Rachel Colebrook"/>
  </r>
  <r>
    <n v="432"/>
    <s v="Jacket"/>
    <s v="Denim"/>
    <s v="M"/>
    <s v="yellow"/>
    <n v="92"/>
    <n v="70"/>
    <s v="A yellow coloured, M sized, Denim Jacket"/>
    <n v="99"/>
    <n v="432"/>
    <n v="97"/>
    <n v="1183"/>
    <n v="99"/>
    <n v="1"/>
    <n v="97"/>
    <n v="106"/>
    <n v="17772"/>
    <x v="12"/>
    <d v="2021-03-31T00:00:00"/>
    <x v="2"/>
    <n v="38"/>
    <s v="Australian Capital Territory"/>
    <n v="106"/>
    <s v="Rachel Colebrook"/>
  </r>
  <r>
    <n v="433"/>
    <s v="Jacket"/>
    <s v="Denim"/>
    <s v="L"/>
    <s v="yellow"/>
    <n v="92"/>
    <n v="44"/>
    <s v="A yellow coloured, L sized, Denim Jacket"/>
    <n v="315"/>
    <n v="433"/>
    <n v="97"/>
    <n v="307"/>
    <n v="105"/>
    <n v="3"/>
    <n v="97"/>
    <n v="106"/>
    <n v="17772"/>
    <x v="12"/>
    <d v="2021-03-31T00:00:00"/>
    <x v="2"/>
    <n v="38"/>
    <s v="Australian Capital Territory"/>
    <n v="106"/>
    <s v="Rachel Colebrook"/>
  </r>
  <r>
    <n v="434"/>
    <s v="Jacket"/>
    <s v="Denim"/>
    <s v="XL"/>
    <s v="yellow"/>
    <n v="92"/>
    <n v="56"/>
    <s v="A yellow coloured, XL sized, Denim Jacket"/>
    <n v="315"/>
    <n v="434"/>
    <n v="97"/>
    <n v="1209"/>
    <n v="105"/>
    <n v="3"/>
    <n v="97"/>
    <n v="106"/>
    <n v="17772"/>
    <x v="12"/>
    <d v="2021-03-31T00:00:00"/>
    <x v="2"/>
    <n v="38"/>
    <s v="Australian Capital Territory"/>
    <n v="106"/>
    <s v="Rachel Colebrook"/>
  </r>
  <r>
    <n v="435"/>
    <s v="Jacket"/>
    <s v="Denim"/>
    <s v="XS"/>
    <s v="green"/>
    <n v="92"/>
    <n v="53"/>
    <s v="A green coloured, XS sized, Denim Jacket"/>
    <n v="98"/>
    <n v="435"/>
    <n v="97"/>
    <n v="545"/>
    <n v="98"/>
    <n v="1"/>
    <n v="97"/>
    <n v="106"/>
    <n v="17772"/>
    <x v="12"/>
    <d v="2021-03-31T00:00:00"/>
    <x v="2"/>
    <n v="38"/>
    <s v="Australian Capital Territory"/>
    <n v="106"/>
    <s v="Rachel Colebrook"/>
  </r>
  <r>
    <n v="436"/>
    <s v="Jacket"/>
    <s v="Denim"/>
    <s v="S"/>
    <s v="green"/>
    <n v="92"/>
    <n v="49"/>
    <s v="A green coloured, S sized, Denim Jacket"/>
    <n v="118"/>
    <n v="436"/>
    <n v="97"/>
    <n v="476"/>
    <n v="118"/>
    <n v="1"/>
    <n v="97"/>
    <n v="106"/>
    <n v="17772"/>
    <x v="12"/>
    <d v="2021-03-31T00:00:00"/>
    <x v="2"/>
    <n v="38"/>
    <s v="Australian Capital Territory"/>
    <n v="106"/>
    <s v="Rachel Colebrook"/>
  </r>
  <r>
    <n v="437"/>
    <s v="Jacket"/>
    <s v="Denim"/>
    <s v="M"/>
    <s v="green"/>
    <n v="92"/>
    <n v="79"/>
    <s v="A green coloured, M sized, Denim Jacket"/>
    <n v="180"/>
    <n v="437"/>
    <n v="98"/>
    <n v="1022"/>
    <n v="90"/>
    <n v="2"/>
    <n v="98"/>
    <n v="257"/>
    <n v="44700"/>
    <x v="84"/>
    <d v="2021-05-08T00:00:00"/>
    <x v="0"/>
    <n v="61"/>
    <s v="Australian Capital Territory"/>
    <n v="257"/>
    <s v="Trista Aspray"/>
  </r>
  <r>
    <n v="438"/>
    <s v="Jacket"/>
    <s v="Denim"/>
    <s v="L"/>
    <s v="green"/>
    <n v="92"/>
    <n v="52"/>
    <s v="A green coloured, L sized, Denim Jacket"/>
    <n v="214"/>
    <n v="438"/>
    <n v="98"/>
    <n v="431"/>
    <n v="107"/>
    <n v="2"/>
    <n v="98"/>
    <n v="257"/>
    <n v="44700"/>
    <x v="84"/>
    <d v="2021-05-08T00:00:00"/>
    <x v="0"/>
    <n v="61"/>
    <s v="Australian Capital Territory"/>
    <n v="257"/>
    <s v="Trista Aspray"/>
  </r>
  <r>
    <n v="439"/>
    <s v="Jacket"/>
    <s v="Denim"/>
    <s v="XL"/>
    <s v="green"/>
    <n v="92"/>
    <n v="59"/>
    <s v="A green coloured, XL sized, Denim Jacket"/>
    <n v="96"/>
    <n v="439"/>
    <n v="98"/>
    <n v="943"/>
    <n v="96"/>
    <n v="1"/>
    <n v="98"/>
    <n v="257"/>
    <n v="44700"/>
    <x v="84"/>
    <d v="2021-05-08T00:00:00"/>
    <x v="0"/>
    <n v="61"/>
    <s v="Australian Capital Territory"/>
    <n v="257"/>
    <s v="Trista Aspray"/>
  </r>
  <r>
    <n v="440"/>
    <s v="Jacket"/>
    <s v="Denim"/>
    <s v="XS"/>
    <s v="blue"/>
    <n v="92"/>
    <n v="49"/>
    <s v="A blue coloured, XS sized, Denim Jacket"/>
    <n v="115"/>
    <n v="440"/>
    <n v="98"/>
    <n v="1103"/>
    <n v="115"/>
    <n v="1"/>
    <n v="98"/>
    <n v="257"/>
    <n v="44700"/>
    <x v="84"/>
    <d v="2021-05-08T00:00:00"/>
    <x v="0"/>
    <n v="61"/>
    <s v="Australian Capital Territory"/>
    <n v="257"/>
    <s v="Trista Aspray"/>
  </r>
  <r>
    <n v="441"/>
    <s v="Jacket"/>
    <s v="Denim"/>
    <s v="S"/>
    <s v="blue"/>
    <n v="92"/>
    <n v="56"/>
    <s v="A blue coloured, S sized, Denim Jacket"/>
    <n v="318"/>
    <n v="441"/>
    <n v="98"/>
    <n v="982"/>
    <n v="106"/>
    <n v="3"/>
    <n v="98"/>
    <n v="257"/>
    <n v="44700"/>
    <x v="84"/>
    <d v="2021-05-08T00:00:00"/>
    <x v="0"/>
    <n v="61"/>
    <s v="Australian Capital Territory"/>
    <n v="257"/>
    <s v="Trista Aspray"/>
  </r>
  <r>
    <n v="442"/>
    <s v="Jacket"/>
    <s v="Denim"/>
    <s v="M"/>
    <s v="blue"/>
    <n v="92"/>
    <n v="61"/>
    <s v="A blue coloured, M sized, Denim Jacket"/>
    <n v="93"/>
    <n v="442"/>
    <n v="98"/>
    <n v="645"/>
    <n v="93"/>
    <n v="1"/>
    <n v="98"/>
    <n v="257"/>
    <n v="44700"/>
    <x v="84"/>
    <d v="2021-05-08T00:00:00"/>
    <x v="0"/>
    <n v="61"/>
    <s v="Australian Capital Territory"/>
    <n v="257"/>
    <s v="Trista Aspray"/>
  </r>
  <r>
    <n v="443"/>
    <s v="Jacket"/>
    <s v="Denim"/>
    <s v="L"/>
    <s v="blue"/>
    <n v="92"/>
    <n v="42"/>
    <s v="A blue coloured, L sized, Denim Jacket"/>
    <n v="224"/>
    <n v="443"/>
    <n v="99"/>
    <n v="1238"/>
    <n v="112"/>
    <n v="2"/>
    <n v="99"/>
    <n v="291"/>
    <n v="26787"/>
    <x v="85"/>
    <d v="2021-09-25T00:00:00"/>
    <x v="2"/>
    <n v="43"/>
    <s v="Tasmania"/>
    <n v="291"/>
    <s v="Brodie Hedin"/>
  </r>
  <r>
    <n v="444"/>
    <s v="Jacket"/>
    <s v="Denim"/>
    <s v="XL"/>
    <s v="blue"/>
    <n v="92"/>
    <n v="80"/>
    <s v="A blue coloured, XL sized, Denim Jacket"/>
    <n v="273"/>
    <n v="444"/>
    <n v="99"/>
    <n v="159"/>
    <n v="91"/>
    <n v="3"/>
    <n v="99"/>
    <n v="291"/>
    <n v="26787"/>
    <x v="85"/>
    <d v="2021-09-25T00:00:00"/>
    <x v="2"/>
    <n v="43"/>
    <s v="Tasmania"/>
    <n v="291"/>
    <s v="Brodie Hedin"/>
  </r>
  <r>
    <n v="445"/>
    <s v="Jacket"/>
    <s v="Denim"/>
    <s v="XS"/>
    <s v="indigo"/>
    <n v="92"/>
    <n v="75"/>
    <s v="A indigo coloured, XS sized, Denim Jacket"/>
    <n v="96"/>
    <n v="445"/>
    <n v="99"/>
    <n v="26"/>
    <n v="96"/>
    <n v="1"/>
    <n v="99"/>
    <n v="291"/>
    <n v="26787"/>
    <x v="85"/>
    <d v="2021-09-25T00:00:00"/>
    <x v="2"/>
    <n v="43"/>
    <s v="Tasmania"/>
    <n v="291"/>
    <s v="Brodie Hedin"/>
  </r>
  <r>
    <n v="446"/>
    <s v="Jacket"/>
    <s v="Denim"/>
    <s v="S"/>
    <s v="indigo"/>
    <n v="92"/>
    <n v="66"/>
    <s v="A indigo coloured, S sized, Denim Jacket"/>
    <n v="236"/>
    <n v="446"/>
    <n v="99"/>
    <n v="485"/>
    <n v="118"/>
    <n v="2"/>
    <n v="99"/>
    <n v="291"/>
    <n v="26787"/>
    <x v="85"/>
    <d v="2021-09-25T00:00:00"/>
    <x v="2"/>
    <n v="43"/>
    <s v="Tasmania"/>
    <n v="291"/>
    <s v="Brodie Hedin"/>
  </r>
  <r>
    <n v="447"/>
    <s v="Jacket"/>
    <s v="Denim"/>
    <s v="M"/>
    <s v="indigo"/>
    <n v="92"/>
    <n v="52"/>
    <s v="A indigo coloured, M sized, Denim Jacket"/>
    <n v="188"/>
    <n v="447"/>
    <n v="99"/>
    <n v="353"/>
    <n v="94"/>
    <n v="2"/>
    <n v="99"/>
    <n v="291"/>
    <n v="26787"/>
    <x v="85"/>
    <d v="2021-09-25T00:00:00"/>
    <x v="2"/>
    <n v="43"/>
    <s v="Tasmania"/>
    <n v="291"/>
    <s v="Brodie Hedin"/>
  </r>
  <r>
    <n v="448"/>
    <s v="Jacket"/>
    <s v="Denim"/>
    <s v="L"/>
    <s v="indigo"/>
    <n v="92"/>
    <n v="67"/>
    <s v="A indigo coloured, L sized, Denim Jacket"/>
    <n v="236"/>
    <n v="448"/>
    <n v="100"/>
    <n v="458"/>
    <n v="118"/>
    <n v="2"/>
    <n v="100"/>
    <n v="817"/>
    <n v="57063"/>
    <x v="86"/>
    <d v="2021-04-16T00:00:00"/>
    <x v="6"/>
    <n v="45"/>
    <s v="Tasmania"/>
    <n v="817"/>
    <s v="Joella Tiddeman"/>
  </r>
  <r>
    <n v="449"/>
    <s v="Jacket"/>
    <s v="Denim"/>
    <s v="XL"/>
    <s v="indigo"/>
    <n v="92"/>
    <n v="51"/>
    <s v="A indigo coloured, XL sized, Denim Jacket"/>
    <n v="186"/>
    <n v="449"/>
    <n v="100"/>
    <n v="1083"/>
    <n v="93"/>
    <n v="2"/>
    <n v="100"/>
    <n v="817"/>
    <n v="57063"/>
    <x v="86"/>
    <d v="2021-04-16T00:00:00"/>
    <x v="6"/>
    <n v="45"/>
    <s v="Tasmania"/>
    <n v="817"/>
    <s v="Joella Tiddeman"/>
  </r>
  <r>
    <n v="450"/>
    <s v="Jacket"/>
    <s v="Denim"/>
    <s v="XS"/>
    <s v="violet"/>
    <n v="92"/>
    <n v="65"/>
    <s v="A violet coloured, XS sized, Denim Jacket"/>
    <n v="236"/>
    <n v="450"/>
    <n v="100"/>
    <n v="471"/>
    <n v="118"/>
    <n v="2"/>
    <n v="100"/>
    <n v="817"/>
    <n v="57063"/>
    <x v="86"/>
    <d v="2021-04-16T00:00:00"/>
    <x v="6"/>
    <n v="45"/>
    <s v="Tasmania"/>
    <n v="817"/>
    <s v="Joella Tiddeman"/>
  </r>
  <r>
    <n v="451"/>
    <s v="Jacket"/>
    <s v="Denim"/>
    <s v="S"/>
    <s v="violet"/>
    <n v="92"/>
    <n v="73"/>
    <s v="A violet coloured, S sized, Denim Jacket"/>
    <n v="276"/>
    <n v="451"/>
    <n v="100"/>
    <n v="138"/>
    <n v="92"/>
    <n v="3"/>
    <n v="100"/>
    <n v="817"/>
    <n v="57063"/>
    <x v="86"/>
    <d v="2021-04-16T00:00:00"/>
    <x v="6"/>
    <n v="45"/>
    <s v="Tasmania"/>
    <n v="817"/>
    <s v="Joella Tiddeman"/>
  </r>
  <r>
    <n v="452"/>
    <s v="Jacket"/>
    <s v="Denim"/>
    <s v="M"/>
    <s v="violet"/>
    <n v="92"/>
    <n v="43"/>
    <s v="A violet coloured, M sized, Denim Jacket"/>
    <n v="118"/>
    <n v="452"/>
    <n v="100"/>
    <n v="470"/>
    <n v="118"/>
    <n v="1"/>
    <n v="100"/>
    <n v="817"/>
    <n v="57063"/>
    <x v="86"/>
    <d v="2021-04-16T00:00:00"/>
    <x v="6"/>
    <n v="45"/>
    <s v="Tasmania"/>
    <n v="817"/>
    <s v="Joella Tiddeman"/>
  </r>
  <r>
    <n v="453"/>
    <s v="Jacket"/>
    <s v="Denim"/>
    <s v="L"/>
    <s v="violet"/>
    <n v="92"/>
    <n v="50"/>
    <s v="A violet coloured, L sized, Denim Jacket"/>
    <n v="188"/>
    <n v="453"/>
    <n v="100"/>
    <n v="373"/>
    <n v="94"/>
    <n v="2"/>
    <n v="100"/>
    <n v="817"/>
    <n v="57063"/>
    <x v="86"/>
    <d v="2021-04-16T00:00:00"/>
    <x v="6"/>
    <n v="45"/>
    <s v="Tasmania"/>
    <n v="817"/>
    <s v="Joella Tiddeman"/>
  </r>
  <r>
    <n v="454"/>
    <s v="Jacket"/>
    <s v="Denim"/>
    <s v="XL"/>
    <s v="violet"/>
    <n v="92"/>
    <n v="63"/>
    <s v="A violet coloured, XL sized, Denim Jacket"/>
    <n v="357"/>
    <n v="454"/>
    <n v="100"/>
    <n v="392"/>
    <n v="119"/>
    <n v="3"/>
    <n v="100"/>
    <n v="817"/>
    <n v="57063"/>
    <x v="86"/>
    <d v="2021-04-16T00:00:00"/>
    <x v="6"/>
    <n v="45"/>
    <s v="Tasmania"/>
    <n v="817"/>
    <s v="Joella Tiddeman"/>
  </r>
  <r>
    <n v="455"/>
    <s v="Jacket"/>
    <s v="Puffer"/>
    <s v="XS"/>
    <s v="red"/>
    <n v="110"/>
    <n v="67"/>
    <s v="A red coloured, XS sized, Puffer Jacket"/>
    <n v="112"/>
    <n v="455"/>
    <n v="100"/>
    <n v="1242"/>
    <n v="112"/>
    <n v="1"/>
    <n v="100"/>
    <n v="817"/>
    <n v="57063"/>
    <x v="86"/>
    <d v="2021-04-16T00:00:00"/>
    <x v="6"/>
    <n v="45"/>
    <s v="Tasmania"/>
    <n v="817"/>
    <s v="Joella Tiddeman"/>
  </r>
  <r>
    <n v="456"/>
    <s v="Jacket"/>
    <s v="Puffer"/>
    <s v="S"/>
    <s v="red"/>
    <n v="110"/>
    <n v="62"/>
    <s v="A red coloured, S sized, Puffer Jacket"/>
    <n v="279"/>
    <n v="456"/>
    <n v="101"/>
    <n v="643"/>
    <n v="93"/>
    <n v="3"/>
    <n v="101"/>
    <n v="807"/>
    <n v="25174"/>
    <x v="52"/>
    <d v="2021-02-27T00:00:00"/>
    <x v="6"/>
    <n v="26"/>
    <s v="Queensland"/>
    <n v="807"/>
    <s v="Dena Banbrick"/>
  </r>
  <r>
    <n v="457"/>
    <s v="Jacket"/>
    <s v="Puffer"/>
    <s v="M"/>
    <s v="red"/>
    <n v="110"/>
    <n v="62"/>
    <s v="A red coloured, M sized, Puffer Jacket"/>
    <n v="105"/>
    <n v="457"/>
    <n v="101"/>
    <n v="1216"/>
    <n v="105"/>
    <n v="1"/>
    <n v="101"/>
    <n v="807"/>
    <n v="25174"/>
    <x v="52"/>
    <d v="2021-02-27T00:00:00"/>
    <x v="6"/>
    <n v="26"/>
    <s v="Queensland"/>
    <n v="807"/>
    <s v="Dena Banbrick"/>
  </r>
  <r>
    <n v="458"/>
    <s v="Jacket"/>
    <s v="Puffer"/>
    <s v="L"/>
    <s v="red"/>
    <n v="110"/>
    <n v="44"/>
    <s v="A red coloured, L sized, Puffer Jacket"/>
    <n v="115"/>
    <n v="458"/>
    <n v="101"/>
    <n v="1113"/>
    <n v="115"/>
    <n v="1"/>
    <n v="101"/>
    <n v="807"/>
    <n v="25174"/>
    <x v="52"/>
    <d v="2021-02-27T00:00:00"/>
    <x v="6"/>
    <n v="26"/>
    <s v="Queensland"/>
    <n v="807"/>
    <s v="Dena Banbrick"/>
  </r>
  <r>
    <n v="459"/>
    <s v="Jacket"/>
    <s v="Puffer"/>
    <s v="XL"/>
    <s v="red"/>
    <n v="110"/>
    <n v="41"/>
    <s v="A red coloured, XL sized, Puffer Jacket"/>
    <n v="354"/>
    <n v="459"/>
    <n v="101"/>
    <n v="474"/>
    <n v="118"/>
    <n v="3"/>
    <n v="101"/>
    <n v="807"/>
    <n v="25174"/>
    <x v="52"/>
    <d v="2021-02-27T00:00:00"/>
    <x v="6"/>
    <n v="26"/>
    <s v="Queensland"/>
    <n v="807"/>
    <s v="Dena Banbrick"/>
  </r>
  <r>
    <n v="460"/>
    <s v="Jacket"/>
    <s v="Puffer"/>
    <s v="XS"/>
    <s v="orange"/>
    <n v="110"/>
    <n v="47"/>
    <s v="A orange coloured, XS sized, Puffer Jacket"/>
    <n v="345"/>
    <n v="460"/>
    <n v="101"/>
    <n v="1119"/>
    <n v="115"/>
    <n v="3"/>
    <n v="101"/>
    <n v="807"/>
    <n v="25174"/>
    <x v="52"/>
    <d v="2021-02-27T00:00:00"/>
    <x v="6"/>
    <n v="26"/>
    <s v="Queensland"/>
    <n v="807"/>
    <s v="Dena Banbrick"/>
  </r>
  <r>
    <n v="461"/>
    <s v="Jacket"/>
    <s v="Puffer"/>
    <s v="S"/>
    <s v="orange"/>
    <n v="110"/>
    <n v="69"/>
    <s v="A orange coloured, S sized, Puffer Jacket"/>
    <n v="327"/>
    <n v="461"/>
    <n v="102"/>
    <n v="332"/>
    <n v="109"/>
    <n v="3"/>
    <n v="102"/>
    <n v="846"/>
    <n v="41382"/>
    <x v="87"/>
    <d v="2021-05-26T00:00:00"/>
    <x v="0"/>
    <n v="72"/>
    <s v="Victoria"/>
    <n v="846"/>
    <s v="Isidore Bleasdille"/>
  </r>
  <r>
    <n v="462"/>
    <s v="Jacket"/>
    <s v="Puffer"/>
    <s v="M"/>
    <s v="orange"/>
    <n v="110"/>
    <n v="61"/>
    <s v="A orange coloured, M sized, Puffer Jacket"/>
    <n v="91"/>
    <n v="462"/>
    <n v="103"/>
    <n v="772"/>
    <n v="91"/>
    <n v="1"/>
    <n v="103"/>
    <n v="209"/>
    <n v="49852"/>
    <x v="88"/>
    <d v="2021-06-24T00:00:00"/>
    <x v="7"/>
    <n v="29"/>
    <s v="South Australia"/>
    <n v="209"/>
    <s v="Lauryn Deport"/>
  </r>
  <r>
    <n v="463"/>
    <s v="Jacket"/>
    <s v="Puffer"/>
    <s v="L"/>
    <s v="orange"/>
    <n v="110"/>
    <n v="66"/>
    <s v="A orange coloured, L sized, Puffer Jacket"/>
    <n v="327"/>
    <n v="463"/>
    <n v="103"/>
    <n v="756"/>
    <n v="109"/>
    <n v="3"/>
    <n v="103"/>
    <n v="209"/>
    <n v="49852"/>
    <x v="88"/>
    <d v="2021-06-24T00:00:00"/>
    <x v="7"/>
    <n v="29"/>
    <s v="South Australia"/>
    <n v="209"/>
    <s v="Lauryn Deport"/>
  </r>
  <r>
    <n v="464"/>
    <s v="Jacket"/>
    <s v="Puffer"/>
    <s v="XL"/>
    <s v="orange"/>
    <n v="110"/>
    <n v="66"/>
    <s v="A orange coloured, XL sized, Puffer Jacket"/>
    <n v="91"/>
    <n v="464"/>
    <n v="103"/>
    <n v="159"/>
    <n v="91"/>
    <n v="1"/>
    <n v="103"/>
    <n v="209"/>
    <n v="49852"/>
    <x v="88"/>
    <d v="2021-06-24T00:00:00"/>
    <x v="7"/>
    <n v="29"/>
    <s v="South Australia"/>
    <n v="209"/>
    <s v="Lauryn Deport"/>
  </r>
  <r>
    <n v="465"/>
    <s v="Jacket"/>
    <s v="Puffer"/>
    <s v="XS"/>
    <s v="yellow"/>
    <n v="110"/>
    <n v="55"/>
    <s v="A yellow coloured, XS sized, Puffer Jacket"/>
    <n v="279"/>
    <n v="465"/>
    <n v="103"/>
    <n v="663"/>
    <n v="93"/>
    <n v="3"/>
    <n v="103"/>
    <n v="209"/>
    <n v="49852"/>
    <x v="88"/>
    <d v="2021-06-24T00:00:00"/>
    <x v="7"/>
    <n v="29"/>
    <s v="South Australia"/>
    <n v="209"/>
    <s v="Lauryn Deport"/>
  </r>
  <r>
    <n v="466"/>
    <s v="Jacket"/>
    <s v="Puffer"/>
    <s v="S"/>
    <s v="yellow"/>
    <n v="110"/>
    <n v="48"/>
    <s v="A yellow coloured, S sized, Puffer Jacket"/>
    <n v="327"/>
    <n v="466"/>
    <n v="103"/>
    <n v="740"/>
    <n v="109"/>
    <n v="3"/>
    <n v="103"/>
    <n v="209"/>
    <n v="49852"/>
    <x v="88"/>
    <d v="2021-06-24T00:00:00"/>
    <x v="7"/>
    <n v="29"/>
    <s v="South Australia"/>
    <n v="209"/>
    <s v="Lauryn Deport"/>
  </r>
  <r>
    <n v="467"/>
    <s v="Jacket"/>
    <s v="Puffer"/>
    <s v="M"/>
    <s v="yellow"/>
    <n v="110"/>
    <n v="44"/>
    <s v="A yellow coloured, M sized, Puffer Jacket"/>
    <n v="196"/>
    <n v="467"/>
    <n v="103"/>
    <n v="549"/>
    <n v="98"/>
    <n v="2"/>
    <n v="103"/>
    <n v="209"/>
    <n v="49852"/>
    <x v="88"/>
    <d v="2021-06-24T00:00:00"/>
    <x v="7"/>
    <n v="29"/>
    <s v="South Australia"/>
    <n v="209"/>
    <s v="Lauryn Deport"/>
  </r>
  <r>
    <n v="468"/>
    <s v="Jacket"/>
    <s v="Puffer"/>
    <s v="L"/>
    <s v="yellow"/>
    <n v="110"/>
    <n v="46"/>
    <s v="A yellow coloured, L sized, Puffer Jacket"/>
    <n v="192"/>
    <n v="468"/>
    <n v="103"/>
    <n v="9"/>
    <n v="96"/>
    <n v="2"/>
    <n v="103"/>
    <n v="209"/>
    <n v="49852"/>
    <x v="88"/>
    <d v="2021-06-24T00:00:00"/>
    <x v="7"/>
    <n v="29"/>
    <s v="South Australia"/>
    <n v="209"/>
    <s v="Lauryn Deport"/>
  </r>
  <r>
    <n v="469"/>
    <s v="Jacket"/>
    <s v="Puffer"/>
    <s v="XL"/>
    <s v="yellow"/>
    <n v="110"/>
    <n v="65"/>
    <s v="A yellow coloured, XL sized, Puffer Jacket"/>
    <n v="354"/>
    <n v="469"/>
    <n v="103"/>
    <n v="78"/>
    <n v="118"/>
    <n v="3"/>
    <n v="103"/>
    <n v="209"/>
    <n v="49852"/>
    <x v="88"/>
    <d v="2021-06-24T00:00:00"/>
    <x v="7"/>
    <n v="29"/>
    <s v="South Australia"/>
    <n v="209"/>
    <s v="Lauryn Deport"/>
  </r>
  <r>
    <n v="470"/>
    <s v="Jacket"/>
    <s v="Puffer"/>
    <s v="XS"/>
    <s v="green"/>
    <n v="110"/>
    <n v="41"/>
    <s v="A green coloured, XS sized, Puffer Jacket"/>
    <n v="99"/>
    <n v="470"/>
    <n v="104"/>
    <n v="1182"/>
    <n v="99"/>
    <n v="1"/>
    <n v="104"/>
    <n v="366"/>
    <n v="11454"/>
    <x v="89"/>
    <d v="2021-06-23T00:00:00"/>
    <x v="5"/>
    <n v="64"/>
    <s v="Victoria"/>
    <n v="366"/>
    <s v="Geraldine Naulty"/>
  </r>
  <r>
    <n v="471"/>
    <s v="Jacket"/>
    <s v="Puffer"/>
    <s v="S"/>
    <s v="green"/>
    <n v="110"/>
    <n v="54"/>
    <s v="A green coloured, S sized, Puffer Jacket"/>
    <n v="312"/>
    <n v="471"/>
    <n v="104"/>
    <n v="67"/>
    <n v="104"/>
    <n v="3"/>
    <n v="104"/>
    <n v="366"/>
    <n v="11454"/>
    <x v="89"/>
    <d v="2021-06-23T00:00:00"/>
    <x v="5"/>
    <n v="64"/>
    <s v="Victoria"/>
    <n v="366"/>
    <s v="Geraldine Naulty"/>
  </r>
  <r>
    <n v="472"/>
    <s v="Jacket"/>
    <s v="Puffer"/>
    <s v="M"/>
    <s v="green"/>
    <n v="110"/>
    <n v="72"/>
    <s v="A green coloured, M sized, Puffer Jacket"/>
    <n v="93"/>
    <n v="472"/>
    <n v="104"/>
    <n v="1066"/>
    <n v="93"/>
    <n v="1"/>
    <n v="104"/>
    <n v="366"/>
    <n v="11454"/>
    <x v="89"/>
    <d v="2021-06-23T00:00:00"/>
    <x v="5"/>
    <n v="64"/>
    <s v="Victoria"/>
    <n v="366"/>
    <s v="Geraldine Naulty"/>
  </r>
  <r>
    <n v="473"/>
    <s v="Jacket"/>
    <s v="Puffer"/>
    <s v="L"/>
    <s v="green"/>
    <n v="110"/>
    <n v="43"/>
    <s v="A green coloured, L sized, Puffer Jacket"/>
    <n v="288"/>
    <n v="473"/>
    <n v="104"/>
    <n v="927"/>
    <n v="96"/>
    <n v="3"/>
    <n v="104"/>
    <n v="366"/>
    <n v="11454"/>
    <x v="89"/>
    <d v="2021-06-23T00:00:00"/>
    <x v="5"/>
    <n v="64"/>
    <s v="Victoria"/>
    <n v="366"/>
    <s v="Geraldine Naulty"/>
  </r>
  <r>
    <n v="474"/>
    <s v="Jacket"/>
    <s v="Puffer"/>
    <s v="XL"/>
    <s v="green"/>
    <n v="110"/>
    <n v="42"/>
    <s v="A green coloured, XL sized, Puffer Jacket"/>
    <n v="119"/>
    <n v="474"/>
    <n v="104"/>
    <n v="385"/>
    <n v="119"/>
    <n v="1"/>
    <n v="104"/>
    <n v="366"/>
    <n v="11454"/>
    <x v="89"/>
    <d v="2021-06-23T00:00:00"/>
    <x v="5"/>
    <n v="64"/>
    <s v="Victoria"/>
    <n v="366"/>
    <s v="Geraldine Naulty"/>
  </r>
  <r>
    <n v="475"/>
    <s v="Jacket"/>
    <s v="Puffer"/>
    <s v="XS"/>
    <s v="blue"/>
    <n v="110"/>
    <n v="57"/>
    <s v="A blue coloured, XS sized, Puffer Jacket"/>
    <n v="230"/>
    <n v="475"/>
    <n v="104"/>
    <n v="1098"/>
    <n v="115"/>
    <n v="2"/>
    <n v="104"/>
    <n v="366"/>
    <n v="11454"/>
    <x v="89"/>
    <d v="2021-06-23T00:00:00"/>
    <x v="5"/>
    <n v="64"/>
    <s v="Victoria"/>
    <n v="366"/>
    <s v="Geraldine Naulty"/>
  </r>
  <r>
    <n v="476"/>
    <s v="Jacket"/>
    <s v="Puffer"/>
    <s v="S"/>
    <s v="blue"/>
    <n v="110"/>
    <n v="76"/>
    <s v="A blue coloured, S sized, Puffer Jacket"/>
    <n v="190"/>
    <n v="476"/>
    <n v="105"/>
    <n v="269"/>
    <n v="95"/>
    <n v="2"/>
    <n v="105"/>
    <n v="456"/>
    <n v="46013"/>
    <x v="74"/>
    <d v="2021-07-14T00:00:00"/>
    <x v="5"/>
    <n v="33"/>
    <s v="Queensland"/>
    <n v="456"/>
    <s v="Joelynn Remington"/>
  </r>
  <r>
    <n v="477"/>
    <s v="Jacket"/>
    <s v="Puffer"/>
    <s v="M"/>
    <s v="blue"/>
    <n v="110"/>
    <n v="60"/>
    <s v="A blue coloured, M sized, Puffer Jacket"/>
    <n v="96"/>
    <n v="477"/>
    <n v="105"/>
    <n v="929"/>
    <n v="96"/>
    <n v="1"/>
    <n v="105"/>
    <n v="456"/>
    <n v="46013"/>
    <x v="74"/>
    <d v="2021-07-14T00:00:00"/>
    <x v="5"/>
    <n v="33"/>
    <s v="Queensland"/>
    <n v="456"/>
    <s v="Joelynn Remington"/>
  </r>
  <r>
    <n v="478"/>
    <s v="Jacket"/>
    <s v="Puffer"/>
    <s v="L"/>
    <s v="blue"/>
    <n v="110"/>
    <n v="48"/>
    <s v="A blue coloured, L sized, Puffer Jacket"/>
    <n v="186"/>
    <n v="478"/>
    <n v="106"/>
    <n v="639"/>
    <n v="93"/>
    <n v="2"/>
    <n v="106"/>
    <n v="573"/>
    <n v="12033"/>
    <x v="90"/>
    <d v="2021-03-28T00:00:00"/>
    <x v="1"/>
    <n v="37"/>
    <s v="South Australia"/>
    <n v="573"/>
    <s v="Atlante Dissman"/>
  </r>
  <r>
    <n v="479"/>
    <s v="Jacket"/>
    <s v="Puffer"/>
    <s v="XL"/>
    <s v="blue"/>
    <n v="110"/>
    <n v="80"/>
    <s v="A blue coloured, XL sized, Puffer Jacket"/>
    <n v="279"/>
    <n v="479"/>
    <n v="106"/>
    <n v="1069"/>
    <n v="93"/>
    <n v="3"/>
    <n v="106"/>
    <n v="573"/>
    <n v="12033"/>
    <x v="90"/>
    <d v="2021-03-28T00:00:00"/>
    <x v="1"/>
    <n v="37"/>
    <s v="South Australia"/>
    <n v="573"/>
    <s v="Atlante Dissman"/>
  </r>
  <r>
    <n v="480"/>
    <s v="Jacket"/>
    <s v="Puffer"/>
    <s v="XS"/>
    <s v="indigo"/>
    <n v="110"/>
    <n v="46"/>
    <s v="A indigo coloured, XS sized, Puffer Jacket"/>
    <n v="345"/>
    <n v="480"/>
    <n v="106"/>
    <n v="1105"/>
    <n v="115"/>
    <n v="3"/>
    <n v="106"/>
    <n v="573"/>
    <n v="12033"/>
    <x v="90"/>
    <d v="2021-03-28T00:00:00"/>
    <x v="1"/>
    <n v="37"/>
    <s v="South Australia"/>
    <n v="573"/>
    <s v="Atlante Dissman"/>
  </r>
  <r>
    <n v="481"/>
    <s v="Jacket"/>
    <s v="Puffer"/>
    <s v="S"/>
    <s v="indigo"/>
    <n v="110"/>
    <n v="62"/>
    <s v="A indigo coloured, S sized, Puffer Jacket"/>
    <n v="208"/>
    <n v="481"/>
    <n v="107"/>
    <n v="39"/>
    <n v="104"/>
    <n v="2"/>
    <n v="107"/>
    <n v="127"/>
    <n v="58760"/>
    <x v="91"/>
    <d v="2021-02-03T00:00:00"/>
    <x v="0"/>
    <n v="30"/>
    <s v="Western Australia"/>
    <n v="127"/>
    <s v="Merl Gayforth"/>
  </r>
  <r>
    <n v="482"/>
    <s v="Jacket"/>
    <s v="Puffer"/>
    <s v="M"/>
    <s v="indigo"/>
    <n v="110"/>
    <n v="49"/>
    <s v="A indigo coloured, M sized, Puffer Jacket"/>
    <n v="119"/>
    <n v="482"/>
    <n v="107"/>
    <n v="388"/>
    <n v="119"/>
    <n v="1"/>
    <n v="107"/>
    <n v="127"/>
    <n v="58760"/>
    <x v="91"/>
    <d v="2021-02-03T00:00:00"/>
    <x v="0"/>
    <n v="30"/>
    <s v="Western Australia"/>
    <n v="127"/>
    <s v="Merl Gayforth"/>
  </r>
  <r>
    <n v="483"/>
    <s v="Jacket"/>
    <s v="Puffer"/>
    <s v="L"/>
    <s v="indigo"/>
    <n v="110"/>
    <n v="61"/>
    <s v="A indigo coloured, L sized, Puffer Jacket"/>
    <n v="218"/>
    <n v="483"/>
    <n v="107"/>
    <n v="349"/>
    <n v="109"/>
    <n v="2"/>
    <n v="107"/>
    <n v="127"/>
    <n v="58760"/>
    <x v="91"/>
    <d v="2021-02-03T00:00:00"/>
    <x v="0"/>
    <n v="30"/>
    <s v="Western Australia"/>
    <n v="127"/>
    <s v="Merl Gayforth"/>
  </r>
  <r>
    <n v="484"/>
    <s v="Jacket"/>
    <s v="Puffer"/>
    <s v="XL"/>
    <s v="indigo"/>
    <n v="110"/>
    <n v="60"/>
    <s v="A indigo coloured, XL sized, Puffer Jacket"/>
    <n v="294"/>
    <n v="484"/>
    <n v="107"/>
    <n v="203"/>
    <n v="98"/>
    <n v="3"/>
    <n v="107"/>
    <n v="127"/>
    <n v="58760"/>
    <x v="91"/>
    <d v="2021-02-03T00:00:00"/>
    <x v="0"/>
    <n v="30"/>
    <s v="Western Australia"/>
    <n v="127"/>
    <s v="Merl Gayforth"/>
  </r>
  <r>
    <n v="485"/>
    <s v="Jacket"/>
    <s v="Puffer"/>
    <s v="XS"/>
    <s v="violet"/>
    <n v="110"/>
    <n v="74"/>
    <s v="A violet coloured, XS sized, Puffer Jacket"/>
    <n v="94"/>
    <n v="485"/>
    <n v="107"/>
    <n v="882"/>
    <n v="94"/>
    <n v="1"/>
    <n v="107"/>
    <n v="127"/>
    <n v="58760"/>
    <x v="91"/>
    <d v="2021-02-03T00:00:00"/>
    <x v="0"/>
    <n v="30"/>
    <s v="Western Australia"/>
    <n v="127"/>
    <s v="Merl Gayforth"/>
  </r>
  <r>
    <n v="486"/>
    <s v="Jacket"/>
    <s v="Puffer"/>
    <s v="S"/>
    <s v="violet"/>
    <n v="110"/>
    <n v="46"/>
    <s v="A violet coloured, S sized, Puffer Jacket"/>
    <n v="212"/>
    <n v="486"/>
    <n v="107"/>
    <n v="242"/>
    <n v="106"/>
    <n v="2"/>
    <n v="107"/>
    <n v="127"/>
    <n v="58760"/>
    <x v="91"/>
    <d v="2021-02-03T00:00:00"/>
    <x v="0"/>
    <n v="30"/>
    <s v="Western Australia"/>
    <n v="127"/>
    <s v="Merl Gayforth"/>
  </r>
  <r>
    <n v="487"/>
    <s v="Jacket"/>
    <s v="Puffer"/>
    <s v="M"/>
    <s v="violet"/>
    <n v="110"/>
    <n v="43"/>
    <s v="A violet coloured, M sized, Puffer Jacket"/>
    <n v="357"/>
    <n v="487"/>
    <n v="108"/>
    <n v="707"/>
    <n v="119"/>
    <n v="3"/>
    <n v="108"/>
    <n v="935"/>
    <n v="52439"/>
    <x v="92"/>
    <d v="2021-03-28T00:00:00"/>
    <x v="1"/>
    <n v="30"/>
    <s v="New South Wales"/>
    <n v="935"/>
    <s v="Pen Andrzejczak"/>
  </r>
  <r>
    <n v="488"/>
    <s v="Jacket"/>
    <s v="Puffer"/>
    <s v="L"/>
    <s v="violet"/>
    <n v="110"/>
    <n v="49"/>
    <s v="A violet coloured, L sized, Puffer Jacket"/>
    <n v="273"/>
    <n v="488"/>
    <n v="108"/>
    <n v="155"/>
    <n v="91"/>
    <n v="3"/>
    <n v="108"/>
    <n v="935"/>
    <n v="52439"/>
    <x v="92"/>
    <d v="2021-03-28T00:00:00"/>
    <x v="1"/>
    <n v="30"/>
    <s v="New South Wales"/>
    <n v="935"/>
    <s v="Pen Andrzejczak"/>
  </r>
  <r>
    <n v="489"/>
    <s v="Jacket"/>
    <s v="Puffer"/>
    <s v="XL"/>
    <s v="violet"/>
    <n v="110"/>
    <n v="40"/>
    <s v="A violet coloured, XL sized, Puffer Jacket"/>
    <n v="315"/>
    <n v="489"/>
    <n v="108"/>
    <n v="1193"/>
    <n v="105"/>
    <n v="3"/>
    <n v="108"/>
    <n v="935"/>
    <n v="52439"/>
    <x v="92"/>
    <d v="2021-03-28T00:00:00"/>
    <x v="1"/>
    <n v="30"/>
    <s v="New South Wales"/>
    <n v="935"/>
    <s v="Pen Andrzejczak"/>
  </r>
  <r>
    <n v="490"/>
    <s v="Jacket"/>
    <s v="Windbreaker"/>
    <s v="XS"/>
    <s v="red"/>
    <n v="109"/>
    <n v="79"/>
    <s v="A red coloured, XS sized, Windbreaker Jacket"/>
    <n v="102"/>
    <n v="490"/>
    <n v="108"/>
    <n v="505"/>
    <n v="102"/>
    <n v="1"/>
    <n v="108"/>
    <n v="935"/>
    <n v="52439"/>
    <x v="92"/>
    <d v="2021-03-28T00:00:00"/>
    <x v="1"/>
    <n v="30"/>
    <s v="New South Wales"/>
    <n v="935"/>
    <s v="Pen Andrzejczak"/>
  </r>
  <r>
    <n v="491"/>
    <s v="Jacket"/>
    <s v="Windbreaker"/>
    <s v="S"/>
    <s v="red"/>
    <n v="109"/>
    <n v="54"/>
    <s v="A red coloured, S sized, Windbreaker Jacket"/>
    <n v="315"/>
    <n v="491"/>
    <n v="108"/>
    <n v="1214"/>
    <n v="105"/>
    <n v="3"/>
    <n v="108"/>
    <n v="935"/>
    <n v="52439"/>
    <x v="92"/>
    <d v="2021-03-28T00:00:00"/>
    <x v="1"/>
    <n v="30"/>
    <s v="New South Wales"/>
    <n v="935"/>
    <s v="Pen Andrzejczak"/>
  </r>
  <r>
    <n v="492"/>
    <s v="Jacket"/>
    <s v="Windbreaker"/>
    <s v="M"/>
    <s v="red"/>
    <n v="109"/>
    <n v="47"/>
    <s v="A red coloured, M sized, Windbreaker Jacket"/>
    <n v="226"/>
    <n v="492"/>
    <n v="108"/>
    <n v="685"/>
    <n v="113"/>
    <n v="2"/>
    <n v="108"/>
    <n v="935"/>
    <n v="52439"/>
    <x v="92"/>
    <d v="2021-03-28T00:00:00"/>
    <x v="1"/>
    <n v="30"/>
    <s v="New South Wales"/>
    <n v="935"/>
    <s v="Pen Andrzejczak"/>
  </r>
  <r>
    <n v="493"/>
    <s v="Jacket"/>
    <s v="Windbreaker"/>
    <s v="L"/>
    <s v="red"/>
    <n v="109"/>
    <n v="40"/>
    <s v="A red coloured, L sized, Windbreaker Jacket"/>
    <n v="196"/>
    <n v="493"/>
    <n v="108"/>
    <n v="555"/>
    <n v="98"/>
    <n v="2"/>
    <n v="108"/>
    <n v="935"/>
    <n v="52439"/>
    <x v="92"/>
    <d v="2021-03-28T00:00:00"/>
    <x v="1"/>
    <n v="30"/>
    <s v="New South Wales"/>
    <n v="935"/>
    <s v="Pen Andrzejczak"/>
  </r>
  <r>
    <n v="494"/>
    <s v="Jacket"/>
    <s v="Windbreaker"/>
    <s v="XL"/>
    <s v="red"/>
    <n v="109"/>
    <n v="48"/>
    <s v="A red coloured, XL sized, Windbreaker Jacket"/>
    <n v="357"/>
    <n v="494"/>
    <n v="108"/>
    <n v="394"/>
    <n v="119"/>
    <n v="3"/>
    <n v="108"/>
    <n v="935"/>
    <n v="52439"/>
    <x v="92"/>
    <d v="2021-03-28T00:00:00"/>
    <x v="1"/>
    <n v="30"/>
    <s v="New South Wales"/>
    <n v="935"/>
    <s v="Pen Andrzejczak"/>
  </r>
  <r>
    <n v="495"/>
    <s v="Jacket"/>
    <s v="Windbreaker"/>
    <s v="XS"/>
    <s v="orange"/>
    <n v="109"/>
    <n v="70"/>
    <s v="A orange coloured, XS sized, Windbreaker Jacket"/>
    <n v="285"/>
    <n v="495"/>
    <n v="109"/>
    <n v="248"/>
    <n v="95"/>
    <n v="3"/>
    <n v="109"/>
    <n v="554"/>
    <n v="12707"/>
    <x v="93"/>
    <d v="2021-04-29T00:00:00"/>
    <x v="3"/>
    <n v="56"/>
    <s v="Tasmania"/>
    <n v="554"/>
    <s v="Lisetta Griffin"/>
  </r>
  <r>
    <n v="496"/>
    <s v="Jacket"/>
    <s v="Windbreaker"/>
    <s v="S"/>
    <s v="orange"/>
    <n v="109"/>
    <n v="55"/>
    <s v="A orange coloured, S sized, Windbreaker Jacket"/>
    <n v="230"/>
    <n v="496"/>
    <n v="109"/>
    <n v="1108"/>
    <n v="115"/>
    <n v="2"/>
    <n v="109"/>
    <n v="554"/>
    <n v="12707"/>
    <x v="93"/>
    <d v="2021-04-29T00:00:00"/>
    <x v="3"/>
    <n v="56"/>
    <s v="Tasmania"/>
    <n v="554"/>
    <s v="Lisetta Griffin"/>
  </r>
  <r>
    <n v="497"/>
    <s v="Jacket"/>
    <s v="Windbreaker"/>
    <s v="M"/>
    <s v="orange"/>
    <n v="109"/>
    <n v="45"/>
    <s v="A orange coloured, M sized, Windbreaker Jacket"/>
    <n v="93"/>
    <n v="497"/>
    <n v="109"/>
    <n v="1072"/>
    <n v="93"/>
    <n v="1"/>
    <n v="109"/>
    <n v="554"/>
    <n v="12707"/>
    <x v="93"/>
    <d v="2021-04-29T00:00:00"/>
    <x v="3"/>
    <n v="56"/>
    <s v="Tasmania"/>
    <n v="554"/>
    <s v="Lisetta Griffin"/>
  </r>
  <r>
    <n v="498"/>
    <s v="Jacket"/>
    <s v="Windbreaker"/>
    <s v="L"/>
    <s v="orange"/>
    <n v="109"/>
    <n v="68"/>
    <s v="A orange coloured, L sized, Windbreaker Jacket"/>
    <n v="100"/>
    <n v="498"/>
    <n v="109"/>
    <n v="586"/>
    <n v="100"/>
    <n v="1"/>
    <n v="109"/>
    <n v="554"/>
    <n v="12707"/>
    <x v="93"/>
    <d v="2021-04-29T00:00:00"/>
    <x v="3"/>
    <n v="56"/>
    <s v="Tasmania"/>
    <n v="554"/>
    <s v="Lisetta Griffin"/>
  </r>
  <r>
    <n v="499"/>
    <s v="Jacket"/>
    <s v="Windbreaker"/>
    <s v="XL"/>
    <s v="orange"/>
    <n v="109"/>
    <n v="67"/>
    <s v="A orange coloured, XL sized, Windbreaker Jacket"/>
    <n v="226"/>
    <n v="499"/>
    <n v="110"/>
    <n v="687"/>
    <n v="113"/>
    <n v="2"/>
    <n v="110"/>
    <n v="607"/>
    <n v="15385"/>
    <x v="81"/>
    <d v="2021-09-06T00:00:00"/>
    <x v="1"/>
    <n v="42"/>
    <s v="Northern Territory"/>
    <n v="607"/>
    <s v="Angie O Mullen"/>
  </r>
  <r>
    <n v="500"/>
    <s v="Jacket"/>
    <s v="Windbreaker"/>
    <s v="XS"/>
    <s v="yellow"/>
    <n v="109"/>
    <n v="50"/>
    <s v="A yellow coloured, XS sized, Windbreaker Jacket"/>
    <n v="117"/>
    <n v="500"/>
    <n v="110"/>
    <n v="818"/>
    <n v="117"/>
    <n v="1"/>
    <n v="110"/>
    <n v="607"/>
    <n v="15385"/>
    <x v="81"/>
    <d v="2021-09-06T00:00:00"/>
    <x v="1"/>
    <n v="42"/>
    <s v="Northern Territory"/>
    <n v="607"/>
    <s v="Angie O Mullen"/>
  </r>
  <r>
    <n v="501"/>
    <s v="Jacket"/>
    <s v="Windbreaker"/>
    <s v="S"/>
    <s v="yellow"/>
    <n v="109"/>
    <n v="66"/>
    <s v="A yellow coloured, S sized, Windbreaker Jacket"/>
    <n v="94"/>
    <n v="501"/>
    <n v="110"/>
    <n v="891"/>
    <n v="94"/>
    <n v="1"/>
    <n v="110"/>
    <n v="607"/>
    <n v="15385"/>
    <x v="81"/>
    <d v="2021-09-06T00:00:00"/>
    <x v="1"/>
    <n v="42"/>
    <s v="Northern Territory"/>
    <n v="607"/>
    <s v="Angie O Mullen"/>
  </r>
  <r>
    <n v="502"/>
    <s v="Jacket"/>
    <s v="Windbreaker"/>
    <s v="M"/>
    <s v="yellow"/>
    <n v="109"/>
    <n v="52"/>
    <s v="A yellow coloured, M sized, Windbreaker Jacket"/>
    <n v="102"/>
    <n v="502"/>
    <n v="110"/>
    <n v="1144"/>
    <n v="102"/>
    <n v="1"/>
    <n v="110"/>
    <n v="607"/>
    <n v="15385"/>
    <x v="81"/>
    <d v="2021-09-06T00:00:00"/>
    <x v="1"/>
    <n v="42"/>
    <s v="Northern Territory"/>
    <n v="607"/>
    <s v="Angie O Mullen"/>
  </r>
  <r>
    <n v="503"/>
    <s v="Jacket"/>
    <s v="Windbreaker"/>
    <s v="L"/>
    <s v="yellow"/>
    <n v="109"/>
    <n v="70"/>
    <s v="A yellow coloured, L sized, Windbreaker Jacket"/>
    <n v="279"/>
    <n v="503"/>
    <n v="110"/>
    <n v="647"/>
    <n v="93"/>
    <n v="3"/>
    <n v="110"/>
    <n v="607"/>
    <n v="15385"/>
    <x v="81"/>
    <d v="2021-09-06T00:00:00"/>
    <x v="1"/>
    <n v="42"/>
    <s v="Northern Territory"/>
    <n v="607"/>
    <s v="Angie O Mullen"/>
  </r>
  <r>
    <n v="504"/>
    <s v="Jacket"/>
    <s v="Windbreaker"/>
    <s v="XL"/>
    <s v="yellow"/>
    <n v="109"/>
    <n v="58"/>
    <s v="A yellow coloured, XL sized, Windbreaker Jacket"/>
    <n v="105"/>
    <n v="504"/>
    <n v="111"/>
    <n v="306"/>
    <n v="105"/>
    <n v="1"/>
    <n v="111"/>
    <n v="794"/>
    <n v="34096"/>
    <x v="86"/>
    <d v="2021-04-14T00:00:00"/>
    <x v="3"/>
    <n v="72"/>
    <s v="South Australia"/>
    <n v="794"/>
    <s v="Elizabet Pippin"/>
  </r>
  <r>
    <n v="505"/>
    <s v="Jacket"/>
    <s v="Windbreaker"/>
    <s v="XS"/>
    <s v="green"/>
    <n v="109"/>
    <n v="57"/>
    <s v="A green coloured, XS sized, Windbreaker Jacket"/>
    <n v="98"/>
    <n v="505"/>
    <n v="111"/>
    <n v="186"/>
    <n v="98"/>
    <n v="1"/>
    <n v="111"/>
    <n v="794"/>
    <n v="34096"/>
    <x v="86"/>
    <d v="2021-04-14T00:00:00"/>
    <x v="3"/>
    <n v="72"/>
    <s v="South Australia"/>
    <n v="794"/>
    <s v="Elizabet Pippin"/>
  </r>
  <r>
    <n v="506"/>
    <s v="Jacket"/>
    <s v="Windbreaker"/>
    <s v="S"/>
    <s v="green"/>
    <n v="109"/>
    <n v="65"/>
    <s v="A green coloured, S sized, Windbreaker Jacket"/>
    <n v="186"/>
    <n v="506"/>
    <n v="111"/>
    <n v="1056"/>
    <n v="93"/>
    <n v="2"/>
    <n v="111"/>
    <n v="794"/>
    <n v="34096"/>
    <x v="86"/>
    <d v="2021-04-14T00:00:00"/>
    <x v="3"/>
    <n v="72"/>
    <s v="South Australia"/>
    <n v="794"/>
    <s v="Elizabet Pippin"/>
  </r>
  <r>
    <n v="507"/>
    <s v="Jacket"/>
    <s v="Windbreaker"/>
    <s v="M"/>
    <s v="green"/>
    <n v="109"/>
    <n v="63"/>
    <s v="A green coloured, M sized, Windbreaker Jacket"/>
    <n v="270"/>
    <n v="507"/>
    <n v="111"/>
    <n v="1031"/>
    <n v="90"/>
    <n v="3"/>
    <n v="111"/>
    <n v="794"/>
    <n v="34096"/>
    <x v="86"/>
    <d v="2021-04-14T00:00:00"/>
    <x v="3"/>
    <n v="72"/>
    <s v="South Australia"/>
    <n v="794"/>
    <s v="Elizabet Pippin"/>
  </r>
  <r>
    <n v="508"/>
    <s v="Jacket"/>
    <s v="Windbreaker"/>
    <s v="L"/>
    <s v="green"/>
    <n v="109"/>
    <n v="62"/>
    <s v="A green coloured, L sized, Windbreaker Jacket"/>
    <n v="279"/>
    <n v="508"/>
    <n v="111"/>
    <n v="660"/>
    <n v="93"/>
    <n v="3"/>
    <n v="111"/>
    <n v="794"/>
    <n v="34096"/>
    <x v="86"/>
    <d v="2021-04-14T00:00:00"/>
    <x v="3"/>
    <n v="72"/>
    <s v="South Australia"/>
    <n v="794"/>
    <s v="Elizabet Pippin"/>
  </r>
  <r>
    <n v="509"/>
    <s v="Jacket"/>
    <s v="Windbreaker"/>
    <s v="XL"/>
    <s v="green"/>
    <n v="109"/>
    <n v="71"/>
    <s v="A green coloured, XL sized, Windbreaker Jacket"/>
    <n v="115"/>
    <n v="509"/>
    <n v="111"/>
    <n v="1091"/>
    <n v="115"/>
    <n v="1"/>
    <n v="111"/>
    <n v="794"/>
    <n v="34096"/>
    <x v="86"/>
    <d v="2021-04-14T00:00:00"/>
    <x v="3"/>
    <n v="72"/>
    <s v="South Australia"/>
    <n v="794"/>
    <s v="Elizabet Pippin"/>
  </r>
  <r>
    <n v="510"/>
    <s v="Jacket"/>
    <s v="Windbreaker"/>
    <s v="XS"/>
    <s v="blue"/>
    <n v="109"/>
    <n v="59"/>
    <s v="A blue coloured, XS sized, Windbreaker Jacket"/>
    <n v="238"/>
    <n v="510"/>
    <n v="112"/>
    <n v="401"/>
    <n v="119"/>
    <n v="2"/>
    <n v="112"/>
    <n v="75"/>
    <n v="46956"/>
    <x v="94"/>
    <d v="2021-02-17T00:00:00"/>
    <x v="3"/>
    <n v="75"/>
    <s v="South Australia"/>
    <n v="75"/>
    <s v="Katinka Currier"/>
  </r>
  <r>
    <n v="511"/>
    <s v="Jacket"/>
    <s v="Windbreaker"/>
    <s v="S"/>
    <s v="blue"/>
    <n v="109"/>
    <n v="41"/>
    <s v="A blue coloured, S sized, Windbreaker Jacket"/>
    <n v="99"/>
    <n v="511"/>
    <n v="112"/>
    <n v="1166"/>
    <n v="99"/>
    <n v="1"/>
    <n v="112"/>
    <n v="75"/>
    <n v="46956"/>
    <x v="94"/>
    <d v="2021-02-17T00:00:00"/>
    <x v="3"/>
    <n v="75"/>
    <s v="South Australia"/>
    <n v="75"/>
    <s v="Katinka Currier"/>
  </r>
  <r>
    <n v="512"/>
    <s v="Jacket"/>
    <s v="Windbreaker"/>
    <s v="M"/>
    <s v="blue"/>
    <n v="109"/>
    <n v="70"/>
    <s v="A blue coloured, M sized, Windbreaker Jacket"/>
    <n v="282"/>
    <n v="512"/>
    <n v="112"/>
    <n v="884"/>
    <n v="94"/>
    <n v="3"/>
    <n v="112"/>
    <n v="75"/>
    <n v="46956"/>
    <x v="94"/>
    <d v="2021-02-17T00:00:00"/>
    <x v="3"/>
    <n v="75"/>
    <s v="South Australia"/>
    <n v="75"/>
    <s v="Katinka Currier"/>
  </r>
  <r>
    <n v="513"/>
    <s v="Jacket"/>
    <s v="Windbreaker"/>
    <s v="L"/>
    <s v="blue"/>
    <n v="109"/>
    <n v="41"/>
    <s v="A blue coloured, L sized, Windbreaker Jacket"/>
    <n v="218"/>
    <n v="513"/>
    <n v="112"/>
    <n v="755"/>
    <n v="109"/>
    <n v="2"/>
    <n v="112"/>
    <n v="75"/>
    <n v="46956"/>
    <x v="94"/>
    <d v="2021-02-17T00:00:00"/>
    <x v="3"/>
    <n v="75"/>
    <s v="South Australia"/>
    <n v="75"/>
    <s v="Katinka Currier"/>
  </r>
  <r>
    <n v="514"/>
    <s v="Jacket"/>
    <s v="Windbreaker"/>
    <s v="XL"/>
    <s v="blue"/>
    <n v="109"/>
    <n v="59"/>
    <s v="A blue coloured, XL sized, Windbreaker Jacket"/>
    <n v="95"/>
    <n v="514"/>
    <n v="112"/>
    <n v="259"/>
    <n v="95"/>
    <n v="1"/>
    <n v="112"/>
    <n v="75"/>
    <n v="46956"/>
    <x v="94"/>
    <d v="2021-02-17T00:00:00"/>
    <x v="3"/>
    <n v="75"/>
    <s v="South Australia"/>
    <n v="75"/>
    <s v="Katinka Currier"/>
  </r>
  <r>
    <n v="515"/>
    <s v="Jacket"/>
    <s v="Windbreaker"/>
    <s v="XS"/>
    <s v="indigo"/>
    <n v="109"/>
    <n v="79"/>
    <s v="A indigo coloured, XS sized, Windbreaker Jacket"/>
    <n v="112"/>
    <n v="515"/>
    <n v="112"/>
    <n v="1245"/>
    <n v="112"/>
    <n v="1"/>
    <n v="112"/>
    <n v="75"/>
    <n v="46956"/>
    <x v="94"/>
    <d v="2021-02-17T00:00:00"/>
    <x v="3"/>
    <n v="75"/>
    <s v="South Australia"/>
    <n v="75"/>
    <s v="Katinka Currier"/>
  </r>
  <r>
    <n v="516"/>
    <s v="Jacket"/>
    <s v="Windbreaker"/>
    <s v="S"/>
    <s v="indigo"/>
    <n v="109"/>
    <n v="62"/>
    <s v="A indigo coloured, S sized, Windbreaker Jacket"/>
    <n v="327"/>
    <n v="516"/>
    <n v="113"/>
    <n v="760"/>
    <n v="109"/>
    <n v="3"/>
    <n v="113"/>
    <n v="565"/>
    <n v="49592"/>
    <x v="95"/>
    <d v="2021-04-08T00:00:00"/>
    <x v="2"/>
    <n v="73"/>
    <s v="Queensland"/>
    <n v="565"/>
    <s v="Hoebart Edger"/>
  </r>
  <r>
    <n v="517"/>
    <s v="Jacket"/>
    <s v="Windbreaker"/>
    <s v="M"/>
    <s v="indigo"/>
    <n v="109"/>
    <n v="56"/>
    <s v="A indigo coloured, M sized, Windbreaker Jacket"/>
    <n v="336"/>
    <n v="517"/>
    <n v="113"/>
    <n v="1236"/>
    <n v="112"/>
    <n v="3"/>
    <n v="113"/>
    <n v="565"/>
    <n v="49592"/>
    <x v="95"/>
    <d v="2021-04-08T00:00:00"/>
    <x v="2"/>
    <n v="73"/>
    <s v="Queensland"/>
    <n v="565"/>
    <s v="Hoebart Edger"/>
  </r>
  <r>
    <n v="518"/>
    <s v="Jacket"/>
    <s v="Windbreaker"/>
    <s v="L"/>
    <s v="indigo"/>
    <n v="109"/>
    <n v="67"/>
    <s v="A indigo coloured, L sized, Windbreaker Jacket"/>
    <n v="182"/>
    <n v="518"/>
    <n v="113"/>
    <n v="153"/>
    <n v="91"/>
    <n v="2"/>
    <n v="113"/>
    <n v="565"/>
    <n v="49592"/>
    <x v="95"/>
    <d v="2021-04-08T00:00:00"/>
    <x v="2"/>
    <n v="73"/>
    <s v="Queensland"/>
    <n v="565"/>
    <s v="Hoebart Edger"/>
  </r>
  <r>
    <n v="519"/>
    <s v="Jacket"/>
    <s v="Windbreaker"/>
    <s v="XL"/>
    <s v="indigo"/>
    <n v="109"/>
    <n v="60"/>
    <s v="A indigo coloured, XL sized, Windbreaker Jacket"/>
    <n v="291"/>
    <n v="519"/>
    <n v="113"/>
    <n v="979"/>
    <n v="97"/>
    <n v="3"/>
    <n v="113"/>
    <n v="565"/>
    <n v="49592"/>
    <x v="95"/>
    <d v="2021-04-08T00:00:00"/>
    <x v="2"/>
    <n v="73"/>
    <s v="Queensland"/>
    <n v="565"/>
    <s v="Hoebart Edger"/>
  </r>
  <r>
    <n v="520"/>
    <s v="Jacket"/>
    <s v="Windbreaker"/>
    <s v="XS"/>
    <s v="violet"/>
    <n v="109"/>
    <n v="68"/>
    <s v="A violet coloured, XS sized, Windbreaker Jacket"/>
    <n v="273"/>
    <n v="520"/>
    <n v="113"/>
    <n v="172"/>
    <n v="91"/>
    <n v="3"/>
    <n v="113"/>
    <n v="565"/>
    <n v="49592"/>
    <x v="95"/>
    <d v="2021-04-08T00:00:00"/>
    <x v="2"/>
    <n v="73"/>
    <s v="Queensland"/>
    <n v="565"/>
    <s v="Hoebart Edger"/>
  </r>
  <r>
    <n v="521"/>
    <s v="Jacket"/>
    <s v="Windbreaker"/>
    <s v="S"/>
    <s v="violet"/>
    <n v="109"/>
    <n v="46"/>
    <s v="A violet coloured, S sized, Windbreaker Jacket"/>
    <n v="300"/>
    <n v="521"/>
    <n v="113"/>
    <n v="562"/>
    <n v="100"/>
    <n v="3"/>
    <n v="113"/>
    <n v="565"/>
    <n v="49592"/>
    <x v="95"/>
    <d v="2021-04-08T00:00:00"/>
    <x v="2"/>
    <n v="73"/>
    <s v="Queensland"/>
    <n v="565"/>
    <s v="Hoebart Edger"/>
  </r>
  <r>
    <n v="522"/>
    <s v="Jacket"/>
    <s v="Windbreaker"/>
    <s v="M"/>
    <s v="violet"/>
    <n v="109"/>
    <n v="64"/>
    <s v="A violet coloured, M sized, Windbreaker Jacket"/>
    <n v="180"/>
    <n v="522"/>
    <n v="113"/>
    <n v="1030"/>
    <n v="90"/>
    <n v="2"/>
    <n v="113"/>
    <n v="565"/>
    <n v="49592"/>
    <x v="95"/>
    <d v="2021-04-08T00:00:00"/>
    <x v="2"/>
    <n v="73"/>
    <s v="Queensland"/>
    <n v="565"/>
    <s v="Hoebart Edger"/>
  </r>
  <r>
    <n v="523"/>
    <s v="Jacket"/>
    <s v="Windbreaker"/>
    <s v="L"/>
    <s v="violet"/>
    <n v="109"/>
    <n v="72"/>
    <s v="A violet coloured, L sized, Windbreaker Jacket"/>
    <n v="236"/>
    <n v="523"/>
    <n v="113"/>
    <n v="90"/>
    <n v="118"/>
    <n v="2"/>
    <n v="113"/>
    <n v="565"/>
    <n v="49592"/>
    <x v="95"/>
    <d v="2021-04-08T00:00:00"/>
    <x v="2"/>
    <n v="73"/>
    <s v="Queensland"/>
    <n v="565"/>
    <s v="Hoebart Edger"/>
  </r>
  <r>
    <n v="524"/>
    <s v="Jacket"/>
    <s v="Windbreaker"/>
    <s v="XL"/>
    <s v="violet"/>
    <n v="109"/>
    <n v="54"/>
    <s v="A violet coloured, XL sized, Windbreaker Jacket"/>
    <n v="98"/>
    <n v="524"/>
    <n v="113"/>
    <n v="533"/>
    <n v="98"/>
    <n v="1"/>
    <n v="113"/>
    <n v="565"/>
    <n v="49592"/>
    <x v="95"/>
    <d v="2021-04-08T00:00:00"/>
    <x v="2"/>
    <n v="73"/>
    <s v="Queensland"/>
    <n v="565"/>
    <s v="Hoebart Edger"/>
  </r>
  <r>
    <n v="525"/>
    <s v="Jacket"/>
    <s v="Leather"/>
    <s v="XS"/>
    <s v="red"/>
    <n v="113"/>
    <n v="67"/>
    <s v="A red coloured, XS sized, Leather Jacket"/>
    <n v="93"/>
    <n v="525"/>
    <n v="113"/>
    <n v="640"/>
    <n v="93"/>
    <n v="1"/>
    <n v="113"/>
    <n v="565"/>
    <n v="49592"/>
    <x v="95"/>
    <d v="2021-04-08T00:00:00"/>
    <x v="2"/>
    <n v="73"/>
    <s v="Queensland"/>
    <n v="565"/>
    <s v="Hoebart Edger"/>
  </r>
  <r>
    <n v="526"/>
    <s v="Jacket"/>
    <s v="Leather"/>
    <s v="S"/>
    <s v="red"/>
    <n v="113"/>
    <n v="80"/>
    <s v="A red coloured, S sized, Leather Jacket"/>
    <n v="192"/>
    <n v="526"/>
    <n v="114"/>
    <n v="922"/>
    <n v="96"/>
    <n v="2"/>
    <n v="114"/>
    <n v="160"/>
    <n v="49686"/>
    <x v="96"/>
    <d v="2021-09-02T00:00:00"/>
    <x v="1"/>
    <n v="26"/>
    <s v="New South Wales"/>
    <n v="160"/>
    <s v="Christi Reston"/>
  </r>
  <r>
    <n v="527"/>
    <s v="Jacket"/>
    <s v="Leather"/>
    <s v="M"/>
    <s v="red"/>
    <n v="113"/>
    <n v="54"/>
    <s v="A red coloured, M sized, Leather Jacket"/>
    <n v="190"/>
    <n v="527"/>
    <n v="114"/>
    <n v="260"/>
    <n v="95"/>
    <n v="2"/>
    <n v="114"/>
    <n v="160"/>
    <n v="49686"/>
    <x v="96"/>
    <d v="2021-09-02T00:00:00"/>
    <x v="1"/>
    <n v="26"/>
    <s v="New South Wales"/>
    <n v="160"/>
    <s v="Christi Reston"/>
  </r>
  <r>
    <n v="528"/>
    <s v="Jacket"/>
    <s v="Leather"/>
    <s v="L"/>
    <s v="red"/>
    <n v="113"/>
    <n v="76"/>
    <s v="A red coloured, L sized, Leather Jacket"/>
    <n v="318"/>
    <n v="528"/>
    <n v="114"/>
    <n v="997"/>
    <n v="106"/>
    <n v="3"/>
    <n v="114"/>
    <n v="160"/>
    <n v="49686"/>
    <x v="96"/>
    <d v="2021-09-02T00:00:00"/>
    <x v="1"/>
    <n v="26"/>
    <s v="New South Wales"/>
    <n v="160"/>
    <s v="Christi Reston"/>
  </r>
  <r>
    <n v="529"/>
    <s v="Jacket"/>
    <s v="Leather"/>
    <s v="XL"/>
    <s v="red"/>
    <n v="113"/>
    <n v="52"/>
    <s v="A red coloured, XL sized, Leather Jacket"/>
    <n v="109"/>
    <n v="529"/>
    <n v="114"/>
    <n v="740"/>
    <n v="109"/>
    <n v="1"/>
    <n v="114"/>
    <n v="160"/>
    <n v="49686"/>
    <x v="96"/>
    <d v="2021-09-02T00:00:00"/>
    <x v="1"/>
    <n v="26"/>
    <s v="New South Wales"/>
    <n v="160"/>
    <s v="Christi Reston"/>
  </r>
  <r>
    <n v="530"/>
    <s v="Jacket"/>
    <s v="Leather"/>
    <s v="XS"/>
    <s v="orange"/>
    <n v="113"/>
    <n v="63"/>
    <s v="A orange coloured, XS sized, Leather Jacket"/>
    <n v="318"/>
    <n v="530"/>
    <n v="114"/>
    <n v="991"/>
    <n v="106"/>
    <n v="3"/>
    <n v="114"/>
    <n v="160"/>
    <n v="49686"/>
    <x v="96"/>
    <d v="2021-09-02T00:00:00"/>
    <x v="1"/>
    <n v="26"/>
    <s v="New South Wales"/>
    <n v="160"/>
    <s v="Christi Reston"/>
  </r>
  <r>
    <n v="531"/>
    <s v="Jacket"/>
    <s v="Leather"/>
    <s v="S"/>
    <s v="orange"/>
    <n v="113"/>
    <n v="79"/>
    <s v="A orange coloured, S sized, Leather Jacket"/>
    <n v="194"/>
    <n v="531"/>
    <n v="114"/>
    <n v="965"/>
    <n v="97"/>
    <n v="2"/>
    <n v="114"/>
    <n v="160"/>
    <n v="49686"/>
    <x v="96"/>
    <d v="2021-09-02T00:00:00"/>
    <x v="1"/>
    <n v="26"/>
    <s v="New South Wales"/>
    <n v="160"/>
    <s v="Christi Reston"/>
  </r>
  <r>
    <n v="532"/>
    <s v="Jacket"/>
    <s v="Leather"/>
    <s v="M"/>
    <s v="orange"/>
    <n v="113"/>
    <n v="80"/>
    <s v="A orange coloured, M sized, Leather Jacket"/>
    <n v="91"/>
    <n v="532"/>
    <n v="114"/>
    <n v="171"/>
    <n v="91"/>
    <n v="1"/>
    <n v="114"/>
    <n v="160"/>
    <n v="49686"/>
    <x v="96"/>
    <d v="2021-09-02T00:00:00"/>
    <x v="1"/>
    <n v="26"/>
    <s v="New South Wales"/>
    <n v="160"/>
    <s v="Christi Reston"/>
  </r>
  <r>
    <n v="533"/>
    <s v="Jacket"/>
    <s v="Leather"/>
    <s v="L"/>
    <s v="orange"/>
    <n v="113"/>
    <n v="78"/>
    <s v="A orange coloured, L sized, Leather Jacket"/>
    <n v="285"/>
    <n v="533"/>
    <n v="115"/>
    <n v="249"/>
    <n v="95"/>
    <n v="3"/>
    <n v="115"/>
    <n v="492"/>
    <n v="12685"/>
    <x v="97"/>
    <d v="2021-04-22T00:00:00"/>
    <x v="4"/>
    <n v="62"/>
    <s v="Queensland"/>
    <n v="492"/>
    <s v="Jolee Stailey"/>
  </r>
  <r>
    <n v="534"/>
    <s v="Jacket"/>
    <s v="Leather"/>
    <s v="XL"/>
    <s v="orange"/>
    <n v="113"/>
    <n v="64"/>
    <s v="A orange coloured, XL sized, Leather Jacket"/>
    <n v="105"/>
    <n v="534"/>
    <n v="115"/>
    <n v="1196"/>
    <n v="105"/>
    <n v="1"/>
    <n v="115"/>
    <n v="492"/>
    <n v="12685"/>
    <x v="97"/>
    <d v="2021-04-22T00:00:00"/>
    <x v="4"/>
    <n v="62"/>
    <s v="Queensland"/>
    <n v="492"/>
    <s v="Jolee Stailey"/>
  </r>
  <r>
    <n v="535"/>
    <s v="Jacket"/>
    <s v="Leather"/>
    <s v="XS"/>
    <s v="yellow"/>
    <n v="113"/>
    <n v="73"/>
    <s v="A yellow coloured, XS sized, Leather Jacket"/>
    <n v="98"/>
    <n v="535"/>
    <n v="115"/>
    <n v="539"/>
    <n v="98"/>
    <n v="1"/>
    <n v="115"/>
    <n v="492"/>
    <n v="12685"/>
    <x v="97"/>
    <d v="2021-04-22T00:00:00"/>
    <x v="4"/>
    <n v="62"/>
    <s v="Queensland"/>
    <n v="492"/>
    <s v="Jolee Stailey"/>
  </r>
  <r>
    <n v="536"/>
    <s v="Jacket"/>
    <s v="Leather"/>
    <s v="S"/>
    <s v="yellow"/>
    <n v="113"/>
    <n v="41"/>
    <s v="A yellow coloured, S sized, Leather Jacket"/>
    <n v="106"/>
    <n v="536"/>
    <n v="115"/>
    <n v="984"/>
    <n v="106"/>
    <n v="1"/>
    <n v="115"/>
    <n v="492"/>
    <n v="12685"/>
    <x v="97"/>
    <d v="2021-04-22T00:00:00"/>
    <x v="4"/>
    <n v="62"/>
    <s v="Queensland"/>
    <n v="492"/>
    <s v="Jolee Stailey"/>
  </r>
  <r>
    <n v="537"/>
    <s v="Jacket"/>
    <s v="Leather"/>
    <s v="M"/>
    <s v="yellow"/>
    <n v="113"/>
    <n v="77"/>
    <s v="A yellow coloured, M sized, Leather Jacket"/>
    <n v="94"/>
    <n v="537"/>
    <n v="116"/>
    <n v="370"/>
    <n v="94"/>
    <n v="1"/>
    <n v="116"/>
    <n v="510"/>
    <n v="15397"/>
    <x v="23"/>
    <d v="2021-05-20T00:00:00"/>
    <x v="3"/>
    <n v="67"/>
    <s v="New South Wales"/>
    <n v="510"/>
    <s v="Kinny Roget"/>
  </r>
  <r>
    <n v="538"/>
    <s v="Jacket"/>
    <s v="Leather"/>
    <s v="L"/>
    <s v="yellow"/>
    <n v="113"/>
    <n v="45"/>
    <s v="A yellow coloured, L sized, Leather Jacket"/>
    <n v="224"/>
    <n v="538"/>
    <n v="116"/>
    <n v="621"/>
    <n v="112"/>
    <n v="2"/>
    <n v="116"/>
    <n v="510"/>
    <n v="15397"/>
    <x v="23"/>
    <d v="2021-05-20T00:00:00"/>
    <x v="3"/>
    <n v="67"/>
    <s v="New South Wales"/>
    <n v="510"/>
    <s v="Kinny Roget"/>
  </r>
  <r>
    <n v="539"/>
    <s v="Jacket"/>
    <s v="Leather"/>
    <s v="XL"/>
    <s v="yellow"/>
    <n v="113"/>
    <n v="67"/>
    <s v="A yellow coloured, XL sized, Leather Jacket"/>
    <n v="238"/>
    <n v="539"/>
    <n v="117"/>
    <n v="405"/>
    <n v="119"/>
    <n v="2"/>
    <n v="117"/>
    <n v="971"/>
    <n v="58134"/>
    <x v="98"/>
    <d v="2021-01-23T00:00:00"/>
    <x v="0"/>
    <n v="27"/>
    <s v="Queensland"/>
    <n v="971"/>
    <s v="Constance Piddington"/>
  </r>
  <r>
    <n v="540"/>
    <s v="Jacket"/>
    <s v="Leather"/>
    <s v="XS"/>
    <s v="green"/>
    <n v="113"/>
    <n v="57"/>
    <s v="A green coloured, XS sized, Leather Jacket"/>
    <n v="109"/>
    <n v="540"/>
    <n v="117"/>
    <n v="765"/>
    <n v="109"/>
    <n v="1"/>
    <n v="117"/>
    <n v="971"/>
    <n v="58134"/>
    <x v="98"/>
    <d v="2021-01-23T00:00:00"/>
    <x v="0"/>
    <n v="27"/>
    <s v="Queensland"/>
    <n v="971"/>
    <s v="Constance Piddington"/>
  </r>
  <r>
    <n v="541"/>
    <s v="Jacket"/>
    <s v="Leather"/>
    <s v="S"/>
    <s v="green"/>
    <n v="113"/>
    <n v="77"/>
    <s v="A green coloured, S sized, Leather Jacket"/>
    <n v="282"/>
    <n v="541"/>
    <n v="117"/>
    <n v="890"/>
    <n v="94"/>
    <n v="3"/>
    <n v="117"/>
    <n v="971"/>
    <n v="58134"/>
    <x v="98"/>
    <d v="2021-01-23T00:00:00"/>
    <x v="0"/>
    <n v="27"/>
    <s v="Queensland"/>
    <n v="971"/>
    <s v="Constance Piddington"/>
  </r>
  <r>
    <n v="542"/>
    <s v="Jacket"/>
    <s v="Leather"/>
    <s v="M"/>
    <s v="green"/>
    <n v="113"/>
    <n v="45"/>
    <s v="A green coloured, M sized, Leather Jacket"/>
    <n v="98"/>
    <n v="542"/>
    <n v="117"/>
    <n v="532"/>
    <n v="98"/>
    <n v="1"/>
    <n v="117"/>
    <n v="971"/>
    <n v="58134"/>
    <x v="98"/>
    <d v="2021-01-23T00:00:00"/>
    <x v="0"/>
    <n v="27"/>
    <s v="Queensland"/>
    <n v="971"/>
    <s v="Constance Piddington"/>
  </r>
  <r>
    <n v="543"/>
    <s v="Jacket"/>
    <s v="Leather"/>
    <s v="L"/>
    <s v="green"/>
    <n v="113"/>
    <n v="71"/>
    <s v="A green coloured, L sized, Leather Jacket"/>
    <n v="354"/>
    <n v="543"/>
    <n v="117"/>
    <n v="462"/>
    <n v="118"/>
    <n v="3"/>
    <n v="117"/>
    <n v="971"/>
    <n v="58134"/>
    <x v="98"/>
    <d v="2021-01-23T00:00:00"/>
    <x v="0"/>
    <n v="27"/>
    <s v="Queensland"/>
    <n v="971"/>
    <s v="Constance Piddington"/>
  </r>
  <r>
    <n v="544"/>
    <s v="Jacket"/>
    <s v="Leather"/>
    <s v="XL"/>
    <s v="green"/>
    <n v="113"/>
    <n v="58"/>
    <s v="A green coloured, XL sized, Leather Jacket"/>
    <n v="102"/>
    <n v="544"/>
    <n v="117"/>
    <n v="522"/>
    <n v="102"/>
    <n v="1"/>
    <n v="117"/>
    <n v="971"/>
    <n v="58134"/>
    <x v="98"/>
    <d v="2021-01-23T00:00:00"/>
    <x v="0"/>
    <n v="27"/>
    <s v="Queensland"/>
    <n v="971"/>
    <s v="Constance Piddington"/>
  </r>
  <r>
    <n v="545"/>
    <s v="Jacket"/>
    <s v="Leather"/>
    <s v="XS"/>
    <s v="blue"/>
    <n v="113"/>
    <n v="77"/>
    <s v="A blue coloured, XS sized, Leather Jacket"/>
    <n v="94"/>
    <n v="545"/>
    <n v="118"/>
    <n v="360"/>
    <n v="94"/>
    <n v="1"/>
    <n v="118"/>
    <n v="639"/>
    <n v="37950"/>
    <x v="99"/>
    <d v="2021-02-22T00:00:00"/>
    <x v="3"/>
    <n v="40"/>
    <s v="Victoria"/>
    <n v="639"/>
    <s v="Tobin Jeffryes"/>
  </r>
  <r>
    <n v="546"/>
    <s v="Jacket"/>
    <s v="Leather"/>
    <s v="S"/>
    <s v="blue"/>
    <n v="113"/>
    <n v="75"/>
    <s v="A blue coloured, S sized, Leather Jacket"/>
    <n v="118"/>
    <n v="546"/>
    <n v="118"/>
    <n v="99"/>
    <n v="118"/>
    <n v="1"/>
    <n v="118"/>
    <n v="639"/>
    <n v="37950"/>
    <x v="99"/>
    <d v="2021-02-22T00:00:00"/>
    <x v="3"/>
    <n v="40"/>
    <s v="Victoria"/>
    <n v="639"/>
    <s v="Tobin Jeffryes"/>
  </r>
  <r>
    <n v="547"/>
    <s v="Jacket"/>
    <s v="Leather"/>
    <s v="M"/>
    <s v="blue"/>
    <n v="113"/>
    <n v="60"/>
    <s v="A blue coloured, M sized, Leather Jacket"/>
    <n v="92"/>
    <n v="547"/>
    <n v="118"/>
    <n v="110"/>
    <n v="92"/>
    <n v="1"/>
    <n v="118"/>
    <n v="639"/>
    <n v="37950"/>
    <x v="99"/>
    <d v="2021-02-22T00:00:00"/>
    <x v="3"/>
    <n v="40"/>
    <s v="Victoria"/>
    <n v="639"/>
    <s v="Tobin Jeffryes"/>
  </r>
  <r>
    <n v="548"/>
    <s v="Jacket"/>
    <s v="Leather"/>
    <s v="L"/>
    <s v="blue"/>
    <n v="113"/>
    <n v="62"/>
    <s v="A blue coloured, L sized, Leather Jacket"/>
    <n v="224"/>
    <n v="548"/>
    <n v="118"/>
    <n v="603"/>
    <n v="112"/>
    <n v="2"/>
    <n v="118"/>
    <n v="639"/>
    <n v="37950"/>
    <x v="99"/>
    <d v="2021-02-22T00:00:00"/>
    <x v="3"/>
    <n v="40"/>
    <s v="Victoria"/>
    <n v="639"/>
    <s v="Tobin Jeffryes"/>
  </r>
  <r>
    <n v="549"/>
    <s v="Jacket"/>
    <s v="Leather"/>
    <s v="XL"/>
    <s v="blue"/>
    <n v="113"/>
    <n v="67"/>
    <s v="A blue coloured, XL sized, Leather Jacket"/>
    <n v="196"/>
    <n v="549"/>
    <n v="119"/>
    <n v="551"/>
    <n v="98"/>
    <n v="2"/>
    <n v="119"/>
    <n v="545"/>
    <n v="19955"/>
    <x v="84"/>
    <d v="2021-05-06T00:00:00"/>
    <x v="3"/>
    <n v="59"/>
    <s v="Queensland"/>
    <n v="545"/>
    <s v="Jakob Munks"/>
  </r>
  <r>
    <n v="550"/>
    <s v="Jacket"/>
    <s v="Leather"/>
    <s v="XS"/>
    <s v="indigo"/>
    <n v="113"/>
    <n v="78"/>
    <s v="A indigo coloured, XS sized, Leather Jacket"/>
    <n v="96"/>
    <n v="550"/>
    <n v="119"/>
    <n v="911"/>
    <n v="96"/>
    <n v="1"/>
    <n v="119"/>
    <n v="545"/>
    <n v="19955"/>
    <x v="84"/>
    <d v="2021-05-06T00:00:00"/>
    <x v="3"/>
    <n v="59"/>
    <s v="Queensland"/>
    <n v="545"/>
    <s v="Jakob Munks"/>
  </r>
  <r>
    <n v="551"/>
    <s v="Jacket"/>
    <s v="Leather"/>
    <s v="S"/>
    <s v="indigo"/>
    <n v="113"/>
    <n v="40"/>
    <s v="A indigo coloured, S sized, Leather Jacket"/>
    <n v="104"/>
    <n v="551"/>
    <n v="119"/>
    <n v="66"/>
    <n v="104"/>
    <n v="1"/>
    <n v="119"/>
    <n v="545"/>
    <n v="19955"/>
    <x v="84"/>
    <d v="2021-05-06T00:00:00"/>
    <x v="3"/>
    <n v="59"/>
    <s v="Queensland"/>
    <n v="545"/>
    <s v="Jakob Munks"/>
  </r>
  <r>
    <n v="552"/>
    <s v="Jacket"/>
    <s v="Leather"/>
    <s v="M"/>
    <s v="indigo"/>
    <n v="113"/>
    <n v="71"/>
    <s v="A indigo coloured, M sized, Leather Jacket"/>
    <n v="104"/>
    <n v="552"/>
    <n v="119"/>
    <n v="63"/>
    <n v="104"/>
    <n v="1"/>
    <n v="119"/>
    <n v="545"/>
    <n v="19955"/>
    <x v="84"/>
    <d v="2021-05-06T00:00:00"/>
    <x v="3"/>
    <n v="59"/>
    <s v="Queensland"/>
    <n v="545"/>
    <s v="Jakob Munks"/>
  </r>
  <r>
    <n v="553"/>
    <s v="Jacket"/>
    <s v="Leather"/>
    <s v="L"/>
    <s v="indigo"/>
    <n v="113"/>
    <n v="79"/>
    <s v="A indigo coloured, L sized, Leather Jacket"/>
    <n v="112"/>
    <n v="553"/>
    <n v="120"/>
    <n v="1231"/>
    <n v="112"/>
    <n v="1"/>
    <n v="120"/>
    <n v="585"/>
    <n v="53001"/>
    <x v="100"/>
    <d v="2021-06-14T00:00:00"/>
    <x v="3"/>
    <n v="23"/>
    <s v="South Australia"/>
    <n v="585"/>
    <s v="Alicea Momford"/>
  </r>
  <r>
    <n v="554"/>
    <s v="Jacket"/>
    <s v="Leather"/>
    <s v="XL"/>
    <s v="indigo"/>
    <n v="113"/>
    <n v="52"/>
    <s v="A indigo coloured, XL sized, Leather Jacket"/>
    <n v="218"/>
    <n v="554"/>
    <n v="120"/>
    <n v="340"/>
    <n v="109"/>
    <n v="2"/>
    <n v="120"/>
    <n v="585"/>
    <n v="53001"/>
    <x v="100"/>
    <d v="2021-06-14T00:00:00"/>
    <x v="3"/>
    <n v="23"/>
    <s v="South Australia"/>
    <n v="585"/>
    <s v="Alicea Momford"/>
  </r>
  <r>
    <n v="555"/>
    <s v="Jacket"/>
    <s v="Leather"/>
    <s v="XS"/>
    <s v="violet"/>
    <n v="113"/>
    <n v="70"/>
    <s v="A violet coloured, XS sized, Leather Jacket"/>
    <n v="188"/>
    <n v="555"/>
    <n v="120"/>
    <n v="881"/>
    <n v="94"/>
    <n v="2"/>
    <n v="120"/>
    <n v="585"/>
    <n v="53001"/>
    <x v="100"/>
    <d v="2021-06-14T00:00:00"/>
    <x v="3"/>
    <n v="23"/>
    <s v="South Australia"/>
    <n v="585"/>
    <s v="Alicea Momford"/>
  </r>
  <r>
    <n v="556"/>
    <s v="Jacket"/>
    <s v="Leather"/>
    <s v="S"/>
    <s v="violet"/>
    <n v="113"/>
    <n v="65"/>
    <s v="A violet coloured, S sized, Leather Jacket"/>
    <n v="100"/>
    <n v="556"/>
    <n v="120"/>
    <n v="560"/>
    <n v="100"/>
    <n v="1"/>
    <n v="120"/>
    <n v="585"/>
    <n v="53001"/>
    <x v="100"/>
    <d v="2021-06-14T00:00:00"/>
    <x v="3"/>
    <n v="23"/>
    <s v="South Australia"/>
    <n v="585"/>
    <s v="Alicea Momford"/>
  </r>
  <r>
    <n v="557"/>
    <s v="Jacket"/>
    <s v="Leather"/>
    <s v="M"/>
    <s v="violet"/>
    <n v="113"/>
    <n v="40"/>
    <s v="A violet coloured, M sized, Leather Jacket"/>
    <n v="192"/>
    <n v="557"/>
    <n v="120"/>
    <n v="11"/>
    <n v="96"/>
    <n v="2"/>
    <n v="120"/>
    <n v="585"/>
    <n v="53001"/>
    <x v="100"/>
    <d v="2021-06-14T00:00:00"/>
    <x v="3"/>
    <n v="23"/>
    <s v="South Australia"/>
    <n v="585"/>
    <s v="Alicea Momford"/>
  </r>
  <r>
    <n v="558"/>
    <s v="Jacket"/>
    <s v="Leather"/>
    <s v="L"/>
    <s v="violet"/>
    <n v="113"/>
    <n v="78"/>
    <s v="A violet coloured, L sized, Leather Jacket"/>
    <n v="357"/>
    <n v="558"/>
    <n v="120"/>
    <n v="395"/>
    <n v="119"/>
    <n v="3"/>
    <n v="120"/>
    <n v="585"/>
    <n v="53001"/>
    <x v="100"/>
    <d v="2021-06-14T00:00:00"/>
    <x v="3"/>
    <n v="23"/>
    <s v="South Australia"/>
    <n v="585"/>
    <s v="Alicea Momford"/>
  </r>
  <r>
    <n v="559"/>
    <s v="Jacket"/>
    <s v="Leather"/>
    <s v="XL"/>
    <s v="violet"/>
    <n v="113"/>
    <n v="58"/>
    <s v="A violet coloured, XL sized, Leather Jacket"/>
    <n v="192"/>
    <n v="559"/>
    <n v="121"/>
    <n v="920"/>
    <n v="96"/>
    <n v="2"/>
    <n v="121"/>
    <n v="549"/>
    <n v="27436"/>
    <x v="41"/>
    <d v="2021-04-23T00:00:00"/>
    <x v="1"/>
    <n v="50"/>
    <s v="Northern Territory"/>
    <n v="549"/>
    <s v="Barclay Beswick"/>
  </r>
  <r>
    <n v="560"/>
    <s v="Jacket"/>
    <s v="Bomber"/>
    <s v="XS"/>
    <s v="red"/>
    <n v="90"/>
    <n v="76"/>
    <s v="A red coloured, XS sized, Bomber Jacket"/>
    <n v="104"/>
    <n v="560"/>
    <n v="121"/>
    <n v="58"/>
    <n v="104"/>
    <n v="1"/>
    <n v="121"/>
    <n v="549"/>
    <n v="27436"/>
    <x v="41"/>
    <d v="2021-04-23T00:00:00"/>
    <x v="1"/>
    <n v="50"/>
    <s v="Northern Territory"/>
    <n v="549"/>
    <s v="Barclay Beswick"/>
  </r>
  <r>
    <n v="561"/>
    <s v="Jacket"/>
    <s v="Bomber"/>
    <s v="S"/>
    <s v="red"/>
    <n v="90"/>
    <n v="74"/>
    <s v="A red coloured, S sized, Bomber Jacket"/>
    <n v="200"/>
    <n v="561"/>
    <n v="121"/>
    <n v="568"/>
    <n v="100"/>
    <n v="2"/>
    <n v="121"/>
    <n v="549"/>
    <n v="27436"/>
    <x v="41"/>
    <d v="2021-04-23T00:00:00"/>
    <x v="1"/>
    <n v="50"/>
    <s v="Northern Territory"/>
    <n v="549"/>
    <s v="Barclay Beswick"/>
  </r>
  <r>
    <n v="562"/>
    <s v="Jacket"/>
    <s v="Bomber"/>
    <s v="M"/>
    <s v="red"/>
    <n v="90"/>
    <n v="79"/>
    <s v="A red coloured, M sized, Bomber Jacket"/>
    <n v="105"/>
    <n v="562"/>
    <n v="121"/>
    <n v="1200"/>
    <n v="105"/>
    <n v="1"/>
    <n v="121"/>
    <n v="549"/>
    <n v="27436"/>
    <x v="41"/>
    <d v="2021-04-23T00:00:00"/>
    <x v="1"/>
    <n v="50"/>
    <s v="Northern Territory"/>
    <n v="549"/>
    <s v="Barclay Beswick"/>
  </r>
  <r>
    <n v="563"/>
    <s v="Jacket"/>
    <s v="Bomber"/>
    <s v="L"/>
    <s v="red"/>
    <n v="90"/>
    <n v="50"/>
    <s v="A red coloured, L sized, Bomber Jacket"/>
    <n v="208"/>
    <n v="563"/>
    <n v="121"/>
    <n v="60"/>
    <n v="104"/>
    <n v="2"/>
    <n v="121"/>
    <n v="549"/>
    <n v="27436"/>
    <x v="41"/>
    <d v="2021-04-23T00:00:00"/>
    <x v="1"/>
    <n v="50"/>
    <s v="Northern Territory"/>
    <n v="549"/>
    <s v="Barclay Beswick"/>
  </r>
  <r>
    <n v="564"/>
    <s v="Jacket"/>
    <s v="Bomber"/>
    <s v="XL"/>
    <s v="red"/>
    <n v="90"/>
    <n v="62"/>
    <s v="A red coloured, XL sized, Bomber Jacket"/>
    <n v="190"/>
    <n v="564"/>
    <n v="121"/>
    <n v="266"/>
    <n v="95"/>
    <n v="2"/>
    <n v="121"/>
    <n v="549"/>
    <n v="27436"/>
    <x v="41"/>
    <d v="2021-04-23T00:00:00"/>
    <x v="1"/>
    <n v="50"/>
    <s v="Northern Territory"/>
    <n v="549"/>
    <s v="Barclay Beswick"/>
  </r>
  <r>
    <n v="565"/>
    <s v="Jacket"/>
    <s v="Bomber"/>
    <s v="XS"/>
    <s v="orange"/>
    <n v="90"/>
    <n v="80"/>
    <s v="A orange coloured, XS sized, Bomber Jacket"/>
    <n v="315"/>
    <n v="565"/>
    <n v="121"/>
    <n v="1222"/>
    <n v="105"/>
    <n v="3"/>
    <n v="121"/>
    <n v="549"/>
    <n v="27436"/>
    <x v="41"/>
    <d v="2021-04-23T00:00:00"/>
    <x v="1"/>
    <n v="50"/>
    <s v="Northern Territory"/>
    <n v="549"/>
    <s v="Barclay Beswick"/>
  </r>
  <r>
    <n v="566"/>
    <s v="Jacket"/>
    <s v="Bomber"/>
    <s v="S"/>
    <s v="orange"/>
    <n v="90"/>
    <n v="49"/>
    <s v="A orange coloured, S sized, Bomber Jacket"/>
    <n v="102"/>
    <n v="566"/>
    <n v="121"/>
    <n v="1126"/>
    <n v="102"/>
    <n v="1"/>
    <n v="121"/>
    <n v="549"/>
    <n v="27436"/>
    <x v="41"/>
    <d v="2021-04-23T00:00:00"/>
    <x v="1"/>
    <n v="50"/>
    <s v="Northern Territory"/>
    <n v="549"/>
    <s v="Barclay Beswick"/>
  </r>
  <r>
    <n v="567"/>
    <s v="Jacket"/>
    <s v="Bomber"/>
    <s v="M"/>
    <s v="orange"/>
    <n v="90"/>
    <n v="69"/>
    <s v="A orange coloured, M sized, Bomber Jacket"/>
    <n v="270"/>
    <n v="567"/>
    <n v="122"/>
    <n v="1015"/>
    <n v="90"/>
    <n v="3"/>
    <n v="122"/>
    <n v="732"/>
    <n v="29226"/>
    <x v="101"/>
    <d v="2021-05-04T00:00:00"/>
    <x v="0"/>
    <n v="80"/>
    <s v="Queensland"/>
    <n v="732"/>
    <s v="Gorden Seago"/>
  </r>
  <r>
    <n v="568"/>
    <s v="Jacket"/>
    <s v="Bomber"/>
    <s v="L"/>
    <s v="orange"/>
    <n v="90"/>
    <n v="71"/>
    <s v="A orange coloured, L sized, Bomber Jacket"/>
    <n v="112"/>
    <n v="568"/>
    <n v="122"/>
    <n v="616"/>
    <n v="112"/>
    <n v="1"/>
    <n v="122"/>
    <n v="732"/>
    <n v="29226"/>
    <x v="101"/>
    <d v="2021-05-04T00:00:00"/>
    <x v="0"/>
    <n v="80"/>
    <s v="Queensland"/>
    <n v="732"/>
    <s v="Gorden Seago"/>
  </r>
  <r>
    <n v="569"/>
    <s v="Jacket"/>
    <s v="Bomber"/>
    <s v="XL"/>
    <s v="orange"/>
    <n v="90"/>
    <n v="69"/>
    <s v="A orange coloured, XL sized, Bomber Jacket"/>
    <n v="95"/>
    <n v="569"/>
    <n v="122"/>
    <n v="258"/>
    <n v="95"/>
    <n v="1"/>
    <n v="122"/>
    <n v="732"/>
    <n v="29226"/>
    <x v="101"/>
    <d v="2021-05-04T00:00:00"/>
    <x v="0"/>
    <n v="80"/>
    <s v="Queensland"/>
    <n v="732"/>
    <s v="Gorden Seago"/>
  </r>
  <r>
    <n v="570"/>
    <s v="Jacket"/>
    <s v="Bomber"/>
    <s v="XS"/>
    <s v="yellow"/>
    <n v="90"/>
    <n v="57"/>
    <s v="A yellow coloured, XS sized, Bomber Jacket"/>
    <n v="238"/>
    <n v="570"/>
    <n v="122"/>
    <n v="712"/>
    <n v="119"/>
    <n v="2"/>
    <n v="122"/>
    <n v="732"/>
    <n v="29226"/>
    <x v="101"/>
    <d v="2021-05-04T00:00:00"/>
    <x v="0"/>
    <n v="80"/>
    <s v="Queensland"/>
    <n v="732"/>
    <s v="Gorden Seago"/>
  </r>
  <r>
    <n v="571"/>
    <s v="Jacket"/>
    <s v="Bomber"/>
    <s v="S"/>
    <s v="yellow"/>
    <n v="90"/>
    <n v="64"/>
    <s v="A yellow coloured, S sized, Bomber Jacket"/>
    <n v="112"/>
    <n v="571"/>
    <n v="123"/>
    <n v="616"/>
    <n v="112"/>
    <n v="1"/>
    <n v="123"/>
    <n v="471"/>
    <n v="17133"/>
    <x v="102"/>
    <d v="2021-03-22T00:00:00"/>
    <x v="3"/>
    <n v="31"/>
    <s v="New South Wales"/>
    <n v="471"/>
    <s v="Hayyim Trewhella"/>
  </r>
  <r>
    <n v="572"/>
    <s v="Jacket"/>
    <s v="Bomber"/>
    <s v="M"/>
    <s v="yellow"/>
    <n v="90"/>
    <n v="71"/>
    <s v="A yellow coloured, M sized, Bomber Jacket"/>
    <n v="238"/>
    <n v="572"/>
    <n v="123"/>
    <n v="724"/>
    <n v="119"/>
    <n v="2"/>
    <n v="123"/>
    <n v="471"/>
    <n v="17133"/>
    <x v="102"/>
    <d v="2021-03-22T00:00:00"/>
    <x v="3"/>
    <n v="31"/>
    <s v="New South Wales"/>
    <n v="471"/>
    <s v="Hayyim Trewhella"/>
  </r>
  <r>
    <n v="573"/>
    <s v="Jacket"/>
    <s v="Bomber"/>
    <s v="L"/>
    <s v="yellow"/>
    <n v="90"/>
    <n v="54"/>
    <s v="A yellow coloured, L sized, Bomber Jacket"/>
    <n v="357"/>
    <n v="573"/>
    <n v="123"/>
    <n v="700"/>
    <n v="119"/>
    <n v="3"/>
    <n v="123"/>
    <n v="471"/>
    <n v="17133"/>
    <x v="102"/>
    <d v="2021-03-22T00:00:00"/>
    <x v="3"/>
    <n v="31"/>
    <s v="New South Wales"/>
    <n v="471"/>
    <s v="Hayyim Trewhella"/>
  </r>
  <r>
    <n v="574"/>
    <s v="Jacket"/>
    <s v="Bomber"/>
    <s v="XL"/>
    <s v="yellow"/>
    <n v="90"/>
    <n v="50"/>
    <s v="A yellow coloured, XL sized, Bomber Jacket"/>
    <n v="196"/>
    <n v="574"/>
    <n v="123"/>
    <n v="553"/>
    <n v="98"/>
    <n v="2"/>
    <n v="123"/>
    <n v="471"/>
    <n v="17133"/>
    <x v="102"/>
    <d v="2021-03-22T00:00:00"/>
    <x v="3"/>
    <n v="31"/>
    <s v="New South Wales"/>
    <n v="471"/>
    <s v="Hayyim Trewhella"/>
  </r>
  <r>
    <n v="575"/>
    <s v="Jacket"/>
    <s v="Bomber"/>
    <s v="XS"/>
    <s v="green"/>
    <n v="90"/>
    <n v="48"/>
    <s v="A green coloured, XS sized, Bomber Jacket"/>
    <n v="194"/>
    <n v="575"/>
    <n v="123"/>
    <n v="958"/>
    <n v="97"/>
    <n v="2"/>
    <n v="123"/>
    <n v="471"/>
    <n v="17133"/>
    <x v="102"/>
    <d v="2021-03-22T00:00:00"/>
    <x v="3"/>
    <n v="31"/>
    <s v="New South Wales"/>
    <n v="471"/>
    <s v="Hayyim Trewhella"/>
  </r>
  <r>
    <n v="576"/>
    <s v="Jacket"/>
    <s v="Bomber"/>
    <s v="S"/>
    <s v="green"/>
    <n v="90"/>
    <n v="54"/>
    <s v="A green coloured, S sized, Bomber Jacket"/>
    <n v="186"/>
    <n v="576"/>
    <n v="123"/>
    <n v="1065"/>
    <n v="93"/>
    <n v="2"/>
    <n v="123"/>
    <n v="471"/>
    <n v="17133"/>
    <x v="102"/>
    <d v="2021-03-22T00:00:00"/>
    <x v="3"/>
    <n v="31"/>
    <s v="New South Wales"/>
    <n v="471"/>
    <s v="Hayyim Trewhella"/>
  </r>
  <r>
    <n v="577"/>
    <s v="Jacket"/>
    <s v="Bomber"/>
    <s v="M"/>
    <s v="green"/>
    <n v="90"/>
    <n v="61"/>
    <s v="A green coloured, M sized, Bomber Jacket"/>
    <n v="184"/>
    <n v="577"/>
    <n v="123"/>
    <n v="108"/>
    <n v="92"/>
    <n v="2"/>
    <n v="123"/>
    <n v="471"/>
    <n v="17133"/>
    <x v="102"/>
    <d v="2021-03-22T00:00:00"/>
    <x v="3"/>
    <n v="31"/>
    <s v="New South Wales"/>
    <n v="471"/>
    <s v="Hayyim Trewhella"/>
  </r>
  <r>
    <n v="578"/>
    <s v="Jacket"/>
    <s v="Bomber"/>
    <s v="L"/>
    <s v="green"/>
    <n v="90"/>
    <n v="78"/>
    <s v="A green coloured, L sized, Bomber Jacket"/>
    <n v="118"/>
    <n v="578"/>
    <n v="123"/>
    <n v="75"/>
    <n v="118"/>
    <n v="1"/>
    <n v="123"/>
    <n v="471"/>
    <n v="17133"/>
    <x v="102"/>
    <d v="2021-03-22T00:00:00"/>
    <x v="3"/>
    <n v="31"/>
    <s v="New South Wales"/>
    <n v="471"/>
    <s v="Hayyim Trewhella"/>
  </r>
  <r>
    <n v="579"/>
    <s v="Jacket"/>
    <s v="Bomber"/>
    <s v="XL"/>
    <s v="green"/>
    <n v="90"/>
    <n v="79"/>
    <s v="A green coloured, XL sized, Bomber Jacket"/>
    <n v="282"/>
    <n v="579"/>
    <n v="123"/>
    <n v="361"/>
    <n v="94"/>
    <n v="3"/>
    <n v="123"/>
    <n v="471"/>
    <n v="17133"/>
    <x v="102"/>
    <d v="2021-03-22T00:00:00"/>
    <x v="3"/>
    <n v="31"/>
    <s v="New South Wales"/>
    <n v="471"/>
    <s v="Hayyim Trewhella"/>
  </r>
  <r>
    <n v="580"/>
    <s v="Jacket"/>
    <s v="Bomber"/>
    <s v="XS"/>
    <s v="blue"/>
    <n v="90"/>
    <n v="44"/>
    <s v="A blue coloured, XS sized, Bomber Jacket"/>
    <n v="188"/>
    <n v="580"/>
    <n v="124"/>
    <n v="352"/>
    <n v="94"/>
    <n v="2"/>
    <n v="124"/>
    <n v="776"/>
    <n v="43888"/>
    <x v="103"/>
    <d v="2021-07-15T00:00:00"/>
    <x v="0"/>
    <n v="24"/>
    <s v="Australian Capital Territory"/>
    <n v="776"/>
    <s v="Felice Dumbleton"/>
  </r>
  <r>
    <n v="581"/>
    <s v="Jacket"/>
    <s v="Bomber"/>
    <s v="S"/>
    <s v="blue"/>
    <n v="90"/>
    <n v="50"/>
    <s v="A blue coloured, S sized, Bomber Jacket"/>
    <n v="100"/>
    <n v="581"/>
    <n v="124"/>
    <n v="563"/>
    <n v="100"/>
    <n v="1"/>
    <n v="124"/>
    <n v="776"/>
    <n v="43888"/>
    <x v="103"/>
    <d v="2021-07-15T00:00:00"/>
    <x v="0"/>
    <n v="24"/>
    <s v="Australian Capital Territory"/>
    <n v="776"/>
    <s v="Felice Dumbleton"/>
  </r>
  <r>
    <n v="582"/>
    <s v="Jacket"/>
    <s v="Bomber"/>
    <s v="M"/>
    <s v="blue"/>
    <n v="90"/>
    <n v="44"/>
    <s v="A blue coloured, M sized, Bomber Jacket"/>
    <n v="93"/>
    <n v="582"/>
    <n v="124"/>
    <n v="647"/>
    <n v="93"/>
    <n v="1"/>
    <n v="124"/>
    <n v="776"/>
    <n v="43888"/>
    <x v="103"/>
    <d v="2021-07-15T00:00:00"/>
    <x v="0"/>
    <n v="24"/>
    <s v="Australian Capital Territory"/>
    <n v="776"/>
    <s v="Felice Dumbleton"/>
  </r>
  <r>
    <n v="583"/>
    <s v="Jacket"/>
    <s v="Bomber"/>
    <s v="L"/>
    <s v="blue"/>
    <n v="90"/>
    <n v="64"/>
    <s v="A blue coloured, L sized, Bomber Jacket"/>
    <n v="200"/>
    <n v="583"/>
    <n v="124"/>
    <n v="572"/>
    <n v="100"/>
    <n v="2"/>
    <n v="124"/>
    <n v="776"/>
    <n v="43888"/>
    <x v="103"/>
    <d v="2021-07-15T00:00:00"/>
    <x v="0"/>
    <n v="24"/>
    <s v="Australian Capital Territory"/>
    <n v="776"/>
    <s v="Felice Dumbleton"/>
  </r>
  <r>
    <n v="584"/>
    <s v="Jacket"/>
    <s v="Bomber"/>
    <s v="XL"/>
    <s v="blue"/>
    <n v="90"/>
    <n v="47"/>
    <s v="A blue coloured, XL sized, Bomber Jacket"/>
    <n v="288"/>
    <n v="584"/>
    <n v="124"/>
    <n v="32"/>
    <n v="96"/>
    <n v="3"/>
    <n v="124"/>
    <n v="776"/>
    <n v="43888"/>
    <x v="103"/>
    <d v="2021-07-15T00:00:00"/>
    <x v="0"/>
    <n v="24"/>
    <s v="Australian Capital Territory"/>
    <n v="776"/>
    <s v="Felice Dumbleton"/>
  </r>
  <r>
    <n v="585"/>
    <s v="Jacket"/>
    <s v="Bomber"/>
    <s v="XS"/>
    <s v="indigo"/>
    <n v="90"/>
    <n v="59"/>
    <s v="A indigo coloured, XS sized, Bomber Jacket"/>
    <n v="294"/>
    <n v="585"/>
    <n v="124"/>
    <n v="200"/>
    <n v="98"/>
    <n v="3"/>
    <n v="124"/>
    <n v="776"/>
    <n v="43888"/>
    <x v="103"/>
    <d v="2021-07-15T00:00:00"/>
    <x v="0"/>
    <n v="24"/>
    <s v="Australian Capital Territory"/>
    <n v="776"/>
    <s v="Felice Dumbleton"/>
  </r>
  <r>
    <n v="586"/>
    <s v="Jacket"/>
    <s v="Bomber"/>
    <s v="S"/>
    <s v="indigo"/>
    <n v="90"/>
    <n v="41"/>
    <s v="A indigo coloured, S sized, Bomber Jacket"/>
    <n v="210"/>
    <n v="586"/>
    <n v="124"/>
    <n v="1199"/>
    <n v="105"/>
    <n v="2"/>
    <n v="124"/>
    <n v="776"/>
    <n v="43888"/>
    <x v="103"/>
    <d v="2021-07-15T00:00:00"/>
    <x v="0"/>
    <n v="24"/>
    <s v="Australian Capital Territory"/>
    <n v="776"/>
    <s v="Felice Dumbleton"/>
  </r>
  <r>
    <n v="587"/>
    <s v="Jacket"/>
    <s v="Bomber"/>
    <s v="M"/>
    <s v="indigo"/>
    <n v="90"/>
    <n v="52"/>
    <s v="A indigo coloured, M sized, Bomber Jacket"/>
    <n v="276"/>
    <n v="587"/>
    <n v="124"/>
    <n v="137"/>
    <n v="92"/>
    <n v="3"/>
    <n v="124"/>
    <n v="776"/>
    <n v="43888"/>
    <x v="103"/>
    <d v="2021-07-15T00:00:00"/>
    <x v="0"/>
    <n v="24"/>
    <s v="Australian Capital Territory"/>
    <n v="776"/>
    <s v="Felice Dumbleton"/>
  </r>
  <r>
    <n v="588"/>
    <s v="Jacket"/>
    <s v="Bomber"/>
    <s v="L"/>
    <s v="indigo"/>
    <n v="90"/>
    <n v="51"/>
    <s v="A indigo coloured, L sized, Bomber Jacket"/>
    <n v="279"/>
    <n v="588"/>
    <n v="124"/>
    <n v="1058"/>
    <n v="93"/>
    <n v="3"/>
    <n v="124"/>
    <n v="776"/>
    <n v="43888"/>
    <x v="103"/>
    <d v="2021-07-15T00:00:00"/>
    <x v="0"/>
    <n v="24"/>
    <s v="Australian Capital Territory"/>
    <n v="776"/>
    <s v="Felice Dumbleton"/>
  </r>
  <r>
    <n v="589"/>
    <s v="Jacket"/>
    <s v="Bomber"/>
    <s v="XL"/>
    <s v="indigo"/>
    <n v="90"/>
    <n v="50"/>
    <s v="A indigo coloured, XL sized, Bomber Jacket"/>
    <n v="93"/>
    <n v="589"/>
    <n v="124"/>
    <n v="640"/>
    <n v="93"/>
    <n v="1"/>
    <n v="124"/>
    <n v="776"/>
    <n v="43888"/>
    <x v="103"/>
    <d v="2021-07-15T00:00:00"/>
    <x v="0"/>
    <n v="24"/>
    <s v="Australian Capital Territory"/>
    <n v="776"/>
    <s v="Felice Dumbleton"/>
  </r>
  <r>
    <n v="590"/>
    <s v="Jacket"/>
    <s v="Bomber"/>
    <s v="XS"/>
    <s v="violet"/>
    <n v="90"/>
    <n v="75"/>
    <s v="A violet coloured, XS sized, Bomber Jacket"/>
    <n v="100"/>
    <n v="590"/>
    <n v="125"/>
    <n v="586"/>
    <n v="100"/>
    <n v="1"/>
    <n v="125"/>
    <n v="321"/>
    <n v="29600"/>
    <x v="80"/>
    <d v="2021-11-03T00:00:00"/>
    <x v="7"/>
    <n v="44"/>
    <s v="New South Wales"/>
    <n v="321"/>
    <s v="Jena Kelling"/>
  </r>
  <r>
    <n v="591"/>
    <s v="Jacket"/>
    <s v="Bomber"/>
    <s v="S"/>
    <s v="violet"/>
    <n v="90"/>
    <n v="45"/>
    <s v="A violet coloured, S sized, Bomber Jacket"/>
    <n v="105"/>
    <n v="591"/>
    <n v="125"/>
    <n v="1223"/>
    <n v="105"/>
    <n v="1"/>
    <n v="125"/>
    <n v="321"/>
    <n v="29600"/>
    <x v="80"/>
    <d v="2021-11-03T00:00:00"/>
    <x v="7"/>
    <n v="44"/>
    <s v="New South Wales"/>
    <n v="321"/>
    <s v="Jena Kelling"/>
  </r>
  <r>
    <n v="592"/>
    <s v="Jacket"/>
    <s v="Bomber"/>
    <s v="M"/>
    <s v="violet"/>
    <n v="90"/>
    <n v="45"/>
    <s v="A violet coloured, M sized, Bomber Jacket"/>
    <n v="113"/>
    <n v="592"/>
    <n v="126"/>
    <n v="678"/>
    <n v="113"/>
    <n v="1"/>
    <n v="126"/>
    <n v="326"/>
    <n v="29536"/>
    <x v="52"/>
    <d v="2021-02-20T00:00:00"/>
    <x v="0"/>
    <n v="54"/>
    <s v="Northern Territory"/>
    <n v="326"/>
    <s v="Meade Yglesia"/>
  </r>
  <r>
    <n v="593"/>
    <s v="Jacket"/>
    <s v="Bomber"/>
    <s v="L"/>
    <s v="violet"/>
    <n v="90"/>
    <n v="68"/>
    <s v="A violet coloured, L sized, Bomber Jacket"/>
    <n v="210"/>
    <n v="593"/>
    <n v="126"/>
    <n v="312"/>
    <n v="105"/>
    <n v="2"/>
    <n v="126"/>
    <n v="326"/>
    <n v="29536"/>
    <x v="52"/>
    <d v="2021-02-20T00:00:00"/>
    <x v="0"/>
    <n v="54"/>
    <s v="Northern Territory"/>
    <n v="326"/>
    <s v="Meade Yglesia"/>
  </r>
  <r>
    <n v="594"/>
    <s v="Jacket"/>
    <s v="Bomber"/>
    <s v="XL"/>
    <s v="violet"/>
    <n v="90"/>
    <n v="53"/>
    <s v="A violet coloured, XL sized, Bomber Jacket"/>
    <n v="214"/>
    <n v="594"/>
    <n v="126"/>
    <n v="444"/>
    <n v="107"/>
    <n v="2"/>
    <n v="126"/>
    <n v="326"/>
    <n v="29536"/>
    <x v="52"/>
    <d v="2021-02-20T00:00:00"/>
    <x v="0"/>
    <n v="54"/>
    <s v="Northern Territory"/>
    <n v="326"/>
    <s v="Meade Yglesia"/>
  </r>
  <r>
    <n v="595"/>
    <s v="Jacket"/>
    <s v="Cardigan"/>
    <s v="XS"/>
    <s v="red"/>
    <n v="118"/>
    <n v="51"/>
    <s v="A red coloured, XS sized, Cardigan Jacket"/>
    <n v="192"/>
    <n v="595"/>
    <n v="126"/>
    <n v="33"/>
    <n v="96"/>
    <n v="2"/>
    <n v="126"/>
    <n v="326"/>
    <n v="29536"/>
    <x v="52"/>
    <d v="2021-02-20T00:00:00"/>
    <x v="0"/>
    <n v="54"/>
    <s v="Northern Territory"/>
    <n v="326"/>
    <s v="Meade Yglesia"/>
  </r>
  <r>
    <n v="596"/>
    <s v="Jacket"/>
    <s v="Cardigan"/>
    <s v="S"/>
    <s v="red"/>
    <n v="118"/>
    <n v="47"/>
    <s v="A red coloured, S sized, Cardigan Jacket"/>
    <n v="224"/>
    <n v="596"/>
    <n v="126"/>
    <n v="613"/>
    <n v="112"/>
    <n v="2"/>
    <n v="126"/>
    <n v="326"/>
    <n v="29536"/>
    <x v="52"/>
    <d v="2021-02-20T00:00:00"/>
    <x v="0"/>
    <n v="54"/>
    <s v="Northern Territory"/>
    <n v="326"/>
    <s v="Meade Yglesia"/>
  </r>
  <r>
    <n v="597"/>
    <s v="Jacket"/>
    <s v="Cardigan"/>
    <s v="M"/>
    <s v="red"/>
    <n v="118"/>
    <n v="70"/>
    <s v="A red coloured, M sized, Cardigan Jacket"/>
    <n v="315"/>
    <n v="597"/>
    <n v="126"/>
    <n v="310"/>
    <n v="105"/>
    <n v="3"/>
    <n v="126"/>
    <n v="326"/>
    <n v="29536"/>
    <x v="52"/>
    <d v="2021-02-20T00:00:00"/>
    <x v="0"/>
    <n v="54"/>
    <s v="Northern Territory"/>
    <n v="326"/>
    <s v="Meade Yglesia"/>
  </r>
  <r>
    <n v="598"/>
    <s v="Jacket"/>
    <s v="Cardigan"/>
    <s v="L"/>
    <s v="red"/>
    <n v="118"/>
    <n v="41"/>
    <s v="A red coloured, L sized, Cardigan Jacket"/>
    <n v="282"/>
    <n v="598"/>
    <n v="127"/>
    <n v="384"/>
    <n v="94"/>
    <n v="3"/>
    <n v="127"/>
    <n v="51"/>
    <n v="43262"/>
    <x v="104"/>
    <d v="2021-04-11T00:00:00"/>
    <x v="3"/>
    <n v="52"/>
    <s v="Northern Territory"/>
    <n v="51"/>
    <s v="Kayley Brosoli"/>
  </r>
  <r>
    <n v="599"/>
    <s v="Jacket"/>
    <s v="Cardigan"/>
    <s v="XL"/>
    <s v="red"/>
    <n v="118"/>
    <n v="54"/>
    <s v="A red coloured, XL sized, Cardigan Jacket"/>
    <n v="294"/>
    <n v="599"/>
    <n v="127"/>
    <n v="539"/>
    <n v="98"/>
    <n v="3"/>
    <n v="127"/>
    <n v="51"/>
    <n v="43262"/>
    <x v="104"/>
    <d v="2021-04-11T00:00:00"/>
    <x v="3"/>
    <n v="52"/>
    <s v="Northern Territory"/>
    <n v="51"/>
    <s v="Kayley Brosoli"/>
  </r>
  <r>
    <n v="600"/>
    <s v="Jacket"/>
    <s v="Cardigan"/>
    <s v="XS"/>
    <s v="orange"/>
    <n v="118"/>
    <n v="46"/>
    <s v="A orange coloured, XS sized, Cardigan Jacket"/>
    <n v="102"/>
    <n v="600"/>
    <n v="127"/>
    <n v="1138"/>
    <n v="102"/>
    <n v="1"/>
    <n v="127"/>
    <n v="51"/>
    <n v="43262"/>
    <x v="104"/>
    <d v="2021-04-11T00:00:00"/>
    <x v="3"/>
    <n v="52"/>
    <s v="Northern Territory"/>
    <n v="51"/>
    <s v="Kayley Brosoli"/>
  </r>
  <r>
    <n v="601"/>
    <s v="Jacket"/>
    <s v="Cardigan"/>
    <s v="S"/>
    <s v="orange"/>
    <n v="118"/>
    <n v="69"/>
    <s v="A orange coloured, S sized, Cardigan Jacket"/>
    <n v="96"/>
    <n v="601"/>
    <n v="127"/>
    <n v="34"/>
    <n v="96"/>
    <n v="1"/>
    <n v="127"/>
    <n v="51"/>
    <n v="43262"/>
    <x v="104"/>
    <d v="2021-04-11T00:00:00"/>
    <x v="3"/>
    <n v="52"/>
    <s v="Northern Territory"/>
    <n v="51"/>
    <s v="Kayley Brosoli"/>
  </r>
  <r>
    <n v="602"/>
    <s v="Jacket"/>
    <s v="Cardigan"/>
    <s v="M"/>
    <s v="orange"/>
    <n v="118"/>
    <n v="54"/>
    <s v="A orange coloured, M sized, Cardigan Jacket"/>
    <n v="98"/>
    <n v="602"/>
    <n v="127"/>
    <n v="542"/>
    <n v="98"/>
    <n v="1"/>
    <n v="127"/>
    <n v="51"/>
    <n v="43262"/>
    <x v="104"/>
    <d v="2021-04-11T00:00:00"/>
    <x v="3"/>
    <n v="52"/>
    <s v="Northern Territory"/>
    <n v="51"/>
    <s v="Kayley Brosoli"/>
  </r>
  <r>
    <n v="603"/>
    <s v="Jacket"/>
    <s v="Cardigan"/>
    <s v="L"/>
    <s v="orange"/>
    <n v="118"/>
    <n v="79"/>
    <s v="A orange coloured, L sized, Cardigan Jacket"/>
    <n v="236"/>
    <n v="603"/>
    <n v="127"/>
    <n v="477"/>
    <n v="118"/>
    <n v="2"/>
    <n v="127"/>
    <n v="51"/>
    <n v="43262"/>
    <x v="104"/>
    <d v="2021-04-11T00:00:00"/>
    <x v="3"/>
    <n v="52"/>
    <s v="Northern Territory"/>
    <n v="51"/>
    <s v="Kayley Brosoli"/>
  </r>
  <r>
    <n v="604"/>
    <s v="Jacket"/>
    <s v="Cardigan"/>
    <s v="XL"/>
    <s v="orange"/>
    <n v="118"/>
    <n v="75"/>
    <s v="A orange coloured, XL sized, Cardigan Jacket"/>
    <n v="218"/>
    <n v="604"/>
    <n v="127"/>
    <n v="328"/>
    <n v="109"/>
    <n v="2"/>
    <n v="127"/>
    <n v="51"/>
    <n v="43262"/>
    <x v="104"/>
    <d v="2021-04-11T00:00:00"/>
    <x v="3"/>
    <n v="52"/>
    <s v="Northern Territory"/>
    <n v="51"/>
    <s v="Kayley Brosoli"/>
  </r>
  <r>
    <n v="605"/>
    <s v="Jacket"/>
    <s v="Cardigan"/>
    <s v="XS"/>
    <s v="yellow"/>
    <n v="118"/>
    <n v="46"/>
    <s v="A yellow coloured, XS sized, Cardigan Jacket"/>
    <n v="92"/>
    <n v="605"/>
    <n v="127"/>
    <n v="121"/>
    <n v="92"/>
    <n v="1"/>
    <n v="127"/>
    <n v="51"/>
    <n v="43262"/>
    <x v="104"/>
    <d v="2021-04-11T00:00:00"/>
    <x v="3"/>
    <n v="52"/>
    <s v="Northern Territory"/>
    <n v="51"/>
    <s v="Kayley Brosoli"/>
  </r>
  <r>
    <n v="606"/>
    <s v="Jacket"/>
    <s v="Cardigan"/>
    <s v="S"/>
    <s v="yellow"/>
    <n v="118"/>
    <n v="79"/>
    <s v="A yellow coloured, S sized, Cardigan Jacket"/>
    <n v="339"/>
    <n v="606"/>
    <n v="128"/>
    <n v="674"/>
    <n v="113"/>
    <n v="3"/>
    <n v="128"/>
    <n v="936"/>
    <n v="17661"/>
    <x v="105"/>
    <d v="2021-11-09T00:00:00"/>
    <x v="0"/>
    <n v="77"/>
    <s v="Australian Capital Territory"/>
    <n v="936"/>
    <s v="Mart Naismith"/>
  </r>
  <r>
    <n v="607"/>
    <s v="Jacket"/>
    <s v="Cardigan"/>
    <s v="M"/>
    <s v="yellow"/>
    <n v="118"/>
    <n v="64"/>
    <s v="A yellow coloured, M sized, Cardigan Jacket"/>
    <n v="318"/>
    <n v="607"/>
    <n v="128"/>
    <n v="240"/>
    <n v="106"/>
    <n v="3"/>
    <n v="128"/>
    <n v="936"/>
    <n v="17661"/>
    <x v="105"/>
    <d v="2021-11-09T00:00:00"/>
    <x v="0"/>
    <n v="77"/>
    <s v="Australian Capital Territory"/>
    <n v="936"/>
    <s v="Mart Naismith"/>
  </r>
  <r>
    <n v="608"/>
    <s v="Jacket"/>
    <s v="Cardigan"/>
    <s v="L"/>
    <s v="yellow"/>
    <n v="118"/>
    <n v="50"/>
    <s v="A yellow coloured, L sized, Cardigan Jacket"/>
    <n v="212"/>
    <n v="608"/>
    <n v="128"/>
    <n v="1002"/>
    <n v="106"/>
    <n v="2"/>
    <n v="128"/>
    <n v="936"/>
    <n v="17661"/>
    <x v="105"/>
    <d v="2021-11-09T00:00:00"/>
    <x v="0"/>
    <n v="77"/>
    <s v="Australian Capital Territory"/>
    <n v="936"/>
    <s v="Mart Naismith"/>
  </r>
  <r>
    <n v="609"/>
    <s v="Jacket"/>
    <s v="Cardigan"/>
    <s v="XL"/>
    <s v="yellow"/>
    <n v="118"/>
    <n v="42"/>
    <s v="A yellow coloured, XL sized, Cardigan Jacket"/>
    <n v="218"/>
    <n v="609"/>
    <n v="128"/>
    <n v="322"/>
    <n v="109"/>
    <n v="2"/>
    <n v="128"/>
    <n v="936"/>
    <n v="17661"/>
    <x v="105"/>
    <d v="2021-11-09T00:00:00"/>
    <x v="0"/>
    <n v="77"/>
    <s v="Australian Capital Territory"/>
    <n v="936"/>
    <s v="Mart Naismith"/>
  </r>
  <r>
    <n v="610"/>
    <s v="Jacket"/>
    <s v="Cardigan"/>
    <s v="XS"/>
    <s v="green"/>
    <n v="118"/>
    <n v="40"/>
    <s v="A green coloured, XS sized, Cardigan Jacket"/>
    <n v="351"/>
    <n v="610"/>
    <n v="128"/>
    <n v="814"/>
    <n v="117"/>
    <n v="3"/>
    <n v="128"/>
    <n v="936"/>
    <n v="17661"/>
    <x v="105"/>
    <d v="2021-11-09T00:00:00"/>
    <x v="0"/>
    <n v="77"/>
    <s v="Australian Capital Territory"/>
    <n v="936"/>
    <s v="Mart Naismith"/>
  </r>
  <r>
    <n v="611"/>
    <s v="Jacket"/>
    <s v="Cardigan"/>
    <s v="S"/>
    <s v="green"/>
    <n v="118"/>
    <n v="62"/>
    <s v="A green coloured, S sized, Cardigan Jacket"/>
    <n v="98"/>
    <n v="611"/>
    <n v="128"/>
    <n v="185"/>
    <n v="98"/>
    <n v="1"/>
    <n v="128"/>
    <n v="936"/>
    <n v="17661"/>
    <x v="105"/>
    <d v="2021-11-09T00:00:00"/>
    <x v="0"/>
    <n v="77"/>
    <s v="Australian Capital Territory"/>
    <n v="936"/>
    <s v="Mart Naismith"/>
  </r>
  <r>
    <n v="612"/>
    <s v="Jacket"/>
    <s v="Cardigan"/>
    <s v="M"/>
    <s v="green"/>
    <n v="118"/>
    <n v="46"/>
    <s v="A green coloured, M sized, Cardigan Jacket"/>
    <n v="182"/>
    <n v="612"/>
    <n v="128"/>
    <n v="787"/>
    <n v="91"/>
    <n v="2"/>
    <n v="128"/>
    <n v="936"/>
    <n v="17661"/>
    <x v="105"/>
    <d v="2021-11-09T00:00:00"/>
    <x v="0"/>
    <n v="77"/>
    <s v="Australian Capital Territory"/>
    <n v="936"/>
    <s v="Mart Naismith"/>
  </r>
  <r>
    <n v="613"/>
    <s v="Jacket"/>
    <s v="Cardigan"/>
    <s v="L"/>
    <s v="green"/>
    <n v="118"/>
    <n v="63"/>
    <s v="A green coloured, L sized, Cardigan Jacket"/>
    <n v="180"/>
    <n v="613"/>
    <n v="129"/>
    <n v="1026"/>
    <n v="90"/>
    <n v="2"/>
    <n v="129"/>
    <n v="428"/>
    <n v="42185"/>
    <x v="106"/>
    <d v="2021-05-27T00:00:00"/>
    <x v="6"/>
    <n v="66"/>
    <s v="Australian Capital Territory"/>
    <n v="428"/>
    <s v="Jammal Varcoe"/>
  </r>
  <r>
    <n v="614"/>
    <s v="Jacket"/>
    <s v="Cardigan"/>
    <s v="XL"/>
    <s v="green"/>
    <n v="118"/>
    <n v="64"/>
    <s v="A green coloured, XL sized, Cardigan Jacket"/>
    <n v="100"/>
    <n v="614"/>
    <n v="129"/>
    <n v="570"/>
    <n v="100"/>
    <n v="1"/>
    <n v="129"/>
    <n v="428"/>
    <n v="42185"/>
    <x v="106"/>
    <d v="2021-05-27T00:00:00"/>
    <x v="6"/>
    <n v="66"/>
    <s v="Australian Capital Territory"/>
    <n v="428"/>
    <s v="Jammal Varcoe"/>
  </r>
  <r>
    <n v="615"/>
    <s v="Jacket"/>
    <s v="Cardigan"/>
    <s v="XS"/>
    <s v="blue"/>
    <n v="118"/>
    <n v="54"/>
    <s v="A blue coloured, XS sized, Cardigan Jacket"/>
    <n v="226"/>
    <n v="615"/>
    <n v="129"/>
    <n v="872"/>
    <n v="113"/>
    <n v="2"/>
    <n v="129"/>
    <n v="428"/>
    <n v="42185"/>
    <x v="106"/>
    <d v="2021-05-27T00:00:00"/>
    <x v="6"/>
    <n v="66"/>
    <s v="Australian Capital Territory"/>
    <n v="428"/>
    <s v="Jammal Varcoe"/>
  </r>
  <r>
    <n v="616"/>
    <s v="Jacket"/>
    <s v="Cardigan"/>
    <s v="S"/>
    <s v="blue"/>
    <n v="118"/>
    <n v="53"/>
    <s v="A blue coloured, S sized, Cardigan Jacket"/>
    <n v="95"/>
    <n v="616"/>
    <n v="130"/>
    <n v="250"/>
    <n v="95"/>
    <n v="1"/>
    <n v="130"/>
    <n v="439"/>
    <n v="12827"/>
    <x v="78"/>
    <d v="2021-07-15T00:00:00"/>
    <x v="7"/>
    <n v="75"/>
    <s v="Victoria"/>
    <n v="439"/>
    <s v="Daren Airs"/>
  </r>
  <r>
    <n v="617"/>
    <s v="Jacket"/>
    <s v="Cardigan"/>
    <s v="M"/>
    <s v="blue"/>
    <n v="118"/>
    <n v="57"/>
    <s v="A blue coloured, M sized, Cardigan Jacket"/>
    <n v="318"/>
    <n v="617"/>
    <n v="131"/>
    <n v="215"/>
    <n v="106"/>
    <n v="3"/>
    <n v="131"/>
    <n v="629"/>
    <n v="52850"/>
    <x v="107"/>
    <d v="2021-09-24T00:00:00"/>
    <x v="1"/>
    <n v="53"/>
    <s v="Western Australia"/>
    <n v="629"/>
    <s v="Sigismundo Basek"/>
  </r>
  <r>
    <n v="618"/>
    <s v="Jacket"/>
    <s v="Cardigan"/>
    <s v="L"/>
    <s v="blue"/>
    <n v="118"/>
    <n v="68"/>
    <s v="A blue coloured, L sized, Cardigan Jacket"/>
    <n v="98"/>
    <n v="618"/>
    <n v="131"/>
    <n v="535"/>
    <n v="98"/>
    <n v="1"/>
    <n v="131"/>
    <n v="629"/>
    <n v="52850"/>
    <x v="107"/>
    <d v="2021-09-24T00:00:00"/>
    <x v="1"/>
    <n v="53"/>
    <s v="Western Australia"/>
    <n v="629"/>
    <s v="Sigismundo Basek"/>
  </r>
  <r>
    <n v="619"/>
    <s v="Jacket"/>
    <s v="Cardigan"/>
    <s v="XL"/>
    <s v="blue"/>
    <n v="118"/>
    <n v="57"/>
    <s v="A blue coloured, XL sized, Cardigan Jacket"/>
    <n v="226"/>
    <n v="619"/>
    <n v="131"/>
    <n v="865"/>
    <n v="113"/>
    <n v="2"/>
    <n v="131"/>
    <n v="629"/>
    <n v="52850"/>
    <x v="107"/>
    <d v="2021-09-24T00:00:00"/>
    <x v="1"/>
    <n v="53"/>
    <s v="Western Australia"/>
    <n v="629"/>
    <s v="Sigismundo Basek"/>
  </r>
  <r>
    <n v="620"/>
    <s v="Jacket"/>
    <s v="Cardigan"/>
    <s v="XS"/>
    <s v="indigo"/>
    <n v="118"/>
    <n v="70"/>
    <s v="A indigo coloured, XS sized, Cardigan Jacket"/>
    <n v="204"/>
    <n v="620"/>
    <n v="131"/>
    <n v="1142"/>
    <n v="102"/>
    <n v="2"/>
    <n v="131"/>
    <n v="629"/>
    <n v="52850"/>
    <x v="107"/>
    <d v="2021-09-24T00:00:00"/>
    <x v="1"/>
    <n v="53"/>
    <s v="Western Australia"/>
    <n v="629"/>
    <s v="Sigismundo Basek"/>
  </r>
  <r>
    <n v="621"/>
    <s v="Jacket"/>
    <s v="Cardigan"/>
    <s v="S"/>
    <s v="indigo"/>
    <n v="118"/>
    <n v="61"/>
    <s v="A indigo coloured, S sized, Cardigan Jacket"/>
    <n v="102"/>
    <n v="621"/>
    <n v="131"/>
    <n v="517"/>
    <n v="102"/>
    <n v="1"/>
    <n v="131"/>
    <n v="629"/>
    <n v="52850"/>
    <x v="107"/>
    <d v="2021-09-24T00:00:00"/>
    <x v="1"/>
    <n v="53"/>
    <s v="Western Australia"/>
    <n v="629"/>
    <s v="Sigismundo Basek"/>
  </r>
  <r>
    <n v="622"/>
    <s v="Jacket"/>
    <s v="Cardigan"/>
    <s v="M"/>
    <s v="indigo"/>
    <n v="118"/>
    <n v="58"/>
    <s v="A indigo coloured, M sized, Cardigan Jacket"/>
    <n v="107"/>
    <n v="622"/>
    <n v="132"/>
    <n v="420"/>
    <n v="107"/>
    <n v="1"/>
    <n v="132"/>
    <n v="562"/>
    <n v="10396"/>
    <x v="108"/>
    <d v="2021-05-01T00:00:00"/>
    <x v="5"/>
    <n v="58"/>
    <s v="Queensland"/>
    <n v="562"/>
    <s v="Joy Mirrlees"/>
  </r>
  <r>
    <n v="623"/>
    <s v="Jacket"/>
    <s v="Cardigan"/>
    <s v="L"/>
    <s v="indigo"/>
    <n v="118"/>
    <n v="40"/>
    <s v="A indigo coloured, L sized, Cardigan Jacket"/>
    <n v="196"/>
    <n v="623"/>
    <n v="132"/>
    <n v="207"/>
    <n v="98"/>
    <n v="2"/>
    <n v="132"/>
    <n v="562"/>
    <n v="10396"/>
    <x v="108"/>
    <d v="2021-05-01T00:00:00"/>
    <x v="5"/>
    <n v="58"/>
    <s v="Queensland"/>
    <n v="562"/>
    <s v="Joy Mirrlees"/>
  </r>
  <r>
    <n v="624"/>
    <s v="Jacket"/>
    <s v="Cardigan"/>
    <s v="XL"/>
    <s v="indigo"/>
    <n v="118"/>
    <n v="78"/>
    <s v="A indigo coloured, XL sized, Cardigan Jacket"/>
    <n v="97"/>
    <n v="624"/>
    <n v="132"/>
    <n v="979"/>
    <n v="97"/>
    <n v="1"/>
    <n v="132"/>
    <n v="562"/>
    <n v="10396"/>
    <x v="108"/>
    <d v="2021-05-01T00:00:00"/>
    <x v="5"/>
    <n v="58"/>
    <s v="Queensland"/>
    <n v="562"/>
    <s v="Joy Mirrlees"/>
  </r>
  <r>
    <n v="625"/>
    <s v="Jacket"/>
    <s v="Cardigan"/>
    <s v="XS"/>
    <s v="violet"/>
    <n v="118"/>
    <n v="40"/>
    <s v="A violet coloured, XS sized, Cardigan Jacket"/>
    <n v="224"/>
    <n v="625"/>
    <n v="132"/>
    <n v="1227"/>
    <n v="112"/>
    <n v="2"/>
    <n v="132"/>
    <n v="562"/>
    <n v="10396"/>
    <x v="108"/>
    <d v="2021-05-01T00:00:00"/>
    <x v="5"/>
    <n v="58"/>
    <s v="Queensland"/>
    <n v="562"/>
    <s v="Joy Mirrlees"/>
  </r>
  <r>
    <n v="626"/>
    <s v="Jacket"/>
    <s v="Cardigan"/>
    <s v="S"/>
    <s v="violet"/>
    <n v="118"/>
    <n v="49"/>
    <s v="A violet coloured, S sized, Cardigan Jacket"/>
    <n v="279"/>
    <n v="626"/>
    <n v="132"/>
    <n v="658"/>
    <n v="93"/>
    <n v="3"/>
    <n v="132"/>
    <n v="562"/>
    <n v="10396"/>
    <x v="108"/>
    <d v="2021-05-01T00:00:00"/>
    <x v="5"/>
    <n v="58"/>
    <s v="Queensland"/>
    <n v="562"/>
    <s v="Joy Mirrlees"/>
  </r>
  <r>
    <n v="627"/>
    <s v="Jacket"/>
    <s v="Cardigan"/>
    <s v="M"/>
    <s v="violet"/>
    <n v="118"/>
    <n v="75"/>
    <s v="A violet coloured, M sized, Cardigan Jacket"/>
    <n v="102"/>
    <n v="627"/>
    <n v="133"/>
    <n v="523"/>
    <n v="102"/>
    <n v="1"/>
    <n v="133"/>
    <n v="878"/>
    <n v="43759"/>
    <x v="14"/>
    <d v="2021-07-17T00:00:00"/>
    <x v="0"/>
    <n v="54"/>
    <s v="Victoria"/>
    <n v="878"/>
    <s v="Elianore Syphas"/>
  </r>
  <r>
    <n v="628"/>
    <s v="Jacket"/>
    <s v="Cardigan"/>
    <s v="L"/>
    <s v="violet"/>
    <n v="118"/>
    <n v="66"/>
    <s v="A violet coloured, L sized, Cardigan Jacket"/>
    <n v="192"/>
    <n v="628"/>
    <n v="133"/>
    <n v="942"/>
    <n v="96"/>
    <n v="2"/>
    <n v="133"/>
    <n v="878"/>
    <n v="43759"/>
    <x v="14"/>
    <d v="2021-07-17T00:00:00"/>
    <x v="0"/>
    <n v="54"/>
    <s v="Victoria"/>
    <n v="878"/>
    <s v="Elianore Syphas"/>
  </r>
  <r>
    <n v="629"/>
    <s v="Jacket"/>
    <s v="Cardigan"/>
    <s v="XL"/>
    <s v="violet"/>
    <n v="118"/>
    <n v="64"/>
    <s v="A violet coloured, XL sized, Cardigan Jacket"/>
    <n v="282"/>
    <n v="629"/>
    <n v="133"/>
    <n v="374"/>
    <n v="94"/>
    <n v="3"/>
    <n v="133"/>
    <n v="878"/>
    <n v="43759"/>
    <x v="14"/>
    <d v="2021-07-17T00:00:00"/>
    <x v="0"/>
    <n v="54"/>
    <s v="Victoria"/>
    <n v="878"/>
    <s v="Elianore Syphas"/>
  </r>
  <r>
    <n v="630"/>
    <s v="Jacket"/>
    <s v="Coach"/>
    <s v="XS"/>
    <s v="red"/>
    <n v="115"/>
    <n v="71"/>
    <s v="A red coloured, XS sized, Coach Jacket"/>
    <n v="91"/>
    <n v="630"/>
    <n v="134"/>
    <n v="770"/>
    <n v="91"/>
    <n v="1"/>
    <n v="134"/>
    <n v="12"/>
    <n v="39451"/>
    <x v="109"/>
    <d v="2021-07-01T00:00:00"/>
    <x v="4"/>
    <n v="78"/>
    <s v="South Australia"/>
    <n v="12"/>
    <s v="Fedora Dmych"/>
  </r>
  <r>
    <n v="631"/>
    <s v="Jacket"/>
    <s v="Coach"/>
    <s v="S"/>
    <s v="red"/>
    <n v="115"/>
    <n v="76"/>
    <s v="A red coloured, S sized, Coach Jacket"/>
    <n v="204"/>
    <n v="631"/>
    <n v="134"/>
    <n v="516"/>
    <n v="102"/>
    <n v="2"/>
    <n v="134"/>
    <n v="12"/>
    <n v="39451"/>
    <x v="109"/>
    <d v="2021-07-01T00:00:00"/>
    <x v="4"/>
    <n v="78"/>
    <s v="South Australia"/>
    <n v="12"/>
    <s v="Fedora Dmych"/>
  </r>
  <r>
    <n v="632"/>
    <s v="Jacket"/>
    <s v="Coach"/>
    <s v="M"/>
    <s v="red"/>
    <n v="115"/>
    <n v="76"/>
    <s v="A red coloured, M sized, Coach Jacket"/>
    <n v="212"/>
    <n v="632"/>
    <n v="134"/>
    <n v="989"/>
    <n v="106"/>
    <n v="2"/>
    <n v="134"/>
    <n v="12"/>
    <n v="39451"/>
    <x v="109"/>
    <d v="2021-07-01T00:00:00"/>
    <x v="4"/>
    <n v="78"/>
    <s v="South Australia"/>
    <n v="12"/>
    <s v="Fedora Dmych"/>
  </r>
  <r>
    <n v="633"/>
    <s v="Jacket"/>
    <s v="Coach"/>
    <s v="L"/>
    <s v="red"/>
    <n v="115"/>
    <n v="80"/>
    <s v="A red coloured, L sized, Coach Jacket"/>
    <n v="238"/>
    <n v="633"/>
    <n v="134"/>
    <n v="407"/>
    <n v="119"/>
    <n v="2"/>
    <n v="134"/>
    <n v="12"/>
    <n v="39451"/>
    <x v="109"/>
    <d v="2021-07-01T00:00:00"/>
    <x v="4"/>
    <n v="78"/>
    <s v="South Australia"/>
    <n v="12"/>
    <s v="Fedora Dmych"/>
  </r>
  <r>
    <n v="634"/>
    <s v="Jacket"/>
    <s v="Coach"/>
    <s v="XL"/>
    <s v="red"/>
    <n v="115"/>
    <n v="46"/>
    <s v="A red coloured, XL sized, Coach Jacket"/>
    <n v="226"/>
    <n v="634"/>
    <n v="134"/>
    <n v="840"/>
    <n v="113"/>
    <n v="2"/>
    <n v="134"/>
    <n v="12"/>
    <n v="39451"/>
    <x v="109"/>
    <d v="2021-07-01T00:00:00"/>
    <x v="4"/>
    <n v="78"/>
    <s v="South Australia"/>
    <n v="12"/>
    <s v="Fedora Dmych"/>
  </r>
  <r>
    <n v="635"/>
    <s v="Jacket"/>
    <s v="Coach"/>
    <s v="XS"/>
    <s v="orange"/>
    <n v="115"/>
    <n v="42"/>
    <s v="A orange coloured, XS sized, Coach Jacket"/>
    <n v="196"/>
    <n v="635"/>
    <n v="134"/>
    <n v="185"/>
    <n v="98"/>
    <n v="2"/>
    <n v="134"/>
    <n v="12"/>
    <n v="39451"/>
    <x v="109"/>
    <d v="2021-07-01T00:00:00"/>
    <x v="4"/>
    <n v="78"/>
    <s v="South Australia"/>
    <n v="12"/>
    <s v="Fedora Dmych"/>
  </r>
  <r>
    <n v="636"/>
    <s v="Jacket"/>
    <s v="Coach"/>
    <s v="S"/>
    <s v="orange"/>
    <n v="115"/>
    <n v="55"/>
    <s v="A orange coloured, S sized, Coach Jacket"/>
    <n v="279"/>
    <n v="636"/>
    <n v="134"/>
    <n v="653"/>
    <n v="93"/>
    <n v="3"/>
    <n v="134"/>
    <n v="12"/>
    <n v="39451"/>
    <x v="109"/>
    <d v="2021-07-01T00:00:00"/>
    <x v="4"/>
    <n v="78"/>
    <s v="South Australia"/>
    <n v="12"/>
    <s v="Fedora Dmych"/>
  </r>
  <r>
    <n v="637"/>
    <s v="Jacket"/>
    <s v="Coach"/>
    <s v="M"/>
    <s v="orange"/>
    <n v="115"/>
    <n v="72"/>
    <s v="A orange coloured, M sized, Coach Jacket"/>
    <n v="105"/>
    <n v="637"/>
    <n v="134"/>
    <n v="1194"/>
    <n v="105"/>
    <n v="1"/>
    <n v="134"/>
    <n v="12"/>
    <n v="39451"/>
    <x v="109"/>
    <d v="2021-07-01T00:00:00"/>
    <x v="4"/>
    <n v="78"/>
    <s v="South Australia"/>
    <n v="12"/>
    <s v="Fedora Dmych"/>
  </r>
  <r>
    <n v="638"/>
    <s v="Jacket"/>
    <s v="Coach"/>
    <s v="L"/>
    <s v="orange"/>
    <n v="115"/>
    <n v="51"/>
    <s v="A orange coloured, L sized, Coach Jacket"/>
    <n v="92"/>
    <n v="638"/>
    <n v="135"/>
    <n v="106"/>
    <n v="92"/>
    <n v="1"/>
    <n v="135"/>
    <n v="942"/>
    <n v="53723"/>
    <x v="62"/>
    <d v="2021-06-02T00:00:00"/>
    <x v="0"/>
    <n v="45"/>
    <s v="Victoria"/>
    <n v="942"/>
    <s v="Lacee Denyukin"/>
  </r>
  <r>
    <n v="639"/>
    <s v="Jacket"/>
    <s v="Coach"/>
    <s v="XL"/>
    <s v="orange"/>
    <n v="115"/>
    <n v="46"/>
    <s v="A orange coloured, XL sized, Coach Jacket"/>
    <n v="238"/>
    <n v="639"/>
    <n v="135"/>
    <n v="730"/>
    <n v="119"/>
    <n v="2"/>
    <n v="135"/>
    <n v="942"/>
    <n v="53723"/>
    <x v="62"/>
    <d v="2021-06-02T00:00:00"/>
    <x v="0"/>
    <n v="45"/>
    <s v="Victoria"/>
    <n v="942"/>
    <s v="Lacee Denyukin"/>
  </r>
  <r>
    <n v="640"/>
    <s v="Jacket"/>
    <s v="Coach"/>
    <s v="XS"/>
    <s v="yellow"/>
    <n v="115"/>
    <n v="52"/>
    <s v="A yellow coloured, XS sized, Coach Jacket"/>
    <n v="186"/>
    <n v="640"/>
    <n v="135"/>
    <n v="654"/>
    <n v="93"/>
    <n v="2"/>
    <n v="135"/>
    <n v="942"/>
    <n v="53723"/>
    <x v="62"/>
    <d v="2021-06-02T00:00:00"/>
    <x v="0"/>
    <n v="45"/>
    <s v="Victoria"/>
    <n v="942"/>
    <s v="Lacee Denyukin"/>
  </r>
  <r>
    <n v="641"/>
    <s v="Jacket"/>
    <s v="Coach"/>
    <s v="S"/>
    <s v="yellow"/>
    <n v="115"/>
    <n v="67"/>
    <s v="A yellow coloured, S sized, Coach Jacket"/>
    <n v="94"/>
    <n v="641"/>
    <n v="135"/>
    <n v="376"/>
    <n v="94"/>
    <n v="1"/>
    <n v="135"/>
    <n v="942"/>
    <n v="53723"/>
    <x v="62"/>
    <d v="2021-06-02T00:00:00"/>
    <x v="0"/>
    <n v="45"/>
    <s v="Victoria"/>
    <n v="942"/>
    <s v="Lacee Denyukin"/>
  </r>
  <r>
    <n v="642"/>
    <s v="Jacket"/>
    <s v="Coach"/>
    <s v="M"/>
    <s v="yellow"/>
    <n v="115"/>
    <n v="48"/>
    <s v="A yellow coloured, M sized, Coach Jacket"/>
    <n v="234"/>
    <n v="642"/>
    <n v="136"/>
    <n v="816"/>
    <n v="117"/>
    <n v="2"/>
    <n v="136"/>
    <n v="539"/>
    <n v="35331"/>
    <x v="110"/>
    <d v="2021-09-08T00:00:00"/>
    <x v="1"/>
    <n v="78"/>
    <s v="Queensland"/>
    <n v="539"/>
    <s v="Sonny Tremollet"/>
  </r>
  <r>
    <n v="643"/>
    <s v="Jacket"/>
    <s v="Coach"/>
    <s v="L"/>
    <s v="yellow"/>
    <n v="115"/>
    <n v="53"/>
    <s v="A yellow coloured, L sized, Coach Jacket"/>
    <n v="273"/>
    <n v="643"/>
    <n v="136"/>
    <n v="174"/>
    <n v="91"/>
    <n v="3"/>
    <n v="136"/>
    <n v="539"/>
    <n v="35331"/>
    <x v="110"/>
    <d v="2021-09-08T00:00:00"/>
    <x v="1"/>
    <n v="78"/>
    <s v="Queensland"/>
    <n v="539"/>
    <s v="Sonny Tremollet"/>
  </r>
  <r>
    <n v="644"/>
    <s v="Jacket"/>
    <s v="Coach"/>
    <s v="XL"/>
    <s v="yellow"/>
    <n v="115"/>
    <n v="68"/>
    <s v="A yellow coloured, XL sized, Coach Jacket"/>
    <n v="300"/>
    <n v="644"/>
    <n v="136"/>
    <n v="582"/>
    <n v="100"/>
    <n v="3"/>
    <n v="136"/>
    <n v="539"/>
    <n v="35331"/>
    <x v="110"/>
    <d v="2021-09-08T00:00:00"/>
    <x v="1"/>
    <n v="78"/>
    <s v="Queensland"/>
    <n v="539"/>
    <s v="Sonny Tremollet"/>
  </r>
  <r>
    <n v="645"/>
    <s v="Jacket"/>
    <s v="Coach"/>
    <s v="XS"/>
    <s v="green"/>
    <n v="115"/>
    <n v="78"/>
    <s v="A green coloured, XS sized, Coach Jacket"/>
    <n v="102"/>
    <n v="645"/>
    <n v="137"/>
    <n v="1137"/>
    <n v="102"/>
    <n v="1"/>
    <n v="137"/>
    <n v="298"/>
    <n v="58875"/>
    <x v="111"/>
    <d v="2021-10-20T00:00:00"/>
    <x v="7"/>
    <n v="29"/>
    <s v="Queensland"/>
    <n v="298"/>
    <s v="Roobbie Persich"/>
  </r>
  <r>
    <n v="646"/>
    <s v="Jacket"/>
    <s v="Coach"/>
    <s v="S"/>
    <s v="green"/>
    <n v="115"/>
    <n v="60"/>
    <s v="A green coloured, S sized, Coach Jacket"/>
    <n v="98"/>
    <n v="646"/>
    <n v="137"/>
    <n v="175"/>
    <n v="98"/>
    <n v="1"/>
    <n v="137"/>
    <n v="298"/>
    <n v="58875"/>
    <x v="111"/>
    <d v="2021-10-20T00:00:00"/>
    <x v="7"/>
    <n v="29"/>
    <s v="Queensland"/>
    <n v="298"/>
    <s v="Roobbie Persich"/>
  </r>
  <r>
    <n v="647"/>
    <s v="Jacket"/>
    <s v="Coach"/>
    <s v="M"/>
    <s v="green"/>
    <n v="115"/>
    <n v="63"/>
    <s v="A green coloured, M sized, Coach Jacket"/>
    <n v="117"/>
    <n v="647"/>
    <n v="137"/>
    <n v="826"/>
    <n v="117"/>
    <n v="1"/>
    <n v="137"/>
    <n v="298"/>
    <n v="58875"/>
    <x v="111"/>
    <d v="2021-10-20T00:00:00"/>
    <x v="7"/>
    <n v="29"/>
    <s v="Queensland"/>
    <n v="298"/>
    <s v="Roobbie Persich"/>
  </r>
  <r>
    <n v="648"/>
    <s v="Jacket"/>
    <s v="Coach"/>
    <s v="L"/>
    <s v="green"/>
    <n v="115"/>
    <n v="57"/>
    <s v="A green coloured, L sized, Coach Jacket"/>
    <n v="318"/>
    <n v="648"/>
    <n v="137"/>
    <n v="236"/>
    <n v="106"/>
    <n v="3"/>
    <n v="137"/>
    <n v="298"/>
    <n v="58875"/>
    <x v="111"/>
    <d v="2021-10-20T00:00:00"/>
    <x v="7"/>
    <n v="29"/>
    <s v="Queensland"/>
    <n v="298"/>
    <s v="Roobbie Persich"/>
  </r>
  <r>
    <n v="649"/>
    <s v="Jacket"/>
    <s v="Coach"/>
    <s v="XL"/>
    <s v="green"/>
    <n v="115"/>
    <n v="48"/>
    <s v="A green coloured, XL sized, Coach Jacket"/>
    <n v="208"/>
    <n v="649"/>
    <n v="138"/>
    <n v="51"/>
    <n v="104"/>
    <n v="2"/>
    <n v="138"/>
    <n v="331"/>
    <n v="50666"/>
    <x v="53"/>
    <d v="2021-02-10T00:00:00"/>
    <x v="6"/>
    <n v="32"/>
    <s v="Northern Territory"/>
    <n v="331"/>
    <s v="Binnie Gonzales"/>
  </r>
  <r>
    <n v="650"/>
    <s v="Jacket"/>
    <s v="Coach"/>
    <s v="XS"/>
    <s v="blue"/>
    <n v="115"/>
    <n v="51"/>
    <s v="A blue coloured, XS sized, Coach Jacket"/>
    <n v="306"/>
    <n v="650"/>
    <n v="138"/>
    <n v="518"/>
    <n v="102"/>
    <n v="3"/>
    <n v="138"/>
    <n v="331"/>
    <n v="50666"/>
    <x v="53"/>
    <d v="2021-02-10T00:00:00"/>
    <x v="6"/>
    <n v="32"/>
    <s v="Northern Territory"/>
    <n v="331"/>
    <s v="Binnie Gonzales"/>
  </r>
  <r>
    <n v="651"/>
    <s v="Jacket"/>
    <s v="Coach"/>
    <s v="S"/>
    <s v="blue"/>
    <n v="115"/>
    <n v="47"/>
    <s v="A blue coloured, S sized, Coach Jacket"/>
    <n v="192"/>
    <n v="651"/>
    <n v="138"/>
    <n v="2"/>
    <n v="96"/>
    <n v="2"/>
    <n v="138"/>
    <n v="331"/>
    <n v="50666"/>
    <x v="53"/>
    <d v="2021-02-10T00:00:00"/>
    <x v="6"/>
    <n v="32"/>
    <s v="Northern Territory"/>
    <n v="331"/>
    <s v="Binnie Gonzales"/>
  </r>
  <r>
    <n v="652"/>
    <s v="Jacket"/>
    <s v="Coach"/>
    <s v="M"/>
    <s v="blue"/>
    <n v="115"/>
    <n v="54"/>
    <s v="A blue coloured, M sized, Coach Jacket"/>
    <n v="93"/>
    <n v="652"/>
    <n v="138"/>
    <n v="1065"/>
    <n v="93"/>
    <n v="1"/>
    <n v="138"/>
    <n v="331"/>
    <n v="50666"/>
    <x v="53"/>
    <d v="2021-02-10T00:00:00"/>
    <x v="6"/>
    <n v="32"/>
    <s v="Northern Territory"/>
    <n v="331"/>
    <s v="Binnie Gonzales"/>
  </r>
  <r>
    <n v="653"/>
    <s v="Jacket"/>
    <s v="Coach"/>
    <s v="L"/>
    <s v="blue"/>
    <n v="115"/>
    <n v="80"/>
    <s v="A blue coloured, L sized, Coach Jacket"/>
    <n v="188"/>
    <n v="653"/>
    <n v="138"/>
    <n v="383"/>
    <n v="94"/>
    <n v="2"/>
    <n v="138"/>
    <n v="331"/>
    <n v="50666"/>
    <x v="53"/>
    <d v="2021-02-10T00:00:00"/>
    <x v="6"/>
    <n v="32"/>
    <s v="Northern Territory"/>
    <n v="331"/>
    <s v="Binnie Gonzales"/>
  </r>
  <r>
    <n v="654"/>
    <s v="Jacket"/>
    <s v="Coach"/>
    <s v="XL"/>
    <s v="blue"/>
    <n v="115"/>
    <n v="46"/>
    <s v="A blue coloured, XL sized, Coach Jacket"/>
    <n v="204"/>
    <n v="654"/>
    <n v="139"/>
    <n v="521"/>
    <n v="102"/>
    <n v="2"/>
    <n v="139"/>
    <n v="871"/>
    <n v="11224"/>
    <x v="10"/>
    <d v="2021-06-28T00:00:00"/>
    <x v="4"/>
    <n v="48"/>
    <s v="Western Australia"/>
    <n v="871"/>
    <s v="Calypso Ellaway"/>
  </r>
  <r>
    <n v="655"/>
    <s v="Jacket"/>
    <s v="Coach"/>
    <s v="XS"/>
    <s v="indigo"/>
    <n v="115"/>
    <n v="42"/>
    <s v="A indigo coloured, XS sized, Coach Jacket"/>
    <n v="107"/>
    <n v="655"/>
    <n v="139"/>
    <n v="428"/>
    <n v="107"/>
    <n v="1"/>
    <n v="139"/>
    <n v="871"/>
    <n v="11224"/>
    <x v="10"/>
    <d v="2021-06-28T00:00:00"/>
    <x v="4"/>
    <n v="48"/>
    <s v="Western Australia"/>
    <n v="871"/>
    <s v="Calypso Ellaway"/>
  </r>
  <r>
    <n v="656"/>
    <s v="Jacket"/>
    <s v="Coach"/>
    <s v="S"/>
    <s v="indigo"/>
    <n v="115"/>
    <n v="78"/>
    <s v="A indigo coloured, S sized, Coach Jacket"/>
    <n v="105"/>
    <n v="656"/>
    <n v="139"/>
    <n v="280"/>
    <n v="105"/>
    <n v="1"/>
    <n v="139"/>
    <n v="871"/>
    <n v="11224"/>
    <x v="10"/>
    <d v="2021-06-28T00:00:00"/>
    <x v="4"/>
    <n v="48"/>
    <s v="Western Australia"/>
    <n v="871"/>
    <s v="Calypso Ellaway"/>
  </r>
  <r>
    <n v="657"/>
    <s v="Jacket"/>
    <s v="Coach"/>
    <s v="M"/>
    <s v="indigo"/>
    <n v="115"/>
    <n v="64"/>
    <s v="A indigo coloured, M sized, Coach Jacket"/>
    <n v="345"/>
    <n v="657"/>
    <n v="139"/>
    <n v="1110"/>
    <n v="115"/>
    <n v="3"/>
    <n v="139"/>
    <n v="871"/>
    <n v="11224"/>
    <x v="10"/>
    <d v="2021-06-28T00:00:00"/>
    <x v="4"/>
    <n v="48"/>
    <s v="Western Australia"/>
    <n v="871"/>
    <s v="Calypso Ellaway"/>
  </r>
  <r>
    <n v="658"/>
    <s v="Jacket"/>
    <s v="Coach"/>
    <s v="L"/>
    <s v="indigo"/>
    <n v="115"/>
    <n v="74"/>
    <s v="A indigo coloured, L sized, Coach Jacket"/>
    <n v="357"/>
    <n v="658"/>
    <n v="140"/>
    <n v="701"/>
    <n v="119"/>
    <n v="3"/>
    <n v="140"/>
    <n v="539"/>
    <n v="35025"/>
    <x v="48"/>
    <d v="2021-04-13T00:00:00"/>
    <x v="1"/>
    <n v="78"/>
    <s v="Queensland"/>
    <n v="539"/>
    <s v="Sonny Tremollet"/>
  </r>
  <r>
    <n v="659"/>
    <s v="Jacket"/>
    <s v="Coach"/>
    <s v="XL"/>
    <s v="indigo"/>
    <n v="115"/>
    <n v="67"/>
    <s v="A indigo coloured, XL sized, Coach Jacket"/>
    <n v="97"/>
    <n v="659"/>
    <n v="140"/>
    <n v="955"/>
    <n v="97"/>
    <n v="1"/>
    <n v="140"/>
    <n v="539"/>
    <n v="35025"/>
    <x v="48"/>
    <d v="2021-04-13T00:00:00"/>
    <x v="1"/>
    <n v="78"/>
    <s v="Queensland"/>
    <n v="539"/>
    <s v="Sonny Tremollet"/>
  </r>
  <r>
    <n v="660"/>
    <s v="Jacket"/>
    <s v="Coach"/>
    <s v="XS"/>
    <s v="violet"/>
    <n v="115"/>
    <n v="58"/>
    <s v="A violet coloured, XS sized, Coach Jacket"/>
    <n v="100"/>
    <n v="660"/>
    <n v="140"/>
    <n v="575"/>
    <n v="100"/>
    <n v="1"/>
    <n v="140"/>
    <n v="539"/>
    <n v="35025"/>
    <x v="48"/>
    <d v="2021-04-13T00:00:00"/>
    <x v="1"/>
    <n v="78"/>
    <s v="Queensland"/>
    <n v="539"/>
    <s v="Sonny Tremollet"/>
  </r>
  <r>
    <n v="661"/>
    <s v="Jacket"/>
    <s v="Coach"/>
    <s v="S"/>
    <s v="violet"/>
    <n v="115"/>
    <n v="74"/>
    <s v="A violet coloured, S sized, Coach Jacket"/>
    <n v="196"/>
    <n v="661"/>
    <n v="140"/>
    <n v="533"/>
    <n v="98"/>
    <n v="2"/>
    <n v="140"/>
    <n v="539"/>
    <n v="35025"/>
    <x v="48"/>
    <d v="2021-04-13T00:00:00"/>
    <x v="1"/>
    <n v="78"/>
    <s v="Queensland"/>
    <n v="539"/>
    <s v="Sonny Tremollet"/>
  </r>
  <r>
    <n v="662"/>
    <s v="Jacket"/>
    <s v="Coach"/>
    <s v="M"/>
    <s v="violet"/>
    <n v="115"/>
    <n v="74"/>
    <s v="A violet coloured, M sized, Coach Jacket"/>
    <n v="339"/>
    <n v="662"/>
    <n v="140"/>
    <n v="687"/>
    <n v="113"/>
    <n v="3"/>
    <n v="140"/>
    <n v="539"/>
    <n v="35025"/>
    <x v="48"/>
    <d v="2021-04-13T00:00:00"/>
    <x v="1"/>
    <n v="78"/>
    <s v="Queensland"/>
    <n v="539"/>
    <s v="Sonny Tremollet"/>
  </r>
  <r>
    <n v="663"/>
    <s v="Jacket"/>
    <s v="Coach"/>
    <s v="L"/>
    <s v="violet"/>
    <n v="115"/>
    <n v="80"/>
    <s v="A violet coloured, L sized, Coach Jacket"/>
    <n v="112"/>
    <n v="663"/>
    <n v="140"/>
    <n v="628"/>
    <n v="112"/>
    <n v="1"/>
    <n v="140"/>
    <n v="539"/>
    <n v="35025"/>
    <x v="48"/>
    <d v="2021-04-13T00:00:00"/>
    <x v="1"/>
    <n v="78"/>
    <s v="Queensland"/>
    <n v="539"/>
    <s v="Sonny Tremollet"/>
  </r>
  <r>
    <n v="664"/>
    <s v="Jacket"/>
    <s v="Coach"/>
    <s v="XL"/>
    <s v="violet"/>
    <n v="115"/>
    <n v="60"/>
    <s v="A violet coloured, XL sized, Coach Jacket"/>
    <n v="306"/>
    <n v="664"/>
    <n v="140"/>
    <n v="1130"/>
    <n v="102"/>
    <n v="3"/>
    <n v="140"/>
    <n v="539"/>
    <n v="35025"/>
    <x v="48"/>
    <d v="2021-04-13T00:00:00"/>
    <x v="1"/>
    <n v="78"/>
    <s v="Queensland"/>
    <n v="539"/>
    <s v="Sonny Tremollet"/>
  </r>
  <r>
    <n v="665"/>
    <s v="Jacket"/>
    <s v="Parka"/>
    <s v="XS"/>
    <s v="red"/>
    <n v="119"/>
    <n v="65"/>
    <s v="A red coloured, XS sized, Parka Jacket"/>
    <n v="351"/>
    <n v="665"/>
    <n v="141"/>
    <n v="805"/>
    <n v="117"/>
    <n v="3"/>
    <n v="141"/>
    <n v="528"/>
    <n v="40203"/>
    <x v="75"/>
    <d v="2021-09-13T00:00:00"/>
    <x v="3"/>
    <n v="63"/>
    <s v="Western Australia"/>
    <n v="528"/>
    <s v="Cad Dominichetti"/>
  </r>
  <r>
    <n v="666"/>
    <s v="Jacket"/>
    <s v="Parka"/>
    <s v="S"/>
    <s v="red"/>
    <n v="119"/>
    <n v="66"/>
    <s v="A red coloured, S sized, Parka Jacket"/>
    <n v="97"/>
    <n v="666"/>
    <n v="141"/>
    <n v="950"/>
    <n v="97"/>
    <n v="1"/>
    <n v="141"/>
    <n v="528"/>
    <n v="40203"/>
    <x v="75"/>
    <d v="2021-09-13T00:00:00"/>
    <x v="3"/>
    <n v="63"/>
    <s v="Western Australia"/>
    <n v="528"/>
    <s v="Cad Dominichetti"/>
  </r>
  <r>
    <n v="667"/>
    <s v="Jacket"/>
    <s v="Parka"/>
    <s v="M"/>
    <s v="red"/>
    <n v="119"/>
    <n v="56"/>
    <s v="A red coloured, M sized, Parka Jacket"/>
    <n v="357"/>
    <n v="667"/>
    <n v="141"/>
    <n v="733"/>
    <n v="119"/>
    <n v="3"/>
    <n v="141"/>
    <n v="528"/>
    <n v="40203"/>
    <x v="75"/>
    <d v="2021-09-13T00:00:00"/>
    <x v="3"/>
    <n v="63"/>
    <s v="Western Australia"/>
    <n v="528"/>
    <s v="Cad Dominichetti"/>
  </r>
  <r>
    <n v="668"/>
    <s v="Jacket"/>
    <s v="Parka"/>
    <s v="L"/>
    <s v="red"/>
    <n v="119"/>
    <n v="73"/>
    <s v="A red coloured, L sized, Parka Jacket"/>
    <n v="288"/>
    <n v="668"/>
    <n v="142"/>
    <n v="8"/>
    <n v="96"/>
    <n v="3"/>
    <n v="142"/>
    <n v="237"/>
    <n v="53165"/>
    <x v="10"/>
    <d v="2021-07-12T00:00:00"/>
    <x v="5"/>
    <n v="71"/>
    <s v="New South Wales"/>
    <n v="237"/>
    <s v="Cassaundra Sliman"/>
  </r>
  <r>
    <n v="669"/>
    <s v="Jacket"/>
    <s v="Parka"/>
    <s v="XL"/>
    <s v="red"/>
    <n v="119"/>
    <n v="64"/>
    <s v="A red coloured, XL sized, Parka Jacket"/>
    <n v="226"/>
    <n v="669"/>
    <n v="142"/>
    <n v="843"/>
    <n v="113"/>
    <n v="2"/>
    <n v="142"/>
    <n v="237"/>
    <n v="53165"/>
    <x v="10"/>
    <d v="2021-07-12T00:00:00"/>
    <x v="5"/>
    <n v="71"/>
    <s v="New South Wales"/>
    <n v="237"/>
    <s v="Cassaundra Sliman"/>
  </r>
  <r>
    <n v="670"/>
    <s v="Jacket"/>
    <s v="Parka"/>
    <s v="XS"/>
    <s v="orange"/>
    <n v="119"/>
    <n v="53"/>
    <s v="A orange coloured, XS sized, Parka Jacket"/>
    <n v="276"/>
    <n v="670"/>
    <n v="142"/>
    <n v="131"/>
    <n v="92"/>
    <n v="3"/>
    <n v="142"/>
    <n v="237"/>
    <n v="53165"/>
    <x v="10"/>
    <d v="2021-07-12T00:00:00"/>
    <x v="5"/>
    <n v="71"/>
    <s v="New South Wales"/>
    <n v="237"/>
    <s v="Cassaundra Sliman"/>
  </r>
  <r>
    <n v="671"/>
    <s v="Jacket"/>
    <s v="Parka"/>
    <s v="S"/>
    <s v="orange"/>
    <n v="119"/>
    <n v="72"/>
    <s v="A orange coloured, S sized, Parka Jacket"/>
    <n v="300"/>
    <n v="671"/>
    <n v="142"/>
    <n v="575"/>
    <n v="100"/>
    <n v="3"/>
    <n v="142"/>
    <n v="237"/>
    <n v="53165"/>
    <x v="10"/>
    <d v="2021-07-12T00:00:00"/>
    <x v="5"/>
    <n v="71"/>
    <s v="New South Wales"/>
    <n v="237"/>
    <s v="Cassaundra Sliman"/>
  </r>
  <r>
    <n v="672"/>
    <s v="Jacket"/>
    <s v="Parka"/>
    <s v="M"/>
    <s v="orange"/>
    <n v="119"/>
    <n v="51"/>
    <s v="A orange coloured, M sized, Parka Jacket"/>
    <n v="357"/>
    <n v="672"/>
    <n v="142"/>
    <n v="717"/>
    <n v="119"/>
    <n v="3"/>
    <n v="142"/>
    <n v="237"/>
    <n v="53165"/>
    <x v="10"/>
    <d v="2021-07-12T00:00:00"/>
    <x v="5"/>
    <n v="71"/>
    <s v="New South Wales"/>
    <n v="237"/>
    <s v="Cassaundra Sliman"/>
  </r>
  <r>
    <n v="673"/>
    <s v="Jacket"/>
    <s v="Parka"/>
    <s v="L"/>
    <s v="orange"/>
    <n v="119"/>
    <n v="77"/>
    <s v="A orange coloured, L sized, Parka Jacket"/>
    <n v="336"/>
    <n v="673"/>
    <n v="142"/>
    <n v="1237"/>
    <n v="112"/>
    <n v="3"/>
    <n v="142"/>
    <n v="237"/>
    <n v="53165"/>
    <x v="10"/>
    <d v="2021-07-12T00:00:00"/>
    <x v="5"/>
    <n v="71"/>
    <s v="New South Wales"/>
    <n v="237"/>
    <s v="Cassaundra Sliman"/>
  </r>
  <r>
    <n v="674"/>
    <s v="Jacket"/>
    <s v="Parka"/>
    <s v="XL"/>
    <s v="orange"/>
    <n v="119"/>
    <n v="68"/>
    <s v="A orange coloured, XL sized, Parka Jacket"/>
    <n v="119"/>
    <n v="674"/>
    <n v="142"/>
    <n v="712"/>
    <n v="119"/>
    <n v="1"/>
    <n v="142"/>
    <n v="237"/>
    <n v="53165"/>
    <x v="10"/>
    <d v="2021-07-12T00:00:00"/>
    <x v="5"/>
    <n v="71"/>
    <s v="New South Wales"/>
    <n v="237"/>
    <s v="Cassaundra Sliman"/>
  </r>
  <r>
    <n v="675"/>
    <s v="Jacket"/>
    <s v="Parka"/>
    <s v="XS"/>
    <s v="yellow"/>
    <n v="119"/>
    <n v="63"/>
    <s v="A yellow coloured, XS sized, Parka Jacket"/>
    <n v="288"/>
    <n v="675"/>
    <n v="142"/>
    <n v="932"/>
    <n v="96"/>
    <n v="3"/>
    <n v="142"/>
    <n v="237"/>
    <n v="53165"/>
    <x v="10"/>
    <d v="2021-07-12T00:00:00"/>
    <x v="5"/>
    <n v="71"/>
    <s v="New South Wales"/>
    <n v="237"/>
    <s v="Cassaundra Sliman"/>
  </r>
  <r>
    <n v="676"/>
    <s v="Jacket"/>
    <s v="Parka"/>
    <s v="S"/>
    <s v="yellow"/>
    <n v="119"/>
    <n v="80"/>
    <s v="A yellow coloured, S sized, Parka Jacket"/>
    <n v="279"/>
    <n v="676"/>
    <n v="142"/>
    <n v="630"/>
    <n v="93"/>
    <n v="3"/>
    <n v="142"/>
    <n v="237"/>
    <n v="53165"/>
    <x v="10"/>
    <d v="2021-07-12T00:00:00"/>
    <x v="5"/>
    <n v="71"/>
    <s v="New South Wales"/>
    <n v="237"/>
    <s v="Cassaundra Sliman"/>
  </r>
  <r>
    <n v="677"/>
    <s v="Jacket"/>
    <s v="Parka"/>
    <s v="M"/>
    <s v="yellow"/>
    <n v="119"/>
    <n v="46"/>
    <s v="A yellow coloured, M sized, Parka Jacket"/>
    <n v="218"/>
    <n v="677"/>
    <n v="143"/>
    <n v="740"/>
    <n v="109"/>
    <n v="2"/>
    <n v="143"/>
    <n v="828"/>
    <n v="37187"/>
    <x v="112"/>
    <d v="2021-02-11T00:00:00"/>
    <x v="7"/>
    <n v="57"/>
    <s v="Queensland"/>
    <n v="828"/>
    <s v="Tucky Kitchaside"/>
  </r>
  <r>
    <n v="678"/>
    <s v="Jacket"/>
    <s v="Parka"/>
    <s v="L"/>
    <s v="yellow"/>
    <n v="119"/>
    <n v="72"/>
    <s v="A yellow coloured, L sized, Parka Jacket"/>
    <n v="236"/>
    <n v="678"/>
    <n v="143"/>
    <n v="94"/>
    <n v="118"/>
    <n v="2"/>
    <n v="143"/>
    <n v="828"/>
    <n v="37187"/>
    <x v="112"/>
    <d v="2021-02-11T00:00:00"/>
    <x v="7"/>
    <n v="57"/>
    <s v="Queensland"/>
    <n v="828"/>
    <s v="Tucky Kitchaside"/>
  </r>
  <r>
    <n v="679"/>
    <s v="Jacket"/>
    <s v="Parka"/>
    <s v="XL"/>
    <s v="yellow"/>
    <n v="119"/>
    <n v="44"/>
    <s v="A yellow coloured, XL sized, Parka Jacket"/>
    <n v="93"/>
    <n v="679"/>
    <n v="143"/>
    <n v="1083"/>
    <n v="93"/>
    <n v="1"/>
    <n v="143"/>
    <n v="828"/>
    <n v="37187"/>
    <x v="112"/>
    <d v="2021-02-11T00:00:00"/>
    <x v="7"/>
    <n v="57"/>
    <s v="Queensland"/>
    <n v="828"/>
    <s v="Tucky Kitchaside"/>
  </r>
  <r>
    <n v="680"/>
    <s v="Jacket"/>
    <s v="Parka"/>
    <s v="XS"/>
    <s v="green"/>
    <n v="119"/>
    <n v="75"/>
    <s v="A green coloured, XS sized, Parka Jacket"/>
    <n v="119"/>
    <n v="680"/>
    <n v="143"/>
    <n v="387"/>
    <n v="119"/>
    <n v="1"/>
    <n v="143"/>
    <n v="828"/>
    <n v="37187"/>
    <x v="112"/>
    <d v="2021-02-11T00:00:00"/>
    <x v="7"/>
    <n v="57"/>
    <s v="Queensland"/>
    <n v="828"/>
    <s v="Tucky Kitchaside"/>
  </r>
  <r>
    <n v="681"/>
    <s v="Jacket"/>
    <s v="Parka"/>
    <s v="S"/>
    <s v="green"/>
    <n v="119"/>
    <n v="62"/>
    <s v="A green coloured, S sized, Parka Jacket"/>
    <n v="306"/>
    <n v="681"/>
    <n v="143"/>
    <n v="1123"/>
    <n v="102"/>
    <n v="3"/>
    <n v="143"/>
    <n v="828"/>
    <n v="37187"/>
    <x v="112"/>
    <d v="2021-02-11T00:00:00"/>
    <x v="7"/>
    <n v="57"/>
    <s v="Queensland"/>
    <n v="828"/>
    <s v="Tucky Kitchaside"/>
  </r>
  <r>
    <n v="682"/>
    <s v="Jacket"/>
    <s v="Parka"/>
    <s v="M"/>
    <s v="green"/>
    <n v="119"/>
    <n v="71"/>
    <s v="A green coloured, M sized, Parka Jacket"/>
    <n v="117"/>
    <n v="682"/>
    <n v="143"/>
    <n v="837"/>
    <n v="117"/>
    <n v="1"/>
    <n v="143"/>
    <n v="828"/>
    <n v="37187"/>
    <x v="112"/>
    <d v="2021-02-11T00:00:00"/>
    <x v="7"/>
    <n v="57"/>
    <s v="Queensland"/>
    <n v="828"/>
    <s v="Tucky Kitchaside"/>
  </r>
  <r>
    <n v="683"/>
    <s v="Jacket"/>
    <s v="Parka"/>
    <s v="L"/>
    <s v="green"/>
    <n v="119"/>
    <n v="55"/>
    <s v="A green coloured, L sized, Parka Jacket"/>
    <n v="113"/>
    <n v="683"/>
    <n v="144"/>
    <n v="698"/>
    <n v="113"/>
    <n v="1"/>
    <n v="144"/>
    <n v="928"/>
    <n v="15762"/>
    <x v="59"/>
    <d v="2021-05-28T00:00:00"/>
    <x v="4"/>
    <n v="63"/>
    <s v="Australian Capital Territory"/>
    <n v="928"/>
    <s v="Hughie Trelease"/>
  </r>
  <r>
    <n v="684"/>
    <s v="Jacket"/>
    <s v="Parka"/>
    <s v="XL"/>
    <s v="green"/>
    <n v="119"/>
    <n v="55"/>
    <s v="A green coloured, XL sized, Parka Jacket"/>
    <n v="315"/>
    <n v="684"/>
    <n v="144"/>
    <n v="295"/>
    <n v="105"/>
    <n v="3"/>
    <n v="144"/>
    <n v="928"/>
    <n v="15762"/>
    <x v="59"/>
    <d v="2021-05-28T00:00:00"/>
    <x v="4"/>
    <n v="63"/>
    <s v="Australian Capital Territory"/>
    <n v="928"/>
    <s v="Hughie Trelease"/>
  </r>
  <r>
    <n v="685"/>
    <s v="Jacket"/>
    <s v="Parka"/>
    <s v="XS"/>
    <s v="blue"/>
    <n v="119"/>
    <n v="67"/>
    <s v="A blue coloured, XS sized, Parka Jacket"/>
    <n v="236"/>
    <n v="685"/>
    <n v="144"/>
    <n v="461"/>
    <n v="118"/>
    <n v="2"/>
    <n v="144"/>
    <n v="928"/>
    <n v="15762"/>
    <x v="59"/>
    <d v="2021-05-28T00:00:00"/>
    <x v="4"/>
    <n v="63"/>
    <s v="Australian Capital Territory"/>
    <n v="928"/>
    <s v="Hughie Trelease"/>
  </r>
  <r>
    <n v="686"/>
    <s v="Jacket"/>
    <s v="Parka"/>
    <s v="S"/>
    <s v="blue"/>
    <n v="119"/>
    <n v="72"/>
    <s v="A blue coloured, S sized, Parka Jacket"/>
    <n v="226"/>
    <n v="686"/>
    <n v="144"/>
    <n v="680"/>
    <n v="113"/>
    <n v="2"/>
    <n v="144"/>
    <n v="928"/>
    <n v="15762"/>
    <x v="59"/>
    <d v="2021-05-28T00:00:00"/>
    <x v="4"/>
    <n v="63"/>
    <s v="Australian Capital Territory"/>
    <n v="928"/>
    <s v="Hughie Trelease"/>
  </r>
  <r>
    <n v="687"/>
    <s v="Jacket"/>
    <s v="Parka"/>
    <s v="M"/>
    <s v="blue"/>
    <n v="119"/>
    <n v="54"/>
    <s v="A blue coloured, M sized, Parka Jacket"/>
    <n v="102"/>
    <n v="687"/>
    <n v="145"/>
    <n v="1138"/>
    <n v="102"/>
    <n v="1"/>
    <n v="145"/>
    <n v="871"/>
    <n v="26358"/>
    <x v="51"/>
    <d v="2021-02-10T00:00:00"/>
    <x v="4"/>
    <n v="48"/>
    <s v="Western Australia"/>
    <n v="871"/>
    <s v="Calypso Ellaway"/>
  </r>
  <r>
    <n v="688"/>
    <s v="Jacket"/>
    <s v="Parka"/>
    <s v="L"/>
    <s v="blue"/>
    <n v="119"/>
    <n v="61"/>
    <s v="A blue coloured, L sized, Parka Jacket"/>
    <n v="336"/>
    <n v="688"/>
    <n v="145"/>
    <n v="623"/>
    <n v="112"/>
    <n v="3"/>
    <n v="145"/>
    <n v="871"/>
    <n v="26358"/>
    <x v="51"/>
    <d v="2021-02-10T00:00:00"/>
    <x v="4"/>
    <n v="48"/>
    <s v="Western Australia"/>
    <n v="871"/>
    <s v="Calypso Ellaway"/>
  </r>
  <r>
    <n v="689"/>
    <s v="Jacket"/>
    <s v="Parka"/>
    <s v="XL"/>
    <s v="blue"/>
    <n v="119"/>
    <n v="47"/>
    <s v="A blue coloured, XL sized, Parka Jacket"/>
    <n v="186"/>
    <n v="689"/>
    <n v="145"/>
    <n v="655"/>
    <n v="93"/>
    <n v="2"/>
    <n v="145"/>
    <n v="871"/>
    <n v="26358"/>
    <x v="51"/>
    <d v="2021-02-10T00:00:00"/>
    <x v="4"/>
    <n v="48"/>
    <s v="Western Australia"/>
    <n v="871"/>
    <s v="Calypso Ellaway"/>
  </r>
  <r>
    <n v="690"/>
    <s v="Jacket"/>
    <s v="Parka"/>
    <s v="XS"/>
    <s v="indigo"/>
    <n v="119"/>
    <n v="57"/>
    <s v="A indigo coloured, XS sized, Parka Jacket"/>
    <n v="354"/>
    <n v="690"/>
    <n v="145"/>
    <n v="472"/>
    <n v="118"/>
    <n v="3"/>
    <n v="145"/>
    <n v="871"/>
    <n v="26358"/>
    <x v="51"/>
    <d v="2021-02-10T00:00:00"/>
    <x v="4"/>
    <n v="48"/>
    <s v="Western Australia"/>
    <n v="871"/>
    <s v="Calypso Ellaway"/>
  </r>
  <r>
    <n v="691"/>
    <s v="Jacket"/>
    <s v="Parka"/>
    <s v="S"/>
    <s v="indigo"/>
    <n v="119"/>
    <n v="53"/>
    <s v="A indigo coloured, S sized, Parka Jacket"/>
    <n v="288"/>
    <n v="691"/>
    <n v="146"/>
    <n v="17"/>
    <n v="96"/>
    <n v="3"/>
    <n v="146"/>
    <n v="912"/>
    <n v="22750"/>
    <x v="0"/>
    <d v="2021-09-26T00:00:00"/>
    <x v="5"/>
    <n v="60"/>
    <s v="Tasmania"/>
    <n v="912"/>
    <s v="Chancey Iacovozzo"/>
  </r>
  <r>
    <n v="692"/>
    <s v="Jacket"/>
    <s v="Parka"/>
    <s v="M"/>
    <s v="indigo"/>
    <n v="119"/>
    <n v="66"/>
    <s v="A indigo coloured, M sized, Parka Jacket"/>
    <n v="336"/>
    <n v="692"/>
    <n v="146"/>
    <n v="610"/>
    <n v="112"/>
    <n v="3"/>
    <n v="146"/>
    <n v="912"/>
    <n v="22750"/>
    <x v="0"/>
    <d v="2021-09-26T00:00:00"/>
    <x v="5"/>
    <n v="60"/>
    <s v="Tasmania"/>
    <n v="912"/>
    <s v="Chancey Iacovozzo"/>
  </r>
  <r>
    <n v="693"/>
    <s v="Jacket"/>
    <s v="Parka"/>
    <s v="L"/>
    <s v="indigo"/>
    <n v="119"/>
    <n v="44"/>
    <s v="A indigo coloured, L sized, Parka Jacket"/>
    <n v="112"/>
    <n v="693"/>
    <n v="147"/>
    <n v="1250"/>
    <n v="112"/>
    <n v="1"/>
    <n v="147"/>
    <n v="818"/>
    <n v="20690"/>
    <x v="113"/>
    <d v="2021-10-16T00:00:00"/>
    <x v="6"/>
    <n v="59"/>
    <s v="Western Australia"/>
    <n v="818"/>
    <s v="Nathaniel McCandless"/>
  </r>
  <r>
    <n v="694"/>
    <s v="Jacket"/>
    <s v="Parka"/>
    <s v="XL"/>
    <s v="indigo"/>
    <n v="119"/>
    <n v="78"/>
    <s v="A indigo coloured, XL sized, Parka Jacket"/>
    <n v="106"/>
    <n v="694"/>
    <n v="148"/>
    <n v="213"/>
    <n v="106"/>
    <n v="1"/>
    <n v="148"/>
    <n v="573"/>
    <n v="14073"/>
    <x v="114"/>
    <d v="2021-01-24T00:00:00"/>
    <x v="1"/>
    <n v="37"/>
    <s v="South Australia"/>
    <n v="573"/>
    <s v="Atlante Dissman"/>
  </r>
  <r>
    <n v="695"/>
    <s v="Jacket"/>
    <s v="Parka"/>
    <s v="XS"/>
    <s v="violet"/>
    <n v="119"/>
    <n v="59"/>
    <s v="A violet coloured, XS sized, Parka Jacket"/>
    <n v="273"/>
    <n v="695"/>
    <n v="148"/>
    <n v="779"/>
    <n v="91"/>
    <n v="3"/>
    <n v="148"/>
    <n v="573"/>
    <n v="14073"/>
    <x v="114"/>
    <d v="2021-01-24T00:00:00"/>
    <x v="1"/>
    <n v="37"/>
    <s v="South Australia"/>
    <n v="573"/>
    <s v="Atlante Dissman"/>
  </r>
  <r>
    <n v="696"/>
    <s v="Jacket"/>
    <s v="Parka"/>
    <s v="S"/>
    <s v="violet"/>
    <n v="119"/>
    <n v="67"/>
    <s v="A violet coloured, S sized, Parka Jacket"/>
    <n v="315"/>
    <n v="696"/>
    <n v="148"/>
    <n v="1214"/>
    <n v="105"/>
    <n v="3"/>
    <n v="148"/>
    <n v="573"/>
    <n v="14073"/>
    <x v="114"/>
    <d v="2021-01-24T00:00:00"/>
    <x v="1"/>
    <n v="37"/>
    <s v="South Australia"/>
    <n v="573"/>
    <s v="Atlante Dissman"/>
  </r>
  <r>
    <n v="697"/>
    <s v="Jacket"/>
    <s v="Parka"/>
    <s v="M"/>
    <s v="violet"/>
    <n v="119"/>
    <n v="75"/>
    <s v="A violet coloured, M sized, Parka Jacket"/>
    <n v="318"/>
    <n v="697"/>
    <n v="148"/>
    <n v="220"/>
    <n v="106"/>
    <n v="3"/>
    <n v="148"/>
    <n v="573"/>
    <n v="14073"/>
    <x v="114"/>
    <d v="2021-01-24T00:00:00"/>
    <x v="1"/>
    <n v="37"/>
    <s v="South Australia"/>
    <n v="573"/>
    <s v="Atlante Dissman"/>
  </r>
  <r>
    <n v="698"/>
    <s v="Jacket"/>
    <s v="Parka"/>
    <s v="L"/>
    <s v="violet"/>
    <n v="119"/>
    <n v="53"/>
    <s v="A violet coloured, L sized, Parka Jacket"/>
    <n v="107"/>
    <n v="698"/>
    <n v="149"/>
    <n v="423"/>
    <n v="107"/>
    <n v="1"/>
    <n v="149"/>
    <n v="500"/>
    <n v="31490"/>
    <x v="115"/>
    <d v="2021-03-14T00:00:00"/>
    <x v="3"/>
    <n v="78"/>
    <s v="Western Australia"/>
    <n v="500"/>
    <s v="Carlen Kelway"/>
  </r>
  <r>
    <n v="699"/>
    <s v="Jacket"/>
    <s v="Parka"/>
    <s v="XL"/>
    <s v="violet"/>
    <n v="119"/>
    <n v="80"/>
    <s v="A violet coloured, XL sized, Parka Jacket"/>
    <n v="294"/>
    <n v="699"/>
    <n v="149"/>
    <n v="549"/>
    <n v="98"/>
    <n v="3"/>
    <n v="149"/>
    <n v="500"/>
    <n v="31490"/>
    <x v="115"/>
    <d v="2021-03-14T00:00:00"/>
    <x v="3"/>
    <n v="78"/>
    <s v="Western Australia"/>
    <n v="500"/>
    <s v="Carlen Kelway"/>
  </r>
  <r>
    <n v="700"/>
    <s v="Jacket"/>
    <s v="Trench Coat"/>
    <s v="XS"/>
    <s v="red"/>
    <n v="112"/>
    <n v="78"/>
    <s v="A red coloured, XS sized, Trench Coat Jacket"/>
    <n v="96"/>
    <n v="700"/>
    <n v="149"/>
    <n v="931"/>
    <n v="96"/>
    <n v="1"/>
    <n v="149"/>
    <n v="500"/>
    <n v="31490"/>
    <x v="115"/>
    <d v="2021-03-14T00:00:00"/>
    <x v="3"/>
    <n v="78"/>
    <s v="Western Australia"/>
    <n v="500"/>
    <s v="Carlen Kelway"/>
  </r>
  <r>
    <n v="701"/>
    <s v="Jacket"/>
    <s v="Trench Coat"/>
    <s v="S"/>
    <s v="red"/>
    <n v="112"/>
    <n v="54"/>
    <s v="A red coloured, S sized, Trench Coat Jacket"/>
    <n v="188"/>
    <n v="701"/>
    <n v="149"/>
    <n v="380"/>
    <n v="94"/>
    <n v="2"/>
    <n v="149"/>
    <n v="500"/>
    <n v="31490"/>
    <x v="115"/>
    <d v="2021-03-14T00:00:00"/>
    <x v="3"/>
    <n v="78"/>
    <s v="Western Australia"/>
    <n v="500"/>
    <s v="Carlen Kelway"/>
  </r>
  <r>
    <n v="702"/>
    <s v="Jacket"/>
    <s v="Trench Coat"/>
    <s v="M"/>
    <s v="red"/>
    <n v="112"/>
    <n v="57"/>
    <s v="A red coloured, M sized, Trench Coat Jacket"/>
    <n v="354"/>
    <n v="702"/>
    <n v="149"/>
    <n v="93"/>
    <n v="118"/>
    <n v="3"/>
    <n v="149"/>
    <n v="500"/>
    <n v="31490"/>
    <x v="115"/>
    <d v="2021-03-14T00:00:00"/>
    <x v="3"/>
    <n v="78"/>
    <s v="Western Australia"/>
    <n v="500"/>
    <s v="Carlen Kelway"/>
  </r>
  <r>
    <n v="703"/>
    <s v="Jacket"/>
    <s v="Trench Coat"/>
    <s v="L"/>
    <s v="red"/>
    <n v="112"/>
    <n v="70"/>
    <s v="A red coloured, L sized, Trench Coat Jacket"/>
    <n v="109"/>
    <n v="703"/>
    <n v="150"/>
    <n v="736"/>
    <n v="109"/>
    <n v="1"/>
    <n v="150"/>
    <n v="462"/>
    <n v="34428"/>
    <x v="40"/>
    <d v="2021-06-27T00:00:00"/>
    <x v="3"/>
    <n v="45"/>
    <s v="South Australia"/>
    <n v="462"/>
    <s v="Francklyn Willeman"/>
  </r>
  <r>
    <n v="704"/>
    <s v="Jacket"/>
    <s v="Trench Coat"/>
    <s v="XL"/>
    <s v="red"/>
    <n v="112"/>
    <n v="40"/>
    <s v="A red coloured, XL sized, Trench Coat Jacket"/>
    <n v="345"/>
    <n v="704"/>
    <n v="150"/>
    <n v="1110"/>
    <n v="115"/>
    <n v="3"/>
    <n v="150"/>
    <n v="462"/>
    <n v="34428"/>
    <x v="40"/>
    <d v="2021-06-27T00:00:00"/>
    <x v="3"/>
    <n v="45"/>
    <s v="South Australia"/>
    <n v="462"/>
    <s v="Francklyn Willeman"/>
  </r>
  <r>
    <n v="705"/>
    <s v="Jacket"/>
    <s v="Trench Coat"/>
    <s v="XS"/>
    <s v="orange"/>
    <n v="112"/>
    <n v="69"/>
    <s v="A orange coloured, XS sized, Trench Coat Jacket"/>
    <n v="285"/>
    <n v="705"/>
    <n v="150"/>
    <n v="263"/>
    <n v="95"/>
    <n v="3"/>
    <n v="150"/>
    <n v="462"/>
    <n v="34428"/>
    <x v="40"/>
    <d v="2021-06-27T00:00:00"/>
    <x v="3"/>
    <n v="45"/>
    <s v="South Australia"/>
    <n v="462"/>
    <s v="Francklyn Willeman"/>
  </r>
  <r>
    <n v="706"/>
    <s v="Jacket"/>
    <s v="Trench Coat"/>
    <s v="S"/>
    <s v="orange"/>
    <n v="112"/>
    <n v="41"/>
    <s v="A orange coloured, S sized, Trench Coat Jacket"/>
    <n v="212"/>
    <n v="706"/>
    <n v="150"/>
    <n v="234"/>
    <n v="106"/>
    <n v="2"/>
    <n v="150"/>
    <n v="462"/>
    <n v="34428"/>
    <x v="40"/>
    <d v="2021-06-27T00:00:00"/>
    <x v="3"/>
    <n v="45"/>
    <s v="South Australia"/>
    <n v="462"/>
    <s v="Francklyn Willeman"/>
  </r>
  <r>
    <n v="707"/>
    <s v="Jacket"/>
    <s v="Trench Coat"/>
    <s v="M"/>
    <s v="orange"/>
    <n v="112"/>
    <n v="43"/>
    <s v="A orange coloured, M sized, Trench Coat Jacket"/>
    <n v="91"/>
    <n v="707"/>
    <n v="151"/>
    <n v="772"/>
    <n v="91"/>
    <n v="1"/>
    <n v="151"/>
    <n v="357"/>
    <n v="24626"/>
    <x v="96"/>
    <d v="2021-09-01T00:00:00"/>
    <x v="6"/>
    <n v="41"/>
    <s v="Australian Capital Territory"/>
    <n v="357"/>
    <s v="Crawford Bolden"/>
  </r>
  <r>
    <n v="708"/>
    <s v="Jacket"/>
    <s v="Trench Coat"/>
    <s v="L"/>
    <s v="orange"/>
    <n v="112"/>
    <n v="70"/>
    <s v="A orange coloured, L sized, Trench Coat Jacket"/>
    <n v="226"/>
    <n v="708"/>
    <n v="151"/>
    <n v="842"/>
    <n v="113"/>
    <n v="2"/>
    <n v="151"/>
    <n v="357"/>
    <n v="24626"/>
    <x v="96"/>
    <d v="2021-09-01T00:00:00"/>
    <x v="6"/>
    <n v="41"/>
    <s v="Australian Capital Territory"/>
    <n v="357"/>
    <s v="Crawford Bolden"/>
  </r>
  <r>
    <n v="709"/>
    <s v="Jacket"/>
    <s v="Trench Coat"/>
    <s v="XL"/>
    <s v="orange"/>
    <n v="112"/>
    <n v="71"/>
    <s v="A orange coloured, XL sized, Trench Coat Jacket"/>
    <n v="315"/>
    <n v="709"/>
    <n v="151"/>
    <n v="287"/>
    <n v="105"/>
    <n v="3"/>
    <n v="151"/>
    <n v="357"/>
    <n v="24626"/>
    <x v="96"/>
    <d v="2021-09-01T00:00:00"/>
    <x v="6"/>
    <n v="41"/>
    <s v="Australian Capital Territory"/>
    <n v="357"/>
    <s v="Crawford Bolden"/>
  </r>
  <r>
    <n v="710"/>
    <s v="Jacket"/>
    <s v="Trench Coat"/>
    <s v="XS"/>
    <s v="yellow"/>
    <n v="112"/>
    <n v="78"/>
    <s v="A yellow coloured, XS sized, Trench Coat Jacket"/>
    <n v="106"/>
    <n v="710"/>
    <n v="151"/>
    <n v="992"/>
    <n v="106"/>
    <n v="1"/>
    <n v="151"/>
    <n v="357"/>
    <n v="24626"/>
    <x v="96"/>
    <d v="2021-09-01T00:00:00"/>
    <x v="6"/>
    <n v="41"/>
    <s v="Australian Capital Territory"/>
    <n v="357"/>
    <s v="Crawford Bolden"/>
  </r>
  <r>
    <n v="711"/>
    <s v="Jacket"/>
    <s v="Trench Coat"/>
    <s v="S"/>
    <s v="yellow"/>
    <n v="112"/>
    <n v="59"/>
    <s v="A yellow coloured, S sized, Trench Coat Jacket"/>
    <n v="95"/>
    <n v="711"/>
    <n v="152"/>
    <n v="246"/>
    <n v="95"/>
    <n v="1"/>
    <n v="152"/>
    <n v="320"/>
    <n v="24866"/>
    <x v="90"/>
    <d v="2021-03-12T00:00:00"/>
    <x v="6"/>
    <n v="43"/>
    <s v="Tasmania"/>
    <n v="320"/>
    <s v="Dani Pinches"/>
  </r>
  <r>
    <n v="712"/>
    <s v="Jacket"/>
    <s v="Trench Coat"/>
    <s v="M"/>
    <s v="yellow"/>
    <n v="112"/>
    <n v="54"/>
    <s v="A yellow coloured, M sized, Trench Coat Jacket"/>
    <n v="119"/>
    <n v="712"/>
    <n v="152"/>
    <n v="731"/>
    <n v="119"/>
    <n v="1"/>
    <n v="152"/>
    <n v="320"/>
    <n v="24866"/>
    <x v="90"/>
    <d v="2021-03-12T00:00:00"/>
    <x v="6"/>
    <n v="43"/>
    <s v="Tasmania"/>
    <n v="320"/>
    <s v="Dani Pinches"/>
  </r>
  <r>
    <n v="713"/>
    <s v="Jacket"/>
    <s v="Trench Coat"/>
    <s v="L"/>
    <s v="yellow"/>
    <n v="112"/>
    <n v="77"/>
    <s v="A yellow coloured, L sized, Trench Coat Jacket"/>
    <n v="102"/>
    <n v="713"/>
    <n v="152"/>
    <n v="490"/>
    <n v="102"/>
    <n v="1"/>
    <n v="152"/>
    <n v="320"/>
    <n v="24866"/>
    <x v="90"/>
    <d v="2021-03-12T00:00:00"/>
    <x v="6"/>
    <n v="43"/>
    <s v="Tasmania"/>
    <n v="320"/>
    <s v="Dani Pinches"/>
  </r>
  <r>
    <n v="714"/>
    <s v="Jacket"/>
    <s v="Trench Coat"/>
    <s v="XL"/>
    <s v="yellow"/>
    <n v="112"/>
    <n v="79"/>
    <s v="A yellow coloured, XL sized, Trench Coat Jacket"/>
    <n v="94"/>
    <n v="714"/>
    <n v="152"/>
    <n v="897"/>
    <n v="94"/>
    <n v="1"/>
    <n v="152"/>
    <n v="320"/>
    <n v="24866"/>
    <x v="90"/>
    <d v="2021-03-12T00:00:00"/>
    <x v="6"/>
    <n v="43"/>
    <s v="Tasmania"/>
    <n v="320"/>
    <s v="Dani Pinches"/>
  </r>
  <r>
    <n v="715"/>
    <s v="Jacket"/>
    <s v="Trench Coat"/>
    <s v="XS"/>
    <s v="green"/>
    <n v="112"/>
    <n v="62"/>
    <s v="A green coloured, XS sized, Trench Coat Jacket"/>
    <n v="294"/>
    <n v="715"/>
    <n v="152"/>
    <n v="537"/>
    <n v="98"/>
    <n v="3"/>
    <n v="152"/>
    <n v="320"/>
    <n v="24866"/>
    <x v="90"/>
    <d v="2021-03-12T00:00:00"/>
    <x v="6"/>
    <n v="43"/>
    <s v="Tasmania"/>
    <n v="320"/>
    <s v="Dani Pinches"/>
  </r>
  <r>
    <n v="716"/>
    <s v="Jacket"/>
    <s v="Trench Coat"/>
    <s v="S"/>
    <s v="green"/>
    <n v="112"/>
    <n v="53"/>
    <s v="A green coloured, S sized, Trench Coat Jacket"/>
    <n v="282"/>
    <n v="716"/>
    <n v="152"/>
    <n v="904"/>
    <n v="94"/>
    <n v="3"/>
    <n v="152"/>
    <n v="320"/>
    <n v="24866"/>
    <x v="90"/>
    <d v="2021-03-12T00:00:00"/>
    <x v="6"/>
    <n v="43"/>
    <s v="Tasmania"/>
    <n v="320"/>
    <s v="Dani Pinches"/>
  </r>
  <r>
    <n v="717"/>
    <s v="Jacket"/>
    <s v="Trench Coat"/>
    <s v="M"/>
    <s v="green"/>
    <n v="112"/>
    <n v="67"/>
    <s v="A green coloured, M sized, Trench Coat Jacket"/>
    <n v="112"/>
    <n v="717"/>
    <n v="152"/>
    <n v="1230"/>
    <n v="112"/>
    <n v="1"/>
    <n v="152"/>
    <n v="320"/>
    <n v="24866"/>
    <x v="90"/>
    <d v="2021-03-12T00:00:00"/>
    <x v="6"/>
    <n v="43"/>
    <s v="Tasmania"/>
    <n v="320"/>
    <s v="Dani Pinches"/>
  </r>
  <r>
    <n v="718"/>
    <s v="Jacket"/>
    <s v="Trench Coat"/>
    <s v="L"/>
    <s v="green"/>
    <n v="112"/>
    <n v="73"/>
    <s v="A green coloured, L sized, Trench Coat Jacket"/>
    <n v="198"/>
    <n v="718"/>
    <n v="152"/>
    <n v="1188"/>
    <n v="99"/>
    <n v="2"/>
    <n v="152"/>
    <n v="320"/>
    <n v="24866"/>
    <x v="90"/>
    <d v="2021-03-12T00:00:00"/>
    <x v="6"/>
    <n v="43"/>
    <s v="Tasmania"/>
    <n v="320"/>
    <s v="Dani Pinches"/>
  </r>
  <r>
    <n v="719"/>
    <s v="Jacket"/>
    <s v="Trench Coat"/>
    <s v="XL"/>
    <s v="green"/>
    <n v="112"/>
    <n v="53"/>
    <s v="A green coloured, XL sized, Trench Coat Jacket"/>
    <n v="294"/>
    <n v="719"/>
    <n v="153"/>
    <n v="542"/>
    <n v="98"/>
    <n v="3"/>
    <n v="153"/>
    <n v="727"/>
    <n v="49677"/>
    <x v="116"/>
    <d v="2021-11-17T00:00:00"/>
    <x v="7"/>
    <n v="26"/>
    <s v="New South Wales"/>
    <n v="727"/>
    <s v="Herschel Verdey"/>
  </r>
  <r>
    <n v="720"/>
    <s v="Jacket"/>
    <s v="Trench Coat"/>
    <s v="XS"/>
    <s v="blue"/>
    <n v="112"/>
    <n v="59"/>
    <s v="A blue coloured, XS sized, Trench Coat Jacket"/>
    <n v="113"/>
    <n v="720"/>
    <n v="153"/>
    <n v="698"/>
    <n v="113"/>
    <n v="1"/>
    <n v="153"/>
    <n v="727"/>
    <n v="49677"/>
    <x v="116"/>
    <d v="2021-11-17T00:00:00"/>
    <x v="7"/>
    <n v="26"/>
    <s v="New South Wales"/>
    <n v="727"/>
    <s v="Herschel Verdey"/>
  </r>
  <r>
    <n v="721"/>
    <s v="Jacket"/>
    <s v="Trench Coat"/>
    <s v="S"/>
    <s v="blue"/>
    <n v="112"/>
    <n v="64"/>
    <s v="A blue coloured, S sized, Trench Coat Jacket"/>
    <n v="327"/>
    <n v="721"/>
    <n v="153"/>
    <n v="769"/>
    <n v="109"/>
    <n v="3"/>
    <n v="153"/>
    <n v="727"/>
    <n v="49677"/>
    <x v="116"/>
    <d v="2021-11-17T00:00:00"/>
    <x v="7"/>
    <n v="26"/>
    <s v="New South Wales"/>
    <n v="727"/>
    <s v="Herschel Verdey"/>
  </r>
  <r>
    <n v="722"/>
    <s v="Jacket"/>
    <s v="Trench Coat"/>
    <s v="M"/>
    <s v="blue"/>
    <n v="112"/>
    <n v="46"/>
    <s v="A blue coloured, M sized, Trench Coat Jacket"/>
    <n v="212"/>
    <n v="722"/>
    <n v="153"/>
    <n v="989"/>
    <n v="106"/>
    <n v="2"/>
    <n v="153"/>
    <n v="727"/>
    <n v="49677"/>
    <x v="116"/>
    <d v="2021-11-17T00:00:00"/>
    <x v="7"/>
    <n v="26"/>
    <s v="New South Wales"/>
    <n v="727"/>
    <s v="Herschel Verdey"/>
  </r>
  <r>
    <n v="723"/>
    <s v="Jacket"/>
    <s v="Trench Coat"/>
    <s v="L"/>
    <s v="blue"/>
    <n v="112"/>
    <n v="50"/>
    <s v="A blue coloured, L sized, Trench Coat Jacket"/>
    <n v="297"/>
    <n v="723"/>
    <n v="153"/>
    <n v="1188"/>
    <n v="99"/>
    <n v="3"/>
    <n v="153"/>
    <n v="727"/>
    <n v="49677"/>
    <x v="116"/>
    <d v="2021-11-17T00:00:00"/>
    <x v="7"/>
    <n v="26"/>
    <s v="New South Wales"/>
    <n v="727"/>
    <s v="Herschel Verdey"/>
  </r>
  <r>
    <n v="724"/>
    <s v="Jacket"/>
    <s v="Trench Coat"/>
    <s v="XL"/>
    <s v="blue"/>
    <n v="112"/>
    <n v="69"/>
    <s v="A blue coloured, XL sized, Trench Coat Jacket"/>
    <n v="336"/>
    <n v="724"/>
    <n v="153"/>
    <n v="1235"/>
    <n v="112"/>
    <n v="3"/>
    <n v="153"/>
    <n v="727"/>
    <n v="49677"/>
    <x v="116"/>
    <d v="2021-11-17T00:00:00"/>
    <x v="7"/>
    <n v="26"/>
    <s v="New South Wales"/>
    <n v="727"/>
    <s v="Herschel Verdey"/>
  </r>
  <r>
    <n v="725"/>
    <s v="Jacket"/>
    <s v="Trench Coat"/>
    <s v="XS"/>
    <s v="indigo"/>
    <n v="112"/>
    <n v="56"/>
    <s v="A indigo coloured, XS sized, Trench Coat Jacket"/>
    <n v="109"/>
    <n v="725"/>
    <n v="154"/>
    <n v="347"/>
    <n v="109"/>
    <n v="1"/>
    <n v="154"/>
    <n v="674"/>
    <n v="49994"/>
    <x v="117"/>
    <d v="2021-11-07T00:00:00"/>
    <x v="4"/>
    <n v="36"/>
    <s v="South Australia"/>
    <n v="674"/>
    <s v="Marthena Matterson"/>
  </r>
  <r>
    <n v="726"/>
    <s v="Jacket"/>
    <s v="Trench Coat"/>
    <s v="S"/>
    <s v="indigo"/>
    <n v="112"/>
    <n v="41"/>
    <s v="A indigo coloured, S sized, Trench Coat Jacket"/>
    <n v="90"/>
    <n v="726"/>
    <n v="154"/>
    <n v="1043"/>
    <n v="90"/>
    <n v="1"/>
    <n v="154"/>
    <n v="674"/>
    <n v="49994"/>
    <x v="117"/>
    <d v="2021-11-07T00:00:00"/>
    <x v="4"/>
    <n v="36"/>
    <s v="South Australia"/>
    <n v="674"/>
    <s v="Marthena Matterson"/>
  </r>
  <r>
    <n v="727"/>
    <s v="Jacket"/>
    <s v="Trench Coat"/>
    <s v="M"/>
    <s v="indigo"/>
    <n v="112"/>
    <n v="42"/>
    <s v="A indigo coloured, M sized, Trench Coat Jacket"/>
    <n v="91"/>
    <n v="727"/>
    <n v="154"/>
    <n v="174"/>
    <n v="91"/>
    <n v="1"/>
    <n v="154"/>
    <n v="674"/>
    <n v="49994"/>
    <x v="117"/>
    <d v="2021-11-07T00:00:00"/>
    <x v="4"/>
    <n v="36"/>
    <s v="South Australia"/>
    <n v="674"/>
    <s v="Marthena Matterson"/>
  </r>
  <r>
    <n v="728"/>
    <s v="Jacket"/>
    <s v="Trench Coat"/>
    <s v="L"/>
    <s v="indigo"/>
    <n v="112"/>
    <n v="71"/>
    <s v="A indigo coloured, L sized, Trench Coat Jacket"/>
    <n v="186"/>
    <n v="728"/>
    <n v="154"/>
    <n v="630"/>
    <n v="93"/>
    <n v="2"/>
    <n v="154"/>
    <n v="674"/>
    <n v="49994"/>
    <x v="117"/>
    <d v="2021-11-07T00:00:00"/>
    <x v="4"/>
    <n v="36"/>
    <s v="South Australia"/>
    <n v="674"/>
    <s v="Marthena Matterson"/>
  </r>
  <r>
    <n v="729"/>
    <s v="Jacket"/>
    <s v="Trench Coat"/>
    <s v="XL"/>
    <s v="indigo"/>
    <n v="112"/>
    <n v="64"/>
    <s v="A indigo coloured, XL sized, Trench Coat Jacket"/>
    <n v="224"/>
    <n v="729"/>
    <n v="154"/>
    <n v="625"/>
    <n v="112"/>
    <n v="2"/>
    <n v="154"/>
    <n v="674"/>
    <n v="49994"/>
    <x v="117"/>
    <d v="2021-11-07T00:00:00"/>
    <x v="4"/>
    <n v="36"/>
    <s v="South Australia"/>
    <n v="674"/>
    <s v="Marthena Matterson"/>
  </r>
  <r>
    <n v="730"/>
    <s v="Jacket"/>
    <s v="Trench Coat"/>
    <s v="XS"/>
    <s v="violet"/>
    <n v="112"/>
    <n v="64"/>
    <s v="A violet coloured, XS sized, Trench Coat Jacket"/>
    <n v="102"/>
    <n v="730"/>
    <n v="155"/>
    <n v="512"/>
    <n v="102"/>
    <n v="1"/>
    <n v="155"/>
    <n v="834"/>
    <n v="11166"/>
    <x v="11"/>
    <d v="2021-07-18T00:00:00"/>
    <x v="3"/>
    <n v="61"/>
    <s v="New South Wales"/>
    <n v="834"/>
    <s v="Glenn Keri"/>
  </r>
  <r>
    <n v="731"/>
    <s v="Jacket"/>
    <s v="Trench Coat"/>
    <s v="S"/>
    <s v="violet"/>
    <n v="112"/>
    <n v="69"/>
    <s v="A violet coloured, S sized, Trench Coat Jacket"/>
    <n v="112"/>
    <n v="731"/>
    <n v="156"/>
    <n v="1253"/>
    <n v="112"/>
    <n v="1"/>
    <n v="156"/>
    <n v="727"/>
    <n v="37878"/>
    <x v="118"/>
    <d v="2021-07-29T00:00:00"/>
    <x v="7"/>
    <n v="26"/>
    <s v="New South Wales"/>
    <n v="727"/>
    <s v="Herschel Verdey"/>
  </r>
  <r>
    <n v="732"/>
    <s v="Jacket"/>
    <s v="Trench Coat"/>
    <s v="M"/>
    <s v="violet"/>
    <n v="112"/>
    <n v="61"/>
    <s v="A violet coloured, M sized, Trench Coat Jacket"/>
    <n v="198"/>
    <n v="732"/>
    <n v="156"/>
    <n v="1155"/>
    <n v="99"/>
    <n v="2"/>
    <n v="156"/>
    <n v="727"/>
    <n v="37878"/>
    <x v="118"/>
    <d v="2021-07-29T00:00:00"/>
    <x v="7"/>
    <n v="26"/>
    <s v="New South Wales"/>
    <n v="727"/>
    <s v="Herschel Verdey"/>
  </r>
  <r>
    <n v="733"/>
    <s v="Jacket"/>
    <s v="Trench Coat"/>
    <s v="L"/>
    <s v="violet"/>
    <n v="112"/>
    <n v="76"/>
    <s v="A violet coloured, L sized, Trench Coat Jacket"/>
    <n v="214"/>
    <n v="733"/>
    <n v="156"/>
    <n v="438"/>
    <n v="107"/>
    <n v="2"/>
    <n v="156"/>
    <n v="727"/>
    <n v="37878"/>
    <x v="118"/>
    <d v="2021-07-29T00:00:00"/>
    <x v="7"/>
    <n v="26"/>
    <s v="New South Wales"/>
    <n v="727"/>
    <s v="Herschel Verdey"/>
  </r>
  <r>
    <n v="734"/>
    <s v="Jacket"/>
    <s v="Trench Coat"/>
    <s v="XL"/>
    <s v="violet"/>
    <n v="112"/>
    <n v="52"/>
    <s v="A violet coloured, XL sized, Trench Coat Jacket"/>
    <n v="119"/>
    <n v="734"/>
    <n v="156"/>
    <n v="719"/>
    <n v="119"/>
    <n v="1"/>
    <n v="156"/>
    <n v="727"/>
    <n v="37878"/>
    <x v="118"/>
    <d v="2021-07-29T00:00:00"/>
    <x v="7"/>
    <n v="26"/>
    <s v="New South Wales"/>
    <n v="727"/>
    <s v="Herschel Verdey"/>
  </r>
  <r>
    <n v="735"/>
    <s v="Jacket"/>
    <s v="Peacoat"/>
    <s v="XS"/>
    <s v="red"/>
    <n v="102"/>
    <n v="66"/>
    <s v="A red coloured, XS sized, Peacoat Jacket"/>
    <n v="354"/>
    <n v="735"/>
    <n v="156"/>
    <n v="470"/>
    <n v="118"/>
    <n v="3"/>
    <n v="156"/>
    <n v="727"/>
    <n v="37878"/>
    <x v="118"/>
    <d v="2021-07-29T00:00:00"/>
    <x v="7"/>
    <n v="26"/>
    <s v="New South Wales"/>
    <n v="727"/>
    <s v="Herschel Verdey"/>
  </r>
  <r>
    <n v="736"/>
    <s v="Jacket"/>
    <s v="Peacoat"/>
    <s v="S"/>
    <s v="red"/>
    <n v="102"/>
    <n v="67"/>
    <s v="A red coloured, S sized, Peacoat Jacket"/>
    <n v="288"/>
    <n v="736"/>
    <n v="157"/>
    <n v="918"/>
    <n v="96"/>
    <n v="3"/>
    <n v="157"/>
    <n v="909"/>
    <n v="17955"/>
    <x v="119"/>
    <d v="2021-04-17T00:00:00"/>
    <x v="2"/>
    <n v="62"/>
    <s v="Tasmania"/>
    <n v="909"/>
    <s v="Patin Circuit"/>
  </r>
  <r>
    <n v="737"/>
    <s v="Jacket"/>
    <s v="Peacoat"/>
    <s v="M"/>
    <s v="red"/>
    <n v="102"/>
    <n v="59"/>
    <s v="A red coloured, M sized, Peacoat Jacket"/>
    <n v="100"/>
    <n v="737"/>
    <n v="157"/>
    <n v="585"/>
    <n v="100"/>
    <n v="1"/>
    <n v="157"/>
    <n v="909"/>
    <n v="17955"/>
    <x v="119"/>
    <d v="2021-04-17T00:00:00"/>
    <x v="2"/>
    <n v="62"/>
    <s v="Tasmania"/>
    <n v="909"/>
    <s v="Patin Circuit"/>
  </r>
  <r>
    <n v="738"/>
    <s v="Jacket"/>
    <s v="Peacoat"/>
    <s v="L"/>
    <s v="red"/>
    <n v="102"/>
    <n v="42"/>
    <s v="A red coloured, L sized, Peacoat Jacket"/>
    <n v="204"/>
    <n v="738"/>
    <n v="157"/>
    <n v="493"/>
    <n v="102"/>
    <n v="2"/>
    <n v="157"/>
    <n v="909"/>
    <n v="17955"/>
    <x v="119"/>
    <d v="2021-04-17T00:00:00"/>
    <x v="2"/>
    <n v="62"/>
    <s v="Tasmania"/>
    <n v="909"/>
    <s v="Patin Circuit"/>
  </r>
  <r>
    <n v="739"/>
    <s v="Jacket"/>
    <s v="Peacoat"/>
    <s v="XL"/>
    <s v="red"/>
    <n v="102"/>
    <n v="58"/>
    <s v="A red coloured, XL sized, Peacoat Jacket"/>
    <n v="107"/>
    <n v="739"/>
    <n v="157"/>
    <n v="442"/>
    <n v="107"/>
    <n v="1"/>
    <n v="157"/>
    <n v="909"/>
    <n v="17955"/>
    <x v="119"/>
    <d v="2021-04-17T00:00:00"/>
    <x v="2"/>
    <n v="62"/>
    <s v="Tasmania"/>
    <n v="909"/>
    <s v="Patin Circuit"/>
  </r>
  <r>
    <n v="740"/>
    <s v="Jacket"/>
    <s v="Peacoat"/>
    <s v="XS"/>
    <s v="orange"/>
    <n v="102"/>
    <n v="78"/>
    <s v="A orange coloured, XS sized, Peacoat Jacket"/>
    <n v="198"/>
    <n v="740"/>
    <n v="158"/>
    <n v="1173"/>
    <n v="99"/>
    <n v="2"/>
    <n v="158"/>
    <n v="828"/>
    <n v="14010"/>
    <x v="37"/>
    <d v="2021-08-04T00:00:00"/>
    <x v="7"/>
    <n v="57"/>
    <s v="Queensland"/>
    <n v="828"/>
    <s v="Tucky Kitchaside"/>
  </r>
  <r>
    <n v="741"/>
    <s v="Jacket"/>
    <s v="Peacoat"/>
    <s v="S"/>
    <s v="orange"/>
    <n v="102"/>
    <n v="73"/>
    <s v="A orange coloured, S sized, Peacoat Jacket"/>
    <n v="194"/>
    <n v="741"/>
    <n v="158"/>
    <n v="975"/>
    <n v="97"/>
    <n v="2"/>
    <n v="158"/>
    <n v="828"/>
    <n v="14010"/>
    <x v="37"/>
    <d v="2021-08-04T00:00:00"/>
    <x v="7"/>
    <n v="57"/>
    <s v="Queensland"/>
    <n v="828"/>
    <s v="Tucky Kitchaside"/>
  </r>
  <r>
    <n v="742"/>
    <s v="Jacket"/>
    <s v="Peacoat"/>
    <s v="M"/>
    <s v="orange"/>
    <n v="102"/>
    <n v="47"/>
    <s v="A orange coloured, M sized, Peacoat Jacket"/>
    <n v="106"/>
    <n v="742"/>
    <n v="158"/>
    <n v="238"/>
    <n v="106"/>
    <n v="1"/>
    <n v="158"/>
    <n v="828"/>
    <n v="14010"/>
    <x v="37"/>
    <d v="2021-08-04T00:00:00"/>
    <x v="7"/>
    <n v="57"/>
    <s v="Queensland"/>
    <n v="828"/>
    <s v="Tucky Kitchaside"/>
  </r>
  <r>
    <n v="743"/>
    <s v="Jacket"/>
    <s v="Peacoat"/>
    <s v="L"/>
    <s v="orange"/>
    <n v="102"/>
    <n v="45"/>
    <s v="A orange coloured, L sized, Peacoat Jacket"/>
    <n v="184"/>
    <n v="743"/>
    <n v="158"/>
    <n v="130"/>
    <n v="92"/>
    <n v="2"/>
    <n v="158"/>
    <n v="828"/>
    <n v="14010"/>
    <x v="37"/>
    <d v="2021-08-04T00:00:00"/>
    <x v="7"/>
    <n v="57"/>
    <s v="Queensland"/>
    <n v="828"/>
    <s v="Tucky Kitchaside"/>
  </r>
  <r>
    <n v="744"/>
    <s v="Jacket"/>
    <s v="Peacoat"/>
    <s v="XL"/>
    <s v="orange"/>
    <n v="102"/>
    <n v="69"/>
    <s v="A orange coloured, XL sized, Peacoat Jacket"/>
    <n v="190"/>
    <n v="744"/>
    <n v="158"/>
    <n v="257"/>
    <n v="95"/>
    <n v="2"/>
    <n v="158"/>
    <n v="828"/>
    <n v="14010"/>
    <x v="37"/>
    <d v="2021-08-04T00:00:00"/>
    <x v="7"/>
    <n v="57"/>
    <s v="Queensland"/>
    <n v="828"/>
    <s v="Tucky Kitchaside"/>
  </r>
  <r>
    <n v="745"/>
    <s v="Jacket"/>
    <s v="Peacoat"/>
    <s v="XS"/>
    <s v="yellow"/>
    <n v="102"/>
    <n v="69"/>
    <s v="A yellow coloured, XS sized, Peacoat Jacket"/>
    <n v="354"/>
    <n v="745"/>
    <n v="158"/>
    <n v="100"/>
    <n v="118"/>
    <n v="3"/>
    <n v="158"/>
    <n v="828"/>
    <n v="14010"/>
    <x v="37"/>
    <d v="2021-08-04T00:00:00"/>
    <x v="7"/>
    <n v="57"/>
    <s v="Queensland"/>
    <n v="828"/>
    <s v="Tucky Kitchaside"/>
  </r>
  <r>
    <n v="746"/>
    <s v="Jacket"/>
    <s v="Peacoat"/>
    <s v="S"/>
    <s v="yellow"/>
    <n v="102"/>
    <n v="49"/>
    <s v="A yellow coloured, S sized, Peacoat Jacket"/>
    <n v="184"/>
    <n v="746"/>
    <n v="159"/>
    <n v="118"/>
    <n v="92"/>
    <n v="2"/>
    <n v="159"/>
    <n v="208"/>
    <n v="12449"/>
    <x v="120"/>
    <d v="2021-09-13T00:00:00"/>
    <x v="4"/>
    <n v="71"/>
    <s v="South Australia"/>
    <n v="208"/>
    <s v="Shaylyn Musla"/>
  </r>
  <r>
    <n v="747"/>
    <s v="Jacket"/>
    <s v="Peacoat"/>
    <s v="M"/>
    <s v="yellow"/>
    <n v="102"/>
    <n v="78"/>
    <s v="A yellow coloured, M sized, Peacoat Jacket"/>
    <n v="182"/>
    <n v="747"/>
    <n v="159"/>
    <n v="172"/>
    <n v="91"/>
    <n v="2"/>
    <n v="159"/>
    <n v="208"/>
    <n v="12449"/>
    <x v="120"/>
    <d v="2021-09-13T00:00:00"/>
    <x v="4"/>
    <n v="71"/>
    <s v="South Australia"/>
    <n v="208"/>
    <s v="Shaylyn Musla"/>
  </r>
  <r>
    <n v="748"/>
    <s v="Jacket"/>
    <s v="Peacoat"/>
    <s v="L"/>
    <s v="yellow"/>
    <n v="102"/>
    <n v="63"/>
    <s v="A yellow coloured, L sized, Peacoat Jacket"/>
    <n v="196"/>
    <n v="748"/>
    <n v="159"/>
    <n v="209"/>
    <n v="98"/>
    <n v="2"/>
    <n v="159"/>
    <n v="208"/>
    <n v="12449"/>
    <x v="120"/>
    <d v="2021-09-13T00:00:00"/>
    <x v="4"/>
    <n v="71"/>
    <s v="South Australia"/>
    <n v="208"/>
    <s v="Shaylyn Musla"/>
  </r>
  <r>
    <n v="749"/>
    <s v="Jacket"/>
    <s v="Peacoat"/>
    <s v="XL"/>
    <s v="yellow"/>
    <n v="102"/>
    <n v="53"/>
    <s v="A yellow coloured, XL sized, Peacoat Jacket"/>
    <n v="357"/>
    <n v="749"/>
    <n v="159"/>
    <n v="410"/>
    <n v="119"/>
    <n v="3"/>
    <n v="159"/>
    <n v="208"/>
    <n v="12449"/>
    <x v="120"/>
    <d v="2021-09-13T00:00:00"/>
    <x v="4"/>
    <n v="71"/>
    <s v="South Australia"/>
    <n v="208"/>
    <s v="Shaylyn Musla"/>
  </r>
  <r>
    <n v="750"/>
    <s v="Jacket"/>
    <s v="Peacoat"/>
    <s v="XS"/>
    <s v="green"/>
    <n v="102"/>
    <n v="61"/>
    <s v="A green coloured, XS sized, Peacoat Jacket"/>
    <n v="109"/>
    <n v="750"/>
    <n v="160"/>
    <n v="765"/>
    <n v="109"/>
    <n v="1"/>
    <n v="160"/>
    <n v="725"/>
    <n v="41442"/>
    <x v="121"/>
    <d v="2021-08-06T00:00:00"/>
    <x v="3"/>
    <n v="23"/>
    <s v="Northern Territory"/>
    <n v="725"/>
    <s v="Bucky Cragell"/>
  </r>
  <r>
    <n v="751"/>
    <s v="Jacket"/>
    <s v="Peacoat"/>
    <s v="S"/>
    <s v="green"/>
    <n v="102"/>
    <n v="41"/>
    <s v="A green coloured, S sized, Peacoat Jacket"/>
    <n v="92"/>
    <n v="751"/>
    <n v="160"/>
    <n v="117"/>
    <n v="92"/>
    <n v="1"/>
    <n v="160"/>
    <n v="725"/>
    <n v="41442"/>
    <x v="121"/>
    <d v="2021-08-06T00:00:00"/>
    <x v="3"/>
    <n v="23"/>
    <s v="Northern Territory"/>
    <n v="725"/>
    <s v="Bucky Cragell"/>
  </r>
  <r>
    <n v="752"/>
    <s v="Jacket"/>
    <s v="Peacoat"/>
    <s v="M"/>
    <s v="green"/>
    <n v="102"/>
    <n v="49"/>
    <s v="A green coloured, M sized, Peacoat Jacket"/>
    <n v="118"/>
    <n v="752"/>
    <n v="160"/>
    <n v="94"/>
    <n v="118"/>
    <n v="1"/>
    <n v="160"/>
    <n v="725"/>
    <n v="41442"/>
    <x v="121"/>
    <d v="2021-08-06T00:00:00"/>
    <x v="3"/>
    <n v="23"/>
    <s v="Northern Territory"/>
    <n v="725"/>
    <s v="Bucky Cragell"/>
  </r>
  <r>
    <n v="753"/>
    <s v="Jacket"/>
    <s v="Peacoat"/>
    <s v="L"/>
    <s v="green"/>
    <n v="102"/>
    <n v="73"/>
    <s v="A green coloured, L sized, Peacoat Jacket"/>
    <n v="105"/>
    <n v="753"/>
    <n v="160"/>
    <n v="1213"/>
    <n v="105"/>
    <n v="1"/>
    <n v="160"/>
    <n v="725"/>
    <n v="41442"/>
    <x v="121"/>
    <d v="2021-08-06T00:00:00"/>
    <x v="3"/>
    <n v="23"/>
    <s v="Northern Territory"/>
    <n v="725"/>
    <s v="Bucky Cragell"/>
  </r>
  <r>
    <n v="754"/>
    <s v="Jacket"/>
    <s v="Peacoat"/>
    <s v="XL"/>
    <s v="green"/>
    <n v="102"/>
    <n v="68"/>
    <s v="A green coloured, XL sized, Peacoat Jacket"/>
    <n v="214"/>
    <n v="754"/>
    <n v="160"/>
    <n v="437"/>
    <n v="107"/>
    <n v="2"/>
    <n v="160"/>
    <n v="725"/>
    <n v="41442"/>
    <x v="121"/>
    <d v="2021-08-06T00:00:00"/>
    <x v="3"/>
    <n v="23"/>
    <s v="Northern Territory"/>
    <n v="725"/>
    <s v="Bucky Cragell"/>
  </r>
  <r>
    <n v="755"/>
    <s v="Jacket"/>
    <s v="Peacoat"/>
    <s v="XS"/>
    <s v="blue"/>
    <n v="102"/>
    <n v="48"/>
    <s v="A blue coloured, XS sized, Peacoat Jacket"/>
    <n v="115"/>
    <n v="755"/>
    <n v="160"/>
    <n v="1102"/>
    <n v="115"/>
    <n v="1"/>
    <n v="160"/>
    <n v="725"/>
    <n v="41442"/>
    <x v="121"/>
    <d v="2021-08-06T00:00:00"/>
    <x v="3"/>
    <n v="23"/>
    <s v="Northern Territory"/>
    <n v="725"/>
    <s v="Bucky Cragell"/>
  </r>
  <r>
    <n v="756"/>
    <s v="Jacket"/>
    <s v="Peacoat"/>
    <s v="S"/>
    <s v="blue"/>
    <n v="102"/>
    <n v="50"/>
    <s v="A blue coloured, S sized, Peacoat Jacket"/>
    <n v="184"/>
    <n v="756"/>
    <n v="160"/>
    <n v="122"/>
    <n v="92"/>
    <n v="2"/>
    <n v="160"/>
    <n v="725"/>
    <n v="41442"/>
    <x v="121"/>
    <d v="2021-08-06T00:00:00"/>
    <x v="3"/>
    <n v="23"/>
    <s v="Northern Territory"/>
    <n v="725"/>
    <s v="Bucky Cragell"/>
  </r>
  <r>
    <n v="757"/>
    <s v="Jacket"/>
    <s v="Peacoat"/>
    <s v="M"/>
    <s v="blue"/>
    <n v="102"/>
    <n v="71"/>
    <s v="A blue coloured, M sized, Peacoat Jacket"/>
    <n v="188"/>
    <n v="757"/>
    <n v="160"/>
    <n v="878"/>
    <n v="94"/>
    <n v="2"/>
    <n v="160"/>
    <n v="725"/>
    <n v="41442"/>
    <x v="121"/>
    <d v="2021-08-06T00:00:00"/>
    <x v="3"/>
    <n v="23"/>
    <s v="Northern Territory"/>
    <n v="725"/>
    <s v="Bucky Cragell"/>
  </r>
  <r>
    <n v="758"/>
    <s v="Jacket"/>
    <s v="Peacoat"/>
    <s v="L"/>
    <s v="blue"/>
    <n v="102"/>
    <n v="64"/>
    <s v="A blue coloured, L sized, Peacoat Jacket"/>
    <n v="276"/>
    <n v="758"/>
    <n v="160"/>
    <n v="134"/>
    <n v="92"/>
    <n v="3"/>
    <n v="160"/>
    <n v="725"/>
    <n v="41442"/>
    <x v="121"/>
    <d v="2021-08-06T00:00:00"/>
    <x v="3"/>
    <n v="23"/>
    <s v="Northern Territory"/>
    <n v="725"/>
    <s v="Bucky Cragell"/>
  </r>
  <r>
    <n v="759"/>
    <s v="Jacket"/>
    <s v="Peacoat"/>
    <s v="XL"/>
    <s v="blue"/>
    <n v="102"/>
    <n v="77"/>
    <s v="A blue coloured, XL sized, Peacoat Jacket"/>
    <n v="97"/>
    <n v="759"/>
    <n v="160"/>
    <n v="951"/>
    <n v="97"/>
    <n v="1"/>
    <n v="160"/>
    <n v="725"/>
    <n v="41442"/>
    <x v="121"/>
    <d v="2021-08-06T00:00:00"/>
    <x v="3"/>
    <n v="23"/>
    <s v="Northern Territory"/>
    <n v="725"/>
    <s v="Bucky Cragell"/>
  </r>
  <r>
    <n v="760"/>
    <s v="Jacket"/>
    <s v="Peacoat"/>
    <s v="XS"/>
    <s v="indigo"/>
    <n v="102"/>
    <n v="45"/>
    <s v="A indigo coloured, XS sized, Peacoat Jacket"/>
    <n v="208"/>
    <n v="760"/>
    <n v="161"/>
    <n v="48"/>
    <n v="104"/>
    <n v="2"/>
    <n v="161"/>
    <n v="566"/>
    <n v="45840"/>
    <x v="26"/>
    <d v="2021-04-11T00:00:00"/>
    <x v="1"/>
    <n v="23"/>
    <s v="Tasmania"/>
    <n v="566"/>
    <s v="Melissa Partkya"/>
  </r>
  <r>
    <n v="761"/>
    <s v="Jacket"/>
    <s v="Peacoat"/>
    <s v="S"/>
    <s v="indigo"/>
    <n v="102"/>
    <n v="49"/>
    <s v="A indigo coloured, S sized, Peacoat Jacket"/>
    <n v="198"/>
    <n v="761"/>
    <n v="161"/>
    <n v="1177"/>
    <n v="99"/>
    <n v="2"/>
    <n v="161"/>
    <n v="566"/>
    <n v="45840"/>
    <x v="26"/>
    <d v="2021-04-11T00:00:00"/>
    <x v="1"/>
    <n v="23"/>
    <s v="Tasmania"/>
    <n v="566"/>
    <s v="Melissa Partkya"/>
  </r>
  <r>
    <n v="762"/>
    <s v="Jacket"/>
    <s v="Peacoat"/>
    <s v="M"/>
    <s v="indigo"/>
    <n v="102"/>
    <n v="52"/>
    <s v="A indigo coloured, M sized, Peacoat Jacket"/>
    <n v="96"/>
    <n v="762"/>
    <n v="161"/>
    <n v="936"/>
    <n v="96"/>
    <n v="1"/>
    <n v="161"/>
    <n v="566"/>
    <n v="45840"/>
    <x v="26"/>
    <d v="2021-04-11T00:00:00"/>
    <x v="1"/>
    <n v="23"/>
    <s v="Tasmania"/>
    <n v="566"/>
    <s v="Melissa Partkya"/>
  </r>
  <r>
    <n v="763"/>
    <s v="Jacket"/>
    <s v="Peacoat"/>
    <s v="L"/>
    <s v="indigo"/>
    <n v="102"/>
    <n v="45"/>
    <s v="A indigo coloured, L sized, Peacoat Jacket"/>
    <n v="180"/>
    <n v="763"/>
    <n v="161"/>
    <n v="1041"/>
    <n v="90"/>
    <n v="2"/>
    <n v="161"/>
    <n v="566"/>
    <n v="45840"/>
    <x v="26"/>
    <d v="2021-04-11T00:00:00"/>
    <x v="1"/>
    <n v="23"/>
    <s v="Tasmania"/>
    <n v="566"/>
    <s v="Melissa Partkya"/>
  </r>
  <r>
    <n v="764"/>
    <s v="Jacket"/>
    <s v="Peacoat"/>
    <s v="XL"/>
    <s v="indigo"/>
    <n v="102"/>
    <n v="47"/>
    <s v="A indigo coloured, XL sized, Peacoat Jacket"/>
    <n v="236"/>
    <n v="764"/>
    <n v="161"/>
    <n v="483"/>
    <n v="118"/>
    <n v="2"/>
    <n v="161"/>
    <n v="566"/>
    <n v="45840"/>
    <x v="26"/>
    <d v="2021-04-11T00:00:00"/>
    <x v="1"/>
    <n v="23"/>
    <s v="Tasmania"/>
    <n v="566"/>
    <s v="Melissa Partkya"/>
  </r>
  <r>
    <n v="765"/>
    <s v="Jacket"/>
    <s v="Peacoat"/>
    <s v="XS"/>
    <s v="violet"/>
    <n v="102"/>
    <n v="54"/>
    <s v="A violet coloured, XS sized, Peacoat Jacket"/>
    <n v="294"/>
    <n v="765"/>
    <n v="161"/>
    <n v="525"/>
    <n v="98"/>
    <n v="3"/>
    <n v="161"/>
    <n v="566"/>
    <n v="45840"/>
    <x v="26"/>
    <d v="2021-04-11T00:00:00"/>
    <x v="1"/>
    <n v="23"/>
    <s v="Tasmania"/>
    <n v="566"/>
    <s v="Melissa Partkya"/>
  </r>
  <r>
    <n v="766"/>
    <s v="Jacket"/>
    <s v="Peacoat"/>
    <s v="S"/>
    <s v="violet"/>
    <n v="102"/>
    <n v="73"/>
    <s v="A violet coloured, S sized, Peacoat Jacket"/>
    <n v="312"/>
    <n v="766"/>
    <n v="161"/>
    <n v="63"/>
    <n v="104"/>
    <n v="3"/>
    <n v="161"/>
    <n v="566"/>
    <n v="45840"/>
    <x v="26"/>
    <d v="2021-04-11T00:00:00"/>
    <x v="1"/>
    <n v="23"/>
    <s v="Tasmania"/>
    <n v="566"/>
    <s v="Melissa Partkya"/>
  </r>
  <r>
    <n v="767"/>
    <s v="Jacket"/>
    <s v="Peacoat"/>
    <s v="M"/>
    <s v="violet"/>
    <n v="102"/>
    <n v="77"/>
    <s v="A violet coloured, M sized, Peacoat Jacket"/>
    <n v="204"/>
    <n v="767"/>
    <n v="161"/>
    <n v="517"/>
    <n v="102"/>
    <n v="2"/>
    <n v="161"/>
    <n v="566"/>
    <n v="45840"/>
    <x v="26"/>
    <d v="2021-04-11T00:00:00"/>
    <x v="1"/>
    <n v="23"/>
    <s v="Tasmania"/>
    <n v="566"/>
    <s v="Melissa Partkya"/>
  </r>
  <r>
    <n v="768"/>
    <s v="Jacket"/>
    <s v="Peacoat"/>
    <s v="L"/>
    <s v="violet"/>
    <n v="102"/>
    <n v="65"/>
    <s v="A violet coloured, L sized, Peacoat Jacket"/>
    <n v="94"/>
    <n v="768"/>
    <n v="162"/>
    <n v="896"/>
    <n v="94"/>
    <n v="1"/>
    <n v="162"/>
    <n v="431"/>
    <n v="20238"/>
    <x v="23"/>
    <d v="2021-05-05T00:00:00"/>
    <x v="5"/>
    <n v="41"/>
    <s v="Victoria"/>
    <n v="431"/>
    <s v="Ronni Gruszczak"/>
  </r>
  <r>
    <n v="769"/>
    <s v="Jacket"/>
    <s v="Peacoat"/>
    <s v="XL"/>
    <s v="violet"/>
    <n v="102"/>
    <n v="42"/>
    <s v="A violet coloured, XL sized, Peacoat Jacket"/>
    <n v="279"/>
    <n v="769"/>
    <n v="162"/>
    <n v="1052"/>
    <n v="93"/>
    <n v="3"/>
    <n v="162"/>
    <n v="431"/>
    <n v="20238"/>
    <x v="23"/>
    <d v="2021-05-05T00:00:00"/>
    <x v="5"/>
    <n v="41"/>
    <s v="Victoria"/>
    <n v="431"/>
    <s v="Ronni Gruszczak"/>
  </r>
  <r>
    <n v="770"/>
    <s v="Jacket"/>
    <s v="Pullover"/>
    <s v="XS"/>
    <s v="red"/>
    <n v="114"/>
    <n v="54"/>
    <s v="A red coloured, XS sized, Pullover Jacket"/>
    <n v="345"/>
    <n v="770"/>
    <n v="162"/>
    <n v="1091"/>
    <n v="115"/>
    <n v="3"/>
    <n v="162"/>
    <n v="431"/>
    <n v="20238"/>
    <x v="23"/>
    <d v="2021-05-05T00:00:00"/>
    <x v="5"/>
    <n v="41"/>
    <s v="Victoria"/>
    <n v="431"/>
    <s v="Ronni Gruszczak"/>
  </r>
  <r>
    <n v="771"/>
    <s v="Jacket"/>
    <s v="Pullover"/>
    <s v="S"/>
    <s v="red"/>
    <n v="114"/>
    <n v="46"/>
    <s v="A red coloured, S sized, Pullover Jacket"/>
    <n v="226"/>
    <n v="771"/>
    <n v="162"/>
    <n v="870"/>
    <n v="113"/>
    <n v="2"/>
    <n v="162"/>
    <n v="431"/>
    <n v="20238"/>
    <x v="23"/>
    <d v="2021-05-05T00:00:00"/>
    <x v="5"/>
    <n v="41"/>
    <s v="Victoria"/>
    <n v="431"/>
    <s v="Ronni Gruszczak"/>
  </r>
  <r>
    <n v="772"/>
    <s v="Jacket"/>
    <s v="Pullover"/>
    <s v="M"/>
    <s v="red"/>
    <n v="114"/>
    <n v="55"/>
    <s v="A red coloured, M sized, Pullover Jacket"/>
    <n v="226"/>
    <n v="772"/>
    <n v="162"/>
    <n v="849"/>
    <n v="113"/>
    <n v="2"/>
    <n v="162"/>
    <n v="431"/>
    <n v="20238"/>
    <x v="23"/>
    <d v="2021-05-05T00:00:00"/>
    <x v="5"/>
    <n v="41"/>
    <s v="Victoria"/>
    <n v="431"/>
    <s v="Ronni Gruszczak"/>
  </r>
  <r>
    <n v="773"/>
    <s v="Jacket"/>
    <s v="Pullover"/>
    <s v="L"/>
    <s v="red"/>
    <n v="114"/>
    <n v="69"/>
    <s v="A red coloured, L sized, Pullover Jacket"/>
    <n v="192"/>
    <n v="773"/>
    <n v="163"/>
    <n v="937"/>
    <n v="96"/>
    <n v="2"/>
    <n v="163"/>
    <n v="84"/>
    <n v="11473"/>
    <x v="122"/>
    <d v="2021-06-17T00:00:00"/>
    <x v="7"/>
    <n v="63"/>
    <s v="Northern Territory"/>
    <n v="84"/>
    <s v="Minta Loble"/>
  </r>
  <r>
    <n v="774"/>
    <s v="Jacket"/>
    <s v="Pullover"/>
    <s v="XL"/>
    <s v="red"/>
    <n v="114"/>
    <n v="65"/>
    <s v="A red coloured, XL sized, Pullover Jacket"/>
    <n v="109"/>
    <n v="774"/>
    <n v="163"/>
    <n v="753"/>
    <n v="109"/>
    <n v="1"/>
    <n v="163"/>
    <n v="84"/>
    <n v="11473"/>
    <x v="122"/>
    <d v="2021-06-17T00:00:00"/>
    <x v="7"/>
    <n v="63"/>
    <s v="Northern Territory"/>
    <n v="84"/>
    <s v="Minta Loble"/>
  </r>
  <r>
    <n v="775"/>
    <s v="Jacket"/>
    <s v="Pullover"/>
    <s v="XS"/>
    <s v="orange"/>
    <n v="114"/>
    <n v="79"/>
    <s v="A orange coloured, XS sized, Pullover Jacket"/>
    <n v="300"/>
    <n v="775"/>
    <n v="163"/>
    <n v="563"/>
    <n v="100"/>
    <n v="3"/>
    <n v="163"/>
    <n v="84"/>
    <n v="11473"/>
    <x v="122"/>
    <d v="2021-06-17T00:00:00"/>
    <x v="7"/>
    <n v="63"/>
    <s v="Northern Territory"/>
    <n v="84"/>
    <s v="Minta Loble"/>
  </r>
  <r>
    <n v="776"/>
    <s v="Jacket"/>
    <s v="Pullover"/>
    <s v="S"/>
    <s v="orange"/>
    <n v="114"/>
    <n v="77"/>
    <s v="A orange coloured, S sized, Pullover Jacket"/>
    <n v="196"/>
    <n v="776"/>
    <n v="163"/>
    <n v="549"/>
    <n v="98"/>
    <n v="2"/>
    <n v="163"/>
    <n v="84"/>
    <n v="11473"/>
    <x v="122"/>
    <d v="2021-06-17T00:00:00"/>
    <x v="7"/>
    <n v="63"/>
    <s v="Northern Territory"/>
    <n v="84"/>
    <s v="Minta Loble"/>
  </r>
  <r>
    <n v="777"/>
    <s v="Jacket"/>
    <s v="Pullover"/>
    <s v="M"/>
    <s v="orange"/>
    <n v="114"/>
    <n v="60"/>
    <s v="A orange coloured, M sized, Pullover Jacket"/>
    <n v="312"/>
    <n v="777"/>
    <n v="163"/>
    <n v="43"/>
    <n v="104"/>
    <n v="3"/>
    <n v="163"/>
    <n v="84"/>
    <n v="11473"/>
    <x v="122"/>
    <d v="2021-06-17T00:00:00"/>
    <x v="7"/>
    <n v="63"/>
    <s v="Northern Territory"/>
    <n v="84"/>
    <s v="Minta Loble"/>
  </r>
  <r>
    <n v="778"/>
    <s v="Jacket"/>
    <s v="Pullover"/>
    <s v="L"/>
    <s v="orange"/>
    <n v="114"/>
    <n v="56"/>
    <s v="A orange coloured, L sized, Pullover Jacket"/>
    <n v="339"/>
    <n v="778"/>
    <n v="163"/>
    <n v="682"/>
    <n v="113"/>
    <n v="3"/>
    <n v="163"/>
    <n v="84"/>
    <n v="11473"/>
    <x v="122"/>
    <d v="2021-06-17T00:00:00"/>
    <x v="7"/>
    <n v="63"/>
    <s v="Northern Territory"/>
    <n v="84"/>
    <s v="Minta Loble"/>
  </r>
  <r>
    <n v="779"/>
    <s v="Jacket"/>
    <s v="Pullover"/>
    <s v="XL"/>
    <s v="orange"/>
    <n v="114"/>
    <n v="69"/>
    <s v="A orange coloured, XL sized, Pullover Jacket"/>
    <n v="94"/>
    <n v="779"/>
    <n v="163"/>
    <n v="372"/>
    <n v="94"/>
    <n v="1"/>
    <n v="163"/>
    <n v="84"/>
    <n v="11473"/>
    <x v="122"/>
    <d v="2021-06-17T00:00:00"/>
    <x v="7"/>
    <n v="63"/>
    <s v="Northern Territory"/>
    <n v="84"/>
    <s v="Minta Loble"/>
  </r>
  <r>
    <n v="780"/>
    <s v="Jacket"/>
    <s v="Pullover"/>
    <s v="XS"/>
    <s v="yellow"/>
    <n v="114"/>
    <n v="65"/>
    <s v="A yellow coloured, XS sized, Pullover Jacket"/>
    <n v="182"/>
    <n v="780"/>
    <n v="163"/>
    <n v="153"/>
    <n v="91"/>
    <n v="2"/>
    <n v="163"/>
    <n v="84"/>
    <n v="11473"/>
    <x v="122"/>
    <d v="2021-06-17T00:00:00"/>
    <x v="7"/>
    <n v="63"/>
    <s v="Northern Territory"/>
    <n v="84"/>
    <s v="Minta Loble"/>
  </r>
  <r>
    <n v="781"/>
    <s v="Jacket"/>
    <s v="Pullover"/>
    <s v="S"/>
    <s v="yellow"/>
    <n v="114"/>
    <n v="42"/>
    <s v="A yellow coloured, S sized, Pullover Jacket"/>
    <n v="210"/>
    <n v="781"/>
    <n v="164"/>
    <n v="1202"/>
    <n v="105"/>
    <n v="2"/>
    <n v="164"/>
    <n v="412"/>
    <n v="26249"/>
    <x v="123"/>
    <d v="2021-06-03T00:00:00"/>
    <x v="6"/>
    <n v="21"/>
    <s v="South Australia"/>
    <n v="412"/>
    <s v="Chandal Fransinelli"/>
  </r>
  <r>
    <n v="782"/>
    <s v="Jacket"/>
    <s v="Pullover"/>
    <s v="M"/>
    <s v="yellow"/>
    <n v="114"/>
    <n v="49"/>
    <s v="A yellow coloured, M sized, Pullover Jacket"/>
    <n v="112"/>
    <n v="782"/>
    <n v="164"/>
    <n v="604"/>
    <n v="112"/>
    <n v="1"/>
    <n v="164"/>
    <n v="412"/>
    <n v="26249"/>
    <x v="123"/>
    <d v="2021-06-03T00:00:00"/>
    <x v="6"/>
    <n v="21"/>
    <s v="South Australia"/>
    <n v="412"/>
    <s v="Chandal Fransinelli"/>
  </r>
  <r>
    <n v="783"/>
    <s v="Jacket"/>
    <s v="Pullover"/>
    <s v="L"/>
    <s v="yellow"/>
    <n v="114"/>
    <n v="43"/>
    <s v="A yellow coloured, L sized, Pullover Jacket"/>
    <n v="190"/>
    <n v="783"/>
    <n v="164"/>
    <n v="275"/>
    <n v="95"/>
    <n v="2"/>
    <n v="164"/>
    <n v="412"/>
    <n v="26249"/>
    <x v="123"/>
    <d v="2021-06-03T00:00:00"/>
    <x v="6"/>
    <n v="21"/>
    <s v="South Australia"/>
    <n v="412"/>
    <s v="Chandal Fransinelli"/>
  </r>
  <r>
    <n v="784"/>
    <s v="Jacket"/>
    <s v="Pullover"/>
    <s v="XL"/>
    <s v="yellow"/>
    <n v="114"/>
    <n v="67"/>
    <s v="A yellow coloured, XL sized, Pullover Jacket"/>
    <n v="96"/>
    <n v="784"/>
    <n v="164"/>
    <n v="8"/>
    <n v="96"/>
    <n v="1"/>
    <n v="164"/>
    <n v="412"/>
    <n v="26249"/>
    <x v="123"/>
    <d v="2021-06-03T00:00:00"/>
    <x v="6"/>
    <n v="21"/>
    <s v="South Australia"/>
    <n v="412"/>
    <s v="Chandal Fransinelli"/>
  </r>
  <r>
    <n v="785"/>
    <s v="Jacket"/>
    <s v="Pullover"/>
    <s v="XS"/>
    <s v="green"/>
    <n v="114"/>
    <n v="70"/>
    <s v="A green coloured, XS sized, Pullover Jacket"/>
    <n v="321"/>
    <n v="785"/>
    <n v="164"/>
    <n v="425"/>
    <n v="107"/>
    <n v="3"/>
    <n v="164"/>
    <n v="412"/>
    <n v="26249"/>
    <x v="123"/>
    <d v="2021-06-03T00:00:00"/>
    <x v="6"/>
    <n v="21"/>
    <s v="South Australia"/>
    <n v="412"/>
    <s v="Chandal Fransinelli"/>
  </r>
  <r>
    <n v="786"/>
    <s v="Jacket"/>
    <s v="Pullover"/>
    <s v="S"/>
    <s v="green"/>
    <n v="114"/>
    <n v="69"/>
    <s v="A green coloured, S sized, Pullover Jacket"/>
    <n v="297"/>
    <n v="786"/>
    <n v="165"/>
    <n v="1165"/>
    <n v="99"/>
    <n v="3"/>
    <n v="165"/>
    <n v="389"/>
    <n v="28345"/>
    <x v="124"/>
    <d v="2021-07-20T00:00:00"/>
    <x v="5"/>
    <n v="41"/>
    <s v="South Australia"/>
    <n v="389"/>
    <s v="Caroljean Elstob"/>
  </r>
  <r>
    <n v="787"/>
    <s v="Jacket"/>
    <s v="Pullover"/>
    <s v="M"/>
    <s v="green"/>
    <n v="114"/>
    <n v="47"/>
    <s v="A green coloured, M sized, Pullover Jacket"/>
    <n v="90"/>
    <n v="787"/>
    <n v="165"/>
    <n v="1029"/>
    <n v="90"/>
    <n v="1"/>
    <n v="165"/>
    <n v="389"/>
    <n v="28345"/>
    <x v="124"/>
    <d v="2021-07-20T00:00:00"/>
    <x v="5"/>
    <n v="41"/>
    <s v="South Australia"/>
    <n v="389"/>
    <s v="Caroljean Elstob"/>
  </r>
  <r>
    <n v="788"/>
    <s v="Jacket"/>
    <s v="Pullover"/>
    <s v="L"/>
    <s v="green"/>
    <n v="114"/>
    <n v="72"/>
    <s v="A green coloured, L sized, Pullover Jacket"/>
    <n v="184"/>
    <n v="788"/>
    <n v="165"/>
    <n v="118"/>
    <n v="92"/>
    <n v="2"/>
    <n v="165"/>
    <n v="389"/>
    <n v="28345"/>
    <x v="124"/>
    <d v="2021-07-20T00:00:00"/>
    <x v="5"/>
    <n v="41"/>
    <s v="South Australia"/>
    <n v="389"/>
    <s v="Caroljean Elstob"/>
  </r>
  <r>
    <n v="789"/>
    <s v="Jacket"/>
    <s v="Pullover"/>
    <s v="XL"/>
    <s v="green"/>
    <n v="114"/>
    <n v="65"/>
    <s v="A green coloured, XL sized, Pullover Jacket"/>
    <n v="119"/>
    <n v="789"/>
    <n v="165"/>
    <n v="700"/>
    <n v="119"/>
    <n v="1"/>
    <n v="165"/>
    <n v="389"/>
    <n v="28345"/>
    <x v="124"/>
    <d v="2021-07-20T00:00:00"/>
    <x v="5"/>
    <n v="41"/>
    <s v="South Australia"/>
    <n v="389"/>
    <s v="Caroljean Elstob"/>
  </r>
  <r>
    <n v="790"/>
    <s v="Jacket"/>
    <s v="Pullover"/>
    <s v="XS"/>
    <s v="blue"/>
    <n v="114"/>
    <n v="61"/>
    <s v="A blue coloured, XS sized, Pullover Jacket"/>
    <n v="113"/>
    <n v="790"/>
    <n v="165"/>
    <n v="679"/>
    <n v="113"/>
    <n v="1"/>
    <n v="165"/>
    <n v="389"/>
    <n v="28345"/>
    <x v="124"/>
    <d v="2021-07-20T00:00:00"/>
    <x v="5"/>
    <n v="41"/>
    <s v="South Australia"/>
    <n v="389"/>
    <s v="Caroljean Elstob"/>
  </r>
  <r>
    <n v="791"/>
    <s v="Jacket"/>
    <s v="Pullover"/>
    <s v="S"/>
    <s v="blue"/>
    <n v="114"/>
    <n v="73"/>
    <s v="A blue coloured, S sized, Pullover Jacket"/>
    <n v="186"/>
    <n v="791"/>
    <n v="165"/>
    <n v="1060"/>
    <n v="93"/>
    <n v="2"/>
    <n v="165"/>
    <n v="389"/>
    <n v="28345"/>
    <x v="124"/>
    <d v="2021-07-20T00:00:00"/>
    <x v="5"/>
    <n v="41"/>
    <s v="South Australia"/>
    <n v="389"/>
    <s v="Caroljean Elstob"/>
  </r>
  <r>
    <n v="792"/>
    <s v="Jacket"/>
    <s v="Pullover"/>
    <s v="M"/>
    <s v="blue"/>
    <n v="114"/>
    <n v="44"/>
    <s v="A blue coloured, M sized, Pullover Jacket"/>
    <n v="96"/>
    <n v="792"/>
    <n v="165"/>
    <n v="26"/>
    <n v="96"/>
    <n v="1"/>
    <n v="165"/>
    <n v="389"/>
    <n v="28345"/>
    <x v="124"/>
    <d v="2021-07-20T00:00:00"/>
    <x v="5"/>
    <n v="41"/>
    <s v="South Australia"/>
    <n v="389"/>
    <s v="Caroljean Elstob"/>
  </r>
  <r>
    <n v="793"/>
    <s v="Jacket"/>
    <s v="Pullover"/>
    <s v="L"/>
    <s v="blue"/>
    <n v="114"/>
    <n v="66"/>
    <s v="A blue coloured, L sized, Pullover Jacket"/>
    <n v="109"/>
    <n v="793"/>
    <n v="166"/>
    <n v="743"/>
    <n v="109"/>
    <n v="1"/>
    <n v="166"/>
    <n v="113"/>
    <n v="11914"/>
    <x v="125"/>
    <d v="2021-07-14T00:00:00"/>
    <x v="5"/>
    <n v="57"/>
    <s v="South Australia"/>
    <n v="113"/>
    <s v="Hew Cardinal"/>
  </r>
  <r>
    <n v="794"/>
    <s v="Jacket"/>
    <s v="Pullover"/>
    <s v="XL"/>
    <s v="blue"/>
    <n v="114"/>
    <n v="74"/>
    <s v="A blue coloured, XL sized, Pullover Jacket"/>
    <n v="351"/>
    <n v="794"/>
    <n v="166"/>
    <n v="827"/>
    <n v="117"/>
    <n v="3"/>
    <n v="166"/>
    <n v="113"/>
    <n v="11914"/>
    <x v="125"/>
    <d v="2021-07-14T00:00:00"/>
    <x v="5"/>
    <n v="57"/>
    <s v="South Australia"/>
    <n v="113"/>
    <s v="Hew Cardinal"/>
  </r>
  <r>
    <n v="795"/>
    <s v="Jacket"/>
    <s v="Pullover"/>
    <s v="XS"/>
    <s v="indigo"/>
    <n v="114"/>
    <n v="78"/>
    <s v="A indigo coloured, XS sized, Pullover Jacket"/>
    <n v="109"/>
    <n v="795"/>
    <n v="166"/>
    <n v="740"/>
    <n v="109"/>
    <n v="1"/>
    <n v="166"/>
    <n v="113"/>
    <n v="11914"/>
    <x v="125"/>
    <d v="2021-07-14T00:00:00"/>
    <x v="5"/>
    <n v="57"/>
    <s v="South Australia"/>
    <n v="113"/>
    <s v="Hew Cardinal"/>
  </r>
  <r>
    <n v="796"/>
    <s v="Jacket"/>
    <s v="Pullover"/>
    <s v="S"/>
    <s v="indigo"/>
    <n v="114"/>
    <n v="44"/>
    <s v="A indigo coloured, S sized, Pullover Jacket"/>
    <n v="186"/>
    <n v="796"/>
    <n v="166"/>
    <n v="661"/>
    <n v="93"/>
    <n v="2"/>
    <n v="166"/>
    <n v="113"/>
    <n v="11914"/>
    <x v="125"/>
    <d v="2021-07-14T00:00:00"/>
    <x v="5"/>
    <n v="57"/>
    <s v="South Australia"/>
    <n v="113"/>
    <s v="Hew Cardinal"/>
  </r>
  <r>
    <n v="797"/>
    <s v="Jacket"/>
    <s v="Pullover"/>
    <s v="M"/>
    <s v="indigo"/>
    <n v="114"/>
    <n v="72"/>
    <s v="A indigo coloured, M sized, Pullover Jacket"/>
    <n v="212"/>
    <n v="797"/>
    <n v="166"/>
    <n v="217"/>
    <n v="106"/>
    <n v="2"/>
    <n v="166"/>
    <n v="113"/>
    <n v="11914"/>
    <x v="125"/>
    <d v="2021-07-14T00:00:00"/>
    <x v="5"/>
    <n v="57"/>
    <s v="South Australia"/>
    <n v="113"/>
    <s v="Hew Cardinal"/>
  </r>
  <r>
    <n v="798"/>
    <s v="Jacket"/>
    <s v="Pullover"/>
    <s v="L"/>
    <s v="indigo"/>
    <n v="114"/>
    <n v="50"/>
    <s v="A indigo coloured, L sized, Pullover Jacket"/>
    <n v="321"/>
    <n v="798"/>
    <n v="166"/>
    <n v="430"/>
    <n v="107"/>
    <n v="3"/>
    <n v="166"/>
    <n v="113"/>
    <n v="11914"/>
    <x v="125"/>
    <d v="2021-07-14T00:00:00"/>
    <x v="5"/>
    <n v="57"/>
    <s v="South Australia"/>
    <n v="113"/>
    <s v="Hew Cardinal"/>
  </r>
  <r>
    <n v="799"/>
    <s v="Jacket"/>
    <s v="Pullover"/>
    <s v="XL"/>
    <s v="indigo"/>
    <n v="114"/>
    <n v="43"/>
    <s v="A indigo coloured, XL sized, Pullover Jacket"/>
    <n v="180"/>
    <n v="799"/>
    <n v="167"/>
    <n v="1035"/>
    <n v="90"/>
    <n v="2"/>
    <n v="167"/>
    <n v="595"/>
    <n v="44269"/>
    <x v="57"/>
    <d v="2021-07-18T00:00:00"/>
    <x v="7"/>
    <n v="60"/>
    <s v="South Australia"/>
    <n v="595"/>
    <s v="Thomasine Baudet"/>
  </r>
  <r>
    <n v="800"/>
    <s v="Jacket"/>
    <s v="Pullover"/>
    <s v="XS"/>
    <s v="violet"/>
    <n v="114"/>
    <n v="61"/>
    <s v="A violet coloured, XS sized, Pullover Jacket"/>
    <n v="96"/>
    <n v="800"/>
    <n v="167"/>
    <n v="930"/>
    <n v="96"/>
    <n v="1"/>
    <n v="167"/>
    <n v="595"/>
    <n v="44269"/>
    <x v="57"/>
    <d v="2021-07-18T00:00:00"/>
    <x v="7"/>
    <n v="60"/>
    <s v="South Australia"/>
    <n v="595"/>
    <s v="Thomasine Baudet"/>
  </r>
  <r>
    <n v="801"/>
    <s v="Jacket"/>
    <s v="Pullover"/>
    <s v="S"/>
    <s v="violet"/>
    <n v="114"/>
    <n v="74"/>
    <s v="A violet coloured, S sized, Pullover Jacket"/>
    <n v="106"/>
    <n v="801"/>
    <n v="167"/>
    <n v="217"/>
    <n v="106"/>
    <n v="1"/>
    <n v="167"/>
    <n v="595"/>
    <n v="44269"/>
    <x v="57"/>
    <d v="2021-07-18T00:00:00"/>
    <x v="7"/>
    <n v="60"/>
    <s v="South Australia"/>
    <n v="595"/>
    <s v="Thomasine Baudet"/>
  </r>
  <r>
    <n v="802"/>
    <s v="Jacket"/>
    <s v="Pullover"/>
    <s v="M"/>
    <s v="violet"/>
    <n v="114"/>
    <n v="78"/>
    <s v="A violet coloured, M sized, Pullover Jacket"/>
    <n v="184"/>
    <n v="802"/>
    <n v="167"/>
    <n v="134"/>
    <n v="92"/>
    <n v="2"/>
    <n v="167"/>
    <n v="595"/>
    <n v="44269"/>
    <x v="57"/>
    <d v="2021-07-18T00:00:00"/>
    <x v="7"/>
    <n v="60"/>
    <s v="South Australia"/>
    <n v="595"/>
    <s v="Thomasine Baudet"/>
  </r>
  <r>
    <n v="803"/>
    <s v="Jacket"/>
    <s v="Pullover"/>
    <s v="L"/>
    <s v="violet"/>
    <n v="114"/>
    <n v="78"/>
    <s v="A violet coloured, L sized, Pullover Jacket"/>
    <n v="270"/>
    <n v="803"/>
    <n v="168"/>
    <n v="1037"/>
    <n v="90"/>
    <n v="3"/>
    <n v="168"/>
    <n v="664"/>
    <n v="51244"/>
    <x v="126"/>
    <d v="2021-01-27T00:00:00"/>
    <x v="0"/>
    <n v="32"/>
    <s v="Tasmania"/>
    <n v="664"/>
    <s v="Dannie Fidler"/>
  </r>
  <r>
    <n v="804"/>
    <s v="Jacket"/>
    <s v="Pullover"/>
    <s v="XL"/>
    <s v="violet"/>
    <n v="114"/>
    <n v="69"/>
    <s v="A violet coloured, XL sized, Pullover Jacket"/>
    <n v="345"/>
    <n v="804"/>
    <n v="168"/>
    <n v="1112"/>
    <n v="115"/>
    <n v="3"/>
    <n v="168"/>
    <n v="664"/>
    <n v="51244"/>
    <x v="126"/>
    <d v="2021-01-27T00:00:00"/>
    <x v="0"/>
    <n v="32"/>
    <s v="Tasmania"/>
    <n v="664"/>
    <s v="Dannie Fidler"/>
  </r>
  <r>
    <n v="805"/>
    <s v="Jacket"/>
    <s v="Shearling"/>
    <s v="XS"/>
    <s v="red"/>
    <n v="95"/>
    <n v="74"/>
    <s v="A red coloured, XS sized, Shearling Jacket"/>
    <n v="96"/>
    <n v="805"/>
    <n v="168"/>
    <n v="19"/>
    <n v="96"/>
    <n v="1"/>
    <n v="168"/>
    <n v="664"/>
    <n v="51244"/>
    <x v="126"/>
    <d v="2021-01-27T00:00:00"/>
    <x v="0"/>
    <n v="32"/>
    <s v="Tasmania"/>
    <n v="664"/>
    <s v="Dannie Fidler"/>
  </r>
  <r>
    <n v="806"/>
    <s v="Jacket"/>
    <s v="Shearling"/>
    <s v="S"/>
    <s v="red"/>
    <n v="95"/>
    <n v="75"/>
    <s v="A red coloured, S sized, Shearling Jacket"/>
    <n v="107"/>
    <n v="806"/>
    <n v="168"/>
    <n v="439"/>
    <n v="107"/>
    <n v="1"/>
    <n v="168"/>
    <n v="664"/>
    <n v="51244"/>
    <x v="126"/>
    <d v="2021-01-27T00:00:00"/>
    <x v="0"/>
    <n v="32"/>
    <s v="Tasmania"/>
    <n v="664"/>
    <s v="Dannie Fidler"/>
  </r>
  <r>
    <n v="807"/>
    <s v="Jacket"/>
    <s v="Shearling"/>
    <s v="M"/>
    <s v="red"/>
    <n v="95"/>
    <n v="49"/>
    <s v="A red coloured, M sized, Shearling Jacket"/>
    <n v="224"/>
    <n v="807"/>
    <n v="168"/>
    <n v="605"/>
    <n v="112"/>
    <n v="2"/>
    <n v="168"/>
    <n v="664"/>
    <n v="51244"/>
    <x v="126"/>
    <d v="2021-01-27T00:00:00"/>
    <x v="0"/>
    <n v="32"/>
    <s v="Tasmania"/>
    <n v="664"/>
    <s v="Dannie Fidler"/>
  </r>
  <r>
    <n v="808"/>
    <s v="Jacket"/>
    <s v="Shearling"/>
    <s v="L"/>
    <s v="red"/>
    <n v="95"/>
    <n v="40"/>
    <s v="A red coloured, L sized, Shearling Jacket"/>
    <n v="180"/>
    <n v="808"/>
    <n v="169"/>
    <n v="1016"/>
    <n v="90"/>
    <n v="2"/>
    <n v="169"/>
    <n v="996"/>
    <n v="22089"/>
    <x v="90"/>
    <d v="2021-03-12T00:00:00"/>
    <x v="5"/>
    <n v="59"/>
    <s v="Tasmania"/>
    <n v="996"/>
    <s v="Elvira Sarfati"/>
  </r>
  <r>
    <n v="809"/>
    <s v="Jacket"/>
    <s v="Shearling"/>
    <s v="XL"/>
    <s v="red"/>
    <n v="95"/>
    <n v="42"/>
    <s v="A red coloured, XL sized, Shearling Jacket"/>
    <n v="354"/>
    <n v="809"/>
    <n v="169"/>
    <n v="468"/>
    <n v="118"/>
    <n v="3"/>
    <n v="169"/>
    <n v="996"/>
    <n v="22089"/>
    <x v="90"/>
    <d v="2021-03-12T00:00:00"/>
    <x v="5"/>
    <n v="59"/>
    <s v="Tasmania"/>
    <n v="996"/>
    <s v="Elvira Sarfati"/>
  </r>
  <r>
    <n v="810"/>
    <s v="Jacket"/>
    <s v="Shearling"/>
    <s v="XS"/>
    <s v="orange"/>
    <n v="95"/>
    <n v="54"/>
    <s v="A orange coloured, XS sized, Shearling Jacket"/>
    <n v="192"/>
    <n v="810"/>
    <n v="169"/>
    <n v="928"/>
    <n v="96"/>
    <n v="2"/>
    <n v="169"/>
    <n v="996"/>
    <n v="22089"/>
    <x v="90"/>
    <d v="2021-03-12T00:00:00"/>
    <x v="5"/>
    <n v="59"/>
    <s v="Tasmania"/>
    <n v="996"/>
    <s v="Elvira Sarfati"/>
  </r>
  <r>
    <n v="811"/>
    <s v="Jacket"/>
    <s v="Shearling"/>
    <s v="S"/>
    <s v="orange"/>
    <n v="95"/>
    <n v="53"/>
    <s v="A orange coloured, S sized, Shearling Jacket"/>
    <n v="224"/>
    <n v="811"/>
    <n v="169"/>
    <n v="605"/>
    <n v="112"/>
    <n v="2"/>
    <n v="169"/>
    <n v="996"/>
    <n v="22089"/>
    <x v="90"/>
    <d v="2021-03-12T00:00:00"/>
    <x v="5"/>
    <n v="59"/>
    <s v="Tasmania"/>
    <n v="996"/>
    <s v="Elvira Sarfati"/>
  </r>
  <r>
    <n v="812"/>
    <s v="Jacket"/>
    <s v="Shearling"/>
    <s v="M"/>
    <s v="orange"/>
    <n v="95"/>
    <n v="45"/>
    <s v="A orange coloured, M sized, Shearling Jacket"/>
    <n v="238"/>
    <n v="812"/>
    <n v="169"/>
    <n v="722"/>
    <n v="119"/>
    <n v="2"/>
    <n v="169"/>
    <n v="996"/>
    <n v="22089"/>
    <x v="90"/>
    <d v="2021-03-12T00:00:00"/>
    <x v="5"/>
    <n v="59"/>
    <s v="Tasmania"/>
    <n v="996"/>
    <s v="Elvira Sarfati"/>
  </r>
  <r>
    <n v="813"/>
    <s v="Jacket"/>
    <s v="Shearling"/>
    <s v="L"/>
    <s v="orange"/>
    <n v="95"/>
    <n v="58"/>
    <s v="A orange coloured, L sized, Shearling Jacket"/>
    <n v="273"/>
    <n v="813"/>
    <n v="169"/>
    <n v="792"/>
    <n v="91"/>
    <n v="3"/>
    <n v="169"/>
    <n v="996"/>
    <n v="22089"/>
    <x v="90"/>
    <d v="2021-03-12T00:00:00"/>
    <x v="5"/>
    <n v="59"/>
    <s v="Tasmania"/>
    <n v="996"/>
    <s v="Elvira Sarfati"/>
  </r>
  <r>
    <n v="814"/>
    <s v="Jacket"/>
    <s v="Shearling"/>
    <s v="XL"/>
    <s v="orange"/>
    <n v="95"/>
    <n v="60"/>
    <s v="A orange coloured, XL sized, Shearling Jacket"/>
    <n v="294"/>
    <n v="814"/>
    <n v="169"/>
    <n v="526"/>
    <n v="98"/>
    <n v="3"/>
    <n v="169"/>
    <n v="996"/>
    <n v="22089"/>
    <x v="90"/>
    <d v="2021-03-12T00:00:00"/>
    <x v="5"/>
    <n v="59"/>
    <s v="Tasmania"/>
    <n v="996"/>
    <s v="Elvira Sarfati"/>
  </r>
  <r>
    <n v="815"/>
    <s v="Jacket"/>
    <s v="Shearling"/>
    <s v="XS"/>
    <s v="yellow"/>
    <n v="95"/>
    <n v="66"/>
    <s v="A yellow coloured, XS sized, Shearling Jacket"/>
    <n v="93"/>
    <n v="815"/>
    <n v="169"/>
    <n v="1062"/>
    <n v="93"/>
    <n v="1"/>
    <n v="169"/>
    <n v="996"/>
    <n v="22089"/>
    <x v="90"/>
    <d v="2021-03-12T00:00:00"/>
    <x v="5"/>
    <n v="59"/>
    <s v="Tasmania"/>
    <n v="996"/>
    <s v="Elvira Sarfati"/>
  </r>
  <r>
    <n v="816"/>
    <s v="Jacket"/>
    <s v="Shearling"/>
    <s v="S"/>
    <s v="yellow"/>
    <n v="95"/>
    <n v="48"/>
    <s v="A yellow coloured, S sized, Shearling Jacket"/>
    <n v="218"/>
    <n v="816"/>
    <n v="169"/>
    <n v="751"/>
    <n v="109"/>
    <n v="2"/>
    <n v="169"/>
    <n v="996"/>
    <n v="22089"/>
    <x v="90"/>
    <d v="2021-03-12T00:00:00"/>
    <x v="5"/>
    <n v="59"/>
    <s v="Tasmania"/>
    <n v="996"/>
    <s v="Elvira Sarfati"/>
  </r>
  <r>
    <n v="817"/>
    <s v="Jacket"/>
    <s v="Shearling"/>
    <s v="M"/>
    <s v="yellow"/>
    <n v="95"/>
    <n v="60"/>
    <s v="A yellow coloured, M sized, Shearling Jacket"/>
    <n v="339"/>
    <n v="817"/>
    <n v="170"/>
    <n v="673"/>
    <n v="113"/>
    <n v="3"/>
    <n v="170"/>
    <n v="867"/>
    <n v="28597"/>
    <x v="127"/>
    <d v="2021-09-03T00:00:00"/>
    <x v="4"/>
    <n v="36"/>
    <s v="Tasmania"/>
    <n v="867"/>
    <s v="Hunfredo Peyto"/>
  </r>
  <r>
    <n v="818"/>
    <s v="Jacket"/>
    <s v="Shearling"/>
    <s v="L"/>
    <s v="yellow"/>
    <n v="95"/>
    <n v="58"/>
    <s v="A yellow coloured, L sized, Shearling Jacket"/>
    <n v="94"/>
    <n v="818"/>
    <n v="170"/>
    <n v="357"/>
    <n v="94"/>
    <n v="1"/>
    <n v="170"/>
    <n v="867"/>
    <n v="28597"/>
    <x v="127"/>
    <d v="2021-09-03T00:00:00"/>
    <x v="4"/>
    <n v="36"/>
    <s v="Tasmania"/>
    <n v="867"/>
    <s v="Hunfredo Peyto"/>
  </r>
  <r>
    <n v="819"/>
    <s v="Jacket"/>
    <s v="Shearling"/>
    <s v="XL"/>
    <s v="yellow"/>
    <n v="95"/>
    <n v="63"/>
    <s v="A yellow coloured, XL sized, Shearling Jacket"/>
    <n v="109"/>
    <n v="819"/>
    <n v="170"/>
    <n v="345"/>
    <n v="109"/>
    <n v="1"/>
    <n v="170"/>
    <n v="867"/>
    <n v="28597"/>
    <x v="127"/>
    <d v="2021-09-03T00:00:00"/>
    <x v="4"/>
    <n v="36"/>
    <s v="Tasmania"/>
    <n v="867"/>
    <s v="Hunfredo Peyto"/>
  </r>
  <r>
    <n v="820"/>
    <s v="Jacket"/>
    <s v="Shearling"/>
    <s v="XS"/>
    <s v="green"/>
    <n v="95"/>
    <n v="74"/>
    <s v="A green coloured, XS sized, Shearling Jacket"/>
    <n v="210"/>
    <n v="820"/>
    <n v="170"/>
    <n v="1224"/>
    <n v="105"/>
    <n v="2"/>
    <n v="170"/>
    <n v="867"/>
    <n v="28597"/>
    <x v="127"/>
    <d v="2021-09-03T00:00:00"/>
    <x v="4"/>
    <n v="36"/>
    <s v="Tasmania"/>
    <n v="867"/>
    <s v="Hunfredo Peyto"/>
  </r>
  <r>
    <n v="821"/>
    <s v="Jacket"/>
    <s v="Shearling"/>
    <s v="S"/>
    <s v="green"/>
    <n v="95"/>
    <n v="66"/>
    <s v="A green coloured, S sized, Shearling Jacket"/>
    <n v="188"/>
    <n v="821"/>
    <n v="170"/>
    <n v="899"/>
    <n v="94"/>
    <n v="2"/>
    <n v="170"/>
    <n v="867"/>
    <n v="28597"/>
    <x v="127"/>
    <d v="2021-09-03T00:00:00"/>
    <x v="4"/>
    <n v="36"/>
    <s v="Tasmania"/>
    <n v="867"/>
    <s v="Hunfredo Peyto"/>
  </r>
  <r>
    <n v="822"/>
    <s v="Jacket"/>
    <s v="Shearling"/>
    <s v="M"/>
    <s v="green"/>
    <n v="95"/>
    <n v="59"/>
    <s v="A green coloured, M sized, Shearling Jacket"/>
    <n v="204"/>
    <n v="822"/>
    <n v="171"/>
    <n v="520"/>
    <n v="102"/>
    <n v="2"/>
    <n v="171"/>
    <n v="443"/>
    <n v="19467"/>
    <x v="128"/>
    <d v="2021-09-16T00:00:00"/>
    <x v="4"/>
    <n v="49"/>
    <s v="Victoria"/>
    <n v="443"/>
    <s v="Melodee Spencley"/>
  </r>
  <r>
    <n v="823"/>
    <s v="Jacket"/>
    <s v="Shearling"/>
    <s v="L"/>
    <s v="green"/>
    <n v="95"/>
    <n v="66"/>
    <s v="A green coloured, L sized, Shearling Jacket"/>
    <n v="93"/>
    <n v="823"/>
    <n v="171"/>
    <n v="655"/>
    <n v="93"/>
    <n v="1"/>
    <n v="171"/>
    <n v="443"/>
    <n v="19467"/>
    <x v="128"/>
    <d v="2021-09-16T00:00:00"/>
    <x v="4"/>
    <n v="49"/>
    <s v="Victoria"/>
    <n v="443"/>
    <s v="Melodee Spencley"/>
  </r>
  <r>
    <n v="824"/>
    <s v="Jacket"/>
    <s v="Shearling"/>
    <s v="XL"/>
    <s v="green"/>
    <n v="95"/>
    <n v="51"/>
    <s v="A green coloured, XL sized, Shearling Jacket"/>
    <n v="117"/>
    <n v="824"/>
    <n v="171"/>
    <n v="812"/>
    <n v="117"/>
    <n v="1"/>
    <n v="171"/>
    <n v="443"/>
    <n v="19467"/>
    <x v="128"/>
    <d v="2021-09-16T00:00:00"/>
    <x v="4"/>
    <n v="49"/>
    <s v="Victoria"/>
    <n v="443"/>
    <s v="Melodee Spencley"/>
  </r>
  <r>
    <n v="825"/>
    <s v="Jacket"/>
    <s v="Shearling"/>
    <s v="XS"/>
    <s v="blue"/>
    <n v="95"/>
    <n v="62"/>
    <s v="A blue coloured, XS sized, Shearling Jacket"/>
    <n v="321"/>
    <n v="825"/>
    <n v="171"/>
    <n v="444"/>
    <n v="107"/>
    <n v="3"/>
    <n v="171"/>
    <n v="443"/>
    <n v="19467"/>
    <x v="128"/>
    <d v="2021-09-16T00:00:00"/>
    <x v="4"/>
    <n v="49"/>
    <s v="Victoria"/>
    <n v="443"/>
    <s v="Melodee Spencley"/>
  </r>
  <r>
    <n v="826"/>
    <s v="Jacket"/>
    <s v="Shearling"/>
    <s v="S"/>
    <s v="blue"/>
    <n v="95"/>
    <n v="72"/>
    <s v="A blue coloured, S sized, Shearling Jacket"/>
    <n v="91"/>
    <n v="826"/>
    <n v="171"/>
    <n v="785"/>
    <n v="91"/>
    <n v="1"/>
    <n v="171"/>
    <n v="443"/>
    <n v="19467"/>
    <x v="128"/>
    <d v="2021-09-16T00:00:00"/>
    <x v="4"/>
    <n v="49"/>
    <s v="Victoria"/>
    <n v="443"/>
    <s v="Melodee Spencley"/>
  </r>
  <r>
    <n v="827"/>
    <s v="Jacket"/>
    <s v="Shearling"/>
    <s v="M"/>
    <s v="blue"/>
    <n v="95"/>
    <n v="73"/>
    <s v="A blue coloured, M sized, Shearling Jacket"/>
    <n v="236"/>
    <n v="827"/>
    <n v="171"/>
    <n v="85"/>
    <n v="118"/>
    <n v="2"/>
    <n v="171"/>
    <n v="443"/>
    <n v="19467"/>
    <x v="128"/>
    <d v="2021-09-16T00:00:00"/>
    <x v="4"/>
    <n v="49"/>
    <s v="Victoria"/>
    <n v="443"/>
    <s v="Melodee Spencley"/>
  </r>
  <r>
    <n v="828"/>
    <s v="Jacket"/>
    <s v="Shearling"/>
    <s v="L"/>
    <s v="blue"/>
    <n v="95"/>
    <n v="64"/>
    <s v="A blue coloured, L sized, Shearling Jacket"/>
    <n v="196"/>
    <n v="828"/>
    <n v="171"/>
    <n v="198"/>
    <n v="98"/>
    <n v="2"/>
    <n v="171"/>
    <n v="443"/>
    <n v="19467"/>
    <x v="128"/>
    <d v="2021-09-16T00:00:00"/>
    <x v="4"/>
    <n v="49"/>
    <s v="Victoria"/>
    <n v="443"/>
    <s v="Melodee Spencley"/>
  </r>
  <r>
    <n v="829"/>
    <s v="Jacket"/>
    <s v="Shearling"/>
    <s v="XL"/>
    <s v="blue"/>
    <n v="95"/>
    <n v="79"/>
    <s v="A blue coloured, XL sized, Shearling Jacket"/>
    <n v="210"/>
    <n v="829"/>
    <n v="171"/>
    <n v="314"/>
    <n v="105"/>
    <n v="2"/>
    <n v="171"/>
    <n v="443"/>
    <n v="19467"/>
    <x v="128"/>
    <d v="2021-09-16T00:00:00"/>
    <x v="4"/>
    <n v="49"/>
    <s v="Victoria"/>
    <n v="443"/>
    <s v="Melodee Spencley"/>
  </r>
  <r>
    <n v="830"/>
    <s v="Jacket"/>
    <s v="Shearling"/>
    <s v="XS"/>
    <s v="indigo"/>
    <n v="95"/>
    <n v="68"/>
    <s v="A indigo coloured, XS sized, Shearling Jacket"/>
    <n v="300"/>
    <n v="830"/>
    <n v="172"/>
    <n v="574"/>
    <n v="100"/>
    <n v="3"/>
    <n v="172"/>
    <n v="224"/>
    <n v="47514"/>
    <x v="129"/>
    <d v="2021-01-27T00:00:00"/>
    <x v="0"/>
    <n v="78"/>
    <s v="New South Wales"/>
    <n v="224"/>
    <s v="Shelbi Impson"/>
  </r>
  <r>
    <n v="831"/>
    <s v="Jacket"/>
    <s v="Shearling"/>
    <s v="S"/>
    <s v="indigo"/>
    <n v="95"/>
    <n v="45"/>
    <s v="A indigo coloured, S sized, Shearling Jacket"/>
    <n v="119"/>
    <n v="831"/>
    <n v="172"/>
    <n v="413"/>
    <n v="119"/>
    <n v="1"/>
    <n v="172"/>
    <n v="224"/>
    <n v="47514"/>
    <x v="129"/>
    <d v="2021-01-27T00:00:00"/>
    <x v="0"/>
    <n v="78"/>
    <s v="New South Wales"/>
    <n v="224"/>
    <s v="Shelbi Impson"/>
  </r>
  <r>
    <n v="832"/>
    <s v="Jacket"/>
    <s v="Shearling"/>
    <s v="M"/>
    <s v="indigo"/>
    <n v="95"/>
    <n v="74"/>
    <s v="A indigo coloured, M sized, Shearling Jacket"/>
    <n v="198"/>
    <n v="832"/>
    <n v="172"/>
    <n v="1156"/>
    <n v="99"/>
    <n v="2"/>
    <n v="172"/>
    <n v="224"/>
    <n v="47514"/>
    <x v="129"/>
    <d v="2021-01-27T00:00:00"/>
    <x v="0"/>
    <n v="78"/>
    <s v="New South Wales"/>
    <n v="224"/>
    <s v="Shelbi Impson"/>
  </r>
  <r>
    <n v="833"/>
    <s v="Jacket"/>
    <s v="Shearling"/>
    <s v="L"/>
    <s v="indigo"/>
    <n v="95"/>
    <n v="66"/>
    <s v="A indigo coloured, L sized, Shearling Jacket"/>
    <n v="339"/>
    <n v="833"/>
    <n v="172"/>
    <n v="683"/>
    <n v="113"/>
    <n v="3"/>
    <n v="172"/>
    <n v="224"/>
    <n v="47514"/>
    <x v="129"/>
    <d v="2021-01-27T00:00:00"/>
    <x v="0"/>
    <n v="78"/>
    <s v="New South Wales"/>
    <n v="224"/>
    <s v="Shelbi Impson"/>
  </r>
  <r>
    <n v="834"/>
    <s v="Jacket"/>
    <s v="Shearling"/>
    <s v="XL"/>
    <s v="indigo"/>
    <n v="95"/>
    <n v="76"/>
    <s v="A indigo coloured, XL sized, Shearling Jacket"/>
    <n v="357"/>
    <n v="834"/>
    <n v="172"/>
    <n v="706"/>
    <n v="119"/>
    <n v="3"/>
    <n v="172"/>
    <n v="224"/>
    <n v="47514"/>
    <x v="129"/>
    <d v="2021-01-27T00:00:00"/>
    <x v="0"/>
    <n v="78"/>
    <s v="New South Wales"/>
    <n v="224"/>
    <s v="Shelbi Impson"/>
  </r>
  <r>
    <n v="835"/>
    <s v="Jacket"/>
    <s v="Shearling"/>
    <s v="XS"/>
    <s v="violet"/>
    <n v="95"/>
    <n v="75"/>
    <s v="A violet coloured, XS sized, Shearling Jacket"/>
    <n v="336"/>
    <n v="835"/>
    <n v="172"/>
    <n v="1245"/>
    <n v="112"/>
    <n v="3"/>
    <n v="172"/>
    <n v="224"/>
    <n v="47514"/>
    <x v="129"/>
    <d v="2021-01-27T00:00:00"/>
    <x v="0"/>
    <n v="78"/>
    <s v="New South Wales"/>
    <n v="224"/>
    <s v="Shelbi Impson"/>
  </r>
  <r>
    <n v="836"/>
    <s v="Jacket"/>
    <s v="Shearling"/>
    <s v="S"/>
    <s v="violet"/>
    <n v="95"/>
    <n v="49"/>
    <s v="A violet coloured, S sized, Shearling Jacket"/>
    <n v="212"/>
    <n v="836"/>
    <n v="173"/>
    <n v="1005"/>
    <n v="106"/>
    <n v="2"/>
    <n v="173"/>
    <n v="435"/>
    <n v="30001"/>
    <x v="130"/>
    <d v="2021-07-01T00:00:00"/>
    <x v="5"/>
    <n v="41"/>
    <s v="South Australia"/>
    <n v="435"/>
    <s v="Aldridge Tesh"/>
  </r>
  <r>
    <n v="837"/>
    <s v="Jacket"/>
    <s v="Shearling"/>
    <s v="M"/>
    <s v="violet"/>
    <n v="95"/>
    <n v="74"/>
    <s v="A violet coloured, M sized, Shearling Jacket"/>
    <n v="99"/>
    <n v="837"/>
    <n v="174"/>
    <n v="1174"/>
    <n v="99"/>
    <n v="1"/>
    <n v="174"/>
    <n v="497"/>
    <n v="46769"/>
    <x v="131"/>
    <d v="2021-03-17T00:00:00"/>
    <x v="4"/>
    <n v="31"/>
    <s v="Northern Territory"/>
    <n v="497"/>
    <s v="Claudio Archibould"/>
  </r>
  <r>
    <n v="838"/>
    <s v="Jacket"/>
    <s v="Shearling"/>
    <s v="L"/>
    <s v="violet"/>
    <n v="95"/>
    <n v="61"/>
    <s v="A violet coloured, L sized, Shearling Jacket"/>
    <n v="279"/>
    <n v="838"/>
    <n v="174"/>
    <n v="634"/>
    <n v="93"/>
    <n v="3"/>
    <n v="174"/>
    <n v="497"/>
    <n v="46769"/>
    <x v="131"/>
    <d v="2021-03-17T00:00:00"/>
    <x v="4"/>
    <n v="31"/>
    <s v="Northern Territory"/>
    <n v="497"/>
    <s v="Claudio Archibould"/>
  </r>
  <r>
    <n v="839"/>
    <s v="Jacket"/>
    <s v="Shearling"/>
    <s v="XL"/>
    <s v="violet"/>
    <n v="95"/>
    <n v="70"/>
    <s v="A violet coloured, XL sized, Shearling Jacket"/>
    <n v="91"/>
    <n v="839"/>
    <n v="174"/>
    <n v="795"/>
    <n v="91"/>
    <n v="1"/>
    <n v="174"/>
    <n v="497"/>
    <n v="46769"/>
    <x v="131"/>
    <d v="2021-03-17T00:00:00"/>
    <x v="4"/>
    <n v="31"/>
    <s v="Northern Territory"/>
    <n v="497"/>
    <s v="Claudio Archibould"/>
  </r>
  <r>
    <n v="840"/>
    <s v="Trousers"/>
    <s v="Chinos"/>
    <s v="XS"/>
    <s v="red"/>
    <n v="100"/>
    <n v="69"/>
    <s v="A red coloured, XS sized, Chinos Trousers"/>
    <n v="109"/>
    <n v="840"/>
    <n v="175"/>
    <n v="329"/>
    <n v="109"/>
    <n v="1"/>
    <n v="175"/>
    <n v="309"/>
    <n v="57197"/>
    <x v="26"/>
    <d v="2021-04-16T00:00:00"/>
    <x v="2"/>
    <n v="29"/>
    <s v="Queensland"/>
    <n v="309"/>
    <s v="Ulla Crombie"/>
  </r>
  <r>
    <n v="841"/>
    <s v="Trousers"/>
    <s v="Chinos"/>
    <s v="S"/>
    <s v="red"/>
    <n v="100"/>
    <n v="62"/>
    <s v="A red coloured, S sized, Chinos Trousers"/>
    <n v="91"/>
    <n v="841"/>
    <n v="175"/>
    <n v="165"/>
    <n v="91"/>
    <n v="1"/>
    <n v="175"/>
    <n v="309"/>
    <n v="57197"/>
    <x v="26"/>
    <d v="2021-04-16T00:00:00"/>
    <x v="2"/>
    <n v="29"/>
    <s v="Queensland"/>
    <n v="309"/>
    <s v="Ulla Crombie"/>
  </r>
  <r>
    <n v="842"/>
    <s v="Trousers"/>
    <s v="Chinos"/>
    <s v="M"/>
    <s v="red"/>
    <n v="100"/>
    <n v="54"/>
    <s v="A red coloured, M sized, Chinos Trousers"/>
    <n v="291"/>
    <n v="842"/>
    <n v="175"/>
    <n v="968"/>
    <n v="97"/>
    <n v="3"/>
    <n v="175"/>
    <n v="309"/>
    <n v="57197"/>
    <x v="26"/>
    <d v="2021-04-16T00:00:00"/>
    <x v="2"/>
    <n v="29"/>
    <s v="Queensland"/>
    <n v="309"/>
    <s v="Ulla Crombie"/>
  </r>
  <r>
    <n v="843"/>
    <s v="Trousers"/>
    <s v="Chinos"/>
    <s v="L"/>
    <s v="red"/>
    <n v="100"/>
    <n v="44"/>
    <s v="A red coloured, L sized, Chinos Trousers"/>
    <n v="315"/>
    <n v="843"/>
    <n v="175"/>
    <n v="1207"/>
    <n v="105"/>
    <n v="3"/>
    <n v="175"/>
    <n v="309"/>
    <n v="57197"/>
    <x v="26"/>
    <d v="2021-04-16T00:00:00"/>
    <x v="2"/>
    <n v="29"/>
    <s v="Queensland"/>
    <n v="309"/>
    <s v="Ulla Crombie"/>
  </r>
  <r>
    <n v="844"/>
    <s v="Trousers"/>
    <s v="Chinos"/>
    <s v="XL"/>
    <s v="red"/>
    <n v="100"/>
    <n v="71"/>
    <s v="A red coloured, XL sized, Chinos Trousers"/>
    <n v="282"/>
    <n v="844"/>
    <n v="175"/>
    <n v="381"/>
    <n v="94"/>
    <n v="3"/>
    <n v="175"/>
    <n v="309"/>
    <n v="57197"/>
    <x v="26"/>
    <d v="2021-04-16T00:00:00"/>
    <x v="2"/>
    <n v="29"/>
    <s v="Queensland"/>
    <n v="309"/>
    <s v="Ulla Crombie"/>
  </r>
  <r>
    <n v="845"/>
    <s v="Trousers"/>
    <s v="Chinos"/>
    <s v="XS"/>
    <s v="orange"/>
    <n v="100"/>
    <n v="53"/>
    <s v="A orange coloured, XS sized, Chinos Trousers"/>
    <n v="282"/>
    <n v="845"/>
    <n v="175"/>
    <n v="890"/>
    <n v="94"/>
    <n v="3"/>
    <n v="175"/>
    <n v="309"/>
    <n v="57197"/>
    <x v="26"/>
    <d v="2021-04-16T00:00:00"/>
    <x v="2"/>
    <n v="29"/>
    <s v="Queensland"/>
    <n v="309"/>
    <s v="Ulla Crombie"/>
  </r>
  <r>
    <n v="846"/>
    <s v="Trousers"/>
    <s v="Chinos"/>
    <s v="S"/>
    <s v="orange"/>
    <n v="100"/>
    <n v="58"/>
    <s v="A orange coloured, S sized, Chinos Trousers"/>
    <n v="104"/>
    <n v="846"/>
    <n v="175"/>
    <n v="66"/>
    <n v="104"/>
    <n v="1"/>
    <n v="175"/>
    <n v="309"/>
    <n v="57197"/>
    <x v="26"/>
    <d v="2021-04-16T00:00:00"/>
    <x v="2"/>
    <n v="29"/>
    <s v="Queensland"/>
    <n v="309"/>
    <s v="Ulla Crombie"/>
  </r>
  <r>
    <n v="847"/>
    <s v="Trousers"/>
    <s v="Chinos"/>
    <s v="M"/>
    <s v="orange"/>
    <n v="100"/>
    <n v="73"/>
    <s v="A orange coloured, M sized, Chinos Trousers"/>
    <n v="93"/>
    <n v="847"/>
    <n v="175"/>
    <n v="1052"/>
    <n v="93"/>
    <n v="1"/>
    <n v="175"/>
    <n v="309"/>
    <n v="57197"/>
    <x v="26"/>
    <d v="2021-04-16T00:00:00"/>
    <x v="2"/>
    <n v="29"/>
    <s v="Queensland"/>
    <n v="309"/>
    <s v="Ulla Crombie"/>
  </r>
  <r>
    <n v="848"/>
    <s v="Trousers"/>
    <s v="Chinos"/>
    <s v="L"/>
    <s v="orange"/>
    <n v="100"/>
    <n v="60"/>
    <s v="A orange coloured, L sized, Chinos Trousers"/>
    <n v="119"/>
    <n v="848"/>
    <n v="176"/>
    <n v="704"/>
    <n v="119"/>
    <n v="1"/>
    <n v="176"/>
    <n v="574"/>
    <n v="28185"/>
    <x v="132"/>
    <d v="2021-10-04T00:00:00"/>
    <x v="6"/>
    <n v="53"/>
    <s v="Northern Territory"/>
    <n v="574"/>
    <s v="Ranna Paolillo"/>
  </r>
  <r>
    <n v="849"/>
    <s v="Trousers"/>
    <s v="Chinos"/>
    <s v="XL"/>
    <s v="orange"/>
    <n v="100"/>
    <n v="48"/>
    <s v="A orange coloured, XL sized, Chinos Trousers"/>
    <n v="93"/>
    <n v="849"/>
    <n v="176"/>
    <n v="642"/>
    <n v="93"/>
    <n v="1"/>
    <n v="176"/>
    <n v="574"/>
    <n v="28185"/>
    <x v="132"/>
    <d v="2021-10-04T00:00:00"/>
    <x v="6"/>
    <n v="53"/>
    <s v="Northern Territory"/>
    <n v="574"/>
    <s v="Ranna Paolillo"/>
  </r>
  <r>
    <n v="850"/>
    <s v="Trousers"/>
    <s v="Chinos"/>
    <s v="XS"/>
    <s v="yellow"/>
    <n v="100"/>
    <n v="41"/>
    <s v="A yellow coloured, XS sized, Chinos Trousers"/>
    <n v="92"/>
    <n v="850"/>
    <n v="176"/>
    <n v="124"/>
    <n v="92"/>
    <n v="1"/>
    <n v="176"/>
    <n v="574"/>
    <n v="28185"/>
    <x v="132"/>
    <d v="2021-10-04T00:00:00"/>
    <x v="6"/>
    <n v="53"/>
    <s v="Northern Territory"/>
    <n v="574"/>
    <s v="Ranna Paolillo"/>
  </r>
  <r>
    <n v="851"/>
    <s v="Trousers"/>
    <s v="Chinos"/>
    <s v="S"/>
    <s v="yellow"/>
    <n v="100"/>
    <n v="40"/>
    <s v="A yellow coloured, S sized, Chinos Trousers"/>
    <n v="288"/>
    <n v="851"/>
    <n v="176"/>
    <n v="24"/>
    <n v="96"/>
    <n v="3"/>
    <n v="176"/>
    <n v="574"/>
    <n v="28185"/>
    <x v="132"/>
    <d v="2021-10-04T00:00:00"/>
    <x v="6"/>
    <n v="53"/>
    <s v="Northern Territory"/>
    <n v="574"/>
    <s v="Ranna Paolillo"/>
  </r>
  <r>
    <n v="852"/>
    <s v="Trousers"/>
    <s v="Chinos"/>
    <s v="M"/>
    <s v="yellow"/>
    <n v="100"/>
    <n v="58"/>
    <s v="A yellow coloured, M sized, Chinos Trousers"/>
    <n v="345"/>
    <n v="852"/>
    <n v="176"/>
    <n v="1095"/>
    <n v="115"/>
    <n v="3"/>
    <n v="176"/>
    <n v="574"/>
    <n v="28185"/>
    <x v="132"/>
    <d v="2021-10-04T00:00:00"/>
    <x v="6"/>
    <n v="53"/>
    <s v="Northern Territory"/>
    <n v="574"/>
    <s v="Ranna Paolillo"/>
  </r>
  <r>
    <n v="853"/>
    <s v="Trousers"/>
    <s v="Chinos"/>
    <s v="L"/>
    <s v="yellow"/>
    <n v="100"/>
    <n v="65"/>
    <s v="A yellow coloured, L sized, Chinos Trousers"/>
    <n v="90"/>
    <n v="853"/>
    <n v="176"/>
    <n v="1028"/>
    <n v="90"/>
    <n v="1"/>
    <n v="176"/>
    <n v="574"/>
    <n v="28185"/>
    <x v="132"/>
    <d v="2021-10-04T00:00:00"/>
    <x v="6"/>
    <n v="53"/>
    <s v="Northern Territory"/>
    <n v="574"/>
    <s v="Ranna Paolillo"/>
  </r>
  <r>
    <n v="854"/>
    <s v="Trousers"/>
    <s v="Chinos"/>
    <s v="XL"/>
    <s v="yellow"/>
    <n v="100"/>
    <n v="59"/>
    <s v="A yellow coloured, XL sized, Chinos Trousers"/>
    <n v="104"/>
    <n v="854"/>
    <n v="177"/>
    <n v="64"/>
    <n v="104"/>
    <n v="1"/>
    <n v="177"/>
    <n v="315"/>
    <n v="11314"/>
    <x v="133"/>
    <d v="2021-09-01T00:00:00"/>
    <x v="2"/>
    <n v="49"/>
    <s v="Australian Capital Territory"/>
    <n v="315"/>
    <s v="Jeff Curness"/>
  </r>
  <r>
    <n v="855"/>
    <s v="Trousers"/>
    <s v="Chinos"/>
    <s v="XS"/>
    <s v="green"/>
    <n v="100"/>
    <n v="75"/>
    <s v="A green coloured, XS sized, Chinos Trousers"/>
    <n v="95"/>
    <n v="855"/>
    <n v="177"/>
    <n v="256"/>
    <n v="95"/>
    <n v="1"/>
    <n v="177"/>
    <n v="315"/>
    <n v="11314"/>
    <x v="133"/>
    <d v="2021-09-01T00:00:00"/>
    <x v="2"/>
    <n v="49"/>
    <s v="Australian Capital Territory"/>
    <n v="315"/>
    <s v="Jeff Curness"/>
  </r>
  <r>
    <n v="856"/>
    <s v="Trousers"/>
    <s v="Chinos"/>
    <s v="S"/>
    <s v="green"/>
    <n v="100"/>
    <n v="61"/>
    <s v="A green coloured, S sized, Chinos Trousers"/>
    <n v="190"/>
    <n v="856"/>
    <n v="177"/>
    <n v="257"/>
    <n v="95"/>
    <n v="2"/>
    <n v="177"/>
    <n v="315"/>
    <n v="11314"/>
    <x v="133"/>
    <d v="2021-09-01T00:00:00"/>
    <x v="2"/>
    <n v="49"/>
    <s v="Australian Capital Territory"/>
    <n v="315"/>
    <s v="Jeff Curness"/>
  </r>
  <r>
    <n v="857"/>
    <s v="Trousers"/>
    <s v="Chinos"/>
    <s v="M"/>
    <s v="green"/>
    <n v="100"/>
    <n v="49"/>
    <s v="A green coloured, M sized, Chinos Trousers"/>
    <n v="98"/>
    <n v="857"/>
    <n v="177"/>
    <n v="207"/>
    <n v="98"/>
    <n v="1"/>
    <n v="177"/>
    <n v="315"/>
    <n v="11314"/>
    <x v="133"/>
    <d v="2021-09-01T00:00:00"/>
    <x v="2"/>
    <n v="49"/>
    <s v="Australian Capital Territory"/>
    <n v="315"/>
    <s v="Jeff Curness"/>
  </r>
  <r>
    <n v="858"/>
    <s v="Trousers"/>
    <s v="Chinos"/>
    <s v="L"/>
    <s v="green"/>
    <n v="100"/>
    <n v="77"/>
    <s v="A green coloured, L sized, Chinos Trousers"/>
    <n v="291"/>
    <n v="858"/>
    <n v="177"/>
    <n v="976"/>
    <n v="97"/>
    <n v="3"/>
    <n v="177"/>
    <n v="315"/>
    <n v="11314"/>
    <x v="133"/>
    <d v="2021-09-01T00:00:00"/>
    <x v="2"/>
    <n v="49"/>
    <s v="Australian Capital Territory"/>
    <n v="315"/>
    <s v="Jeff Curness"/>
  </r>
  <r>
    <n v="859"/>
    <s v="Trousers"/>
    <s v="Chinos"/>
    <s v="XL"/>
    <s v="green"/>
    <n v="100"/>
    <n v="50"/>
    <s v="A green coloured, XL sized, Chinos Trousers"/>
    <n v="279"/>
    <n v="859"/>
    <n v="177"/>
    <n v="1059"/>
    <n v="93"/>
    <n v="3"/>
    <n v="177"/>
    <n v="315"/>
    <n v="11314"/>
    <x v="133"/>
    <d v="2021-09-01T00:00:00"/>
    <x v="2"/>
    <n v="49"/>
    <s v="Australian Capital Territory"/>
    <n v="315"/>
    <s v="Jeff Curness"/>
  </r>
  <r>
    <n v="860"/>
    <s v="Trousers"/>
    <s v="Chinos"/>
    <s v="XS"/>
    <s v="blue"/>
    <n v="100"/>
    <n v="69"/>
    <s v="A blue coloured, XS sized, Chinos Trousers"/>
    <n v="100"/>
    <n v="860"/>
    <n v="178"/>
    <n v="593"/>
    <n v="100"/>
    <n v="1"/>
    <n v="178"/>
    <n v="236"/>
    <n v="31542"/>
    <x v="51"/>
    <d v="2021-02-08T00:00:00"/>
    <x v="3"/>
    <n v="80"/>
    <s v="New South Wales"/>
    <n v="236"/>
    <s v="Anders Couvert"/>
  </r>
  <r>
    <n v="861"/>
    <s v="Trousers"/>
    <s v="Chinos"/>
    <s v="S"/>
    <s v="blue"/>
    <n v="100"/>
    <n v="51"/>
    <s v="A blue coloured, S sized, Chinos Trousers"/>
    <n v="105"/>
    <n v="861"/>
    <n v="178"/>
    <n v="307"/>
    <n v="105"/>
    <n v="1"/>
    <n v="178"/>
    <n v="236"/>
    <n v="31542"/>
    <x v="51"/>
    <d v="2021-02-08T00:00:00"/>
    <x v="3"/>
    <n v="80"/>
    <s v="New South Wales"/>
    <n v="236"/>
    <s v="Anders Couvert"/>
  </r>
  <r>
    <n v="862"/>
    <s v="Trousers"/>
    <s v="Chinos"/>
    <s v="M"/>
    <s v="blue"/>
    <n v="100"/>
    <n v="41"/>
    <s v="A blue coloured, M sized, Chinos Trousers"/>
    <n v="90"/>
    <n v="862"/>
    <n v="178"/>
    <n v="1023"/>
    <n v="90"/>
    <n v="1"/>
    <n v="178"/>
    <n v="236"/>
    <n v="31542"/>
    <x v="51"/>
    <d v="2021-02-08T00:00:00"/>
    <x v="3"/>
    <n v="80"/>
    <s v="New South Wales"/>
    <n v="236"/>
    <s v="Anders Couvert"/>
  </r>
  <r>
    <n v="863"/>
    <s v="Trousers"/>
    <s v="Chinos"/>
    <s v="L"/>
    <s v="blue"/>
    <n v="100"/>
    <n v="46"/>
    <s v="A blue coloured, L sized, Chinos Trousers"/>
    <n v="196"/>
    <n v="863"/>
    <n v="179"/>
    <n v="182"/>
    <n v="98"/>
    <n v="2"/>
    <n v="179"/>
    <n v="161"/>
    <n v="52081"/>
    <x v="134"/>
    <d v="2021-06-27T00:00:00"/>
    <x v="5"/>
    <n v="29"/>
    <s v="Western Australia"/>
    <n v="161"/>
    <s v="Katalin Tellesson"/>
  </r>
  <r>
    <n v="864"/>
    <s v="Trousers"/>
    <s v="Chinos"/>
    <s v="XL"/>
    <s v="blue"/>
    <n v="100"/>
    <n v="48"/>
    <s v="A blue coloured, XL sized, Chinos Trousers"/>
    <n v="238"/>
    <n v="864"/>
    <n v="179"/>
    <n v="700"/>
    <n v="119"/>
    <n v="2"/>
    <n v="179"/>
    <n v="161"/>
    <n v="52081"/>
    <x v="134"/>
    <d v="2021-06-27T00:00:00"/>
    <x v="5"/>
    <n v="29"/>
    <s v="Western Australia"/>
    <n v="161"/>
    <s v="Katalin Tellesson"/>
  </r>
  <r>
    <n v="865"/>
    <s v="Trousers"/>
    <s v="Chinos"/>
    <s v="XS"/>
    <s v="indigo"/>
    <n v="100"/>
    <n v="61"/>
    <s v="A indigo coloured, XS sized, Chinos Trousers"/>
    <n v="273"/>
    <n v="865"/>
    <n v="179"/>
    <n v="788"/>
    <n v="91"/>
    <n v="3"/>
    <n v="179"/>
    <n v="161"/>
    <n v="52081"/>
    <x v="134"/>
    <d v="2021-06-27T00:00:00"/>
    <x v="5"/>
    <n v="29"/>
    <s v="Western Australia"/>
    <n v="161"/>
    <s v="Katalin Tellesson"/>
  </r>
  <r>
    <n v="866"/>
    <s v="Trousers"/>
    <s v="Chinos"/>
    <s v="S"/>
    <s v="indigo"/>
    <n v="100"/>
    <n v="67"/>
    <s v="A indigo coloured, S sized, Chinos Trousers"/>
    <n v="188"/>
    <n v="866"/>
    <n v="179"/>
    <n v="360"/>
    <n v="94"/>
    <n v="2"/>
    <n v="179"/>
    <n v="161"/>
    <n v="52081"/>
    <x v="134"/>
    <d v="2021-06-27T00:00:00"/>
    <x v="5"/>
    <n v="29"/>
    <s v="Western Australia"/>
    <n v="161"/>
    <s v="Katalin Tellesson"/>
  </r>
  <r>
    <n v="867"/>
    <s v="Trousers"/>
    <s v="Chinos"/>
    <s v="M"/>
    <s v="indigo"/>
    <n v="100"/>
    <n v="64"/>
    <s v="A indigo coloured, M sized, Chinos Trousers"/>
    <n v="112"/>
    <n v="867"/>
    <n v="179"/>
    <n v="1235"/>
    <n v="112"/>
    <n v="1"/>
    <n v="179"/>
    <n v="161"/>
    <n v="52081"/>
    <x v="134"/>
    <d v="2021-06-27T00:00:00"/>
    <x v="5"/>
    <n v="29"/>
    <s v="Western Australia"/>
    <n v="161"/>
    <s v="Katalin Tellesson"/>
  </r>
  <r>
    <n v="868"/>
    <s v="Trousers"/>
    <s v="Chinos"/>
    <s v="L"/>
    <s v="indigo"/>
    <n v="100"/>
    <n v="80"/>
    <s v="A indigo coloured, L sized, Chinos Trousers"/>
    <n v="321"/>
    <n v="868"/>
    <n v="179"/>
    <n v="449"/>
    <n v="107"/>
    <n v="3"/>
    <n v="179"/>
    <n v="161"/>
    <n v="52081"/>
    <x v="134"/>
    <d v="2021-06-27T00:00:00"/>
    <x v="5"/>
    <n v="29"/>
    <s v="Western Australia"/>
    <n v="161"/>
    <s v="Katalin Tellesson"/>
  </r>
  <r>
    <n v="869"/>
    <s v="Trousers"/>
    <s v="Chinos"/>
    <s v="XL"/>
    <s v="indigo"/>
    <n v="100"/>
    <n v="78"/>
    <s v="A indigo coloured, XL sized, Chinos Trousers"/>
    <n v="312"/>
    <n v="869"/>
    <n v="180"/>
    <n v="50"/>
    <n v="104"/>
    <n v="3"/>
    <n v="180"/>
    <n v="469"/>
    <n v="14617"/>
    <x v="135"/>
    <d v="2021-06-22T00:00:00"/>
    <x v="7"/>
    <n v="78"/>
    <s v="New South Wales"/>
    <n v="469"/>
    <s v="Faber Purcell"/>
  </r>
  <r>
    <n v="870"/>
    <s v="Trousers"/>
    <s v="Chinos"/>
    <s v="XS"/>
    <s v="violet"/>
    <n v="100"/>
    <n v="72"/>
    <s v="A violet coloured, XS sized, Chinos Trousers"/>
    <n v="99"/>
    <n v="870"/>
    <n v="180"/>
    <n v="1184"/>
    <n v="99"/>
    <n v="1"/>
    <n v="180"/>
    <n v="469"/>
    <n v="14617"/>
    <x v="135"/>
    <d v="2021-06-22T00:00:00"/>
    <x v="7"/>
    <n v="78"/>
    <s v="New South Wales"/>
    <n v="469"/>
    <s v="Faber Purcell"/>
  </r>
  <r>
    <n v="871"/>
    <s v="Trousers"/>
    <s v="Chinos"/>
    <s v="S"/>
    <s v="violet"/>
    <n v="100"/>
    <n v="64"/>
    <s v="A violet coloured, S sized, Chinos Trousers"/>
    <n v="112"/>
    <n v="871"/>
    <n v="180"/>
    <n v="1245"/>
    <n v="112"/>
    <n v="1"/>
    <n v="180"/>
    <n v="469"/>
    <n v="14617"/>
    <x v="135"/>
    <d v="2021-06-22T00:00:00"/>
    <x v="7"/>
    <n v="78"/>
    <s v="New South Wales"/>
    <n v="469"/>
    <s v="Faber Purcell"/>
  </r>
  <r>
    <n v="872"/>
    <s v="Trousers"/>
    <s v="Chinos"/>
    <s v="M"/>
    <s v="violet"/>
    <n v="100"/>
    <n v="54"/>
    <s v="A violet coloured, M sized, Chinos Trousers"/>
    <n v="186"/>
    <n v="872"/>
    <n v="180"/>
    <n v="1058"/>
    <n v="93"/>
    <n v="2"/>
    <n v="180"/>
    <n v="469"/>
    <n v="14617"/>
    <x v="135"/>
    <d v="2021-06-22T00:00:00"/>
    <x v="7"/>
    <n v="78"/>
    <s v="New South Wales"/>
    <n v="469"/>
    <s v="Faber Purcell"/>
  </r>
  <r>
    <n v="873"/>
    <s v="Trousers"/>
    <s v="Chinos"/>
    <s v="L"/>
    <s v="violet"/>
    <n v="100"/>
    <n v="62"/>
    <s v="A violet coloured, L sized, Chinos Trousers"/>
    <n v="93"/>
    <n v="873"/>
    <n v="180"/>
    <n v="1054"/>
    <n v="93"/>
    <n v="1"/>
    <n v="180"/>
    <n v="469"/>
    <n v="14617"/>
    <x v="135"/>
    <d v="2021-06-22T00:00:00"/>
    <x v="7"/>
    <n v="78"/>
    <s v="New South Wales"/>
    <n v="469"/>
    <s v="Faber Purcell"/>
  </r>
  <r>
    <n v="874"/>
    <s v="Trousers"/>
    <s v="Chinos"/>
    <s v="XL"/>
    <s v="violet"/>
    <n v="100"/>
    <n v="77"/>
    <s v="A violet coloured, XL sized, Chinos Trousers"/>
    <n v="95"/>
    <n v="874"/>
    <n v="180"/>
    <n v="272"/>
    <n v="95"/>
    <n v="1"/>
    <n v="180"/>
    <n v="469"/>
    <n v="14617"/>
    <x v="135"/>
    <d v="2021-06-22T00:00:00"/>
    <x v="7"/>
    <n v="78"/>
    <s v="New South Wales"/>
    <n v="469"/>
    <s v="Faber Purcell"/>
  </r>
  <r>
    <n v="875"/>
    <s v="Trousers"/>
    <s v="Cords"/>
    <s v="XS"/>
    <s v="red"/>
    <n v="113"/>
    <n v="63"/>
    <s v="A red coloured, XS sized, Cords Trousers"/>
    <n v="118"/>
    <n v="875"/>
    <n v="181"/>
    <n v="463"/>
    <n v="118"/>
    <n v="1"/>
    <n v="181"/>
    <n v="241"/>
    <n v="23142"/>
    <x v="136"/>
    <d v="2021-02-13T00:00:00"/>
    <x v="4"/>
    <n v="61"/>
    <s v="Queensland"/>
    <n v="241"/>
    <s v="Valentine Marley"/>
  </r>
  <r>
    <n v="876"/>
    <s v="Trousers"/>
    <s v="Cords"/>
    <s v="S"/>
    <s v="red"/>
    <n v="113"/>
    <n v="67"/>
    <s v="A red coloured, S sized, Cords Trousers"/>
    <n v="306"/>
    <n v="876"/>
    <n v="181"/>
    <n v="506"/>
    <n v="102"/>
    <n v="3"/>
    <n v="181"/>
    <n v="241"/>
    <n v="23142"/>
    <x v="136"/>
    <d v="2021-02-13T00:00:00"/>
    <x v="4"/>
    <n v="61"/>
    <s v="Queensland"/>
    <n v="241"/>
    <s v="Valentine Marley"/>
  </r>
  <r>
    <n v="877"/>
    <s v="Trousers"/>
    <s v="Cords"/>
    <s v="M"/>
    <s v="red"/>
    <n v="113"/>
    <n v="68"/>
    <s v="A red coloured, M sized, Cords Trousers"/>
    <n v="226"/>
    <n v="877"/>
    <n v="182"/>
    <n v="852"/>
    <n v="113"/>
    <n v="2"/>
    <n v="182"/>
    <n v="461"/>
    <n v="33720"/>
    <x v="131"/>
    <d v="2021-03-04T00:00:00"/>
    <x v="7"/>
    <n v="54"/>
    <s v="Australian Capital Territory"/>
    <n v="461"/>
    <s v="Alina Strotton"/>
  </r>
  <r>
    <n v="878"/>
    <s v="Trousers"/>
    <s v="Cords"/>
    <s v="L"/>
    <s v="red"/>
    <n v="113"/>
    <n v="53"/>
    <s v="A red coloured, L sized, Cords Trousers"/>
    <n v="238"/>
    <n v="878"/>
    <n v="182"/>
    <n v="408"/>
    <n v="119"/>
    <n v="2"/>
    <n v="182"/>
    <n v="461"/>
    <n v="33720"/>
    <x v="131"/>
    <d v="2021-03-04T00:00:00"/>
    <x v="7"/>
    <n v="54"/>
    <s v="Australian Capital Territory"/>
    <n v="461"/>
    <s v="Alina Strotton"/>
  </r>
  <r>
    <n v="879"/>
    <s v="Trousers"/>
    <s v="Cords"/>
    <s v="XL"/>
    <s v="red"/>
    <n v="113"/>
    <n v="80"/>
    <s v="A red coloured, XL sized, Cords Trousers"/>
    <n v="200"/>
    <n v="879"/>
    <n v="182"/>
    <n v="578"/>
    <n v="100"/>
    <n v="2"/>
    <n v="182"/>
    <n v="461"/>
    <n v="33720"/>
    <x v="131"/>
    <d v="2021-03-04T00:00:00"/>
    <x v="7"/>
    <n v="54"/>
    <s v="Australian Capital Territory"/>
    <n v="461"/>
    <s v="Alina Strotton"/>
  </r>
  <r>
    <n v="880"/>
    <s v="Trousers"/>
    <s v="Cords"/>
    <s v="XS"/>
    <s v="orange"/>
    <n v="113"/>
    <n v="70"/>
    <s v="A orange coloured, XS sized, Cords Trousers"/>
    <n v="339"/>
    <n v="880"/>
    <n v="182"/>
    <n v="858"/>
    <n v="113"/>
    <n v="3"/>
    <n v="182"/>
    <n v="461"/>
    <n v="33720"/>
    <x v="131"/>
    <d v="2021-03-04T00:00:00"/>
    <x v="7"/>
    <n v="54"/>
    <s v="Australian Capital Territory"/>
    <n v="461"/>
    <s v="Alina Strotton"/>
  </r>
  <r>
    <n v="881"/>
    <s v="Trousers"/>
    <s v="Cords"/>
    <s v="S"/>
    <s v="orange"/>
    <n v="113"/>
    <n v="59"/>
    <s v="A orange coloured, S sized, Cords Trousers"/>
    <n v="109"/>
    <n v="881"/>
    <n v="182"/>
    <n v="756"/>
    <n v="109"/>
    <n v="1"/>
    <n v="182"/>
    <n v="461"/>
    <n v="33720"/>
    <x v="131"/>
    <d v="2021-03-04T00:00:00"/>
    <x v="7"/>
    <n v="54"/>
    <s v="Australian Capital Territory"/>
    <n v="461"/>
    <s v="Alina Strotton"/>
  </r>
  <r>
    <n v="882"/>
    <s v="Trousers"/>
    <s v="Cords"/>
    <s v="M"/>
    <s v="orange"/>
    <n v="113"/>
    <n v="53"/>
    <s v="A orange coloured, M sized, Cords Trousers"/>
    <n v="98"/>
    <n v="882"/>
    <n v="182"/>
    <n v="525"/>
    <n v="98"/>
    <n v="1"/>
    <n v="182"/>
    <n v="461"/>
    <n v="33720"/>
    <x v="131"/>
    <d v="2021-03-04T00:00:00"/>
    <x v="7"/>
    <n v="54"/>
    <s v="Australian Capital Territory"/>
    <n v="461"/>
    <s v="Alina Strotton"/>
  </r>
  <r>
    <n v="883"/>
    <s v="Trousers"/>
    <s v="Cords"/>
    <s v="L"/>
    <s v="orange"/>
    <n v="113"/>
    <n v="74"/>
    <s v="A orange coloured, L sized, Cords Trousers"/>
    <n v="273"/>
    <n v="883"/>
    <n v="182"/>
    <n v="792"/>
    <n v="91"/>
    <n v="3"/>
    <n v="182"/>
    <n v="461"/>
    <n v="33720"/>
    <x v="131"/>
    <d v="2021-03-04T00:00:00"/>
    <x v="7"/>
    <n v="54"/>
    <s v="Australian Capital Territory"/>
    <n v="461"/>
    <s v="Alina Strotton"/>
  </r>
  <r>
    <n v="884"/>
    <s v="Trousers"/>
    <s v="Cords"/>
    <s v="XL"/>
    <s v="orange"/>
    <n v="113"/>
    <n v="72"/>
    <s v="A orange coloured, XL sized, Cords Trousers"/>
    <n v="238"/>
    <n v="884"/>
    <n v="182"/>
    <n v="705"/>
    <n v="119"/>
    <n v="2"/>
    <n v="182"/>
    <n v="461"/>
    <n v="33720"/>
    <x v="131"/>
    <d v="2021-03-04T00:00:00"/>
    <x v="7"/>
    <n v="54"/>
    <s v="Australian Capital Territory"/>
    <n v="461"/>
    <s v="Alina Strotton"/>
  </r>
  <r>
    <n v="885"/>
    <s v="Trousers"/>
    <s v="Cords"/>
    <s v="XS"/>
    <s v="yellow"/>
    <n v="113"/>
    <n v="69"/>
    <s v="A yellow coloured, XS sized, Cords Trousers"/>
    <n v="208"/>
    <n v="885"/>
    <n v="182"/>
    <n v="60"/>
    <n v="104"/>
    <n v="2"/>
    <n v="182"/>
    <n v="461"/>
    <n v="33720"/>
    <x v="131"/>
    <d v="2021-03-04T00:00:00"/>
    <x v="7"/>
    <n v="54"/>
    <s v="Australian Capital Territory"/>
    <n v="461"/>
    <s v="Alina Strotton"/>
  </r>
  <r>
    <n v="886"/>
    <s v="Trousers"/>
    <s v="Cords"/>
    <s v="S"/>
    <s v="yellow"/>
    <n v="113"/>
    <n v="68"/>
    <s v="A yellow coloured, S sized, Cords Trousers"/>
    <n v="210"/>
    <n v="886"/>
    <n v="183"/>
    <n v="1192"/>
    <n v="105"/>
    <n v="2"/>
    <n v="183"/>
    <n v="715"/>
    <n v="51587"/>
    <x v="46"/>
    <d v="2021-10-12T00:00:00"/>
    <x v="4"/>
    <n v="61"/>
    <s v="Tasmania"/>
    <n v="715"/>
    <s v="Lindsey McCuthais"/>
  </r>
  <r>
    <n v="887"/>
    <s v="Trousers"/>
    <s v="Cords"/>
    <s v="M"/>
    <s v="yellow"/>
    <n v="113"/>
    <n v="58"/>
    <s v="A yellow coloured, M sized, Cords Trousers"/>
    <n v="306"/>
    <n v="887"/>
    <n v="183"/>
    <n v="513"/>
    <n v="102"/>
    <n v="3"/>
    <n v="183"/>
    <n v="715"/>
    <n v="51587"/>
    <x v="46"/>
    <d v="2021-10-12T00:00:00"/>
    <x v="4"/>
    <n v="61"/>
    <s v="Tasmania"/>
    <n v="715"/>
    <s v="Lindsey McCuthais"/>
  </r>
  <r>
    <n v="888"/>
    <s v="Trousers"/>
    <s v="Cords"/>
    <s v="L"/>
    <s v="yellow"/>
    <n v="113"/>
    <n v="62"/>
    <s v="A yellow coloured, L sized, Cords Trousers"/>
    <n v="327"/>
    <n v="888"/>
    <n v="183"/>
    <n v="758"/>
    <n v="109"/>
    <n v="3"/>
    <n v="183"/>
    <n v="715"/>
    <n v="51587"/>
    <x v="46"/>
    <d v="2021-10-12T00:00:00"/>
    <x v="4"/>
    <n v="61"/>
    <s v="Tasmania"/>
    <n v="715"/>
    <s v="Lindsey McCuthais"/>
  </r>
  <r>
    <n v="889"/>
    <s v="Trousers"/>
    <s v="Cords"/>
    <s v="XL"/>
    <s v="yellow"/>
    <n v="113"/>
    <n v="65"/>
    <s v="A yellow coloured, XL sized, Cords Trousers"/>
    <n v="98"/>
    <n v="889"/>
    <n v="183"/>
    <n v="202"/>
    <n v="98"/>
    <n v="1"/>
    <n v="183"/>
    <n v="715"/>
    <n v="51587"/>
    <x v="46"/>
    <d v="2021-10-12T00:00:00"/>
    <x v="4"/>
    <n v="61"/>
    <s v="Tasmania"/>
    <n v="715"/>
    <s v="Lindsey McCuthais"/>
  </r>
  <r>
    <n v="890"/>
    <s v="Trousers"/>
    <s v="Cords"/>
    <s v="XS"/>
    <s v="green"/>
    <n v="113"/>
    <n v="50"/>
    <s v="A green coloured, XS sized, Cords Trousers"/>
    <n v="188"/>
    <n v="890"/>
    <n v="183"/>
    <n v="359"/>
    <n v="94"/>
    <n v="2"/>
    <n v="183"/>
    <n v="715"/>
    <n v="51587"/>
    <x v="46"/>
    <d v="2021-10-12T00:00:00"/>
    <x v="4"/>
    <n v="61"/>
    <s v="Tasmania"/>
    <n v="715"/>
    <s v="Lindsey McCuthais"/>
  </r>
  <r>
    <n v="891"/>
    <s v="Trousers"/>
    <s v="Cords"/>
    <s v="S"/>
    <s v="green"/>
    <n v="113"/>
    <n v="78"/>
    <s v="A green coloured, S sized, Cords Trousers"/>
    <n v="315"/>
    <n v="891"/>
    <n v="183"/>
    <n v="300"/>
    <n v="105"/>
    <n v="3"/>
    <n v="183"/>
    <n v="715"/>
    <n v="51587"/>
    <x v="46"/>
    <d v="2021-10-12T00:00:00"/>
    <x v="4"/>
    <n v="61"/>
    <s v="Tasmania"/>
    <n v="715"/>
    <s v="Lindsey McCuthais"/>
  </r>
  <r>
    <n v="892"/>
    <s v="Trousers"/>
    <s v="Cords"/>
    <s v="M"/>
    <s v="green"/>
    <n v="113"/>
    <n v="76"/>
    <s v="A green coloured, M sized, Cords Trousers"/>
    <n v="238"/>
    <n v="892"/>
    <n v="183"/>
    <n v="709"/>
    <n v="119"/>
    <n v="2"/>
    <n v="183"/>
    <n v="715"/>
    <n v="51587"/>
    <x v="46"/>
    <d v="2021-10-12T00:00:00"/>
    <x v="4"/>
    <n v="61"/>
    <s v="Tasmania"/>
    <n v="715"/>
    <s v="Lindsey McCuthais"/>
  </r>
  <r>
    <n v="893"/>
    <s v="Trousers"/>
    <s v="Cords"/>
    <s v="L"/>
    <s v="green"/>
    <n v="113"/>
    <n v="62"/>
    <s v="A green coloured, L sized, Cords Trousers"/>
    <n v="192"/>
    <n v="893"/>
    <n v="184"/>
    <n v="31"/>
    <n v="96"/>
    <n v="2"/>
    <n v="184"/>
    <n v="240"/>
    <n v="48997"/>
    <x v="137"/>
    <d v="2021-09-29T00:00:00"/>
    <x v="2"/>
    <n v="25"/>
    <s v="Victoria"/>
    <n v="240"/>
    <s v="Brian Finnes"/>
  </r>
  <r>
    <n v="894"/>
    <s v="Trousers"/>
    <s v="Cords"/>
    <s v="XL"/>
    <s v="green"/>
    <n v="113"/>
    <n v="49"/>
    <s v="A green coloured, XL sized, Cords Trousers"/>
    <n v="230"/>
    <n v="894"/>
    <n v="184"/>
    <n v="1100"/>
    <n v="115"/>
    <n v="2"/>
    <n v="184"/>
    <n v="240"/>
    <n v="48997"/>
    <x v="137"/>
    <d v="2021-09-29T00:00:00"/>
    <x v="2"/>
    <n v="25"/>
    <s v="Victoria"/>
    <n v="240"/>
    <s v="Brian Finnes"/>
  </r>
  <r>
    <n v="895"/>
    <s v="Trousers"/>
    <s v="Cords"/>
    <s v="XS"/>
    <s v="blue"/>
    <n v="113"/>
    <n v="60"/>
    <s v="A blue coloured, XS sized, Cords Trousers"/>
    <n v="218"/>
    <n v="895"/>
    <n v="184"/>
    <n v="318"/>
    <n v="109"/>
    <n v="2"/>
    <n v="184"/>
    <n v="240"/>
    <n v="48997"/>
    <x v="137"/>
    <d v="2021-09-29T00:00:00"/>
    <x v="2"/>
    <n v="25"/>
    <s v="Victoria"/>
    <n v="240"/>
    <s v="Brian Finnes"/>
  </r>
  <r>
    <n v="896"/>
    <s v="Trousers"/>
    <s v="Cords"/>
    <s v="S"/>
    <s v="blue"/>
    <n v="113"/>
    <n v="59"/>
    <s v="A blue coloured, S sized, Cords Trousers"/>
    <n v="282"/>
    <n v="896"/>
    <n v="185"/>
    <n v="360"/>
    <n v="94"/>
    <n v="3"/>
    <n v="185"/>
    <n v="945"/>
    <n v="46608"/>
    <x v="93"/>
    <d v="2021-04-20T00:00:00"/>
    <x v="3"/>
    <n v="48"/>
    <s v="Australian Capital Territory"/>
    <n v="945"/>
    <s v="Lorilyn Vittet"/>
  </r>
  <r>
    <n v="897"/>
    <s v="Trousers"/>
    <s v="Cords"/>
    <s v="M"/>
    <s v="blue"/>
    <n v="113"/>
    <n v="47"/>
    <s v="A blue coloured, M sized, Cords Trousers"/>
    <n v="102"/>
    <n v="897"/>
    <n v="185"/>
    <n v="1145"/>
    <n v="102"/>
    <n v="1"/>
    <n v="185"/>
    <n v="945"/>
    <n v="46608"/>
    <x v="93"/>
    <d v="2021-04-20T00:00:00"/>
    <x v="3"/>
    <n v="48"/>
    <s v="Australian Capital Territory"/>
    <n v="945"/>
    <s v="Lorilyn Vittet"/>
  </r>
  <r>
    <n v="898"/>
    <s v="Trousers"/>
    <s v="Cords"/>
    <s v="L"/>
    <s v="blue"/>
    <n v="113"/>
    <n v="77"/>
    <s v="A blue coloured, L sized, Cords Trousers"/>
    <n v="236"/>
    <n v="898"/>
    <n v="185"/>
    <n v="469"/>
    <n v="118"/>
    <n v="2"/>
    <n v="185"/>
    <n v="945"/>
    <n v="46608"/>
    <x v="93"/>
    <d v="2021-04-20T00:00:00"/>
    <x v="3"/>
    <n v="48"/>
    <s v="Australian Capital Territory"/>
    <n v="945"/>
    <s v="Lorilyn Vittet"/>
  </r>
  <r>
    <n v="899"/>
    <s v="Trousers"/>
    <s v="Cords"/>
    <s v="XL"/>
    <s v="blue"/>
    <n v="113"/>
    <n v="65"/>
    <s v="A blue coloured, XL sized, Cords Trousers"/>
    <n v="357"/>
    <n v="899"/>
    <n v="185"/>
    <n v="406"/>
    <n v="119"/>
    <n v="3"/>
    <n v="185"/>
    <n v="945"/>
    <n v="46608"/>
    <x v="93"/>
    <d v="2021-04-20T00:00:00"/>
    <x v="3"/>
    <n v="48"/>
    <s v="Australian Capital Territory"/>
    <n v="945"/>
    <s v="Lorilyn Vittet"/>
  </r>
  <r>
    <n v="900"/>
    <s v="Trousers"/>
    <s v="Cords"/>
    <s v="XS"/>
    <s v="indigo"/>
    <n v="113"/>
    <n v="47"/>
    <s v="A indigo coloured, XS sized, Cords Trousers"/>
    <n v="238"/>
    <n v="900"/>
    <n v="185"/>
    <n v="411"/>
    <n v="119"/>
    <n v="2"/>
    <n v="185"/>
    <n v="945"/>
    <n v="46608"/>
    <x v="93"/>
    <d v="2021-04-20T00:00:00"/>
    <x v="3"/>
    <n v="48"/>
    <s v="Australian Capital Territory"/>
    <n v="945"/>
    <s v="Lorilyn Vittet"/>
  </r>
  <r>
    <n v="901"/>
    <s v="Trousers"/>
    <s v="Cords"/>
    <s v="S"/>
    <s v="indigo"/>
    <n v="113"/>
    <n v="60"/>
    <s v="A indigo coloured, S sized, Cords Trousers"/>
    <n v="95"/>
    <n v="901"/>
    <n v="185"/>
    <n v="249"/>
    <n v="95"/>
    <n v="1"/>
    <n v="185"/>
    <n v="945"/>
    <n v="46608"/>
    <x v="93"/>
    <d v="2021-04-20T00:00:00"/>
    <x v="3"/>
    <n v="48"/>
    <s v="Australian Capital Territory"/>
    <n v="945"/>
    <s v="Lorilyn Vittet"/>
  </r>
  <r>
    <n v="902"/>
    <s v="Trousers"/>
    <s v="Cords"/>
    <s v="M"/>
    <s v="indigo"/>
    <n v="113"/>
    <n v="52"/>
    <s v="A indigo coloured, M sized, Cords Trousers"/>
    <n v="312"/>
    <n v="902"/>
    <n v="185"/>
    <n v="55"/>
    <n v="104"/>
    <n v="3"/>
    <n v="185"/>
    <n v="945"/>
    <n v="46608"/>
    <x v="93"/>
    <d v="2021-04-20T00:00:00"/>
    <x v="3"/>
    <n v="48"/>
    <s v="Australian Capital Territory"/>
    <n v="945"/>
    <s v="Lorilyn Vittet"/>
  </r>
  <r>
    <n v="903"/>
    <s v="Trousers"/>
    <s v="Cords"/>
    <s v="L"/>
    <s v="indigo"/>
    <n v="113"/>
    <n v="62"/>
    <s v="A indigo coloured, L sized, Cords Trousers"/>
    <n v="194"/>
    <n v="903"/>
    <n v="185"/>
    <n v="948"/>
    <n v="97"/>
    <n v="2"/>
    <n v="185"/>
    <n v="945"/>
    <n v="46608"/>
    <x v="93"/>
    <d v="2021-04-20T00:00:00"/>
    <x v="3"/>
    <n v="48"/>
    <s v="Australian Capital Territory"/>
    <n v="945"/>
    <s v="Lorilyn Vittet"/>
  </r>
  <r>
    <n v="904"/>
    <s v="Trousers"/>
    <s v="Cords"/>
    <s v="XL"/>
    <s v="indigo"/>
    <n v="113"/>
    <n v="70"/>
    <s v="A indigo coloured, XL sized, Cords Trousers"/>
    <n v="279"/>
    <n v="904"/>
    <n v="185"/>
    <n v="1057"/>
    <n v="93"/>
    <n v="3"/>
    <n v="185"/>
    <n v="945"/>
    <n v="46608"/>
    <x v="93"/>
    <d v="2021-04-20T00:00:00"/>
    <x v="3"/>
    <n v="48"/>
    <s v="Australian Capital Territory"/>
    <n v="945"/>
    <s v="Lorilyn Vittet"/>
  </r>
  <r>
    <n v="905"/>
    <s v="Trousers"/>
    <s v="Cords"/>
    <s v="XS"/>
    <s v="violet"/>
    <n v="113"/>
    <n v="76"/>
    <s v="A violet coloured, XS sized, Cords Trousers"/>
    <n v="218"/>
    <n v="905"/>
    <n v="186"/>
    <n v="316"/>
    <n v="109"/>
    <n v="2"/>
    <n v="186"/>
    <n v="833"/>
    <n v="24061"/>
    <x v="132"/>
    <d v="2021-10-14T00:00:00"/>
    <x v="2"/>
    <n v="27"/>
    <s v="Western Australia"/>
    <n v="833"/>
    <s v="Hilliard Papes"/>
  </r>
  <r>
    <n v="906"/>
    <s v="Trousers"/>
    <s v="Cords"/>
    <s v="S"/>
    <s v="violet"/>
    <n v="113"/>
    <n v="65"/>
    <s v="A violet coloured, S sized, Cords Trousers"/>
    <n v="186"/>
    <n v="906"/>
    <n v="186"/>
    <n v="642"/>
    <n v="93"/>
    <n v="2"/>
    <n v="186"/>
    <n v="833"/>
    <n v="24061"/>
    <x v="132"/>
    <d v="2021-10-14T00:00:00"/>
    <x v="2"/>
    <n v="27"/>
    <s v="Western Australia"/>
    <n v="833"/>
    <s v="Hilliard Papes"/>
  </r>
  <r>
    <n v="907"/>
    <s v="Trousers"/>
    <s v="Cords"/>
    <s v="M"/>
    <s v="violet"/>
    <n v="113"/>
    <n v="77"/>
    <s v="A violet coloured, M sized, Cords Trousers"/>
    <n v="218"/>
    <n v="907"/>
    <n v="186"/>
    <n v="759"/>
    <n v="109"/>
    <n v="2"/>
    <n v="186"/>
    <n v="833"/>
    <n v="24061"/>
    <x v="132"/>
    <d v="2021-10-14T00:00:00"/>
    <x v="2"/>
    <n v="27"/>
    <s v="Western Australia"/>
    <n v="833"/>
    <s v="Hilliard Papes"/>
  </r>
  <r>
    <n v="908"/>
    <s v="Trousers"/>
    <s v="Cords"/>
    <s v="L"/>
    <s v="violet"/>
    <n v="113"/>
    <n v="74"/>
    <s v="A violet coloured, L sized, Cords Trousers"/>
    <n v="210"/>
    <n v="908"/>
    <n v="186"/>
    <n v="1208"/>
    <n v="105"/>
    <n v="2"/>
    <n v="186"/>
    <n v="833"/>
    <n v="24061"/>
    <x v="132"/>
    <d v="2021-10-14T00:00:00"/>
    <x v="2"/>
    <n v="27"/>
    <s v="Western Australia"/>
    <n v="833"/>
    <s v="Hilliard Papes"/>
  </r>
  <r>
    <n v="909"/>
    <s v="Trousers"/>
    <s v="Cords"/>
    <s v="XL"/>
    <s v="violet"/>
    <n v="113"/>
    <n v="73"/>
    <s v="A violet coloured, XL sized, Cords Trousers"/>
    <n v="112"/>
    <n v="909"/>
    <n v="186"/>
    <n v="617"/>
    <n v="112"/>
    <n v="1"/>
    <n v="186"/>
    <n v="833"/>
    <n v="24061"/>
    <x v="132"/>
    <d v="2021-10-14T00:00:00"/>
    <x v="2"/>
    <n v="27"/>
    <s v="Western Australia"/>
    <n v="833"/>
    <s v="Hilliard Papes"/>
  </r>
  <r>
    <n v="910"/>
    <s v="Trousers"/>
    <s v="Drawstring"/>
    <s v="XS"/>
    <s v="red"/>
    <n v="104"/>
    <n v="57"/>
    <s v="A red coloured, XS sized, Drawstring Trousers"/>
    <n v="90"/>
    <n v="910"/>
    <n v="186"/>
    <n v="1038"/>
    <n v="90"/>
    <n v="1"/>
    <n v="186"/>
    <n v="833"/>
    <n v="24061"/>
    <x v="132"/>
    <d v="2021-10-14T00:00:00"/>
    <x v="2"/>
    <n v="27"/>
    <s v="Western Australia"/>
    <n v="833"/>
    <s v="Hilliard Papes"/>
  </r>
  <r>
    <n v="911"/>
    <s v="Trousers"/>
    <s v="Drawstring"/>
    <s v="S"/>
    <s v="red"/>
    <n v="104"/>
    <n v="64"/>
    <s v="A red coloured, S sized, Drawstring Trousers"/>
    <n v="276"/>
    <n v="911"/>
    <n v="187"/>
    <n v="129"/>
    <n v="92"/>
    <n v="3"/>
    <n v="187"/>
    <n v="401"/>
    <n v="15167"/>
    <x v="126"/>
    <d v="2021-01-19T00:00:00"/>
    <x v="3"/>
    <n v="73"/>
    <s v="Western Australia"/>
    <n v="401"/>
    <s v="Waylen Swallwell"/>
  </r>
  <r>
    <n v="912"/>
    <s v="Trousers"/>
    <s v="Drawstring"/>
    <s v="M"/>
    <s v="red"/>
    <n v="104"/>
    <n v="70"/>
    <s v="A red coloured, M sized, Drawstring Trousers"/>
    <n v="354"/>
    <n v="912"/>
    <n v="187"/>
    <n v="95"/>
    <n v="118"/>
    <n v="3"/>
    <n v="187"/>
    <n v="401"/>
    <n v="15167"/>
    <x v="126"/>
    <d v="2021-01-19T00:00:00"/>
    <x v="3"/>
    <n v="73"/>
    <s v="Western Australia"/>
    <n v="401"/>
    <s v="Waylen Swallwell"/>
  </r>
  <r>
    <n v="913"/>
    <s v="Trousers"/>
    <s v="Drawstring"/>
    <s v="L"/>
    <s v="red"/>
    <n v="104"/>
    <n v="73"/>
    <s v="A red coloured, L sized, Drawstring Trousers"/>
    <n v="104"/>
    <n v="913"/>
    <n v="187"/>
    <n v="66"/>
    <n v="104"/>
    <n v="1"/>
    <n v="187"/>
    <n v="401"/>
    <n v="15167"/>
    <x v="126"/>
    <d v="2021-01-19T00:00:00"/>
    <x v="3"/>
    <n v="73"/>
    <s v="Western Australia"/>
    <n v="401"/>
    <s v="Waylen Swallwell"/>
  </r>
  <r>
    <n v="914"/>
    <s v="Trousers"/>
    <s v="Drawstring"/>
    <s v="XL"/>
    <s v="red"/>
    <n v="104"/>
    <n v="77"/>
    <s v="A red coloured, XL sized, Drawstring Trousers"/>
    <n v="279"/>
    <n v="914"/>
    <n v="187"/>
    <n v="644"/>
    <n v="93"/>
    <n v="3"/>
    <n v="187"/>
    <n v="401"/>
    <n v="15167"/>
    <x v="126"/>
    <d v="2021-01-19T00:00:00"/>
    <x v="3"/>
    <n v="73"/>
    <s v="Western Australia"/>
    <n v="401"/>
    <s v="Waylen Swallwell"/>
  </r>
  <r>
    <n v="915"/>
    <s v="Trousers"/>
    <s v="Drawstring"/>
    <s v="XS"/>
    <s v="orange"/>
    <n v="104"/>
    <n v="41"/>
    <s v="A orange coloured, XS sized, Drawstring Trousers"/>
    <n v="182"/>
    <n v="915"/>
    <n v="187"/>
    <n v="771"/>
    <n v="91"/>
    <n v="2"/>
    <n v="187"/>
    <n v="401"/>
    <n v="15167"/>
    <x v="126"/>
    <d v="2021-01-19T00:00:00"/>
    <x v="3"/>
    <n v="73"/>
    <s v="Western Australia"/>
    <n v="401"/>
    <s v="Waylen Swallwell"/>
  </r>
  <r>
    <n v="916"/>
    <s v="Trousers"/>
    <s v="Drawstring"/>
    <s v="S"/>
    <s v="orange"/>
    <n v="104"/>
    <n v="58"/>
    <s v="A orange coloured, S sized, Drawstring Trousers"/>
    <n v="291"/>
    <n v="916"/>
    <n v="188"/>
    <n v="961"/>
    <n v="97"/>
    <n v="3"/>
    <n v="188"/>
    <n v="571"/>
    <n v="41180"/>
    <x v="138"/>
    <d v="2021-04-22T00:00:00"/>
    <x v="5"/>
    <n v="22"/>
    <s v="Australian Capital Territory"/>
    <n v="571"/>
    <s v="Kristofor Roos"/>
  </r>
  <r>
    <n v="917"/>
    <s v="Trousers"/>
    <s v="Drawstring"/>
    <s v="M"/>
    <s v="orange"/>
    <n v="104"/>
    <n v="76"/>
    <s v="A orange coloured, M sized, Drawstring Trousers"/>
    <n v="336"/>
    <n v="917"/>
    <n v="188"/>
    <n v="1246"/>
    <n v="112"/>
    <n v="3"/>
    <n v="188"/>
    <n v="571"/>
    <n v="41180"/>
    <x v="138"/>
    <d v="2021-04-22T00:00:00"/>
    <x v="5"/>
    <n v="22"/>
    <s v="Australian Capital Territory"/>
    <n v="571"/>
    <s v="Kristofor Roos"/>
  </r>
  <r>
    <n v="918"/>
    <s v="Trousers"/>
    <s v="Drawstring"/>
    <s v="L"/>
    <s v="orange"/>
    <n v="104"/>
    <n v="54"/>
    <s v="A orange coloured, L sized, Drawstring Trousers"/>
    <n v="115"/>
    <n v="918"/>
    <n v="188"/>
    <n v="1109"/>
    <n v="115"/>
    <n v="1"/>
    <n v="188"/>
    <n v="571"/>
    <n v="41180"/>
    <x v="138"/>
    <d v="2021-04-22T00:00:00"/>
    <x v="5"/>
    <n v="22"/>
    <s v="Australian Capital Territory"/>
    <n v="571"/>
    <s v="Kristofor Roos"/>
  </r>
  <r>
    <n v="919"/>
    <s v="Trousers"/>
    <s v="Drawstring"/>
    <s v="XL"/>
    <s v="orange"/>
    <n v="104"/>
    <n v="68"/>
    <s v="A orange coloured, XL sized, Drawstring Trousers"/>
    <n v="106"/>
    <n v="919"/>
    <n v="189"/>
    <n v="214"/>
    <n v="106"/>
    <n v="1"/>
    <n v="189"/>
    <n v="586"/>
    <n v="41543"/>
    <x v="139"/>
    <d v="2021-08-08T00:00:00"/>
    <x v="5"/>
    <n v="34"/>
    <s v="New South Wales"/>
    <n v="586"/>
    <s v="Wenona Stuck"/>
  </r>
  <r>
    <n v="920"/>
    <s v="Trousers"/>
    <s v="Drawstring"/>
    <s v="XS"/>
    <s v="yellow"/>
    <n v="104"/>
    <n v="41"/>
    <s v="A yellow coloured, XS sized, Drawstring Trousers"/>
    <n v="113"/>
    <n v="920"/>
    <n v="189"/>
    <n v="668"/>
    <n v="113"/>
    <n v="1"/>
    <n v="189"/>
    <n v="586"/>
    <n v="41543"/>
    <x v="139"/>
    <d v="2021-08-08T00:00:00"/>
    <x v="5"/>
    <n v="34"/>
    <s v="New South Wales"/>
    <n v="586"/>
    <s v="Wenona Stuck"/>
  </r>
  <r>
    <n v="921"/>
    <s v="Trousers"/>
    <s v="Drawstring"/>
    <s v="S"/>
    <s v="yellow"/>
    <n v="104"/>
    <n v="74"/>
    <s v="A yellow coloured, S sized, Drawstring Trousers"/>
    <n v="196"/>
    <n v="921"/>
    <n v="189"/>
    <n v="179"/>
    <n v="98"/>
    <n v="2"/>
    <n v="189"/>
    <n v="586"/>
    <n v="41543"/>
    <x v="139"/>
    <d v="2021-08-08T00:00:00"/>
    <x v="5"/>
    <n v="34"/>
    <s v="New South Wales"/>
    <n v="586"/>
    <s v="Wenona Stuck"/>
  </r>
  <r>
    <n v="922"/>
    <s v="Trousers"/>
    <s v="Drawstring"/>
    <s v="M"/>
    <s v="yellow"/>
    <n v="104"/>
    <n v="55"/>
    <s v="A yellow coloured, M sized, Drawstring Trousers"/>
    <n v="188"/>
    <n v="922"/>
    <n v="189"/>
    <n v="877"/>
    <n v="94"/>
    <n v="2"/>
    <n v="189"/>
    <n v="586"/>
    <n v="41543"/>
    <x v="139"/>
    <d v="2021-08-08T00:00:00"/>
    <x v="5"/>
    <n v="34"/>
    <s v="New South Wales"/>
    <n v="586"/>
    <s v="Wenona Stuck"/>
  </r>
  <r>
    <n v="923"/>
    <s v="Trousers"/>
    <s v="Drawstring"/>
    <s v="L"/>
    <s v="yellow"/>
    <n v="104"/>
    <n v="68"/>
    <s v="A yellow coloured, L sized, Drawstring Trousers"/>
    <n v="321"/>
    <n v="923"/>
    <n v="190"/>
    <n v="431"/>
    <n v="107"/>
    <n v="3"/>
    <n v="190"/>
    <n v="421"/>
    <n v="28420"/>
    <x v="140"/>
    <d v="2021-02-17T00:00:00"/>
    <x v="0"/>
    <n v="62"/>
    <s v="Australian Capital Territory"/>
    <n v="421"/>
    <s v="Kellyann Stening"/>
  </r>
  <r>
    <n v="924"/>
    <s v="Trousers"/>
    <s v="Drawstring"/>
    <s v="XL"/>
    <s v="yellow"/>
    <n v="104"/>
    <n v="48"/>
    <s v="A yellow coloured, XL sized, Drawstring Trousers"/>
    <n v="106"/>
    <n v="924"/>
    <n v="191"/>
    <n v="219"/>
    <n v="106"/>
    <n v="1"/>
    <n v="191"/>
    <n v="18"/>
    <n v="31002"/>
    <x v="43"/>
    <d v="2021-02-15T00:00:00"/>
    <x v="1"/>
    <n v="79"/>
    <s v="New South Wales"/>
    <n v="18"/>
    <s v="Chan Duchesne"/>
  </r>
  <r>
    <n v="925"/>
    <s v="Trousers"/>
    <s v="Drawstring"/>
    <s v="XS"/>
    <s v="green"/>
    <n v="104"/>
    <n v="57"/>
    <s v="A green coloured, XS sized, Drawstring Trousers"/>
    <n v="186"/>
    <n v="925"/>
    <n v="191"/>
    <n v="1077"/>
    <n v="93"/>
    <n v="2"/>
    <n v="191"/>
    <n v="18"/>
    <n v="31002"/>
    <x v="43"/>
    <d v="2021-02-15T00:00:00"/>
    <x v="1"/>
    <n v="79"/>
    <s v="New South Wales"/>
    <n v="18"/>
    <s v="Chan Duchesne"/>
  </r>
  <r>
    <n v="926"/>
    <s v="Trousers"/>
    <s v="Drawstring"/>
    <s v="S"/>
    <s v="green"/>
    <n v="104"/>
    <n v="73"/>
    <s v="A green coloured, S sized, Drawstring Trousers"/>
    <n v="184"/>
    <n v="926"/>
    <n v="191"/>
    <n v="130"/>
    <n v="92"/>
    <n v="2"/>
    <n v="191"/>
    <n v="18"/>
    <n v="31002"/>
    <x v="43"/>
    <d v="2021-02-15T00:00:00"/>
    <x v="1"/>
    <n v="79"/>
    <s v="New South Wales"/>
    <n v="18"/>
    <s v="Chan Duchesne"/>
  </r>
  <r>
    <n v="927"/>
    <s v="Trousers"/>
    <s v="Drawstring"/>
    <s v="M"/>
    <s v="green"/>
    <n v="104"/>
    <n v="52"/>
    <s v="A green coloured, M sized, Drawstring Trousers"/>
    <n v="118"/>
    <n v="927"/>
    <n v="191"/>
    <n v="74"/>
    <n v="118"/>
    <n v="1"/>
    <n v="191"/>
    <n v="18"/>
    <n v="31002"/>
    <x v="43"/>
    <d v="2021-02-15T00:00:00"/>
    <x v="1"/>
    <n v="79"/>
    <s v="New South Wales"/>
    <n v="18"/>
    <s v="Chan Duchesne"/>
  </r>
  <r>
    <n v="928"/>
    <s v="Trousers"/>
    <s v="Drawstring"/>
    <s v="L"/>
    <s v="green"/>
    <n v="104"/>
    <n v="43"/>
    <s v="A green coloured, L sized, Drawstring Trousers"/>
    <n v="192"/>
    <n v="928"/>
    <n v="191"/>
    <n v="23"/>
    <n v="96"/>
    <n v="2"/>
    <n v="191"/>
    <n v="18"/>
    <n v="31002"/>
    <x v="43"/>
    <d v="2021-02-15T00:00:00"/>
    <x v="1"/>
    <n v="79"/>
    <s v="New South Wales"/>
    <n v="18"/>
    <s v="Chan Duchesne"/>
  </r>
  <r>
    <n v="929"/>
    <s v="Trousers"/>
    <s v="Drawstring"/>
    <s v="XL"/>
    <s v="green"/>
    <n v="104"/>
    <n v="49"/>
    <s v="A green coloured, XL sized, Drawstring Trousers"/>
    <n v="105"/>
    <n v="929"/>
    <n v="191"/>
    <n v="282"/>
    <n v="105"/>
    <n v="1"/>
    <n v="191"/>
    <n v="18"/>
    <n v="31002"/>
    <x v="43"/>
    <d v="2021-02-15T00:00:00"/>
    <x v="1"/>
    <n v="79"/>
    <s v="New South Wales"/>
    <n v="18"/>
    <s v="Chan Duchesne"/>
  </r>
  <r>
    <n v="930"/>
    <s v="Trousers"/>
    <s v="Drawstring"/>
    <s v="XS"/>
    <s v="blue"/>
    <n v="104"/>
    <n v="45"/>
    <s v="A blue coloured, XS sized, Drawstring Trousers"/>
    <n v="226"/>
    <n v="930"/>
    <n v="192"/>
    <n v="863"/>
    <n v="113"/>
    <n v="2"/>
    <n v="192"/>
    <n v="842"/>
    <n v="30614"/>
    <x v="141"/>
    <d v="2021-02-19T00:00:00"/>
    <x v="6"/>
    <n v="70"/>
    <s v="Western Australia"/>
    <n v="842"/>
    <s v="Millicent Stedson"/>
  </r>
  <r>
    <n v="931"/>
    <s v="Trousers"/>
    <s v="Drawstring"/>
    <s v="S"/>
    <s v="blue"/>
    <n v="104"/>
    <n v="48"/>
    <s v="A blue coloured, S sized, Drawstring Trousers"/>
    <n v="357"/>
    <n v="931"/>
    <n v="192"/>
    <n v="390"/>
    <n v="119"/>
    <n v="3"/>
    <n v="192"/>
    <n v="842"/>
    <n v="30614"/>
    <x v="141"/>
    <d v="2021-02-19T00:00:00"/>
    <x v="6"/>
    <n v="70"/>
    <s v="Western Australia"/>
    <n v="842"/>
    <s v="Millicent Stedson"/>
  </r>
  <r>
    <n v="932"/>
    <s v="Trousers"/>
    <s v="Drawstring"/>
    <s v="M"/>
    <s v="blue"/>
    <n v="104"/>
    <n v="41"/>
    <s v="A blue coloured, M sized, Drawstring Trousers"/>
    <n v="318"/>
    <n v="932"/>
    <n v="192"/>
    <n v="990"/>
    <n v="106"/>
    <n v="3"/>
    <n v="192"/>
    <n v="842"/>
    <n v="30614"/>
    <x v="141"/>
    <d v="2021-02-19T00:00:00"/>
    <x v="6"/>
    <n v="70"/>
    <s v="Western Australia"/>
    <n v="842"/>
    <s v="Millicent Stedson"/>
  </r>
  <r>
    <n v="933"/>
    <s v="Trousers"/>
    <s v="Drawstring"/>
    <s v="L"/>
    <s v="blue"/>
    <n v="104"/>
    <n v="50"/>
    <s v="A blue coloured, L sized, Drawstring Trousers"/>
    <n v="288"/>
    <n v="933"/>
    <n v="192"/>
    <n v="920"/>
    <n v="96"/>
    <n v="3"/>
    <n v="192"/>
    <n v="842"/>
    <n v="30614"/>
    <x v="141"/>
    <d v="2021-02-19T00:00:00"/>
    <x v="6"/>
    <n v="70"/>
    <s v="Western Australia"/>
    <n v="842"/>
    <s v="Millicent Stedson"/>
  </r>
  <r>
    <n v="934"/>
    <s v="Trousers"/>
    <s v="Drawstring"/>
    <s v="XL"/>
    <s v="blue"/>
    <n v="104"/>
    <n v="60"/>
    <s v="A blue coloured, XL sized, Drawstring Trousers"/>
    <n v="288"/>
    <n v="934"/>
    <n v="192"/>
    <n v="9"/>
    <n v="96"/>
    <n v="3"/>
    <n v="192"/>
    <n v="842"/>
    <n v="30614"/>
    <x v="141"/>
    <d v="2021-02-19T00:00:00"/>
    <x v="6"/>
    <n v="70"/>
    <s v="Western Australia"/>
    <n v="842"/>
    <s v="Millicent Stedson"/>
  </r>
  <r>
    <n v="935"/>
    <s v="Trousers"/>
    <s v="Drawstring"/>
    <s v="XS"/>
    <s v="indigo"/>
    <n v="104"/>
    <n v="61"/>
    <s v="A indigo coloured, XS sized, Drawstring Trousers"/>
    <n v="93"/>
    <n v="935"/>
    <n v="192"/>
    <n v="664"/>
    <n v="93"/>
    <n v="1"/>
    <n v="192"/>
    <n v="842"/>
    <n v="30614"/>
    <x v="141"/>
    <d v="2021-02-19T00:00:00"/>
    <x v="6"/>
    <n v="70"/>
    <s v="Western Australia"/>
    <n v="842"/>
    <s v="Millicent Stedson"/>
  </r>
  <r>
    <n v="936"/>
    <s v="Trousers"/>
    <s v="Drawstring"/>
    <s v="S"/>
    <s v="indigo"/>
    <n v="104"/>
    <n v="46"/>
    <s v="A indigo coloured, S sized, Drawstring Trousers"/>
    <n v="300"/>
    <n v="936"/>
    <n v="192"/>
    <n v="573"/>
    <n v="100"/>
    <n v="3"/>
    <n v="192"/>
    <n v="842"/>
    <n v="30614"/>
    <x v="141"/>
    <d v="2021-02-19T00:00:00"/>
    <x v="6"/>
    <n v="70"/>
    <s v="Western Australia"/>
    <n v="842"/>
    <s v="Millicent Stedson"/>
  </r>
  <r>
    <n v="937"/>
    <s v="Trousers"/>
    <s v="Drawstring"/>
    <s v="M"/>
    <s v="indigo"/>
    <n v="104"/>
    <n v="58"/>
    <s v="A indigo coloured, M sized, Drawstring Trousers"/>
    <n v="186"/>
    <n v="937"/>
    <n v="193"/>
    <n v="1084"/>
    <n v="93"/>
    <n v="2"/>
    <n v="193"/>
    <n v="846"/>
    <n v="54256"/>
    <x v="130"/>
    <d v="2021-06-07T00:00:00"/>
    <x v="0"/>
    <n v="72"/>
    <s v="Victoria"/>
    <n v="846"/>
    <s v="Isidore Bleasdille"/>
  </r>
  <r>
    <n v="938"/>
    <s v="Trousers"/>
    <s v="Drawstring"/>
    <s v="L"/>
    <s v="indigo"/>
    <n v="104"/>
    <n v="77"/>
    <s v="A indigo coloured, L sized, Drawstring Trousers"/>
    <n v="312"/>
    <n v="938"/>
    <n v="193"/>
    <n v="63"/>
    <n v="104"/>
    <n v="3"/>
    <n v="193"/>
    <n v="846"/>
    <n v="54256"/>
    <x v="130"/>
    <d v="2021-06-07T00:00:00"/>
    <x v="0"/>
    <n v="72"/>
    <s v="Victoria"/>
    <n v="846"/>
    <s v="Isidore Bleasdille"/>
  </r>
  <r>
    <n v="939"/>
    <s v="Trousers"/>
    <s v="Drawstring"/>
    <s v="XL"/>
    <s v="indigo"/>
    <n v="104"/>
    <n v="41"/>
    <s v="A indigo coloured, XL sized, Drawstring Trousers"/>
    <n v="238"/>
    <n v="939"/>
    <n v="193"/>
    <n v="396"/>
    <n v="119"/>
    <n v="2"/>
    <n v="193"/>
    <n v="846"/>
    <n v="54256"/>
    <x v="130"/>
    <d v="2021-06-07T00:00:00"/>
    <x v="0"/>
    <n v="72"/>
    <s v="Victoria"/>
    <n v="846"/>
    <s v="Isidore Bleasdille"/>
  </r>
  <r>
    <n v="940"/>
    <s v="Trousers"/>
    <s v="Drawstring"/>
    <s v="XS"/>
    <s v="violet"/>
    <n v="104"/>
    <n v="62"/>
    <s v="A violet coloured, XS sized, Drawstring Trousers"/>
    <n v="109"/>
    <n v="940"/>
    <n v="193"/>
    <n v="762"/>
    <n v="109"/>
    <n v="1"/>
    <n v="193"/>
    <n v="846"/>
    <n v="54256"/>
    <x v="130"/>
    <d v="2021-06-07T00:00:00"/>
    <x v="0"/>
    <n v="72"/>
    <s v="Victoria"/>
    <n v="846"/>
    <s v="Isidore Bleasdille"/>
  </r>
  <r>
    <n v="941"/>
    <s v="Trousers"/>
    <s v="Drawstring"/>
    <s v="S"/>
    <s v="violet"/>
    <n v="104"/>
    <n v="40"/>
    <s v="A violet coloured, S sized, Drawstring Trousers"/>
    <n v="200"/>
    <n v="941"/>
    <n v="193"/>
    <n v="593"/>
    <n v="100"/>
    <n v="2"/>
    <n v="193"/>
    <n v="846"/>
    <n v="54256"/>
    <x v="130"/>
    <d v="2021-06-07T00:00:00"/>
    <x v="0"/>
    <n v="72"/>
    <s v="Victoria"/>
    <n v="846"/>
    <s v="Isidore Bleasdille"/>
  </r>
  <r>
    <n v="942"/>
    <s v="Trousers"/>
    <s v="Drawstring"/>
    <s v="M"/>
    <s v="violet"/>
    <n v="104"/>
    <n v="73"/>
    <s v="A violet coloured, M sized, Drawstring Trousers"/>
    <n v="186"/>
    <n v="942"/>
    <n v="193"/>
    <n v="1061"/>
    <n v="93"/>
    <n v="2"/>
    <n v="193"/>
    <n v="846"/>
    <n v="54256"/>
    <x v="130"/>
    <d v="2021-06-07T00:00:00"/>
    <x v="0"/>
    <n v="72"/>
    <s v="Victoria"/>
    <n v="846"/>
    <s v="Isidore Bleasdille"/>
  </r>
  <r>
    <n v="943"/>
    <s v="Trousers"/>
    <s v="Drawstring"/>
    <s v="L"/>
    <s v="violet"/>
    <n v="104"/>
    <n v="62"/>
    <s v="A violet coloured, L sized, Drawstring Trousers"/>
    <n v="279"/>
    <n v="943"/>
    <n v="193"/>
    <n v="656"/>
    <n v="93"/>
    <n v="3"/>
    <n v="193"/>
    <n v="846"/>
    <n v="54256"/>
    <x v="130"/>
    <d v="2021-06-07T00:00:00"/>
    <x v="0"/>
    <n v="72"/>
    <s v="Victoria"/>
    <n v="846"/>
    <s v="Isidore Bleasdille"/>
  </r>
  <r>
    <n v="944"/>
    <s v="Trousers"/>
    <s v="Drawstring"/>
    <s v="XL"/>
    <s v="violet"/>
    <n v="104"/>
    <n v="80"/>
    <s v="A violet coloured, XL sized, Drawstring Trousers"/>
    <n v="119"/>
    <n v="944"/>
    <n v="193"/>
    <n v="727"/>
    <n v="119"/>
    <n v="1"/>
    <n v="193"/>
    <n v="846"/>
    <n v="54256"/>
    <x v="130"/>
    <d v="2021-06-07T00:00:00"/>
    <x v="0"/>
    <n v="72"/>
    <s v="Victoria"/>
    <n v="846"/>
    <s v="Isidore Bleasdille"/>
  </r>
  <r>
    <n v="945"/>
    <s v="Trousers"/>
    <s v="Slim-Fit"/>
    <s v="XS"/>
    <s v="red"/>
    <n v="119"/>
    <n v="72"/>
    <s v="A red coloured, XS sized, Slim-Fit Trousers"/>
    <n v="94"/>
    <n v="945"/>
    <n v="194"/>
    <n v="371"/>
    <n v="94"/>
    <n v="1"/>
    <n v="194"/>
    <n v="415"/>
    <n v="21994"/>
    <x v="142"/>
    <d v="2021-11-03T00:00:00"/>
    <x v="6"/>
    <n v="40"/>
    <s v="South Australia"/>
    <n v="415"/>
    <s v="Ashley Gant"/>
  </r>
  <r>
    <n v="946"/>
    <s v="Trousers"/>
    <s v="Slim-Fit"/>
    <s v="S"/>
    <s v="red"/>
    <n v="119"/>
    <n v="71"/>
    <s v="A red coloured, S sized, Slim-Fit Trousers"/>
    <n v="315"/>
    <n v="946"/>
    <n v="194"/>
    <n v="303"/>
    <n v="105"/>
    <n v="3"/>
    <n v="194"/>
    <n v="415"/>
    <n v="21994"/>
    <x v="142"/>
    <d v="2021-11-03T00:00:00"/>
    <x v="6"/>
    <n v="40"/>
    <s v="South Australia"/>
    <n v="415"/>
    <s v="Ashley Gant"/>
  </r>
  <r>
    <n v="947"/>
    <s v="Trousers"/>
    <s v="Slim-Fit"/>
    <s v="M"/>
    <s v="red"/>
    <n v="119"/>
    <n v="67"/>
    <s v="A red coloured, M sized, Slim-Fit Trousers"/>
    <n v="97"/>
    <n v="947"/>
    <n v="194"/>
    <n v="954"/>
    <n v="97"/>
    <n v="1"/>
    <n v="194"/>
    <n v="415"/>
    <n v="21994"/>
    <x v="142"/>
    <d v="2021-11-03T00:00:00"/>
    <x v="6"/>
    <n v="40"/>
    <s v="South Australia"/>
    <n v="415"/>
    <s v="Ashley Gant"/>
  </r>
  <r>
    <n v="948"/>
    <s v="Trousers"/>
    <s v="Slim-Fit"/>
    <s v="L"/>
    <s v="red"/>
    <n v="119"/>
    <n v="80"/>
    <s v="A red coloured, L sized, Slim-Fit Trousers"/>
    <n v="94"/>
    <n v="948"/>
    <n v="194"/>
    <n v="893"/>
    <n v="94"/>
    <n v="1"/>
    <n v="194"/>
    <n v="415"/>
    <n v="21994"/>
    <x v="142"/>
    <d v="2021-11-03T00:00:00"/>
    <x v="6"/>
    <n v="40"/>
    <s v="South Australia"/>
    <n v="415"/>
    <s v="Ashley Gant"/>
  </r>
  <r>
    <n v="949"/>
    <s v="Trousers"/>
    <s v="Slim-Fit"/>
    <s v="XL"/>
    <s v="red"/>
    <n v="119"/>
    <n v="67"/>
    <s v="A red coloured, XL sized, Slim-Fit Trousers"/>
    <n v="96"/>
    <n v="949"/>
    <n v="194"/>
    <n v="25"/>
    <n v="96"/>
    <n v="1"/>
    <n v="194"/>
    <n v="415"/>
    <n v="21994"/>
    <x v="142"/>
    <d v="2021-11-03T00:00:00"/>
    <x v="6"/>
    <n v="40"/>
    <s v="South Australia"/>
    <n v="415"/>
    <s v="Ashley Gant"/>
  </r>
  <r>
    <n v="950"/>
    <s v="Trousers"/>
    <s v="Slim-Fit"/>
    <s v="XS"/>
    <s v="orange"/>
    <n v="119"/>
    <n v="69"/>
    <s v="A orange coloured, XS sized, Slim-Fit Trousers"/>
    <n v="294"/>
    <n v="950"/>
    <n v="194"/>
    <n v="179"/>
    <n v="98"/>
    <n v="3"/>
    <n v="194"/>
    <n v="415"/>
    <n v="21994"/>
    <x v="142"/>
    <d v="2021-11-03T00:00:00"/>
    <x v="6"/>
    <n v="40"/>
    <s v="South Australia"/>
    <n v="415"/>
    <s v="Ashley Gant"/>
  </r>
  <r>
    <n v="951"/>
    <s v="Trousers"/>
    <s v="Slim-Fit"/>
    <s v="S"/>
    <s v="orange"/>
    <n v="119"/>
    <n v="55"/>
    <s v="A orange coloured, S sized, Slim-Fit Trousers"/>
    <n v="354"/>
    <n v="951"/>
    <n v="194"/>
    <n v="71"/>
    <n v="118"/>
    <n v="3"/>
    <n v="194"/>
    <n v="415"/>
    <n v="21994"/>
    <x v="142"/>
    <d v="2021-11-03T00:00:00"/>
    <x v="6"/>
    <n v="40"/>
    <s v="South Australia"/>
    <n v="415"/>
    <s v="Ashley Gant"/>
  </r>
  <r>
    <n v="952"/>
    <s v="Trousers"/>
    <s v="Slim-Fit"/>
    <s v="M"/>
    <s v="orange"/>
    <n v="119"/>
    <n v="44"/>
    <s v="A orange coloured, M sized, Slim-Fit Trousers"/>
    <n v="306"/>
    <n v="952"/>
    <n v="195"/>
    <n v="495"/>
    <n v="102"/>
    <n v="3"/>
    <n v="195"/>
    <n v="92"/>
    <n v="41725"/>
    <x v="101"/>
    <d v="2021-04-17T00:00:00"/>
    <x v="5"/>
    <n v="27"/>
    <s v="Queensland"/>
    <n v="92"/>
    <s v="Hillary Guiness"/>
  </r>
  <r>
    <n v="953"/>
    <s v="Trousers"/>
    <s v="Slim-Fit"/>
    <s v="L"/>
    <s v="orange"/>
    <n v="119"/>
    <n v="66"/>
    <s v="A orange coloured, L sized, Slim-Fit Trousers"/>
    <n v="210"/>
    <n v="953"/>
    <n v="195"/>
    <n v="1212"/>
    <n v="105"/>
    <n v="2"/>
    <n v="195"/>
    <n v="92"/>
    <n v="41725"/>
    <x v="101"/>
    <d v="2021-04-17T00:00:00"/>
    <x v="5"/>
    <n v="27"/>
    <s v="Queensland"/>
    <n v="92"/>
    <s v="Hillary Guiness"/>
  </r>
  <r>
    <n v="954"/>
    <s v="Trousers"/>
    <s v="Slim-Fit"/>
    <s v="XL"/>
    <s v="orange"/>
    <n v="119"/>
    <n v="78"/>
    <s v="A orange coloured, XL sized, Slim-Fit Trousers"/>
    <n v="188"/>
    <n v="954"/>
    <n v="195"/>
    <n v="370"/>
    <n v="94"/>
    <n v="2"/>
    <n v="195"/>
    <n v="92"/>
    <n v="41725"/>
    <x v="101"/>
    <d v="2021-04-17T00:00:00"/>
    <x v="5"/>
    <n v="27"/>
    <s v="Queensland"/>
    <n v="92"/>
    <s v="Hillary Guiness"/>
  </r>
  <r>
    <n v="955"/>
    <s v="Trousers"/>
    <s v="Slim-Fit"/>
    <s v="XS"/>
    <s v="yellow"/>
    <n v="119"/>
    <n v="59"/>
    <s v="A yellow coloured, XS sized, Slim-Fit Trousers"/>
    <n v="279"/>
    <n v="955"/>
    <n v="196"/>
    <n v="1053"/>
    <n v="93"/>
    <n v="3"/>
    <n v="196"/>
    <n v="630"/>
    <n v="48990"/>
    <x v="80"/>
    <d v="2021-11-16T00:00:00"/>
    <x v="1"/>
    <n v="49"/>
    <s v="Victoria"/>
    <n v="630"/>
    <s v="Nicholle Coom"/>
  </r>
  <r>
    <n v="956"/>
    <s v="Trousers"/>
    <s v="Slim-Fit"/>
    <s v="S"/>
    <s v="yellow"/>
    <n v="119"/>
    <n v="54"/>
    <s v="A yellow coloured, S sized, Slim-Fit Trousers"/>
    <n v="194"/>
    <n v="956"/>
    <n v="196"/>
    <n v="948"/>
    <n v="97"/>
    <n v="2"/>
    <n v="196"/>
    <n v="630"/>
    <n v="48990"/>
    <x v="80"/>
    <d v="2021-11-16T00:00:00"/>
    <x v="1"/>
    <n v="49"/>
    <s v="Victoria"/>
    <n v="630"/>
    <s v="Nicholle Coom"/>
  </r>
  <r>
    <n v="957"/>
    <s v="Trousers"/>
    <s v="Slim-Fit"/>
    <s v="M"/>
    <s v="yellow"/>
    <n v="119"/>
    <n v="55"/>
    <s v="A yellow coloured, M sized, Slim-Fit Trousers"/>
    <n v="102"/>
    <n v="957"/>
    <n v="196"/>
    <n v="1127"/>
    <n v="102"/>
    <n v="1"/>
    <n v="196"/>
    <n v="630"/>
    <n v="48990"/>
    <x v="80"/>
    <d v="2021-11-16T00:00:00"/>
    <x v="1"/>
    <n v="49"/>
    <s v="Victoria"/>
    <n v="630"/>
    <s v="Nicholle Coom"/>
  </r>
  <r>
    <n v="958"/>
    <s v="Trousers"/>
    <s v="Slim-Fit"/>
    <s v="L"/>
    <s v="yellow"/>
    <n v="119"/>
    <n v="64"/>
    <s v="A yellow coloured, L sized, Slim-Fit Trousers"/>
    <n v="109"/>
    <n v="958"/>
    <n v="196"/>
    <n v="750"/>
    <n v="109"/>
    <n v="1"/>
    <n v="196"/>
    <n v="630"/>
    <n v="48990"/>
    <x v="80"/>
    <d v="2021-11-16T00:00:00"/>
    <x v="1"/>
    <n v="49"/>
    <s v="Victoria"/>
    <n v="630"/>
    <s v="Nicholle Coom"/>
  </r>
  <r>
    <n v="959"/>
    <s v="Trousers"/>
    <s v="Slim-Fit"/>
    <s v="XL"/>
    <s v="yellow"/>
    <n v="119"/>
    <n v="78"/>
    <s v="A yellow coloured, XL sized, Slim-Fit Trousers"/>
    <n v="318"/>
    <n v="959"/>
    <n v="196"/>
    <n v="239"/>
    <n v="106"/>
    <n v="3"/>
    <n v="196"/>
    <n v="630"/>
    <n v="48990"/>
    <x v="80"/>
    <d v="2021-11-16T00:00:00"/>
    <x v="1"/>
    <n v="49"/>
    <s v="Victoria"/>
    <n v="630"/>
    <s v="Nicholle Coom"/>
  </r>
  <r>
    <n v="960"/>
    <s v="Trousers"/>
    <s v="Slim-Fit"/>
    <s v="XS"/>
    <s v="green"/>
    <n v="119"/>
    <n v="74"/>
    <s v="A green coloured, XS sized, Slim-Fit Trousers"/>
    <n v="210"/>
    <n v="960"/>
    <n v="196"/>
    <n v="306"/>
    <n v="105"/>
    <n v="2"/>
    <n v="196"/>
    <n v="630"/>
    <n v="48990"/>
    <x v="80"/>
    <d v="2021-11-16T00:00:00"/>
    <x v="1"/>
    <n v="49"/>
    <s v="Victoria"/>
    <n v="630"/>
    <s v="Nicholle Coom"/>
  </r>
  <r>
    <n v="961"/>
    <s v="Trousers"/>
    <s v="Slim-Fit"/>
    <s v="S"/>
    <s v="green"/>
    <n v="119"/>
    <n v="70"/>
    <s v="A green coloured, S sized, Slim-Fit Trousers"/>
    <n v="93"/>
    <n v="961"/>
    <n v="197"/>
    <n v="1065"/>
    <n v="93"/>
    <n v="1"/>
    <n v="197"/>
    <n v="110"/>
    <n v="23619"/>
    <x v="143"/>
    <d v="2021-05-01T00:00:00"/>
    <x v="0"/>
    <n v="65"/>
    <s v="Western Australia"/>
    <n v="110"/>
    <s v="Giralda Trewin"/>
  </r>
  <r>
    <n v="962"/>
    <s v="Trousers"/>
    <s v="Slim-Fit"/>
    <s v="M"/>
    <s v="green"/>
    <n v="119"/>
    <n v="78"/>
    <s v="A green coloured, M sized, Slim-Fit Trousers"/>
    <n v="224"/>
    <n v="962"/>
    <n v="197"/>
    <n v="1244"/>
    <n v="112"/>
    <n v="2"/>
    <n v="197"/>
    <n v="110"/>
    <n v="23619"/>
    <x v="143"/>
    <d v="2021-05-01T00:00:00"/>
    <x v="0"/>
    <n v="65"/>
    <s v="Western Australia"/>
    <n v="110"/>
    <s v="Giralda Trewin"/>
  </r>
  <r>
    <n v="963"/>
    <s v="Trousers"/>
    <s v="Slim-Fit"/>
    <s v="L"/>
    <s v="green"/>
    <n v="119"/>
    <n v="43"/>
    <s v="A green coloured, L sized, Slim-Fit Trousers"/>
    <n v="226"/>
    <n v="963"/>
    <n v="197"/>
    <n v="697"/>
    <n v="113"/>
    <n v="2"/>
    <n v="197"/>
    <n v="110"/>
    <n v="23619"/>
    <x v="143"/>
    <d v="2021-05-01T00:00:00"/>
    <x v="0"/>
    <n v="65"/>
    <s v="Western Australia"/>
    <n v="110"/>
    <s v="Giralda Trewin"/>
  </r>
  <r>
    <n v="964"/>
    <s v="Trousers"/>
    <s v="Slim-Fit"/>
    <s v="XL"/>
    <s v="green"/>
    <n v="119"/>
    <n v="67"/>
    <s v="A green coloured, XL sized, Slim-Fit Trousers"/>
    <n v="285"/>
    <n v="964"/>
    <n v="197"/>
    <n v="254"/>
    <n v="95"/>
    <n v="3"/>
    <n v="197"/>
    <n v="110"/>
    <n v="23619"/>
    <x v="143"/>
    <d v="2021-05-01T00:00:00"/>
    <x v="0"/>
    <n v="65"/>
    <s v="Western Australia"/>
    <n v="110"/>
    <s v="Giralda Trewin"/>
  </r>
  <r>
    <n v="965"/>
    <s v="Trousers"/>
    <s v="Slim-Fit"/>
    <s v="XS"/>
    <s v="blue"/>
    <n v="119"/>
    <n v="55"/>
    <s v="A blue coloured, XS sized, Slim-Fit Trousers"/>
    <n v="113"/>
    <n v="965"/>
    <n v="197"/>
    <n v="864"/>
    <n v="113"/>
    <n v="1"/>
    <n v="197"/>
    <n v="110"/>
    <n v="23619"/>
    <x v="143"/>
    <d v="2021-05-01T00:00:00"/>
    <x v="0"/>
    <n v="65"/>
    <s v="Western Australia"/>
    <n v="110"/>
    <s v="Giralda Trewin"/>
  </r>
  <r>
    <n v="966"/>
    <s v="Trousers"/>
    <s v="Slim-Fit"/>
    <s v="S"/>
    <s v="blue"/>
    <n v="119"/>
    <n v="49"/>
    <s v="A blue coloured, S sized, Slim-Fit Trousers"/>
    <n v="273"/>
    <n v="966"/>
    <n v="198"/>
    <n v="172"/>
    <n v="91"/>
    <n v="3"/>
    <n v="198"/>
    <n v="640"/>
    <n v="29627"/>
    <x v="31"/>
    <d v="2021-09-13T00:00:00"/>
    <x v="2"/>
    <n v="49"/>
    <s v="Queensland"/>
    <n v="640"/>
    <s v="Uriel Cottingham"/>
  </r>
  <r>
    <n v="967"/>
    <s v="Trousers"/>
    <s v="Slim-Fit"/>
    <s v="M"/>
    <s v="blue"/>
    <n v="119"/>
    <n v="75"/>
    <s v="A blue coloured, M sized, Slim-Fit Trousers"/>
    <n v="196"/>
    <n v="967"/>
    <n v="198"/>
    <n v="204"/>
    <n v="98"/>
    <n v="2"/>
    <n v="198"/>
    <n v="640"/>
    <n v="29627"/>
    <x v="31"/>
    <d v="2021-09-13T00:00:00"/>
    <x v="2"/>
    <n v="49"/>
    <s v="Queensland"/>
    <n v="640"/>
    <s v="Uriel Cottingham"/>
  </r>
  <r>
    <n v="968"/>
    <s v="Trousers"/>
    <s v="Slim-Fit"/>
    <s v="L"/>
    <s v="blue"/>
    <n v="119"/>
    <n v="49"/>
    <s v="A blue coloured, L sized, Slim-Fit Trousers"/>
    <n v="224"/>
    <n v="968"/>
    <n v="198"/>
    <n v="1259"/>
    <n v="112"/>
    <n v="2"/>
    <n v="198"/>
    <n v="640"/>
    <n v="29627"/>
    <x v="31"/>
    <d v="2021-09-13T00:00:00"/>
    <x v="2"/>
    <n v="49"/>
    <s v="Queensland"/>
    <n v="640"/>
    <s v="Uriel Cottingham"/>
  </r>
  <r>
    <n v="969"/>
    <s v="Trousers"/>
    <s v="Slim-Fit"/>
    <s v="XL"/>
    <s v="blue"/>
    <n v="119"/>
    <n v="47"/>
    <s v="A blue coloured, XL sized, Slim-Fit Trousers"/>
    <n v="236"/>
    <n v="969"/>
    <n v="199"/>
    <n v="78"/>
    <n v="118"/>
    <n v="2"/>
    <n v="199"/>
    <n v="206"/>
    <n v="58054"/>
    <x v="20"/>
    <d v="2021-05-18T00:00:00"/>
    <x v="6"/>
    <n v="66"/>
    <s v="Queensland"/>
    <n v="206"/>
    <s v="Crin Johnikin"/>
  </r>
  <r>
    <n v="970"/>
    <s v="Trousers"/>
    <s v="Slim-Fit"/>
    <s v="XS"/>
    <s v="indigo"/>
    <n v="119"/>
    <n v="74"/>
    <s v="A indigo coloured, XS sized, Slim-Fit Trousers"/>
    <n v="279"/>
    <n v="970"/>
    <n v="199"/>
    <n v="1057"/>
    <n v="93"/>
    <n v="3"/>
    <n v="199"/>
    <n v="206"/>
    <n v="58054"/>
    <x v="20"/>
    <d v="2021-05-18T00:00:00"/>
    <x v="6"/>
    <n v="66"/>
    <s v="Queensland"/>
    <n v="206"/>
    <s v="Crin Johnikin"/>
  </r>
  <r>
    <n v="971"/>
    <s v="Trousers"/>
    <s v="Slim-Fit"/>
    <s v="S"/>
    <s v="indigo"/>
    <n v="119"/>
    <n v="41"/>
    <s v="A indigo coloured, S sized, Slim-Fit Trousers"/>
    <n v="279"/>
    <n v="971"/>
    <n v="199"/>
    <n v="655"/>
    <n v="93"/>
    <n v="3"/>
    <n v="199"/>
    <n v="206"/>
    <n v="58054"/>
    <x v="20"/>
    <d v="2021-05-18T00:00:00"/>
    <x v="6"/>
    <n v="66"/>
    <s v="Queensland"/>
    <n v="206"/>
    <s v="Crin Johnikin"/>
  </r>
  <r>
    <n v="972"/>
    <s v="Trousers"/>
    <s v="Slim-Fit"/>
    <s v="M"/>
    <s v="indigo"/>
    <n v="119"/>
    <n v="67"/>
    <s v="A indigo coloured, M sized, Slim-Fit Trousers"/>
    <n v="285"/>
    <n v="972"/>
    <n v="199"/>
    <n v="249"/>
    <n v="95"/>
    <n v="3"/>
    <n v="199"/>
    <n v="206"/>
    <n v="58054"/>
    <x v="20"/>
    <d v="2021-05-18T00:00:00"/>
    <x v="6"/>
    <n v="66"/>
    <s v="Queensland"/>
    <n v="206"/>
    <s v="Crin Johnikin"/>
  </r>
  <r>
    <n v="973"/>
    <s v="Trousers"/>
    <s v="Slim-Fit"/>
    <s v="L"/>
    <s v="indigo"/>
    <n v="119"/>
    <n v="48"/>
    <s v="A indigo coloured, L sized, Slim-Fit Trousers"/>
    <n v="327"/>
    <n v="973"/>
    <n v="200"/>
    <n v="758"/>
    <n v="109"/>
    <n v="3"/>
    <n v="200"/>
    <n v="15"/>
    <n v="50335"/>
    <x v="67"/>
    <d v="2021-09-07T00:00:00"/>
    <x v="0"/>
    <n v="34"/>
    <s v="Western Australia"/>
    <n v="15"/>
    <s v="Avril Rossiter"/>
  </r>
  <r>
    <n v="974"/>
    <s v="Trousers"/>
    <s v="Slim-Fit"/>
    <s v="XL"/>
    <s v="indigo"/>
    <n v="119"/>
    <n v="66"/>
    <s v="A indigo coloured, XL sized, Slim-Fit Trousers"/>
    <n v="198"/>
    <n v="974"/>
    <n v="200"/>
    <n v="1158"/>
    <n v="99"/>
    <n v="2"/>
    <n v="200"/>
    <n v="15"/>
    <n v="50335"/>
    <x v="67"/>
    <d v="2021-09-07T00:00:00"/>
    <x v="0"/>
    <n v="34"/>
    <s v="Western Australia"/>
    <n v="15"/>
    <s v="Avril Rossiter"/>
  </r>
  <r>
    <n v="975"/>
    <s v="Trousers"/>
    <s v="Slim-Fit"/>
    <s v="XS"/>
    <s v="violet"/>
    <n v="119"/>
    <n v="70"/>
    <s v="A violet coloured, XS sized, Slim-Fit Trousers"/>
    <n v="194"/>
    <n v="975"/>
    <n v="200"/>
    <n v="964"/>
    <n v="97"/>
    <n v="2"/>
    <n v="200"/>
    <n v="15"/>
    <n v="50335"/>
    <x v="67"/>
    <d v="2021-09-07T00:00:00"/>
    <x v="0"/>
    <n v="34"/>
    <s v="Western Australia"/>
    <n v="15"/>
    <s v="Avril Rossiter"/>
  </r>
  <r>
    <n v="976"/>
    <s v="Trousers"/>
    <s v="Slim-Fit"/>
    <s v="S"/>
    <s v="violet"/>
    <n v="119"/>
    <n v="46"/>
    <s v="A violet coloured, S sized, Slim-Fit Trousers"/>
    <n v="184"/>
    <n v="976"/>
    <n v="200"/>
    <n v="135"/>
    <n v="92"/>
    <n v="2"/>
    <n v="200"/>
    <n v="15"/>
    <n v="50335"/>
    <x v="67"/>
    <d v="2021-09-07T00:00:00"/>
    <x v="0"/>
    <n v="34"/>
    <s v="Western Australia"/>
    <n v="15"/>
    <s v="Avril Rossiter"/>
  </r>
  <r>
    <n v="977"/>
    <s v="Trousers"/>
    <s v="Slim-Fit"/>
    <s v="M"/>
    <s v="violet"/>
    <n v="119"/>
    <n v="51"/>
    <s v="A violet coloured, M sized, Slim-Fit Trousers"/>
    <n v="339"/>
    <n v="977"/>
    <n v="200"/>
    <n v="842"/>
    <n v="113"/>
    <n v="3"/>
    <n v="200"/>
    <n v="15"/>
    <n v="50335"/>
    <x v="67"/>
    <d v="2021-09-07T00:00:00"/>
    <x v="0"/>
    <n v="34"/>
    <s v="Western Australia"/>
    <n v="15"/>
    <s v="Avril Rossiter"/>
  </r>
  <r>
    <n v="978"/>
    <s v="Trousers"/>
    <s v="Slim-Fit"/>
    <s v="L"/>
    <s v="violet"/>
    <n v="119"/>
    <n v="58"/>
    <s v="A violet coloured, L sized, Slim-Fit Trousers"/>
    <n v="106"/>
    <n v="978"/>
    <n v="200"/>
    <n v="992"/>
    <n v="106"/>
    <n v="1"/>
    <n v="200"/>
    <n v="15"/>
    <n v="50335"/>
    <x v="67"/>
    <d v="2021-09-07T00:00:00"/>
    <x v="0"/>
    <n v="34"/>
    <s v="Western Australia"/>
    <n v="15"/>
    <s v="Avril Rossiter"/>
  </r>
  <r>
    <n v="979"/>
    <s v="Trousers"/>
    <s v="Slim-Fit"/>
    <s v="XL"/>
    <s v="violet"/>
    <n v="119"/>
    <n v="48"/>
    <s v="A violet coloured, XL sized, Slim-Fit Trousers"/>
    <n v="291"/>
    <n v="979"/>
    <n v="201"/>
    <n v="974"/>
    <n v="97"/>
    <n v="3"/>
    <n v="201"/>
    <n v="325"/>
    <n v="56321"/>
    <x v="144"/>
    <d v="2021-06-18T00:00:00"/>
    <x v="2"/>
    <n v="68"/>
    <s v="South Australia"/>
    <n v="325"/>
    <s v="Robinetta Deners"/>
  </r>
  <r>
    <n v="980"/>
    <s v="Trousers"/>
    <s v="Wool"/>
    <s v="XS"/>
    <s v="red"/>
    <n v="111"/>
    <n v="44"/>
    <s v="A red coloured, XS sized, Wool Trousers"/>
    <n v="230"/>
    <n v="980"/>
    <n v="201"/>
    <n v="1085"/>
    <n v="115"/>
    <n v="2"/>
    <n v="201"/>
    <n v="325"/>
    <n v="56321"/>
    <x v="144"/>
    <d v="2021-06-18T00:00:00"/>
    <x v="2"/>
    <n v="68"/>
    <s v="South Australia"/>
    <n v="325"/>
    <s v="Robinetta Deners"/>
  </r>
  <r>
    <n v="981"/>
    <s v="Trousers"/>
    <s v="Wool"/>
    <s v="S"/>
    <s v="red"/>
    <n v="111"/>
    <n v="65"/>
    <s v="A red coloured, S sized, Wool Trousers"/>
    <n v="214"/>
    <n v="981"/>
    <n v="201"/>
    <n v="451"/>
    <n v="107"/>
    <n v="2"/>
    <n v="201"/>
    <n v="325"/>
    <n v="56321"/>
    <x v="144"/>
    <d v="2021-06-18T00:00:00"/>
    <x v="2"/>
    <n v="68"/>
    <s v="South Australia"/>
    <n v="325"/>
    <s v="Robinetta Deners"/>
  </r>
  <r>
    <n v="982"/>
    <s v="Trousers"/>
    <s v="Wool"/>
    <s v="M"/>
    <s v="red"/>
    <n v="111"/>
    <n v="58"/>
    <s v="A red coloured, M sized, Wool Trousers"/>
    <n v="192"/>
    <n v="982"/>
    <n v="201"/>
    <n v="27"/>
    <n v="96"/>
    <n v="2"/>
    <n v="201"/>
    <n v="325"/>
    <n v="56321"/>
    <x v="144"/>
    <d v="2021-06-18T00:00:00"/>
    <x v="2"/>
    <n v="68"/>
    <s v="South Australia"/>
    <n v="325"/>
    <s v="Robinetta Deners"/>
  </r>
  <r>
    <n v="983"/>
    <s v="Trousers"/>
    <s v="Wool"/>
    <s v="L"/>
    <s v="red"/>
    <n v="111"/>
    <n v="74"/>
    <s v="A red coloured, L sized, Wool Trousers"/>
    <n v="118"/>
    <n v="983"/>
    <n v="201"/>
    <n v="486"/>
    <n v="118"/>
    <n v="1"/>
    <n v="201"/>
    <n v="325"/>
    <n v="56321"/>
    <x v="144"/>
    <d v="2021-06-18T00:00:00"/>
    <x v="2"/>
    <n v="68"/>
    <s v="South Australia"/>
    <n v="325"/>
    <s v="Robinetta Deners"/>
  </r>
  <r>
    <n v="984"/>
    <s v="Trousers"/>
    <s v="Wool"/>
    <s v="XL"/>
    <s v="red"/>
    <n v="111"/>
    <n v="58"/>
    <s v="A red coloured, XL sized, Wool Trousers"/>
    <n v="354"/>
    <n v="984"/>
    <n v="202"/>
    <n v="104"/>
    <n v="118"/>
    <n v="3"/>
    <n v="202"/>
    <n v="129"/>
    <n v="49559"/>
    <x v="145"/>
    <d v="2021-04-22T00:00:00"/>
    <x v="3"/>
    <n v="68"/>
    <s v="Western Australia"/>
    <n v="129"/>
    <s v="Beatrisa Winterscale"/>
  </r>
  <r>
    <n v="985"/>
    <s v="Trousers"/>
    <s v="Wool"/>
    <s v="XS"/>
    <s v="orange"/>
    <n v="111"/>
    <n v="74"/>
    <s v="A orange coloured, XS sized, Wool Trousers"/>
    <n v="294"/>
    <n v="985"/>
    <n v="202"/>
    <n v="182"/>
    <n v="98"/>
    <n v="3"/>
    <n v="202"/>
    <n v="129"/>
    <n v="49559"/>
    <x v="145"/>
    <d v="2021-04-22T00:00:00"/>
    <x v="3"/>
    <n v="68"/>
    <s v="Western Australia"/>
    <n v="129"/>
    <s v="Beatrisa Winterscale"/>
  </r>
  <r>
    <n v="986"/>
    <s v="Trousers"/>
    <s v="Wool"/>
    <s v="S"/>
    <s v="orange"/>
    <n v="111"/>
    <n v="59"/>
    <s v="A orange coloured, S sized, Wool Trousers"/>
    <n v="99"/>
    <n v="986"/>
    <n v="202"/>
    <n v="1177"/>
    <n v="99"/>
    <n v="1"/>
    <n v="202"/>
    <n v="129"/>
    <n v="49559"/>
    <x v="145"/>
    <d v="2021-04-22T00:00:00"/>
    <x v="3"/>
    <n v="68"/>
    <s v="Western Australia"/>
    <n v="129"/>
    <s v="Beatrisa Winterscale"/>
  </r>
  <r>
    <n v="987"/>
    <s v="Trousers"/>
    <s v="Wool"/>
    <s v="M"/>
    <s v="orange"/>
    <n v="111"/>
    <n v="75"/>
    <s v="A orange coloured, M sized, Wool Trousers"/>
    <n v="273"/>
    <n v="987"/>
    <n v="202"/>
    <n v="174"/>
    <n v="91"/>
    <n v="3"/>
    <n v="202"/>
    <n v="129"/>
    <n v="49559"/>
    <x v="145"/>
    <d v="2021-04-22T00:00:00"/>
    <x v="3"/>
    <n v="68"/>
    <s v="Western Australia"/>
    <n v="129"/>
    <s v="Beatrisa Winterscale"/>
  </r>
  <r>
    <n v="988"/>
    <s v="Trousers"/>
    <s v="Wool"/>
    <s v="L"/>
    <s v="orange"/>
    <n v="111"/>
    <n v="56"/>
    <s v="A orange coloured, L sized, Wool Trousers"/>
    <n v="106"/>
    <n v="988"/>
    <n v="202"/>
    <n v="224"/>
    <n v="106"/>
    <n v="1"/>
    <n v="202"/>
    <n v="129"/>
    <n v="49559"/>
    <x v="145"/>
    <d v="2021-04-22T00:00:00"/>
    <x v="3"/>
    <n v="68"/>
    <s v="Western Australia"/>
    <n v="129"/>
    <s v="Beatrisa Winterscale"/>
  </r>
  <r>
    <n v="989"/>
    <s v="Trousers"/>
    <s v="Wool"/>
    <s v="XL"/>
    <s v="orange"/>
    <n v="111"/>
    <n v="56"/>
    <s v="A orange coloured, XL sized, Wool Trousers"/>
    <n v="113"/>
    <n v="989"/>
    <n v="202"/>
    <n v="860"/>
    <n v="113"/>
    <n v="1"/>
    <n v="202"/>
    <n v="129"/>
    <n v="49559"/>
    <x v="145"/>
    <d v="2021-04-22T00:00:00"/>
    <x v="3"/>
    <n v="68"/>
    <s v="Western Australia"/>
    <n v="129"/>
    <s v="Beatrisa Winterscale"/>
  </r>
  <r>
    <n v="990"/>
    <s v="Trousers"/>
    <s v="Wool"/>
    <s v="XS"/>
    <s v="yellow"/>
    <n v="111"/>
    <n v="67"/>
    <s v="A yellow coloured, XS sized, Wool Trousers"/>
    <n v="100"/>
    <n v="990"/>
    <n v="203"/>
    <n v="574"/>
    <n v="100"/>
    <n v="1"/>
    <n v="203"/>
    <n v="369"/>
    <n v="40129"/>
    <x v="146"/>
    <d v="2021-07-11T00:00:00"/>
    <x v="7"/>
    <n v="46"/>
    <s v="Australian Capital Territory"/>
    <n v="369"/>
    <s v="Ephrem Hambers"/>
  </r>
  <r>
    <n v="991"/>
    <s v="Trousers"/>
    <s v="Wool"/>
    <s v="S"/>
    <s v="yellow"/>
    <n v="111"/>
    <n v="69"/>
    <s v="A yellow coloured, S sized, Wool Trousers"/>
    <n v="186"/>
    <n v="991"/>
    <n v="203"/>
    <n v="1058"/>
    <n v="93"/>
    <n v="2"/>
    <n v="203"/>
    <n v="369"/>
    <n v="40129"/>
    <x v="146"/>
    <d v="2021-07-11T00:00:00"/>
    <x v="7"/>
    <n v="46"/>
    <s v="Australian Capital Territory"/>
    <n v="369"/>
    <s v="Ephrem Hambers"/>
  </r>
  <r>
    <n v="992"/>
    <s v="Trousers"/>
    <s v="Wool"/>
    <s v="M"/>
    <s v="yellow"/>
    <n v="111"/>
    <n v="43"/>
    <s v="A yellow coloured, M sized, Wool Trousers"/>
    <n v="198"/>
    <n v="992"/>
    <n v="203"/>
    <n v="1170"/>
    <n v="99"/>
    <n v="2"/>
    <n v="203"/>
    <n v="369"/>
    <n v="40129"/>
    <x v="146"/>
    <d v="2021-07-11T00:00:00"/>
    <x v="7"/>
    <n v="46"/>
    <s v="Australian Capital Territory"/>
    <n v="369"/>
    <s v="Ephrem Hambers"/>
  </r>
  <r>
    <n v="993"/>
    <s v="Trousers"/>
    <s v="Wool"/>
    <s v="L"/>
    <s v="yellow"/>
    <n v="111"/>
    <n v="46"/>
    <s v="A yellow coloured, L sized, Wool Trousers"/>
    <n v="112"/>
    <n v="993"/>
    <n v="203"/>
    <n v="1229"/>
    <n v="112"/>
    <n v="1"/>
    <n v="203"/>
    <n v="369"/>
    <n v="40129"/>
    <x v="146"/>
    <d v="2021-07-11T00:00:00"/>
    <x v="7"/>
    <n v="46"/>
    <s v="Australian Capital Territory"/>
    <n v="369"/>
    <s v="Ephrem Hambers"/>
  </r>
  <r>
    <n v="994"/>
    <s v="Trousers"/>
    <s v="Wool"/>
    <s v="XL"/>
    <s v="yellow"/>
    <n v="111"/>
    <n v="72"/>
    <s v="A yellow coloured, XL sized, Wool Trousers"/>
    <n v="345"/>
    <n v="994"/>
    <n v="203"/>
    <n v="1104"/>
    <n v="115"/>
    <n v="3"/>
    <n v="203"/>
    <n v="369"/>
    <n v="40129"/>
    <x v="146"/>
    <d v="2021-07-11T00:00:00"/>
    <x v="7"/>
    <n v="46"/>
    <s v="Australian Capital Territory"/>
    <n v="369"/>
    <s v="Ephrem Hambers"/>
  </r>
  <r>
    <n v="995"/>
    <s v="Trousers"/>
    <s v="Wool"/>
    <s v="XS"/>
    <s v="green"/>
    <n v="111"/>
    <n v="73"/>
    <s v="A green coloured, XS sized, Wool Trousers"/>
    <n v="94"/>
    <n v="995"/>
    <n v="204"/>
    <n v="879"/>
    <n v="94"/>
    <n v="1"/>
    <n v="204"/>
    <n v="568"/>
    <n v="35005"/>
    <x v="147"/>
    <d v="2021-10-10T00:00:00"/>
    <x v="4"/>
    <n v="64"/>
    <s v="Tasmania"/>
    <n v="568"/>
    <s v="Gallard Mangan"/>
  </r>
  <r>
    <n v="996"/>
    <s v="Trousers"/>
    <s v="Wool"/>
    <s v="S"/>
    <s v="green"/>
    <n v="111"/>
    <n v="43"/>
    <s v="A green coloured, S sized, Wool Trousers"/>
    <n v="218"/>
    <n v="996"/>
    <n v="204"/>
    <n v="325"/>
    <n v="109"/>
    <n v="2"/>
    <n v="204"/>
    <n v="568"/>
    <n v="35005"/>
    <x v="147"/>
    <d v="2021-10-10T00:00:00"/>
    <x v="4"/>
    <n v="64"/>
    <s v="Tasmania"/>
    <n v="568"/>
    <s v="Gallard Mangan"/>
  </r>
  <r>
    <n v="997"/>
    <s v="Trousers"/>
    <s v="Wool"/>
    <s v="M"/>
    <s v="green"/>
    <n v="111"/>
    <n v="41"/>
    <s v="A green coloured, M sized, Wool Trousers"/>
    <n v="93"/>
    <n v="997"/>
    <n v="204"/>
    <n v="649"/>
    <n v="93"/>
    <n v="1"/>
    <n v="204"/>
    <n v="568"/>
    <n v="35005"/>
    <x v="147"/>
    <d v="2021-10-10T00:00:00"/>
    <x v="4"/>
    <n v="64"/>
    <s v="Tasmania"/>
    <n v="568"/>
    <s v="Gallard Mangan"/>
  </r>
  <r>
    <n v="998"/>
    <s v="Trousers"/>
    <s v="Wool"/>
    <s v="L"/>
    <s v="green"/>
    <n v="111"/>
    <n v="42"/>
    <s v="A green coloured, L sized, Wool Trousers"/>
    <n v="236"/>
    <n v="998"/>
    <n v="204"/>
    <n v="484"/>
    <n v="118"/>
    <n v="2"/>
    <n v="204"/>
    <n v="568"/>
    <n v="35005"/>
    <x v="147"/>
    <d v="2021-10-10T00:00:00"/>
    <x v="4"/>
    <n v="64"/>
    <s v="Tasmania"/>
    <n v="568"/>
    <s v="Gallard Mangan"/>
  </r>
  <r>
    <n v="999"/>
    <s v="Trousers"/>
    <s v="Wool"/>
    <s v="XL"/>
    <s v="green"/>
    <n v="111"/>
    <n v="48"/>
    <s v="A green coloured, XL sized, Wool Trousers"/>
    <n v="204"/>
    <n v="999"/>
    <n v="205"/>
    <n v="502"/>
    <n v="102"/>
    <n v="2"/>
    <n v="205"/>
    <n v="267"/>
    <n v="23779"/>
    <x v="1"/>
    <d v="2021-02-04T00:00:00"/>
    <x v="4"/>
    <n v="45"/>
    <s v="Western Australia"/>
    <n v="267"/>
    <s v="Lionel Mansel"/>
  </r>
  <r>
    <n v="1000"/>
    <s v="Trousers"/>
    <s v="Wool"/>
    <s v="XS"/>
    <s v="blue"/>
    <n v="111"/>
    <n v="58"/>
    <s v="A blue coloured, XS sized, Wool Trousers"/>
    <n v="204"/>
    <n v="1000"/>
    <n v="205"/>
    <n v="506"/>
    <n v="102"/>
    <n v="2"/>
    <n v="205"/>
    <n v="267"/>
    <n v="23779"/>
    <x v="1"/>
    <d v="2021-02-04T00:00:00"/>
    <x v="4"/>
    <n v="45"/>
    <s v="Western Australia"/>
    <n v="267"/>
    <s v="Lionel Mansel"/>
  </r>
  <r>
    <n v="1001"/>
    <s v="Trousers"/>
    <s v="Wool"/>
    <s v="S"/>
    <s v="blue"/>
    <n v="111"/>
    <n v="55"/>
    <s v="A blue coloured, S sized, Wool Trousers"/>
    <n v="106"/>
    <n v="1001"/>
    <n v="205"/>
    <n v="230"/>
    <n v="106"/>
    <n v="1"/>
    <n v="205"/>
    <n v="267"/>
    <n v="23779"/>
    <x v="1"/>
    <d v="2021-02-04T00:00:00"/>
    <x v="4"/>
    <n v="45"/>
    <s v="Western Australia"/>
    <n v="267"/>
    <s v="Lionel Mansel"/>
  </r>
  <r>
    <n v="1002"/>
    <s v="Trousers"/>
    <s v="Wool"/>
    <s v="M"/>
    <s v="blue"/>
    <n v="111"/>
    <n v="52"/>
    <s v="A blue coloured, M sized, Wool Trousers"/>
    <n v="95"/>
    <n v="1002"/>
    <n v="206"/>
    <n v="249"/>
    <n v="95"/>
    <n v="1"/>
    <n v="206"/>
    <n v="654"/>
    <n v="24189"/>
    <x v="148"/>
    <d v="2021-06-16T00:00:00"/>
    <x v="7"/>
    <n v="42"/>
    <s v="Victoria"/>
    <n v="654"/>
    <s v="Gareth Bindon"/>
  </r>
  <r>
    <n v="1003"/>
    <s v="Trousers"/>
    <s v="Wool"/>
    <s v="L"/>
    <s v="blue"/>
    <n v="111"/>
    <n v="79"/>
    <s v="A blue coloured, L sized, Wool Trousers"/>
    <n v="312"/>
    <n v="1003"/>
    <n v="206"/>
    <n v="66"/>
    <n v="104"/>
    <n v="3"/>
    <n v="206"/>
    <n v="654"/>
    <n v="24189"/>
    <x v="148"/>
    <d v="2021-06-16T00:00:00"/>
    <x v="7"/>
    <n v="42"/>
    <s v="Victoria"/>
    <n v="654"/>
    <s v="Gareth Bindon"/>
  </r>
  <r>
    <n v="1004"/>
    <s v="Trousers"/>
    <s v="Wool"/>
    <s v="XL"/>
    <s v="blue"/>
    <n v="111"/>
    <n v="41"/>
    <s v="A blue coloured, XL sized, Wool Trousers"/>
    <n v="218"/>
    <n v="1004"/>
    <n v="206"/>
    <n v="340"/>
    <n v="109"/>
    <n v="2"/>
    <n v="206"/>
    <n v="654"/>
    <n v="24189"/>
    <x v="148"/>
    <d v="2021-06-16T00:00:00"/>
    <x v="7"/>
    <n v="42"/>
    <s v="Victoria"/>
    <n v="654"/>
    <s v="Gareth Bindon"/>
  </r>
  <r>
    <n v="1005"/>
    <s v="Trousers"/>
    <s v="Wool"/>
    <s v="XS"/>
    <s v="indigo"/>
    <n v="111"/>
    <n v="43"/>
    <s v="A indigo coloured, XS sized, Wool Trousers"/>
    <n v="196"/>
    <n v="1005"/>
    <n v="206"/>
    <n v="541"/>
    <n v="98"/>
    <n v="2"/>
    <n v="206"/>
    <n v="654"/>
    <n v="24189"/>
    <x v="148"/>
    <d v="2021-06-16T00:00:00"/>
    <x v="7"/>
    <n v="42"/>
    <s v="Victoria"/>
    <n v="654"/>
    <s v="Gareth Bindon"/>
  </r>
  <r>
    <n v="1006"/>
    <s v="Trousers"/>
    <s v="Wool"/>
    <s v="S"/>
    <s v="indigo"/>
    <n v="111"/>
    <n v="45"/>
    <s v="A indigo coloured, S sized, Wool Trousers"/>
    <n v="96"/>
    <n v="1006"/>
    <n v="206"/>
    <n v="912"/>
    <n v="96"/>
    <n v="1"/>
    <n v="206"/>
    <n v="654"/>
    <n v="24189"/>
    <x v="148"/>
    <d v="2021-06-16T00:00:00"/>
    <x v="7"/>
    <n v="42"/>
    <s v="Victoria"/>
    <n v="654"/>
    <s v="Gareth Bindon"/>
  </r>
  <r>
    <n v="1007"/>
    <s v="Trousers"/>
    <s v="Wool"/>
    <s v="M"/>
    <s v="indigo"/>
    <n v="111"/>
    <n v="56"/>
    <s v="A indigo coloured, M sized, Wool Trousers"/>
    <n v="294"/>
    <n v="1007"/>
    <n v="206"/>
    <n v="553"/>
    <n v="98"/>
    <n v="3"/>
    <n v="206"/>
    <n v="654"/>
    <n v="24189"/>
    <x v="148"/>
    <d v="2021-06-16T00:00:00"/>
    <x v="7"/>
    <n v="42"/>
    <s v="Victoria"/>
    <n v="654"/>
    <s v="Gareth Bindon"/>
  </r>
  <r>
    <n v="1008"/>
    <s v="Trousers"/>
    <s v="Wool"/>
    <s v="L"/>
    <s v="indigo"/>
    <n v="111"/>
    <n v="41"/>
    <s v="A indigo coloured, L sized, Wool Trousers"/>
    <n v="119"/>
    <n v="1008"/>
    <n v="207"/>
    <n v="403"/>
    <n v="119"/>
    <n v="1"/>
    <n v="207"/>
    <n v="644"/>
    <n v="57755"/>
    <x v="149"/>
    <d v="2021-09-28T00:00:00"/>
    <x v="6"/>
    <n v="46"/>
    <s v="Western Australia"/>
    <n v="644"/>
    <s v="Ashlie Godwyn"/>
  </r>
  <r>
    <n v="1009"/>
    <s v="Trousers"/>
    <s v="Wool"/>
    <s v="XL"/>
    <s v="indigo"/>
    <n v="111"/>
    <n v="51"/>
    <s v="A indigo coloured, XL sized, Wool Trousers"/>
    <n v="327"/>
    <n v="1009"/>
    <n v="207"/>
    <n v="327"/>
    <n v="109"/>
    <n v="3"/>
    <n v="207"/>
    <n v="644"/>
    <n v="57755"/>
    <x v="149"/>
    <d v="2021-09-28T00:00:00"/>
    <x v="6"/>
    <n v="46"/>
    <s v="Western Australia"/>
    <n v="644"/>
    <s v="Ashlie Godwyn"/>
  </r>
  <r>
    <n v="1010"/>
    <s v="Trousers"/>
    <s v="Wool"/>
    <s v="XS"/>
    <s v="violet"/>
    <n v="111"/>
    <n v="80"/>
    <s v="A violet coloured, XS sized, Wool Trousers"/>
    <n v="90"/>
    <n v="1010"/>
    <n v="207"/>
    <n v="1017"/>
    <n v="90"/>
    <n v="1"/>
    <n v="207"/>
    <n v="644"/>
    <n v="57755"/>
    <x v="149"/>
    <d v="2021-09-28T00:00:00"/>
    <x v="6"/>
    <n v="46"/>
    <s v="Western Australia"/>
    <n v="644"/>
    <s v="Ashlie Godwyn"/>
  </r>
  <r>
    <n v="1011"/>
    <s v="Trousers"/>
    <s v="Wool"/>
    <s v="S"/>
    <s v="violet"/>
    <n v="111"/>
    <n v="59"/>
    <s v="A violet coloured, S sized, Wool Trousers"/>
    <n v="234"/>
    <n v="1011"/>
    <n v="207"/>
    <n v="839"/>
    <n v="117"/>
    <n v="2"/>
    <n v="207"/>
    <n v="644"/>
    <n v="57755"/>
    <x v="149"/>
    <d v="2021-09-28T00:00:00"/>
    <x v="6"/>
    <n v="46"/>
    <s v="Western Australia"/>
    <n v="644"/>
    <s v="Ashlie Godwyn"/>
  </r>
  <r>
    <n v="1012"/>
    <s v="Trousers"/>
    <s v="Wool"/>
    <s v="M"/>
    <s v="violet"/>
    <n v="111"/>
    <n v="51"/>
    <s v="A violet coloured, M sized, Wool Trousers"/>
    <n v="204"/>
    <n v="1012"/>
    <n v="208"/>
    <n v="501"/>
    <n v="102"/>
    <n v="2"/>
    <n v="208"/>
    <n v="28"/>
    <n v="39533"/>
    <x v="150"/>
    <d v="2021-10-15T00:00:00"/>
    <x v="3"/>
    <n v="79"/>
    <s v="Queensland"/>
    <n v="28"/>
    <s v="Hadley Baddam"/>
  </r>
  <r>
    <n v="1013"/>
    <s v="Trousers"/>
    <s v="Wool"/>
    <s v="L"/>
    <s v="violet"/>
    <n v="111"/>
    <n v="61"/>
    <s v="A violet coloured, L sized, Wool Trousers"/>
    <n v="212"/>
    <n v="1013"/>
    <n v="208"/>
    <n v="231"/>
    <n v="106"/>
    <n v="2"/>
    <n v="208"/>
    <n v="28"/>
    <n v="39533"/>
    <x v="150"/>
    <d v="2021-10-15T00:00:00"/>
    <x v="3"/>
    <n v="79"/>
    <s v="Queensland"/>
    <n v="28"/>
    <s v="Hadley Baddam"/>
  </r>
  <r>
    <n v="1014"/>
    <s v="Trousers"/>
    <s v="Wool"/>
    <s v="XL"/>
    <s v="violet"/>
    <n v="111"/>
    <n v="40"/>
    <s v="A violet coloured, XL sized, Wool Trousers"/>
    <n v="94"/>
    <n v="1014"/>
    <n v="208"/>
    <n v="895"/>
    <n v="94"/>
    <n v="1"/>
    <n v="208"/>
    <n v="28"/>
    <n v="39533"/>
    <x v="150"/>
    <d v="2021-10-15T00:00:00"/>
    <x v="3"/>
    <n v="79"/>
    <s v="Queensland"/>
    <n v="28"/>
    <s v="Hadley Baddam"/>
  </r>
  <r>
    <n v="1015"/>
    <s v="Trousers"/>
    <s v="Relaxed Leg"/>
    <s v="XS"/>
    <s v="red"/>
    <n v="95"/>
    <n v="52"/>
    <s v="A red coloured, XS sized, Relaxed Leg Trousers"/>
    <n v="109"/>
    <n v="1015"/>
    <n v="208"/>
    <n v="744"/>
    <n v="109"/>
    <n v="1"/>
    <n v="208"/>
    <n v="28"/>
    <n v="39533"/>
    <x v="150"/>
    <d v="2021-10-15T00:00:00"/>
    <x v="3"/>
    <n v="79"/>
    <s v="Queensland"/>
    <n v="28"/>
    <s v="Hadley Baddam"/>
  </r>
  <r>
    <n v="1016"/>
    <s v="Trousers"/>
    <s v="Relaxed Leg"/>
    <s v="S"/>
    <s v="red"/>
    <n v="95"/>
    <n v="70"/>
    <s v="A red coloured, S sized, Relaxed Leg Trousers"/>
    <n v="106"/>
    <n v="1016"/>
    <n v="208"/>
    <n v="1006"/>
    <n v="106"/>
    <n v="1"/>
    <n v="208"/>
    <n v="28"/>
    <n v="39533"/>
    <x v="150"/>
    <d v="2021-10-15T00:00:00"/>
    <x v="3"/>
    <n v="79"/>
    <s v="Queensland"/>
    <n v="28"/>
    <s v="Hadley Baddam"/>
  </r>
  <r>
    <n v="1017"/>
    <s v="Trousers"/>
    <s v="Relaxed Leg"/>
    <s v="M"/>
    <s v="red"/>
    <n v="95"/>
    <n v="56"/>
    <s v="A red coloured, M sized, Relaxed Leg Trousers"/>
    <n v="354"/>
    <n v="1017"/>
    <n v="208"/>
    <n v="486"/>
    <n v="118"/>
    <n v="3"/>
    <n v="208"/>
    <n v="28"/>
    <n v="39533"/>
    <x v="150"/>
    <d v="2021-10-15T00:00:00"/>
    <x v="3"/>
    <n v="79"/>
    <s v="Queensland"/>
    <n v="28"/>
    <s v="Hadley Baddam"/>
  </r>
  <r>
    <n v="1018"/>
    <s v="Trousers"/>
    <s v="Relaxed Leg"/>
    <s v="L"/>
    <s v="red"/>
    <n v="95"/>
    <n v="63"/>
    <s v="A red coloured, L sized, Relaxed Leg Trousers"/>
    <n v="117"/>
    <n v="1018"/>
    <n v="209"/>
    <n v="837"/>
    <n v="117"/>
    <n v="1"/>
    <n v="209"/>
    <n v="292"/>
    <n v="36341"/>
    <x v="151"/>
    <d v="2021-05-20T00:00:00"/>
    <x v="1"/>
    <n v="25"/>
    <s v="Victoria"/>
    <n v="292"/>
    <s v="Aldin Moline"/>
  </r>
  <r>
    <n v="1019"/>
    <s v="Trousers"/>
    <s v="Relaxed Leg"/>
    <s v="XL"/>
    <s v="red"/>
    <n v="95"/>
    <n v="50"/>
    <s v="A red coloured, XL sized, Relaxed Leg Trousers"/>
    <n v="214"/>
    <n v="1019"/>
    <n v="209"/>
    <n v="428"/>
    <n v="107"/>
    <n v="2"/>
    <n v="209"/>
    <n v="292"/>
    <n v="36341"/>
    <x v="151"/>
    <d v="2021-05-20T00:00:00"/>
    <x v="1"/>
    <n v="25"/>
    <s v="Victoria"/>
    <n v="292"/>
    <s v="Aldin Moline"/>
  </r>
  <r>
    <n v="1020"/>
    <s v="Trousers"/>
    <s v="Relaxed Leg"/>
    <s v="XS"/>
    <s v="orange"/>
    <n v="95"/>
    <n v="64"/>
    <s v="A orange coloured, XS sized, Relaxed Leg Trousers"/>
    <n v="105"/>
    <n v="1020"/>
    <n v="209"/>
    <n v="1220"/>
    <n v="105"/>
    <n v="1"/>
    <n v="209"/>
    <n v="292"/>
    <n v="36341"/>
    <x v="151"/>
    <d v="2021-05-20T00:00:00"/>
    <x v="1"/>
    <n v="25"/>
    <s v="Victoria"/>
    <n v="292"/>
    <s v="Aldin Moline"/>
  </r>
  <r>
    <n v="1021"/>
    <s v="Trousers"/>
    <s v="Relaxed Leg"/>
    <s v="S"/>
    <s v="orange"/>
    <n v="95"/>
    <n v="47"/>
    <s v="A orange coloured, S sized, Relaxed Leg Trousers"/>
    <n v="192"/>
    <n v="1021"/>
    <n v="209"/>
    <n v="29"/>
    <n v="96"/>
    <n v="2"/>
    <n v="209"/>
    <n v="292"/>
    <n v="36341"/>
    <x v="151"/>
    <d v="2021-05-20T00:00:00"/>
    <x v="1"/>
    <n v="25"/>
    <s v="Victoria"/>
    <n v="292"/>
    <s v="Aldin Moline"/>
  </r>
  <r>
    <n v="1022"/>
    <s v="Trousers"/>
    <s v="Relaxed Leg"/>
    <s v="M"/>
    <s v="orange"/>
    <n v="95"/>
    <n v="74"/>
    <s v="A orange coloured, M sized, Relaxed Leg Trousers"/>
    <n v="357"/>
    <n v="1022"/>
    <n v="210"/>
    <n v="412"/>
    <n v="119"/>
    <n v="3"/>
    <n v="210"/>
    <n v="723"/>
    <n v="21903"/>
    <x v="152"/>
    <d v="2021-08-18T00:00:00"/>
    <x v="6"/>
    <n v="34"/>
    <s v="Australian Capital Territory"/>
    <n v="723"/>
    <s v="Drusi Eagell"/>
  </r>
  <r>
    <n v="1023"/>
    <s v="Trousers"/>
    <s v="Relaxed Leg"/>
    <s v="L"/>
    <s v="orange"/>
    <n v="95"/>
    <n v="78"/>
    <s v="A orange coloured, L sized, Relaxed Leg Trousers"/>
    <n v="294"/>
    <n v="1023"/>
    <n v="210"/>
    <n v="546"/>
    <n v="98"/>
    <n v="3"/>
    <n v="210"/>
    <n v="723"/>
    <n v="21903"/>
    <x v="152"/>
    <d v="2021-08-18T00:00:00"/>
    <x v="6"/>
    <n v="34"/>
    <s v="Australian Capital Territory"/>
    <n v="723"/>
    <s v="Drusi Eagell"/>
  </r>
  <r>
    <n v="1024"/>
    <s v="Trousers"/>
    <s v="Relaxed Leg"/>
    <s v="XL"/>
    <s v="orange"/>
    <n v="95"/>
    <n v="80"/>
    <s v="A orange coloured, XL sized, Relaxed Leg Trousers"/>
    <n v="224"/>
    <n v="1024"/>
    <n v="211"/>
    <n v="1253"/>
    <n v="112"/>
    <n v="2"/>
    <n v="211"/>
    <n v="515"/>
    <n v="37122"/>
    <x v="153"/>
    <d v="2021-05-17T00:00:00"/>
    <x v="7"/>
    <n v="52"/>
    <s v="Australian Capital Territory"/>
    <n v="515"/>
    <s v="Joannes Pandie"/>
  </r>
  <r>
    <n v="1025"/>
    <s v="Trousers"/>
    <s v="Relaxed Leg"/>
    <s v="XS"/>
    <s v="yellow"/>
    <n v="95"/>
    <n v="44"/>
    <s v="A yellow coloured, XS sized, Relaxed Leg Trousers"/>
    <n v="214"/>
    <n v="1025"/>
    <n v="211"/>
    <n v="430"/>
    <n v="107"/>
    <n v="2"/>
    <n v="211"/>
    <n v="515"/>
    <n v="37122"/>
    <x v="153"/>
    <d v="2021-05-17T00:00:00"/>
    <x v="7"/>
    <n v="52"/>
    <s v="Australian Capital Territory"/>
    <n v="515"/>
    <s v="Joannes Pandie"/>
  </r>
  <r>
    <n v="1026"/>
    <s v="Trousers"/>
    <s v="Relaxed Leg"/>
    <s v="S"/>
    <s v="yellow"/>
    <n v="95"/>
    <n v="43"/>
    <s v="A yellow coloured, S sized, Relaxed Leg Trousers"/>
    <n v="273"/>
    <n v="1026"/>
    <n v="211"/>
    <n v="152"/>
    <n v="91"/>
    <n v="3"/>
    <n v="211"/>
    <n v="515"/>
    <n v="37122"/>
    <x v="153"/>
    <d v="2021-05-17T00:00:00"/>
    <x v="7"/>
    <n v="52"/>
    <s v="Australian Capital Territory"/>
    <n v="515"/>
    <s v="Joannes Pandie"/>
  </r>
  <r>
    <n v="1027"/>
    <s v="Trousers"/>
    <s v="Relaxed Leg"/>
    <s v="M"/>
    <s v="yellow"/>
    <n v="95"/>
    <n v="68"/>
    <s v="A yellow coloured, M sized, Relaxed Leg Trousers"/>
    <n v="102"/>
    <n v="1027"/>
    <n v="211"/>
    <n v="519"/>
    <n v="102"/>
    <n v="1"/>
    <n v="211"/>
    <n v="515"/>
    <n v="37122"/>
    <x v="153"/>
    <d v="2021-05-17T00:00:00"/>
    <x v="7"/>
    <n v="52"/>
    <s v="Australian Capital Territory"/>
    <n v="515"/>
    <s v="Joannes Pandie"/>
  </r>
  <r>
    <n v="1028"/>
    <s v="Trousers"/>
    <s v="Relaxed Leg"/>
    <s v="L"/>
    <s v="yellow"/>
    <n v="95"/>
    <n v="65"/>
    <s v="A yellow coloured, L sized, Relaxed Leg Trousers"/>
    <n v="300"/>
    <n v="1028"/>
    <n v="211"/>
    <n v="573"/>
    <n v="100"/>
    <n v="3"/>
    <n v="211"/>
    <n v="515"/>
    <n v="37122"/>
    <x v="153"/>
    <d v="2021-05-17T00:00:00"/>
    <x v="7"/>
    <n v="52"/>
    <s v="Australian Capital Territory"/>
    <n v="515"/>
    <s v="Joannes Pandie"/>
  </r>
  <r>
    <n v="1029"/>
    <s v="Trousers"/>
    <s v="Relaxed Leg"/>
    <s v="XL"/>
    <s v="yellow"/>
    <n v="95"/>
    <n v="54"/>
    <s v="A yellow coloured, XL sized, Relaxed Leg Trousers"/>
    <n v="345"/>
    <n v="1029"/>
    <n v="212"/>
    <n v="1087"/>
    <n v="115"/>
    <n v="3"/>
    <n v="212"/>
    <n v="62"/>
    <n v="29887"/>
    <x v="154"/>
    <d v="2021-11-08T00:00:00"/>
    <x v="4"/>
    <n v="32"/>
    <s v="Australian Capital Territory"/>
    <n v="62"/>
    <s v="Denice Ledrane"/>
  </r>
  <r>
    <n v="1030"/>
    <s v="Trousers"/>
    <s v="Relaxed Leg"/>
    <s v="XS"/>
    <s v="green"/>
    <n v="95"/>
    <n v="80"/>
    <s v="A green coloured, XS sized, Relaxed Leg Trousers"/>
    <n v="327"/>
    <n v="1030"/>
    <n v="212"/>
    <n v="317"/>
    <n v="109"/>
    <n v="3"/>
    <n v="212"/>
    <n v="62"/>
    <n v="29887"/>
    <x v="154"/>
    <d v="2021-11-08T00:00:00"/>
    <x v="4"/>
    <n v="32"/>
    <s v="Australian Capital Territory"/>
    <n v="62"/>
    <s v="Denice Ledrane"/>
  </r>
  <r>
    <n v="1031"/>
    <s v="Trousers"/>
    <s v="Relaxed Leg"/>
    <s v="S"/>
    <s v="green"/>
    <n v="95"/>
    <n v="51"/>
    <s v="A green coloured, S sized, Relaxed Leg Trousers"/>
    <n v="112"/>
    <n v="1031"/>
    <n v="212"/>
    <n v="627"/>
    <n v="112"/>
    <n v="1"/>
    <n v="212"/>
    <n v="62"/>
    <n v="29887"/>
    <x v="154"/>
    <d v="2021-11-08T00:00:00"/>
    <x v="4"/>
    <n v="32"/>
    <s v="Australian Capital Territory"/>
    <n v="62"/>
    <s v="Denice Ledrane"/>
  </r>
  <r>
    <n v="1032"/>
    <s v="Trousers"/>
    <s v="Relaxed Leg"/>
    <s v="M"/>
    <s v="green"/>
    <n v="95"/>
    <n v="43"/>
    <s v="A green coloured, M sized, Relaxed Leg Trousers"/>
    <n v="204"/>
    <n v="1032"/>
    <n v="212"/>
    <n v="517"/>
    <n v="102"/>
    <n v="2"/>
    <n v="212"/>
    <n v="62"/>
    <n v="29887"/>
    <x v="154"/>
    <d v="2021-11-08T00:00:00"/>
    <x v="4"/>
    <n v="32"/>
    <s v="Australian Capital Territory"/>
    <n v="62"/>
    <s v="Denice Ledrane"/>
  </r>
  <r>
    <n v="1033"/>
    <s v="Trousers"/>
    <s v="Relaxed Leg"/>
    <s v="L"/>
    <s v="green"/>
    <n v="95"/>
    <n v="62"/>
    <s v="A green coloured, L sized, Relaxed Leg Trousers"/>
    <n v="99"/>
    <n v="1033"/>
    <n v="212"/>
    <n v="1174"/>
    <n v="99"/>
    <n v="1"/>
    <n v="212"/>
    <n v="62"/>
    <n v="29887"/>
    <x v="154"/>
    <d v="2021-11-08T00:00:00"/>
    <x v="4"/>
    <n v="32"/>
    <s v="Australian Capital Territory"/>
    <n v="62"/>
    <s v="Denice Ledrane"/>
  </r>
  <r>
    <n v="1034"/>
    <s v="Trousers"/>
    <s v="Relaxed Leg"/>
    <s v="XL"/>
    <s v="green"/>
    <n v="95"/>
    <n v="64"/>
    <s v="A green coloured, XL sized, Relaxed Leg Trousers"/>
    <n v="282"/>
    <n v="1034"/>
    <n v="212"/>
    <n v="362"/>
    <n v="94"/>
    <n v="3"/>
    <n v="212"/>
    <n v="62"/>
    <n v="29887"/>
    <x v="154"/>
    <d v="2021-11-08T00:00:00"/>
    <x v="4"/>
    <n v="32"/>
    <s v="Australian Capital Territory"/>
    <n v="62"/>
    <s v="Denice Ledrane"/>
  </r>
  <r>
    <n v="1035"/>
    <s v="Trousers"/>
    <s v="Relaxed Leg"/>
    <s v="XS"/>
    <s v="blue"/>
    <n v="95"/>
    <n v="54"/>
    <s v="A blue coloured, XS sized, Relaxed Leg Trousers"/>
    <n v="182"/>
    <n v="1035"/>
    <n v="212"/>
    <n v="172"/>
    <n v="91"/>
    <n v="2"/>
    <n v="212"/>
    <n v="62"/>
    <n v="29887"/>
    <x v="154"/>
    <d v="2021-11-08T00:00:00"/>
    <x v="4"/>
    <n v="32"/>
    <s v="Australian Capital Territory"/>
    <n v="62"/>
    <s v="Denice Ledrane"/>
  </r>
  <r>
    <n v="1036"/>
    <s v="Trousers"/>
    <s v="Relaxed Leg"/>
    <s v="S"/>
    <s v="blue"/>
    <n v="95"/>
    <n v="57"/>
    <s v="A blue coloured, S sized, Relaxed Leg Trousers"/>
    <n v="106"/>
    <n v="1036"/>
    <n v="212"/>
    <n v="1006"/>
    <n v="106"/>
    <n v="1"/>
    <n v="212"/>
    <n v="62"/>
    <n v="29887"/>
    <x v="154"/>
    <d v="2021-11-08T00:00:00"/>
    <x v="4"/>
    <n v="32"/>
    <s v="Australian Capital Territory"/>
    <n v="62"/>
    <s v="Denice Ledrane"/>
  </r>
  <r>
    <n v="1037"/>
    <s v="Trousers"/>
    <s v="Relaxed Leg"/>
    <s v="M"/>
    <s v="blue"/>
    <n v="95"/>
    <n v="72"/>
    <s v="A blue coloured, M sized, Relaxed Leg Trousers"/>
    <n v="285"/>
    <n v="1037"/>
    <n v="213"/>
    <n v="262"/>
    <n v="95"/>
    <n v="3"/>
    <n v="213"/>
    <n v="678"/>
    <n v="37684"/>
    <x v="128"/>
    <d v="2021-09-27T00:00:00"/>
    <x v="5"/>
    <n v="79"/>
    <s v="New South Wales"/>
    <n v="678"/>
    <s v="Dare Andrich"/>
  </r>
  <r>
    <n v="1038"/>
    <s v="Trousers"/>
    <s v="Relaxed Leg"/>
    <s v="L"/>
    <s v="blue"/>
    <n v="95"/>
    <n v="61"/>
    <s v="A blue coloured, L sized, Relaxed Leg Trousers"/>
    <n v="94"/>
    <n v="1038"/>
    <n v="213"/>
    <n v="907"/>
    <n v="94"/>
    <n v="1"/>
    <n v="213"/>
    <n v="678"/>
    <n v="37684"/>
    <x v="128"/>
    <d v="2021-09-27T00:00:00"/>
    <x v="5"/>
    <n v="79"/>
    <s v="New South Wales"/>
    <n v="678"/>
    <s v="Dare Andrich"/>
  </r>
  <r>
    <n v="1039"/>
    <s v="Trousers"/>
    <s v="Relaxed Leg"/>
    <s v="XL"/>
    <s v="blue"/>
    <n v="95"/>
    <n v="40"/>
    <s v="A blue coloured, XL sized, Relaxed Leg Trousers"/>
    <n v="327"/>
    <n v="1039"/>
    <n v="213"/>
    <n v="759"/>
    <n v="109"/>
    <n v="3"/>
    <n v="213"/>
    <n v="678"/>
    <n v="37684"/>
    <x v="128"/>
    <d v="2021-09-27T00:00:00"/>
    <x v="5"/>
    <n v="79"/>
    <s v="New South Wales"/>
    <n v="678"/>
    <s v="Dare Andrich"/>
  </r>
  <r>
    <n v="1040"/>
    <s v="Trousers"/>
    <s v="Relaxed Leg"/>
    <s v="XS"/>
    <s v="indigo"/>
    <n v="95"/>
    <n v="60"/>
    <s v="A indigo coloured, XS sized, Relaxed Leg Trousers"/>
    <n v="212"/>
    <n v="1040"/>
    <n v="213"/>
    <n v="1007"/>
    <n v="106"/>
    <n v="2"/>
    <n v="213"/>
    <n v="678"/>
    <n v="37684"/>
    <x v="128"/>
    <d v="2021-09-27T00:00:00"/>
    <x v="5"/>
    <n v="79"/>
    <s v="New South Wales"/>
    <n v="678"/>
    <s v="Dare Andrich"/>
  </r>
  <r>
    <n v="1041"/>
    <s v="Trousers"/>
    <s v="Relaxed Leg"/>
    <s v="S"/>
    <s v="indigo"/>
    <n v="95"/>
    <n v="40"/>
    <s v="A indigo coloured, S sized, Relaxed Leg Trousers"/>
    <n v="109"/>
    <n v="1041"/>
    <n v="213"/>
    <n v="737"/>
    <n v="109"/>
    <n v="1"/>
    <n v="213"/>
    <n v="678"/>
    <n v="37684"/>
    <x v="128"/>
    <d v="2021-09-27T00:00:00"/>
    <x v="5"/>
    <n v="79"/>
    <s v="New South Wales"/>
    <n v="678"/>
    <s v="Dare Andrich"/>
  </r>
  <r>
    <n v="1042"/>
    <s v="Trousers"/>
    <s v="Relaxed Leg"/>
    <s v="M"/>
    <s v="indigo"/>
    <n v="95"/>
    <n v="45"/>
    <s v="A indigo coloured, M sized, Relaxed Leg Trousers"/>
    <n v="104"/>
    <n v="1042"/>
    <n v="213"/>
    <n v="55"/>
    <n v="104"/>
    <n v="1"/>
    <n v="213"/>
    <n v="678"/>
    <n v="37684"/>
    <x v="128"/>
    <d v="2021-09-27T00:00:00"/>
    <x v="5"/>
    <n v="79"/>
    <s v="New South Wales"/>
    <n v="678"/>
    <s v="Dare Andrich"/>
  </r>
  <r>
    <n v="1043"/>
    <s v="Trousers"/>
    <s v="Relaxed Leg"/>
    <s v="L"/>
    <s v="indigo"/>
    <n v="95"/>
    <n v="48"/>
    <s v="A indigo coloured, L sized, Relaxed Leg Trousers"/>
    <n v="306"/>
    <n v="1043"/>
    <n v="213"/>
    <n v="522"/>
    <n v="102"/>
    <n v="3"/>
    <n v="213"/>
    <n v="678"/>
    <n v="37684"/>
    <x v="128"/>
    <d v="2021-09-27T00:00:00"/>
    <x v="5"/>
    <n v="79"/>
    <s v="New South Wales"/>
    <n v="678"/>
    <s v="Dare Andrich"/>
  </r>
  <r>
    <n v="1044"/>
    <s v="Trousers"/>
    <s v="Relaxed Leg"/>
    <s v="XL"/>
    <s v="indigo"/>
    <n v="95"/>
    <n v="58"/>
    <s v="A indigo coloured, XL sized, Relaxed Leg Trousers"/>
    <n v="339"/>
    <n v="1044"/>
    <n v="214"/>
    <n v="667"/>
    <n v="113"/>
    <n v="3"/>
    <n v="214"/>
    <n v="288"/>
    <n v="25179"/>
    <x v="78"/>
    <d v="2021-07-09T00:00:00"/>
    <x v="1"/>
    <n v="24"/>
    <s v="Victoria"/>
    <n v="288"/>
    <s v="Matilde Yanuk"/>
  </r>
  <r>
    <n v="1045"/>
    <s v="Trousers"/>
    <s v="Relaxed Leg"/>
    <s v="XS"/>
    <s v="violet"/>
    <n v="95"/>
    <n v="49"/>
    <s v="A violet coloured, XS sized, Relaxed Leg Trousers"/>
    <n v="115"/>
    <n v="1045"/>
    <n v="214"/>
    <n v="1111"/>
    <n v="115"/>
    <n v="1"/>
    <n v="214"/>
    <n v="288"/>
    <n v="25179"/>
    <x v="78"/>
    <d v="2021-07-09T00:00:00"/>
    <x v="1"/>
    <n v="24"/>
    <s v="Victoria"/>
    <n v="288"/>
    <s v="Matilde Yanuk"/>
  </r>
  <r>
    <n v="1046"/>
    <s v="Trousers"/>
    <s v="Relaxed Leg"/>
    <s v="S"/>
    <s v="violet"/>
    <n v="95"/>
    <n v="75"/>
    <s v="A violet coloured, S sized, Relaxed Leg Trousers"/>
    <n v="119"/>
    <n v="1046"/>
    <n v="214"/>
    <n v="415"/>
    <n v="119"/>
    <n v="1"/>
    <n v="214"/>
    <n v="288"/>
    <n v="25179"/>
    <x v="78"/>
    <d v="2021-07-09T00:00:00"/>
    <x v="1"/>
    <n v="24"/>
    <s v="Victoria"/>
    <n v="288"/>
    <s v="Matilde Yanuk"/>
  </r>
  <r>
    <n v="1047"/>
    <s v="Trousers"/>
    <s v="Relaxed Leg"/>
    <s v="M"/>
    <s v="violet"/>
    <n v="95"/>
    <n v="46"/>
    <s v="A violet coloured, M sized, Relaxed Leg Trousers"/>
    <n v="109"/>
    <n v="1047"/>
    <n v="214"/>
    <n v="740"/>
    <n v="109"/>
    <n v="1"/>
    <n v="214"/>
    <n v="288"/>
    <n v="25179"/>
    <x v="78"/>
    <d v="2021-07-09T00:00:00"/>
    <x v="1"/>
    <n v="24"/>
    <s v="Victoria"/>
    <n v="288"/>
    <s v="Matilde Yanuk"/>
  </r>
  <r>
    <n v="1048"/>
    <s v="Trousers"/>
    <s v="Relaxed Leg"/>
    <s v="L"/>
    <s v="violet"/>
    <n v="95"/>
    <n v="47"/>
    <s v="A violet coloured, L sized, Relaxed Leg Trousers"/>
    <n v="98"/>
    <n v="1048"/>
    <n v="215"/>
    <n v="207"/>
    <n v="98"/>
    <n v="1"/>
    <n v="215"/>
    <n v="526"/>
    <n v="27531"/>
    <x v="155"/>
    <d v="2021-08-20T00:00:00"/>
    <x v="1"/>
    <n v="73"/>
    <s v="Tasmania"/>
    <n v="526"/>
    <s v="Ellyn Collacombe"/>
  </r>
  <r>
    <n v="1049"/>
    <s v="Trousers"/>
    <s v="Relaxed Leg"/>
    <s v="XL"/>
    <s v="violet"/>
    <n v="95"/>
    <n v="42"/>
    <s v="A violet coloured, XL sized, Relaxed Leg Trousers"/>
    <n v="224"/>
    <n v="1049"/>
    <n v="215"/>
    <n v="618"/>
    <n v="112"/>
    <n v="2"/>
    <n v="215"/>
    <n v="526"/>
    <n v="27531"/>
    <x v="155"/>
    <d v="2021-08-20T00:00:00"/>
    <x v="1"/>
    <n v="73"/>
    <s v="Tasmania"/>
    <n v="526"/>
    <s v="Ellyn Collacombe"/>
  </r>
  <r>
    <n v="1050"/>
    <s v="Trousers"/>
    <s v="Joggers"/>
    <s v="XS"/>
    <s v="red"/>
    <n v="94"/>
    <n v="65"/>
    <s v="A red coloured, XS sized, Joggers Trousers"/>
    <n v="273"/>
    <n v="1050"/>
    <n v="215"/>
    <n v="780"/>
    <n v="91"/>
    <n v="3"/>
    <n v="215"/>
    <n v="526"/>
    <n v="27531"/>
    <x v="155"/>
    <d v="2021-08-20T00:00:00"/>
    <x v="1"/>
    <n v="73"/>
    <s v="Tasmania"/>
    <n v="526"/>
    <s v="Ellyn Collacombe"/>
  </r>
  <r>
    <n v="1051"/>
    <s v="Trousers"/>
    <s v="Joggers"/>
    <s v="S"/>
    <s v="red"/>
    <n v="94"/>
    <n v="71"/>
    <s v="A red coloured, S sized, Joggers Trousers"/>
    <n v="182"/>
    <n v="1051"/>
    <n v="215"/>
    <n v="793"/>
    <n v="91"/>
    <n v="2"/>
    <n v="215"/>
    <n v="526"/>
    <n v="27531"/>
    <x v="155"/>
    <d v="2021-08-20T00:00:00"/>
    <x v="1"/>
    <n v="73"/>
    <s v="Tasmania"/>
    <n v="526"/>
    <s v="Ellyn Collacombe"/>
  </r>
  <r>
    <n v="1052"/>
    <s v="Trousers"/>
    <s v="Joggers"/>
    <s v="M"/>
    <s v="red"/>
    <n v="94"/>
    <n v="43"/>
    <s v="A red coloured, M sized, Joggers Trousers"/>
    <n v="94"/>
    <n v="1052"/>
    <n v="216"/>
    <n v="370"/>
    <n v="94"/>
    <n v="1"/>
    <n v="216"/>
    <n v="865"/>
    <n v="56745"/>
    <x v="42"/>
    <d v="2021-05-04T00:00:00"/>
    <x v="5"/>
    <n v="44"/>
    <s v="Victoria"/>
    <n v="865"/>
    <s v="Ondrea Apark"/>
  </r>
  <r>
    <n v="1053"/>
    <s v="Trousers"/>
    <s v="Joggers"/>
    <s v="L"/>
    <s v="red"/>
    <n v="94"/>
    <n v="63"/>
    <s v="A red coloured, L sized, Joggers Trousers"/>
    <n v="92"/>
    <n v="1053"/>
    <n v="216"/>
    <n v="118"/>
    <n v="92"/>
    <n v="1"/>
    <n v="216"/>
    <n v="865"/>
    <n v="56745"/>
    <x v="42"/>
    <d v="2021-05-04T00:00:00"/>
    <x v="5"/>
    <n v="44"/>
    <s v="Victoria"/>
    <n v="865"/>
    <s v="Ondrea Apark"/>
  </r>
  <r>
    <n v="1054"/>
    <s v="Trousers"/>
    <s v="Joggers"/>
    <s v="XL"/>
    <s v="red"/>
    <n v="94"/>
    <n v="58"/>
    <s v="A red coloured, XL sized, Joggers Trousers"/>
    <n v="238"/>
    <n v="1054"/>
    <n v="216"/>
    <n v="731"/>
    <n v="119"/>
    <n v="2"/>
    <n v="216"/>
    <n v="865"/>
    <n v="56745"/>
    <x v="42"/>
    <d v="2021-05-04T00:00:00"/>
    <x v="5"/>
    <n v="44"/>
    <s v="Victoria"/>
    <n v="865"/>
    <s v="Ondrea Apark"/>
  </r>
  <r>
    <n v="1055"/>
    <s v="Trousers"/>
    <s v="Joggers"/>
    <s v="XS"/>
    <s v="orange"/>
    <n v="94"/>
    <n v="65"/>
    <s v="A orange coloured, XS sized, Joggers Trousers"/>
    <n v="105"/>
    <n v="1055"/>
    <n v="216"/>
    <n v="303"/>
    <n v="105"/>
    <n v="1"/>
    <n v="216"/>
    <n v="865"/>
    <n v="56745"/>
    <x v="42"/>
    <d v="2021-05-04T00:00:00"/>
    <x v="5"/>
    <n v="44"/>
    <s v="Victoria"/>
    <n v="865"/>
    <s v="Ondrea Apark"/>
  </r>
  <r>
    <n v="1056"/>
    <s v="Trousers"/>
    <s v="Joggers"/>
    <s v="S"/>
    <s v="orange"/>
    <n v="94"/>
    <n v="43"/>
    <s v="A orange coloured, S sized, Joggers Trousers"/>
    <n v="306"/>
    <n v="1056"/>
    <n v="216"/>
    <n v="493"/>
    <n v="102"/>
    <n v="3"/>
    <n v="216"/>
    <n v="865"/>
    <n v="56745"/>
    <x v="42"/>
    <d v="2021-05-04T00:00:00"/>
    <x v="5"/>
    <n v="44"/>
    <s v="Victoria"/>
    <n v="865"/>
    <s v="Ondrea Apark"/>
  </r>
  <r>
    <n v="1057"/>
    <s v="Trousers"/>
    <s v="Joggers"/>
    <s v="M"/>
    <s v="orange"/>
    <n v="94"/>
    <n v="52"/>
    <s v="A orange coloured, M sized, Joggers Trousers"/>
    <n v="306"/>
    <n v="1057"/>
    <n v="217"/>
    <n v="1149"/>
    <n v="102"/>
    <n v="3"/>
    <n v="217"/>
    <n v="234"/>
    <n v="47120"/>
    <x v="156"/>
    <d v="2021-07-31T00:00:00"/>
    <x v="0"/>
    <n v="37"/>
    <s v="Victoria"/>
    <n v="234"/>
    <s v="Duncan Walliker"/>
  </r>
  <r>
    <n v="1058"/>
    <s v="Trousers"/>
    <s v="Joggers"/>
    <s v="L"/>
    <s v="orange"/>
    <n v="94"/>
    <n v="49"/>
    <s v="A orange coloured, L sized, Joggers Trousers"/>
    <n v="113"/>
    <n v="1058"/>
    <n v="217"/>
    <n v="865"/>
    <n v="113"/>
    <n v="1"/>
    <n v="217"/>
    <n v="234"/>
    <n v="47120"/>
    <x v="156"/>
    <d v="2021-07-31T00:00:00"/>
    <x v="0"/>
    <n v="37"/>
    <s v="Victoria"/>
    <n v="234"/>
    <s v="Duncan Walliker"/>
  </r>
  <r>
    <n v="1059"/>
    <s v="Trousers"/>
    <s v="Joggers"/>
    <s v="XL"/>
    <s v="orange"/>
    <n v="94"/>
    <n v="44"/>
    <s v="A orange coloured, XL sized, Joggers Trousers"/>
    <n v="339"/>
    <n v="1059"/>
    <n v="217"/>
    <n v="871"/>
    <n v="113"/>
    <n v="3"/>
    <n v="217"/>
    <n v="234"/>
    <n v="47120"/>
    <x v="156"/>
    <d v="2021-07-31T00:00:00"/>
    <x v="0"/>
    <n v="37"/>
    <s v="Victoria"/>
    <n v="234"/>
    <s v="Duncan Walliker"/>
  </r>
  <r>
    <n v="1060"/>
    <s v="Trousers"/>
    <s v="Joggers"/>
    <s v="XS"/>
    <s v="yellow"/>
    <n v="94"/>
    <n v="62"/>
    <s v="A yellow coloured, XS sized, Joggers Trousers"/>
    <n v="190"/>
    <n v="1060"/>
    <n v="217"/>
    <n v="245"/>
    <n v="95"/>
    <n v="2"/>
    <n v="217"/>
    <n v="234"/>
    <n v="47120"/>
    <x v="156"/>
    <d v="2021-07-31T00:00:00"/>
    <x v="0"/>
    <n v="37"/>
    <s v="Victoria"/>
    <n v="234"/>
    <s v="Duncan Walliker"/>
  </r>
  <r>
    <n v="1061"/>
    <s v="Trousers"/>
    <s v="Joggers"/>
    <s v="S"/>
    <s v="yellow"/>
    <n v="94"/>
    <n v="76"/>
    <s v="A yellow coloured, S sized, Joggers Trousers"/>
    <n v="285"/>
    <n v="1061"/>
    <n v="217"/>
    <n v="277"/>
    <n v="95"/>
    <n v="3"/>
    <n v="217"/>
    <n v="234"/>
    <n v="47120"/>
    <x v="156"/>
    <d v="2021-07-31T00:00:00"/>
    <x v="0"/>
    <n v="37"/>
    <s v="Victoria"/>
    <n v="234"/>
    <s v="Duncan Walliker"/>
  </r>
  <r>
    <n v="1062"/>
    <s v="Trousers"/>
    <s v="Joggers"/>
    <s v="M"/>
    <s v="yellow"/>
    <n v="94"/>
    <n v="72"/>
    <s v="A yellow coloured, M sized, Joggers Trousers"/>
    <n v="93"/>
    <n v="1062"/>
    <n v="217"/>
    <n v="1058"/>
    <n v="93"/>
    <n v="1"/>
    <n v="217"/>
    <n v="234"/>
    <n v="47120"/>
    <x v="156"/>
    <d v="2021-07-31T00:00:00"/>
    <x v="0"/>
    <n v="37"/>
    <s v="Victoria"/>
    <n v="234"/>
    <s v="Duncan Walliker"/>
  </r>
  <r>
    <n v="1063"/>
    <s v="Trousers"/>
    <s v="Joggers"/>
    <s v="L"/>
    <s v="yellow"/>
    <n v="94"/>
    <n v="58"/>
    <s v="A yellow coloured, L sized, Joggers Trousers"/>
    <n v="270"/>
    <n v="1063"/>
    <n v="217"/>
    <n v="1029"/>
    <n v="90"/>
    <n v="3"/>
    <n v="217"/>
    <n v="234"/>
    <n v="47120"/>
    <x v="156"/>
    <d v="2021-07-31T00:00:00"/>
    <x v="0"/>
    <n v="37"/>
    <s v="Victoria"/>
    <n v="234"/>
    <s v="Duncan Walliker"/>
  </r>
  <r>
    <n v="1064"/>
    <s v="Trousers"/>
    <s v="Joggers"/>
    <s v="XL"/>
    <s v="yellow"/>
    <n v="94"/>
    <n v="69"/>
    <s v="A yellow coloured, XL sized, Joggers Trousers"/>
    <n v="94"/>
    <n v="1064"/>
    <n v="218"/>
    <n v="360"/>
    <n v="94"/>
    <n v="1"/>
    <n v="218"/>
    <n v="606"/>
    <n v="22309"/>
    <x v="157"/>
    <d v="2021-07-20T00:00:00"/>
    <x v="6"/>
    <n v="53"/>
    <s v="New South Wales"/>
    <n v="606"/>
    <s v="Averyl Atthow"/>
  </r>
  <r>
    <n v="1065"/>
    <s v="Trousers"/>
    <s v="Joggers"/>
    <s v="XS"/>
    <s v="green"/>
    <n v="94"/>
    <n v="77"/>
    <s v="A green coloured, XS sized, Joggers Trousers"/>
    <n v="236"/>
    <n v="1065"/>
    <n v="218"/>
    <n v="478"/>
    <n v="118"/>
    <n v="2"/>
    <n v="218"/>
    <n v="606"/>
    <n v="22309"/>
    <x v="157"/>
    <d v="2021-07-20T00:00:00"/>
    <x v="6"/>
    <n v="53"/>
    <s v="New South Wales"/>
    <n v="606"/>
    <s v="Averyl Atthow"/>
  </r>
  <r>
    <n v="1066"/>
    <s v="Trousers"/>
    <s v="Joggers"/>
    <s v="S"/>
    <s v="green"/>
    <n v="94"/>
    <n v="76"/>
    <s v="A green coloured, S sized, Joggers Trousers"/>
    <n v="315"/>
    <n v="1066"/>
    <n v="218"/>
    <n v="1219"/>
    <n v="105"/>
    <n v="3"/>
    <n v="218"/>
    <n v="606"/>
    <n v="22309"/>
    <x v="157"/>
    <d v="2021-07-20T00:00:00"/>
    <x v="6"/>
    <n v="53"/>
    <s v="New South Wales"/>
    <n v="606"/>
    <s v="Averyl Atthow"/>
  </r>
  <r>
    <n v="1067"/>
    <s v="Trousers"/>
    <s v="Joggers"/>
    <s v="M"/>
    <s v="green"/>
    <n v="94"/>
    <n v="54"/>
    <s v="A green coloured, M sized, Joggers Trousers"/>
    <n v="190"/>
    <n v="1067"/>
    <n v="219"/>
    <n v="279"/>
    <n v="95"/>
    <n v="2"/>
    <n v="219"/>
    <n v="667"/>
    <n v="14137"/>
    <x v="129"/>
    <d v="2021-01-10T00:00:00"/>
    <x v="6"/>
    <n v="30"/>
    <s v="Victoria"/>
    <n v="667"/>
    <s v="Annice Kelcey"/>
  </r>
  <r>
    <n v="1068"/>
    <s v="Trousers"/>
    <s v="Joggers"/>
    <s v="L"/>
    <s v="green"/>
    <n v="94"/>
    <n v="43"/>
    <s v="A green coloured, L sized, Joggers Trousers"/>
    <n v="113"/>
    <n v="1068"/>
    <n v="219"/>
    <n v="872"/>
    <n v="113"/>
    <n v="1"/>
    <n v="219"/>
    <n v="667"/>
    <n v="14137"/>
    <x v="129"/>
    <d v="2021-01-10T00:00:00"/>
    <x v="6"/>
    <n v="30"/>
    <s v="Victoria"/>
    <n v="667"/>
    <s v="Annice Kelcey"/>
  </r>
  <r>
    <n v="1069"/>
    <s v="Trousers"/>
    <s v="Joggers"/>
    <s v="XL"/>
    <s v="green"/>
    <n v="94"/>
    <n v="56"/>
    <s v="A green coloured, XL sized, Joggers Trousers"/>
    <n v="105"/>
    <n v="1069"/>
    <n v="219"/>
    <n v="288"/>
    <n v="105"/>
    <n v="1"/>
    <n v="219"/>
    <n v="667"/>
    <n v="14137"/>
    <x v="129"/>
    <d v="2021-01-10T00:00:00"/>
    <x v="6"/>
    <n v="30"/>
    <s v="Victoria"/>
    <n v="667"/>
    <s v="Annice Kelcey"/>
  </r>
  <r>
    <n v="1070"/>
    <s v="Trousers"/>
    <s v="Joggers"/>
    <s v="XS"/>
    <s v="blue"/>
    <n v="94"/>
    <n v="67"/>
    <s v="A blue coloured, XS sized, Joggers Trousers"/>
    <n v="97"/>
    <n v="1070"/>
    <n v="219"/>
    <n v="956"/>
    <n v="97"/>
    <n v="1"/>
    <n v="219"/>
    <n v="667"/>
    <n v="14137"/>
    <x v="129"/>
    <d v="2021-01-10T00:00:00"/>
    <x v="6"/>
    <n v="30"/>
    <s v="Victoria"/>
    <n v="667"/>
    <s v="Annice Kelcey"/>
  </r>
  <r>
    <n v="1071"/>
    <s v="Trousers"/>
    <s v="Joggers"/>
    <s v="S"/>
    <s v="blue"/>
    <n v="94"/>
    <n v="50"/>
    <s v="A blue coloured, S sized, Joggers Trousers"/>
    <n v="188"/>
    <n v="1071"/>
    <n v="220"/>
    <n v="878"/>
    <n v="94"/>
    <n v="2"/>
    <n v="220"/>
    <n v="555"/>
    <n v="23957"/>
    <x v="150"/>
    <d v="2021-10-25T00:00:00"/>
    <x v="6"/>
    <n v="77"/>
    <s v="Victoria"/>
    <n v="555"/>
    <s v="Kalil Thal"/>
  </r>
  <r>
    <n v="1072"/>
    <s v="Trousers"/>
    <s v="Joggers"/>
    <s v="M"/>
    <s v="blue"/>
    <n v="94"/>
    <n v="78"/>
    <s v="A blue coloured, M sized, Joggers Trousers"/>
    <n v="318"/>
    <n v="1072"/>
    <n v="220"/>
    <n v="1000"/>
    <n v="106"/>
    <n v="3"/>
    <n v="220"/>
    <n v="555"/>
    <n v="23957"/>
    <x v="150"/>
    <d v="2021-10-25T00:00:00"/>
    <x v="6"/>
    <n v="77"/>
    <s v="Victoria"/>
    <n v="555"/>
    <s v="Kalil Thal"/>
  </r>
  <r>
    <n v="1073"/>
    <s v="Trousers"/>
    <s v="Joggers"/>
    <s v="L"/>
    <s v="blue"/>
    <n v="94"/>
    <n v="75"/>
    <s v="A blue coloured, L sized, Joggers Trousers"/>
    <n v="118"/>
    <n v="1073"/>
    <n v="220"/>
    <n v="97"/>
    <n v="118"/>
    <n v="1"/>
    <n v="220"/>
    <n v="555"/>
    <n v="23957"/>
    <x v="150"/>
    <d v="2021-10-25T00:00:00"/>
    <x v="6"/>
    <n v="77"/>
    <s v="Victoria"/>
    <n v="555"/>
    <s v="Kalil Thal"/>
  </r>
  <r>
    <n v="1074"/>
    <s v="Trousers"/>
    <s v="Joggers"/>
    <s v="XL"/>
    <s v="blue"/>
    <n v="94"/>
    <n v="52"/>
    <s v="A blue coloured, XL sized, Joggers Trousers"/>
    <n v="354"/>
    <n v="1074"/>
    <n v="220"/>
    <n v="472"/>
    <n v="118"/>
    <n v="3"/>
    <n v="220"/>
    <n v="555"/>
    <n v="23957"/>
    <x v="150"/>
    <d v="2021-10-25T00:00:00"/>
    <x v="6"/>
    <n v="77"/>
    <s v="Victoria"/>
    <n v="555"/>
    <s v="Kalil Thal"/>
  </r>
  <r>
    <n v="1075"/>
    <s v="Trousers"/>
    <s v="Joggers"/>
    <s v="XS"/>
    <s v="indigo"/>
    <n v="94"/>
    <n v="74"/>
    <s v="A indigo coloured, XS sized, Joggers Trousers"/>
    <n v="351"/>
    <n v="1075"/>
    <n v="221"/>
    <n v="824"/>
    <n v="117"/>
    <n v="3"/>
    <n v="221"/>
    <n v="473"/>
    <n v="49366"/>
    <x v="158"/>
    <d v="2021-08-17T00:00:00"/>
    <x v="1"/>
    <n v="61"/>
    <s v="South Australia"/>
    <n v="473"/>
    <s v="Lori Briars"/>
  </r>
  <r>
    <n v="1076"/>
    <s v="Trousers"/>
    <s v="Joggers"/>
    <s v="S"/>
    <s v="indigo"/>
    <n v="94"/>
    <n v="56"/>
    <s v="A indigo coloured, S sized, Joggers Trousers"/>
    <n v="218"/>
    <n v="1076"/>
    <n v="221"/>
    <n v="348"/>
    <n v="109"/>
    <n v="2"/>
    <n v="221"/>
    <n v="473"/>
    <n v="49366"/>
    <x v="158"/>
    <d v="2021-08-17T00:00:00"/>
    <x v="1"/>
    <n v="61"/>
    <s v="South Australia"/>
    <n v="473"/>
    <s v="Lori Briars"/>
  </r>
  <r>
    <n v="1077"/>
    <s v="Trousers"/>
    <s v="Joggers"/>
    <s v="M"/>
    <s v="indigo"/>
    <n v="94"/>
    <n v="66"/>
    <s v="A indigo coloured, M sized, Joggers Trousers"/>
    <n v="357"/>
    <n v="1077"/>
    <n v="221"/>
    <n v="416"/>
    <n v="119"/>
    <n v="3"/>
    <n v="221"/>
    <n v="473"/>
    <n v="49366"/>
    <x v="158"/>
    <d v="2021-08-17T00:00:00"/>
    <x v="1"/>
    <n v="61"/>
    <s v="South Australia"/>
    <n v="473"/>
    <s v="Lori Briars"/>
  </r>
  <r>
    <n v="1078"/>
    <s v="Trousers"/>
    <s v="Joggers"/>
    <s v="L"/>
    <s v="indigo"/>
    <n v="94"/>
    <n v="42"/>
    <s v="A indigo coloured, L sized, Joggers Trousers"/>
    <n v="119"/>
    <n v="1078"/>
    <n v="221"/>
    <n v="700"/>
    <n v="119"/>
    <n v="1"/>
    <n v="221"/>
    <n v="473"/>
    <n v="49366"/>
    <x v="158"/>
    <d v="2021-08-17T00:00:00"/>
    <x v="1"/>
    <n v="61"/>
    <s v="South Australia"/>
    <n v="473"/>
    <s v="Lori Briars"/>
  </r>
  <r>
    <n v="1079"/>
    <s v="Trousers"/>
    <s v="Joggers"/>
    <s v="XL"/>
    <s v="indigo"/>
    <n v="94"/>
    <n v="66"/>
    <s v="A indigo coloured, XL sized, Joggers Trousers"/>
    <n v="282"/>
    <n v="1079"/>
    <n v="222"/>
    <n v="908"/>
    <n v="94"/>
    <n v="3"/>
    <n v="222"/>
    <n v="368"/>
    <n v="28754"/>
    <x v="159"/>
    <d v="2021-10-05T00:00:00"/>
    <x v="0"/>
    <n v="61"/>
    <s v="Australian Capital Territory"/>
    <n v="368"/>
    <s v="Mady Greenleaf"/>
  </r>
  <r>
    <n v="1080"/>
    <s v="Trousers"/>
    <s v="Joggers"/>
    <s v="XS"/>
    <s v="violet"/>
    <n v="94"/>
    <n v="50"/>
    <s v="A violet coloured, XS sized, Joggers Trousers"/>
    <n v="182"/>
    <n v="1080"/>
    <n v="222"/>
    <n v="796"/>
    <n v="91"/>
    <n v="2"/>
    <n v="222"/>
    <n v="368"/>
    <n v="28754"/>
    <x v="159"/>
    <d v="2021-10-05T00:00:00"/>
    <x v="0"/>
    <n v="61"/>
    <s v="Australian Capital Territory"/>
    <n v="368"/>
    <s v="Mady Greenleaf"/>
  </r>
  <r>
    <n v="1081"/>
    <s v="Trousers"/>
    <s v="Joggers"/>
    <s v="S"/>
    <s v="violet"/>
    <n v="94"/>
    <n v="63"/>
    <s v="A violet coloured, S sized, Joggers Trousers"/>
    <n v="306"/>
    <n v="1081"/>
    <n v="222"/>
    <n v="490"/>
    <n v="102"/>
    <n v="3"/>
    <n v="222"/>
    <n v="368"/>
    <n v="28754"/>
    <x v="159"/>
    <d v="2021-10-05T00:00:00"/>
    <x v="0"/>
    <n v="61"/>
    <s v="Australian Capital Territory"/>
    <n v="368"/>
    <s v="Mady Greenleaf"/>
  </r>
  <r>
    <n v="1082"/>
    <s v="Trousers"/>
    <s v="Joggers"/>
    <s v="M"/>
    <s v="violet"/>
    <n v="94"/>
    <n v="72"/>
    <s v="A violet coloured, M sized, Joggers Trousers"/>
    <n v="282"/>
    <n v="1082"/>
    <n v="223"/>
    <n v="883"/>
    <n v="94"/>
    <n v="3"/>
    <n v="223"/>
    <n v="657"/>
    <n v="13441"/>
    <x v="4"/>
    <d v="2021-03-30T00:00:00"/>
    <x v="1"/>
    <n v="25"/>
    <s v="South Australia"/>
    <n v="657"/>
    <s v="Orran Skip"/>
  </r>
  <r>
    <n v="1083"/>
    <s v="Trousers"/>
    <s v="Joggers"/>
    <s v="L"/>
    <s v="violet"/>
    <n v="94"/>
    <n v="60"/>
    <s v="A violet coloured, L sized, Joggers Trousers"/>
    <n v="94"/>
    <n v="1083"/>
    <n v="223"/>
    <n v="373"/>
    <n v="94"/>
    <n v="1"/>
    <n v="223"/>
    <n v="657"/>
    <n v="13441"/>
    <x v="4"/>
    <d v="2021-03-30T00:00:00"/>
    <x v="1"/>
    <n v="25"/>
    <s v="South Australia"/>
    <n v="657"/>
    <s v="Orran Skip"/>
  </r>
  <r>
    <n v="1084"/>
    <s v="Trousers"/>
    <s v="Joggers"/>
    <s v="XL"/>
    <s v="violet"/>
    <n v="94"/>
    <n v="40"/>
    <s v="A violet coloured, XL sized, Joggers Trousers"/>
    <n v="117"/>
    <n v="1084"/>
    <n v="223"/>
    <n v="832"/>
    <n v="117"/>
    <n v="1"/>
    <n v="223"/>
    <n v="657"/>
    <n v="13441"/>
    <x v="4"/>
    <d v="2021-03-30T00:00:00"/>
    <x v="1"/>
    <n v="25"/>
    <s v="South Australia"/>
    <n v="657"/>
    <s v="Orran Skip"/>
  </r>
  <r>
    <n v="1085"/>
    <s v="Trousers"/>
    <s v="Cropped"/>
    <s v="XS"/>
    <s v="red"/>
    <n v="99"/>
    <n v="75"/>
    <s v="A red coloured, XS sized, Cropped Trousers"/>
    <n v="96"/>
    <n v="1085"/>
    <n v="223"/>
    <n v="13"/>
    <n v="96"/>
    <n v="1"/>
    <n v="223"/>
    <n v="657"/>
    <n v="13441"/>
    <x v="4"/>
    <d v="2021-03-30T00:00:00"/>
    <x v="1"/>
    <n v="25"/>
    <s v="South Australia"/>
    <n v="657"/>
    <s v="Orran Skip"/>
  </r>
  <r>
    <n v="1086"/>
    <s v="Trousers"/>
    <s v="Cropped"/>
    <s v="S"/>
    <s v="red"/>
    <n v="99"/>
    <n v="47"/>
    <s v="A red coloured, S sized, Cropped Trousers"/>
    <n v="345"/>
    <n v="1086"/>
    <n v="223"/>
    <n v="1117"/>
    <n v="115"/>
    <n v="3"/>
    <n v="223"/>
    <n v="657"/>
    <n v="13441"/>
    <x v="4"/>
    <d v="2021-03-30T00:00:00"/>
    <x v="1"/>
    <n v="25"/>
    <s v="South Australia"/>
    <n v="657"/>
    <s v="Orran Skip"/>
  </r>
  <r>
    <n v="1087"/>
    <s v="Trousers"/>
    <s v="Cropped"/>
    <s v="M"/>
    <s v="red"/>
    <n v="99"/>
    <n v="50"/>
    <s v="A red coloured, M sized, Cropped Trousers"/>
    <n v="236"/>
    <n v="1087"/>
    <n v="223"/>
    <n v="91"/>
    <n v="118"/>
    <n v="2"/>
    <n v="223"/>
    <n v="657"/>
    <n v="13441"/>
    <x v="4"/>
    <d v="2021-03-30T00:00:00"/>
    <x v="1"/>
    <n v="25"/>
    <s v="South Australia"/>
    <n v="657"/>
    <s v="Orran Skip"/>
  </r>
  <r>
    <n v="1088"/>
    <s v="Trousers"/>
    <s v="Cropped"/>
    <s v="L"/>
    <s v="red"/>
    <n v="99"/>
    <n v="63"/>
    <s v="A red coloured, L sized, Cropped Trousers"/>
    <n v="300"/>
    <n v="1088"/>
    <n v="223"/>
    <n v="583"/>
    <n v="100"/>
    <n v="3"/>
    <n v="223"/>
    <n v="657"/>
    <n v="13441"/>
    <x v="4"/>
    <d v="2021-03-30T00:00:00"/>
    <x v="1"/>
    <n v="25"/>
    <s v="South Australia"/>
    <n v="657"/>
    <s v="Orran Skip"/>
  </r>
  <r>
    <n v="1089"/>
    <s v="Trousers"/>
    <s v="Cropped"/>
    <s v="XL"/>
    <s v="red"/>
    <n v="99"/>
    <n v="78"/>
    <s v="A red coloured, XL sized, Cropped Trousers"/>
    <n v="214"/>
    <n v="1089"/>
    <n v="224"/>
    <n v="449"/>
    <n v="107"/>
    <n v="2"/>
    <n v="224"/>
    <n v="628"/>
    <n v="20293"/>
    <x v="14"/>
    <d v="2021-08-02T00:00:00"/>
    <x v="3"/>
    <n v="75"/>
    <s v="Northern Territory"/>
    <n v="628"/>
    <s v="Frayda Simonini"/>
  </r>
  <r>
    <n v="1090"/>
    <s v="Trousers"/>
    <s v="Cropped"/>
    <s v="XS"/>
    <s v="orange"/>
    <n v="99"/>
    <n v="78"/>
    <s v="A orange coloured, XS sized, Cropped Trousers"/>
    <n v="208"/>
    <n v="1090"/>
    <n v="224"/>
    <n v="57"/>
    <n v="104"/>
    <n v="2"/>
    <n v="224"/>
    <n v="628"/>
    <n v="20293"/>
    <x v="14"/>
    <d v="2021-08-02T00:00:00"/>
    <x v="3"/>
    <n v="75"/>
    <s v="Northern Territory"/>
    <n v="628"/>
    <s v="Frayda Simonini"/>
  </r>
  <r>
    <n v="1091"/>
    <s v="Trousers"/>
    <s v="Cropped"/>
    <s v="S"/>
    <s v="orange"/>
    <n v="99"/>
    <n v="78"/>
    <s v="A orange coloured, S sized, Cropped Trousers"/>
    <n v="294"/>
    <n v="1091"/>
    <n v="224"/>
    <n v="179"/>
    <n v="98"/>
    <n v="3"/>
    <n v="224"/>
    <n v="628"/>
    <n v="20293"/>
    <x v="14"/>
    <d v="2021-08-02T00:00:00"/>
    <x v="3"/>
    <n v="75"/>
    <s v="Northern Territory"/>
    <n v="628"/>
    <s v="Frayda Simonini"/>
  </r>
  <r>
    <n v="1092"/>
    <s v="Trousers"/>
    <s v="Cropped"/>
    <s v="M"/>
    <s v="orange"/>
    <n v="99"/>
    <n v="56"/>
    <s v="A orange coloured, M sized, Cropped Trousers"/>
    <n v="306"/>
    <n v="1092"/>
    <n v="224"/>
    <n v="516"/>
    <n v="102"/>
    <n v="3"/>
    <n v="224"/>
    <n v="628"/>
    <n v="20293"/>
    <x v="14"/>
    <d v="2021-08-02T00:00:00"/>
    <x v="3"/>
    <n v="75"/>
    <s v="Northern Territory"/>
    <n v="628"/>
    <s v="Frayda Simonini"/>
  </r>
  <r>
    <n v="1093"/>
    <s v="Trousers"/>
    <s v="Cropped"/>
    <s v="L"/>
    <s v="orange"/>
    <n v="99"/>
    <n v="79"/>
    <s v="A orange coloured, L sized, Cropped Trousers"/>
    <n v="226"/>
    <n v="1093"/>
    <n v="225"/>
    <n v="687"/>
    <n v="113"/>
    <n v="2"/>
    <n v="225"/>
    <n v="664"/>
    <n v="27059"/>
    <x v="160"/>
    <d v="2021-10-26T00:00:00"/>
    <x v="0"/>
    <n v="32"/>
    <s v="Tasmania"/>
    <n v="664"/>
    <s v="Dannie Fidler"/>
  </r>
  <r>
    <n v="1094"/>
    <s v="Trousers"/>
    <s v="Cropped"/>
    <s v="XL"/>
    <s v="orange"/>
    <n v="99"/>
    <n v="61"/>
    <s v="A orange coloured, XL sized, Cropped Trousers"/>
    <n v="94"/>
    <n v="1094"/>
    <n v="225"/>
    <n v="382"/>
    <n v="94"/>
    <n v="1"/>
    <n v="225"/>
    <n v="664"/>
    <n v="27059"/>
    <x v="160"/>
    <d v="2021-10-26T00:00:00"/>
    <x v="0"/>
    <n v="32"/>
    <s v="Tasmania"/>
    <n v="664"/>
    <s v="Dannie Fidler"/>
  </r>
  <r>
    <n v="1095"/>
    <s v="Trousers"/>
    <s v="Cropped"/>
    <s v="XS"/>
    <s v="yellow"/>
    <n v="99"/>
    <n v="41"/>
    <s v="A yellow coloured, XS sized, Cropped Trousers"/>
    <n v="200"/>
    <n v="1095"/>
    <n v="225"/>
    <n v="575"/>
    <n v="100"/>
    <n v="2"/>
    <n v="225"/>
    <n v="664"/>
    <n v="27059"/>
    <x v="160"/>
    <d v="2021-10-26T00:00:00"/>
    <x v="0"/>
    <n v="32"/>
    <s v="Tasmania"/>
    <n v="664"/>
    <s v="Dannie Fidler"/>
  </r>
  <r>
    <n v="1096"/>
    <s v="Trousers"/>
    <s v="Cropped"/>
    <s v="S"/>
    <s v="yellow"/>
    <n v="99"/>
    <n v="65"/>
    <s v="A yellow coloured, S sized, Cropped Trousers"/>
    <n v="218"/>
    <n v="1096"/>
    <n v="225"/>
    <n v="328"/>
    <n v="109"/>
    <n v="2"/>
    <n v="225"/>
    <n v="664"/>
    <n v="27059"/>
    <x v="160"/>
    <d v="2021-10-26T00:00:00"/>
    <x v="0"/>
    <n v="32"/>
    <s v="Tasmania"/>
    <n v="664"/>
    <s v="Dannie Fidler"/>
  </r>
  <r>
    <n v="1097"/>
    <s v="Trousers"/>
    <s v="Cropped"/>
    <s v="M"/>
    <s v="yellow"/>
    <n v="99"/>
    <n v="41"/>
    <s v="A yellow coloured, M sized, Cropped Trousers"/>
    <n v="327"/>
    <n v="1097"/>
    <n v="225"/>
    <n v="318"/>
    <n v="109"/>
    <n v="3"/>
    <n v="225"/>
    <n v="664"/>
    <n v="27059"/>
    <x v="160"/>
    <d v="2021-10-26T00:00:00"/>
    <x v="0"/>
    <n v="32"/>
    <s v="Tasmania"/>
    <n v="664"/>
    <s v="Dannie Fidler"/>
  </r>
  <r>
    <n v="1098"/>
    <s v="Trousers"/>
    <s v="Cropped"/>
    <s v="L"/>
    <s v="yellow"/>
    <n v="99"/>
    <n v="60"/>
    <s v="A yellow coloured, L sized, Cropped Trousers"/>
    <n v="318"/>
    <n v="1098"/>
    <n v="225"/>
    <n v="243"/>
    <n v="106"/>
    <n v="3"/>
    <n v="225"/>
    <n v="664"/>
    <n v="27059"/>
    <x v="160"/>
    <d v="2021-10-26T00:00:00"/>
    <x v="0"/>
    <n v="32"/>
    <s v="Tasmania"/>
    <n v="664"/>
    <s v="Dannie Fidler"/>
  </r>
  <r>
    <n v="1099"/>
    <s v="Trousers"/>
    <s v="Cropped"/>
    <s v="XL"/>
    <s v="yellow"/>
    <n v="99"/>
    <n v="68"/>
    <s v="A yellow coloured, XL sized, Cropped Trousers"/>
    <n v="238"/>
    <n v="1099"/>
    <n v="226"/>
    <n v="711"/>
    <n v="119"/>
    <n v="2"/>
    <n v="226"/>
    <n v="28"/>
    <n v="44799"/>
    <x v="161"/>
    <d v="2021-07-23T00:00:00"/>
    <x v="3"/>
    <n v="79"/>
    <s v="Queensland"/>
    <n v="28"/>
    <s v="Hadley Baddam"/>
  </r>
  <r>
    <n v="1100"/>
    <s v="Trousers"/>
    <s v="Cropped"/>
    <s v="XS"/>
    <s v="green"/>
    <n v="99"/>
    <n v="48"/>
    <s v="A green coloured, XS sized, Cropped Trousers"/>
    <n v="306"/>
    <n v="1100"/>
    <n v="226"/>
    <n v="1128"/>
    <n v="102"/>
    <n v="3"/>
    <n v="226"/>
    <n v="28"/>
    <n v="44799"/>
    <x v="161"/>
    <d v="2021-07-23T00:00:00"/>
    <x v="3"/>
    <n v="79"/>
    <s v="Queensland"/>
    <n v="28"/>
    <s v="Hadley Baddam"/>
  </r>
  <r>
    <n v="1101"/>
    <s v="Trousers"/>
    <s v="Cropped"/>
    <s v="S"/>
    <s v="green"/>
    <n v="99"/>
    <n v="71"/>
    <s v="A green coloured, S sized, Cropped Trousers"/>
    <n v="98"/>
    <n v="1101"/>
    <n v="226"/>
    <n v="206"/>
    <n v="98"/>
    <n v="1"/>
    <n v="226"/>
    <n v="28"/>
    <n v="44799"/>
    <x v="161"/>
    <d v="2021-07-23T00:00:00"/>
    <x v="3"/>
    <n v="79"/>
    <s v="Queensland"/>
    <n v="28"/>
    <s v="Hadley Baddam"/>
  </r>
  <r>
    <n v="1102"/>
    <s v="Trousers"/>
    <s v="Cropped"/>
    <s v="M"/>
    <s v="green"/>
    <n v="99"/>
    <n v="65"/>
    <s v="A green coloured, M sized, Cropped Trousers"/>
    <n v="97"/>
    <n v="1102"/>
    <n v="226"/>
    <n v="972"/>
    <n v="97"/>
    <n v="1"/>
    <n v="226"/>
    <n v="28"/>
    <n v="44799"/>
    <x v="161"/>
    <d v="2021-07-23T00:00:00"/>
    <x v="3"/>
    <n v="79"/>
    <s v="Queensland"/>
    <n v="28"/>
    <s v="Hadley Baddam"/>
  </r>
  <r>
    <n v="1103"/>
    <s v="Trousers"/>
    <s v="Cropped"/>
    <s v="L"/>
    <s v="green"/>
    <n v="99"/>
    <n v="55"/>
    <s v="A green coloured, L sized, Cropped Trousers"/>
    <n v="339"/>
    <n v="1103"/>
    <n v="226"/>
    <n v="860"/>
    <n v="113"/>
    <n v="3"/>
    <n v="226"/>
    <n v="28"/>
    <n v="44799"/>
    <x v="161"/>
    <d v="2021-07-23T00:00:00"/>
    <x v="3"/>
    <n v="79"/>
    <s v="Queensland"/>
    <n v="28"/>
    <s v="Hadley Baddam"/>
  </r>
  <r>
    <n v="1104"/>
    <s v="Trousers"/>
    <s v="Cropped"/>
    <s v="XL"/>
    <s v="green"/>
    <n v="99"/>
    <n v="49"/>
    <s v="A green coloured, XL sized, Cropped Trousers"/>
    <n v="226"/>
    <n v="1104"/>
    <n v="226"/>
    <n v="683"/>
    <n v="113"/>
    <n v="2"/>
    <n v="226"/>
    <n v="28"/>
    <n v="44799"/>
    <x v="161"/>
    <d v="2021-07-23T00:00:00"/>
    <x v="3"/>
    <n v="79"/>
    <s v="Queensland"/>
    <n v="28"/>
    <s v="Hadley Baddam"/>
  </r>
  <r>
    <n v="1105"/>
    <s v="Trousers"/>
    <s v="Cropped"/>
    <s v="XS"/>
    <s v="blue"/>
    <n v="99"/>
    <n v="47"/>
    <s v="A blue coloured, XS sized, Cropped Trousers"/>
    <n v="188"/>
    <n v="1105"/>
    <n v="226"/>
    <n v="900"/>
    <n v="94"/>
    <n v="2"/>
    <n v="226"/>
    <n v="28"/>
    <n v="44799"/>
    <x v="161"/>
    <d v="2021-07-23T00:00:00"/>
    <x v="3"/>
    <n v="79"/>
    <s v="Queensland"/>
    <n v="28"/>
    <s v="Hadley Baddam"/>
  </r>
  <r>
    <n v="1106"/>
    <s v="Trousers"/>
    <s v="Cropped"/>
    <s v="S"/>
    <s v="blue"/>
    <n v="99"/>
    <n v="62"/>
    <s v="A blue coloured, S sized, Cropped Trousers"/>
    <n v="204"/>
    <n v="1106"/>
    <n v="226"/>
    <n v="512"/>
    <n v="102"/>
    <n v="2"/>
    <n v="226"/>
    <n v="28"/>
    <n v="44799"/>
    <x v="161"/>
    <d v="2021-07-23T00:00:00"/>
    <x v="3"/>
    <n v="79"/>
    <s v="Queensland"/>
    <n v="28"/>
    <s v="Hadley Baddam"/>
  </r>
  <r>
    <n v="1107"/>
    <s v="Trousers"/>
    <s v="Cropped"/>
    <s v="M"/>
    <s v="blue"/>
    <n v="99"/>
    <n v="56"/>
    <s v="A blue coloured, M sized, Cropped Trousers"/>
    <n v="102"/>
    <n v="1107"/>
    <n v="226"/>
    <n v="517"/>
    <n v="102"/>
    <n v="1"/>
    <n v="226"/>
    <n v="28"/>
    <n v="44799"/>
    <x v="161"/>
    <d v="2021-07-23T00:00:00"/>
    <x v="3"/>
    <n v="79"/>
    <s v="Queensland"/>
    <n v="28"/>
    <s v="Hadley Baddam"/>
  </r>
  <r>
    <n v="1108"/>
    <s v="Trousers"/>
    <s v="Cropped"/>
    <s v="L"/>
    <s v="blue"/>
    <n v="99"/>
    <n v="45"/>
    <s v="A blue coloured, L sized, Cropped Trousers"/>
    <n v="354"/>
    <n v="1108"/>
    <n v="228"/>
    <n v="478"/>
    <n v="118"/>
    <n v="3"/>
    <n v="228"/>
    <n v="773"/>
    <n v="10857"/>
    <x v="162"/>
    <d v="2021-01-17T00:00:00"/>
    <x v="0"/>
    <n v="55"/>
    <s v="New South Wales"/>
    <n v="773"/>
    <s v="Paxon O'Shiel"/>
  </r>
  <r>
    <n v="1109"/>
    <s v="Trousers"/>
    <s v="Cropped"/>
    <s v="XL"/>
    <s v="blue"/>
    <n v="99"/>
    <n v="51"/>
    <s v="A blue coloured, XL sized, Cropped Trousers"/>
    <n v="94"/>
    <n v="1109"/>
    <n v="228"/>
    <n v="904"/>
    <n v="94"/>
    <n v="1"/>
    <n v="228"/>
    <n v="773"/>
    <n v="10857"/>
    <x v="162"/>
    <d v="2021-01-17T00:00:00"/>
    <x v="0"/>
    <n v="55"/>
    <s v="New South Wales"/>
    <n v="773"/>
    <s v="Paxon O'Shiel"/>
  </r>
  <r>
    <n v="1110"/>
    <s v="Trousers"/>
    <s v="Cropped"/>
    <s v="XS"/>
    <s v="indigo"/>
    <n v="99"/>
    <n v="55"/>
    <s v="A indigo coloured, XS sized, Cropped Trousers"/>
    <n v="92"/>
    <n v="1110"/>
    <n v="228"/>
    <n v="123"/>
    <n v="92"/>
    <n v="1"/>
    <n v="228"/>
    <n v="773"/>
    <n v="10857"/>
    <x v="162"/>
    <d v="2021-01-17T00:00:00"/>
    <x v="0"/>
    <n v="55"/>
    <s v="New South Wales"/>
    <n v="773"/>
    <s v="Paxon O'Shiel"/>
  </r>
  <r>
    <n v="1111"/>
    <s v="Trousers"/>
    <s v="Cropped"/>
    <s v="S"/>
    <s v="indigo"/>
    <n v="99"/>
    <n v="65"/>
    <s v="A indigo coloured, S sized, Cropped Trousers"/>
    <n v="270"/>
    <n v="1111"/>
    <n v="228"/>
    <n v="1026"/>
    <n v="90"/>
    <n v="3"/>
    <n v="228"/>
    <n v="773"/>
    <n v="10857"/>
    <x v="162"/>
    <d v="2021-01-17T00:00:00"/>
    <x v="0"/>
    <n v="55"/>
    <s v="New South Wales"/>
    <n v="773"/>
    <s v="Paxon O'Shiel"/>
  </r>
  <r>
    <n v="1112"/>
    <s v="Trousers"/>
    <s v="Cropped"/>
    <s v="M"/>
    <s v="indigo"/>
    <n v="99"/>
    <n v="73"/>
    <s v="A indigo coloured, M sized, Cropped Trousers"/>
    <n v="188"/>
    <n v="1112"/>
    <n v="228"/>
    <n v="381"/>
    <n v="94"/>
    <n v="2"/>
    <n v="228"/>
    <n v="773"/>
    <n v="10857"/>
    <x v="162"/>
    <d v="2021-01-17T00:00:00"/>
    <x v="0"/>
    <n v="55"/>
    <s v="New South Wales"/>
    <n v="773"/>
    <s v="Paxon O'Shiel"/>
  </r>
  <r>
    <n v="1113"/>
    <s v="Trousers"/>
    <s v="Cropped"/>
    <s v="L"/>
    <s v="indigo"/>
    <n v="99"/>
    <n v="63"/>
    <s v="A indigo coloured, L sized, Cropped Trousers"/>
    <n v="204"/>
    <n v="1113"/>
    <n v="229"/>
    <n v="523"/>
    <n v="102"/>
    <n v="2"/>
    <n v="229"/>
    <n v="107"/>
    <n v="15827"/>
    <x v="2"/>
    <d v="2021-10-20T00:00:00"/>
    <x v="0"/>
    <n v="35"/>
    <s v="Western Australia"/>
    <n v="107"/>
    <s v="Sandy Yushachkov"/>
  </r>
  <r>
    <n v="1114"/>
    <s v="Trousers"/>
    <s v="Cropped"/>
    <s v="XL"/>
    <s v="indigo"/>
    <n v="99"/>
    <n v="58"/>
    <s v="A indigo coloured, XL sized, Cropped Trousers"/>
    <n v="113"/>
    <n v="1114"/>
    <n v="229"/>
    <n v="695"/>
    <n v="113"/>
    <n v="1"/>
    <n v="229"/>
    <n v="107"/>
    <n v="15827"/>
    <x v="2"/>
    <d v="2021-10-20T00:00:00"/>
    <x v="0"/>
    <n v="35"/>
    <s v="Western Australia"/>
    <n v="107"/>
    <s v="Sandy Yushachkov"/>
  </r>
  <r>
    <n v="1115"/>
    <s v="Trousers"/>
    <s v="Cropped"/>
    <s v="XS"/>
    <s v="violet"/>
    <n v="99"/>
    <n v="65"/>
    <s v="A violet coloured, XS sized, Cropped Trousers"/>
    <n v="273"/>
    <n v="1115"/>
    <n v="229"/>
    <n v="145"/>
    <n v="91"/>
    <n v="3"/>
    <n v="229"/>
    <n v="107"/>
    <n v="15827"/>
    <x v="2"/>
    <d v="2021-10-20T00:00:00"/>
    <x v="0"/>
    <n v="35"/>
    <s v="Western Australia"/>
    <n v="107"/>
    <s v="Sandy Yushachkov"/>
  </r>
  <r>
    <n v="1116"/>
    <s v="Trousers"/>
    <s v="Cropped"/>
    <s v="S"/>
    <s v="violet"/>
    <n v="99"/>
    <n v="66"/>
    <s v="A violet coloured, S sized, Cropped Trousers"/>
    <n v="102"/>
    <n v="1116"/>
    <n v="230"/>
    <n v="1146"/>
    <n v="102"/>
    <n v="1"/>
    <n v="230"/>
    <n v="497"/>
    <n v="54581"/>
    <x v="31"/>
    <d v="2021-09-18T00:00:00"/>
    <x v="4"/>
    <n v="31"/>
    <s v="Northern Territory"/>
    <n v="497"/>
    <s v="Claudio Archibould"/>
  </r>
  <r>
    <n v="1117"/>
    <s v="Trousers"/>
    <s v="Cropped"/>
    <s v="M"/>
    <s v="violet"/>
    <n v="99"/>
    <n v="47"/>
    <s v="A violet coloured, M sized, Cropped Trousers"/>
    <n v="104"/>
    <n v="1117"/>
    <n v="230"/>
    <n v="51"/>
    <n v="104"/>
    <n v="1"/>
    <n v="230"/>
    <n v="497"/>
    <n v="54581"/>
    <x v="31"/>
    <d v="2021-09-18T00:00:00"/>
    <x v="4"/>
    <n v="31"/>
    <s v="Northern Territory"/>
    <n v="497"/>
    <s v="Claudio Archibould"/>
  </r>
  <r>
    <n v="1118"/>
    <s v="Trousers"/>
    <s v="Cropped"/>
    <s v="L"/>
    <s v="violet"/>
    <n v="99"/>
    <n v="40"/>
    <s v="A violet coloured, L sized, Cropped Trousers"/>
    <n v="93"/>
    <n v="1118"/>
    <n v="230"/>
    <n v="657"/>
    <n v="93"/>
    <n v="1"/>
    <n v="230"/>
    <n v="497"/>
    <n v="54581"/>
    <x v="31"/>
    <d v="2021-09-18T00:00:00"/>
    <x v="4"/>
    <n v="31"/>
    <s v="Northern Territory"/>
    <n v="497"/>
    <s v="Claudio Archibould"/>
  </r>
  <r>
    <n v="1119"/>
    <s v="Trousers"/>
    <s v="Cropped"/>
    <s v="XL"/>
    <s v="violet"/>
    <n v="99"/>
    <n v="64"/>
    <s v="A violet coloured, XL sized, Cropped Trousers"/>
    <n v="196"/>
    <n v="1119"/>
    <n v="231"/>
    <n v="192"/>
    <n v="98"/>
    <n v="2"/>
    <n v="231"/>
    <n v="731"/>
    <n v="58824"/>
    <x v="163"/>
    <d v="2021-04-09T00:00:00"/>
    <x v="0"/>
    <n v="39"/>
    <s v="Western Australia"/>
    <n v="731"/>
    <s v="Olimpia Tankus"/>
  </r>
  <r>
    <n v="1120"/>
    <s v="Trousers"/>
    <s v="Cargo Pants"/>
    <s v="XS"/>
    <s v="red"/>
    <n v="106"/>
    <n v="72"/>
    <s v="A red coloured, XS sized, Cargo Pants Trousers"/>
    <n v="186"/>
    <n v="1120"/>
    <n v="231"/>
    <n v="646"/>
    <n v="93"/>
    <n v="2"/>
    <n v="231"/>
    <n v="731"/>
    <n v="58824"/>
    <x v="163"/>
    <d v="2021-04-09T00:00:00"/>
    <x v="0"/>
    <n v="39"/>
    <s v="Western Australia"/>
    <n v="731"/>
    <s v="Olimpia Tankus"/>
  </r>
  <r>
    <n v="1121"/>
    <s v="Trousers"/>
    <s v="Cargo Pants"/>
    <s v="S"/>
    <s v="red"/>
    <n v="106"/>
    <n v="63"/>
    <s v="A red coloured, S sized, Cargo Pants Trousers"/>
    <n v="96"/>
    <n v="1121"/>
    <n v="231"/>
    <n v="1"/>
    <n v="96"/>
    <n v="1"/>
    <n v="231"/>
    <n v="731"/>
    <n v="58824"/>
    <x v="163"/>
    <d v="2021-04-09T00:00:00"/>
    <x v="0"/>
    <n v="39"/>
    <s v="Western Australia"/>
    <n v="731"/>
    <s v="Olimpia Tankus"/>
  </r>
  <r>
    <n v="1122"/>
    <s v="Trousers"/>
    <s v="Cargo Pants"/>
    <s v="M"/>
    <s v="red"/>
    <n v="106"/>
    <n v="52"/>
    <s v="A red coloured, M sized, Cargo Pants Trousers"/>
    <n v="109"/>
    <n v="1122"/>
    <n v="231"/>
    <n v="740"/>
    <n v="109"/>
    <n v="1"/>
    <n v="231"/>
    <n v="731"/>
    <n v="58824"/>
    <x v="163"/>
    <d v="2021-04-09T00:00:00"/>
    <x v="0"/>
    <n v="39"/>
    <s v="Western Australia"/>
    <n v="731"/>
    <s v="Olimpia Tankus"/>
  </r>
  <r>
    <n v="1123"/>
    <s v="Trousers"/>
    <s v="Cargo Pants"/>
    <s v="L"/>
    <s v="red"/>
    <n v="106"/>
    <n v="61"/>
    <s v="A red coloured, L sized, Cargo Pants Trousers"/>
    <n v="184"/>
    <n v="1123"/>
    <n v="231"/>
    <n v="126"/>
    <n v="92"/>
    <n v="2"/>
    <n v="231"/>
    <n v="731"/>
    <n v="58824"/>
    <x v="163"/>
    <d v="2021-04-09T00:00:00"/>
    <x v="0"/>
    <n v="39"/>
    <s v="Western Australia"/>
    <n v="731"/>
    <s v="Olimpia Tankus"/>
  </r>
  <r>
    <n v="1124"/>
    <s v="Trousers"/>
    <s v="Cargo Pants"/>
    <s v="XL"/>
    <s v="red"/>
    <n v="106"/>
    <n v="45"/>
    <s v="A red coloured, XL sized, Cargo Pants Trousers"/>
    <n v="273"/>
    <n v="1124"/>
    <n v="232"/>
    <n v="794"/>
    <n v="91"/>
    <n v="3"/>
    <n v="232"/>
    <n v="256"/>
    <n v="44567"/>
    <x v="164"/>
    <d v="2021-05-16T00:00:00"/>
    <x v="4"/>
    <n v="46"/>
    <s v="Australian Capital Territory"/>
    <n v="256"/>
    <s v="Dulcia Gawthorpe"/>
  </r>
  <r>
    <n v="1125"/>
    <s v="Trousers"/>
    <s v="Cargo Pants"/>
    <s v="XS"/>
    <s v="orange"/>
    <n v="106"/>
    <n v="43"/>
    <s v="A orange coloured, XS sized, Cargo Pants Trousers"/>
    <n v="190"/>
    <n v="1125"/>
    <n v="232"/>
    <n v="246"/>
    <n v="95"/>
    <n v="2"/>
    <n v="232"/>
    <n v="256"/>
    <n v="44567"/>
    <x v="164"/>
    <d v="2021-05-16T00:00:00"/>
    <x v="4"/>
    <n v="46"/>
    <s v="Australian Capital Territory"/>
    <n v="256"/>
    <s v="Dulcia Gawthorpe"/>
  </r>
  <r>
    <n v="1126"/>
    <s v="Trousers"/>
    <s v="Cargo Pants"/>
    <s v="S"/>
    <s v="orange"/>
    <n v="106"/>
    <n v="60"/>
    <s v="A orange coloured, S sized, Cargo Pants Trousers"/>
    <n v="214"/>
    <n v="1126"/>
    <n v="232"/>
    <n v="447"/>
    <n v="107"/>
    <n v="2"/>
    <n v="232"/>
    <n v="256"/>
    <n v="44567"/>
    <x v="164"/>
    <d v="2021-05-16T00:00:00"/>
    <x v="4"/>
    <n v="46"/>
    <s v="Australian Capital Territory"/>
    <n v="256"/>
    <s v="Dulcia Gawthorpe"/>
  </r>
  <r>
    <n v="1127"/>
    <s v="Trousers"/>
    <s v="Cargo Pants"/>
    <s v="M"/>
    <s v="orange"/>
    <n v="106"/>
    <n v="51"/>
    <s v="A orange coloured, M sized, Cargo Pants Trousers"/>
    <n v="312"/>
    <n v="1127"/>
    <n v="232"/>
    <n v="43"/>
    <n v="104"/>
    <n v="3"/>
    <n v="232"/>
    <n v="256"/>
    <n v="44567"/>
    <x v="164"/>
    <d v="2021-05-16T00:00:00"/>
    <x v="4"/>
    <n v="46"/>
    <s v="Australian Capital Territory"/>
    <n v="256"/>
    <s v="Dulcia Gawthorpe"/>
  </r>
  <r>
    <n v="1128"/>
    <s v="Trousers"/>
    <s v="Cargo Pants"/>
    <s v="L"/>
    <s v="orange"/>
    <n v="106"/>
    <n v="78"/>
    <s v="A orange coloured, L sized, Cargo Pants Trousers"/>
    <n v="297"/>
    <n v="1128"/>
    <n v="232"/>
    <n v="1182"/>
    <n v="99"/>
    <n v="3"/>
    <n v="232"/>
    <n v="256"/>
    <n v="44567"/>
    <x v="164"/>
    <d v="2021-05-16T00:00:00"/>
    <x v="4"/>
    <n v="46"/>
    <s v="Australian Capital Territory"/>
    <n v="256"/>
    <s v="Dulcia Gawthorpe"/>
  </r>
  <r>
    <n v="1129"/>
    <s v="Trousers"/>
    <s v="Cargo Pants"/>
    <s v="XL"/>
    <s v="orange"/>
    <n v="106"/>
    <n v="61"/>
    <s v="A orange coloured, XL sized, Cargo Pants Trousers"/>
    <n v="318"/>
    <n v="1129"/>
    <n v="233"/>
    <n v="218"/>
    <n v="106"/>
    <n v="3"/>
    <n v="233"/>
    <n v="996"/>
    <n v="29939"/>
    <x v="165"/>
    <d v="2021-09-19T00:00:00"/>
    <x v="5"/>
    <n v="59"/>
    <s v="Tasmania"/>
    <n v="996"/>
    <s v="Elvira Sarfati"/>
  </r>
  <r>
    <n v="1130"/>
    <s v="Trousers"/>
    <s v="Cargo Pants"/>
    <s v="XS"/>
    <s v="yellow"/>
    <n v="106"/>
    <n v="68"/>
    <s v="A yellow coloured, XS sized, Cargo Pants Trousers"/>
    <n v="210"/>
    <n v="1130"/>
    <n v="233"/>
    <n v="1191"/>
    <n v="105"/>
    <n v="2"/>
    <n v="233"/>
    <n v="996"/>
    <n v="29939"/>
    <x v="165"/>
    <d v="2021-09-19T00:00:00"/>
    <x v="5"/>
    <n v="59"/>
    <s v="Tasmania"/>
    <n v="996"/>
    <s v="Elvira Sarfati"/>
  </r>
  <r>
    <n v="1131"/>
    <s v="Trousers"/>
    <s v="Cargo Pants"/>
    <s v="S"/>
    <s v="yellow"/>
    <n v="106"/>
    <n v="48"/>
    <s v="A yellow coloured, S sized, Cargo Pants Trousers"/>
    <n v="94"/>
    <n v="1131"/>
    <n v="233"/>
    <n v="886"/>
    <n v="94"/>
    <n v="1"/>
    <n v="233"/>
    <n v="996"/>
    <n v="29939"/>
    <x v="165"/>
    <d v="2021-09-19T00:00:00"/>
    <x v="5"/>
    <n v="59"/>
    <s v="Tasmania"/>
    <n v="996"/>
    <s v="Elvira Sarfati"/>
  </r>
  <r>
    <n v="1132"/>
    <s v="Trousers"/>
    <s v="Cargo Pants"/>
    <s v="M"/>
    <s v="yellow"/>
    <n v="106"/>
    <n v="72"/>
    <s v="A yellow coloured, M sized, Cargo Pants Trousers"/>
    <n v="357"/>
    <n v="1132"/>
    <n v="233"/>
    <n v="701"/>
    <n v="119"/>
    <n v="3"/>
    <n v="233"/>
    <n v="996"/>
    <n v="29939"/>
    <x v="165"/>
    <d v="2021-09-19T00:00:00"/>
    <x v="5"/>
    <n v="59"/>
    <s v="Tasmania"/>
    <n v="996"/>
    <s v="Elvira Sarfati"/>
  </r>
  <r>
    <n v="1133"/>
    <s v="Trousers"/>
    <s v="Cargo Pants"/>
    <s v="L"/>
    <s v="yellow"/>
    <n v="106"/>
    <n v="71"/>
    <s v="A yellow coloured, L sized, Cargo Pants Trousers"/>
    <n v="288"/>
    <n v="1133"/>
    <n v="234"/>
    <n v="941"/>
    <n v="96"/>
    <n v="3"/>
    <n v="234"/>
    <n v="133"/>
    <n v="26314"/>
    <x v="166"/>
    <d v="2021-10-10T00:00:00"/>
    <x v="4"/>
    <n v="49"/>
    <s v="Tasmania"/>
    <n v="133"/>
    <s v="Bette-ann Harteley"/>
  </r>
  <r>
    <n v="1134"/>
    <s v="Trousers"/>
    <s v="Cargo Pants"/>
    <s v="XL"/>
    <s v="yellow"/>
    <n v="106"/>
    <n v="52"/>
    <s v="A yellow coloured, XL sized, Cargo Pants Trousers"/>
    <n v="318"/>
    <n v="1134"/>
    <n v="234"/>
    <n v="244"/>
    <n v="106"/>
    <n v="3"/>
    <n v="234"/>
    <n v="133"/>
    <n v="26314"/>
    <x v="166"/>
    <d v="2021-10-10T00:00:00"/>
    <x v="4"/>
    <n v="49"/>
    <s v="Tasmania"/>
    <n v="133"/>
    <s v="Bette-ann Harteley"/>
  </r>
  <r>
    <n v="1135"/>
    <s v="Trousers"/>
    <s v="Cargo Pants"/>
    <s v="XS"/>
    <s v="green"/>
    <n v="106"/>
    <n v="63"/>
    <s v="A green coloured, XS sized, Cargo Pants Trousers"/>
    <n v="91"/>
    <n v="1135"/>
    <n v="234"/>
    <n v="174"/>
    <n v="91"/>
    <n v="1"/>
    <n v="234"/>
    <n v="133"/>
    <n v="26314"/>
    <x v="166"/>
    <d v="2021-10-10T00:00:00"/>
    <x v="4"/>
    <n v="49"/>
    <s v="Tasmania"/>
    <n v="133"/>
    <s v="Bette-ann Harteley"/>
  </r>
  <r>
    <n v="1136"/>
    <s v="Trousers"/>
    <s v="Cargo Pants"/>
    <s v="S"/>
    <s v="green"/>
    <n v="106"/>
    <n v="79"/>
    <s v="A green coloured, S sized, Cargo Pants Trousers"/>
    <n v="315"/>
    <n v="1136"/>
    <n v="235"/>
    <n v="1213"/>
    <n v="105"/>
    <n v="3"/>
    <n v="235"/>
    <n v="767"/>
    <n v="23434"/>
    <x v="113"/>
    <d v="2021-10-12T00:00:00"/>
    <x v="2"/>
    <n v="37"/>
    <s v="South Australia"/>
    <n v="767"/>
    <s v="Waylin Gasson"/>
  </r>
  <r>
    <n v="1137"/>
    <s v="Trousers"/>
    <s v="Cargo Pants"/>
    <s v="M"/>
    <s v="green"/>
    <n v="106"/>
    <n v="78"/>
    <s v="A green coloured, M sized, Cargo Pants Trousers"/>
    <n v="273"/>
    <n v="1137"/>
    <n v="235"/>
    <n v="140"/>
    <n v="91"/>
    <n v="3"/>
    <n v="235"/>
    <n v="767"/>
    <n v="23434"/>
    <x v="113"/>
    <d v="2021-10-12T00:00:00"/>
    <x v="2"/>
    <n v="37"/>
    <s v="South Australia"/>
    <n v="767"/>
    <s v="Waylin Gasson"/>
  </r>
  <r>
    <n v="1138"/>
    <s v="Trousers"/>
    <s v="Cargo Pants"/>
    <s v="L"/>
    <s v="green"/>
    <n v="106"/>
    <n v="42"/>
    <s v="A green coloured, L sized, Cargo Pants Trousers"/>
    <n v="236"/>
    <n v="1138"/>
    <n v="235"/>
    <n v="78"/>
    <n v="118"/>
    <n v="2"/>
    <n v="235"/>
    <n v="767"/>
    <n v="23434"/>
    <x v="113"/>
    <d v="2021-10-12T00:00:00"/>
    <x v="2"/>
    <n v="37"/>
    <s v="South Australia"/>
    <n v="767"/>
    <s v="Waylin Gasson"/>
  </r>
  <r>
    <n v="1139"/>
    <s v="Trousers"/>
    <s v="Cargo Pants"/>
    <s v="XL"/>
    <s v="green"/>
    <n v="106"/>
    <n v="65"/>
    <s v="A green coloured, XL sized, Cargo Pants Trousers"/>
    <n v="194"/>
    <n v="1139"/>
    <n v="235"/>
    <n v="950"/>
    <n v="97"/>
    <n v="2"/>
    <n v="235"/>
    <n v="767"/>
    <n v="23434"/>
    <x v="113"/>
    <d v="2021-10-12T00:00:00"/>
    <x v="2"/>
    <n v="37"/>
    <s v="South Australia"/>
    <n v="767"/>
    <s v="Waylin Gasson"/>
  </r>
  <r>
    <n v="1140"/>
    <s v="Trousers"/>
    <s v="Cargo Pants"/>
    <s v="XS"/>
    <s v="blue"/>
    <n v="106"/>
    <n v="73"/>
    <s v="A blue coloured, XS sized, Cargo Pants Trousers"/>
    <n v="273"/>
    <n v="1140"/>
    <n v="235"/>
    <n v="801"/>
    <n v="91"/>
    <n v="3"/>
    <n v="235"/>
    <n v="767"/>
    <n v="23434"/>
    <x v="113"/>
    <d v="2021-10-12T00:00:00"/>
    <x v="2"/>
    <n v="37"/>
    <s v="South Australia"/>
    <n v="767"/>
    <s v="Waylin Gasson"/>
  </r>
  <r>
    <n v="1141"/>
    <s v="Trousers"/>
    <s v="Cargo Pants"/>
    <s v="S"/>
    <s v="blue"/>
    <n v="106"/>
    <n v="63"/>
    <s v="A blue coloured, S sized, Cargo Pants Trousers"/>
    <n v="192"/>
    <n v="1141"/>
    <n v="236"/>
    <n v="17"/>
    <n v="96"/>
    <n v="2"/>
    <n v="236"/>
    <n v="228"/>
    <n v="49109"/>
    <x v="167"/>
    <d v="2021-08-08T00:00:00"/>
    <x v="7"/>
    <n v="40"/>
    <s v="Northern Territory"/>
    <n v="228"/>
    <s v="Zaria Garken"/>
  </r>
  <r>
    <n v="1142"/>
    <s v="Trousers"/>
    <s v="Cargo Pants"/>
    <s v="M"/>
    <s v="blue"/>
    <n v="106"/>
    <n v="64"/>
    <s v="A blue coloured, M sized, Cargo Pants Trousers"/>
    <n v="100"/>
    <n v="1142"/>
    <n v="236"/>
    <n v="566"/>
    <n v="100"/>
    <n v="1"/>
    <n v="236"/>
    <n v="228"/>
    <n v="49109"/>
    <x v="167"/>
    <d v="2021-08-08T00:00:00"/>
    <x v="7"/>
    <n v="40"/>
    <s v="Northern Territory"/>
    <n v="228"/>
    <s v="Zaria Garken"/>
  </r>
  <r>
    <n v="1143"/>
    <s v="Trousers"/>
    <s v="Cargo Pants"/>
    <s v="L"/>
    <s v="blue"/>
    <n v="106"/>
    <n v="77"/>
    <s v="A blue coloured, L sized, Cargo Pants Trousers"/>
    <n v="113"/>
    <n v="1143"/>
    <n v="236"/>
    <n v="844"/>
    <n v="113"/>
    <n v="1"/>
    <n v="236"/>
    <n v="228"/>
    <n v="49109"/>
    <x v="167"/>
    <d v="2021-08-08T00:00:00"/>
    <x v="7"/>
    <n v="40"/>
    <s v="Northern Territory"/>
    <n v="228"/>
    <s v="Zaria Garken"/>
  </r>
  <r>
    <n v="1144"/>
    <s v="Trousers"/>
    <s v="Cargo Pants"/>
    <s v="XL"/>
    <s v="blue"/>
    <n v="106"/>
    <n v="57"/>
    <s v="A blue coloured, XL sized, Cargo Pants Trousers"/>
    <n v="93"/>
    <n v="1144"/>
    <n v="236"/>
    <n v="640"/>
    <n v="93"/>
    <n v="1"/>
    <n v="236"/>
    <n v="228"/>
    <n v="49109"/>
    <x v="167"/>
    <d v="2021-08-08T00:00:00"/>
    <x v="7"/>
    <n v="40"/>
    <s v="Northern Territory"/>
    <n v="228"/>
    <s v="Zaria Garken"/>
  </r>
  <r>
    <n v="1145"/>
    <s v="Trousers"/>
    <s v="Cargo Pants"/>
    <s v="XS"/>
    <s v="indigo"/>
    <n v="106"/>
    <n v="51"/>
    <s v="A indigo coloured, XS sized, Cargo Pants Trousers"/>
    <n v="99"/>
    <n v="1145"/>
    <n v="236"/>
    <n v="1189"/>
    <n v="99"/>
    <n v="1"/>
    <n v="236"/>
    <n v="228"/>
    <n v="49109"/>
    <x v="167"/>
    <d v="2021-08-08T00:00:00"/>
    <x v="7"/>
    <n v="40"/>
    <s v="Northern Territory"/>
    <n v="228"/>
    <s v="Zaria Garken"/>
  </r>
  <r>
    <n v="1146"/>
    <s v="Trousers"/>
    <s v="Cargo Pants"/>
    <s v="S"/>
    <s v="indigo"/>
    <n v="106"/>
    <n v="48"/>
    <s v="A indigo coloured, S sized, Cargo Pants Trousers"/>
    <n v="182"/>
    <n v="1146"/>
    <n v="236"/>
    <n v="160"/>
    <n v="91"/>
    <n v="2"/>
    <n v="236"/>
    <n v="228"/>
    <n v="49109"/>
    <x v="167"/>
    <d v="2021-08-08T00:00:00"/>
    <x v="7"/>
    <n v="40"/>
    <s v="Northern Territory"/>
    <n v="228"/>
    <s v="Zaria Garken"/>
  </r>
  <r>
    <n v="1147"/>
    <s v="Trousers"/>
    <s v="Cargo Pants"/>
    <s v="M"/>
    <s v="indigo"/>
    <n v="106"/>
    <n v="51"/>
    <s v="A indigo coloured, M sized, Cargo Pants Trousers"/>
    <n v="192"/>
    <n v="1147"/>
    <n v="237"/>
    <n v="17"/>
    <n v="96"/>
    <n v="2"/>
    <n v="237"/>
    <n v="829"/>
    <n v="20267"/>
    <x v="71"/>
    <d v="2021-04-06T00:00:00"/>
    <x v="3"/>
    <n v="39"/>
    <s v="Victoria"/>
    <n v="829"/>
    <s v="Marget Kells"/>
  </r>
  <r>
    <n v="1148"/>
    <s v="Trousers"/>
    <s v="Cargo Pants"/>
    <s v="L"/>
    <s v="indigo"/>
    <n v="106"/>
    <n v="46"/>
    <s v="A indigo coloured, L sized, Cargo Pants Trousers"/>
    <n v="106"/>
    <n v="1148"/>
    <n v="237"/>
    <n v="1009"/>
    <n v="106"/>
    <n v="1"/>
    <n v="237"/>
    <n v="829"/>
    <n v="20267"/>
    <x v="71"/>
    <d v="2021-04-06T00:00:00"/>
    <x v="3"/>
    <n v="39"/>
    <s v="Victoria"/>
    <n v="829"/>
    <s v="Marget Kells"/>
  </r>
  <r>
    <n v="1149"/>
    <s v="Trousers"/>
    <s v="Cargo Pants"/>
    <s v="XL"/>
    <s v="indigo"/>
    <n v="106"/>
    <n v="64"/>
    <s v="A indigo coloured, XL sized, Cargo Pants Trousers"/>
    <n v="190"/>
    <n v="1149"/>
    <n v="237"/>
    <n v="268"/>
    <n v="95"/>
    <n v="2"/>
    <n v="237"/>
    <n v="829"/>
    <n v="20267"/>
    <x v="71"/>
    <d v="2021-04-06T00:00:00"/>
    <x v="3"/>
    <n v="39"/>
    <s v="Victoria"/>
    <n v="829"/>
    <s v="Marget Kells"/>
  </r>
  <r>
    <n v="1150"/>
    <s v="Trousers"/>
    <s v="Cargo Pants"/>
    <s v="XS"/>
    <s v="violet"/>
    <n v="106"/>
    <n v="40"/>
    <s v="A violet coloured, XS sized, Cargo Pants Trousers"/>
    <n v="204"/>
    <n v="1150"/>
    <n v="237"/>
    <n v="502"/>
    <n v="102"/>
    <n v="2"/>
    <n v="237"/>
    <n v="829"/>
    <n v="20267"/>
    <x v="71"/>
    <d v="2021-04-06T00:00:00"/>
    <x v="3"/>
    <n v="39"/>
    <s v="Victoria"/>
    <n v="829"/>
    <s v="Marget Kells"/>
  </r>
  <r>
    <n v="1151"/>
    <s v="Trousers"/>
    <s v="Cargo Pants"/>
    <s v="S"/>
    <s v="violet"/>
    <n v="106"/>
    <n v="79"/>
    <s v="A violet coloured, S sized, Cargo Pants Trousers"/>
    <n v="354"/>
    <n v="1151"/>
    <n v="237"/>
    <n v="74"/>
    <n v="118"/>
    <n v="3"/>
    <n v="237"/>
    <n v="829"/>
    <n v="20267"/>
    <x v="71"/>
    <d v="2021-04-06T00:00:00"/>
    <x v="3"/>
    <n v="39"/>
    <s v="Victoria"/>
    <n v="829"/>
    <s v="Marget Kells"/>
  </r>
  <r>
    <n v="1152"/>
    <s v="Trousers"/>
    <s v="Cargo Pants"/>
    <s v="M"/>
    <s v="violet"/>
    <n v="106"/>
    <n v="58"/>
    <s v="A violet coloured, M sized, Cargo Pants Trousers"/>
    <n v="270"/>
    <n v="1152"/>
    <n v="238"/>
    <n v="1024"/>
    <n v="90"/>
    <n v="3"/>
    <n v="238"/>
    <n v="328"/>
    <n v="59828"/>
    <x v="168"/>
    <d v="2021-03-27T00:00:00"/>
    <x v="3"/>
    <n v="59"/>
    <s v="Western Australia"/>
    <n v="328"/>
    <s v="Wadsworth Olivier"/>
  </r>
  <r>
    <n v="1153"/>
    <s v="Trousers"/>
    <s v="Cargo Pants"/>
    <s v="L"/>
    <s v="violet"/>
    <n v="106"/>
    <n v="74"/>
    <s v="A violet coloured, L sized, Cargo Pants Trousers"/>
    <n v="188"/>
    <n v="1153"/>
    <n v="238"/>
    <n v="883"/>
    <n v="94"/>
    <n v="2"/>
    <n v="238"/>
    <n v="328"/>
    <n v="59828"/>
    <x v="168"/>
    <d v="2021-03-27T00:00:00"/>
    <x v="3"/>
    <n v="59"/>
    <s v="Western Australia"/>
    <n v="328"/>
    <s v="Wadsworth Olivier"/>
  </r>
  <r>
    <n v="1154"/>
    <s v="Trousers"/>
    <s v="Cargo Pants"/>
    <s v="XL"/>
    <s v="violet"/>
    <n v="106"/>
    <n v="77"/>
    <s v="A violet coloured, XL sized, Cargo Pants Trousers"/>
    <n v="354"/>
    <n v="1154"/>
    <n v="238"/>
    <n v="101"/>
    <n v="118"/>
    <n v="3"/>
    <n v="238"/>
    <n v="328"/>
    <n v="59828"/>
    <x v="168"/>
    <d v="2021-03-27T00:00:00"/>
    <x v="3"/>
    <n v="59"/>
    <s v="Western Australia"/>
    <n v="328"/>
    <s v="Wadsworth Olivier"/>
  </r>
  <r>
    <n v="1155"/>
    <s v="Trousers"/>
    <s v="High-Waisted"/>
    <s v="XS"/>
    <s v="red"/>
    <n v="98"/>
    <n v="74"/>
    <s v="A red coloured, XS sized, High-Waisted Trousers"/>
    <n v="315"/>
    <n v="1155"/>
    <n v="238"/>
    <n v="313"/>
    <n v="105"/>
    <n v="3"/>
    <n v="238"/>
    <n v="328"/>
    <n v="59828"/>
    <x v="168"/>
    <d v="2021-03-27T00:00:00"/>
    <x v="3"/>
    <n v="59"/>
    <s v="Western Australia"/>
    <n v="328"/>
    <s v="Wadsworth Olivier"/>
  </r>
  <r>
    <n v="1156"/>
    <s v="Trousers"/>
    <s v="High-Waisted"/>
    <s v="S"/>
    <s v="red"/>
    <n v="98"/>
    <n v="80"/>
    <s v="A red coloured, S sized, High-Waisted Trousers"/>
    <n v="196"/>
    <n v="1156"/>
    <n v="238"/>
    <n v="179"/>
    <n v="98"/>
    <n v="2"/>
    <n v="238"/>
    <n v="328"/>
    <n v="59828"/>
    <x v="168"/>
    <d v="2021-03-27T00:00:00"/>
    <x v="3"/>
    <n v="59"/>
    <s v="Western Australia"/>
    <n v="328"/>
    <s v="Wadsworth Olivier"/>
  </r>
  <r>
    <n v="1157"/>
    <s v="Trousers"/>
    <s v="High-Waisted"/>
    <s v="M"/>
    <s v="red"/>
    <n v="98"/>
    <n v="59"/>
    <s v="A red coloured, M sized, High-Waisted Trousers"/>
    <n v="109"/>
    <n v="1157"/>
    <n v="238"/>
    <n v="340"/>
    <n v="109"/>
    <n v="1"/>
    <n v="238"/>
    <n v="328"/>
    <n v="59828"/>
    <x v="168"/>
    <d v="2021-03-27T00:00:00"/>
    <x v="3"/>
    <n v="59"/>
    <s v="Western Australia"/>
    <n v="328"/>
    <s v="Wadsworth Olivier"/>
  </r>
  <r>
    <n v="1158"/>
    <s v="Trousers"/>
    <s v="High-Waisted"/>
    <s v="L"/>
    <s v="red"/>
    <n v="98"/>
    <n v="52"/>
    <s v="A red coloured, L sized, High-Waisted Trousers"/>
    <n v="297"/>
    <n v="1158"/>
    <n v="239"/>
    <n v="1177"/>
    <n v="99"/>
    <n v="3"/>
    <n v="239"/>
    <n v="530"/>
    <n v="45974"/>
    <x v="105"/>
    <d v="2021-11-02T00:00:00"/>
    <x v="6"/>
    <n v="63"/>
    <s v="Western Australia"/>
    <n v="530"/>
    <s v="Leroi Weal"/>
  </r>
  <r>
    <n v="1159"/>
    <s v="Trousers"/>
    <s v="High-Waisted"/>
    <s v="XL"/>
    <s v="red"/>
    <n v="98"/>
    <n v="80"/>
    <s v="A red coloured, XL sized, High-Waisted Trousers"/>
    <n v="321"/>
    <n v="1159"/>
    <n v="239"/>
    <n v="445"/>
    <n v="107"/>
    <n v="3"/>
    <n v="239"/>
    <n v="530"/>
    <n v="45974"/>
    <x v="105"/>
    <d v="2021-11-02T00:00:00"/>
    <x v="6"/>
    <n v="63"/>
    <s v="Western Australia"/>
    <n v="530"/>
    <s v="Leroi Weal"/>
  </r>
  <r>
    <n v="1160"/>
    <s v="Trousers"/>
    <s v="High-Waisted"/>
    <s v="XS"/>
    <s v="orange"/>
    <n v="98"/>
    <n v="55"/>
    <s v="A orange coloured, XS sized, High-Waisted Trousers"/>
    <n v="106"/>
    <n v="1160"/>
    <n v="240"/>
    <n v="1009"/>
    <n v="106"/>
    <n v="1"/>
    <n v="240"/>
    <n v="578"/>
    <n v="37612"/>
    <x v="169"/>
    <d v="2021-02-01T00:00:00"/>
    <x v="0"/>
    <n v="75"/>
    <s v="New South Wales"/>
    <n v="578"/>
    <s v="Riordan Goreway"/>
  </r>
  <r>
    <n v="1161"/>
    <s v="Trousers"/>
    <s v="High-Waisted"/>
    <s v="S"/>
    <s v="orange"/>
    <n v="98"/>
    <n v="42"/>
    <s v="A orange coloured, S sized, High-Waisted Trousers"/>
    <n v="190"/>
    <n v="1161"/>
    <n v="240"/>
    <n v="259"/>
    <n v="95"/>
    <n v="2"/>
    <n v="240"/>
    <n v="578"/>
    <n v="37612"/>
    <x v="169"/>
    <d v="2021-02-01T00:00:00"/>
    <x v="0"/>
    <n v="75"/>
    <s v="New South Wales"/>
    <n v="578"/>
    <s v="Riordan Goreway"/>
  </r>
  <r>
    <n v="1162"/>
    <s v="Trousers"/>
    <s v="High-Waisted"/>
    <s v="M"/>
    <s v="orange"/>
    <n v="98"/>
    <n v="69"/>
    <s v="A orange coloured, M sized, High-Waisted Trousers"/>
    <n v="118"/>
    <n v="1162"/>
    <n v="240"/>
    <n v="473"/>
    <n v="118"/>
    <n v="1"/>
    <n v="240"/>
    <n v="578"/>
    <n v="37612"/>
    <x v="169"/>
    <d v="2021-02-01T00:00:00"/>
    <x v="0"/>
    <n v="75"/>
    <s v="New South Wales"/>
    <n v="578"/>
    <s v="Riordan Goreway"/>
  </r>
  <r>
    <n v="1163"/>
    <s v="Trousers"/>
    <s v="High-Waisted"/>
    <s v="L"/>
    <s v="orange"/>
    <n v="98"/>
    <n v="78"/>
    <s v="A orange coloured, L sized, High-Waisted Trousers"/>
    <n v="276"/>
    <n v="1163"/>
    <n v="240"/>
    <n v="124"/>
    <n v="92"/>
    <n v="3"/>
    <n v="240"/>
    <n v="578"/>
    <n v="37612"/>
    <x v="169"/>
    <d v="2021-02-01T00:00:00"/>
    <x v="0"/>
    <n v="75"/>
    <s v="New South Wales"/>
    <n v="578"/>
    <s v="Riordan Goreway"/>
  </r>
  <r>
    <n v="1164"/>
    <s v="Trousers"/>
    <s v="High-Waisted"/>
    <s v="XL"/>
    <s v="orange"/>
    <n v="98"/>
    <n v="47"/>
    <s v="A orange coloured, XL sized, High-Waisted Trousers"/>
    <n v="96"/>
    <n v="1164"/>
    <n v="240"/>
    <n v="9"/>
    <n v="96"/>
    <n v="1"/>
    <n v="240"/>
    <n v="578"/>
    <n v="37612"/>
    <x v="169"/>
    <d v="2021-02-01T00:00:00"/>
    <x v="0"/>
    <n v="75"/>
    <s v="New South Wales"/>
    <n v="578"/>
    <s v="Riordan Goreway"/>
  </r>
  <r>
    <n v="1165"/>
    <s v="Trousers"/>
    <s v="High-Waisted"/>
    <s v="XS"/>
    <s v="yellow"/>
    <n v="98"/>
    <n v="64"/>
    <s v="A yellow coloured, XS sized, High-Waisted Trousers"/>
    <n v="315"/>
    <n v="1165"/>
    <n v="240"/>
    <n v="298"/>
    <n v="105"/>
    <n v="3"/>
    <n v="240"/>
    <n v="578"/>
    <n v="37612"/>
    <x v="169"/>
    <d v="2021-02-01T00:00:00"/>
    <x v="0"/>
    <n v="75"/>
    <s v="New South Wales"/>
    <n v="578"/>
    <s v="Riordan Goreway"/>
  </r>
  <r>
    <n v="1166"/>
    <s v="Trousers"/>
    <s v="High-Waisted"/>
    <s v="S"/>
    <s v="yellow"/>
    <n v="98"/>
    <n v="56"/>
    <s v="A yellow coloured, S sized, High-Waisted Trousers"/>
    <n v="238"/>
    <n v="1166"/>
    <n v="241"/>
    <n v="400"/>
    <n v="119"/>
    <n v="2"/>
    <n v="241"/>
    <n v="401"/>
    <n v="33692"/>
    <x v="152"/>
    <d v="2021-08-17T00:00:00"/>
    <x v="3"/>
    <n v="73"/>
    <s v="Western Australia"/>
    <n v="401"/>
    <s v="Waylen Swallwell"/>
  </r>
  <r>
    <n v="1167"/>
    <s v="Trousers"/>
    <s v="High-Waisted"/>
    <s v="M"/>
    <s v="yellow"/>
    <n v="98"/>
    <n v="45"/>
    <s v="A yellow coloured, M sized, High-Waisted Trousers"/>
    <n v="186"/>
    <n v="1167"/>
    <n v="241"/>
    <n v="1051"/>
    <n v="93"/>
    <n v="2"/>
    <n v="241"/>
    <n v="401"/>
    <n v="33692"/>
    <x v="152"/>
    <d v="2021-08-17T00:00:00"/>
    <x v="3"/>
    <n v="73"/>
    <s v="Western Australia"/>
    <n v="401"/>
    <s v="Waylen Swallwell"/>
  </r>
  <r>
    <n v="1168"/>
    <s v="Trousers"/>
    <s v="High-Waisted"/>
    <s v="L"/>
    <s v="yellow"/>
    <n v="98"/>
    <n v="77"/>
    <s v="A yellow coloured, L sized, High-Waisted Trousers"/>
    <n v="218"/>
    <n v="1168"/>
    <n v="241"/>
    <n v="333"/>
    <n v="109"/>
    <n v="2"/>
    <n v="241"/>
    <n v="401"/>
    <n v="33692"/>
    <x v="152"/>
    <d v="2021-08-17T00:00:00"/>
    <x v="3"/>
    <n v="73"/>
    <s v="Western Australia"/>
    <n v="401"/>
    <s v="Waylen Swallwell"/>
  </r>
  <r>
    <n v="1169"/>
    <s v="Trousers"/>
    <s v="High-Waisted"/>
    <s v="XL"/>
    <s v="yellow"/>
    <n v="98"/>
    <n v="78"/>
    <s v="A yellow coloured, XL sized, High-Waisted Trousers"/>
    <n v="288"/>
    <n v="1169"/>
    <n v="242"/>
    <n v="26"/>
    <n v="96"/>
    <n v="3"/>
    <n v="242"/>
    <n v="909"/>
    <n v="12202"/>
    <x v="170"/>
    <d v="2021-09-13T00:00:00"/>
    <x v="2"/>
    <n v="62"/>
    <s v="Tasmania"/>
    <n v="909"/>
    <s v="Patin Circuit"/>
  </r>
  <r>
    <n v="1170"/>
    <s v="Trousers"/>
    <s v="High-Waisted"/>
    <s v="XS"/>
    <s v="green"/>
    <n v="98"/>
    <n v="42"/>
    <s v="A green coloured, XS sized, High-Waisted Trousers"/>
    <n v="318"/>
    <n v="1170"/>
    <n v="242"/>
    <n v="1002"/>
    <n v="106"/>
    <n v="3"/>
    <n v="242"/>
    <n v="909"/>
    <n v="12202"/>
    <x v="170"/>
    <d v="2021-09-13T00:00:00"/>
    <x v="2"/>
    <n v="62"/>
    <s v="Tasmania"/>
    <n v="909"/>
    <s v="Patin Circuit"/>
  </r>
  <r>
    <n v="1171"/>
    <s v="Trousers"/>
    <s v="High-Waisted"/>
    <s v="S"/>
    <s v="green"/>
    <n v="98"/>
    <n v="73"/>
    <s v="A green coloured, S sized, High-Waisted Trousers"/>
    <n v="94"/>
    <n v="1171"/>
    <n v="242"/>
    <n v="877"/>
    <n v="94"/>
    <n v="1"/>
    <n v="242"/>
    <n v="909"/>
    <n v="12202"/>
    <x v="170"/>
    <d v="2021-09-13T00:00:00"/>
    <x v="2"/>
    <n v="62"/>
    <s v="Tasmania"/>
    <n v="909"/>
    <s v="Patin Circuit"/>
  </r>
  <r>
    <n v="1172"/>
    <s v="Trousers"/>
    <s v="High-Waisted"/>
    <s v="M"/>
    <s v="green"/>
    <n v="98"/>
    <n v="51"/>
    <s v="A green coloured, M sized, High-Waisted Trousers"/>
    <n v="97"/>
    <n v="1172"/>
    <n v="242"/>
    <n v="950"/>
    <n v="97"/>
    <n v="1"/>
    <n v="242"/>
    <n v="909"/>
    <n v="12202"/>
    <x v="170"/>
    <d v="2021-09-13T00:00:00"/>
    <x v="2"/>
    <n v="62"/>
    <s v="Tasmania"/>
    <n v="909"/>
    <s v="Patin Circuit"/>
  </r>
  <r>
    <n v="1173"/>
    <s v="Trousers"/>
    <s v="High-Waisted"/>
    <s v="L"/>
    <s v="green"/>
    <n v="98"/>
    <n v="75"/>
    <s v="A green coloured, L sized, High-Waisted Trousers"/>
    <n v="294"/>
    <n v="1173"/>
    <n v="242"/>
    <n v="182"/>
    <n v="98"/>
    <n v="3"/>
    <n v="242"/>
    <n v="909"/>
    <n v="12202"/>
    <x v="170"/>
    <d v="2021-09-13T00:00:00"/>
    <x v="2"/>
    <n v="62"/>
    <s v="Tasmania"/>
    <n v="909"/>
    <s v="Patin Circuit"/>
  </r>
  <r>
    <n v="1174"/>
    <s v="Trousers"/>
    <s v="High-Waisted"/>
    <s v="XL"/>
    <s v="green"/>
    <n v="98"/>
    <n v="78"/>
    <s v="A green coloured, XL sized, High-Waisted Trousers"/>
    <n v="357"/>
    <n v="1174"/>
    <n v="242"/>
    <n v="729"/>
    <n v="119"/>
    <n v="3"/>
    <n v="242"/>
    <n v="909"/>
    <n v="12202"/>
    <x v="170"/>
    <d v="2021-09-13T00:00:00"/>
    <x v="2"/>
    <n v="62"/>
    <s v="Tasmania"/>
    <n v="909"/>
    <s v="Patin Circuit"/>
  </r>
  <r>
    <n v="1175"/>
    <s v="Trousers"/>
    <s v="High-Waisted"/>
    <s v="XS"/>
    <s v="blue"/>
    <n v="98"/>
    <n v="51"/>
    <s v="A blue coloured, XS sized, High-Waisted Trousers"/>
    <n v="119"/>
    <n v="1175"/>
    <n v="243"/>
    <n v="389"/>
    <n v="119"/>
    <n v="1"/>
    <n v="243"/>
    <n v="263"/>
    <n v="31631"/>
    <x v="103"/>
    <d v="2021-07-11T00:00:00"/>
    <x v="0"/>
    <n v="22"/>
    <s v="Western Australia"/>
    <n v="263"/>
    <s v="Ringo Sollars"/>
  </r>
  <r>
    <n v="1176"/>
    <s v="Trousers"/>
    <s v="High-Waisted"/>
    <s v="S"/>
    <s v="blue"/>
    <n v="98"/>
    <n v="75"/>
    <s v="A blue coloured, S sized, High-Waisted Trousers"/>
    <n v="300"/>
    <n v="1176"/>
    <n v="243"/>
    <n v="567"/>
    <n v="100"/>
    <n v="3"/>
    <n v="243"/>
    <n v="263"/>
    <n v="31631"/>
    <x v="103"/>
    <d v="2021-07-11T00:00:00"/>
    <x v="0"/>
    <n v="22"/>
    <s v="Western Australia"/>
    <n v="263"/>
    <s v="Ringo Sollars"/>
  </r>
  <r>
    <n v="1177"/>
    <s v="Trousers"/>
    <s v="High-Waisted"/>
    <s v="M"/>
    <s v="blue"/>
    <n v="98"/>
    <n v="52"/>
    <s v="A blue coloured, M sized, High-Waisted Trousers"/>
    <n v="321"/>
    <n v="1177"/>
    <n v="244"/>
    <n v="429"/>
    <n v="107"/>
    <n v="3"/>
    <n v="244"/>
    <n v="637"/>
    <n v="18966"/>
    <x v="81"/>
    <d v="2021-09-09T00:00:00"/>
    <x v="4"/>
    <n v="58"/>
    <s v="Western Australia"/>
    <n v="637"/>
    <s v="Morie Woodfield"/>
  </r>
  <r>
    <n v="1178"/>
    <s v="Trousers"/>
    <s v="High-Waisted"/>
    <s v="L"/>
    <s v="blue"/>
    <n v="98"/>
    <n v="57"/>
    <s v="A blue coloured, L sized, High-Waisted Trousers"/>
    <n v="282"/>
    <n v="1178"/>
    <n v="244"/>
    <n v="896"/>
    <n v="94"/>
    <n v="3"/>
    <n v="244"/>
    <n v="637"/>
    <n v="18966"/>
    <x v="81"/>
    <d v="2021-09-09T00:00:00"/>
    <x v="4"/>
    <n v="58"/>
    <s v="Western Australia"/>
    <n v="637"/>
    <s v="Morie Woodfield"/>
  </r>
  <r>
    <n v="1179"/>
    <s v="Trousers"/>
    <s v="High-Waisted"/>
    <s v="XL"/>
    <s v="blue"/>
    <n v="98"/>
    <n v="65"/>
    <s v="A blue coloured, XL sized, High-Waisted Trousers"/>
    <n v="91"/>
    <n v="1179"/>
    <n v="244"/>
    <n v="777"/>
    <n v="91"/>
    <n v="1"/>
    <n v="244"/>
    <n v="637"/>
    <n v="18966"/>
    <x v="81"/>
    <d v="2021-09-09T00:00:00"/>
    <x v="4"/>
    <n v="58"/>
    <s v="Western Australia"/>
    <n v="637"/>
    <s v="Morie Woodfield"/>
  </r>
  <r>
    <n v="1180"/>
    <s v="Trousers"/>
    <s v="High-Waisted"/>
    <s v="XS"/>
    <s v="indigo"/>
    <n v="98"/>
    <n v="47"/>
    <s v="A indigo coloured, XS sized, High-Waisted Trousers"/>
    <n v="196"/>
    <n v="1180"/>
    <n v="244"/>
    <n v="205"/>
    <n v="98"/>
    <n v="2"/>
    <n v="244"/>
    <n v="637"/>
    <n v="18966"/>
    <x v="81"/>
    <d v="2021-09-09T00:00:00"/>
    <x v="4"/>
    <n v="58"/>
    <s v="Western Australia"/>
    <n v="637"/>
    <s v="Morie Woodfield"/>
  </r>
  <r>
    <n v="1181"/>
    <s v="Trousers"/>
    <s v="High-Waisted"/>
    <s v="S"/>
    <s v="indigo"/>
    <n v="98"/>
    <n v="79"/>
    <s v="A indigo coloured, S sized, High-Waisted Trousers"/>
    <n v="279"/>
    <n v="1181"/>
    <n v="244"/>
    <n v="651"/>
    <n v="93"/>
    <n v="3"/>
    <n v="244"/>
    <n v="637"/>
    <n v="18966"/>
    <x v="81"/>
    <d v="2021-09-09T00:00:00"/>
    <x v="4"/>
    <n v="58"/>
    <s v="Western Australia"/>
    <n v="637"/>
    <s v="Morie Woodfield"/>
  </r>
  <r>
    <n v="1182"/>
    <s v="Trousers"/>
    <s v="High-Waisted"/>
    <s v="M"/>
    <s v="indigo"/>
    <n v="98"/>
    <n v="61"/>
    <s v="A indigo coloured, M sized, High-Waisted Trousers"/>
    <n v="279"/>
    <n v="1182"/>
    <n v="245"/>
    <n v="1059"/>
    <n v="93"/>
    <n v="3"/>
    <n v="245"/>
    <n v="191"/>
    <n v="49443"/>
    <x v="3"/>
    <d v="2021-05-10T00:00:00"/>
    <x v="5"/>
    <n v="76"/>
    <s v="Northern Territory"/>
    <n v="191"/>
    <s v="Isis Doel"/>
  </r>
  <r>
    <n v="1183"/>
    <s v="Trousers"/>
    <s v="High-Waisted"/>
    <s v="L"/>
    <s v="indigo"/>
    <n v="98"/>
    <n v="55"/>
    <s v="A indigo coloured, L sized, High-Waisted Trousers"/>
    <n v="186"/>
    <n v="1183"/>
    <n v="245"/>
    <n v="655"/>
    <n v="93"/>
    <n v="2"/>
    <n v="245"/>
    <n v="191"/>
    <n v="49443"/>
    <x v="3"/>
    <d v="2021-05-10T00:00:00"/>
    <x v="5"/>
    <n v="76"/>
    <s v="Northern Territory"/>
    <n v="191"/>
    <s v="Isis Doel"/>
  </r>
  <r>
    <n v="1184"/>
    <s v="Trousers"/>
    <s v="High-Waisted"/>
    <s v="XL"/>
    <s v="indigo"/>
    <n v="98"/>
    <n v="57"/>
    <s v="A indigo coloured, XL sized, High-Waisted Trousers"/>
    <n v="354"/>
    <n v="1184"/>
    <n v="245"/>
    <n v="472"/>
    <n v="118"/>
    <n v="3"/>
    <n v="245"/>
    <n v="191"/>
    <n v="49443"/>
    <x v="3"/>
    <d v="2021-05-10T00:00:00"/>
    <x v="5"/>
    <n v="76"/>
    <s v="Northern Territory"/>
    <n v="191"/>
    <s v="Isis Doel"/>
  </r>
  <r>
    <n v="1185"/>
    <s v="Trousers"/>
    <s v="High-Waisted"/>
    <s v="XS"/>
    <s v="violet"/>
    <n v="98"/>
    <n v="72"/>
    <s v="A violet coloured, XS sized, High-Waisted Trousers"/>
    <n v="186"/>
    <n v="1185"/>
    <n v="245"/>
    <n v="1050"/>
    <n v="93"/>
    <n v="2"/>
    <n v="245"/>
    <n v="191"/>
    <n v="49443"/>
    <x v="3"/>
    <d v="2021-05-10T00:00:00"/>
    <x v="5"/>
    <n v="76"/>
    <s v="Northern Territory"/>
    <n v="191"/>
    <s v="Isis Doel"/>
  </r>
  <r>
    <n v="1186"/>
    <s v="Trousers"/>
    <s v="High-Waisted"/>
    <s v="S"/>
    <s v="violet"/>
    <n v="98"/>
    <n v="45"/>
    <s v="A violet coloured, S sized, High-Waisted Trousers"/>
    <n v="118"/>
    <n v="1186"/>
    <n v="246"/>
    <n v="485"/>
    <n v="118"/>
    <n v="1"/>
    <n v="246"/>
    <n v="641"/>
    <n v="39230"/>
    <x v="109"/>
    <d v="2021-07-16T00:00:00"/>
    <x v="5"/>
    <n v="62"/>
    <s v="New South Wales"/>
    <n v="641"/>
    <s v="Zebulon Rousel"/>
  </r>
  <r>
    <n v="1187"/>
    <s v="Trousers"/>
    <s v="High-Waisted"/>
    <s v="M"/>
    <s v="violet"/>
    <n v="98"/>
    <n v="65"/>
    <s v="A violet coloured, M sized, High-Waisted Trousers"/>
    <n v="336"/>
    <n v="1187"/>
    <n v="246"/>
    <n v="627"/>
    <n v="112"/>
    <n v="3"/>
    <n v="246"/>
    <n v="641"/>
    <n v="39230"/>
    <x v="109"/>
    <d v="2021-07-16T00:00:00"/>
    <x v="5"/>
    <n v="62"/>
    <s v="New South Wales"/>
    <n v="641"/>
    <s v="Zebulon Rousel"/>
  </r>
  <r>
    <n v="1188"/>
    <s v="Trousers"/>
    <s v="High-Waisted"/>
    <s v="L"/>
    <s v="violet"/>
    <n v="98"/>
    <n v="68"/>
    <s v="A violet coloured, L sized, High-Waisted Trousers"/>
    <n v="214"/>
    <n v="1188"/>
    <n v="246"/>
    <n v="450"/>
    <n v="107"/>
    <n v="2"/>
    <n v="246"/>
    <n v="641"/>
    <n v="39230"/>
    <x v="109"/>
    <d v="2021-07-16T00:00:00"/>
    <x v="5"/>
    <n v="62"/>
    <s v="New South Wales"/>
    <n v="641"/>
    <s v="Zebulon Rousel"/>
  </r>
  <r>
    <n v="1189"/>
    <s v="Trousers"/>
    <s v="High-Waisted"/>
    <s v="XL"/>
    <s v="violet"/>
    <n v="98"/>
    <n v="74"/>
    <s v="A violet coloured, XL sized, High-Waisted Trousers"/>
    <n v="112"/>
    <n v="1189"/>
    <n v="246"/>
    <n v="1250"/>
    <n v="112"/>
    <n v="1"/>
    <n v="246"/>
    <n v="641"/>
    <n v="39230"/>
    <x v="109"/>
    <d v="2021-07-16T00:00:00"/>
    <x v="5"/>
    <n v="62"/>
    <s v="New South Wales"/>
    <n v="641"/>
    <s v="Zebulon Rousel"/>
  </r>
  <r>
    <n v="1190"/>
    <s v="Trousers"/>
    <s v="Pleated"/>
    <s v="XS"/>
    <s v="red"/>
    <n v="90"/>
    <n v="42"/>
    <s v="A red coloured, XS sized, Pleated Trousers"/>
    <n v="315"/>
    <n v="1190"/>
    <n v="247"/>
    <n v="1220"/>
    <n v="105"/>
    <n v="3"/>
    <n v="247"/>
    <n v="68"/>
    <n v="39513"/>
    <x v="171"/>
    <d v="2021-11-12T00:00:00"/>
    <x v="7"/>
    <n v="23"/>
    <s v="Western Australia"/>
    <n v="68"/>
    <s v="Willa Gaisford"/>
  </r>
  <r>
    <n v="1191"/>
    <s v="Trousers"/>
    <s v="Pleated"/>
    <s v="S"/>
    <s v="red"/>
    <n v="90"/>
    <n v="78"/>
    <s v="A red coloured, S sized, Pleated Trousers"/>
    <n v="105"/>
    <n v="1191"/>
    <n v="247"/>
    <n v="1208"/>
    <n v="105"/>
    <n v="1"/>
    <n v="247"/>
    <n v="68"/>
    <n v="39513"/>
    <x v="171"/>
    <d v="2021-11-12T00:00:00"/>
    <x v="7"/>
    <n v="23"/>
    <s v="Western Australia"/>
    <n v="68"/>
    <s v="Willa Gaisford"/>
  </r>
  <r>
    <n v="1192"/>
    <s v="Trousers"/>
    <s v="Pleated"/>
    <s v="M"/>
    <s v="red"/>
    <n v="90"/>
    <n v="40"/>
    <s v="A red coloured, M sized, Pleated Trousers"/>
    <n v="273"/>
    <n v="1192"/>
    <n v="247"/>
    <n v="152"/>
    <n v="91"/>
    <n v="3"/>
    <n v="247"/>
    <n v="68"/>
    <n v="39513"/>
    <x v="171"/>
    <d v="2021-11-12T00:00:00"/>
    <x v="7"/>
    <n v="23"/>
    <s v="Western Australia"/>
    <n v="68"/>
    <s v="Willa Gaisford"/>
  </r>
  <r>
    <n v="1193"/>
    <s v="Trousers"/>
    <s v="Pleated"/>
    <s v="L"/>
    <s v="red"/>
    <n v="90"/>
    <n v="70"/>
    <s v="A red coloured, L sized, Pleated Trousers"/>
    <n v="204"/>
    <n v="1193"/>
    <n v="248"/>
    <n v="1121"/>
    <n v="102"/>
    <n v="2"/>
    <n v="248"/>
    <n v="457"/>
    <n v="29329"/>
    <x v="172"/>
    <d v="2021-01-20T00:00:00"/>
    <x v="1"/>
    <n v="27"/>
    <s v="Victoria"/>
    <n v="457"/>
    <s v="North Diamond"/>
  </r>
  <r>
    <n v="1194"/>
    <s v="Trousers"/>
    <s v="Pleated"/>
    <s v="XL"/>
    <s v="red"/>
    <n v="90"/>
    <n v="58"/>
    <s v="A red coloured, XL sized, Pleated Trousers"/>
    <n v="351"/>
    <n v="1194"/>
    <n v="248"/>
    <n v="835"/>
    <n v="117"/>
    <n v="3"/>
    <n v="248"/>
    <n v="457"/>
    <n v="29329"/>
    <x v="172"/>
    <d v="2021-01-20T00:00:00"/>
    <x v="1"/>
    <n v="27"/>
    <s v="Victoria"/>
    <n v="457"/>
    <s v="North Diamond"/>
  </r>
  <r>
    <n v="1195"/>
    <s v="Trousers"/>
    <s v="Pleated"/>
    <s v="XS"/>
    <s v="orange"/>
    <n v="90"/>
    <n v="74"/>
    <s v="A orange coloured, XS sized, Pleated Trousers"/>
    <n v="339"/>
    <n v="1195"/>
    <n v="248"/>
    <n v="689"/>
    <n v="113"/>
    <n v="3"/>
    <n v="248"/>
    <n v="457"/>
    <n v="29329"/>
    <x v="172"/>
    <d v="2021-01-20T00:00:00"/>
    <x v="1"/>
    <n v="27"/>
    <s v="Victoria"/>
    <n v="457"/>
    <s v="North Diamond"/>
  </r>
  <r>
    <n v="1196"/>
    <s v="Trousers"/>
    <s v="Pleated"/>
    <s v="S"/>
    <s v="orange"/>
    <n v="90"/>
    <n v="72"/>
    <s v="A orange coloured, S sized, Pleated Trousers"/>
    <n v="188"/>
    <n v="1196"/>
    <n v="248"/>
    <n v="889"/>
    <n v="94"/>
    <n v="2"/>
    <n v="248"/>
    <n v="457"/>
    <n v="29329"/>
    <x v="172"/>
    <d v="2021-01-20T00:00:00"/>
    <x v="1"/>
    <n v="27"/>
    <s v="Victoria"/>
    <n v="457"/>
    <s v="North Diamond"/>
  </r>
  <r>
    <n v="1197"/>
    <s v="Trousers"/>
    <s v="Pleated"/>
    <s v="M"/>
    <s v="orange"/>
    <n v="90"/>
    <n v="57"/>
    <s v="A orange coloured, M sized, Pleated Trousers"/>
    <n v="297"/>
    <n v="1197"/>
    <n v="248"/>
    <n v="1171"/>
    <n v="99"/>
    <n v="3"/>
    <n v="248"/>
    <n v="457"/>
    <n v="29329"/>
    <x v="172"/>
    <d v="2021-01-20T00:00:00"/>
    <x v="1"/>
    <n v="27"/>
    <s v="Victoria"/>
    <n v="457"/>
    <s v="North Diamond"/>
  </r>
  <r>
    <n v="1198"/>
    <s v="Trousers"/>
    <s v="Pleated"/>
    <s v="L"/>
    <s v="orange"/>
    <n v="90"/>
    <n v="53"/>
    <s v="A orange coloured, L sized, Pleated Trousers"/>
    <n v="98"/>
    <n v="1198"/>
    <n v="248"/>
    <n v="192"/>
    <n v="98"/>
    <n v="1"/>
    <n v="248"/>
    <n v="457"/>
    <n v="29329"/>
    <x v="172"/>
    <d v="2021-01-20T00:00:00"/>
    <x v="1"/>
    <n v="27"/>
    <s v="Victoria"/>
    <n v="457"/>
    <s v="North Diamond"/>
  </r>
  <r>
    <n v="1199"/>
    <s v="Trousers"/>
    <s v="Pleated"/>
    <s v="XL"/>
    <s v="orange"/>
    <n v="90"/>
    <n v="69"/>
    <s v="A orange coloured, XL sized, Pleated Trousers"/>
    <n v="95"/>
    <n v="1199"/>
    <n v="248"/>
    <n v="254"/>
    <n v="95"/>
    <n v="1"/>
    <n v="248"/>
    <n v="457"/>
    <n v="29329"/>
    <x v="172"/>
    <d v="2021-01-20T00:00:00"/>
    <x v="1"/>
    <n v="27"/>
    <s v="Victoria"/>
    <n v="457"/>
    <s v="North Diamond"/>
  </r>
  <r>
    <n v="1200"/>
    <s v="Trousers"/>
    <s v="Pleated"/>
    <s v="XS"/>
    <s v="yellow"/>
    <n v="90"/>
    <n v="75"/>
    <s v="A yellow coloured, XS sized, Pleated Trousers"/>
    <n v="95"/>
    <n v="1200"/>
    <n v="248"/>
    <n v="262"/>
    <n v="95"/>
    <n v="1"/>
    <n v="248"/>
    <n v="457"/>
    <n v="29329"/>
    <x v="172"/>
    <d v="2021-01-20T00:00:00"/>
    <x v="1"/>
    <n v="27"/>
    <s v="Victoria"/>
    <n v="457"/>
    <s v="North Diamond"/>
  </r>
  <r>
    <n v="1201"/>
    <s v="Trousers"/>
    <s v="Pleated"/>
    <s v="S"/>
    <s v="yellow"/>
    <n v="90"/>
    <n v="71"/>
    <s v="A yellow coloured, S sized, Pleated Trousers"/>
    <n v="198"/>
    <n v="1201"/>
    <n v="249"/>
    <n v="1186"/>
    <n v="99"/>
    <n v="2"/>
    <n v="249"/>
    <n v="86"/>
    <n v="47181"/>
    <x v="70"/>
    <d v="2021-05-26T00:00:00"/>
    <x v="3"/>
    <n v="76"/>
    <s v="Tasmania"/>
    <n v="86"/>
    <s v="Corinna Maystone"/>
  </r>
  <r>
    <n v="1202"/>
    <s v="Trousers"/>
    <s v="Pleated"/>
    <s v="M"/>
    <s v="yellow"/>
    <n v="90"/>
    <n v="54"/>
    <s v="A yellow coloured, M sized, Pleated Trousers"/>
    <n v="106"/>
    <n v="1202"/>
    <n v="249"/>
    <n v="241"/>
    <n v="106"/>
    <n v="1"/>
    <n v="249"/>
    <n v="86"/>
    <n v="47181"/>
    <x v="70"/>
    <d v="2021-05-26T00:00:00"/>
    <x v="3"/>
    <n v="76"/>
    <s v="Tasmania"/>
    <n v="86"/>
    <s v="Corinna Maystone"/>
  </r>
  <r>
    <n v="1203"/>
    <s v="Trousers"/>
    <s v="Pleated"/>
    <s v="L"/>
    <s v="yellow"/>
    <n v="90"/>
    <n v="62"/>
    <s v="A yellow coloured, L sized, Pleated Trousers"/>
    <n v="96"/>
    <n v="1203"/>
    <n v="249"/>
    <n v="928"/>
    <n v="96"/>
    <n v="1"/>
    <n v="249"/>
    <n v="86"/>
    <n v="47181"/>
    <x v="70"/>
    <d v="2021-05-26T00:00:00"/>
    <x v="3"/>
    <n v="76"/>
    <s v="Tasmania"/>
    <n v="86"/>
    <s v="Corinna Maystone"/>
  </r>
  <r>
    <n v="1204"/>
    <s v="Trousers"/>
    <s v="Pleated"/>
    <s v="XL"/>
    <s v="yellow"/>
    <n v="90"/>
    <n v="52"/>
    <s v="A yellow coloured, XL sized, Pleated Trousers"/>
    <n v="312"/>
    <n v="1204"/>
    <n v="249"/>
    <n v="51"/>
    <n v="104"/>
    <n v="3"/>
    <n v="249"/>
    <n v="86"/>
    <n v="47181"/>
    <x v="70"/>
    <d v="2021-05-26T00:00:00"/>
    <x v="3"/>
    <n v="76"/>
    <s v="Tasmania"/>
    <n v="86"/>
    <s v="Corinna Maystone"/>
  </r>
  <r>
    <n v="1205"/>
    <s v="Trousers"/>
    <s v="Pleated"/>
    <s v="XS"/>
    <s v="green"/>
    <n v="90"/>
    <n v="58"/>
    <s v="A green coloured, XS sized, Pleated Trousers"/>
    <n v="196"/>
    <n v="1205"/>
    <n v="249"/>
    <n v="547"/>
    <n v="98"/>
    <n v="2"/>
    <n v="249"/>
    <n v="86"/>
    <n v="47181"/>
    <x v="70"/>
    <d v="2021-05-26T00:00:00"/>
    <x v="3"/>
    <n v="76"/>
    <s v="Tasmania"/>
    <n v="86"/>
    <s v="Corinna Maystone"/>
  </r>
  <r>
    <n v="1206"/>
    <s v="Trousers"/>
    <s v="Pleated"/>
    <s v="S"/>
    <s v="green"/>
    <n v="90"/>
    <n v="55"/>
    <s v="A green coloured, S sized, Pleated Trousers"/>
    <n v="238"/>
    <n v="1206"/>
    <n v="249"/>
    <n v="729"/>
    <n v="119"/>
    <n v="2"/>
    <n v="249"/>
    <n v="86"/>
    <n v="47181"/>
    <x v="70"/>
    <d v="2021-05-26T00:00:00"/>
    <x v="3"/>
    <n v="76"/>
    <s v="Tasmania"/>
    <n v="86"/>
    <s v="Corinna Maystone"/>
  </r>
  <r>
    <n v="1207"/>
    <s v="Trousers"/>
    <s v="Pleated"/>
    <s v="M"/>
    <s v="green"/>
    <n v="90"/>
    <n v="41"/>
    <s v="A green coloured, M sized, Pleated Trousers"/>
    <n v="192"/>
    <n v="1207"/>
    <n v="249"/>
    <n v="935"/>
    <n v="96"/>
    <n v="2"/>
    <n v="249"/>
    <n v="86"/>
    <n v="47181"/>
    <x v="70"/>
    <d v="2021-05-26T00:00:00"/>
    <x v="3"/>
    <n v="76"/>
    <s v="Tasmania"/>
    <n v="86"/>
    <s v="Corinna Maystone"/>
  </r>
  <r>
    <n v="1208"/>
    <s v="Trousers"/>
    <s v="Pleated"/>
    <s v="L"/>
    <s v="green"/>
    <n v="90"/>
    <n v="47"/>
    <s v="A green coloured, L sized, Pleated Trousers"/>
    <n v="312"/>
    <n v="1208"/>
    <n v="250"/>
    <n v="41"/>
    <n v="104"/>
    <n v="3"/>
    <n v="250"/>
    <n v="518"/>
    <n v="18564"/>
    <x v="173"/>
    <d v="2021-04-03T00:00:00"/>
    <x v="5"/>
    <n v="31"/>
    <s v="Northern Territory"/>
    <n v="518"/>
    <s v="Margalo Cousen"/>
  </r>
  <r>
    <n v="1209"/>
    <s v="Trousers"/>
    <s v="Pleated"/>
    <s v="XL"/>
    <s v="green"/>
    <n v="90"/>
    <n v="55"/>
    <s v="A green coloured, XL sized, Pleated Trousers"/>
    <n v="196"/>
    <n v="1209"/>
    <n v="250"/>
    <n v="540"/>
    <n v="98"/>
    <n v="2"/>
    <n v="250"/>
    <n v="518"/>
    <n v="18564"/>
    <x v="173"/>
    <d v="2021-04-03T00:00:00"/>
    <x v="5"/>
    <n v="31"/>
    <s v="Northern Territory"/>
    <n v="518"/>
    <s v="Margalo Cousen"/>
  </r>
  <r>
    <n v="1210"/>
    <s v="Trousers"/>
    <s v="Pleated"/>
    <s v="XS"/>
    <s v="blue"/>
    <n v="90"/>
    <n v="62"/>
    <s v="A blue coloured, XS sized, Pleated Trousers"/>
    <n v="94"/>
    <n v="1210"/>
    <n v="250"/>
    <n v="880"/>
    <n v="94"/>
    <n v="1"/>
    <n v="250"/>
    <n v="518"/>
    <n v="18564"/>
    <x v="173"/>
    <d v="2021-04-03T00:00:00"/>
    <x v="5"/>
    <n v="31"/>
    <s v="Northern Territory"/>
    <n v="518"/>
    <s v="Margalo Cousen"/>
  </r>
  <r>
    <n v="1211"/>
    <s v="Trousers"/>
    <s v="Pleated"/>
    <s v="S"/>
    <s v="blue"/>
    <n v="90"/>
    <n v="60"/>
    <s v="A blue coloured, S sized, Pleated Trousers"/>
    <n v="318"/>
    <n v="1211"/>
    <n v="250"/>
    <n v="219"/>
    <n v="106"/>
    <n v="3"/>
    <n v="250"/>
    <n v="518"/>
    <n v="18564"/>
    <x v="173"/>
    <d v="2021-04-03T00:00:00"/>
    <x v="5"/>
    <n v="31"/>
    <s v="Northern Territory"/>
    <n v="518"/>
    <s v="Margalo Cousen"/>
  </r>
  <r>
    <n v="1212"/>
    <s v="Trousers"/>
    <s v="Pleated"/>
    <s v="M"/>
    <s v="blue"/>
    <n v="90"/>
    <n v="66"/>
    <s v="A blue coloured, M sized, Pleated Trousers"/>
    <n v="112"/>
    <n v="1212"/>
    <n v="250"/>
    <n v="600"/>
    <n v="112"/>
    <n v="1"/>
    <n v="250"/>
    <n v="518"/>
    <n v="18564"/>
    <x v="173"/>
    <d v="2021-04-03T00:00:00"/>
    <x v="5"/>
    <n v="31"/>
    <s v="Northern Territory"/>
    <n v="518"/>
    <s v="Margalo Cousen"/>
  </r>
  <r>
    <n v="1213"/>
    <s v="Trousers"/>
    <s v="Pleated"/>
    <s v="L"/>
    <s v="blue"/>
    <n v="90"/>
    <n v="79"/>
    <s v="A blue coloured, L sized, Pleated Trousers"/>
    <n v="91"/>
    <n v="1213"/>
    <n v="251"/>
    <n v="790"/>
    <n v="91"/>
    <n v="1"/>
    <n v="251"/>
    <n v="433"/>
    <n v="30132"/>
    <x v="121"/>
    <d v="2021-08-27T00:00:00"/>
    <x v="3"/>
    <n v="46"/>
    <s v="Tasmania"/>
    <n v="433"/>
    <s v="Candis Roswarne"/>
  </r>
  <r>
    <n v="1214"/>
    <s v="Trousers"/>
    <s v="Pleated"/>
    <s v="XL"/>
    <s v="blue"/>
    <n v="90"/>
    <n v="55"/>
    <s v="A blue coloured, XL sized, Pleated Trousers"/>
    <n v="294"/>
    <n v="1214"/>
    <n v="251"/>
    <n v="551"/>
    <n v="98"/>
    <n v="3"/>
    <n v="251"/>
    <n v="433"/>
    <n v="30132"/>
    <x v="121"/>
    <d v="2021-08-27T00:00:00"/>
    <x v="3"/>
    <n v="46"/>
    <s v="Tasmania"/>
    <n v="433"/>
    <s v="Candis Roswarne"/>
  </r>
  <r>
    <n v="1215"/>
    <s v="Trousers"/>
    <s v="Pleated"/>
    <s v="XS"/>
    <s v="indigo"/>
    <n v="90"/>
    <n v="52"/>
    <s v="A indigo coloured, XS sized, Pleated Trousers"/>
    <n v="180"/>
    <n v="1215"/>
    <n v="251"/>
    <n v="1015"/>
    <n v="90"/>
    <n v="2"/>
    <n v="251"/>
    <n v="433"/>
    <n v="30132"/>
    <x v="121"/>
    <d v="2021-08-27T00:00:00"/>
    <x v="3"/>
    <n v="46"/>
    <s v="Tasmania"/>
    <n v="433"/>
    <s v="Candis Roswarne"/>
  </r>
  <r>
    <n v="1216"/>
    <s v="Trousers"/>
    <s v="Pleated"/>
    <s v="S"/>
    <s v="indigo"/>
    <n v="90"/>
    <n v="41"/>
    <s v="A indigo coloured, S sized, Pleated Trousers"/>
    <n v="288"/>
    <n v="1216"/>
    <n v="251"/>
    <n v="26"/>
    <n v="96"/>
    <n v="3"/>
    <n v="251"/>
    <n v="433"/>
    <n v="30132"/>
    <x v="121"/>
    <d v="2021-08-27T00:00:00"/>
    <x v="3"/>
    <n v="46"/>
    <s v="Tasmania"/>
    <n v="433"/>
    <s v="Candis Roswarne"/>
  </r>
  <r>
    <n v="1217"/>
    <s v="Trousers"/>
    <s v="Pleated"/>
    <s v="M"/>
    <s v="indigo"/>
    <n v="90"/>
    <n v="48"/>
    <s v="A indigo coloured, M sized, Pleated Trousers"/>
    <n v="91"/>
    <n v="1217"/>
    <n v="252"/>
    <n v="772"/>
    <n v="91"/>
    <n v="1"/>
    <n v="252"/>
    <n v="683"/>
    <n v="11465"/>
    <x v="91"/>
    <d v="2021-02-05T00:00:00"/>
    <x v="0"/>
    <n v="45"/>
    <s v="Australian Capital Territory"/>
    <n v="683"/>
    <s v="Esteban Hensmans"/>
  </r>
  <r>
    <n v="1218"/>
    <s v="Trousers"/>
    <s v="Pleated"/>
    <s v="L"/>
    <s v="indigo"/>
    <n v="90"/>
    <n v="73"/>
    <s v="A indigo coloured, L sized, Pleated Trousers"/>
    <n v="238"/>
    <n v="1218"/>
    <n v="252"/>
    <n v="397"/>
    <n v="119"/>
    <n v="2"/>
    <n v="252"/>
    <n v="683"/>
    <n v="11465"/>
    <x v="91"/>
    <d v="2021-02-05T00:00:00"/>
    <x v="0"/>
    <n v="45"/>
    <s v="Australian Capital Territory"/>
    <n v="683"/>
    <s v="Esteban Hensmans"/>
  </r>
  <r>
    <n v="1219"/>
    <s v="Trousers"/>
    <s v="Pleated"/>
    <s v="XL"/>
    <s v="indigo"/>
    <n v="90"/>
    <n v="45"/>
    <s v="A indigo coloured, XL sized, Pleated Trousers"/>
    <n v="204"/>
    <n v="1219"/>
    <n v="252"/>
    <n v="524"/>
    <n v="102"/>
    <n v="2"/>
    <n v="252"/>
    <n v="683"/>
    <n v="11465"/>
    <x v="91"/>
    <d v="2021-02-05T00:00:00"/>
    <x v="0"/>
    <n v="45"/>
    <s v="Australian Capital Territory"/>
    <n v="683"/>
    <s v="Esteban Hensmans"/>
  </r>
  <r>
    <n v="1220"/>
    <s v="Trousers"/>
    <s v="Pleated"/>
    <s v="XS"/>
    <s v="violet"/>
    <n v="90"/>
    <n v="58"/>
    <s v="A violet coloured, XS sized, Pleated Trousers"/>
    <n v="279"/>
    <n v="1220"/>
    <n v="252"/>
    <n v="662"/>
    <n v="93"/>
    <n v="3"/>
    <n v="252"/>
    <n v="683"/>
    <n v="11465"/>
    <x v="91"/>
    <d v="2021-02-05T00:00:00"/>
    <x v="0"/>
    <n v="45"/>
    <s v="Australian Capital Territory"/>
    <n v="683"/>
    <s v="Esteban Hensmans"/>
  </r>
  <r>
    <n v="1221"/>
    <s v="Trousers"/>
    <s v="Pleated"/>
    <s v="S"/>
    <s v="violet"/>
    <n v="90"/>
    <n v="50"/>
    <s v="A violet coloured, S sized, Pleated Trousers"/>
    <n v="357"/>
    <n v="1221"/>
    <n v="252"/>
    <n v="728"/>
    <n v="119"/>
    <n v="3"/>
    <n v="252"/>
    <n v="683"/>
    <n v="11465"/>
    <x v="91"/>
    <d v="2021-02-05T00:00:00"/>
    <x v="0"/>
    <n v="45"/>
    <s v="Australian Capital Territory"/>
    <n v="683"/>
    <s v="Esteban Hensmans"/>
  </r>
  <r>
    <n v="1222"/>
    <s v="Trousers"/>
    <s v="Pleated"/>
    <s v="M"/>
    <s v="violet"/>
    <n v="90"/>
    <n v="45"/>
    <s v="A violet coloured, M sized, Pleated Trousers"/>
    <n v="226"/>
    <n v="1222"/>
    <n v="252"/>
    <n v="859"/>
    <n v="113"/>
    <n v="2"/>
    <n v="252"/>
    <n v="683"/>
    <n v="11465"/>
    <x v="91"/>
    <d v="2021-02-05T00:00:00"/>
    <x v="0"/>
    <n v="45"/>
    <s v="Australian Capital Territory"/>
    <n v="683"/>
    <s v="Esteban Hensmans"/>
  </r>
  <r>
    <n v="1223"/>
    <s v="Trousers"/>
    <s v="Pleated"/>
    <s v="L"/>
    <s v="violet"/>
    <n v="90"/>
    <n v="48"/>
    <s v="A violet coloured, L sized, Pleated Trousers"/>
    <n v="336"/>
    <n v="1223"/>
    <n v="252"/>
    <n v="627"/>
    <n v="112"/>
    <n v="3"/>
    <n v="252"/>
    <n v="683"/>
    <n v="11465"/>
    <x v="91"/>
    <d v="2021-02-05T00:00:00"/>
    <x v="0"/>
    <n v="45"/>
    <s v="Australian Capital Territory"/>
    <n v="683"/>
    <s v="Esteban Hensmans"/>
  </r>
  <r>
    <n v="1224"/>
    <s v="Trousers"/>
    <s v="Pleated"/>
    <s v="XL"/>
    <s v="violet"/>
    <n v="90"/>
    <n v="65"/>
    <s v="A violet coloured, XL sized, Pleated Trousers"/>
    <n v="354"/>
    <n v="1224"/>
    <n v="252"/>
    <n v="98"/>
    <n v="118"/>
    <n v="3"/>
    <n v="252"/>
    <n v="683"/>
    <n v="11465"/>
    <x v="91"/>
    <d v="2021-02-05T00:00:00"/>
    <x v="0"/>
    <n v="45"/>
    <s v="Australian Capital Territory"/>
    <n v="683"/>
    <s v="Esteban Hensmans"/>
  </r>
  <r>
    <n v="1225"/>
    <s v="Trousers"/>
    <s v="Tracksuit Bottoms"/>
    <s v="XS"/>
    <s v="red"/>
    <n v="91"/>
    <n v="55"/>
    <s v="A red coloured, XS sized, Tracksuit Bottoms Trousers"/>
    <n v="282"/>
    <n v="1225"/>
    <n v="252"/>
    <n v="364"/>
    <n v="94"/>
    <n v="3"/>
    <n v="252"/>
    <n v="683"/>
    <n v="11465"/>
    <x v="91"/>
    <d v="2021-02-05T00:00:00"/>
    <x v="0"/>
    <n v="45"/>
    <s v="Australian Capital Territory"/>
    <n v="683"/>
    <s v="Esteban Hensmans"/>
  </r>
  <r>
    <n v="1226"/>
    <s v="Trousers"/>
    <s v="Tracksuit Bottoms"/>
    <s v="S"/>
    <s v="red"/>
    <n v="91"/>
    <n v="57"/>
    <s v="A red coloured, S sized, Tracksuit Bottoms Trousers"/>
    <n v="230"/>
    <n v="1226"/>
    <n v="252"/>
    <n v="1104"/>
    <n v="115"/>
    <n v="2"/>
    <n v="252"/>
    <n v="683"/>
    <n v="11465"/>
    <x v="91"/>
    <d v="2021-02-05T00:00:00"/>
    <x v="0"/>
    <n v="45"/>
    <s v="Australian Capital Territory"/>
    <n v="683"/>
    <s v="Esteban Hensmans"/>
  </r>
  <r>
    <n v="1227"/>
    <s v="Trousers"/>
    <s v="Tracksuit Bottoms"/>
    <s v="M"/>
    <s v="red"/>
    <n v="91"/>
    <n v="78"/>
    <s v="A red coloured, M sized, Tracksuit Bottoms Trousers"/>
    <n v="273"/>
    <n v="1227"/>
    <n v="253"/>
    <n v="797"/>
    <n v="91"/>
    <n v="3"/>
    <n v="253"/>
    <n v="179"/>
    <n v="38502"/>
    <x v="174"/>
    <d v="2021-10-02T00:00:00"/>
    <x v="5"/>
    <n v="52"/>
    <s v="Queensland"/>
    <n v="179"/>
    <s v="Leeann Gowdie"/>
  </r>
  <r>
    <n v="1228"/>
    <s v="Trousers"/>
    <s v="Tracksuit Bottoms"/>
    <s v="L"/>
    <s v="red"/>
    <n v="91"/>
    <n v="43"/>
    <s v="A red coloured, L sized, Tracksuit Bottoms Trousers"/>
    <n v="186"/>
    <n v="1228"/>
    <n v="253"/>
    <n v="1065"/>
    <n v="93"/>
    <n v="2"/>
    <n v="253"/>
    <n v="179"/>
    <n v="38502"/>
    <x v="174"/>
    <d v="2021-10-02T00:00:00"/>
    <x v="5"/>
    <n v="52"/>
    <s v="Queensland"/>
    <n v="179"/>
    <s v="Leeann Gowdie"/>
  </r>
  <r>
    <n v="1229"/>
    <s v="Trousers"/>
    <s v="Tracksuit Bottoms"/>
    <s v="XL"/>
    <s v="red"/>
    <n v="91"/>
    <n v="45"/>
    <s v="A red coloured, XL sized, Tracksuit Bottoms Trousers"/>
    <n v="218"/>
    <n v="1229"/>
    <n v="253"/>
    <n v="740"/>
    <n v="109"/>
    <n v="2"/>
    <n v="253"/>
    <n v="179"/>
    <n v="38502"/>
    <x v="174"/>
    <d v="2021-10-02T00:00:00"/>
    <x v="5"/>
    <n v="52"/>
    <s v="Queensland"/>
    <n v="179"/>
    <s v="Leeann Gowdie"/>
  </r>
  <r>
    <n v="1230"/>
    <s v="Trousers"/>
    <s v="Tracksuit Bottoms"/>
    <s v="XS"/>
    <s v="orange"/>
    <n v="91"/>
    <n v="57"/>
    <s v="A orange coloured, XS sized, Tracksuit Bottoms Trousers"/>
    <n v="198"/>
    <n v="1230"/>
    <n v="254"/>
    <n v="1186"/>
    <n v="99"/>
    <n v="2"/>
    <n v="254"/>
    <n v="571"/>
    <n v="57662"/>
    <x v="175"/>
    <d v="2021-09-03T00:00:00"/>
    <x v="5"/>
    <n v="22"/>
    <s v="Australian Capital Territory"/>
    <n v="571"/>
    <s v="Kristofor Roos"/>
  </r>
  <r>
    <n v="1231"/>
    <s v="Trousers"/>
    <s v="Tracksuit Bottoms"/>
    <s v="S"/>
    <s v="orange"/>
    <n v="91"/>
    <n v="59"/>
    <s v="A orange coloured, S sized, Tracksuit Bottoms Trousers"/>
    <n v="117"/>
    <n v="1231"/>
    <n v="254"/>
    <n v="816"/>
    <n v="117"/>
    <n v="1"/>
    <n v="254"/>
    <n v="571"/>
    <n v="57662"/>
    <x v="175"/>
    <d v="2021-09-03T00:00:00"/>
    <x v="5"/>
    <n v="22"/>
    <s v="Australian Capital Territory"/>
    <n v="571"/>
    <s v="Kristofor Roos"/>
  </r>
  <r>
    <n v="1232"/>
    <s v="Trousers"/>
    <s v="Tracksuit Bottoms"/>
    <s v="M"/>
    <s v="orange"/>
    <n v="91"/>
    <n v="47"/>
    <s v="A orange coloured, M sized, Tracksuit Bottoms Trousers"/>
    <n v="196"/>
    <n v="1232"/>
    <n v="254"/>
    <n v="175"/>
    <n v="98"/>
    <n v="2"/>
    <n v="254"/>
    <n v="571"/>
    <n v="57662"/>
    <x v="175"/>
    <d v="2021-09-03T00:00:00"/>
    <x v="5"/>
    <n v="22"/>
    <s v="Australian Capital Territory"/>
    <n v="571"/>
    <s v="Kristofor Roos"/>
  </r>
  <r>
    <n v="1233"/>
    <s v="Trousers"/>
    <s v="Tracksuit Bottoms"/>
    <s v="L"/>
    <s v="orange"/>
    <n v="91"/>
    <n v="73"/>
    <s v="A orange coloured, L sized, Tracksuit Bottoms Trousers"/>
    <n v="186"/>
    <n v="1233"/>
    <n v="254"/>
    <n v="664"/>
    <n v="93"/>
    <n v="2"/>
    <n v="254"/>
    <n v="571"/>
    <n v="57662"/>
    <x v="175"/>
    <d v="2021-09-03T00:00:00"/>
    <x v="5"/>
    <n v="22"/>
    <s v="Australian Capital Territory"/>
    <n v="571"/>
    <s v="Kristofor Roos"/>
  </r>
  <r>
    <n v="1234"/>
    <s v="Trousers"/>
    <s v="Tracksuit Bottoms"/>
    <s v="XL"/>
    <s v="orange"/>
    <n v="91"/>
    <n v="42"/>
    <s v="A orange coloured, XL sized, Tracksuit Bottoms Trousers"/>
    <n v="351"/>
    <n v="1234"/>
    <n v="255"/>
    <n v="806"/>
    <n v="117"/>
    <n v="3"/>
    <n v="255"/>
    <n v="605"/>
    <n v="16272"/>
    <x v="132"/>
    <d v="2021-10-15T00:00:00"/>
    <x v="7"/>
    <n v="25"/>
    <s v="Western Australia"/>
    <n v="605"/>
    <s v="Stanleigh Hazelton"/>
  </r>
  <r>
    <n v="1235"/>
    <s v="Trousers"/>
    <s v="Tracksuit Bottoms"/>
    <s v="XS"/>
    <s v="yellow"/>
    <n v="91"/>
    <n v="76"/>
    <s v="A yellow coloured, XS sized, Tracksuit Bottoms Trousers"/>
    <n v="214"/>
    <n v="1235"/>
    <n v="255"/>
    <n v="437"/>
    <n v="107"/>
    <n v="2"/>
    <n v="255"/>
    <n v="605"/>
    <n v="16272"/>
    <x v="132"/>
    <d v="2021-10-15T00:00:00"/>
    <x v="7"/>
    <n v="25"/>
    <s v="Western Australia"/>
    <n v="605"/>
    <s v="Stanleigh Hazelton"/>
  </r>
  <r>
    <n v="1236"/>
    <s v="Trousers"/>
    <s v="Tracksuit Bottoms"/>
    <s v="S"/>
    <s v="yellow"/>
    <n v="91"/>
    <n v="49"/>
    <s v="A yellow coloured, S sized, Tracksuit Bottoms Trousers"/>
    <n v="93"/>
    <n v="1236"/>
    <n v="256"/>
    <n v="1051"/>
    <n v="93"/>
    <n v="1"/>
    <n v="256"/>
    <n v="313"/>
    <n v="15452"/>
    <x v="176"/>
    <d v="2021-08-12T00:00:00"/>
    <x v="5"/>
    <n v="24"/>
    <s v="South Australia"/>
    <n v="313"/>
    <s v="Courtnay Cornewell"/>
  </r>
  <r>
    <n v="1237"/>
    <s v="Trousers"/>
    <s v="Tracksuit Bottoms"/>
    <s v="M"/>
    <s v="yellow"/>
    <n v="91"/>
    <n v="80"/>
    <s v="A yellow coloured, M sized, Tracksuit Bottoms Trousers"/>
    <n v="294"/>
    <n v="1237"/>
    <n v="256"/>
    <n v="178"/>
    <n v="98"/>
    <n v="3"/>
    <n v="256"/>
    <n v="313"/>
    <n v="15452"/>
    <x v="176"/>
    <d v="2021-08-12T00:00:00"/>
    <x v="5"/>
    <n v="24"/>
    <s v="South Australia"/>
    <n v="313"/>
    <s v="Courtnay Cornewell"/>
  </r>
  <r>
    <n v="1238"/>
    <s v="Trousers"/>
    <s v="Tracksuit Bottoms"/>
    <s v="L"/>
    <s v="yellow"/>
    <n v="91"/>
    <n v="41"/>
    <s v="A yellow coloured, L sized, Tracksuit Bottoms Trousers"/>
    <n v="276"/>
    <n v="1238"/>
    <n v="256"/>
    <n v="118"/>
    <n v="92"/>
    <n v="3"/>
    <n v="256"/>
    <n v="313"/>
    <n v="15452"/>
    <x v="176"/>
    <d v="2021-08-12T00:00:00"/>
    <x v="5"/>
    <n v="24"/>
    <s v="South Australia"/>
    <n v="313"/>
    <s v="Courtnay Cornewell"/>
  </r>
  <r>
    <n v="1239"/>
    <s v="Trousers"/>
    <s v="Tracksuit Bottoms"/>
    <s v="XL"/>
    <s v="yellow"/>
    <n v="91"/>
    <n v="59"/>
    <s v="A yellow coloured, XL sized, Tracksuit Bottoms Trousers"/>
    <n v="90"/>
    <n v="1239"/>
    <n v="256"/>
    <n v="1018"/>
    <n v="90"/>
    <n v="1"/>
    <n v="256"/>
    <n v="313"/>
    <n v="15452"/>
    <x v="176"/>
    <d v="2021-08-12T00:00:00"/>
    <x v="5"/>
    <n v="24"/>
    <s v="South Australia"/>
    <n v="313"/>
    <s v="Courtnay Cornewell"/>
  </r>
  <r>
    <n v="1240"/>
    <s v="Trousers"/>
    <s v="Tracksuit Bottoms"/>
    <s v="XS"/>
    <s v="green"/>
    <n v="91"/>
    <n v="69"/>
    <s v="A green coloured, XS sized, Tracksuit Bottoms Trousers"/>
    <n v="208"/>
    <n v="1240"/>
    <n v="256"/>
    <n v="36"/>
    <n v="104"/>
    <n v="2"/>
    <n v="256"/>
    <n v="313"/>
    <n v="15452"/>
    <x v="176"/>
    <d v="2021-08-12T00:00:00"/>
    <x v="5"/>
    <n v="24"/>
    <s v="South Australia"/>
    <n v="313"/>
    <s v="Courtnay Cornewell"/>
  </r>
  <r>
    <n v="1241"/>
    <s v="Trousers"/>
    <s v="Tracksuit Bottoms"/>
    <s v="S"/>
    <s v="green"/>
    <n v="91"/>
    <n v="72"/>
    <s v="A green coloured, S sized, Tracksuit Bottoms Trousers"/>
    <n v="194"/>
    <n v="1241"/>
    <n v="257"/>
    <n v="976"/>
    <n v="97"/>
    <n v="2"/>
    <n v="257"/>
    <n v="914"/>
    <n v="43972"/>
    <x v="60"/>
    <d v="2021-03-02T00:00:00"/>
    <x v="4"/>
    <n v="39"/>
    <s v="South Australia"/>
    <n v="914"/>
    <s v="Emmalee Camin"/>
  </r>
  <r>
    <n v="1242"/>
    <s v="Trousers"/>
    <s v="Tracksuit Bottoms"/>
    <s v="M"/>
    <s v="green"/>
    <n v="91"/>
    <n v="47"/>
    <s v="A green coloured, M sized, Tracksuit Bottoms Trousers"/>
    <n v="204"/>
    <n v="1242"/>
    <n v="257"/>
    <n v="1124"/>
    <n v="102"/>
    <n v="2"/>
    <n v="257"/>
    <n v="914"/>
    <n v="43972"/>
    <x v="60"/>
    <d v="2021-03-02T00:00:00"/>
    <x v="4"/>
    <n v="39"/>
    <s v="South Australia"/>
    <n v="914"/>
    <s v="Emmalee Camin"/>
  </r>
  <r>
    <n v="1243"/>
    <s v="Trousers"/>
    <s v="Tracksuit Bottoms"/>
    <s v="L"/>
    <s v="green"/>
    <n v="91"/>
    <n v="66"/>
    <s v="A green coloured, L sized, Tracksuit Bottoms Trousers"/>
    <n v="104"/>
    <n v="1243"/>
    <n v="257"/>
    <n v="61"/>
    <n v="104"/>
    <n v="1"/>
    <n v="257"/>
    <n v="914"/>
    <n v="43972"/>
    <x v="60"/>
    <d v="2021-03-02T00:00:00"/>
    <x v="4"/>
    <n v="39"/>
    <s v="South Australia"/>
    <n v="914"/>
    <s v="Emmalee Camin"/>
  </r>
  <r>
    <n v="1244"/>
    <s v="Trousers"/>
    <s v="Tracksuit Bottoms"/>
    <s v="XL"/>
    <s v="green"/>
    <n v="91"/>
    <n v="49"/>
    <s v="A green coloured, XL sized, Tracksuit Bottoms Trousers"/>
    <n v="194"/>
    <n v="1244"/>
    <n v="257"/>
    <n v="952"/>
    <n v="97"/>
    <n v="2"/>
    <n v="257"/>
    <n v="914"/>
    <n v="43972"/>
    <x v="60"/>
    <d v="2021-03-02T00:00:00"/>
    <x v="4"/>
    <n v="39"/>
    <s v="South Australia"/>
    <n v="914"/>
    <s v="Emmalee Camin"/>
  </r>
  <r>
    <n v="1245"/>
    <s v="Trousers"/>
    <s v="Tracksuit Bottoms"/>
    <s v="XS"/>
    <s v="blue"/>
    <n v="91"/>
    <n v="42"/>
    <s v="A blue coloured, XS sized, Tracksuit Bottoms Trousers"/>
    <n v="273"/>
    <n v="1245"/>
    <n v="257"/>
    <n v="796"/>
    <n v="91"/>
    <n v="3"/>
    <n v="257"/>
    <n v="914"/>
    <n v="43972"/>
    <x v="60"/>
    <d v="2021-03-02T00:00:00"/>
    <x v="4"/>
    <n v="39"/>
    <s v="South Australia"/>
    <n v="914"/>
    <s v="Emmalee Camin"/>
  </r>
  <r>
    <n v="1246"/>
    <s v="Trousers"/>
    <s v="Tracksuit Bottoms"/>
    <s v="S"/>
    <s v="blue"/>
    <n v="91"/>
    <n v="48"/>
    <s v="A blue coloured, S sized, Tracksuit Bottoms Trousers"/>
    <n v="113"/>
    <n v="1246"/>
    <n v="258"/>
    <n v="861"/>
    <n v="113"/>
    <n v="1"/>
    <n v="258"/>
    <n v="742"/>
    <n v="38266"/>
    <x v="116"/>
    <d v="2021-11-13T00:00:00"/>
    <x v="6"/>
    <n v="44"/>
    <s v="Western Australia"/>
    <n v="742"/>
    <s v="Selestina Dauber"/>
  </r>
  <r>
    <n v="1247"/>
    <s v="Trousers"/>
    <s v="Tracksuit Bottoms"/>
    <s v="M"/>
    <s v="blue"/>
    <n v="91"/>
    <n v="61"/>
    <s v="A blue coloured, M sized, Tracksuit Bottoms Trousers"/>
    <n v="113"/>
    <n v="1247"/>
    <n v="258"/>
    <n v="669"/>
    <n v="113"/>
    <n v="1"/>
    <n v="258"/>
    <n v="742"/>
    <n v="38266"/>
    <x v="116"/>
    <d v="2021-11-13T00:00:00"/>
    <x v="6"/>
    <n v="44"/>
    <s v="Western Australia"/>
    <n v="742"/>
    <s v="Selestina Dauber"/>
  </r>
  <r>
    <n v="1248"/>
    <s v="Trousers"/>
    <s v="Tracksuit Bottoms"/>
    <s v="L"/>
    <s v="blue"/>
    <n v="91"/>
    <n v="72"/>
    <s v="A blue coloured, L sized, Tracksuit Bottoms Trousers"/>
    <n v="208"/>
    <n v="1248"/>
    <n v="258"/>
    <n v="65"/>
    <n v="104"/>
    <n v="2"/>
    <n v="258"/>
    <n v="742"/>
    <n v="38266"/>
    <x v="116"/>
    <d v="2021-11-13T00:00:00"/>
    <x v="6"/>
    <n v="44"/>
    <s v="Western Australia"/>
    <n v="742"/>
    <s v="Selestina Dauber"/>
  </r>
  <r>
    <n v="1249"/>
    <s v="Trousers"/>
    <s v="Tracksuit Bottoms"/>
    <s v="XL"/>
    <s v="blue"/>
    <n v="91"/>
    <n v="68"/>
    <s v="A blue coloured, XL sized, Tracksuit Bottoms Trousers"/>
    <n v="104"/>
    <n v="1249"/>
    <n v="258"/>
    <n v="35"/>
    <n v="104"/>
    <n v="1"/>
    <n v="258"/>
    <n v="742"/>
    <n v="38266"/>
    <x v="116"/>
    <d v="2021-11-13T00:00:00"/>
    <x v="6"/>
    <n v="44"/>
    <s v="Western Australia"/>
    <n v="742"/>
    <s v="Selestina Dauber"/>
  </r>
  <r>
    <n v="1250"/>
    <s v="Trousers"/>
    <s v="Tracksuit Bottoms"/>
    <s v="XS"/>
    <s v="indigo"/>
    <n v="91"/>
    <n v="63"/>
    <s v="A indigo coloured, XS sized, Tracksuit Bottoms Trousers"/>
    <n v="226"/>
    <n v="1250"/>
    <n v="258"/>
    <n v="843"/>
    <n v="113"/>
    <n v="2"/>
    <n v="258"/>
    <n v="742"/>
    <n v="38266"/>
    <x v="116"/>
    <d v="2021-11-13T00:00:00"/>
    <x v="6"/>
    <n v="44"/>
    <s v="Western Australia"/>
    <n v="742"/>
    <s v="Selestina Dauber"/>
  </r>
  <r>
    <n v="1251"/>
    <s v="Trousers"/>
    <s v="Tracksuit Bottoms"/>
    <s v="S"/>
    <s v="indigo"/>
    <n v="91"/>
    <n v="64"/>
    <s v="A indigo coloured, S sized, Tracksuit Bottoms Trousers"/>
    <n v="327"/>
    <n v="1251"/>
    <n v="258"/>
    <n v="348"/>
    <n v="109"/>
    <n v="3"/>
    <n v="258"/>
    <n v="742"/>
    <n v="38266"/>
    <x v="116"/>
    <d v="2021-11-13T00:00:00"/>
    <x v="6"/>
    <n v="44"/>
    <s v="Western Australia"/>
    <n v="742"/>
    <s v="Selestina Dauber"/>
  </r>
  <r>
    <n v="1252"/>
    <s v="Trousers"/>
    <s v="Tracksuit Bottoms"/>
    <s v="M"/>
    <s v="indigo"/>
    <n v="91"/>
    <n v="59"/>
    <s v="A indigo coloured, M sized, Tracksuit Bottoms Trousers"/>
    <n v="109"/>
    <n v="1252"/>
    <n v="259"/>
    <n v="317"/>
    <n v="109"/>
    <n v="1"/>
    <n v="259"/>
    <n v="878"/>
    <n v="47527"/>
    <x v="177"/>
    <d v="2021-09-07T00:00:00"/>
    <x v="0"/>
    <n v="54"/>
    <s v="Victoria"/>
    <n v="878"/>
    <s v="Elianore Syphas"/>
  </r>
  <r>
    <n v="1253"/>
    <s v="Trousers"/>
    <s v="Tracksuit Bottoms"/>
    <s v="L"/>
    <s v="indigo"/>
    <n v="91"/>
    <n v="50"/>
    <s v="A indigo coloured, L sized, Tracksuit Bottoms Trousers"/>
    <n v="273"/>
    <n v="1253"/>
    <n v="259"/>
    <n v="777"/>
    <n v="91"/>
    <n v="3"/>
    <n v="259"/>
    <n v="878"/>
    <n v="47527"/>
    <x v="177"/>
    <d v="2021-09-07T00:00:00"/>
    <x v="0"/>
    <n v="54"/>
    <s v="Victoria"/>
    <n v="878"/>
    <s v="Elianore Syphas"/>
  </r>
  <r>
    <n v="1254"/>
    <s v="Trousers"/>
    <s v="Tracksuit Bottoms"/>
    <s v="XL"/>
    <s v="indigo"/>
    <n v="91"/>
    <n v="54"/>
    <s v="A indigo coloured, XL sized, Tracksuit Bottoms Trousers"/>
    <n v="182"/>
    <n v="1254"/>
    <n v="259"/>
    <n v="162"/>
    <n v="91"/>
    <n v="2"/>
    <n v="259"/>
    <n v="878"/>
    <n v="47527"/>
    <x v="177"/>
    <d v="2021-09-07T00:00:00"/>
    <x v="0"/>
    <n v="54"/>
    <s v="Victoria"/>
    <n v="878"/>
    <s v="Elianore Syphas"/>
  </r>
  <r>
    <n v="1255"/>
    <s v="Trousers"/>
    <s v="Tracksuit Bottoms"/>
    <s v="XS"/>
    <s v="violet"/>
    <n v="91"/>
    <n v="67"/>
    <s v="A violet coloured, XS sized, Tracksuit Bottoms Trousers"/>
    <n v="234"/>
    <n v="1255"/>
    <n v="260"/>
    <n v="828"/>
    <n v="117"/>
    <n v="2"/>
    <n v="260"/>
    <n v="317"/>
    <n v="56068"/>
    <x v="37"/>
    <d v="2021-07-25T00:00:00"/>
    <x v="1"/>
    <n v="48"/>
    <s v="Australian Capital Territory"/>
    <n v="317"/>
    <s v="Gates Torrance"/>
  </r>
  <r>
    <n v="1256"/>
    <s v="Trousers"/>
    <s v="Tracksuit Bottoms"/>
    <s v="S"/>
    <s v="violet"/>
    <n v="91"/>
    <n v="48"/>
    <s v="A violet coloured, S sized, Tracksuit Bottoms Trousers"/>
    <n v="115"/>
    <n v="1256"/>
    <n v="260"/>
    <n v="1095"/>
    <n v="115"/>
    <n v="1"/>
    <n v="260"/>
    <n v="317"/>
    <n v="56068"/>
    <x v="37"/>
    <d v="2021-07-25T00:00:00"/>
    <x v="1"/>
    <n v="48"/>
    <s v="Australian Capital Territory"/>
    <n v="317"/>
    <s v="Gates Torrance"/>
  </r>
  <r>
    <n v="1257"/>
    <s v="Trousers"/>
    <s v="Tracksuit Bottoms"/>
    <s v="M"/>
    <s v="violet"/>
    <n v="91"/>
    <n v="73"/>
    <s v="A violet coloured, M sized, Tracksuit Bottoms Trousers"/>
    <n v="210"/>
    <n v="1257"/>
    <n v="260"/>
    <n v="1213"/>
    <n v="105"/>
    <n v="2"/>
    <n v="260"/>
    <n v="317"/>
    <n v="56068"/>
    <x v="37"/>
    <d v="2021-07-25T00:00:00"/>
    <x v="1"/>
    <n v="48"/>
    <s v="Australian Capital Territory"/>
    <n v="317"/>
    <s v="Gates Torrance"/>
  </r>
  <r>
    <n v="1258"/>
    <s v="Trousers"/>
    <s v="Tracksuit Bottoms"/>
    <s v="L"/>
    <s v="violet"/>
    <n v="91"/>
    <n v="45"/>
    <s v="A violet coloured, L sized, Tracksuit Bottoms Trousers"/>
    <n v="212"/>
    <n v="1258"/>
    <n v="260"/>
    <n v="241"/>
    <n v="106"/>
    <n v="2"/>
    <n v="260"/>
    <n v="317"/>
    <n v="56068"/>
    <x v="37"/>
    <d v="2021-07-25T00:00:00"/>
    <x v="1"/>
    <n v="48"/>
    <s v="Australian Capital Territory"/>
    <n v="317"/>
    <s v="Gates Torrance"/>
  </r>
  <r>
    <n v="1259"/>
    <s v="Trousers"/>
    <s v="Tracksuit Bottoms"/>
    <s v="XL"/>
    <s v="violet"/>
    <n v="91"/>
    <n v="60"/>
    <s v="A violet coloured, XL sized, Tracksuit Bottoms Trousers"/>
    <n v="100"/>
    <n v="1259"/>
    <n v="260"/>
    <n v="563"/>
    <n v="100"/>
    <n v="1"/>
    <n v="260"/>
    <n v="317"/>
    <n v="56068"/>
    <x v="37"/>
    <d v="2021-07-25T00:00:00"/>
    <x v="1"/>
    <n v="48"/>
    <s v="Australian Capital Territory"/>
    <n v="317"/>
    <s v="Gates Torrance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0">
  <r>
    <n v="0"/>
    <x v="0"/>
    <s v="Oxford Cloth"/>
    <s v="XS"/>
    <s v="red"/>
    <n v="114"/>
    <n v="66"/>
    <s v="A red coloured, XS sized, Oxford Cloth Shirt"/>
    <n v="212"/>
    <n v="0"/>
    <n v="1"/>
    <n v="218"/>
    <n v="106"/>
    <n v="2"/>
    <n v="1"/>
    <n v="64"/>
    <n v="30811"/>
    <x v="0"/>
    <d v="2021-09-24T00:00:00"/>
    <x v="0"/>
    <n v="75"/>
    <x v="0"/>
    <n v="64"/>
    <s v="Annabella Devote"/>
  </r>
  <r>
    <n v="1"/>
    <x v="0"/>
    <s v="Oxford Cloth"/>
    <s v="S"/>
    <s v="red"/>
    <n v="114"/>
    <n v="53"/>
    <s v="A red coloured, S sized, Oxford Cloth Shirt"/>
    <n v="118"/>
    <n v="1"/>
    <n v="1"/>
    <n v="481"/>
    <n v="118"/>
    <n v="1"/>
    <n v="1"/>
    <n v="64"/>
    <n v="30811"/>
    <x v="0"/>
    <d v="2021-09-24T00:00:00"/>
    <x v="0"/>
    <n v="75"/>
    <x v="0"/>
    <n v="64"/>
    <s v="Annabella Devote"/>
  </r>
  <r>
    <n v="2"/>
    <x v="0"/>
    <s v="Oxford Cloth"/>
    <s v="M"/>
    <s v="red"/>
    <n v="114"/>
    <n v="54"/>
    <s v="A red coloured, M sized, Oxford Cloth Shirt"/>
    <n v="288"/>
    <n v="2"/>
    <n v="1"/>
    <n v="2"/>
    <n v="96"/>
    <n v="3"/>
    <n v="1"/>
    <n v="64"/>
    <n v="30811"/>
    <x v="0"/>
    <d v="2021-09-24T00:00:00"/>
    <x v="0"/>
    <n v="75"/>
    <x v="0"/>
    <n v="64"/>
    <s v="Annabella Devote"/>
  </r>
  <r>
    <n v="3"/>
    <x v="0"/>
    <s v="Oxford Cloth"/>
    <s v="L"/>
    <s v="red"/>
    <n v="114"/>
    <n v="69"/>
    <s v="A red coloured, L sized, Oxford Cloth Shirt"/>
    <n v="212"/>
    <n v="3"/>
    <n v="1"/>
    <n v="1002"/>
    <n v="106"/>
    <n v="2"/>
    <n v="1"/>
    <n v="64"/>
    <n v="30811"/>
    <x v="0"/>
    <d v="2021-09-24T00:00:00"/>
    <x v="0"/>
    <n v="75"/>
    <x v="0"/>
    <n v="64"/>
    <s v="Annabella Devote"/>
  </r>
  <r>
    <n v="4"/>
    <x v="0"/>
    <s v="Oxford Cloth"/>
    <s v="XL"/>
    <s v="red"/>
    <n v="114"/>
    <n v="47"/>
    <s v="A red coloured, XL sized, Oxford Cloth Shirt"/>
    <n v="339"/>
    <n v="4"/>
    <n v="1"/>
    <n v="691"/>
    <n v="113"/>
    <n v="3"/>
    <n v="1"/>
    <n v="64"/>
    <n v="30811"/>
    <x v="0"/>
    <d v="2021-09-24T00:00:00"/>
    <x v="0"/>
    <n v="75"/>
    <x v="0"/>
    <n v="64"/>
    <s v="Annabella Devote"/>
  </r>
  <r>
    <n v="5"/>
    <x v="0"/>
    <s v="Oxford Cloth"/>
    <s v="XS"/>
    <s v="orange"/>
    <n v="114"/>
    <n v="45"/>
    <s v="A orange coloured, XS sized, Oxford Cloth Shirt"/>
    <n v="318"/>
    <n v="5"/>
    <n v="1"/>
    <n v="981"/>
    <n v="106"/>
    <n v="3"/>
    <n v="1"/>
    <n v="64"/>
    <n v="30811"/>
    <x v="0"/>
    <d v="2021-09-24T00:00:00"/>
    <x v="0"/>
    <n v="75"/>
    <x v="0"/>
    <n v="64"/>
    <s v="Annabella Devote"/>
  </r>
  <r>
    <n v="6"/>
    <x v="0"/>
    <s v="Oxford Cloth"/>
    <s v="S"/>
    <s v="orange"/>
    <n v="114"/>
    <n v="72"/>
    <s v="A orange coloured, S sized, Oxford Cloth Shirt"/>
    <n v="96"/>
    <n v="6"/>
    <n v="2"/>
    <n v="915"/>
    <n v="96"/>
    <n v="1"/>
    <n v="2"/>
    <n v="473"/>
    <n v="50490"/>
    <x v="1"/>
    <d v="2021-02-13T00:00:00"/>
    <x v="1"/>
    <n v="61"/>
    <x v="0"/>
    <n v="473"/>
    <s v="Lori Briars"/>
  </r>
  <r>
    <n v="7"/>
    <x v="0"/>
    <s v="Oxford Cloth"/>
    <s v="M"/>
    <s v="orange"/>
    <n v="114"/>
    <n v="77"/>
    <s v="A orange coloured, M sized, Oxford Cloth Shirt"/>
    <n v="113"/>
    <n v="7"/>
    <n v="2"/>
    <n v="686"/>
    <n v="113"/>
    <n v="1"/>
    <n v="2"/>
    <n v="473"/>
    <n v="50490"/>
    <x v="1"/>
    <d v="2021-02-13T00:00:00"/>
    <x v="1"/>
    <n v="61"/>
    <x v="0"/>
    <n v="473"/>
    <s v="Lori Briars"/>
  </r>
  <r>
    <n v="8"/>
    <x v="0"/>
    <s v="Oxford Cloth"/>
    <s v="L"/>
    <s v="orange"/>
    <n v="114"/>
    <n v="48"/>
    <s v="A orange coloured, L sized, Oxford Cloth Shirt"/>
    <n v="345"/>
    <n v="8"/>
    <n v="2"/>
    <n v="1091"/>
    <n v="115"/>
    <n v="3"/>
    <n v="2"/>
    <n v="473"/>
    <n v="50490"/>
    <x v="1"/>
    <d v="2021-02-13T00:00:00"/>
    <x v="1"/>
    <n v="61"/>
    <x v="0"/>
    <n v="473"/>
    <s v="Lori Briars"/>
  </r>
  <r>
    <n v="9"/>
    <x v="0"/>
    <s v="Oxford Cloth"/>
    <s v="XL"/>
    <s v="orange"/>
    <n v="114"/>
    <n v="43"/>
    <s v="A orange coloured, XL sized, Oxford Cloth Shirt"/>
    <n v="105"/>
    <n v="9"/>
    <n v="2"/>
    <n v="1196"/>
    <n v="105"/>
    <n v="1"/>
    <n v="2"/>
    <n v="473"/>
    <n v="50490"/>
    <x v="1"/>
    <d v="2021-02-13T00:00:00"/>
    <x v="1"/>
    <n v="61"/>
    <x v="0"/>
    <n v="473"/>
    <s v="Lori Briars"/>
  </r>
  <r>
    <n v="10"/>
    <x v="0"/>
    <s v="Oxford Cloth"/>
    <s v="XS"/>
    <s v="yellow"/>
    <n v="114"/>
    <n v="72"/>
    <s v="A yellow coloured, XS sized, Oxford Cloth Shirt"/>
    <n v="273"/>
    <n v="10"/>
    <n v="2"/>
    <n v="157"/>
    <n v="91"/>
    <n v="3"/>
    <n v="2"/>
    <n v="473"/>
    <n v="50490"/>
    <x v="1"/>
    <d v="2021-02-13T00:00:00"/>
    <x v="1"/>
    <n v="61"/>
    <x v="0"/>
    <n v="473"/>
    <s v="Lori Briars"/>
  </r>
  <r>
    <n v="11"/>
    <x v="0"/>
    <s v="Oxford Cloth"/>
    <s v="S"/>
    <s v="yellow"/>
    <n v="114"/>
    <n v="78"/>
    <s v="A yellow coloured, S sized, Oxford Cloth Shirt"/>
    <n v="198"/>
    <n v="11"/>
    <n v="2"/>
    <n v="1174"/>
    <n v="99"/>
    <n v="2"/>
    <n v="2"/>
    <n v="473"/>
    <n v="50490"/>
    <x v="1"/>
    <d v="2021-02-13T00:00:00"/>
    <x v="1"/>
    <n v="61"/>
    <x v="0"/>
    <n v="473"/>
    <s v="Lori Briars"/>
  </r>
  <r>
    <n v="12"/>
    <x v="0"/>
    <s v="Oxford Cloth"/>
    <s v="M"/>
    <s v="yellow"/>
    <n v="114"/>
    <n v="56"/>
    <s v="A yellow coloured, M sized, Oxford Cloth Shirt"/>
    <n v="104"/>
    <n v="12"/>
    <n v="3"/>
    <n v="54"/>
    <n v="104"/>
    <n v="1"/>
    <n v="3"/>
    <n v="774"/>
    <n v="46763"/>
    <x v="2"/>
    <d v="2021-11-03T00:00:00"/>
    <x v="2"/>
    <n v="34"/>
    <x v="1"/>
    <n v="774"/>
    <s v="Ellynn Korba"/>
  </r>
  <r>
    <n v="13"/>
    <x v="0"/>
    <s v="Oxford Cloth"/>
    <s v="L"/>
    <s v="yellow"/>
    <n v="114"/>
    <n v="75"/>
    <s v="A yellow coloured, L sized, Oxford Cloth Shirt"/>
    <n v="192"/>
    <n v="13"/>
    <n v="3"/>
    <n v="6"/>
    <n v="96"/>
    <n v="2"/>
    <n v="3"/>
    <n v="774"/>
    <n v="46763"/>
    <x v="2"/>
    <d v="2021-11-03T00:00:00"/>
    <x v="2"/>
    <n v="34"/>
    <x v="1"/>
    <n v="774"/>
    <s v="Ellynn Korba"/>
  </r>
  <r>
    <n v="14"/>
    <x v="0"/>
    <s v="Oxford Cloth"/>
    <s v="XL"/>
    <s v="yellow"/>
    <n v="114"/>
    <n v="50"/>
    <s v="A yellow coloured, XL sized, Oxford Cloth Shirt"/>
    <n v="212"/>
    <n v="14"/>
    <n v="3"/>
    <n v="1010"/>
    <n v="106"/>
    <n v="2"/>
    <n v="3"/>
    <n v="774"/>
    <n v="46763"/>
    <x v="2"/>
    <d v="2021-11-03T00:00:00"/>
    <x v="2"/>
    <n v="34"/>
    <x v="1"/>
    <n v="774"/>
    <s v="Ellynn Korba"/>
  </r>
  <r>
    <n v="15"/>
    <x v="0"/>
    <s v="Oxford Cloth"/>
    <s v="XS"/>
    <s v="green"/>
    <n v="114"/>
    <n v="68"/>
    <s v="A green coloured, XS sized, Oxford Cloth Shirt"/>
    <n v="90"/>
    <n v="15"/>
    <n v="4"/>
    <n v="1033"/>
    <n v="90"/>
    <n v="1"/>
    <n v="4"/>
    <n v="433"/>
    <n v="39782"/>
    <x v="3"/>
    <d v="2021-05-19T00:00:00"/>
    <x v="3"/>
    <n v="46"/>
    <x v="1"/>
    <n v="433"/>
    <s v="Candis Roswarne"/>
  </r>
  <r>
    <n v="16"/>
    <x v="0"/>
    <s v="Oxford Cloth"/>
    <s v="S"/>
    <s v="green"/>
    <n v="114"/>
    <n v="56"/>
    <s v="A green coloured, S sized, Oxford Cloth Shirt"/>
    <n v="297"/>
    <n v="16"/>
    <n v="4"/>
    <n v="1184"/>
    <n v="99"/>
    <n v="3"/>
    <n v="4"/>
    <n v="433"/>
    <n v="39782"/>
    <x v="3"/>
    <d v="2021-05-19T00:00:00"/>
    <x v="3"/>
    <n v="46"/>
    <x v="1"/>
    <n v="433"/>
    <s v="Candis Roswarne"/>
  </r>
  <r>
    <n v="17"/>
    <x v="0"/>
    <s v="Oxford Cloth"/>
    <s v="M"/>
    <s v="green"/>
    <n v="114"/>
    <n v="60"/>
    <s v="A green coloured, M sized, Oxford Cloth Shirt"/>
    <n v="109"/>
    <n v="17"/>
    <n v="4"/>
    <n v="769"/>
    <n v="109"/>
    <n v="1"/>
    <n v="4"/>
    <n v="433"/>
    <n v="39782"/>
    <x v="3"/>
    <d v="2021-05-19T00:00:00"/>
    <x v="3"/>
    <n v="46"/>
    <x v="1"/>
    <n v="433"/>
    <s v="Candis Roswarne"/>
  </r>
  <r>
    <n v="18"/>
    <x v="0"/>
    <s v="Oxford Cloth"/>
    <s v="L"/>
    <s v="green"/>
    <n v="114"/>
    <n v="52"/>
    <s v="A green coloured, L sized, Oxford Cloth Shirt"/>
    <n v="288"/>
    <n v="18"/>
    <n v="4"/>
    <n v="923"/>
    <n v="96"/>
    <n v="3"/>
    <n v="4"/>
    <n v="433"/>
    <n v="39782"/>
    <x v="3"/>
    <d v="2021-05-19T00:00:00"/>
    <x v="3"/>
    <n v="46"/>
    <x v="1"/>
    <n v="433"/>
    <s v="Candis Roswarne"/>
  </r>
  <r>
    <n v="19"/>
    <x v="0"/>
    <s v="Oxford Cloth"/>
    <s v="XL"/>
    <s v="green"/>
    <n v="114"/>
    <n v="42"/>
    <s v="A green coloured, XL sized, Oxford Cloth Shirt"/>
    <n v="192"/>
    <n v="19"/>
    <n v="4"/>
    <n v="12"/>
    <n v="96"/>
    <n v="2"/>
    <n v="4"/>
    <n v="433"/>
    <n v="39782"/>
    <x v="3"/>
    <d v="2021-05-19T00:00:00"/>
    <x v="3"/>
    <n v="46"/>
    <x v="1"/>
    <n v="433"/>
    <s v="Candis Roswarne"/>
  </r>
  <r>
    <n v="20"/>
    <x v="0"/>
    <s v="Oxford Cloth"/>
    <s v="XS"/>
    <s v="blue"/>
    <n v="114"/>
    <n v="47"/>
    <s v="A blue coloured, XS sized, Oxford Cloth Shirt"/>
    <n v="182"/>
    <n v="20"/>
    <n v="5"/>
    <n v="148"/>
    <n v="91"/>
    <n v="2"/>
    <n v="5"/>
    <n v="441"/>
    <n v="14719"/>
    <x v="4"/>
    <d v="2021-03-24T00:00:00"/>
    <x v="4"/>
    <n v="53"/>
    <x v="2"/>
    <n v="441"/>
    <s v="Artemas Vasilischev"/>
  </r>
  <r>
    <n v="21"/>
    <x v="0"/>
    <s v="Oxford Cloth"/>
    <s v="S"/>
    <s v="blue"/>
    <n v="114"/>
    <n v="51"/>
    <s v="A blue coloured, S sized, Oxford Cloth Shirt"/>
    <n v="236"/>
    <n v="21"/>
    <n v="5"/>
    <n v="475"/>
    <n v="118"/>
    <n v="2"/>
    <n v="5"/>
    <n v="441"/>
    <n v="14719"/>
    <x v="4"/>
    <d v="2021-03-24T00:00:00"/>
    <x v="4"/>
    <n v="53"/>
    <x v="2"/>
    <n v="441"/>
    <s v="Artemas Vasilischev"/>
  </r>
  <r>
    <n v="22"/>
    <x v="0"/>
    <s v="Oxford Cloth"/>
    <s v="M"/>
    <s v="blue"/>
    <n v="114"/>
    <n v="57"/>
    <s v="A blue coloured, M sized, Oxford Cloth Shirt"/>
    <n v="288"/>
    <n v="22"/>
    <n v="5"/>
    <n v="1"/>
    <n v="96"/>
    <n v="3"/>
    <n v="5"/>
    <n v="441"/>
    <n v="14719"/>
    <x v="4"/>
    <d v="2021-03-24T00:00:00"/>
    <x v="4"/>
    <n v="53"/>
    <x v="2"/>
    <n v="441"/>
    <s v="Artemas Vasilischev"/>
  </r>
  <r>
    <n v="23"/>
    <x v="0"/>
    <s v="Oxford Cloth"/>
    <s v="L"/>
    <s v="blue"/>
    <n v="114"/>
    <n v="59"/>
    <s v="A blue coloured, L sized, Oxford Cloth Shirt"/>
    <n v="351"/>
    <n v="23"/>
    <n v="5"/>
    <n v="830"/>
    <n v="117"/>
    <n v="3"/>
    <n v="5"/>
    <n v="441"/>
    <n v="14719"/>
    <x v="4"/>
    <d v="2021-03-24T00:00:00"/>
    <x v="4"/>
    <n v="53"/>
    <x v="2"/>
    <n v="441"/>
    <s v="Artemas Vasilischev"/>
  </r>
  <r>
    <n v="24"/>
    <x v="0"/>
    <s v="Oxford Cloth"/>
    <s v="XL"/>
    <s v="blue"/>
    <n v="114"/>
    <n v="60"/>
    <s v="A blue coloured, XL sized, Oxford Cloth Shirt"/>
    <n v="315"/>
    <n v="24"/>
    <n v="5"/>
    <n v="1209"/>
    <n v="105"/>
    <n v="3"/>
    <n v="5"/>
    <n v="441"/>
    <n v="14719"/>
    <x v="4"/>
    <d v="2021-03-24T00:00:00"/>
    <x v="4"/>
    <n v="53"/>
    <x v="2"/>
    <n v="441"/>
    <s v="Artemas Vasilischev"/>
  </r>
  <r>
    <n v="25"/>
    <x v="0"/>
    <s v="Oxford Cloth"/>
    <s v="XS"/>
    <s v="indigo"/>
    <n v="114"/>
    <n v="61"/>
    <s v="A indigo coloured, XS sized, Oxford Cloth Shirt"/>
    <n v="279"/>
    <n v="25"/>
    <n v="5"/>
    <n v="635"/>
    <n v="93"/>
    <n v="3"/>
    <n v="5"/>
    <n v="441"/>
    <n v="14719"/>
    <x v="4"/>
    <d v="2021-03-24T00:00:00"/>
    <x v="4"/>
    <n v="53"/>
    <x v="2"/>
    <n v="441"/>
    <s v="Artemas Vasilischev"/>
  </r>
  <r>
    <n v="26"/>
    <x v="0"/>
    <s v="Oxford Cloth"/>
    <s v="S"/>
    <s v="indigo"/>
    <n v="114"/>
    <n v="59"/>
    <s v="A indigo coloured, S sized, Oxford Cloth Shirt"/>
    <n v="279"/>
    <n v="26"/>
    <n v="5"/>
    <n v="639"/>
    <n v="93"/>
    <n v="3"/>
    <n v="5"/>
    <n v="441"/>
    <n v="14719"/>
    <x v="4"/>
    <d v="2021-03-24T00:00:00"/>
    <x v="4"/>
    <n v="53"/>
    <x v="2"/>
    <n v="441"/>
    <s v="Artemas Vasilischev"/>
  </r>
  <r>
    <n v="27"/>
    <x v="0"/>
    <s v="Oxford Cloth"/>
    <s v="M"/>
    <s v="indigo"/>
    <n v="114"/>
    <n v="62"/>
    <s v="A indigo coloured, M sized, Oxford Cloth Shirt"/>
    <n v="113"/>
    <n v="27"/>
    <n v="5"/>
    <n v="695"/>
    <n v="113"/>
    <n v="1"/>
    <n v="5"/>
    <n v="441"/>
    <n v="14719"/>
    <x v="4"/>
    <d v="2021-03-24T00:00:00"/>
    <x v="4"/>
    <n v="53"/>
    <x v="2"/>
    <n v="441"/>
    <s v="Artemas Vasilischev"/>
  </r>
  <r>
    <n v="28"/>
    <x v="0"/>
    <s v="Oxford Cloth"/>
    <s v="L"/>
    <s v="indigo"/>
    <n v="114"/>
    <n v="70"/>
    <s v="A indigo coloured, L sized, Oxford Cloth Shirt"/>
    <n v="208"/>
    <n v="28"/>
    <n v="6"/>
    <n v="38"/>
    <n v="104"/>
    <n v="2"/>
    <n v="6"/>
    <n v="800"/>
    <n v="16197"/>
    <x v="5"/>
    <d v="2021-10-05T00:00:00"/>
    <x v="4"/>
    <n v="49"/>
    <x v="3"/>
    <n v="800"/>
    <s v="Katusha Ceney"/>
  </r>
  <r>
    <n v="29"/>
    <x v="0"/>
    <s v="Oxford Cloth"/>
    <s v="XL"/>
    <s v="indigo"/>
    <n v="114"/>
    <n v="55"/>
    <s v="A indigo coloured, XL sized, Oxford Cloth Shirt"/>
    <n v="236"/>
    <n v="29"/>
    <n v="6"/>
    <n v="473"/>
    <n v="118"/>
    <n v="2"/>
    <n v="6"/>
    <n v="800"/>
    <n v="16197"/>
    <x v="5"/>
    <d v="2021-10-05T00:00:00"/>
    <x v="4"/>
    <n v="49"/>
    <x v="3"/>
    <n v="800"/>
    <s v="Katusha Ceney"/>
  </r>
  <r>
    <n v="30"/>
    <x v="0"/>
    <s v="Oxford Cloth"/>
    <s v="XS"/>
    <s v="violet"/>
    <n v="114"/>
    <n v="74"/>
    <s v="A violet coloured, XS sized, Oxford Cloth Shirt"/>
    <n v="106"/>
    <n v="30"/>
    <n v="6"/>
    <n v="242"/>
    <n v="106"/>
    <n v="1"/>
    <n v="6"/>
    <n v="800"/>
    <n v="16197"/>
    <x v="5"/>
    <d v="2021-10-05T00:00:00"/>
    <x v="4"/>
    <n v="49"/>
    <x v="3"/>
    <n v="800"/>
    <s v="Katusha Ceney"/>
  </r>
  <r>
    <n v="31"/>
    <x v="0"/>
    <s v="Oxford Cloth"/>
    <s v="S"/>
    <s v="violet"/>
    <n v="114"/>
    <n v="41"/>
    <s v="A violet coloured, S sized, Oxford Cloth Shirt"/>
    <n v="182"/>
    <n v="31"/>
    <n v="6"/>
    <n v="804"/>
    <n v="91"/>
    <n v="2"/>
    <n v="6"/>
    <n v="800"/>
    <n v="16197"/>
    <x v="5"/>
    <d v="2021-10-05T00:00:00"/>
    <x v="4"/>
    <n v="49"/>
    <x v="3"/>
    <n v="800"/>
    <s v="Katusha Ceney"/>
  </r>
  <r>
    <n v="32"/>
    <x v="0"/>
    <s v="Oxford Cloth"/>
    <s v="M"/>
    <s v="violet"/>
    <n v="114"/>
    <n v="65"/>
    <s v="A violet coloured, M sized, Oxford Cloth Shirt"/>
    <n v="226"/>
    <n v="32"/>
    <n v="7"/>
    <n v="850"/>
    <n v="113"/>
    <n v="2"/>
    <n v="7"/>
    <n v="626"/>
    <n v="37666"/>
    <x v="6"/>
    <d v="2021-04-11T00:00:00"/>
    <x v="2"/>
    <n v="64"/>
    <x v="4"/>
    <n v="626"/>
    <s v="Tann Scothron"/>
  </r>
  <r>
    <n v="33"/>
    <x v="0"/>
    <s v="Oxford Cloth"/>
    <s v="L"/>
    <s v="violet"/>
    <n v="114"/>
    <n v="73"/>
    <s v="A violet coloured, L sized, Oxford Cloth Shirt"/>
    <n v="297"/>
    <n v="33"/>
    <n v="7"/>
    <n v="1162"/>
    <n v="99"/>
    <n v="3"/>
    <n v="7"/>
    <n v="626"/>
    <n v="37666"/>
    <x v="6"/>
    <d v="2021-04-11T00:00:00"/>
    <x v="2"/>
    <n v="64"/>
    <x v="4"/>
    <n v="626"/>
    <s v="Tann Scothron"/>
  </r>
  <r>
    <n v="34"/>
    <x v="0"/>
    <s v="Oxford Cloth"/>
    <s v="XL"/>
    <s v="violet"/>
    <n v="114"/>
    <n v="54"/>
    <s v="A violet coloured, XL sized, Oxford Cloth Shirt"/>
    <n v="109"/>
    <n v="34"/>
    <n v="8"/>
    <n v="765"/>
    <n v="109"/>
    <n v="1"/>
    <n v="8"/>
    <n v="58"/>
    <n v="28484"/>
    <x v="7"/>
    <d v="2021-05-01T00:00:00"/>
    <x v="5"/>
    <n v="39"/>
    <x v="4"/>
    <n v="58"/>
    <s v="Aurie Margett"/>
  </r>
  <r>
    <n v="35"/>
    <x v="0"/>
    <s v="Dress"/>
    <s v="XS"/>
    <s v="red"/>
    <n v="119"/>
    <n v="63"/>
    <s v="A red coloured, XS sized, Dress Shirt"/>
    <n v="190"/>
    <n v="35"/>
    <n v="8"/>
    <n v="256"/>
    <n v="95"/>
    <n v="2"/>
    <n v="8"/>
    <n v="58"/>
    <n v="28484"/>
    <x v="7"/>
    <d v="2021-05-01T00:00:00"/>
    <x v="5"/>
    <n v="39"/>
    <x v="4"/>
    <n v="58"/>
    <s v="Aurie Margett"/>
  </r>
  <r>
    <n v="36"/>
    <x v="0"/>
    <s v="Dress"/>
    <s v="S"/>
    <s v="red"/>
    <n v="119"/>
    <n v="72"/>
    <s v="A red coloured, S sized, Dress Shirt"/>
    <n v="98"/>
    <n v="36"/>
    <n v="9"/>
    <n v="203"/>
    <n v="98"/>
    <n v="1"/>
    <n v="9"/>
    <n v="852"/>
    <n v="12896"/>
    <x v="8"/>
    <d v="2021-05-11T00:00:00"/>
    <x v="6"/>
    <n v="67"/>
    <x v="1"/>
    <n v="852"/>
    <s v="Lucas Cromly"/>
  </r>
  <r>
    <n v="37"/>
    <x v="0"/>
    <s v="Dress"/>
    <s v="M"/>
    <s v="red"/>
    <n v="119"/>
    <n v="57"/>
    <s v="A red coloured, M sized, Dress Shirt"/>
    <n v="236"/>
    <n v="37"/>
    <n v="9"/>
    <n v="486"/>
    <n v="118"/>
    <n v="2"/>
    <n v="9"/>
    <n v="852"/>
    <n v="12896"/>
    <x v="8"/>
    <d v="2021-05-11T00:00:00"/>
    <x v="6"/>
    <n v="67"/>
    <x v="1"/>
    <n v="852"/>
    <s v="Lucas Cromly"/>
  </r>
  <r>
    <n v="38"/>
    <x v="0"/>
    <s v="Dress"/>
    <s v="L"/>
    <s v="red"/>
    <n v="119"/>
    <n v="79"/>
    <s v="A red coloured, L sized, Dress Shirt"/>
    <n v="119"/>
    <n v="38"/>
    <n v="9"/>
    <n v="708"/>
    <n v="119"/>
    <n v="1"/>
    <n v="9"/>
    <n v="852"/>
    <n v="12896"/>
    <x v="8"/>
    <d v="2021-05-11T00:00:00"/>
    <x v="6"/>
    <n v="67"/>
    <x v="1"/>
    <n v="852"/>
    <s v="Lucas Cromly"/>
  </r>
  <r>
    <n v="39"/>
    <x v="0"/>
    <s v="Dress"/>
    <s v="XL"/>
    <s v="red"/>
    <n v="119"/>
    <n v="47"/>
    <s v="A red coloured, XL sized, Dress Shirt"/>
    <n v="180"/>
    <n v="39"/>
    <n v="9"/>
    <n v="1040"/>
    <n v="90"/>
    <n v="2"/>
    <n v="9"/>
    <n v="852"/>
    <n v="12896"/>
    <x v="8"/>
    <d v="2021-05-11T00:00:00"/>
    <x v="6"/>
    <n v="67"/>
    <x v="1"/>
    <n v="852"/>
    <s v="Lucas Cromly"/>
  </r>
  <r>
    <n v="40"/>
    <x v="0"/>
    <s v="Dress"/>
    <s v="XS"/>
    <s v="orange"/>
    <n v="119"/>
    <n v="58"/>
    <s v="A orange coloured, XS sized, Dress Shirt"/>
    <n v="288"/>
    <n v="40"/>
    <n v="9"/>
    <n v="917"/>
    <n v="96"/>
    <n v="3"/>
    <n v="9"/>
    <n v="852"/>
    <n v="12896"/>
    <x v="8"/>
    <d v="2021-05-11T00:00:00"/>
    <x v="6"/>
    <n v="67"/>
    <x v="1"/>
    <n v="852"/>
    <s v="Lucas Cromly"/>
  </r>
  <r>
    <n v="41"/>
    <x v="0"/>
    <s v="Dress"/>
    <s v="S"/>
    <s v="orange"/>
    <n v="119"/>
    <n v="69"/>
    <s v="A orange coloured, S sized, Dress Shirt"/>
    <n v="186"/>
    <n v="41"/>
    <n v="9"/>
    <n v="1061"/>
    <n v="93"/>
    <n v="2"/>
    <n v="9"/>
    <n v="852"/>
    <n v="12896"/>
    <x v="8"/>
    <d v="2021-05-11T00:00:00"/>
    <x v="6"/>
    <n v="67"/>
    <x v="1"/>
    <n v="852"/>
    <s v="Lucas Cromly"/>
  </r>
  <r>
    <n v="42"/>
    <x v="0"/>
    <s v="Dress"/>
    <s v="M"/>
    <s v="orange"/>
    <n v="119"/>
    <n v="53"/>
    <s v="A orange coloured, M sized, Dress Shirt"/>
    <n v="208"/>
    <n v="42"/>
    <n v="9"/>
    <n v="35"/>
    <n v="104"/>
    <n v="2"/>
    <n v="9"/>
    <n v="852"/>
    <n v="12896"/>
    <x v="8"/>
    <d v="2021-05-11T00:00:00"/>
    <x v="6"/>
    <n v="67"/>
    <x v="1"/>
    <n v="852"/>
    <s v="Lucas Cromly"/>
  </r>
  <r>
    <n v="43"/>
    <x v="0"/>
    <s v="Dress"/>
    <s v="L"/>
    <s v="orange"/>
    <n v="119"/>
    <n v="73"/>
    <s v="A orange coloured, L sized, Dress Shirt"/>
    <n v="327"/>
    <n v="43"/>
    <n v="10"/>
    <n v="325"/>
    <n v="109"/>
    <n v="3"/>
    <n v="10"/>
    <n v="659"/>
    <n v="21922"/>
    <x v="9"/>
    <d v="2021-10-16T00:00:00"/>
    <x v="3"/>
    <n v="57"/>
    <x v="1"/>
    <n v="659"/>
    <s v="Ira Dafforne"/>
  </r>
  <r>
    <n v="44"/>
    <x v="0"/>
    <s v="Dress"/>
    <s v="XL"/>
    <s v="orange"/>
    <n v="119"/>
    <n v="78"/>
    <s v="A orange coloured, XL sized, Dress Shirt"/>
    <n v="226"/>
    <n v="44"/>
    <n v="10"/>
    <n v="860"/>
    <n v="113"/>
    <n v="2"/>
    <n v="10"/>
    <n v="659"/>
    <n v="21922"/>
    <x v="9"/>
    <d v="2021-10-16T00:00:00"/>
    <x v="3"/>
    <n v="57"/>
    <x v="1"/>
    <n v="659"/>
    <s v="Ira Dafforne"/>
  </r>
  <r>
    <n v="45"/>
    <x v="0"/>
    <s v="Dress"/>
    <s v="XS"/>
    <s v="yellow"/>
    <n v="119"/>
    <n v="69"/>
    <s v="A yellow coloured, XS sized, Dress Shirt"/>
    <n v="321"/>
    <n v="45"/>
    <n v="10"/>
    <n v="426"/>
    <n v="107"/>
    <n v="3"/>
    <n v="10"/>
    <n v="659"/>
    <n v="21922"/>
    <x v="9"/>
    <d v="2021-10-16T00:00:00"/>
    <x v="3"/>
    <n v="57"/>
    <x v="1"/>
    <n v="659"/>
    <s v="Ira Dafforne"/>
  </r>
  <r>
    <n v="46"/>
    <x v="0"/>
    <s v="Dress"/>
    <s v="S"/>
    <s v="yellow"/>
    <n v="119"/>
    <n v="56"/>
    <s v="A yellow coloured, S sized, Dress Shirt"/>
    <n v="188"/>
    <n v="46"/>
    <n v="11"/>
    <n v="877"/>
    <n v="94"/>
    <n v="2"/>
    <n v="11"/>
    <n v="785"/>
    <n v="36624"/>
    <x v="10"/>
    <d v="2021-06-30T00:00:00"/>
    <x v="0"/>
    <n v="54"/>
    <x v="5"/>
    <n v="785"/>
    <s v="Jillana Blankau"/>
  </r>
  <r>
    <n v="47"/>
    <x v="0"/>
    <s v="Dress"/>
    <s v="M"/>
    <s v="yellow"/>
    <n v="119"/>
    <n v="61"/>
    <s v="A yellow coloured, M sized, Dress Shirt"/>
    <n v="273"/>
    <n v="47"/>
    <n v="11"/>
    <n v="780"/>
    <n v="91"/>
    <n v="3"/>
    <n v="11"/>
    <n v="785"/>
    <n v="36624"/>
    <x v="10"/>
    <d v="2021-06-30T00:00:00"/>
    <x v="0"/>
    <n v="54"/>
    <x v="5"/>
    <n v="785"/>
    <s v="Jillana Blankau"/>
  </r>
  <r>
    <n v="48"/>
    <x v="0"/>
    <s v="Dress"/>
    <s v="L"/>
    <s v="yellow"/>
    <n v="119"/>
    <n v="56"/>
    <s v="A yellow coloured, L sized, Dress Shirt"/>
    <n v="91"/>
    <n v="48"/>
    <n v="12"/>
    <n v="782"/>
    <n v="91"/>
    <n v="1"/>
    <n v="12"/>
    <n v="120"/>
    <n v="55507"/>
    <x v="11"/>
    <d v="2021-07-11T00:00:00"/>
    <x v="6"/>
    <n v="60"/>
    <x v="3"/>
    <n v="120"/>
    <s v="Didi Garton"/>
  </r>
  <r>
    <n v="49"/>
    <x v="0"/>
    <s v="Dress"/>
    <s v="XL"/>
    <s v="yellow"/>
    <n v="119"/>
    <n v="75"/>
    <s v="A yellow coloured, XL sized, Dress Shirt"/>
    <n v="186"/>
    <n v="49"/>
    <n v="12"/>
    <n v="632"/>
    <n v="93"/>
    <n v="2"/>
    <n v="12"/>
    <n v="120"/>
    <n v="55507"/>
    <x v="11"/>
    <d v="2021-07-11T00:00:00"/>
    <x v="6"/>
    <n v="60"/>
    <x v="3"/>
    <n v="120"/>
    <s v="Didi Garton"/>
  </r>
  <r>
    <n v="50"/>
    <x v="0"/>
    <s v="Dress"/>
    <s v="XS"/>
    <s v="green"/>
    <n v="119"/>
    <n v="51"/>
    <s v="A green coloured, XS sized, Dress Shirt"/>
    <n v="339"/>
    <n v="50"/>
    <n v="12"/>
    <n v="846"/>
    <n v="113"/>
    <n v="3"/>
    <n v="12"/>
    <n v="120"/>
    <n v="55507"/>
    <x v="11"/>
    <d v="2021-07-11T00:00:00"/>
    <x v="6"/>
    <n v="60"/>
    <x v="3"/>
    <n v="120"/>
    <s v="Didi Garton"/>
  </r>
  <r>
    <n v="51"/>
    <x v="0"/>
    <s v="Dress"/>
    <s v="S"/>
    <s v="green"/>
    <n v="119"/>
    <n v="60"/>
    <s v="A green coloured, S sized, Dress Shirt"/>
    <n v="98"/>
    <n v="51"/>
    <n v="12"/>
    <n v="180"/>
    <n v="98"/>
    <n v="1"/>
    <n v="12"/>
    <n v="120"/>
    <n v="55507"/>
    <x v="11"/>
    <d v="2021-07-11T00:00:00"/>
    <x v="6"/>
    <n v="60"/>
    <x v="3"/>
    <n v="120"/>
    <s v="Didi Garton"/>
  </r>
  <r>
    <n v="52"/>
    <x v="0"/>
    <s v="Dress"/>
    <s v="M"/>
    <s v="green"/>
    <n v="119"/>
    <n v="65"/>
    <s v="A green coloured, M sized, Dress Shirt"/>
    <n v="212"/>
    <n v="52"/>
    <n v="13"/>
    <n v="217"/>
    <n v="106"/>
    <n v="2"/>
    <n v="13"/>
    <n v="204"/>
    <n v="57810"/>
    <x v="9"/>
    <d v="2021-10-31T00:00:00"/>
    <x v="7"/>
    <n v="60"/>
    <x v="4"/>
    <n v="204"/>
    <s v="Bird McGarvie"/>
  </r>
  <r>
    <n v="53"/>
    <x v="0"/>
    <s v="Dress"/>
    <s v="L"/>
    <s v="green"/>
    <n v="119"/>
    <n v="52"/>
    <s v="A green coloured, L sized, Dress Shirt"/>
    <n v="354"/>
    <n v="53"/>
    <n v="13"/>
    <n v="95"/>
    <n v="118"/>
    <n v="3"/>
    <n v="13"/>
    <n v="204"/>
    <n v="57810"/>
    <x v="9"/>
    <d v="2021-10-31T00:00:00"/>
    <x v="7"/>
    <n v="60"/>
    <x v="4"/>
    <n v="204"/>
    <s v="Bird McGarvie"/>
  </r>
  <r>
    <n v="54"/>
    <x v="0"/>
    <s v="Dress"/>
    <s v="XL"/>
    <s v="green"/>
    <n v="119"/>
    <n v="52"/>
    <s v="A green coloured, XL sized, Dress Shirt"/>
    <n v="182"/>
    <n v="54"/>
    <n v="13"/>
    <n v="800"/>
    <n v="91"/>
    <n v="2"/>
    <n v="13"/>
    <n v="204"/>
    <n v="57810"/>
    <x v="9"/>
    <d v="2021-10-31T00:00:00"/>
    <x v="7"/>
    <n v="60"/>
    <x v="4"/>
    <n v="204"/>
    <s v="Bird McGarvie"/>
  </r>
  <r>
    <n v="55"/>
    <x v="0"/>
    <s v="Dress"/>
    <s v="XS"/>
    <s v="blue"/>
    <n v="119"/>
    <n v="41"/>
    <s v="A blue coloured, XS sized, Dress Shirt"/>
    <n v="117"/>
    <n v="55"/>
    <n v="13"/>
    <n v="835"/>
    <n v="117"/>
    <n v="1"/>
    <n v="13"/>
    <n v="204"/>
    <n v="57810"/>
    <x v="9"/>
    <d v="2021-10-31T00:00:00"/>
    <x v="7"/>
    <n v="60"/>
    <x v="4"/>
    <n v="204"/>
    <s v="Bird McGarvie"/>
  </r>
  <r>
    <n v="56"/>
    <x v="0"/>
    <s v="Dress"/>
    <s v="S"/>
    <s v="blue"/>
    <n v="119"/>
    <n v="46"/>
    <s v="A blue coloured, S sized, Dress Shirt"/>
    <n v="224"/>
    <n v="56"/>
    <n v="13"/>
    <n v="1249"/>
    <n v="112"/>
    <n v="2"/>
    <n v="13"/>
    <n v="204"/>
    <n v="57810"/>
    <x v="9"/>
    <d v="2021-10-31T00:00:00"/>
    <x v="7"/>
    <n v="60"/>
    <x v="4"/>
    <n v="204"/>
    <s v="Bird McGarvie"/>
  </r>
  <r>
    <n v="57"/>
    <x v="0"/>
    <s v="Dress"/>
    <s v="M"/>
    <s v="blue"/>
    <n v="119"/>
    <n v="48"/>
    <s v="A blue coloured, M sized, Dress Shirt"/>
    <n v="218"/>
    <n v="57"/>
    <n v="13"/>
    <n v="753"/>
    <n v="109"/>
    <n v="2"/>
    <n v="13"/>
    <n v="204"/>
    <n v="57810"/>
    <x v="9"/>
    <d v="2021-10-31T00:00:00"/>
    <x v="7"/>
    <n v="60"/>
    <x v="4"/>
    <n v="204"/>
    <s v="Bird McGarvie"/>
  </r>
  <r>
    <n v="58"/>
    <x v="0"/>
    <s v="Dress"/>
    <s v="L"/>
    <s v="blue"/>
    <n v="119"/>
    <n v="61"/>
    <s v="A blue coloured, L sized, Dress Shirt"/>
    <n v="276"/>
    <n v="58"/>
    <n v="13"/>
    <n v="114"/>
    <n v="92"/>
    <n v="3"/>
    <n v="13"/>
    <n v="204"/>
    <n v="57810"/>
    <x v="9"/>
    <d v="2021-10-31T00:00:00"/>
    <x v="7"/>
    <n v="60"/>
    <x v="4"/>
    <n v="204"/>
    <s v="Bird McGarvie"/>
  </r>
  <r>
    <n v="59"/>
    <x v="0"/>
    <s v="Dress"/>
    <s v="XL"/>
    <s v="blue"/>
    <n v="119"/>
    <n v="66"/>
    <s v="A blue coloured, XL sized, Dress Shirt"/>
    <n v="210"/>
    <n v="59"/>
    <n v="14"/>
    <n v="1202"/>
    <n v="105"/>
    <n v="2"/>
    <n v="14"/>
    <n v="957"/>
    <n v="21270"/>
    <x v="12"/>
    <d v="2021-04-12T00:00:00"/>
    <x v="1"/>
    <n v="75"/>
    <x v="0"/>
    <n v="957"/>
    <s v="Felic Marrian"/>
  </r>
  <r>
    <n v="60"/>
    <x v="0"/>
    <s v="Dress"/>
    <s v="XS"/>
    <s v="indigo"/>
    <n v="119"/>
    <n v="56"/>
    <s v="A indigo coloured, XS sized, Dress Shirt"/>
    <n v="318"/>
    <n v="60"/>
    <n v="14"/>
    <n v="227"/>
    <n v="106"/>
    <n v="3"/>
    <n v="14"/>
    <n v="957"/>
    <n v="21270"/>
    <x v="12"/>
    <d v="2021-04-12T00:00:00"/>
    <x v="1"/>
    <n v="75"/>
    <x v="0"/>
    <n v="957"/>
    <s v="Felic Marrian"/>
  </r>
  <r>
    <n v="61"/>
    <x v="0"/>
    <s v="Dress"/>
    <s v="S"/>
    <s v="indigo"/>
    <n v="119"/>
    <n v="40"/>
    <s v="A indigo coloured, S sized, Dress Shirt"/>
    <n v="184"/>
    <n v="61"/>
    <n v="14"/>
    <n v="108"/>
    <n v="92"/>
    <n v="2"/>
    <n v="14"/>
    <n v="957"/>
    <n v="21270"/>
    <x v="12"/>
    <d v="2021-04-12T00:00:00"/>
    <x v="1"/>
    <n v="75"/>
    <x v="0"/>
    <n v="957"/>
    <s v="Felic Marrian"/>
  </r>
  <r>
    <n v="62"/>
    <x v="0"/>
    <s v="Dress"/>
    <s v="M"/>
    <s v="indigo"/>
    <n v="119"/>
    <n v="51"/>
    <s v="A indigo coloured, M sized, Dress Shirt"/>
    <n v="354"/>
    <n v="62"/>
    <n v="14"/>
    <n v="91"/>
    <n v="118"/>
    <n v="3"/>
    <n v="14"/>
    <n v="957"/>
    <n v="21270"/>
    <x v="12"/>
    <d v="2021-04-12T00:00:00"/>
    <x v="1"/>
    <n v="75"/>
    <x v="0"/>
    <n v="957"/>
    <s v="Felic Marrian"/>
  </r>
  <r>
    <n v="63"/>
    <x v="0"/>
    <s v="Dress"/>
    <s v="L"/>
    <s v="indigo"/>
    <n v="119"/>
    <n v="71"/>
    <s v="A indigo coloured, L sized, Dress Shirt"/>
    <n v="188"/>
    <n v="63"/>
    <n v="14"/>
    <n v="909"/>
    <n v="94"/>
    <n v="2"/>
    <n v="14"/>
    <n v="957"/>
    <n v="21270"/>
    <x v="12"/>
    <d v="2021-04-12T00:00:00"/>
    <x v="1"/>
    <n v="75"/>
    <x v="0"/>
    <n v="957"/>
    <s v="Felic Marrian"/>
  </r>
  <r>
    <n v="64"/>
    <x v="0"/>
    <s v="Dress"/>
    <s v="XL"/>
    <s v="indigo"/>
    <n v="119"/>
    <n v="75"/>
    <s v="A indigo coloured, XL sized, Dress Shirt"/>
    <n v="339"/>
    <n v="64"/>
    <n v="15"/>
    <n v="699"/>
    <n v="113"/>
    <n v="3"/>
    <n v="15"/>
    <n v="468"/>
    <n v="15488"/>
    <x v="13"/>
    <d v="2021-10-08T00:00:00"/>
    <x v="2"/>
    <n v="67"/>
    <x v="1"/>
    <n v="468"/>
    <s v="Maegan Ashton"/>
  </r>
  <r>
    <n v="65"/>
    <x v="0"/>
    <s v="Dress"/>
    <s v="XS"/>
    <s v="violet"/>
    <n v="119"/>
    <n v="63"/>
    <s v="A violet coloured, XS sized, Dress Shirt"/>
    <n v="315"/>
    <n v="65"/>
    <n v="15"/>
    <n v="1195"/>
    <n v="105"/>
    <n v="3"/>
    <n v="15"/>
    <n v="468"/>
    <n v="15488"/>
    <x v="13"/>
    <d v="2021-10-08T00:00:00"/>
    <x v="2"/>
    <n v="67"/>
    <x v="1"/>
    <n v="468"/>
    <s v="Maegan Ashton"/>
  </r>
  <r>
    <n v="66"/>
    <x v="0"/>
    <s v="Dress"/>
    <s v="S"/>
    <s v="violet"/>
    <n v="119"/>
    <n v="69"/>
    <s v="A violet coloured, S sized, Dress Shirt"/>
    <n v="210"/>
    <n v="66"/>
    <n v="15"/>
    <n v="291"/>
    <n v="105"/>
    <n v="2"/>
    <n v="15"/>
    <n v="468"/>
    <n v="15488"/>
    <x v="13"/>
    <d v="2021-10-08T00:00:00"/>
    <x v="2"/>
    <n v="67"/>
    <x v="1"/>
    <n v="468"/>
    <s v="Maegan Ashton"/>
  </r>
  <r>
    <n v="67"/>
    <x v="0"/>
    <s v="Dress"/>
    <s v="M"/>
    <s v="violet"/>
    <n v="119"/>
    <n v="41"/>
    <s v="A violet coloured, M sized, Dress Shirt"/>
    <n v="291"/>
    <n v="67"/>
    <n v="15"/>
    <n v="972"/>
    <n v="97"/>
    <n v="3"/>
    <n v="15"/>
    <n v="468"/>
    <n v="15488"/>
    <x v="13"/>
    <d v="2021-10-08T00:00:00"/>
    <x v="2"/>
    <n v="67"/>
    <x v="1"/>
    <n v="468"/>
    <s v="Maegan Ashton"/>
  </r>
  <r>
    <n v="68"/>
    <x v="0"/>
    <s v="Dress"/>
    <s v="L"/>
    <s v="violet"/>
    <n v="119"/>
    <n v="74"/>
    <s v="A violet coloured, L sized, Dress Shirt"/>
    <n v="210"/>
    <n v="68"/>
    <n v="15"/>
    <n v="1212"/>
    <n v="105"/>
    <n v="2"/>
    <n v="15"/>
    <n v="468"/>
    <n v="15488"/>
    <x v="13"/>
    <d v="2021-10-08T00:00:00"/>
    <x v="2"/>
    <n v="67"/>
    <x v="1"/>
    <n v="468"/>
    <s v="Maegan Ashton"/>
  </r>
  <r>
    <n v="69"/>
    <x v="0"/>
    <s v="Dress"/>
    <s v="XL"/>
    <s v="violet"/>
    <n v="119"/>
    <n v="77"/>
    <s v="A violet coloured, XL sized, Dress Shirt"/>
    <n v="288"/>
    <n v="69"/>
    <n v="16"/>
    <n v="7"/>
    <n v="96"/>
    <n v="3"/>
    <n v="16"/>
    <n v="564"/>
    <n v="36479"/>
    <x v="14"/>
    <d v="2021-07-08T00:00:00"/>
    <x v="4"/>
    <n v="34"/>
    <x v="5"/>
    <n v="564"/>
    <s v="Shoshana Redsell"/>
  </r>
  <r>
    <n v="70"/>
    <x v="0"/>
    <s v="Flannel"/>
    <s v="XS"/>
    <s v="red"/>
    <n v="96"/>
    <n v="42"/>
    <s v="A red coloured, XS sized, Flannel Shirt"/>
    <n v="282"/>
    <n v="70"/>
    <n v="16"/>
    <n v="381"/>
    <n v="94"/>
    <n v="3"/>
    <n v="16"/>
    <n v="564"/>
    <n v="36479"/>
    <x v="14"/>
    <d v="2021-07-08T00:00:00"/>
    <x v="4"/>
    <n v="34"/>
    <x v="5"/>
    <n v="564"/>
    <s v="Shoshana Redsell"/>
  </r>
  <r>
    <n v="71"/>
    <x v="0"/>
    <s v="Flannel"/>
    <s v="S"/>
    <s v="red"/>
    <n v="96"/>
    <n v="59"/>
    <s v="A red coloured, S sized, Flannel Shirt"/>
    <n v="192"/>
    <n v="71"/>
    <n v="16"/>
    <n v="17"/>
    <n v="96"/>
    <n v="2"/>
    <n v="16"/>
    <n v="564"/>
    <n v="36479"/>
    <x v="14"/>
    <d v="2021-07-08T00:00:00"/>
    <x v="4"/>
    <n v="34"/>
    <x v="5"/>
    <n v="564"/>
    <s v="Shoshana Redsell"/>
  </r>
  <r>
    <n v="72"/>
    <x v="0"/>
    <s v="Flannel"/>
    <s v="M"/>
    <s v="red"/>
    <n v="96"/>
    <n v="68"/>
    <s v="A red coloured, M sized, Flannel Shirt"/>
    <n v="210"/>
    <n v="72"/>
    <n v="16"/>
    <n v="297"/>
    <n v="105"/>
    <n v="2"/>
    <n v="16"/>
    <n v="564"/>
    <n v="36479"/>
    <x v="14"/>
    <d v="2021-07-08T00:00:00"/>
    <x v="4"/>
    <n v="34"/>
    <x v="5"/>
    <n v="564"/>
    <s v="Shoshana Redsell"/>
  </r>
  <r>
    <n v="73"/>
    <x v="0"/>
    <s v="Flannel"/>
    <s v="L"/>
    <s v="red"/>
    <n v="96"/>
    <n v="77"/>
    <s v="A red coloured, L sized, Flannel Shirt"/>
    <n v="96"/>
    <n v="73"/>
    <n v="16"/>
    <n v="28"/>
    <n v="96"/>
    <n v="1"/>
    <n v="16"/>
    <n v="564"/>
    <n v="36479"/>
    <x v="14"/>
    <d v="2021-07-08T00:00:00"/>
    <x v="4"/>
    <n v="34"/>
    <x v="5"/>
    <n v="564"/>
    <s v="Shoshana Redsell"/>
  </r>
  <r>
    <n v="74"/>
    <x v="0"/>
    <s v="Flannel"/>
    <s v="XL"/>
    <s v="red"/>
    <n v="96"/>
    <n v="72"/>
    <s v="A red coloured, XL sized, Flannel Shirt"/>
    <n v="96"/>
    <n v="74"/>
    <n v="16"/>
    <n v="934"/>
    <n v="96"/>
    <n v="1"/>
    <n v="16"/>
    <n v="564"/>
    <n v="36479"/>
    <x v="14"/>
    <d v="2021-07-08T00:00:00"/>
    <x v="4"/>
    <n v="34"/>
    <x v="5"/>
    <n v="564"/>
    <s v="Shoshana Redsell"/>
  </r>
  <r>
    <n v="75"/>
    <x v="0"/>
    <s v="Flannel"/>
    <s v="XS"/>
    <s v="orange"/>
    <n v="96"/>
    <n v="42"/>
    <s v="A orange coloured, XS sized, Flannel Shirt"/>
    <n v="327"/>
    <n v="75"/>
    <n v="16"/>
    <n v="324"/>
    <n v="109"/>
    <n v="3"/>
    <n v="16"/>
    <n v="564"/>
    <n v="36479"/>
    <x v="14"/>
    <d v="2021-07-08T00:00:00"/>
    <x v="4"/>
    <n v="34"/>
    <x v="5"/>
    <n v="564"/>
    <s v="Shoshana Redsell"/>
  </r>
  <r>
    <n v="76"/>
    <x v="0"/>
    <s v="Flannel"/>
    <s v="S"/>
    <s v="orange"/>
    <n v="96"/>
    <n v="54"/>
    <s v="A orange coloured, S sized, Flannel Shirt"/>
    <n v="200"/>
    <n v="76"/>
    <n v="16"/>
    <n v="578"/>
    <n v="100"/>
    <n v="2"/>
    <n v="16"/>
    <n v="564"/>
    <n v="36479"/>
    <x v="14"/>
    <d v="2021-07-08T00:00:00"/>
    <x v="4"/>
    <n v="34"/>
    <x v="5"/>
    <n v="564"/>
    <s v="Shoshana Redsell"/>
  </r>
  <r>
    <n v="77"/>
    <x v="0"/>
    <s v="Flannel"/>
    <s v="M"/>
    <s v="orange"/>
    <n v="96"/>
    <n v="68"/>
    <s v="A orange coloured, M sized, Flannel Shirt"/>
    <n v="95"/>
    <n v="77"/>
    <n v="16"/>
    <n v="273"/>
    <n v="95"/>
    <n v="1"/>
    <n v="16"/>
    <n v="564"/>
    <n v="36479"/>
    <x v="14"/>
    <d v="2021-07-08T00:00:00"/>
    <x v="4"/>
    <n v="34"/>
    <x v="5"/>
    <n v="564"/>
    <s v="Shoshana Redsell"/>
  </r>
  <r>
    <n v="78"/>
    <x v="0"/>
    <s v="Flannel"/>
    <s v="L"/>
    <s v="orange"/>
    <n v="96"/>
    <n v="59"/>
    <s v="A orange coloured, L sized, Flannel Shirt"/>
    <n v="184"/>
    <n v="78"/>
    <n v="17"/>
    <n v="132"/>
    <n v="92"/>
    <n v="2"/>
    <n v="17"/>
    <n v="614"/>
    <n v="51822"/>
    <x v="15"/>
    <d v="2021-02-11T00:00:00"/>
    <x v="6"/>
    <n v="45"/>
    <x v="4"/>
    <n v="614"/>
    <s v="Sherwynd Batsford"/>
  </r>
  <r>
    <n v="79"/>
    <x v="0"/>
    <s v="Flannel"/>
    <s v="XL"/>
    <s v="orange"/>
    <n v="96"/>
    <n v="50"/>
    <s v="A orange coloured, XL sized, Flannel Shirt"/>
    <n v="182"/>
    <n v="79"/>
    <n v="17"/>
    <n v="791"/>
    <n v="91"/>
    <n v="2"/>
    <n v="17"/>
    <n v="614"/>
    <n v="51822"/>
    <x v="15"/>
    <d v="2021-02-11T00:00:00"/>
    <x v="6"/>
    <n v="45"/>
    <x v="4"/>
    <n v="614"/>
    <s v="Sherwynd Batsford"/>
  </r>
  <r>
    <n v="80"/>
    <x v="0"/>
    <s v="Flannel"/>
    <s v="XS"/>
    <s v="yellow"/>
    <n v="96"/>
    <n v="41"/>
    <s v="A yellow coloured, XS sized, Flannel Shirt"/>
    <n v="118"/>
    <n v="80"/>
    <n v="17"/>
    <n v="463"/>
    <n v="118"/>
    <n v="1"/>
    <n v="17"/>
    <n v="614"/>
    <n v="51822"/>
    <x v="15"/>
    <d v="2021-02-11T00:00:00"/>
    <x v="6"/>
    <n v="45"/>
    <x v="4"/>
    <n v="614"/>
    <s v="Sherwynd Batsford"/>
  </r>
  <r>
    <n v="81"/>
    <x v="0"/>
    <s v="Flannel"/>
    <s v="S"/>
    <s v="yellow"/>
    <n v="96"/>
    <n v="42"/>
    <s v="A yellow coloured, S sized, Flannel Shirt"/>
    <n v="186"/>
    <n v="81"/>
    <n v="17"/>
    <n v="1066"/>
    <n v="93"/>
    <n v="2"/>
    <n v="17"/>
    <n v="614"/>
    <n v="51822"/>
    <x v="15"/>
    <d v="2021-02-11T00:00:00"/>
    <x v="6"/>
    <n v="45"/>
    <x v="4"/>
    <n v="614"/>
    <s v="Sherwynd Batsford"/>
  </r>
  <r>
    <n v="82"/>
    <x v="0"/>
    <s v="Flannel"/>
    <s v="M"/>
    <s v="yellow"/>
    <n v="96"/>
    <n v="59"/>
    <s v="A yellow coloured, M sized, Flannel Shirt"/>
    <n v="104"/>
    <n v="82"/>
    <n v="18"/>
    <n v="35"/>
    <n v="104"/>
    <n v="1"/>
    <n v="18"/>
    <n v="299"/>
    <n v="22902"/>
    <x v="16"/>
    <d v="2021-01-03T00:00:00"/>
    <x v="3"/>
    <n v="32"/>
    <x v="6"/>
    <n v="299"/>
    <s v="Anny Midden"/>
  </r>
  <r>
    <n v="83"/>
    <x v="0"/>
    <s v="Flannel"/>
    <s v="L"/>
    <s v="yellow"/>
    <n v="96"/>
    <n v="80"/>
    <s v="A yellow coloured, L sized, Flannel Shirt"/>
    <n v="291"/>
    <n v="83"/>
    <n v="18"/>
    <n v="970"/>
    <n v="97"/>
    <n v="3"/>
    <n v="18"/>
    <n v="299"/>
    <n v="22902"/>
    <x v="16"/>
    <d v="2021-01-03T00:00:00"/>
    <x v="3"/>
    <n v="32"/>
    <x v="6"/>
    <n v="299"/>
    <s v="Anny Midden"/>
  </r>
  <r>
    <n v="84"/>
    <x v="0"/>
    <s v="Flannel"/>
    <s v="XL"/>
    <s v="yellow"/>
    <n v="96"/>
    <n v="72"/>
    <s v="A yellow coloured, XL sized, Flannel Shirt"/>
    <n v="105"/>
    <n v="84"/>
    <n v="18"/>
    <n v="285"/>
    <n v="105"/>
    <n v="1"/>
    <n v="18"/>
    <n v="299"/>
    <n v="22902"/>
    <x v="16"/>
    <d v="2021-01-03T00:00:00"/>
    <x v="3"/>
    <n v="32"/>
    <x v="6"/>
    <n v="299"/>
    <s v="Anny Midden"/>
  </r>
  <r>
    <n v="85"/>
    <x v="0"/>
    <s v="Flannel"/>
    <s v="XS"/>
    <s v="green"/>
    <n v="96"/>
    <n v="55"/>
    <s v="A green coloured, XS sized, Flannel Shirt"/>
    <n v="345"/>
    <n v="85"/>
    <n v="18"/>
    <n v="1110"/>
    <n v="115"/>
    <n v="3"/>
    <n v="18"/>
    <n v="299"/>
    <n v="22902"/>
    <x v="16"/>
    <d v="2021-01-03T00:00:00"/>
    <x v="3"/>
    <n v="32"/>
    <x v="6"/>
    <n v="299"/>
    <s v="Anny Midden"/>
  </r>
  <r>
    <n v="86"/>
    <x v="0"/>
    <s v="Flannel"/>
    <s v="S"/>
    <s v="green"/>
    <n v="96"/>
    <n v="57"/>
    <s v="A green coloured, S sized, Flannel Shirt"/>
    <n v="107"/>
    <n v="86"/>
    <n v="18"/>
    <n v="452"/>
    <n v="107"/>
    <n v="1"/>
    <n v="18"/>
    <n v="299"/>
    <n v="22902"/>
    <x v="16"/>
    <d v="2021-01-03T00:00:00"/>
    <x v="3"/>
    <n v="32"/>
    <x v="6"/>
    <n v="299"/>
    <s v="Anny Midden"/>
  </r>
  <r>
    <n v="87"/>
    <x v="0"/>
    <s v="Flannel"/>
    <s v="M"/>
    <s v="green"/>
    <n v="96"/>
    <n v="66"/>
    <s v="A green coloured, M sized, Flannel Shirt"/>
    <n v="118"/>
    <n v="87"/>
    <n v="19"/>
    <n v="71"/>
    <n v="118"/>
    <n v="1"/>
    <n v="19"/>
    <n v="513"/>
    <n v="56754"/>
    <x v="0"/>
    <d v="2021-09-10T00:00:00"/>
    <x v="3"/>
    <n v="39"/>
    <x v="1"/>
    <n v="513"/>
    <s v="Corri Womack"/>
  </r>
  <r>
    <n v="88"/>
    <x v="0"/>
    <s v="Flannel"/>
    <s v="L"/>
    <s v="green"/>
    <n v="96"/>
    <n v="72"/>
    <s v="A green coloured, L sized, Flannel Shirt"/>
    <n v="218"/>
    <n v="88"/>
    <n v="19"/>
    <n v="347"/>
    <n v="109"/>
    <n v="2"/>
    <n v="19"/>
    <n v="513"/>
    <n v="56754"/>
    <x v="0"/>
    <d v="2021-09-10T00:00:00"/>
    <x v="3"/>
    <n v="39"/>
    <x v="1"/>
    <n v="513"/>
    <s v="Corri Womack"/>
  </r>
  <r>
    <n v="89"/>
    <x v="0"/>
    <s v="Flannel"/>
    <s v="XL"/>
    <s v="green"/>
    <n v="96"/>
    <n v="77"/>
    <s v="A green coloured, XL sized, Flannel Shirt"/>
    <n v="218"/>
    <n v="89"/>
    <n v="19"/>
    <n v="316"/>
    <n v="109"/>
    <n v="2"/>
    <n v="19"/>
    <n v="513"/>
    <n v="56754"/>
    <x v="0"/>
    <d v="2021-09-10T00:00:00"/>
    <x v="3"/>
    <n v="39"/>
    <x v="1"/>
    <n v="513"/>
    <s v="Corri Womack"/>
  </r>
  <r>
    <n v="90"/>
    <x v="0"/>
    <s v="Flannel"/>
    <s v="XS"/>
    <s v="blue"/>
    <n v="96"/>
    <n v="62"/>
    <s v="A blue coloured, XS sized, Flannel Shirt"/>
    <n v="351"/>
    <n v="90"/>
    <n v="19"/>
    <n v="809"/>
    <n v="117"/>
    <n v="3"/>
    <n v="19"/>
    <n v="513"/>
    <n v="56754"/>
    <x v="0"/>
    <d v="2021-09-10T00:00:00"/>
    <x v="3"/>
    <n v="39"/>
    <x v="1"/>
    <n v="513"/>
    <s v="Corri Womack"/>
  </r>
  <r>
    <n v="91"/>
    <x v="0"/>
    <s v="Flannel"/>
    <s v="S"/>
    <s v="blue"/>
    <n v="96"/>
    <n v="43"/>
    <s v="A blue coloured, S sized, Flannel Shirt"/>
    <n v="339"/>
    <n v="91"/>
    <n v="19"/>
    <n v="682"/>
    <n v="113"/>
    <n v="3"/>
    <n v="19"/>
    <n v="513"/>
    <n v="56754"/>
    <x v="0"/>
    <d v="2021-09-10T00:00:00"/>
    <x v="3"/>
    <n v="39"/>
    <x v="1"/>
    <n v="513"/>
    <s v="Corri Womack"/>
  </r>
  <r>
    <n v="92"/>
    <x v="0"/>
    <s v="Flannel"/>
    <s v="M"/>
    <s v="blue"/>
    <n v="96"/>
    <n v="73"/>
    <s v="A blue coloured, M sized, Flannel Shirt"/>
    <n v="224"/>
    <n v="92"/>
    <n v="20"/>
    <n v="596"/>
    <n v="112"/>
    <n v="2"/>
    <n v="20"/>
    <n v="789"/>
    <n v="45129"/>
    <x v="17"/>
    <d v="2021-01-20T00:00:00"/>
    <x v="2"/>
    <n v="36"/>
    <x v="2"/>
    <n v="789"/>
    <s v="Bone Perche"/>
  </r>
  <r>
    <n v="93"/>
    <x v="0"/>
    <s v="Flannel"/>
    <s v="L"/>
    <s v="blue"/>
    <n v="96"/>
    <n v="44"/>
    <s v="A blue coloured, L sized, Flannel Shirt"/>
    <n v="354"/>
    <n v="93"/>
    <n v="20"/>
    <n v="85"/>
    <n v="118"/>
    <n v="3"/>
    <n v="20"/>
    <n v="789"/>
    <n v="45129"/>
    <x v="17"/>
    <d v="2021-01-20T00:00:00"/>
    <x v="2"/>
    <n v="36"/>
    <x v="2"/>
    <n v="789"/>
    <s v="Bone Perche"/>
  </r>
  <r>
    <n v="94"/>
    <x v="0"/>
    <s v="Flannel"/>
    <s v="XL"/>
    <s v="blue"/>
    <n v="96"/>
    <n v="61"/>
    <s v="A blue coloured, XL sized, Flannel Shirt"/>
    <n v="100"/>
    <n v="94"/>
    <n v="20"/>
    <n v="571"/>
    <n v="100"/>
    <n v="1"/>
    <n v="20"/>
    <n v="789"/>
    <n v="45129"/>
    <x v="17"/>
    <d v="2021-01-20T00:00:00"/>
    <x v="2"/>
    <n v="36"/>
    <x v="2"/>
    <n v="789"/>
    <s v="Bone Perche"/>
  </r>
  <r>
    <n v="95"/>
    <x v="0"/>
    <s v="Flannel"/>
    <s v="XS"/>
    <s v="indigo"/>
    <n v="96"/>
    <n v="46"/>
    <s v="A indigo coloured, XS sized, Flannel Shirt"/>
    <n v="345"/>
    <n v="95"/>
    <n v="20"/>
    <n v="1114"/>
    <n v="115"/>
    <n v="3"/>
    <n v="20"/>
    <n v="789"/>
    <n v="45129"/>
    <x v="17"/>
    <d v="2021-01-20T00:00:00"/>
    <x v="2"/>
    <n v="36"/>
    <x v="2"/>
    <n v="789"/>
    <s v="Bone Perche"/>
  </r>
  <r>
    <n v="96"/>
    <x v="0"/>
    <s v="Flannel"/>
    <s v="S"/>
    <s v="indigo"/>
    <n v="96"/>
    <n v="74"/>
    <s v="A indigo coloured, S sized, Flannel Shirt"/>
    <n v="306"/>
    <n v="96"/>
    <n v="20"/>
    <n v="514"/>
    <n v="102"/>
    <n v="3"/>
    <n v="20"/>
    <n v="789"/>
    <n v="45129"/>
    <x v="17"/>
    <d v="2021-01-20T00:00:00"/>
    <x v="2"/>
    <n v="36"/>
    <x v="2"/>
    <n v="789"/>
    <s v="Bone Perche"/>
  </r>
  <r>
    <n v="97"/>
    <x v="0"/>
    <s v="Flannel"/>
    <s v="M"/>
    <s v="indigo"/>
    <n v="96"/>
    <n v="69"/>
    <s v="A indigo coloured, M sized, Flannel Shirt"/>
    <n v="113"/>
    <n v="97"/>
    <n v="20"/>
    <n v="681"/>
    <n v="113"/>
    <n v="1"/>
    <n v="20"/>
    <n v="789"/>
    <n v="45129"/>
    <x v="17"/>
    <d v="2021-01-20T00:00:00"/>
    <x v="2"/>
    <n v="36"/>
    <x v="2"/>
    <n v="789"/>
    <s v="Bone Perche"/>
  </r>
  <r>
    <n v="98"/>
    <x v="0"/>
    <s v="Flannel"/>
    <s v="L"/>
    <s v="indigo"/>
    <n v="96"/>
    <n v="62"/>
    <s v="A indigo coloured, L sized, Flannel Shirt"/>
    <n v="115"/>
    <n v="98"/>
    <n v="20"/>
    <n v="1114"/>
    <n v="115"/>
    <n v="1"/>
    <n v="20"/>
    <n v="789"/>
    <n v="45129"/>
    <x v="17"/>
    <d v="2021-01-20T00:00:00"/>
    <x v="2"/>
    <n v="36"/>
    <x v="2"/>
    <n v="789"/>
    <s v="Bone Perche"/>
  </r>
  <r>
    <n v="99"/>
    <x v="0"/>
    <s v="Flannel"/>
    <s v="XL"/>
    <s v="indigo"/>
    <n v="96"/>
    <n v="57"/>
    <s v="A indigo coloured, XL sized, Flannel Shirt"/>
    <n v="96"/>
    <n v="99"/>
    <n v="21"/>
    <n v="7"/>
    <n v="96"/>
    <n v="1"/>
    <n v="21"/>
    <n v="124"/>
    <n v="11261"/>
    <x v="18"/>
    <d v="2021-04-17T00:00:00"/>
    <x v="3"/>
    <n v="54"/>
    <x v="4"/>
    <n v="124"/>
    <s v="Pate De Ambrosis"/>
  </r>
  <r>
    <n v="100"/>
    <x v="0"/>
    <s v="Flannel"/>
    <s v="XS"/>
    <s v="violet"/>
    <n v="96"/>
    <n v="72"/>
    <s v="A violet coloured, XS sized, Flannel Shirt"/>
    <n v="210"/>
    <n v="100"/>
    <n v="21"/>
    <n v="298"/>
    <n v="105"/>
    <n v="2"/>
    <n v="21"/>
    <n v="124"/>
    <n v="11261"/>
    <x v="18"/>
    <d v="2021-04-17T00:00:00"/>
    <x v="3"/>
    <n v="54"/>
    <x v="4"/>
    <n v="124"/>
    <s v="Pate De Ambrosis"/>
  </r>
  <r>
    <n v="101"/>
    <x v="0"/>
    <s v="Flannel"/>
    <s v="S"/>
    <s v="violet"/>
    <n v="96"/>
    <n v="70"/>
    <s v="A violet coloured, S sized, Flannel Shirt"/>
    <n v="188"/>
    <n v="101"/>
    <n v="21"/>
    <n v="906"/>
    <n v="94"/>
    <n v="2"/>
    <n v="21"/>
    <n v="124"/>
    <n v="11261"/>
    <x v="18"/>
    <d v="2021-04-17T00:00:00"/>
    <x v="3"/>
    <n v="54"/>
    <x v="4"/>
    <n v="124"/>
    <s v="Pate De Ambrosis"/>
  </r>
  <r>
    <n v="102"/>
    <x v="0"/>
    <s v="Flannel"/>
    <s v="M"/>
    <s v="violet"/>
    <n v="96"/>
    <n v="71"/>
    <s v="A violet coloured, M sized, Flannel Shirt"/>
    <n v="96"/>
    <n v="102"/>
    <n v="22"/>
    <n v="20"/>
    <n v="96"/>
    <n v="1"/>
    <n v="22"/>
    <n v="180"/>
    <n v="36088"/>
    <x v="19"/>
    <d v="2021-06-09T00:00:00"/>
    <x v="0"/>
    <n v="21"/>
    <x v="2"/>
    <n v="180"/>
    <s v="Nelli Engall"/>
  </r>
  <r>
    <n v="103"/>
    <x v="0"/>
    <s v="Flannel"/>
    <s v="L"/>
    <s v="violet"/>
    <n v="96"/>
    <n v="76"/>
    <s v="A violet coloured, L sized, Flannel Shirt"/>
    <n v="180"/>
    <n v="103"/>
    <n v="22"/>
    <n v="1040"/>
    <n v="90"/>
    <n v="2"/>
    <n v="22"/>
    <n v="180"/>
    <n v="36088"/>
    <x v="19"/>
    <d v="2021-06-09T00:00:00"/>
    <x v="0"/>
    <n v="21"/>
    <x v="2"/>
    <n v="180"/>
    <s v="Nelli Engall"/>
  </r>
  <r>
    <n v="104"/>
    <x v="0"/>
    <s v="Flannel"/>
    <s v="XL"/>
    <s v="violet"/>
    <n v="96"/>
    <n v="43"/>
    <s v="A violet coloured, XL sized, Flannel Shirt"/>
    <n v="92"/>
    <n v="104"/>
    <n v="22"/>
    <n v="134"/>
    <n v="92"/>
    <n v="1"/>
    <n v="22"/>
    <n v="180"/>
    <n v="36088"/>
    <x v="19"/>
    <d v="2021-06-09T00:00:00"/>
    <x v="0"/>
    <n v="21"/>
    <x v="2"/>
    <n v="180"/>
    <s v="Nelli Engall"/>
  </r>
  <r>
    <n v="105"/>
    <x v="0"/>
    <s v="Denim"/>
    <s v="XS"/>
    <s v="red"/>
    <n v="115"/>
    <n v="52"/>
    <s v="A red coloured, XS sized, Denim Shirt"/>
    <n v="182"/>
    <n v="105"/>
    <n v="22"/>
    <n v="172"/>
    <n v="91"/>
    <n v="2"/>
    <n v="22"/>
    <n v="180"/>
    <n v="36088"/>
    <x v="19"/>
    <d v="2021-06-09T00:00:00"/>
    <x v="0"/>
    <n v="21"/>
    <x v="2"/>
    <n v="180"/>
    <s v="Nelli Engall"/>
  </r>
  <r>
    <n v="106"/>
    <x v="0"/>
    <s v="Denim"/>
    <s v="S"/>
    <s v="red"/>
    <n v="115"/>
    <n v="57"/>
    <s v="A red coloured, S sized, Denim Shirt"/>
    <n v="327"/>
    <n v="106"/>
    <n v="22"/>
    <n v="321"/>
    <n v="109"/>
    <n v="3"/>
    <n v="22"/>
    <n v="180"/>
    <n v="36088"/>
    <x v="19"/>
    <d v="2021-06-09T00:00:00"/>
    <x v="0"/>
    <n v="21"/>
    <x v="2"/>
    <n v="180"/>
    <s v="Nelli Engall"/>
  </r>
  <r>
    <n v="107"/>
    <x v="0"/>
    <s v="Denim"/>
    <s v="M"/>
    <s v="red"/>
    <n v="115"/>
    <n v="49"/>
    <s v="A red coloured, M sized, Denim Shirt"/>
    <n v="96"/>
    <n v="107"/>
    <n v="22"/>
    <n v="912"/>
    <n v="96"/>
    <n v="1"/>
    <n v="22"/>
    <n v="180"/>
    <n v="36088"/>
    <x v="19"/>
    <d v="2021-06-09T00:00:00"/>
    <x v="0"/>
    <n v="21"/>
    <x v="2"/>
    <n v="180"/>
    <s v="Nelli Engall"/>
  </r>
  <r>
    <n v="108"/>
    <x v="0"/>
    <s v="Denim"/>
    <s v="L"/>
    <s v="red"/>
    <n v="115"/>
    <n v="52"/>
    <s v="A red coloured, L sized, Denim Shirt"/>
    <n v="212"/>
    <n v="108"/>
    <n v="23"/>
    <n v="238"/>
    <n v="106"/>
    <n v="2"/>
    <n v="23"/>
    <n v="652"/>
    <n v="45711"/>
    <x v="20"/>
    <d v="2021-05-22T00:00:00"/>
    <x v="1"/>
    <n v="63"/>
    <x v="0"/>
    <n v="652"/>
    <s v="Roley Cassedy"/>
  </r>
  <r>
    <n v="109"/>
    <x v="0"/>
    <s v="Denim"/>
    <s v="XL"/>
    <s v="red"/>
    <n v="115"/>
    <n v="63"/>
    <s v="A red coloured, XL sized, Denim Shirt"/>
    <n v="351"/>
    <n v="109"/>
    <n v="23"/>
    <n v="809"/>
    <n v="117"/>
    <n v="3"/>
    <n v="23"/>
    <n v="652"/>
    <n v="45711"/>
    <x v="20"/>
    <d v="2021-05-22T00:00:00"/>
    <x v="1"/>
    <n v="63"/>
    <x v="0"/>
    <n v="652"/>
    <s v="Roley Cassedy"/>
  </r>
  <r>
    <n v="110"/>
    <x v="0"/>
    <s v="Denim"/>
    <s v="XS"/>
    <s v="orange"/>
    <n v="115"/>
    <n v="45"/>
    <s v="A orange coloured, XS sized, Denim Shirt"/>
    <n v="96"/>
    <n v="110"/>
    <n v="24"/>
    <n v="8"/>
    <n v="96"/>
    <n v="1"/>
    <n v="24"/>
    <n v="469"/>
    <n v="14566"/>
    <x v="21"/>
    <d v="2021-09-20T00:00:00"/>
    <x v="7"/>
    <n v="78"/>
    <x v="4"/>
    <n v="469"/>
    <s v="Faber Purcell"/>
  </r>
  <r>
    <n v="111"/>
    <x v="0"/>
    <s v="Denim"/>
    <s v="S"/>
    <s v="orange"/>
    <n v="115"/>
    <n v="69"/>
    <s v="A orange coloured, S sized, Denim Shirt"/>
    <n v="226"/>
    <n v="111"/>
    <n v="24"/>
    <n v="852"/>
    <n v="113"/>
    <n v="2"/>
    <n v="24"/>
    <n v="469"/>
    <n v="14566"/>
    <x v="21"/>
    <d v="2021-09-20T00:00:00"/>
    <x v="7"/>
    <n v="78"/>
    <x v="4"/>
    <n v="469"/>
    <s v="Faber Purcell"/>
  </r>
  <r>
    <n v="112"/>
    <x v="0"/>
    <s v="Denim"/>
    <s v="M"/>
    <s v="orange"/>
    <n v="115"/>
    <n v="50"/>
    <s v="A orange coloured, M sized, Denim Shirt"/>
    <n v="327"/>
    <n v="112"/>
    <n v="25"/>
    <n v="736"/>
    <n v="109"/>
    <n v="3"/>
    <n v="25"/>
    <n v="562"/>
    <n v="47075"/>
    <x v="22"/>
    <d v="2021-07-08T00:00:00"/>
    <x v="5"/>
    <n v="58"/>
    <x v="3"/>
    <n v="562"/>
    <s v="Joy Mirrlees"/>
  </r>
  <r>
    <n v="113"/>
    <x v="0"/>
    <s v="Denim"/>
    <s v="L"/>
    <s v="orange"/>
    <n v="115"/>
    <n v="45"/>
    <s v="A orange coloured, L sized, Denim Shirt"/>
    <n v="200"/>
    <n v="113"/>
    <n v="25"/>
    <n v="593"/>
    <n v="100"/>
    <n v="2"/>
    <n v="25"/>
    <n v="562"/>
    <n v="47075"/>
    <x v="22"/>
    <d v="2021-07-08T00:00:00"/>
    <x v="5"/>
    <n v="58"/>
    <x v="3"/>
    <n v="562"/>
    <s v="Joy Mirrlees"/>
  </r>
  <r>
    <n v="114"/>
    <x v="0"/>
    <s v="Denim"/>
    <s v="XL"/>
    <s v="orange"/>
    <n v="115"/>
    <n v="67"/>
    <s v="A orange coloured, XL sized, Denim Shirt"/>
    <n v="234"/>
    <n v="114"/>
    <n v="26"/>
    <n v="808"/>
    <n v="117"/>
    <n v="2"/>
    <n v="26"/>
    <n v="732"/>
    <n v="15964"/>
    <x v="23"/>
    <d v="2021-05-04T00:00:00"/>
    <x v="0"/>
    <n v="80"/>
    <x v="3"/>
    <n v="732"/>
    <s v="Gorden Seago"/>
  </r>
  <r>
    <n v="115"/>
    <x v="0"/>
    <s v="Denim"/>
    <s v="XS"/>
    <s v="yellow"/>
    <n v="115"/>
    <n v="54"/>
    <s v="A yellow coloured, XS sized, Denim Shirt"/>
    <n v="273"/>
    <n v="115"/>
    <n v="26"/>
    <n v="154"/>
    <n v="91"/>
    <n v="3"/>
    <n v="26"/>
    <n v="732"/>
    <n v="15964"/>
    <x v="23"/>
    <d v="2021-05-04T00:00:00"/>
    <x v="0"/>
    <n v="80"/>
    <x v="3"/>
    <n v="732"/>
    <s v="Gorden Seago"/>
  </r>
  <r>
    <n v="116"/>
    <x v="0"/>
    <s v="Denim"/>
    <s v="S"/>
    <s v="yellow"/>
    <n v="115"/>
    <n v="75"/>
    <s v="A yellow coloured, S sized, Denim Shirt"/>
    <n v="107"/>
    <n v="116"/>
    <n v="26"/>
    <n v="453"/>
    <n v="107"/>
    <n v="1"/>
    <n v="26"/>
    <n v="732"/>
    <n v="15964"/>
    <x v="23"/>
    <d v="2021-05-04T00:00:00"/>
    <x v="0"/>
    <n v="80"/>
    <x v="3"/>
    <n v="732"/>
    <s v="Gorden Seago"/>
  </r>
  <r>
    <n v="117"/>
    <x v="0"/>
    <s v="Denim"/>
    <s v="M"/>
    <s v="yellow"/>
    <n v="115"/>
    <n v="67"/>
    <s v="A yellow coloured, M sized, Denim Shirt"/>
    <n v="210"/>
    <n v="117"/>
    <n v="27"/>
    <n v="302"/>
    <n v="105"/>
    <n v="2"/>
    <n v="27"/>
    <n v="443"/>
    <n v="35513"/>
    <x v="24"/>
    <d v="2021-05-28T00:00:00"/>
    <x v="4"/>
    <n v="49"/>
    <x v="6"/>
    <n v="443"/>
    <s v="Melodee Spencley"/>
  </r>
  <r>
    <n v="118"/>
    <x v="0"/>
    <s v="Denim"/>
    <s v="L"/>
    <s v="yellow"/>
    <n v="115"/>
    <n v="75"/>
    <s v="A yellow coloured, L sized, Denim Shirt"/>
    <n v="117"/>
    <n v="118"/>
    <n v="27"/>
    <n v="823"/>
    <n v="117"/>
    <n v="1"/>
    <n v="27"/>
    <n v="443"/>
    <n v="35513"/>
    <x v="24"/>
    <d v="2021-05-28T00:00:00"/>
    <x v="4"/>
    <n v="49"/>
    <x v="6"/>
    <n v="443"/>
    <s v="Melodee Spencley"/>
  </r>
  <r>
    <n v="119"/>
    <x v="0"/>
    <s v="Denim"/>
    <s v="XL"/>
    <s v="yellow"/>
    <n v="115"/>
    <n v="74"/>
    <s v="A yellow coloured, XL sized, Denim Shirt"/>
    <n v="94"/>
    <n v="119"/>
    <n v="27"/>
    <n v="360"/>
    <n v="94"/>
    <n v="1"/>
    <n v="27"/>
    <n v="443"/>
    <n v="35513"/>
    <x v="24"/>
    <d v="2021-05-28T00:00:00"/>
    <x v="4"/>
    <n v="49"/>
    <x v="6"/>
    <n v="443"/>
    <s v="Melodee Spencley"/>
  </r>
  <r>
    <n v="120"/>
    <x v="0"/>
    <s v="Denim"/>
    <s v="XS"/>
    <s v="green"/>
    <n v="115"/>
    <n v="66"/>
    <s v="A green coloured, XS sized, Denim Shirt"/>
    <n v="107"/>
    <n v="120"/>
    <n v="27"/>
    <n v="430"/>
    <n v="107"/>
    <n v="1"/>
    <n v="27"/>
    <n v="443"/>
    <n v="35513"/>
    <x v="24"/>
    <d v="2021-05-28T00:00:00"/>
    <x v="4"/>
    <n v="49"/>
    <x v="6"/>
    <n v="443"/>
    <s v="Melodee Spencley"/>
  </r>
  <r>
    <n v="121"/>
    <x v="0"/>
    <s v="Denim"/>
    <s v="S"/>
    <s v="green"/>
    <n v="115"/>
    <n v="49"/>
    <s v="A green coloured, S sized, Denim Shirt"/>
    <n v="270"/>
    <n v="121"/>
    <n v="27"/>
    <n v="1027"/>
    <n v="90"/>
    <n v="3"/>
    <n v="27"/>
    <n v="443"/>
    <n v="35513"/>
    <x v="24"/>
    <d v="2021-05-28T00:00:00"/>
    <x v="4"/>
    <n v="49"/>
    <x v="6"/>
    <n v="443"/>
    <s v="Melodee Spencley"/>
  </r>
  <r>
    <n v="122"/>
    <x v="0"/>
    <s v="Denim"/>
    <s v="M"/>
    <s v="green"/>
    <n v="115"/>
    <n v="66"/>
    <s v="A green coloured, M sized, Denim Shirt"/>
    <n v="112"/>
    <n v="122"/>
    <n v="27"/>
    <n v="603"/>
    <n v="112"/>
    <n v="1"/>
    <n v="27"/>
    <n v="443"/>
    <n v="35513"/>
    <x v="24"/>
    <d v="2021-05-28T00:00:00"/>
    <x v="4"/>
    <n v="49"/>
    <x v="6"/>
    <n v="443"/>
    <s v="Melodee Spencley"/>
  </r>
  <r>
    <n v="123"/>
    <x v="0"/>
    <s v="Denim"/>
    <s v="L"/>
    <s v="green"/>
    <n v="115"/>
    <n v="71"/>
    <s v="A green coloured, L sized, Denim Shirt"/>
    <n v="226"/>
    <n v="123"/>
    <n v="27"/>
    <n v="843"/>
    <n v="113"/>
    <n v="2"/>
    <n v="27"/>
    <n v="443"/>
    <n v="35513"/>
    <x v="24"/>
    <d v="2021-05-28T00:00:00"/>
    <x v="4"/>
    <n v="49"/>
    <x v="6"/>
    <n v="443"/>
    <s v="Melodee Spencley"/>
  </r>
  <r>
    <n v="124"/>
    <x v="0"/>
    <s v="Denim"/>
    <s v="XL"/>
    <s v="green"/>
    <n v="115"/>
    <n v="52"/>
    <s v="A green coloured, XL sized, Denim Shirt"/>
    <n v="192"/>
    <n v="124"/>
    <n v="28"/>
    <n v="19"/>
    <n v="96"/>
    <n v="2"/>
    <n v="28"/>
    <n v="206"/>
    <n v="29968"/>
    <x v="25"/>
    <d v="2021-09-04T00:00:00"/>
    <x v="6"/>
    <n v="66"/>
    <x v="3"/>
    <n v="206"/>
    <s v="Crin Johnikin"/>
  </r>
  <r>
    <n v="125"/>
    <x v="0"/>
    <s v="Denim"/>
    <s v="XS"/>
    <s v="blue"/>
    <n v="115"/>
    <n v="76"/>
    <s v="A blue coloured, XS sized, Denim Shirt"/>
    <n v="212"/>
    <n v="125"/>
    <n v="28"/>
    <n v="226"/>
    <n v="106"/>
    <n v="2"/>
    <n v="28"/>
    <n v="206"/>
    <n v="29968"/>
    <x v="25"/>
    <d v="2021-09-04T00:00:00"/>
    <x v="6"/>
    <n v="66"/>
    <x v="3"/>
    <n v="206"/>
    <s v="Crin Johnikin"/>
  </r>
  <r>
    <n v="126"/>
    <x v="0"/>
    <s v="Denim"/>
    <s v="S"/>
    <s v="blue"/>
    <n v="115"/>
    <n v="47"/>
    <s v="A blue coloured, S sized, Denim Shirt"/>
    <n v="99"/>
    <n v="126"/>
    <n v="28"/>
    <n v="1158"/>
    <n v="99"/>
    <n v="1"/>
    <n v="28"/>
    <n v="206"/>
    <n v="29968"/>
    <x v="25"/>
    <d v="2021-09-04T00:00:00"/>
    <x v="6"/>
    <n v="66"/>
    <x v="3"/>
    <n v="206"/>
    <s v="Crin Johnikin"/>
  </r>
  <r>
    <n v="127"/>
    <x v="0"/>
    <s v="Denim"/>
    <s v="M"/>
    <s v="blue"/>
    <n v="115"/>
    <n v="58"/>
    <s v="A blue coloured, M sized, Denim Shirt"/>
    <n v="119"/>
    <n v="127"/>
    <n v="28"/>
    <n v="730"/>
    <n v="119"/>
    <n v="1"/>
    <n v="28"/>
    <n v="206"/>
    <n v="29968"/>
    <x v="25"/>
    <d v="2021-09-04T00:00:00"/>
    <x v="6"/>
    <n v="66"/>
    <x v="3"/>
    <n v="206"/>
    <s v="Crin Johnikin"/>
  </r>
  <r>
    <n v="128"/>
    <x v="0"/>
    <s v="Denim"/>
    <s v="L"/>
    <s v="blue"/>
    <n v="115"/>
    <n v="45"/>
    <s v="A blue coloured, L sized, Denim Shirt"/>
    <n v="192"/>
    <n v="128"/>
    <n v="28"/>
    <n v="2"/>
    <n v="96"/>
    <n v="2"/>
    <n v="28"/>
    <n v="206"/>
    <n v="29968"/>
    <x v="25"/>
    <d v="2021-09-04T00:00:00"/>
    <x v="6"/>
    <n v="66"/>
    <x v="3"/>
    <n v="206"/>
    <s v="Crin Johnikin"/>
  </r>
  <r>
    <n v="129"/>
    <x v="0"/>
    <s v="Denim"/>
    <s v="XL"/>
    <s v="blue"/>
    <n v="115"/>
    <n v="73"/>
    <s v="A blue coloured, XL sized, Denim Shirt"/>
    <n v="218"/>
    <n v="129"/>
    <n v="28"/>
    <n v="761"/>
    <n v="109"/>
    <n v="2"/>
    <n v="28"/>
    <n v="206"/>
    <n v="29968"/>
    <x v="25"/>
    <d v="2021-09-04T00:00:00"/>
    <x v="6"/>
    <n v="66"/>
    <x v="3"/>
    <n v="206"/>
    <s v="Crin Johnikin"/>
  </r>
  <r>
    <n v="130"/>
    <x v="0"/>
    <s v="Denim"/>
    <s v="XS"/>
    <s v="indigo"/>
    <n v="115"/>
    <n v="79"/>
    <s v="A indigo coloured, XS sized, Denim Shirt"/>
    <n v="339"/>
    <n v="130"/>
    <n v="28"/>
    <n v="684"/>
    <n v="113"/>
    <n v="3"/>
    <n v="28"/>
    <n v="206"/>
    <n v="29968"/>
    <x v="25"/>
    <d v="2021-09-04T00:00:00"/>
    <x v="6"/>
    <n v="66"/>
    <x v="3"/>
    <n v="206"/>
    <s v="Crin Johnikin"/>
  </r>
  <r>
    <n v="131"/>
    <x v="0"/>
    <s v="Denim"/>
    <s v="S"/>
    <s v="indigo"/>
    <n v="115"/>
    <n v="69"/>
    <s v="A indigo coloured, S sized, Denim Shirt"/>
    <n v="192"/>
    <n v="131"/>
    <n v="28"/>
    <n v="922"/>
    <n v="96"/>
    <n v="2"/>
    <n v="28"/>
    <n v="206"/>
    <n v="29968"/>
    <x v="25"/>
    <d v="2021-09-04T00:00:00"/>
    <x v="6"/>
    <n v="66"/>
    <x v="3"/>
    <n v="206"/>
    <s v="Crin Johnikin"/>
  </r>
  <r>
    <n v="132"/>
    <x v="0"/>
    <s v="Denim"/>
    <s v="M"/>
    <s v="indigo"/>
    <n v="115"/>
    <n v="56"/>
    <s v="A indigo coloured, M sized, Denim Shirt"/>
    <n v="186"/>
    <n v="132"/>
    <n v="28"/>
    <n v="1053"/>
    <n v="93"/>
    <n v="2"/>
    <n v="28"/>
    <n v="206"/>
    <n v="29968"/>
    <x v="25"/>
    <d v="2021-09-04T00:00:00"/>
    <x v="6"/>
    <n v="66"/>
    <x v="3"/>
    <n v="206"/>
    <s v="Crin Johnikin"/>
  </r>
  <r>
    <n v="133"/>
    <x v="0"/>
    <s v="Denim"/>
    <s v="L"/>
    <s v="indigo"/>
    <n v="115"/>
    <n v="58"/>
    <s v="A indigo coloured, L sized, Denim Shirt"/>
    <n v="336"/>
    <n v="133"/>
    <n v="28"/>
    <n v="1259"/>
    <n v="112"/>
    <n v="3"/>
    <n v="28"/>
    <n v="206"/>
    <n v="29968"/>
    <x v="25"/>
    <d v="2021-09-04T00:00:00"/>
    <x v="6"/>
    <n v="66"/>
    <x v="3"/>
    <n v="206"/>
    <s v="Crin Johnikin"/>
  </r>
  <r>
    <n v="134"/>
    <x v="0"/>
    <s v="Denim"/>
    <s v="XL"/>
    <s v="indigo"/>
    <n v="115"/>
    <n v="58"/>
    <s v="A indigo coloured, XL sized, Denim Shirt"/>
    <n v="182"/>
    <n v="134"/>
    <n v="28"/>
    <n v="803"/>
    <n v="91"/>
    <n v="2"/>
    <n v="28"/>
    <n v="206"/>
    <n v="29968"/>
    <x v="25"/>
    <d v="2021-09-04T00:00:00"/>
    <x v="6"/>
    <n v="66"/>
    <x v="3"/>
    <n v="206"/>
    <s v="Crin Johnikin"/>
  </r>
  <r>
    <n v="135"/>
    <x v="0"/>
    <s v="Denim"/>
    <s v="XS"/>
    <s v="violet"/>
    <n v="115"/>
    <n v="73"/>
    <s v="A violet coloured, XS sized, Denim Shirt"/>
    <n v="93"/>
    <n v="135"/>
    <n v="29"/>
    <n v="633"/>
    <n v="93"/>
    <n v="1"/>
    <n v="29"/>
    <n v="993"/>
    <n v="57645"/>
    <x v="26"/>
    <d v="2021-03-28T00:00:00"/>
    <x v="6"/>
    <n v="24"/>
    <x v="6"/>
    <n v="993"/>
    <s v="Orella Singyard"/>
  </r>
  <r>
    <n v="136"/>
    <x v="0"/>
    <s v="Denim"/>
    <s v="S"/>
    <s v="violet"/>
    <n v="115"/>
    <n v="54"/>
    <s v="A violet coloured, S sized, Denim Shirt"/>
    <n v="282"/>
    <n v="136"/>
    <n v="29"/>
    <n v="907"/>
    <n v="94"/>
    <n v="3"/>
    <n v="29"/>
    <n v="993"/>
    <n v="57645"/>
    <x v="26"/>
    <d v="2021-03-28T00:00:00"/>
    <x v="6"/>
    <n v="24"/>
    <x v="6"/>
    <n v="993"/>
    <s v="Orella Singyard"/>
  </r>
  <r>
    <n v="137"/>
    <x v="0"/>
    <s v="Denim"/>
    <s v="M"/>
    <s v="violet"/>
    <n v="115"/>
    <n v="55"/>
    <s v="A violet coloured, M sized, Denim Shirt"/>
    <n v="190"/>
    <n v="137"/>
    <n v="29"/>
    <n v="246"/>
    <n v="95"/>
    <n v="2"/>
    <n v="29"/>
    <n v="993"/>
    <n v="57645"/>
    <x v="26"/>
    <d v="2021-03-28T00:00:00"/>
    <x v="6"/>
    <n v="24"/>
    <x v="6"/>
    <n v="993"/>
    <s v="Orella Singyard"/>
  </r>
  <r>
    <n v="138"/>
    <x v="0"/>
    <s v="Denim"/>
    <s v="L"/>
    <s v="violet"/>
    <n v="115"/>
    <n v="78"/>
    <s v="A violet coloured, L sized, Denim Shirt"/>
    <n v="327"/>
    <n v="138"/>
    <n v="29"/>
    <n v="762"/>
    <n v="109"/>
    <n v="3"/>
    <n v="29"/>
    <n v="993"/>
    <n v="57645"/>
    <x v="26"/>
    <d v="2021-03-28T00:00:00"/>
    <x v="6"/>
    <n v="24"/>
    <x v="6"/>
    <n v="993"/>
    <s v="Orella Singyard"/>
  </r>
  <r>
    <n v="139"/>
    <x v="0"/>
    <s v="Denim"/>
    <s v="XL"/>
    <s v="violet"/>
    <n v="115"/>
    <n v="73"/>
    <s v="A violet coloured, XL sized, Denim Shirt"/>
    <n v="238"/>
    <n v="139"/>
    <n v="30"/>
    <n v="407"/>
    <n v="119"/>
    <n v="2"/>
    <n v="30"/>
    <n v="260"/>
    <n v="59350"/>
    <x v="14"/>
    <d v="2021-07-26T00:00:00"/>
    <x v="7"/>
    <n v="27"/>
    <x v="1"/>
    <n v="260"/>
    <s v="Whitney Scarman"/>
  </r>
  <r>
    <n v="140"/>
    <x v="0"/>
    <s v="Linen"/>
    <s v="XS"/>
    <s v="red"/>
    <n v="116"/>
    <n v="61"/>
    <s v="A red coloured, XS sized, Linen Shirt"/>
    <n v="218"/>
    <n v="140"/>
    <n v="30"/>
    <n v="325"/>
    <n v="109"/>
    <n v="2"/>
    <n v="30"/>
    <n v="260"/>
    <n v="59350"/>
    <x v="14"/>
    <d v="2021-07-26T00:00:00"/>
    <x v="7"/>
    <n v="27"/>
    <x v="1"/>
    <n v="260"/>
    <s v="Whitney Scarman"/>
  </r>
  <r>
    <n v="141"/>
    <x v="0"/>
    <s v="Linen"/>
    <s v="S"/>
    <s v="red"/>
    <n v="116"/>
    <n v="67"/>
    <s v="A red coloured, S sized, Linen Shirt"/>
    <n v="96"/>
    <n v="141"/>
    <n v="30"/>
    <n v="2"/>
    <n v="96"/>
    <n v="1"/>
    <n v="30"/>
    <n v="260"/>
    <n v="59350"/>
    <x v="14"/>
    <d v="2021-07-26T00:00:00"/>
    <x v="7"/>
    <n v="27"/>
    <x v="1"/>
    <n v="260"/>
    <s v="Whitney Scarman"/>
  </r>
  <r>
    <n v="142"/>
    <x v="0"/>
    <s v="Linen"/>
    <s v="M"/>
    <s v="red"/>
    <n v="116"/>
    <n v="78"/>
    <s v="A red coloured, M sized, Linen Shirt"/>
    <n v="238"/>
    <n v="142"/>
    <n v="30"/>
    <n v="411"/>
    <n v="119"/>
    <n v="2"/>
    <n v="30"/>
    <n v="260"/>
    <n v="59350"/>
    <x v="14"/>
    <d v="2021-07-26T00:00:00"/>
    <x v="7"/>
    <n v="27"/>
    <x v="1"/>
    <n v="260"/>
    <s v="Whitney Scarman"/>
  </r>
  <r>
    <n v="143"/>
    <x v="0"/>
    <s v="Linen"/>
    <s v="L"/>
    <s v="red"/>
    <n v="116"/>
    <n v="80"/>
    <s v="A red coloured, L sized, Linen Shirt"/>
    <n v="99"/>
    <n v="143"/>
    <n v="30"/>
    <n v="1167"/>
    <n v="99"/>
    <n v="1"/>
    <n v="30"/>
    <n v="260"/>
    <n v="59350"/>
    <x v="14"/>
    <d v="2021-07-26T00:00:00"/>
    <x v="7"/>
    <n v="27"/>
    <x v="1"/>
    <n v="260"/>
    <s v="Whitney Scarman"/>
  </r>
  <r>
    <n v="144"/>
    <x v="0"/>
    <s v="Linen"/>
    <s v="XL"/>
    <s v="red"/>
    <n v="116"/>
    <n v="47"/>
    <s v="A red coloured, XL sized, Linen Shirt"/>
    <n v="354"/>
    <n v="144"/>
    <n v="30"/>
    <n v="462"/>
    <n v="118"/>
    <n v="3"/>
    <n v="30"/>
    <n v="260"/>
    <n v="59350"/>
    <x v="14"/>
    <d v="2021-07-26T00:00:00"/>
    <x v="7"/>
    <n v="27"/>
    <x v="1"/>
    <n v="260"/>
    <s v="Whitney Scarman"/>
  </r>
  <r>
    <n v="145"/>
    <x v="0"/>
    <s v="Linen"/>
    <s v="XS"/>
    <s v="orange"/>
    <n v="116"/>
    <n v="70"/>
    <s v="A orange coloured, XS sized, Linen Shirt"/>
    <n v="236"/>
    <n v="145"/>
    <n v="31"/>
    <n v="484"/>
    <n v="118"/>
    <n v="2"/>
    <n v="31"/>
    <n v="727"/>
    <n v="15722"/>
    <x v="27"/>
    <d v="2021-04-05T00:00:00"/>
    <x v="7"/>
    <n v="26"/>
    <x v="4"/>
    <n v="727"/>
    <s v="Herschel Verdey"/>
  </r>
  <r>
    <n v="146"/>
    <x v="0"/>
    <s v="Linen"/>
    <s v="S"/>
    <s v="orange"/>
    <n v="116"/>
    <n v="42"/>
    <s v="A orange coloured, S sized, Linen Shirt"/>
    <n v="93"/>
    <n v="146"/>
    <n v="31"/>
    <n v="1071"/>
    <n v="93"/>
    <n v="1"/>
    <n v="31"/>
    <n v="727"/>
    <n v="15722"/>
    <x v="27"/>
    <d v="2021-04-05T00:00:00"/>
    <x v="7"/>
    <n v="26"/>
    <x v="4"/>
    <n v="727"/>
    <s v="Herschel Verdey"/>
  </r>
  <r>
    <n v="147"/>
    <x v="0"/>
    <s v="Linen"/>
    <s v="M"/>
    <s v="orange"/>
    <n v="116"/>
    <n v="42"/>
    <s v="A orange coloured, M sized, Linen Shirt"/>
    <n v="112"/>
    <n v="147"/>
    <n v="31"/>
    <n v="1245"/>
    <n v="112"/>
    <n v="1"/>
    <n v="31"/>
    <n v="727"/>
    <n v="15722"/>
    <x v="27"/>
    <d v="2021-04-05T00:00:00"/>
    <x v="7"/>
    <n v="26"/>
    <x v="4"/>
    <n v="727"/>
    <s v="Herschel Verdey"/>
  </r>
  <r>
    <n v="148"/>
    <x v="0"/>
    <s v="Linen"/>
    <s v="L"/>
    <s v="orange"/>
    <n v="116"/>
    <n v="73"/>
    <s v="A orange coloured, L sized, Linen Shirt"/>
    <n v="345"/>
    <n v="148"/>
    <n v="32"/>
    <n v="1096"/>
    <n v="115"/>
    <n v="3"/>
    <n v="32"/>
    <n v="627"/>
    <n v="24976"/>
    <x v="28"/>
    <d v="2021-07-14T00:00:00"/>
    <x v="0"/>
    <n v="51"/>
    <x v="0"/>
    <n v="627"/>
    <s v="Codie Everly"/>
  </r>
  <r>
    <n v="149"/>
    <x v="0"/>
    <s v="Linen"/>
    <s v="XL"/>
    <s v="orange"/>
    <n v="116"/>
    <n v="59"/>
    <s v="A orange coloured, XL sized, Linen Shirt"/>
    <n v="109"/>
    <n v="149"/>
    <n v="32"/>
    <n v="323"/>
    <n v="109"/>
    <n v="1"/>
    <n v="32"/>
    <n v="627"/>
    <n v="24976"/>
    <x v="28"/>
    <d v="2021-07-14T00:00:00"/>
    <x v="0"/>
    <n v="51"/>
    <x v="0"/>
    <n v="627"/>
    <s v="Codie Everly"/>
  </r>
  <r>
    <n v="150"/>
    <x v="0"/>
    <s v="Linen"/>
    <s v="XS"/>
    <s v="yellow"/>
    <n v="116"/>
    <n v="55"/>
    <s v="A yellow coloured, XS sized, Linen Shirt"/>
    <n v="288"/>
    <n v="150"/>
    <n v="32"/>
    <n v="22"/>
    <n v="96"/>
    <n v="3"/>
    <n v="32"/>
    <n v="627"/>
    <n v="24976"/>
    <x v="28"/>
    <d v="2021-07-14T00:00:00"/>
    <x v="0"/>
    <n v="51"/>
    <x v="0"/>
    <n v="627"/>
    <s v="Codie Everly"/>
  </r>
  <r>
    <n v="151"/>
    <x v="0"/>
    <s v="Linen"/>
    <s v="S"/>
    <s v="yellow"/>
    <n v="116"/>
    <n v="60"/>
    <s v="A yellow coloured, S sized, Linen Shirt"/>
    <n v="236"/>
    <n v="151"/>
    <n v="33"/>
    <n v="486"/>
    <n v="118"/>
    <n v="2"/>
    <n v="33"/>
    <n v="588"/>
    <n v="52945"/>
    <x v="29"/>
    <d v="2021-07-07T00:00:00"/>
    <x v="0"/>
    <n v="48"/>
    <x v="6"/>
    <n v="588"/>
    <s v="Nicole Cheel"/>
  </r>
  <r>
    <n v="152"/>
    <x v="0"/>
    <s v="Linen"/>
    <s v="M"/>
    <s v="yellow"/>
    <n v="116"/>
    <n v="59"/>
    <s v="A yellow coloured, M sized, Linen Shirt"/>
    <n v="297"/>
    <n v="152"/>
    <n v="33"/>
    <n v="1173"/>
    <n v="99"/>
    <n v="3"/>
    <n v="33"/>
    <n v="588"/>
    <n v="52945"/>
    <x v="29"/>
    <d v="2021-07-07T00:00:00"/>
    <x v="0"/>
    <n v="48"/>
    <x v="6"/>
    <n v="588"/>
    <s v="Nicole Cheel"/>
  </r>
  <r>
    <n v="153"/>
    <x v="0"/>
    <s v="Linen"/>
    <s v="L"/>
    <s v="yellow"/>
    <n v="116"/>
    <n v="72"/>
    <s v="A yellow coloured, L sized, Linen Shirt"/>
    <n v="327"/>
    <n v="153"/>
    <n v="33"/>
    <n v="322"/>
    <n v="109"/>
    <n v="3"/>
    <n v="33"/>
    <n v="588"/>
    <n v="52945"/>
    <x v="29"/>
    <d v="2021-07-07T00:00:00"/>
    <x v="0"/>
    <n v="48"/>
    <x v="6"/>
    <n v="588"/>
    <s v="Nicole Cheel"/>
  </r>
  <r>
    <n v="154"/>
    <x v="0"/>
    <s v="Linen"/>
    <s v="XL"/>
    <s v="yellow"/>
    <n v="116"/>
    <n v="54"/>
    <s v="A yellow coloured, XL sized, Linen Shirt"/>
    <n v="291"/>
    <n v="154"/>
    <n v="33"/>
    <n v="955"/>
    <n v="97"/>
    <n v="3"/>
    <n v="33"/>
    <n v="588"/>
    <n v="52945"/>
    <x v="29"/>
    <d v="2021-07-07T00:00:00"/>
    <x v="0"/>
    <n v="48"/>
    <x v="6"/>
    <n v="588"/>
    <s v="Nicole Cheel"/>
  </r>
  <r>
    <n v="155"/>
    <x v="0"/>
    <s v="Linen"/>
    <s v="XS"/>
    <s v="green"/>
    <n v="116"/>
    <n v="49"/>
    <s v="A green coloured, XS sized, Linen Shirt"/>
    <n v="204"/>
    <n v="155"/>
    <n v="33"/>
    <n v="511"/>
    <n v="102"/>
    <n v="2"/>
    <n v="33"/>
    <n v="588"/>
    <n v="52945"/>
    <x v="29"/>
    <d v="2021-07-07T00:00:00"/>
    <x v="0"/>
    <n v="48"/>
    <x v="6"/>
    <n v="588"/>
    <s v="Nicole Cheel"/>
  </r>
  <r>
    <n v="156"/>
    <x v="0"/>
    <s v="Linen"/>
    <s v="S"/>
    <s v="green"/>
    <n v="116"/>
    <n v="58"/>
    <s v="A green coloured, S sized, Linen Shirt"/>
    <n v="234"/>
    <n v="156"/>
    <n v="34"/>
    <n v="817"/>
    <n v="117"/>
    <n v="2"/>
    <n v="34"/>
    <n v="412"/>
    <n v="36244"/>
    <x v="30"/>
    <d v="2021-05-30T00:00:00"/>
    <x v="6"/>
    <n v="21"/>
    <x v="0"/>
    <n v="412"/>
    <s v="Chandal Fransinelli"/>
  </r>
  <r>
    <n v="157"/>
    <x v="0"/>
    <s v="Linen"/>
    <s v="M"/>
    <s v="green"/>
    <n v="116"/>
    <n v="42"/>
    <s v="A green coloured, M sized, Linen Shirt"/>
    <n v="98"/>
    <n v="157"/>
    <n v="34"/>
    <n v="555"/>
    <n v="98"/>
    <n v="1"/>
    <n v="34"/>
    <n v="412"/>
    <n v="36244"/>
    <x v="30"/>
    <d v="2021-05-30T00:00:00"/>
    <x v="6"/>
    <n v="21"/>
    <x v="0"/>
    <n v="412"/>
    <s v="Chandal Fransinelli"/>
  </r>
  <r>
    <n v="158"/>
    <x v="0"/>
    <s v="Linen"/>
    <s v="L"/>
    <s v="green"/>
    <n v="116"/>
    <n v="72"/>
    <s v="A green coloured, L sized, Linen Shirt"/>
    <n v="273"/>
    <n v="158"/>
    <n v="34"/>
    <n v="775"/>
    <n v="91"/>
    <n v="3"/>
    <n v="34"/>
    <n v="412"/>
    <n v="36244"/>
    <x v="30"/>
    <d v="2021-05-30T00:00:00"/>
    <x v="6"/>
    <n v="21"/>
    <x v="0"/>
    <n v="412"/>
    <s v="Chandal Fransinelli"/>
  </r>
  <r>
    <n v="159"/>
    <x v="0"/>
    <s v="Linen"/>
    <s v="XL"/>
    <s v="green"/>
    <n v="116"/>
    <n v="51"/>
    <s v="A green coloured, XL sized, Linen Shirt"/>
    <n v="104"/>
    <n v="159"/>
    <n v="34"/>
    <n v="62"/>
    <n v="104"/>
    <n v="1"/>
    <n v="34"/>
    <n v="412"/>
    <n v="36244"/>
    <x v="30"/>
    <d v="2021-05-30T00:00:00"/>
    <x v="6"/>
    <n v="21"/>
    <x v="0"/>
    <n v="412"/>
    <s v="Chandal Fransinelli"/>
  </r>
  <r>
    <n v="160"/>
    <x v="0"/>
    <s v="Linen"/>
    <s v="XS"/>
    <s v="blue"/>
    <n v="116"/>
    <n v="53"/>
    <s v="A blue coloured, XS sized, Linen Shirt"/>
    <n v="212"/>
    <n v="160"/>
    <n v="35"/>
    <n v="991"/>
    <n v="106"/>
    <n v="2"/>
    <n v="35"/>
    <n v="358"/>
    <n v="49665"/>
    <x v="31"/>
    <d v="2021-09-07T00:00:00"/>
    <x v="0"/>
    <n v="64"/>
    <x v="5"/>
    <n v="358"/>
    <s v="Jermaine Goranov"/>
  </r>
  <r>
    <n v="161"/>
    <x v="0"/>
    <s v="Linen"/>
    <s v="S"/>
    <s v="blue"/>
    <n v="116"/>
    <n v="77"/>
    <s v="A blue coloured, S sized, Linen Shirt"/>
    <n v="98"/>
    <n v="161"/>
    <n v="35"/>
    <n v="527"/>
    <n v="98"/>
    <n v="1"/>
    <n v="35"/>
    <n v="358"/>
    <n v="49665"/>
    <x v="31"/>
    <d v="2021-09-07T00:00:00"/>
    <x v="0"/>
    <n v="64"/>
    <x v="5"/>
    <n v="358"/>
    <s v="Jermaine Goranov"/>
  </r>
  <r>
    <n v="162"/>
    <x v="0"/>
    <s v="Linen"/>
    <s v="M"/>
    <s v="blue"/>
    <n v="116"/>
    <n v="58"/>
    <s v="A blue coloured, M sized, Linen Shirt"/>
    <n v="224"/>
    <n v="162"/>
    <n v="35"/>
    <n v="1257"/>
    <n v="112"/>
    <n v="2"/>
    <n v="35"/>
    <n v="358"/>
    <n v="49665"/>
    <x v="31"/>
    <d v="2021-09-07T00:00:00"/>
    <x v="0"/>
    <n v="64"/>
    <x v="5"/>
    <n v="358"/>
    <s v="Jermaine Goranov"/>
  </r>
  <r>
    <n v="163"/>
    <x v="0"/>
    <s v="Linen"/>
    <s v="L"/>
    <s v="blue"/>
    <n v="116"/>
    <n v="70"/>
    <s v="A blue coloured, L sized, Linen Shirt"/>
    <n v="90"/>
    <n v="163"/>
    <n v="35"/>
    <n v="1043"/>
    <n v="90"/>
    <n v="1"/>
    <n v="35"/>
    <n v="358"/>
    <n v="49665"/>
    <x v="31"/>
    <d v="2021-09-07T00:00:00"/>
    <x v="0"/>
    <n v="64"/>
    <x v="5"/>
    <n v="358"/>
    <s v="Jermaine Goranov"/>
  </r>
  <r>
    <n v="164"/>
    <x v="0"/>
    <s v="Linen"/>
    <s v="XL"/>
    <s v="blue"/>
    <n v="116"/>
    <n v="47"/>
    <s v="A blue coloured, XL sized, Linen Shirt"/>
    <n v="98"/>
    <n v="164"/>
    <n v="35"/>
    <n v="549"/>
    <n v="98"/>
    <n v="1"/>
    <n v="35"/>
    <n v="358"/>
    <n v="49665"/>
    <x v="31"/>
    <d v="2021-09-07T00:00:00"/>
    <x v="0"/>
    <n v="64"/>
    <x v="5"/>
    <n v="358"/>
    <s v="Jermaine Goranov"/>
  </r>
  <r>
    <n v="165"/>
    <x v="0"/>
    <s v="Linen"/>
    <s v="XS"/>
    <s v="indigo"/>
    <n v="116"/>
    <n v="70"/>
    <s v="A indigo coloured, XS sized, Linen Shirt"/>
    <n v="105"/>
    <n v="165"/>
    <n v="35"/>
    <n v="302"/>
    <n v="105"/>
    <n v="1"/>
    <n v="35"/>
    <n v="358"/>
    <n v="49665"/>
    <x v="31"/>
    <d v="2021-09-07T00:00:00"/>
    <x v="0"/>
    <n v="64"/>
    <x v="5"/>
    <n v="358"/>
    <s v="Jermaine Goranov"/>
  </r>
  <r>
    <n v="166"/>
    <x v="0"/>
    <s v="Linen"/>
    <s v="S"/>
    <s v="indigo"/>
    <n v="116"/>
    <n v="72"/>
    <s v="A indigo coloured, S sized, Linen Shirt"/>
    <n v="339"/>
    <n v="166"/>
    <n v="35"/>
    <n v="671"/>
    <n v="113"/>
    <n v="3"/>
    <n v="35"/>
    <n v="358"/>
    <n v="49665"/>
    <x v="31"/>
    <d v="2021-09-07T00:00:00"/>
    <x v="0"/>
    <n v="64"/>
    <x v="5"/>
    <n v="358"/>
    <s v="Jermaine Goranov"/>
  </r>
  <r>
    <n v="167"/>
    <x v="0"/>
    <s v="Linen"/>
    <s v="M"/>
    <s v="indigo"/>
    <n v="116"/>
    <n v="72"/>
    <s v="A indigo coloured, M sized, Linen Shirt"/>
    <n v="113"/>
    <n v="167"/>
    <n v="36"/>
    <n v="675"/>
    <n v="113"/>
    <n v="1"/>
    <n v="36"/>
    <n v="51"/>
    <n v="32494"/>
    <x v="32"/>
    <d v="2021-09-04T00:00:00"/>
    <x v="3"/>
    <n v="52"/>
    <x v="5"/>
    <n v="51"/>
    <s v="Kayley Brosoli"/>
  </r>
  <r>
    <n v="168"/>
    <x v="0"/>
    <s v="Linen"/>
    <s v="L"/>
    <s v="indigo"/>
    <n v="116"/>
    <n v="75"/>
    <s v="A indigo coloured, L sized, Linen Shirt"/>
    <n v="279"/>
    <n v="168"/>
    <n v="36"/>
    <n v="636"/>
    <n v="93"/>
    <n v="3"/>
    <n v="36"/>
    <n v="51"/>
    <n v="32494"/>
    <x v="32"/>
    <d v="2021-09-04T00:00:00"/>
    <x v="3"/>
    <n v="52"/>
    <x v="5"/>
    <n v="51"/>
    <s v="Kayley Brosoli"/>
  </r>
  <r>
    <n v="169"/>
    <x v="0"/>
    <s v="Linen"/>
    <s v="XL"/>
    <s v="indigo"/>
    <n v="116"/>
    <n v="66"/>
    <s v="A indigo coloured, XL sized, Linen Shirt"/>
    <n v="208"/>
    <n v="169"/>
    <n v="36"/>
    <n v="37"/>
    <n v="104"/>
    <n v="2"/>
    <n v="36"/>
    <n v="51"/>
    <n v="32494"/>
    <x v="32"/>
    <d v="2021-09-04T00:00:00"/>
    <x v="3"/>
    <n v="52"/>
    <x v="5"/>
    <n v="51"/>
    <s v="Kayley Brosoli"/>
  </r>
  <r>
    <n v="170"/>
    <x v="0"/>
    <s v="Linen"/>
    <s v="XS"/>
    <s v="violet"/>
    <n v="116"/>
    <n v="56"/>
    <s v="A violet coloured, XS sized, Linen Shirt"/>
    <n v="234"/>
    <n v="170"/>
    <n v="36"/>
    <n v="831"/>
    <n v="117"/>
    <n v="2"/>
    <n v="36"/>
    <n v="51"/>
    <n v="32494"/>
    <x v="32"/>
    <d v="2021-09-04T00:00:00"/>
    <x v="3"/>
    <n v="52"/>
    <x v="5"/>
    <n v="51"/>
    <s v="Kayley Brosoli"/>
  </r>
  <r>
    <n v="171"/>
    <x v="0"/>
    <s v="Linen"/>
    <s v="S"/>
    <s v="violet"/>
    <n v="116"/>
    <n v="44"/>
    <s v="A violet coloured, S sized, Linen Shirt"/>
    <n v="218"/>
    <n v="171"/>
    <n v="36"/>
    <n v="737"/>
    <n v="109"/>
    <n v="2"/>
    <n v="36"/>
    <n v="51"/>
    <n v="32494"/>
    <x v="32"/>
    <d v="2021-09-04T00:00:00"/>
    <x v="3"/>
    <n v="52"/>
    <x v="5"/>
    <n v="51"/>
    <s v="Kayley Brosoli"/>
  </r>
  <r>
    <n v="172"/>
    <x v="0"/>
    <s v="Linen"/>
    <s v="M"/>
    <s v="violet"/>
    <n v="116"/>
    <n v="44"/>
    <s v="A violet coloured, M sized, Linen Shirt"/>
    <n v="98"/>
    <n v="172"/>
    <n v="36"/>
    <n v="203"/>
    <n v="98"/>
    <n v="1"/>
    <n v="36"/>
    <n v="51"/>
    <n v="32494"/>
    <x v="32"/>
    <d v="2021-09-04T00:00:00"/>
    <x v="3"/>
    <n v="52"/>
    <x v="5"/>
    <n v="51"/>
    <s v="Kayley Brosoli"/>
  </r>
  <r>
    <n v="173"/>
    <x v="0"/>
    <s v="Linen"/>
    <s v="L"/>
    <s v="violet"/>
    <n v="116"/>
    <n v="70"/>
    <s v="A violet coloured, L sized, Linen Shirt"/>
    <n v="351"/>
    <n v="173"/>
    <n v="37"/>
    <n v="809"/>
    <n v="117"/>
    <n v="3"/>
    <n v="37"/>
    <n v="78"/>
    <n v="53949"/>
    <x v="14"/>
    <d v="2021-07-18T00:00:00"/>
    <x v="2"/>
    <n v="38"/>
    <x v="5"/>
    <n v="78"/>
    <s v="Jethro Pollak"/>
  </r>
  <r>
    <n v="174"/>
    <x v="0"/>
    <s v="Linen"/>
    <s v="XL"/>
    <s v="violet"/>
    <n v="116"/>
    <n v="73"/>
    <s v="A violet coloured, XL sized, Linen Shirt"/>
    <n v="318"/>
    <n v="174"/>
    <n v="37"/>
    <n v="995"/>
    <n v="106"/>
    <n v="3"/>
    <n v="37"/>
    <n v="78"/>
    <n v="53949"/>
    <x v="14"/>
    <d v="2021-07-18T00:00:00"/>
    <x v="2"/>
    <n v="38"/>
    <x v="5"/>
    <n v="78"/>
    <s v="Jethro Pollak"/>
  </r>
  <r>
    <n v="175"/>
    <x v="0"/>
    <s v="Camp Collared"/>
    <s v="XS"/>
    <s v="red"/>
    <n v="112"/>
    <n v="77"/>
    <s v="A red coloured, XS sized, Camp Collared Shirt"/>
    <n v="336"/>
    <n v="175"/>
    <n v="37"/>
    <n v="605"/>
    <n v="112"/>
    <n v="3"/>
    <n v="37"/>
    <n v="78"/>
    <n v="53949"/>
    <x v="14"/>
    <d v="2021-07-18T00:00:00"/>
    <x v="2"/>
    <n v="38"/>
    <x v="5"/>
    <n v="78"/>
    <s v="Jethro Pollak"/>
  </r>
  <r>
    <n v="176"/>
    <x v="0"/>
    <s v="Camp Collared"/>
    <s v="S"/>
    <s v="red"/>
    <n v="112"/>
    <n v="67"/>
    <s v="A red coloured, S sized, Camp Collared Shirt"/>
    <n v="224"/>
    <n v="176"/>
    <n v="37"/>
    <n v="608"/>
    <n v="112"/>
    <n v="2"/>
    <n v="37"/>
    <n v="78"/>
    <n v="53949"/>
    <x v="14"/>
    <d v="2021-07-18T00:00:00"/>
    <x v="2"/>
    <n v="38"/>
    <x v="5"/>
    <n v="78"/>
    <s v="Jethro Pollak"/>
  </r>
  <r>
    <n v="177"/>
    <x v="0"/>
    <s v="Camp Collared"/>
    <s v="M"/>
    <s v="red"/>
    <n v="112"/>
    <n v="64"/>
    <s v="A red coloured, M sized, Camp Collared Shirt"/>
    <n v="186"/>
    <n v="177"/>
    <n v="37"/>
    <n v="645"/>
    <n v="93"/>
    <n v="2"/>
    <n v="37"/>
    <n v="78"/>
    <n v="53949"/>
    <x v="14"/>
    <d v="2021-07-18T00:00:00"/>
    <x v="2"/>
    <n v="38"/>
    <x v="5"/>
    <n v="78"/>
    <s v="Jethro Pollak"/>
  </r>
  <r>
    <n v="178"/>
    <x v="0"/>
    <s v="Camp Collared"/>
    <s v="L"/>
    <s v="red"/>
    <n v="112"/>
    <n v="52"/>
    <s v="A red coloured, L sized, Camp Collared Shirt"/>
    <n v="180"/>
    <n v="178"/>
    <n v="38"/>
    <n v="1015"/>
    <n v="90"/>
    <n v="2"/>
    <n v="38"/>
    <n v="809"/>
    <n v="46219"/>
    <x v="1"/>
    <d v="2021-02-19T00:00:00"/>
    <x v="4"/>
    <n v="76"/>
    <x v="1"/>
    <n v="809"/>
    <s v="Winn Siemandl"/>
  </r>
  <r>
    <n v="179"/>
    <x v="0"/>
    <s v="Camp Collared"/>
    <s v="XL"/>
    <s v="red"/>
    <n v="112"/>
    <n v="79"/>
    <s v="A red coloured, XL sized, Camp Collared Shirt"/>
    <n v="102"/>
    <n v="179"/>
    <n v="38"/>
    <n v="503"/>
    <n v="102"/>
    <n v="1"/>
    <n v="38"/>
    <n v="809"/>
    <n v="46219"/>
    <x v="1"/>
    <d v="2021-02-19T00:00:00"/>
    <x v="4"/>
    <n v="76"/>
    <x v="1"/>
    <n v="809"/>
    <s v="Winn Siemandl"/>
  </r>
  <r>
    <n v="180"/>
    <x v="0"/>
    <s v="Camp Collared"/>
    <s v="XS"/>
    <s v="orange"/>
    <n v="112"/>
    <n v="52"/>
    <s v="A orange coloured, XS sized, Camp Collared Shirt"/>
    <n v="184"/>
    <n v="180"/>
    <n v="38"/>
    <n v="138"/>
    <n v="92"/>
    <n v="2"/>
    <n v="38"/>
    <n v="809"/>
    <n v="46219"/>
    <x v="1"/>
    <d v="2021-02-19T00:00:00"/>
    <x v="4"/>
    <n v="76"/>
    <x v="1"/>
    <n v="809"/>
    <s v="Winn Siemandl"/>
  </r>
  <r>
    <n v="181"/>
    <x v="0"/>
    <s v="Camp Collared"/>
    <s v="S"/>
    <s v="orange"/>
    <n v="112"/>
    <n v="62"/>
    <s v="A orange coloured, S sized, Camp Collared Shirt"/>
    <n v="224"/>
    <n v="181"/>
    <n v="39"/>
    <n v="621"/>
    <n v="112"/>
    <n v="2"/>
    <n v="39"/>
    <n v="466"/>
    <n v="23990"/>
    <x v="33"/>
    <d v="2021-03-20T00:00:00"/>
    <x v="1"/>
    <n v="28"/>
    <x v="0"/>
    <n v="466"/>
    <s v="Vinnie Feaver"/>
  </r>
  <r>
    <n v="182"/>
    <x v="0"/>
    <s v="Camp Collared"/>
    <s v="M"/>
    <s v="orange"/>
    <n v="112"/>
    <n v="65"/>
    <s v="A orange coloured, M sized, Camp Collared Shirt"/>
    <n v="218"/>
    <n v="182"/>
    <n v="39"/>
    <n v="338"/>
    <n v="109"/>
    <n v="2"/>
    <n v="39"/>
    <n v="466"/>
    <n v="23990"/>
    <x v="33"/>
    <d v="2021-03-20T00:00:00"/>
    <x v="1"/>
    <n v="28"/>
    <x v="0"/>
    <n v="466"/>
    <s v="Vinnie Feaver"/>
  </r>
  <r>
    <n v="183"/>
    <x v="0"/>
    <s v="Camp Collared"/>
    <s v="L"/>
    <s v="orange"/>
    <n v="112"/>
    <n v="63"/>
    <s v="A orange coloured, L sized, Camp Collared Shirt"/>
    <n v="273"/>
    <n v="183"/>
    <n v="39"/>
    <n v="148"/>
    <n v="91"/>
    <n v="3"/>
    <n v="39"/>
    <n v="466"/>
    <n v="23990"/>
    <x v="33"/>
    <d v="2021-03-20T00:00:00"/>
    <x v="1"/>
    <n v="28"/>
    <x v="0"/>
    <n v="466"/>
    <s v="Vinnie Feaver"/>
  </r>
  <r>
    <n v="184"/>
    <x v="0"/>
    <s v="Camp Collared"/>
    <s v="XL"/>
    <s v="orange"/>
    <n v="112"/>
    <n v="48"/>
    <s v="A orange coloured, XL sized, Camp Collared Shirt"/>
    <n v="279"/>
    <n v="184"/>
    <n v="39"/>
    <n v="631"/>
    <n v="93"/>
    <n v="3"/>
    <n v="39"/>
    <n v="466"/>
    <n v="23990"/>
    <x v="33"/>
    <d v="2021-03-20T00:00:00"/>
    <x v="1"/>
    <n v="28"/>
    <x v="0"/>
    <n v="466"/>
    <s v="Vinnie Feaver"/>
  </r>
  <r>
    <n v="185"/>
    <x v="0"/>
    <s v="Camp Collared"/>
    <s v="XS"/>
    <s v="yellow"/>
    <n v="112"/>
    <n v="55"/>
    <s v="A yellow coloured, XS sized, Camp Collared Shirt"/>
    <n v="96"/>
    <n v="185"/>
    <n v="39"/>
    <n v="916"/>
    <n v="96"/>
    <n v="1"/>
    <n v="39"/>
    <n v="466"/>
    <n v="23990"/>
    <x v="33"/>
    <d v="2021-03-20T00:00:00"/>
    <x v="1"/>
    <n v="28"/>
    <x v="0"/>
    <n v="466"/>
    <s v="Vinnie Feaver"/>
  </r>
  <r>
    <n v="186"/>
    <x v="0"/>
    <s v="Camp Collared"/>
    <s v="S"/>
    <s v="yellow"/>
    <n v="112"/>
    <n v="66"/>
    <s v="A yellow coloured, S sized, Camp Collared Shirt"/>
    <n v="218"/>
    <n v="186"/>
    <n v="39"/>
    <n v="317"/>
    <n v="109"/>
    <n v="2"/>
    <n v="39"/>
    <n v="466"/>
    <n v="23990"/>
    <x v="33"/>
    <d v="2021-03-20T00:00:00"/>
    <x v="1"/>
    <n v="28"/>
    <x v="0"/>
    <n v="466"/>
    <s v="Vinnie Feaver"/>
  </r>
  <r>
    <n v="187"/>
    <x v="0"/>
    <s v="Camp Collared"/>
    <s v="M"/>
    <s v="yellow"/>
    <n v="112"/>
    <n v="49"/>
    <s v="A yellow coloured, M sized, Camp Collared Shirt"/>
    <n v="104"/>
    <n v="187"/>
    <n v="39"/>
    <n v="49"/>
    <n v="104"/>
    <n v="1"/>
    <n v="39"/>
    <n v="466"/>
    <n v="23990"/>
    <x v="33"/>
    <d v="2021-03-20T00:00:00"/>
    <x v="1"/>
    <n v="28"/>
    <x v="0"/>
    <n v="466"/>
    <s v="Vinnie Feaver"/>
  </r>
  <r>
    <n v="188"/>
    <x v="0"/>
    <s v="Camp Collared"/>
    <s v="L"/>
    <s v="yellow"/>
    <n v="112"/>
    <n v="71"/>
    <s v="A yellow coloured, L sized, Camp Collared Shirt"/>
    <n v="180"/>
    <n v="188"/>
    <n v="39"/>
    <n v="1030"/>
    <n v="90"/>
    <n v="2"/>
    <n v="39"/>
    <n v="466"/>
    <n v="23990"/>
    <x v="33"/>
    <d v="2021-03-20T00:00:00"/>
    <x v="1"/>
    <n v="28"/>
    <x v="0"/>
    <n v="466"/>
    <s v="Vinnie Feaver"/>
  </r>
  <r>
    <n v="189"/>
    <x v="0"/>
    <s v="Camp Collared"/>
    <s v="XL"/>
    <s v="yellow"/>
    <n v="112"/>
    <n v="44"/>
    <s v="A yellow coloured, XL sized, Camp Collared Shirt"/>
    <n v="282"/>
    <n v="189"/>
    <n v="39"/>
    <n v="892"/>
    <n v="94"/>
    <n v="3"/>
    <n v="39"/>
    <n v="466"/>
    <n v="23990"/>
    <x v="33"/>
    <d v="2021-03-20T00:00:00"/>
    <x v="1"/>
    <n v="28"/>
    <x v="0"/>
    <n v="466"/>
    <s v="Vinnie Feaver"/>
  </r>
  <r>
    <n v="190"/>
    <x v="0"/>
    <s v="Camp Collared"/>
    <s v="XS"/>
    <s v="green"/>
    <n v="112"/>
    <n v="66"/>
    <s v="A green coloured, XS sized, Camp Collared Shirt"/>
    <n v="192"/>
    <n v="190"/>
    <n v="39"/>
    <n v="20"/>
    <n v="96"/>
    <n v="2"/>
    <n v="39"/>
    <n v="466"/>
    <n v="23990"/>
    <x v="33"/>
    <d v="2021-03-20T00:00:00"/>
    <x v="1"/>
    <n v="28"/>
    <x v="0"/>
    <n v="466"/>
    <s v="Vinnie Feaver"/>
  </r>
  <r>
    <n v="191"/>
    <x v="0"/>
    <s v="Camp Collared"/>
    <s v="S"/>
    <s v="green"/>
    <n v="112"/>
    <n v="60"/>
    <s v="A green coloured, S sized, Camp Collared Shirt"/>
    <n v="218"/>
    <n v="191"/>
    <n v="40"/>
    <n v="333"/>
    <n v="109"/>
    <n v="2"/>
    <n v="40"/>
    <n v="86"/>
    <n v="56657"/>
    <x v="34"/>
    <d v="2021-01-19T00:00:00"/>
    <x v="3"/>
    <n v="76"/>
    <x v="1"/>
    <n v="86"/>
    <s v="Corinna Maystone"/>
  </r>
  <r>
    <n v="192"/>
    <x v="0"/>
    <s v="Camp Collared"/>
    <s v="M"/>
    <s v="green"/>
    <n v="112"/>
    <n v="41"/>
    <s v="A green coloured, M sized, Camp Collared Shirt"/>
    <n v="93"/>
    <n v="192"/>
    <n v="40"/>
    <n v="650"/>
    <n v="93"/>
    <n v="1"/>
    <n v="40"/>
    <n v="86"/>
    <n v="56657"/>
    <x v="34"/>
    <d v="2021-01-19T00:00:00"/>
    <x v="3"/>
    <n v="76"/>
    <x v="1"/>
    <n v="86"/>
    <s v="Corinna Maystone"/>
  </r>
  <r>
    <n v="193"/>
    <x v="0"/>
    <s v="Camp Collared"/>
    <s v="L"/>
    <s v="green"/>
    <n v="112"/>
    <n v="80"/>
    <s v="A green coloured, L sized, Camp Collared Shirt"/>
    <n v="354"/>
    <n v="193"/>
    <n v="40"/>
    <n v="479"/>
    <n v="118"/>
    <n v="3"/>
    <n v="40"/>
    <n v="86"/>
    <n v="56657"/>
    <x v="34"/>
    <d v="2021-01-19T00:00:00"/>
    <x v="3"/>
    <n v="76"/>
    <x v="1"/>
    <n v="86"/>
    <s v="Corinna Maystone"/>
  </r>
  <r>
    <n v="194"/>
    <x v="0"/>
    <s v="Camp Collared"/>
    <s v="XL"/>
    <s v="green"/>
    <n v="112"/>
    <n v="61"/>
    <s v="A green coloured, XL sized, Camp Collared Shirt"/>
    <n v="339"/>
    <n v="194"/>
    <n v="40"/>
    <n v="688"/>
    <n v="113"/>
    <n v="3"/>
    <n v="40"/>
    <n v="86"/>
    <n v="56657"/>
    <x v="34"/>
    <d v="2021-01-19T00:00:00"/>
    <x v="3"/>
    <n v="76"/>
    <x v="1"/>
    <n v="86"/>
    <s v="Corinna Maystone"/>
  </r>
  <r>
    <n v="195"/>
    <x v="0"/>
    <s v="Camp Collared"/>
    <s v="XS"/>
    <s v="blue"/>
    <n v="112"/>
    <n v="47"/>
    <s v="A blue coloured, XS sized, Camp Collared Shirt"/>
    <n v="106"/>
    <n v="195"/>
    <n v="41"/>
    <n v="1012"/>
    <n v="106"/>
    <n v="1"/>
    <n v="41"/>
    <n v="790"/>
    <n v="53386"/>
    <x v="35"/>
    <d v="2021-01-09T00:00:00"/>
    <x v="2"/>
    <n v="67"/>
    <x v="7"/>
    <n v="790"/>
    <s v="Drake Ivanilov"/>
  </r>
  <r>
    <n v="196"/>
    <x v="0"/>
    <s v="Camp Collared"/>
    <s v="S"/>
    <s v="blue"/>
    <n v="112"/>
    <n v="75"/>
    <s v="A blue coloured, S sized, Camp Collared Shirt"/>
    <n v="119"/>
    <n v="196"/>
    <n v="41"/>
    <n v="730"/>
    <n v="119"/>
    <n v="1"/>
    <n v="41"/>
    <n v="790"/>
    <n v="53386"/>
    <x v="35"/>
    <d v="2021-01-09T00:00:00"/>
    <x v="2"/>
    <n v="67"/>
    <x v="7"/>
    <n v="790"/>
    <s v="Drake Ivanilov"/>
  </r>
  <r>
    <n v="197"/>
    <x v="0"/>
    <s v="Camp Collared"/>
    <s v="M"/>
    <s v="blue"/>
    <n v="112"/>
    <n v="65"/>
    <s v="A blue coloured, M sized, Camp Collared Shirt"/>
    <n v="300"/>
    <n v="197"/>
    <n v="41"/>
    <n v="579"/>
    <n v="100"/>
    <n v="3"/>
    <n v="41"/>
    <n v="790"/>
    <n v="53386"/>
    <x v="35"/>
    <d v="2021-01-09T00:00:00"/>
    <x v="2"/>
    <n v="67"/>
    <x v="7"/>
    <n v="790"/>
    <s v="Drake Ivanilov"/>
  </r>
  <r>
    <n v="198"/>
    <x v="0"/>
    <s v="Camp Collared"/>
    <s v="L"/>
    <s v="blue"/>
    <n v="112"/>
    <n v="56"/>
    <s v="A blue coloured, L sized, Camp Collared Shirt"/>
    <n v="113"/>
    <n v="198"/>
    <n v="42"/>
    <n v="866"/>
    <n v="113"/>
    <n v="1"/>
    <n v="42"/>
    <n v="690"/>
    <n v="33993"/>
    <x v="36"/>
    <d v="2021-08-02T00:00:00"/>
    <x v="2"/>
    <n v="34"/>
    <x v="5"/>
    <n v="690"/>
    <s v="Arlie Bowman"/>
  </r>
  <r>
    <n v="199"/>
    <x v="0"/>
    <s v="Camp Collared"/>
    <s v="XL"/>
    <s v="blue"/>
    <n v="112"/>
    <n v="51"/>
    <s v="A blue coloured, XL sized, Camp Collared Shirt"/>
    <n v="194"/>
    <n v="199"/>
    <n v="42"/>
    <n v="978"/>
    <n v="97"/>
    <n v="2"/>
    <n v="42"/>
    <n v="690"/>
    <n v="33993"/>
    <x v="36"/>
    <d v="2021-08-02T00:00:00"/>
    <x v="2"/>
    <n v="34"/>
    <x v="5"/>
    <n v="690"/>
    <s v="Arlie Bowman"/>
  </r>
  <r>
    <n v="200"/>
    <x v="0"/>
    <s v="Camp Collared"/>
    <s v="XS"/>
    <s v="indigo"/>
    <n v="112"/>
    <n v="64"/>
    <s v="A indigo coloured, XS sized, Camp Collared Shirt"/>
    <n v="109"/>
    <n v="200"/>
    <n v="42"/>
    <n v="330"/>
    <n v="109"/>
    <n v="1"/>
    <n v="42"/>
    <n v="690"/>
    <n v="33993"/>
    <x v="36"/>
    <d v="2021-08-02T00:00:00"/>
    <x v="2"/>
    <n v="34"/>
    <x v="5"/>
    <n v="690"/>
    <s v="Arlie Bowman"/>
  </r>
  <r>
    <n v="201"/>
    <x v="0"/>
    <s v="Camp Collared"/>
    <s v="S"/>
    <s v="indigo"/>
    <n v="112"/>
    <n v="50"/>
    <s v="A indigo coloured, S sized, Camp Collared Shirt"/>
    <n v="112"/>
    <n v="201"/>
    <n v="42"/>
    <n v="1225"/>
    <n v="112"/>
    <n v="1"/>
    <n v="42"/>
    <n v="690"/>
    <n v="33993"/>
    <x v="36"/>
    <d v="2021-08-02T00:00:00"/>
    <x v="2"/>
    <n v="34"/>
    <x v="5"/>
    <n v="690"/>
    <s v="Arlie Bowman"/>
  </r>
  <r>
    <n v="202"/>
    <x v="0"/>
    <s v="Camp Collared"/>
    <s v="M"/>
    <s v="indigo"/>
    <n v="112"/>
    <n v="52"/>
    <s v="A indigo coloured, M sized, Camp Collared Shirt"/>
    <n v="204"/>
    <n v="202"/>
    <n v="43"/>
    <n v="1146"/>
    <n v="102"/>
    <n v="2"/>
    <n v="43"/>
    <n v="570"/>
    <n v="22839"/>
    <x v="37"/>
    <d v="2021-08-03T00:00:00"/>
    <x v="2"/>
    <n v="35"/>
    <x v="4"/>
    <n v="570"/>
    <s v="Henryetta Sheffield"/>
  </r>
  <r>
    <n v="203"/>
    <x v="0"/>
    <s v="Camp Collared"/>
    <s v="L"/>
    <s v="indigo"/>
    <n v="112"/>
    <n v="72"/>
    <s v="A indigo coloured, L sized, Camp Collared Shirt"/>
    <n v="100"/>
    <n v="203"/>
    <n v="43"/>
    <n v="586"/>
    <n v="100"/>
    <n v="1"/>
    <n v="43"/>
    <n v="570"/>
    <n v="22839"/>
    <x v="37"/>
    <d v="2021-08-03T00:00:00"/>
    <x v="2"/>
    <n v="35"/>
    <x v="4"/>
    <n v="570"/>
    <s v="Henryetta Sheffield"/>
  </r>
  <r>
    <n v="204"/>
    <x v="0"/>
    <s v="Camp Collared"/>
    <s v="XL"/>
    <s v="indigo"/>
    <n v="112"/>
    <n v="42"/>
    <s v="A indigo coloured, XL sized, Camp Collared Shirt"/>
    <n v="276"/>
    <n v="204"/>
    <n v="43"/>
    <n v="134"/>
    <n v="92"/>
    <n v="3"/>
    <n v="43"/>
    <n v="570"/>
    <n v="22839"/>
    <x v="37"/>
    <d v="2021-08-03T00:00:00"/>
    <x v="2"/>
    <n v="35"/>
    <x v="4"/>
    <n v="570"/>
    <s v="Henryetta Sheffield"/>
  </r>
  <r>
    <n v="205"/>
    <x v="0"/>
    <s v="Camp Collared"/>
    <s v="XS"/>
    <s v="violet"/>
    <n v="112"/>
    <n v="72"/>
    <s v="A violet coloured, XS sized, Camp Collared Shirt"/>
    <n v="188"/>
    <n v="205"/>
    <n v="44"/>
    <n v="368"/>
    <n v="94"/>
    <n v="2"/>
    <n v="44"/>
    <n v="849"/>
    <n v="17071"/>
    <x v="38"/>
    <d v="2021-09-22T00:00:00"/>
    <x v="1"/>
    <n v="29"/>
    <x v="4"/>
    <n v="849"/>
    <s v="Gina Pollen"/>
  </r>
  <r>
    <n v="206"/>
    <x v="0"/>
    <s v="Camp Collared"/>
    <s v="S"/>
    <s v="violet"/>
    <n v="112"/>
    <n v="80"/>
    <s v="A violet coloured, S sized, Camp Collared Shirt"/>
    <n v="204"/>
    <n v="206"/>
    <n v="44"/>
    <n v="1127"/>
    <n v="102"/>
    <n v="2"/>
    <n v="44"/>
    <n v="849"/>
    <n v="17071"/>
    <x v="38"/>
    <d v="2021-09-22T00:00:00"/>
    <x v="1"/>
    <n v="29"/>
    <x v="4"/>
    <n v="849"/>
    <s v="Gina Pollen"/>
  </r>
  <r>
    <n v="207"/>
    <x v="0"/>
    <s v="Camp Collared"/>
    <s v="M"/>
    <s v="violet"/>
    <n v="112"/>
    <n v="41"/>
    <s v="A violet coloured, M sized, Camp Collared Shirt"/>
    <n v="112"/>
    <n v="207"/>
    <n v="44"/>
    <n v="595"/>
    <n v="112"/>
    <n v="1"/>
    <n v="44"/>
    <n v="849"/>
    <n v="17071"/>
    <x v="38"/>
    <d v="2021-09-22T00:00:00"/>
    <x v="1"/>
    <n v="29"/>
    <x v="4"/>
    <n v="849"/>
    <s v="Gina Pollen"/>
  </r>
  <r>
    <n v="208"/>
    <x v="0"/>
    <s v="Camp Collared"/>
    <s v="L"/>
    <s v="violet"/>
    <n v="112"/>
    <n v="42"/>
    <s v="A violet coloured, L sized, Camp Collared Shirt"/>
    <n v="93"/>
    <n v="208"/>
    <n v="44"/>
    <n v="1076"/>
    <n v="93"/>
    <n v="1"/>
    <n v="44"/>
    <n v="849"/>
    <n v="17071"/>
    <x v="38"/>
    <d v="2021-09-22T00:00:00"/>
    <x v="1"/>
    <n v="29"/>
    <x v="4"/>
    <n v="849"/>
    <s v="Gina Pollen"/>
  </r>
  <r>
    <n v="209"/>
    <x v="0"/>
    <s v="Camp Collared"/>
    <s v="XL"/>
    <s v="violet"/>
    <n v="112"/>
    <n v="40"/>
    <s v="A violet coloured, XL sized, Camp Collared Shirt"/>
    <n v="119"/>
    <n v="209"/>
    <n v="44"/>
    <n v="704"/>
    <n v="119"/>
    <n v="1"/>
    <n v="44"/>
    <n v="849"/>
    <n v="17071"/>
    <x v="38"/>
    <d v="2021-09-22T00:00:00"/>
    <x v="1"/>
    <n v="29"/>
    <x v="4"/>
    <n v="849"/>
    <s v="Gina Pollen"/>
  </r>
  <r>
    <n v="210"/>
    <x v="0"/>
    <s v="Chambray"/>
    <s v="XS"/>
    <s v="red"/>
    <n v="105"/>
    <n v="48"/>
    <s v="A red coloured, XS sized, Chambray Shirt"/>
    <n v="118"/>
    <n v="210"/>
    <n v="45"/>
    <n v="476"/>
    <n v="118"/>
    <n v="1"/>
    <n v="45"/>
    <n v="571"/>
    <n v="21738"/>
    <x v="39"/>
    <d v="2021-06-21T00:00:00"/>
    <x v="5"/>
    <n v="22"/>
    <x v="7"/>
    <n v="571"/>
    <s v="Kristofor Roos"/>
  </r>
  <r>
    <n v="211"/>
    <x v="0"/>
    <s v="Chambray"/>
    <s v="S"/>
    <s v="red"/>
    <n v="105"/>
    <n v="72"/>
    <s v="A red coloured, S sized, Chambray Shirt"/>
    <n v="357"/>
    <n v="211"/>
    <n v="45"/>
    <n v="705"/>
    <n v="119"/>
    <n v="3"/>
    <n v="45"/>
    <n v="571"/>
    <n v="21738"/>
    <x v="39"/>
    <d v="2021-06-21T00:00:00"/>
    <x v="5"/>
    <n v="22"/>
    <x v="7"/>
    <n v="571"/>
    <s v="Kristofor Roos"/>
  </r>
  <r>
    <n v="212"/>
    <x v="0"/>
    <s v="Chambray"/>
    <s v="M"/>
    <s v="red"/>
    <n v="105"/>
    <n v="48"/>
    <s v="A red coloured, M sized, Chambray Shirt"/>
    <n v="180"/>
    <n v="212"/>
    <n v="45"/>
    <n v="1037"/>
    <n v="90"/>
    <n v="2"/>
    <n v="45"/>
    <n v="571"/>
    <n v="21738"/>
    <x v="39"/>
    <d v="2021-06-21T00:00:00"/>
    <x v="5"/>
    <n v="22"/>
    <x v="7"/>
    <n v="571"/>
    <s v="Kristofor Roos"/>
  </r>
  <r>
    <n v="213"/>
    <x v="0"/>
    <s v="Chambray"/>
    <s v="L"/>
    <s v="red"/>
    <n v="105"/>
    <n v="44"/>
    <s v="A red coloured, L sized, Chambray Shirt"/>
    <n v="327"/>
    <n v="213"/>
    <n v="45"/>
    <n v="345"/>
    <n v="109"/>
    <n v="3"/>
    <n v="45"/>
    <n v="571"/>
    <n v="21738"/>
    <x v="39"/>
    <d v="2021-06-21T00:00:00"/>
    <x v="5"/>
    <n v="22"/>
    <x v="7"/>
    <n v="571"/>
    <s v="Kristofor Roos"/>
  </r>
  <r>
    <n v="214"/>
    <x v="0"/>
    <s v="Chambray"/>
    <s v="XL"/>
    <s v="red"/>
    <n v="105"/>
    <n v="42"/>
    <s v="A red coloured, XL sized, Chambray Shirt"/>
    <n v="224"/>
    <n v="214"/>
    <n v="45"/>
    <n v="1253"/>
    <n v="112"/>
    <n v="2"/>
    <n v="45"/>
    <n v="571"/>
    <n v="21738"/>
    <x v="39"/>
    <d v="2021-06-21T00:00:00"/>
    <x v="5"/>
    <n v="22"/>
    <x v="7"/>
    <n v="571"/>
    <s v="Kristofor Roos"/>
  </r>
  <r>
    <n v="215"/>
    <x v="0"/>
    <s v="Chambray"/>
    <s v="XS"/>
    <s v="orange"/>
    <n v="105"/>
    <n v="76"/>
    <s v="A orange coloured, XS sized, Chambray Shirt"/>
    <n v="112"/>
    <n v="215"/>
    <n v="45"/>
    <n v="1258"/>
    <n v="112"/>
    <n v="1"/>
    <n v="45"/>
    <n v="571"/>
    <n v="21738"/>
    <x v="39"/>
    <d v="2021-06-21T00:00:00"/>
    <x v="5"/>
    <n v="22"/>
    <x v="7"/>
    <n v="571"/>
    <s v="Kristofor Roos"/>
  </r>
  <r>
    <n v="216"/>
    <x v="0"/>
    <s v="Chambray"/>
    <s v="S"/>
    <s v="orange"/>
    <n v="105"/>
    <n v="69"/>
    <s v="A orange coloured, S sized, Chambray Shirt"/>
    <n v="339"/>
    <n v="216"/>
    <n v="46"/>
    <n v="666"/>
    <n v="113"/>
    <n v="3"/>
    <n v="46"/>
    <n v="922"/>
    <n v="25378"/>
    <x v="40"/>
    <d v="2021-07-04T00:00:00"/>
    <x v="6"/>
    <n v="53"/>
    <x v="6"/>
    <n v="922"/>
    <s v="Adena Venn"/>
  </r>
  <r>
    <n v="217"/>
    <x v="0"/>
    <s v="Chambray"/>
    <s v="M"/>
    <s v="orange"/>
    <n v="105"/>
    <n v="43"/>
    <s v="A orange coloured, M sized, Chambray Shirt"/>
    <n v="102"/>
    <n v="217"/>
    <n v="46"/>
    <n v="498"/>
    <n v="102"/>
    <n v="1"/>
    <n v="46"/>
    <n v="922"/>
    <n v="25378"/>
    <x v="40"/>
    <d v="2021-07-04T00:00:00"/>
    <x v="6"/>
    <n v="53"/>
    <x v="6"/>
    <n v="922"/>
    <s v="Adena Venn"/>
  </r>
  <r>
    <n v="218"/>
    <x v="0"/>
    <s v="Chambray"/>
    <s v="L"/>
    <s v="orange"/>
    <n v="105"/>
    <n v="44"/>
    <s v="A orange coloured, L sized, Chambray Shirt"/>
    <n v="327"/>
    <n v="218"/>
    <n v="46"/>
    <n v="316"/>
    <n v="109"/>
    <n v="3"/>
    <n v="46"/>
    <n v="922"/>
    <n v="25378"/>
    <x v="40"/>
    <d v="2021-07-04T00:00:00"/>
    <x v="6"/>
    <n v="53"/>
    <x v="6"/>
    <n v="922"/>
    <s v="Adena Venn"/>
  </r>
  <r>
    <n v="219"/>
    <x v="0"/>
    <s v="Chambray"/>
    <s v="XL"/>
    <s v="orange"/>
    <n v="105"/>
    <n v="57"/>
    <s v="A orange coloured, XL sized, Chambray Shirt"/>
    <n v="186"/>
    <n v="219"/>
    <n v="47"/>
    <n v="664"/>
    <n v="93"/>
    <n v="2"/>
    <n v="47"/>
    <n v="791"/>
    <n v="35453"/>
    <x v="41"/>
    <d v="2021-04-23T00:00:00"/>
    <x v="5"/>
    <n v="34"/>
    <x v="3"/>
    <n v="791"/>
    <s v="Jojo Toffanini"/>
  </r>
  <r>
    <n v="220"/>
    <x v="0"/>
    <s v="Chambray"/>
    <s v="XS"/>
    <s v="yellow"/>
    <n v="105"/>
    <n v="57"/>
    <s v="A yellow coloured, XS sized, Chambray Shirt"/>
    <n v="234"/>
    <n v="220"/>
    <n v="47"/>
    <n v="823"/>
    <n v="117"/>
    <n v="2"/>
    <n v="47"/>
    <n v="791"/>
    <n v="35453"/>
    <x v="41"/>
    <d v="2021-04-23T00:00:00"/>
    <x v="5"/>
    <n v="34"/>
    <x v="3"/>
    <n v="791"/>
    <s v="Jojo Toffanini"/>
  </r>
  <r>
    <n v="221"/>
    <x v="0"/>
    <s v="Chambray"/>
    <s v="S"/>
    <s v="yellow"/>
    <n v="105"/>
    <n v="40"/>
    <s v="A yellow coloured, S sized, Chambray Shirt"/>
    <n v="91"/>
    <n v="221"/>
    <n v="47"/>
    <n v="777"/>
    <n v="91"/>
    <n v="1"/>
    <n v="47"/>
    <n v="791"/>
    <n v="35453"/>
    <x v="41"/>
    <d v="2021-04-23T00:00:00"/>
    <x v="5"/>
    <n v="34"/>
    <x v="3"/>
    <n v="791"/>
    <s v="Jojo Toffanini"/>
  </r>
  <r>
    <n v="222"/>
    <x v="0"/>
    <s v="Chambray"/>
    <s v="M"/>
    <s v="yellow"/>
    <n v="105"/>
    <n v="62"/>
    <s v="A yellow coloured, M sized, Chambray Shirt"/>
    <n v="236"/>
    <n v="222"/>
    <n v="47"/>
    <n v="78"/>
    <n v="118"/>
    <n v="2"/>
    <n v="47"/>
    <n v="791"/>
    <n v="35453"/>
    <x v="41"/>
    <d v="2021-04-23T00:00:00"/>
    <x v="5"/>
    <n v="34"/>
    <x v="3"/>
    <n v="791"/>
    <s v="Jojo Toffanini"/>
  </r>
  <r>
    <n v="223"/>
    <x v="0"/>
    <s v="Chambray"/>
    <s v="L"/>
    <s v="yellow"/>
    <n v="105"/>
    <n v="53"/>
    <s v="A yellow coloured, L sized, Chambray Shirt"/>
    <n v="345"/>
    <n v="223"/>
    <n v="47"/>
    <n v="1089"/>
    <n v="115"/>
    <n v="3"/>
    <n v="47"/>
    <n v="791"/>
    <n v="35453"/>
    <x v="41"/>
    <d v="2021-04-23T00:00:00"/>
    <x v="5"/>
    <n v="34"/>
    <x v="3"/>
    <n v="791"/>
    <s v="Jojo Toffanini"/>
  </r>
  <r>
    <n v="224"/>
    <x v="0"/>
    <s v="Chambray"/>
    <s v="XL"/>
    <s v="yellow"/>
    <n v="105"/>
    <n v="53"/>
    <s v="A yellow coloured, XL sized, Chambray Shirt"/>
    <n v="97"/>
    <n v="224"/>
    <n v="48"/>
    <n v="960"/>
    <n v="97"/>
    <n v="1"/>
    <n v="48"/>
    <n v="620"/>
    <n v="31712"/>
    <x v="42"/>
    <d v="2021-04-23T00:00:00"/>
    <x v="1"/>
    <n v="35"/>
    <x v="7"/>
    <n v="620"/>
    <s v="Phillipe Gatecliffe"/>
  </r>
  <r>
    <n v="225"/>
    <x v="0"/>
    <s v="Chambray"/>
    <s v="XS"/>
    <s v="green"/>
    <n v="105"/>
    <n v="50"/>
    <s v="A green coloured, XS sized, Chambray Shirt"/>
    <n v="339"/>
    <n v="225"/>
    <n v="48"/>
    <n v="683"/>
    <n v="113"/>
    <n v="3"/>
    <n v="48"/>
    <n v="620"/>
    <n v="31712"/>
    <x v="42"/>
    <d v="2021-04-23T00:00:00"/>
    <x v="1"/>
    <n v="35"/>
    <x v="7"/>
    <n v="620"/>
    <s v="Phillipe Gatecliffe"/>
  </r>
  <r>
    <n v="226"/>
    <x v="0"/>
    <s v="Chambray"/>
    <s v="S"/>
    <s v="green"/>
    <n v="105"/>
    <n v="63"/>
    <s v="A green coloured, S sized, Chambray Shirt"/>
    <n v="312"/>
    <n v="226"/>
    <n v="49"/>
    <n v="40"/>
    <n v="104"/>
    <n v="3"/>
    <n v="49"/>
    <n v="336"/>
    <n v="24219"/>
    <x v="43"/>
    <d v="2021-02-13T00:00:00"/>
    <x v="1"/>
    <n v="35"/>
    <x v="7"/>
    <n v="336"/>
    <s v="Julian Sponer"/>
  </r>
  <r>
    <n v="227"/>
    <x v="0"/>
    <s v="Chambray"/>
    <s v="M"/>
    <s v="green"/>
    <n v="105"/>
    <n v="56"/>
    <s v="A green coloured, M sized, Chambray Shirt"/>
    <n v="180"/>
    <n v="227"/>
    <n v="49"/>
    <n v="1044"/>
    <n v="90"/>
    <n v="2"/>
    <n v="49"/>
    <n v="336"/>
    <n v="24219"/>
    <x v="43"/>
    <d v="2021-02-13T00:00:00"/>
    <x v="1"/>
    <n v="35"/>
    <x v="7"/>
    <n v="336"/>
    <s v="Julian Sponer"/>
  </r>
  <r>
    <n v="228"/>
    <x v="0"/>
    <s v="Chambray"/>
    <s v="L"/>
    <s v="green"/>
    <n v="105"/>
    <n v="56"/>
    <s v="A green coloured, L sized, Chambray Shirt"/>
    <n v="91"/>
    <n v="228"/>
    <n v="49"/>
    <n v="773"/>
    <n v="91"/>
    <n v="1"/>
    <n v="49"/>
    <n v="336"/>
    <n v="24219"/>
    <x v="43"/>
    <d v="2021-02-13T00:00:00"/>
    <x v="1"/>
    <n v="35"/>
    <x v="7"/>
    <n v="336"/>
    <s v="Julian Sponer"/>
  </r>
  <r>
    <n v="229"/>
    <x v="0"/>
    <s v="Chambray"/>
    <s v="XL"/>
    <s v="green"/>
    <n v="105"/>
    <n v="58"/>
    <s v="A green coloured, XL sized, Chambray Shirt"/>
    <n v="354"/>
    <n v="229"/>
    <n v="50"/>
    <n v="457"/>
    <n v="118"/>
    <n v="3"/>
    <n v="50"/>
    <n v="454"/>
    <n v="50310"/>
    <x v="44"/>
    <d v="2021-09-18T00:00:00"/>
    <x v="0"/>
    <n v="28"/>
    <x v="4"/>
    <n v="454"/>
    <s v="Abey Bampforth"/>
  </r>
  <r>
    <n v="230"/>
    <x v="0"/>
    <s v="Chambray"/>
    <s v="XS"/>
    <s v="blue"/>
    <n v="105"/>
    <n v="76"/>
    <s v="A blue coloured, XS sized, Chambray Shirt"/>
    <n v="109"/>
    <n v="230"/>
    <n v="50"/>
    <n v="339"/>
    <n v="109"/>
    <n v="1"/>
    <n v="50"/>
    <n v="454"/>
    <n v="50310"/>
    <x v="44"/>
    <d v="2021-09-18T00:00:00"/>
    <x v="0"/>
    <n v="28"/>
    <x v="4"/>
    <n v="454"/>
    <s v="Abey Bampforth"/>
  </r>
  <r>
    <n v="231"/>
    <x v="0"/>
    <s v="Chambray"/>
    <s v="S"/>
    <s v="blue"/>
    <n v="105"/>
    <n v="61"/>
    <s v="A blue coloured, S sized, Chambray Shirt"/>
    <n v="345"/>
    <n v="231"/>
    <n v="50"/>
    <n v="1098"/>
    <n v="115"/>
    <n v="3"/>
    <n v="50"/>
    <n v="454"/>
    <n v="50310"/>
    <x v="44"/>
    <d v="2021-09-18T00:00:00"/>
    <x v="0"/>
    <n v="28"/>
    <x v="4"/>
    <n v="454"/>
    <s v="Abey Bampforth"/>
  </r>
  <r>
    <n v="232"/>
    <x v="0"/>
    <s v="Chambray"/>
    <s v="M"/>
    <s v="blue"/>
    <n v="105"/>
    <n v="66"/>
    <s v="A blue coloured, M sized, Chambray Shirt"/>
    <n v="186"/>
    <n v="232"/>
    <n v="50"/>
    <n v="1051"/>
    <n v="93"/>
    <n v="2"/>
    <n v="50"/>
    <n v="454"/>
    <n v="50310"/>
    <x v="44"/>
    <d v="2021-09-18T00:00:00"/>
    <x v="0"/>
    <n v="28"/>
    <x v="4"/>
    <n v="454"/>
    <s v="Abey Bampforth"/>
  </r>
  <r>
    <n v="233"/>
    <x v="0"/>
    <s v="Chambray"/>
    <s v="L"/>
    <s v="blue"/>
    <n v="105"/>
    <n v="69"/>
    <s v="A blue coloured, L sized, Chambray Shirt"/>
    <n v="270"/>
    <n v="233"/>
    <n v="50"/>
    <n v="1033"/>
    <n v="90"/>
    <n v="3"/>
    <n v="50"/>
    <n v="454"/>
    <n v="50310"/>
    <x v="44"/>
    <d v="2021-09-18T00:00:00"/>
    <x v="0"/>
    <n v="28"/>
    <x v="4"/>
    <n v="454"/>
    <s v="Abey Bampforth"/>
  </r>
  <r>
    <n v="234"/>
    <x v="0"/>
    <s v="Chambray"/>
    <s v="XL"/>
    <s v="blue"/>
    <n v="105"/>
    <n v="43"/>
    <s v="A blue coloured, XL sized, Chambray Shirt"/>
    <n v="107"/>
    <n v="234"/>
    <n v="50"/>
    <n v="429"/>
    <n v="107"/>
    <n v="1"/>
    <n v="50"/>
    <n v="454"/>
    <n v="50310"/>
    <x v="44"/>
    <d v="2021-09-18T00:00:00"/>
    <x v="0"/>
    <n v="28"/>
    <x v="4"/>
    <n v="454"/>
    <s v="Abey Bampforth"/>
  </r>
  <r>
    <n v="235"/>
    <x v="0"/>
    <s v="Chambray"/>
    <s v="XS"/>
    <s v="indigo"/>
    <n v="105"/>
    <n v="75"/>
    <s v="A indigo coloured, XS sized, Chambray Shirt"/>
    <n v="113"/>
    <n v="235"/>
    <n v="51"/>
    <n v="668"/>
    <n v="113"/>
    <n v="1"/>
    <n v="51"/>
    <n v="399"/>
    <n v="18423"/>
    <x v="45"/>
    <d v="2021-02-26T00:00:00"/>
    <x v="5"/>
    <n v="46"/>
    <x v="2"/>
    <n v="399"/>
    <s v="Ailene McKeller"/>
  </r>
  <r>
    <n v="236"/>
    <x v="0"/>
    <s v="Chambray"/>
    <s v="S"/>
    <s v="indigo"/>
    <n v="105"/>
    <n v="59"/>
    <s v="A indigo coloured, S sized, Chambray Shirt"/>
    <n v="291"/>
    <n v="236"/>
    <n v="51"/>
    <n v="968"/>
    <n v="97"/>
    <n v="3"/>
    <n v="51"/>
    <n v="399"/>
    <n v="18423"/>
    <x v="45"/>
    <d v="2021-02-26T00:00:00"/>
    <x v="5"/>
    <n v="46"/>
    <x v="2"/>
    <n v="399"/>
    <s v="Ailene McKeller"/>
  </r>
  <r>
    <n v="237"/>
    <x v="0"/>
    <s v="Chambray"/>
    <s v="M"/>
    <s v="indigo"/>
    <n v="105"/>
    <n v="62"/>
    <s v="A indigo coloured, M sized, Chambray Shirt"/>
    <n v="186"/>
    <n v="237"/>
    <n v="51"/>
    <n v="1071"/>
    <n v="93"/>
    <n v="2"/>
    <n v="51"/>
    <n v="399"/>
    <n v="18423"/>
    <x v="45"/>
    <d v="2021-02-26T00:00:00"/>
    <x v="5"/>
    <n v="46"/>
    <x v="2"/>
    <n v="399"/>
    <s v="Ailene McKeller"/>
  </r>
  <r>
    <n v="238"/>
    <x v="0"/>
    <s v="Chambray"/>
    <s v="L"/>
    <s v="indigo"/>
    <n v="105"/>
    <n v="79"/>
    <s v="A indigo coloured, L sized, Chambray Shirt"/>
    <n v="306"/>
    <n v="238"/>
    <n v="52"/>
    <n v="491"/>
    <n v="102"/>
    <n v="3"/>
    <n v="52"/>
    <n v="493"/>
    <n v="32155"/>
    <x v="46"/>
    <d v="2021-10-29T00:00:00"/>
    <x v="4"/>
    <n v="63"/>
    <x v="6"/>
    <n v="493"/>
    <s v="Andrew Renn"/>
  </r>
  <r>
    <n v="239"/>
    <x v="0"/>
    <s v="Chambray"/>
    <s v="XL"/>
    <s v="indigo"/>
    <n v="105"/>
    <n v="61"/>
    <s v="A indigo coloured, XL sized, Chambray Shirt"/>
    <n v="345"/>
    <n v="239"/>
    <n v="52"/>
    <n v="1101"/>
    <n v="115"/>
    <n v="3"/>
    <n v="52"/>
    <n v="493"/>
    <n v="32155"/>
    <x v="46"/>
    <d v="2021-10-29T00:00:00"/>
    <x v="4"/>
    <n v="63"/>
    <x v="6"/>
    <n v="493"/>
    <s v="Andrew Renn"/>
  </r>
  <r>
    <n v="240"/>
    <x v="0"/>
    <s v="Chambray"/>
    <s v="XS"/>
    <s v="violet"/>
    <n v="105"/>
    <n v="47"/>
    <s v="A violet coloured, XS sized, Chambray Shirt"/>
    <n v="102"/>
    <n v="240"/>
    <n v="52"/>
    <n v="1141"/>
    <n v="102"/>
    <n v="1"/>
    <n v="52"/>
    <n v="493"/>
    <n v="32155"/>
    <x v="46"/>
    <d v="2021-10-29T00:00:00"/>
    <x v="4"/>
    <n v="63"/>
    <x v="6"/>
    <n v="493"/>
    <s v="Andrew Renn"/>
  </r>
  <r>
    <n v="241"/>
    <x v="0"/>
    <s v="Chambray"/>
    <s v="S"/>
    <s v="violet"/>
    <n v="105"/>
    <n v="52"/>
    <s v="A violet coloured, S sized, Chambray Shirt"/>
    <n v="192"/>
    <n v="241"/>
    <n v="52"/>
    <n v="14"/>
    <n v="96"/>
    <n v="2"/>
    <n v="52"/>
    <n v="493"/>
    <n v="32155"/>
    <x v="46"/>
    <d v="2021-10-29T00:00:00"/>
    <x v="4"/>
    <n v="63"/>
    <x v="6"/>
    <n v="493"/>
    <s v="Andrew Renn"/>
  </r>
  <r>
    <n v="242"/>
    <x v="0"/>
    <s v="Chambray"/>
    <s v="M"/>
    <s v="violet"/>
    <n v="105"/>
    <n v="72"/>
    <s v="A violet coloured, M sized, Chambray Shirt"/>
    <n v="351"/>
    <n v="242"/>
    <n v="53"/>
    <n v="825"/>
    <n v="117"/>
    <n v="3"/>
    <n v="53"/>
    <n v="528"/>
    <n v="10517"/>
    <x v="47"/>
    <d v="2021-05-02T00:00:00"/>
    <x v="3"/>
    <n v="63"/>
    <x v="2"/>
    <n v="528"/>
    <s v="Cad Dominichetti"/>
  </r>
  <r>
    <n v="243"/>
    <x v="0"/>
    <s v="Chambray"/>
    <s v="L"/>
    <s v="violet"/>
    <n v="105"/>
    <n v="53"/>
    <s v="A violet coloured, L sized, Chambray Shirt"/>
    <n v="104"/>
    <n v="243"/>
    <n v="53"/>
    <n v="56"/>
    <n v="104"/>
    <n v="1"/>
    <n v="53"/>
    <n v="528"/>
    <n v="10517"/>
    <x v="47"/>
    <d v="2021-05-02T00:00:00"/>
    <x v="3"/>
    <n v="63"/>
    <x v="2"/>
    <n v="528"/>
    <s v="Cad Dominichetti"/>
  </r>
  <r>
    <n v="244"/>
    <x v="0"/>
    <s v="Chambray"/>
    <s v="XL"/>
    <s v="violet"/>
    <n v="105"/>
    <n v="54"/>
    <s v="A violet coloured, XL sized, Chambray Shirt"/>
    <n v="118"/>
    <n v="244"/>
    <n v="53"/>
    <n v="92"/>
    <n v="118"/>
    <n v="1"/>
    <n v="53"/>
    <n v="528"/>
    <n v="10517"/>
    <x v="47"/>
    <d v="2021-05-02T00:00:00"/>
    <x v="3"/>
    <n v="63"/>
    <x v="2"/>
    <n v="528"/>
    <s v="Cad Dominichetti"/>
  </r>
  <r>
    <n v="245"/>
    <x v="0"/>
    <s v="Polo"/>
    <s v="XS"/>
    <s v="red"/>
    <n v="117"/>
    <n v="40"/>
    <s v="A red coloured, XS sized, Polo Shirt"/>
    <n v="226"/>
    <n v="245"/>
    <n v="54"/>
    <n v="843"/>
    <n v="113"/>
    <n v="2"/>
    <n v="54"/>
    <n v="195"/>
    <n v="13681"/>
    <x v="23"/>
    <d v="2021-05-17T00:00:00"/>
    <x v="0"/>
    <n v="72"/>
    <x v="4"/>
    <n v="195"/>
    <s v="Tobye De Caville"/>
  </r>
  <r>
    <n v="246"/>
    <x v="0"/>
    <s v="Polo"/>
    <s v="S"/>
    <s v="red"/>
    <n v="117"/>
    <n v="60"/>
    <s v="A red coloured, S sized, Polo Shirt"/>
    <n v="194"/>
    <n v="246"/>
    <n v="54"/>
    <n v="974"/>
    <n v="97"/>
    <n v="2"/>
    <n v="54"/>
    <n v="195"/>
    <n v="13681"/>
    <x v="23"/>
    <d v="2021-05-17T00:00:00"/>
    <x v="0"/>
    <n v="72"/>
    <x v="4"/>
    <n v="195"/>
    <s v="Tobye De Caville"/>
  </r>
  <r>
    <n v="247"/>
    <x v="0"/>
    <s v="Polo"/>
    <s v="M"/>
    <s v="red"/>
    <n v="117"/>
    <n v="70"/>
    <s v="A red coloured, M sized, Polo Shirt"/>
    <n v="95"/>
    <n v="247"/>
    <n v="54"/>
    <n v="268"/>
    <n v="95"/>
    <n v="1"/>
    <n v="54"/>
    <n v="195"/>
    <n v="13681"/>
    <x v="23"/>
    <d v="2021-05-17T00:00:00"/>
    <x v="0"/>
    <n v="72"/>
    <x v="4"/>
    <n v="195"/>
    <s v="Tobye De Caville"/>
  </r>
  <r>
    <n v="248"/>
    <x v="0"/>
    <s v="Polo"/>
    <s v="L"/>
    <s v="red"/>
    <n v="117"/>
    <n v="72"/>
    <s v="A red coloured, L sized, Polo Shirt"/>
    <n v="204"/>
    <n v="248"/>
    <n v="54"/>
    <n v="512"/>
    <n v="102"/>
    <n v="2"/>
    <n v="54"/>
    <n v="195"/>
    <n v="13681"/>
    <x v="23"/>
    <d v="2021-05-17T00:00:00"/>
    <x v="0"/>
    <n v="72"/>
    <x v="4"/>
    <n v="195"/>
    <s v="Tobye De Caville"/>
  </r>
  <r>
    <n v="249"/>
    <x v="0"/>
    <s v="Polo"/>
    <s v="XL"/>
    <s v="red"/>
    <n v="117"/>
    <n v="76"/>
    <s v="A red coloured, XL sized, Polo Shirt"/>
    <n v="119"/>
    <n v="249"/>
    <n v="55"/>
    <n v="717"/>
    <n v="119"/>
    <n v="1"/>
    <n v="55"/>
    <n v="873"/>
    <n v="55650"/>
    <x v="48"/>
    <d v="2021-04-25T00:00:00"/>
    <x v="3"/>
    <n v="38"/>
    <x v="2"/>
    <n v="873"/>
    <s v="Cecilla Pigford"/>
  </r>
  <r>
    <n v="250"/>
    <x v="0"/>
    <s v="Polo"/>
    <s v="XS"/>
    <s v="orange"/>
    <n v="117"/>
    <n v="75"/>
    <s v="A orange coloured, XS sized, Polo Shirt"/>
    <n v="93"/>
    <n v="250"/>
    <n v="56"/>
    <n v="1061"/>
    <n v="93"/>
    <n v="1"/>
    <n v="56"/>
    <n v="587"/>
    <n v="17149"/>
    <x v="49"/>
    <d v="2021-02-18T00:00:00"/>
    <x v="5"/>
    <n v="35"/>
    <x v="3"/>
    <n v="587"/>
    <s v="Carmita Grundey"/>
  </r>
  <r>
    <n v="251"/>
    <x v="0"/>
    <s v="Polo"/>
    <s v="S"/>
    <s v="orange"/>
    <n v="117"/>
    <n v="78"/>
    <s v="A orange coloured, S sized, Polo Shirt"/>
    <n v="282"/>
    <n v="251"/>
    <n v="56"/>
    <n v="879"/>
    <n v="94"/>
    <n v="3"/>
    <n v="56"/>
    <n v="587"/>
    <n v="17149"/>
    <x v="49"/>
    <d v="2021-02-18T00:00:00"/>
    <x v="5"/>
    <n v="35"/>
    <x v="3"/>
    <n v="587"/>
    <s v="Carmita Grundey"/>
  </r>
  <r>
    <n v="252"/>
    <x v="0"/>
    <s v="Polo"/>
    <s v="M"/>
    <s v="orange"/>
    <n v="117"/>
    <n v="67"/>
    <s v="A orange coloured, M sized, Polo Shirt"/>
    <n v="118"/>
    <n v="252"/>
    <n v="56"/>
    <n v="469"/>
    <n v="118"/>
    <n v="1"/>
    <n v="56"/>
    <n v="587"/>
    <n v="17149"/>
    <x v="49"/>
    <d v="2021-02-18T00:00:00"/>
    <x v="5"/>
    <n v="35"/>
    <x v="3"/>
    <n v="587"/>
    <s v="Carmita Grundey"/>
  </r>
  <r>
    <n v="253"/>
    <x v="0"/>
    <s v="Polo"/>
    <s v="L"/>
    <s v="orange"/>
    <n v="117"/>
    <n v="63"/>
    <s v="A orange coloured, L sized, Polo Shirt"/>
    <n v="336"/>
    <n v="253"/>
    <n v="56"/>
    <n v="610"/>
    <n v="112"/>
    <n v="3"/>
    <n v="56"/>
    <n v="587"/>
    <n v="17149"/>
    <x v="49"/>
    <d v="2021-02-18T00:00:00"/>
    <x v="5"/>
    <n v="35"/>
    <x v="3"/>
    <n v="587"/>
    <s v="Carmita Grundey"/>
  </r>
  <r>
    <n v="254"/>
    <x v="0"/>
    <s v="Polo"/>
    <s v="XL"/>
    <s v="orange"/>
    <n v="117"/>
    <n v="43"/>
    <s v="A orange coloured, XL sized, Polo Shirt"/>
    <n v="194"/>
    <n v="254"/>
    <n v="56"/>
    <n v="968"/>
    <n v="97"/>
    <n v="2"/>
    <n v="56"/>
    <n v="587"/>
    <n v="17149"/>
    <x v="49"/>
    <d v="2021-02-18T00:00:00"/>
    <x v="5"/>
    <n v="35"/>
    <x v="3"/>
    <n v="587"/>
    <s v="Carmita Grundey"/>
  </r>
  <r>
    <n v="255"/>
    <x v="0"/>
    <s v="Polo"/>
    <s v="XS"/>
    <s v="yellow"/>
    <n v="117"/>
    <n v="79"/>
    <s v="A yellow coloured, XS sized, Polo Shirt"/>
    <n v="186"/>
    <n v="255"/>
    <n v="57"/>
    <n v="1078"/>
    <n v="93"/>
    <n v="2"/>
    <n v="57"/>
    <n v="163"/>
    <n v="41495"/>
    <x v="50"/>
    <d v="2021-03-13T00:00:00"/>
    <x v="0"/>
    <n v="20"/>
    <x v="7"/>
    <n v="163"/>
    <s v="Harrietta Burchatt"/>
  </r>
  <r>
    <n v="256"/>
    <x v="0"/>
    <s v="Polo"/>
    <s v="S"/>
    <s v="yellow"/>
    <n v="117"/>
    <n v="77"/>
    <s v="A yellow coloured, S sized, Polo Shirt"/>
    <n v="306"/>
    <n v="256"/>
    <n v="57"/>
    <n v="1148"/>
    <n v="102"/>
    <n v="3"/>
    <n v="57"/>
    <n v="163"/>
    <n v="41495"/>
    <x v="50"/>
    <d v="2021-03-13T00:00:00"/>
    <x v="0"/>
    <n v="20"/>
    <x v="7"/>
    <n v="163"/>
    <s v="Harrietta Burchatt"/>
  </r>
  <r>
    <n v="257"/>
    <x v="0"/>
    <s v="Polo"/>
    <s v="M"/>
    <s v="yellow"/>
    <n v="117"/>
    <n v="52"/>
    <s v="A yellow coloured, M sized, Polo Shirt"/>
    <n v="117"/>
    <n v="257"/>
    <n v="57"/>
    <n v="808"/>
    <n v="117"/>
    <n v="1"/>
    <n v="57"/>
    <n v="163"/>
    <n v="41495"/>
    <x v="50"/>
    <d v="2021-03-13T00:00:00"/>
    <x v="0"/>
    <n v="20"/>
    <x v="7"/>
    <n v="163"/>
    <s v="Harrietta Burchatt"/>
  </r>
  <r>
    <n v="258"/>
    <x v="0"/>
    <s v="Polo"/>
    <s v="L"/>
    <s v="yellow"/>
    <n v="117"/>
    <n v="46"/>
    <s v="A yellow coloured, L sized, Polo Shirt"/>
    <n v="279"/>
    <n v="258"/>
    <n v="58"/>
    <n v="1073"/>
    <n v="93"/>
    <n v="3"/>
    <n v="58"/>
    <n v="332"/>
    <n v="42861"/>
    <x v="51"/>
    <d v="2021-02-10T00:00:00"/>
    <x v="1"/>
    <n v="75"/>
    <x v="5"/>
    <n v="332"/>
    <s v="Carla Walework"/>
  </r>
  <r>
    <n v="259"/>
    <x v="0"/>
    <s v="Polo"/>
    <s v="XL"/>
    <s v="yellow"/>
    <n v="117"/>
    <n v="46"/>
    <s v="A yellow coloured, XL sized, Polo Shirt"/>
    <n v="188"/>
    <n v="259"/>
    <n v="58"/>
    <n v="883"/>
    <n v="94"/>
    <n v="2"/>
    <n v="58"/>
    <n v="332"/>
    <n v="42861"/>
    <x v="51"/>
    <d v="2021-02-10T00:00:00"/>
    <x v="1"/>
    <n v="75"/>
    <x v="5"/>
    <n v="332"/>
    <s v="Carla Walework"/>
  </r>
  <r>
    <n v="260"/>
    <x v="0"/>
    <s v="Polo"/>
    <s v="XS"/>
    <s v="green"/>
    <n v="117"/>
    <n v="45"/>
    <s v="A green coloured, XS sized, Polo Shirt"/>
    <n v="96"/>
    <n v="260"/>
    <n v="59"/>
    <n v="928"/>
    <n v="96"/>
    <n v="1"/>
    <n v="59"/>
    <n v="843"/>
    <n v="21858"/>
    <x v="52"/>
    <d v="2021-02-27T00:00:00"/>
    <x v="2"/>
    <n v="23"/>
    <x v="0"/>
    <n v="843"/>
    <s v="Sheela Dovey"/>
  </r>
  <r>
    <n v="261"/>
    <x v="0"/>
    <s v="Polo"/>
    <s v="S"/>
    <s v="green"/>
    <n v="117"/>
    <n v="71"/>
    <s v="A green coloured, S sized, Polo Shirt"/>
    <n v="226"/>
    <n v="261"/>
    <n v="59"/>
    <n v="682"/>
    <n v="113"/>
    <n v="2"/>
    <n v="59"/>
    <n v="843"/>
    <n v="21858"/>
    <x v="52"/>
    <d v="2021-02-27T00:00:00"/>
    <x v="2"/>
    <n v="23"/>
    <x v="0"/>
    <n v="843"/>
    <s v="Sheela Dovey"/>
  </r>
  <r>
    <n v="262"/>
    <x v="0"/>
    <s v="Polo"/>
    <s v="M"/>
    <s v="green"/>
    <n v="117"/>
    <n v="62"/>
    <s v="A green coloured, M sized, Polo Shirt"/>
    <n v="91"/>
    <n v="262"/>
    <n v="59"/>
    <n v="786"/>
    <n v="91"/>
    <n v="1"/>
    <n v="59"/>
    <n v="843"/>
    <n v="21858"/>
    <x v="52"/>
    <d v="2021-02-27T00:00:00"/>
    <x v="2"/>
    <n v="23"/>
    <x v="0"/>
    <n v="843"/>
    <s v="Sheela Dovey"/>
  </r>
  <r>
    <n v="263"/>
    <x v="0"/>
    <s v="Polo"/>
    <s v="L"/>
    <s v="green"/>
    <n v="117"/>
    <n v="68"/>
    <s v="A green coloured, L sized, Polo Shirt"/>
    <n v="186"/>
    <n v="263"/>
    <n v="60"/>
    <n v="1054"/>
    <n v="93"/>
    <n v="2"/>
    <n v="60"/>
    <n v="301"/>
    <n v="31491"/>
    <x v="53"/>
    <d v="2021-02-28T00:00:00"/>
    <x v="3"/>
    <n v="47"/>
    <x v="0"/>
    <n v="301"/>
    <s v="Elga Corgenvin"/>
  </r>
  <r>
    <n v="264"/>
    <x v="0"/>
    <s v="Polo"/>
    <s v="XL"/>
    <s v="green"/>
    <n v="117"/>
    <n v="61"/>
    <s v="A green coloured, XL sized, Polo Shirt"/>
    <n v="96"/>
    <n v="264"/>
    <n v="60"/>
    <n v="926"/>
    <n v="96"/>
    <n v="1"/>
    <n v="60"/>
    <n v="301"/>
    <n v="31491"/>
    <x v="53"/>
    <d v="2021-02-28T00:00:00"/>
    <x v="3"/>
    <n v="47"/>
    <x v="0"/>
    <n v="301"/>
    <s v="Elga Corgenvin"/>
  </r>
  <r>
    <n v="265"/>
    <x v="0"/>
    <s v="Polo"/>
    <s v="XS"/>
    <s v="blue"/>
    <n v="117"/>
    <n v="56"/>
    <s v="A blue coloured, XS sized, Polo Shirt"/>
    <n v="100"/>
    <n v="265"/>
    <n v="60"/>
    <n v="590"/>
    <n v="100"/>
    <n v="1"/>
    <n v="60"/>
    <n v="301"/>
    <n v="31491"/>
    <x v="53"/>
    <d v="2021-02-28T00:00:00"/>
    <x v="3"/>
    <n v="47"/>
    <x v="0"/>
    <n v="301"/>
    <s v="Elga Corgenvin"/>
  </r>
  <r>
    <n v="266"/>
    <x v="0"/>
    <s v="Polo"/>
    <s v="S"/>
    <s v="blue"/>
    <n v="117"/>
    <n v="76"/>
    <s v="A blue coloured, S sized, Polo Shirt"/>
    <n v="294"/>
    <n v="266"/>
    <n v="60"/>
    <n v="203"/>
    <n v="98"/>
    <n v="3"/>
    <n v="60"/>
    <n v="301"/>
    <n v="31491"/>
    <x v="53"/>
    <d v="2021-02-28T00:00:00"/>
    <x v="3"/>
    <n v="47"/>
    <x v="0"/>
    <n v="301"/>
    <s v="Elga Corgenvin"/>
  </r>
  <r>
    <n v="267"/>
    <x v="0"/>
    <s v="Polo"/>
    <s v="M"/>
    <s v="blue"/>
    <n v="117"/>
    <n v="49"/>
    <s v="A blue coloured, M sized, Polo Shirt"/>
    <n v="96"/>
    <n v="267"/>
    <n v="60"/>
    <n v="913"/>
    <n v="96"/>
    <n v="1"/>
    <n v="60"/>
    <n v="301"/>
    <n v="31491"/>
    <x v="53"/>
    <d v="2021-02-28T00:00:00"/>
    <x v="3"/>
    <n v="47"/>
    <x v="0"/>
    <n v="301"/>
    <s v="Elga Corgenvin"/>
  </r>
  <r>
    <n v="268"/>
    <x v="0"/>
    <s v="Polo"/>
    <s v="L"/>
    <s v="blue"/>
    <n v="117"/>
    <n v="77"/>
    <s v="A blue coloured, L sized, Polo Shirt"/>
    <n v="321"/>
    <n v="268"/>
    <n v="60"/>
    <n v="451"/>
    <n v="107"/>
    <n v="3"/>
    <n v="60"/>
    <n v="301"/>
    <n v="31491"/>
    <x v="53"/>
    <d v="2021-02-28T00:00:00"/>
    <x v="3"/>
    <n v="47"/>
    <x v="0"/>
    <n v="301"/>
    <s v="Elga Corgenvin"/>
  </r>
  <r>
    <n v="269"/>
    <x v="0"/>
    <s v="Polo"/>
    <s v="XL"/>
    <s v="blue"/>
    <n v="117"/>
    <n v="70"/>
    <s v="A blue coloured, XL sized, Polo Shirt"/>
    <n v="99"/>
    <n v="269"/>
    <n v="61"/>
    <n v="1163"/>
    <n v="99"/>
    <n v="1"/>
    <n v="61"/>
    <n v="158"/>
    <n v="42290"/>
    <x v="42"/>
    <d v="2021-04-28T00:00:00"/>
    <x v="2"/>
    <n v="33"/>
    <x v="4"/>
    <n v="158"/>
    <s v="Ann-marie Sinden"/>
  </r>
  <r>
    <n v="270"/>
    <x v="0"/>
    <s v="Polo"/>
    <s v="XS"/>
    <s v="indigo"/>
    <n v="117"/>
    <n v="47"/>
    <s v="A indigo coloured, XS sized, Polo Shirt"/>
    <n v="106"/>
    <n v="270"/>
    <n v="61"/>
    <n v="210"/>
    <n v="106"/>
    <n v="1"/>
    <n v="61"/>
    <n v="158"/>
    <n v="42290"/>
    <x v="42"/>
    <d v="2021-04-28T00:00:00"/>
    <x v="2"/>
    <n v="33"/>
    <x v="4"/>
    <n v="158"/>
    <s v="Ann-marie Sinden"/>
  </r>
  <r>
    <n v="271"/>
    <x v="0"/>
    <s v="Polo"/>
    <s v="S"/>
    <s v="indigo"/>
    <n v="117"/>
    <n v="50"/>
    <s v="A indigo coloured, S sized, Polo Shirt"/>
    <n v="99"/>
    <n v="271"/>
    <n v="61"/>
    <n v="1180"/>
    <n v="99"/>
    <n v="1"/>
    <n v="61"/>
    <n v="158"/>
    <n v="42290"/>
    <x v="42"/>
    <d v="2021-04-28T00:00:00"/>
    <x v="2"/>
    <n v="33"/>
    <x v="4"/>
    <n v="158"/>
    <s v="Ann-marie Sinden"/>
  </r>
  <r>
    <n v="272"/>
    <x v="0"/>
    <s v="Polo"/>
    <s v="M"/>
    <s v="indigo"/>
    <n v="117"/>
    <n v="62"/>
    <s v="A indigo coloured, M sized, Polo Shirt"/>
    <n v="357"/>
    <n v="272"/>
    <n v="61"/>
    <n v="710"/>
    <n v="119"/>
    <n v="3"/>
    <n v="61"/>
    <n v="158"/>
    <n v="42290"/>
    <x v="42"/>
    <d v="2021-04-28T00:00:00"/>
    <x v="2"/>
    <n v="33"/>
    <x v="4"/>
    <n v="158"/>
    <s v="Ann-marie Sinden"/>
  </r>
  <r>
    <n v="273"/>
    <x v="0"/>
    <s v="Polo"/>
    <s v="L"/>
    <s v="indigo"/>
    <n v="117"/>
    <n v="60"/>
    <s v="A indigo coloured, L sized, Polo Shirt"/>
    <n v="218"/>
    <n v="273"/>
    <n v="61"/>
    <n v="316"/>
    <n v="109"/>
    <n v="2"/>
    <n v="61"/>
    <n v="158"/>
    <n v="42290"/>
    <x v="42"/>
    <d v="2021-04-28T00:00:00"/>
    <x v="2"/>
    <n v="33"/>
    <x v="4"/>
    <n v="158"/>
    <s v="Ann-marie Sinden"/>
  </r>
  <r>
    <n v="274"/>
    <x v="0"/>
    <s v="Polo"/>
    <s v="XL"/>
    <s v="indigo"/>
    <n v="117"/>
    <n v="56"/>
    <s v="A indigo coloured, XL sized, Polo Shirt"/>
    <n v="180"/>
    <n v="274"/>
    <n v="62"/>
    <n v="1045"/>
    <n v="90"/>
    <n v="2"/>
    <n v="62"/>
    <n v="93"/>
    <n v="37952"/>
    <x v="54"/>
    <d v="2021-08-13T00:00:00"/>
    <x v="0"/>
    <n v="66"/>
    <x v="3"/>
    <n v="93"/>
    <s v="Law Foker"/>
  </r>
  <r>
    <n v="275"/>
    <x v="0"/>
    <s v="Polo"/>
    <s v="XS"/>
    <s v="violet"/>
    <n v="117"/>
    <n v="67"/>
    <s v="A violet coloured, XS sized, Polo Shirt"/>
    <n v="210"/>
    <n v="275"/>
    <n v="62"/>
    <n v="1192"/>
    <n v="105"/>
    <n v="2"/>
    <n v="62"/>
    <n v="93"/>
    <n v="37952"/>
    <x v="54"/>
    <d v="2021-08-13T00:00:00"/>
    <x v="0"/>
    <n v="66"/>
    <x v="3"/>
    <n v="93"/>
    <s v="Law Foker"/>
  </r>
  <r>
    <n v="276"/>
    <x v="0"/>
    <s v="Polo"/>
    <s v="S"/>
    <s v="violet"/>
    <n v="117"/>
    <n v="43"/>
    <s v="A violet coloured, S sized, Polo Shirt"/>
    <n v="327"/>
    <n v="276"/>
    <n v="63"/>
    <n v="327"/>
    <n v="109"/>
    <n v="3"/>
    <n v="63"/>
    <n v="556"/>
    <n v="27577"/>
    <x v="55"/>
    <d v="2021-03-08T00:00:00"/>
    <x v="0"/>
    <n v="61"/>
    <x v="0"/>
    <n v="556"/>
    <s v="Nessy Kildea"/>
  </r>
  <r>
    <n v="277"/>
    <x v="0"/>
    <s v="Polo"/>
    <s v="M"/>
    <s v="violet"/>
    <n v="117"/>
    <n v="77"/>
    <s v="A violet coloured, M sized, Polo Shirt"/>
    <n v="194"/>
    <n v="277"/>
    <n v="63"/>
    <n v="975"/>
    <n v="97"/>
    <n v="2"/>
    <n v="63"/>
    <n v="556"/>
    <n v="27577"/>
    <x v="55"/>
    <d v="2021-03-08T00:00:00"/>
    <x v="0"/>
    <n v="61"/>
    <x v="0"/>
    <n v="556"/>
    <s v="Nessy Kildea"/>
  </r>
  <r>
    <n v="278"/>
    <x v="0"/>
    <s v="Polo"/>
    <s v="L"/>
    <s v="violet"/>
    <n v="117"/>
    <n v="76"/>
    <s v="A violet coloured, L sized, Polo Shirt"/>
    <n v="188"/>
    <n v="278"/>
    <n v="63"/>
    <n v="360"/>
    <n v="94"/>
    <n v="2"/>
    <n v="63"/>
    <n v="556"/>
    <n v="27577"/>
    <x v="55"/>
    <d v="2021-03-08T00:00:00"/>
    <x v="0"/>
    <n v="61"/>
    <x v="0"/>
    <n v="556"/>
    <s v="Nessy Kildea"/>
  </r>
  <r>
    <n v="279"/>
    <x v="0"/>
    <s v="Polo"/>
    <s v="XL"/>
    <s v="violet"/>
    <n v="117"/>
    <n v="79"/>
    <s v="A violet coloured, XL sized, Polo Shirt"/>
    <n v="98"/>
    <n v="279"/>
    <n v="63"/>
    <n v="208"/>
    <n v="98"/>
    <n v="1"/>
    <n v="63"/>
    <n v="556"/>
    <n v="27577"/>
    <x v="55"/>
    <d v="2021-03-08T00:00:00"/>
    <x v="0"/>
    <n v="61"/>
    <x v="0"/>
    <n v="556"/>
    <s v="Nessy Kildea"/>
  </r>
  <r>
    <n v="280"/>
    <x v="0"/>
    <s v="Cuban Collar"/>
    <s v="XS"/>
    <s v="red"/>
    <n v="93"/>
    <n v="56"/>
    <s v="A red coloured, XS sized, Cuban Collar Shirt"/>
    <n v="182"/>
    <n v="280"/>
    <n v="64"/>
    <n v="801"/>
    <n v="91"/>
    <n v="2"/>
    <n v="64"/>
    <n v="167"/>
    <n v="23668"/>
    <x v="56"/>
    <d v="2021-02-15T00:00:00"/>
    <x v="5"/>
    <n v="34"/>
    <x v="7"/>
    <n v="167"/>
    <s v="Alayne Ipplett"/>
  </r>
  <r>
    <n v="281"/>
    <x v="0"/>
    <s v="Cuban Collar"/>
    <s v="S"/>
    <s v="red"/>
    <n v="93"/>
    <n v="59"/>
    <s v="A red coloured, S sized, Cuban Collar Shirt"/>
    <n v="224"/>
    <n v="281"/>
    <n v="64"/>
    <n v="623"/>
    <n v="112"/>
    <n v="2"/>
    <n v="64"/>
    <n v="167"/>
    <n v="23668"/>
    <x v="56"/>
    <d v="2021-02-15T00:00:00"/>
    <x v="5"/>
    <n v="34"/>
    <x v="7"/>
    <n v="167"/>
    <s v="Alayne Ipplett"/>
  </r>
  <r>
    <n v="282"/>
    <x v="0"/>
    <s v="Cuban Collar"/>
    <s v="M"/>
    <s v="red"/>
    <n v="93"/>
    <n v="53"/>
    <s v="A red coloured, M sized, Cuban Collar Shirt"/>
    <n v="106"/>
    <n v="282"/>
    <n v="64"/>
    <n v="1012"/>
    <n v="106"/>
    <n v="1"/>
    <n v="64"/>
    <n v="167"/>
    <n v="23668"/>
    <x v="56"/>
    <d v="2021-02-15T00:00:00"/>
    <x v="5"/>
    <n v="34"/>
    <x v="7"/>
    <n v="167"/>
    <s v="Alayne Ipplett"/>
  </r>
  <r>
    <n v="283"/>
    <x v="0"/>
    <s v="Cuban Collar"/>
    <s v="L"/>
    <s v="red"/>
    <n v="93"/>
    <n v="45"/>
    <s v="A red coloured, L sized, Cuban Collar Shirt"/>
    <n v="226"/>
    <n v="283"/>
    <n v="64"/>
    <n v="680"/>
    <n v="113"/>
    <n v="2"/>
    <n v="64"/>
    <n v="167"/>
    <n v="23668"/>
    <x v="56"/>
    <d v="2021-02-15T00:00:00"/>
    <x v="5"/>
    <n v="34"/>
    <x v="7"/>
    <n v="167"/>
    <s v="Alayne Ipplett"/>
  </r>
  <r>
    <n v="284"/>
    <x v="0"/>
    <s v="Cuban Collar"/>
    <s v="XL"/>
    <s v="red"/>
    <n v="93"/>
    <n v="65"/>
    <s v="A red coloured, XL sized, Cuban Collar Shirt"/>
    <n v="297"/>
    <n v="284"/>
    <n v="65"/>
    <n v="1184"/>
    <n v="99"/>
    <n v="3"/>
    <n v="65"/>
    <n v="388"/>
    <n v="22051"/>
    <x v="57"/>
    <d v="2021-07-22T00:00:00"/>
    <x v="0"/>
    <n v="38"/>
    <x v="5"/>
    <n v="388"/>
    <s v="Dame Popov"/>
  </r>
  <r>
    <n v="285"/>
    <x v="0"/>
    <s v="Cuban Collar"/>
    <s v="XS"/>
    <s v="orange"/>
    <n v="93"/>
    <n v="62"/>
    <s v="A orange coloured, XS sized, Cuban Collar Shirt"/>
    <n v="327"/>
    <n v="285"/>
    <n v="65"/>
    <n v="744"/>
    <n v="109"/>
    <n v="3"/>
    <n v="65"/>
    <n v="388"/>
    <n v="22051"/>
    <x v="57"/>
    <d v="2021-07-22T00:00:00"/>
    <x v="0"/>
    <n v="38"/>
    <x v="5"/>
    <n v="388"/>
    <s v="Dame Popov"/>
  </r>
  <r>
    <n v="286"/>
    <x v="0"/>
    <s v="Cuban Collar"/>
    <s v="S"/>
    <s v="orange"/>
    <n v="93"/>
    <n v="50"/>
    <s v="A orange coloured, S sized, Cuban Collar Shirt"/>
    <n v="291"/>
    <n v="286"/>
    <n v="66"/>
    <n v="947"/>
    <n v="97"/>
    <n v="3"/>
    <n v="66"/>
    <n v="631"/>
    <n v="42774"/>
    <x v="58"/>
    <d v="2021-08-22T00:00:00"/>
    <x v="7"/>
    <n v="49"/>
    <x v="5"/>
    <n v="631"/>
    <s v="Wanids Cudby"/>
  </r>
  <r>
    <n v="287"/>
    <x v="0"/>
    <s v="Cuban Collar"/>
    <s v="M"/>
    <s v="orange"/>
    <n v="93"/>
    <n v="49"/>
    <s v="A orange coloured, M sized, Cuban Collar Shirt"/>
    <n v="113"/>
    <n v="287"/>
    <n v="66"/>
    <n v="847"/>
    <n v="113"/>
    <n v="1"/>
    <n v="66"/>
    <n v="631"/>
    <n v="42774"/>
    <x v="58"/>
    <d v="2021-08-22T00:00:00"/>
    <x v="7"/>
    <n v="49"/>
    <x v="5"/>
    <n v="631"/>
    <s v="Wanids Cudby"/>
  </r>
  <r>
    <n v="288"/>
    <x v="0"/>
    <s v="Cuban Collar"/>
    <s v="L"/>
    <s v="orange"/>
    <n v="93"/>
    <n v="65"/>
    <s v="A orange coloured, L sized, Cuban Collar Shirt"/>
    <n v="351"/>
    <n v="288"/>
    <n v="66"/>
    <n v="810"/>
    <n v="117"/>
    <n v="3"/>
    <n v="66"/>
    <n v="631"/>
    <n v="42774"/>
    <x v="58"/>
    <d v="2021-08-22T00:00:00"/>
    <x v="7"/>
    <n v="49"/>
    <x v="5"/>
    <n v="631"/>
    <s v="Wanids Cudby"/>
  </r>
  <r>
    <n v="289"/>
    <x v="0"/>
    <s v="Cuban Collar"/>
    <s v="XL"/>
    <s v="orange"/>
    <n v="93"/>
    <n v="49"/>
    <s v="A orange coloured, XL sized, Cuban Collar Shirt"/>
    <n v="236"/>
    <n v="289"/>
    <n v="66"/>
    <n v="465"/>
    <n v="118"/>
    <n v="2"/>
    <n v="66"/>
    <n v="631"/>
    <n v="42774"/>
    <x v="58"/>
    <d v="2021-08-22T00:00:00"/>
    <x v="7"/>
    <n v="49"/>
    <x v="5"/>
    <n v="631"/>
    <s v="Wanids Cudby"/>
  </r>
  <r>
    <n v="290"/>
    <x v="0"/>
    <s v="Cuban Collar"/>
    <s v="XS"/>
    <s v="yellow"/>
    <n v="93"/>
    <n v="78"/>
    <s v="A yellow coloured, XS sized, Cuban Collar Shirt"/>
    <n v="184"/>
    <n v="290"/>
    <n v="66"/>
    <n v="125"/>
    <n v="92"/>
    <n v="2"/>
    <n v="66"/>
    <n v="631"/>
    <n v="42774"/>
    <x v="58"/>
    <d v="2021-08-22T00:00:00"/>
    <x v="7"/>
    <n v="49"/>
    <x v="5"/>
    <n v="631"/>
    <s v="Wanids Cudby"/>
  </r>
  <r>
    <n v="291"/>
    <x v="0"/>
    <s v="Cuban Collar"/>
    <s v="S"/>
    <s v="yellow"/>
    <n v="93"/>
    <n v="41"/>
    <s v="A yellow coloured, S sized, Cuban Collar Shirt"/>
    <n v="119"/>
    <n v="291"/>
    <n v="66"/>
    <n v="728"/>
    <n v="119"/>
    <n v="1"/>
    <n v="66"/>
    <n v="631"/>
    <n v="42774"/>
    <x v="58"/>
    <d v="2021-08-22T00:00:00"/>
    <x v="7"/>
    <n v="49"/>
    <x v="5"/>
    <n v="631"/>
    <s v="Wanids Cudby"/>
  </r>
  <r>
    <n v="292"/>
    <x v="0"/>
    <s v="Cuban Collar"/>
    <s v="M"/>
    <s v="yellow"/>
    <n v="93"/>
    <n v="49"/>
    <s v="A yellow coloured, M sized, Cuban Collar Shirt"/>
    <n v="188"/>
    <n v="292"/>
    <n v="66"/>
    <n v="901"/>
    <n v="94"/>
    <n v="2"/>
    <n v="66"/>
    <n v="631"/>
    <n v="42774"/>
    <x v="58"/>
    <d v="2021-08-22T00:00:00"/>
    <x v="7"/>
    <n v="49"/>
    <x v="5"/>
    <n v="631"/>
    <s v="Wanids Cudby"/>
  </r>
  <r>
    <n v="293"/>
    <x v="0"/>
    <s v="Cuban Collar"/>
    <s v="L"/>
    <s v="yellow"/>
    <n v="93"/>
    <n v="77"/>
    <s v="A yellow coloured, L sized, Cuban Collar Shirt"/>
    <n v="226"/>
    <n v="293"/>
    <n v="66"/>
    <n v="672"/>
    <n v="113"/>
    <n v="2"/>
    <n v="66"/>
    <n v="631"/>
    <n v="42774"/>
    <x v="58"/>
    <d v="2021-08-22T00:00:00"/>
    <x v="7"/>
    <n v="49"/>
    <x v="5"/>
    <n v="631"/>
    <s v="Wanids Cudby"/>
  </r>
  <r>
    <n v="294"/>
    <x v="0"/>
    <s v="Cuban Collar"/>
    <s v="XL"/>
    <s v="yellow"/>
    <n v="93"/>
    <n v="76"/>
    <s v="A yellow coloured, XL sized, Cuban Collar Shirt"/>
    <n v="273"/>
    <n v="294"/>
    <n v="66"/>
    <n v="163"/>
    <n v="91"/>
    <n v="3"/>
    <n v="66"/>
    <n v="631"/>
    <n v="42774"/>
    <x v="58"/>
    <d v="2021-08-22T00:00:00"/>
    <x v="7"/>
    <n v="49"/>
    <x v="5"/>
    <n v="631"/>
    <s v="Wanids Cudby"/>
  </r>
  <r>
    <n v="295"/>
    <x v="0"/>
    <s v="Cuban Collar"/>
    <s v="XS"/>
    <s v="green"/>
    <n v="93"/>
    <n v="63"/>
    <s v="A green coloured, XS sized, Cuban Collar Shirt"/>
    <n v="96"/>
    <n v="295"/>
    <n v="66"/>
    <n v="942"/>
    <n v="96"/>
    <n v="1"/>
    <n v="66"/>
    <n v="631"/>
    <n v="42774"/>
    <x v="58"/>
    <d v="2021-08-22T00:00:00"/>
    <x v="7"/>
    <n v="49"/>
    <x v="5"/>
    <n v="631"/>
    <s v="Wanids Cudby"/>
  </r>
  <r>
    <n v="296"/>
    <x v="0"/>
    <s v="Cuban Collar"/>
    <s v="S"/>
    <s v="green"/>
    <n v="93"/>
    <n v="58"/>
    <s v="A green coloured, S sized, Cuban Collar Shirt"/>
    <n v="180"/>
    <n v="296"/>
    <n v="67"/>
    <n v="1038"/>
    <n v="90"/>
    <n v="2"/>
    <n v="67"/>
    <n v="504"/>
    <n v="52694"/>
    <x v="59"/>
    <d v="2021-06-17T00:00:00"/>
    <x v="2"/>
    <n v="56"/>
    <x v="5"/>
    <n v="504"/>
    <s v="Marilyn Rontree"/>
  </r>
  <r>
    <n v="297"/>
    <x v="0"/>
    <s v="Cuban Collar"/>
    <s v="M"/>
    <s v="green"/>
    <n v="93"/>
    <n v="45"/>
    <s v="A green coloured, M sized, Cuban Collar Shirt"/>
    <n v="182"/>
    <n v="297"/>
    <n v="67"/>
    <n v="798"/>
    <n v="91"/>
    <n v="2"/>
    <n v="67"/>
    <n v="504"/>
    <n v="52694"/>
    <x v="59"/>
    <d v="2021-06-17T00:00:00"/>
    <x v="2"/>
    <n v="56"/>
    <x v="5"/>
    <n v="504"/>
    <s v="Marilyn Rontree"/>
  </r>
  <r>
    <n v="298"/>
    <x v="0"/>
    <s v="Cuban Collar"/>
    <s v="L"/>
    <s v="green"/>
    <n v="93"/>
    <n v="58"/>
    <s v="A green coloured, L sized, Cuban Collar Shirt"/>
    <n v="214"/>
    <n v="298"/>
    <n v="67"/>
    <n v="453"/>
    <n v="107"/>
    <n v="2"/>
    <n v="67"/>
    <n v="504"/>
    <n v="52694"/>
    <x v="59"/>
    <d v="2021-06-17T00:00:00"/>
    <x v="2"/>
    <n v="56"/>
    <x v="5"/>
    <n v="504"/>
    <s v="Marilyn Rontree"/>
  </r>
  <r>
    <n v="299"/>
    <x v="0"/>
    <s v="Cuban Collar"/>
    <s v="XL"/>
    <s v="green"/>
    <n v="93"/>
    <n v="60"/>
    <s v="A green coloured, XL sized, Cuban Collar Shirt"/>
    <n v="104"/>
    <n v="299"/>
    <n v="68"/>
    <n v="64"/>
    <n v="104"/>
    <n v="1"/>
    <n v="68"/>
    <n v="180"/>
    <n v="20552"/>
    <x v="60"/>
    <d v="2021-02-18T00:00:00"/>
    <x v="0"/>
    <n v="21"/>
    <x v="2"/>
    <n v="180"/>
    <s v="Nelli Engall"/>
  </r>
  <r>
    <n v="300"/>
    <x v="0"/>
    <s v="Cuban Collar"/>
    <s v="XS"/>
    <s v="blue"/>
    <n v="93"/>
    <n v="56"/>
    <s v="A blue coloured, XS sized, Cuban Collar Shirt"/>
    <n v="214"/>
    <n v="300"/>
    <n v="68"/>
    <n v="436"/>
    <n v="107"/>
    <n v="2"/>
    <n v="68"/>
    <n v="180"/>
    <n v="20552"/>
    <x v="60"/>
    <d v="2021-02-18T00:00:00"/>
    <x v="0"/>
    <n v="21"/>
    <x v="2"/>
    <n v="180"/>
    <s v="Nelli Engall"/>
  </r>
  <r>
    <n v="301"/>
    <x v="0"/>
    <s v="Cuban Collar"/>
    <s v="S"/>
    <s v="blue"/>
    <n v="93"/>
    <n v="62"/>
    <s v="A blue coloured, S sized, Cuban Collar Shirt"/>
    <n v="90"/>
    <n v="301"/>
    <n v="68"/>
    <n v="1029"/>
    <n v="90"/>
    <n v="1"/>
    <n v="68"/>
    <n v="180"/>
    <n v="20552"/>
    <x v="60"/>
    <d v="2021-02-18T00:00:00"/>
    <x v="0"/>
    <n v="21"/>
    <x v="2"/>
    <n v="180"/>
    <s v="Nelli Engall"/>
  </r>
  <r>
    <n v="302"/>
    <x v="0"/>
    <s v="Cuban Collar"/>
    <s v="M"/>
    <s v="blue"/>
    <n v="93"/>
    <n v="55"/>
    <s v="A blue coloured, M sized, Cuban Collar Shirt"/>
    <n v="118"/>
    <n v="302"/>
    <n v="68"/>
    <n v="78"/>
    <n v="118"/>
    <n v="1"/>
    <n v="68"/>
    <n v="180"/>
    <n v="20552"/>
    <x v="60"/>
    <d v="2021-02-18T00:00:00"/>
    <x v="0"/>
    <n v="21"/>
    <x v="2"/>
    <n v="180"/>
    <s v="Nelli Engall"/>
  </r>
  <r>
    <n v="303"/>
    <x v="0"/>
    <s v="Cuban Collar"/>
    <s v="L"/>
    <s v="blue"/>
    <n v="93"/>
    <n v="65"/>
    <s v="A blue coloured, L sized, Cuban Collar Shirt"/>
    <n v="118"/>
    <n v="303"/>
    <n v="69"/>
    <n v="103"/>
    <n v="118"/>
    <n v="1"/>
    <n v="69"/>
    <n v="96"/>
    <n v="40619"/>
    <x v="61"/>
    <d v="2021-03-28T00:00:00"/>
    <x v="0"/>
    <n v="41"/>
    <x v="4"/>
    <n v="96"/>
    <s v="Garvy Davioud"/>
  </r>
  <r>
    <n v="304"/>
    <x v="0"/>
    <s v="Cuban Collar"/>
    <s v="XL"/>
    <s v="blue"/>
    <n v="93"/>
    <n v="73"/>
    <s v="A blue coloured, XL sized, Cuban Collar Shirt"/>
    <n v="294"/>
    <n v="304"/>
    <n v="69"/>
    <n v="175"/>
    <n v="98"/>
    <n v="3"/>
    <n v="69"/>
    <n v="96"/>
    <n v="40619"/>
    <x v="61"/>
    <d v="2021-03-28T00:00:00"/>
    <x v="0"/>
    <n v="41"/>
    <x v="4"/>
    <n v="96"/>
    <s v="Garvy Davioud"/>
  </r>
  <r>
    <n v="305"/>
    <x v="0"/>
    <s v="Cuban Collar"/>
    <s v="XS"/>
    <s v="indigo"/>
    <n v="93"/>
    <n v="50"/>
    <s v="A indigo coloured, XS sized, Cuban Collar Shirt"/>
    <n v="93"/>
    <n v="305"/>
    <n v="69"/>
    <n v="1059"/>
    <n v="93"/>
    <n v="1"/>
    <n v="69"/>
    <n v="96"/>
    <n v="40619"/>
    <x v="61"/>
    <d v="2021-03-28T00:00:00"/>
    <x v="0"/>
    <n v="41"/>
    <x v="4"/>
    <n v="96"/>
    <s v="Garvy Davioud"/>
  </r>
  <r>
    <n v="306"/>
    <x v="0"/>
    <s v="Cuban Collar"/>
    <s v="S"/>
    <s v="indigo"/>
    <n v="93"/>
    <n v="41"/>
    <s v="A indigo coloured, S sized, Cuban Collar Shirt"/>
    <n v="210"/>
    <n v="306"/>
    <n v="69"/>
    <n v="1210"/>
    <n v="105"/>
    <n v="2"/>
    <n v="69"/>
    <n v="96"/>
    <n v="40619"/>
    <x v="61"/>
    <d v="2021-03-28T00:00:00"/>
    <x v="0"/>
    <n v="41"/>
    <x v="4"/>
    <n v="96"/>
    <s v="Garvy Davioud"/>
  </r>
  <r>
    <n v="307"/>
    <x v="0"/>
    <s v="Cuban Collar"/>
    <s v="M"/>
    <s v="indigo"/>
    <n v="93"/>
    <n v="58"/>
    <s v="A indigo coloured, M sized, Cuban Collar Shirt"/>
    <n v="234"/>
    <n v="307"/>
    <n v="69"/>
    <n v="817"/>
    <n v="117"/>
    <n v="2"/>
    <n v="69"/>
    <n v="96"/>
    <n v="40619"/>
    <x v="61"/>
    <d v="2021-03-28T00:00:00"/>
    <x v="0"/>
    <n v="41"/>
    <x v="4"/>
    <n v="96"/>
    <s v="Garvy Davioud"/>
  </r>
  <r>
    <n v="308"/>
    <x v="0"/>
    <s v="Cuban Collar"/>
    <s v="L"/>
    <s v="indigo"/>
    <n v="93"/>
    <n v="65"/>
    <s v="A indigo coloured, L sized, Cuban Collar Shirt"/>
    <n v="336"/>
    <n v="308"/>
    <n v="69"/>
    <n v="616"/>
    <n v="112"/>
    <n v="3"/>
    <n v="69"/>
    <n v="96"/>
    <n v="40619"/>
    <x v="61"/>
    <d v="2021-03-28T00:00:00"/>
    <x v="0"/>
    <n v="41"/>
    <x v="4"/>
    <n v="96"/>
    <s v="Garvy Davioud"/>
  </r>
  <r>
    <n v="309"/>
    <x v="0"/>
    <s v="Cuban Collar"/>
    <s v="XL"/>
    <s v="indigo"/>
    <n v="93"/>
    <n v="53"/>
    <s v="A indigo coloured, XL sized, Cuban Collar Shirt"/>
    <n v="100"/>
    <n v="309"/>
    <n v="70"/>
    <n v="593"/>
    <n v="100"/>
    <n v="1"/>
    <n v="70"/>
    <n v="802"/>
    <n v="11279"/>
    <x v="62"/>
    <d v="2021-05-26T00:00:00"/>
    <x v="7"/>
    <n v="72"/>
    <x v="5"/>
    <n v="802"/>
    <s v="Amaleta Beange"/>
  </r>
  <r>
    <n v="310"/>
    <x v="0"/>
    <s v="Cuban Collar"/>
    <s v="XS"/>
    <s v="violet"/>
    <n v="93"/>
    <n v="49"/>
    <s v="A violet coloured, XS sized, Cuban Collar Shirt"/>
    <n v="115"/>
    <n v="310"/>
    <n v="71"/>
    <n v="1100"/>
    <n v="115"/>
    <n v="1"/>
    <n v="71"/>
    <n v="795"/>
    <n v="20283"/>
    <x v="63"/>
    <d v="2021-02-16T00:00:00"/>
    <x v="5"/>
    <n v="49"/>
    <x v="7"/>
    <n v="795"/>
    <s v="Berri O' Clovan"/>
  </r>
  <r>
    <n v="311"/>
    <x v="0"/>
    <s v="Cuban Collar"/>
    <s v="S"/>
    <s v="violet"/>
    <n v="93"/>
    <n v="43"/>
    <s v="A violet coloured, S sized, Cuban Collar Shirt"/>
    <n v="212"/>
    <n v="311"/>
    <n v="71"/>
    <n v="230"/>
    <n v="106"/>
    <n v="2"/>
    <n v="71"/>
    <n v="795"/>
    <n v="20283"/>
    <x v="63"/>
    <d v="2021-02-16T00:00:00"/>
    <x v="5"/>
    <n v="49"/>
    <x v="7"/>
    <n v="795"/>
    <s v="Berri O' Clovan"/>
  </r>
  <r>
    <n v="312"/>
    <x v="0"/>
    <s v="Cuban Collar"/>
    <s v="M"/>
    <s v="violet"/>
    <n v="93"/>
    <n v="67"/>
    <s v="A violet coloured, M sized, Cuban Collar Shirt"/>
    <n v="180"/>
    <n v="312"/>
    <n v="72"/>
    <n v="1028"/>
    <n v="90"/>
    <n v="2"/>
    <n v="72"/>
    <n v="610"/>
    <n v="40072"/>
    <x v="64"/>
    <d v="2021-03-16T00:00:00"/>
    <x v="5"/>
    <n v="31"/>
    <x v="1"/>
    <n v="610"/>
    <s v="Sadye Pes"/>
  </r>
  <r>
    <n v="313"/>
    <x v="0"/>
    <s v="Cuban Collar"/>
    <s v="L"/>
    <s v="violet"/>
    <n v="93"/>
    <n v="78"/>
    <s v="A violet coloured, L sized, Cuban Collar Shirt"/>
    <n v="196"/>
    <n v="313"/>
    <n v="72"/>
    <n v="548"/>
    <n v="98"/>
    <n v="2"/>
    <n v="72"/>
    <n v="610"/>
    <n v="40072"/>
    <x v="64"/>
    <d v="2021-03-16T00:00:00"/>
    <x v="5"/>
    <n v="31"/>
    <x v="1"/>
    <n v="610"/>
    <s v="Sadye Pes"/>
  </r>
  <r>
    <n v="314"/>
    <x v="0"/>
    <s v="Cuban Collar"/>
    <s v="XL"/>
    <s v="violet"/>
    <n v="93"/>
    <n v="44"/>
    <s v="A violet coloured, XL sized, Cuban Collar Shirt"/>
    <n v="236"/>
    <n v="314"/>
    <n v="72"/>
    <n v="71"/>
    <n v="118"/>
    <n v="2"/>
    <n v="72"/>
    <n v="610"/>
    <n v="40072"/>
    <x v="64"/>
    <d v="2021-03-16T00:00:00"/>
    <x v="5"/>
    <n v="31"/>
    <x v="1"/>
    <n v="610"/>
    <s v="Sadye Pes"/>
  </r>
  <r>
    <n v="315"/>
    <x v="0"/>
    <s v="Mandarin Collar"/>
    <s v="XS"/>
    <s v="red"/>
    <n v="108"/>
    <n v="59"/>
    <s v="A red coloured, XS sized, Mandarin Collar Shirt"/>
    <n v="224"/>
    <n v="315"/>
    <n v="72"/>
    <n v="596"/>
    <n v="112"/>
    <n v="2"/>
    <n v="72"/>
    <n v="610"/>
    <n v="40072"/>
    <x v="64"/>
    <d v="2021-03-16T00:00:00"/>
    <x v="5"/>
    <n v="31"/>
    <x v="1"/>
    <n v="610"/>
    <s v="Sadye Pes"/>
  </r>
  <r>
    <n v="316"/>
    <x v="0"/>
    <s v="Mandarin Collar"/>
    <s v="S"/>
    <s v="red"/>
    <n v="108"/>
    <n v="48"/>
    <s v="A red coloured, S sized, Mandarin Collar Shirt"/>
    <n v="354"/>
    <n v="316"/>
    <n v="73"/>
    <n v="467"/>
    <n v="118"/>
    <n v="3"/>
    <n v="73"/>
    <n v="965"/>
    <n v="16715"/>
    <x v="65"/>
    <d v="2021-08-19T00:00:00"/>
    <x v="4"/>
    <n v="75"/>
    <x v="2"/>
    <n v="965"/>
    <s v="Terri Lunny"/>
  </r>
  <r>
    <n v="317"/>
    <x v="0"/>
    <s v="Mandarin Collar"/>
    <s v="M"/>
    <s v="red"/>
    <n v="108"/>
    <n v="60"/>
    <s v="A red coloured, M sized, Mandarin Collar Shirt"/>
    <n v="102"/>
    <n v="317"/>
    <n v="73"/>
    <n v="1135"/>
    <n v="102"/>
    <n v="1"/>
    <n v="73"/>
    <n v="965"/>
    <n v="16715"/>
    <x v="65"/>
    <d v="2021-08-19T00:00:00"/>
    <x v="4"/>
    <n v="75"/>
    <x v="2"/>
    <n v="965"/>
    <s v="Terri Lunny"/>
  </r>
  <r>
    <n v="318"/>
    <x v="0"/>
    <s v="Mandarin Collar"/>
    <s v="L"/>
    <s v="red"/>
    <n v="108"/>
    <n v="54"/>
    <s v="A red coloured, L sized, Mandarin Collar Shirt"/>
    <n v="106"/>
    <n v="318"/>
    <n v="73"/>
    <n v="1014"/>
    <n v="106"/>
    <n v="1"/>
    <n v="73"/>
    <n v="965"/>
    <n v="16715"/>
    <x v="65"/>
    <d v="2021-08-19T00:00:00"/>
    <x v="4"/>
    <n v="75"/>
    <x v="2"/>
    <n v="965"/>
    <s v="Terri Lunny"/>
  </r>
  <r>
    <n v="319"/>
    <x v="0"/>
    <s v="Mandarin Collar"/>
    <s v="XL"/>
    <s v="red"/>
    <n v="108"/>
    <n v="64"/>
    <s v="A red coloured, XL sized, Mandarin Collar Shirt"/>
    <n v="297"/>
    <n v="319"/>
    <n v="73"/>
    <n v="1188"/>
    <n v="99"/>
    <n v="3"/>
    <n v="73"/>
    <n v="965"/>
    <n v="16715"/>
    <x v="65"/>
    <d v="2021-08-19T00:00:00"/>
    <x v="4"/>
    <n v="75"/>
    <x v="2"/>
    <n v="965"/>
    <s v="Terri Lunny"/>
  </r>
  <r>
    <n v="320"/>
    <x v="0"/>
    <s v="Mandarin Collar"/>
    <s v="XS"/>
    <s v="orange"/>
    <n v="108"/>
    <n v="68"/>
    <s v="A orange coloured, XS sized, Mandarin Collar Shirt"/>
    <n v="236"/>
    <n v="320"/>
    <n v="73"/>
    <n v="70"/>
    <n v="118"/>
    <n v="2"/>
    <n v="73"/>
    <n v="965"/>
    <n v="16715"/>
    <x v="65"/>
    <d v="2021-08-19T00:00:00"/>
    <x v="4"/>
    <n v="75"/>
    <x v="2"/>
    <n v="965"/>
    <s v="Terri Lunny"/>
  </r>
  <r>
    <n v="321"/>
    <x v="0"/>
    <s v="Mandarin Collar"/>
    <s v="S"/>
    <s v="orange"/>
    <n v="108"/>
    <n v="52"/>
    <s v="A orange coloured, S sized, Mandarin Collar Shirt"/>
    <n v="204"/>
    <n v="321"/>
    <n v="74"/>
    <n v="507"/>
    <n v="102"/>
    <n v="2"/>
    <n v="74"/>
    <n v="391"/>
    <n v="39655"/>
    <x v="66"/>
    <d v="2021-02-27T00:00:00"/>
    <x v="1"/>
    <n v="75"/>
    <x v="7"/>
    <n v="391"/>
    <s v="Reed Churchlow"/>
  </r>
  <r>
    <n v="322"/>
    <x v="0"/>
    <s v="Mandarin Collar"/>
    <s v="M"/>
    <s v="orange"/>
    <n v="108"/>
    <n v="78"/>
    <s v="A orange coloured, M sized, Mandarin Collar Shirt"/>
    <n v="210"/>
    <n v="322"/>
    <n v="74"/>
    <n v="311"/>
    <n v="105"/>
    <n v="2"/>
    <n v="74"/>
    <n v="391"/>
    <n v="39655"/>
    <x v="66"/>
    <d v="2021-02-27T00:00:00"/>
    <x v="1"/>
    <n v="75"/>
    <x v="7"/>
    <n v="391"/>
    <s v="Reed Churchlow"/>
  </r>
  <r>
    <n v="323"/>
    <x v="0"/>
    <s v="Mandarin Collar"/>
    <s v="L"/>
    <s v="orange"/>
    <n v="108"/>
    <n v="56"/>
    <s v="A orange coloured, L sized, Mandarin Collar Shirt"/>
    <n v="236"/>
    <n v="323"/>
    <n v="74"/>
    <n v="85"/>
    <n v="118"/>
    <n v="2"/>
    <n v="74"/>
    <n v="391"/>
    <n v="39655"/>
    <x v="66"/>
    <d v="2021-02-27T00:00:00"/>
    <x v="1"/>
    <n v="75"/>
    <x v="7"/>
    <n v="391"/>
    <s v="Reed Churchlow"/>
  </r>
  <r>
    <n v="324"/>
    <x v="0"/>
    <s v="Mandarin Collar"/>
    <s v="XL"/>
    <s v="orange"/>
    <n v="108"/>
    <n v="59"/>
    <s v="A orange coloured, XL sized, Mandarin Collar Shirt"/>
    <n v="200"/>
    <n v="324"/>
    <n v="75"/>
    <n v="571"/>
    <n v="100"/>
    <n v="2"/>
    <n v="75"/>
    <n v="68"/>
    <n v="16667"/>
    <x v="67"/>
    <d v="2021-09-15T00:00:00"/>
    <x v="7"/>
    <n v="23"/>
    <x v="2"/>
    <n v="68"/>
    <s v="Willa Gaisford"/>
  </r>
  <r>
    <n v="325"/>
    <x v="0"/>
    <s v="Mandarin Collar"/>
    <s v="XS"/>
    <s v="yellow"/>
    <n v="108"/>
    <n v="45"/>
    <s v="A yellow coloured, XS sized, Mandarin Collar Shirt"/>
    <n v="357"/>
    <n v="325"/>
    <n v="75"/>
    <n v="395"/>
    <n v="119"/>
    <n v="3"/>
    <n v="75"/>
    <n v="68"/>
    <n v="16667"/>
    <x v="67"/>
    <d v="2021-09-15T00:00:00"/>
    <x v="7"/>
    <n v="23"/>
    <x v="2"/>
    <n v="68"/>
    <s v="Willa Gaisford"/>
  </r>
  <r>
    <n v="326"/>
    <x v="0"/>
    <s v="Mandarin Collar"/>
    <s v="S"/>
    <s v="yellow"/>
    <n v="108"/>
    <n v="76"/>
    <s v="A yellow coloured, S sized, Mandarin Collar Shirt"/>
    <n v="336"/>
    <n v="326"/>
    <n v="75"/>
    <n v="604"/>
    <n v="112"/>
    <n v="3"/>
    <n v="75"/>
    <n v="68"/>
    <n v="16667"/>
    <x v="67"/>
    <d v="2021-09-15T00:00:00"/>
    <x v="7"/>
    <n v="23"/>
    <x v="2"/>
    <n v="68"/>
    <s v="Willa Gaisford"/>
  </r>
  <r>
    <n v="327"/>
    <x v="0"/>
    <s v="Mandarin Collar"/>
    <s v="M"/>
    <s v="yellow"/>
    <n v="108"/>
    <n v="58"/>
    <s v="A yellow coloured, M sized, Mandarin Collar Shirt"/>
    <n v="107"/>
    <n v="327"/>
    <n v="76"/>
    <n v="452"/>
    <n v="107"/>
    <n v="1"/>
    <n v="76"/>
    <n v="470"/>
    <n v="22762"/>
    <x v="68"/>
    <d v="2021-06-26T00:00:00"/>
    <x v="0"/>
    <n v="45"/>
    <x v="2"/>
    <n v="470"/>
    <s v="Trudey Betteridge"/>
  </r>
  <r>
    <n v="328"/>
    <x v="0"/>
    <s v="Mandarin Collar"/>
    <s v="L"/>
    <s v="yellow"/>
    <n v="108"/>
    <n v="78"/>
    <s v="A yellow coloured, L sized, Mandarin Collar Shirt"/>
    <n v="186"/>
    <n v="328"/>
    <n v="76"/>
    <n v="1083"/>
    <n v="93"/>
    <n v="2"/>
    <n v="76"/>
    <n v="470"/>
    <n v="22762"/>
    <x v="68"/>
    <d v="2021-06-26T00:00:00"/>
    <x v="0"/>
    <n v="45"/>
    <x v="2"/>
    <n v="470"/>
    <s v="Trudey Betteridge"/>
  </r>
  <r>
    <n v="329"/>
    <x v="0"/>
    <s v="Mandarin Collar"/>
    <s v="XL"/>
    <s v="yellow"/>
    <n v="108"/>
    <n v="43"/>
    <s v="A yellow coloured, XL sized, Mandarin Collar Shirt"/>
    <n v="106"/>
    <n v="329"/>
    <n v="76"/>
    <n v="214"/>
    <n v="106"/>
    <n v="1"/>
    <n v="76"/>
    <n v="470"/>
    <n v="22762"/>
    <x v="68"/>
    <d v="2021-06-26T00:00:00"/>
    <x v="0"/>
    <n v="45"/>
    <x v="2"/>
    <n v="470"/>
    <s v="Trudey Betteridge"/>
  </r>
  <r>
    <n v="330"/>
    <x v="0"/>
    <s v="Mandarin Collar"/>
    <s v="XS"/>
    <s v="green"/>
    <n v="108"/>
    <n v="63"/>
    <s v="A green coloured, XS sized, Mandarin Collar Shirt"/>
    <n v="99"/>
    <n v="330"/>
    <n v="76"/>
    <n v="1158"/>
    <n v="99"/>
    <n v="1"/>
    <n v="76"/>
    <n v="470"/>
    <n v="22762"/>
    <x v="68"/>
    <d v="2021-06-26T00:00:00"/>
    <x v="0"/>
    <n v="45"/>
    <x v="2"/>
    <n v="470"/>
    <s v="Trudey Betteridge"/>
  </r>
  <r>
    <n v="331"/>
    <x v="0"/>
    <s v="Mandarin Collar"/>
    <s v="S"/>
    <s v="green"/>
    <n v="108"/>
    <n v="74"/>
    <s v="A green coloured, S sized, Mandarin Collar Shirt"/>
    <n v="102"/>
    <n v="331"/>
    <n v="76"/>
    <n v="1132"/>
    <n v="102"/>
    <n v="1"/>
    <n v="76"/>
    <n v="470"/>
    <n v="22762"/>
    <x v="68"/>
    <d v="2021-06-26T00:00:00"/>
    <x v="0"/>
    <n v="45"/>
    <x v="2"/>
    <n v="470"/>
    <s v="Trudey Betteridge"/>
  </r>
  <r>
    <n v="332"/>
    <x v="0"/>
    <s v="Mandarin Collar"/>
    <s v="M"/>
    <s v="green"/>
    <n v="108"/>
    <n v="57"/>
    <s v="A green coloured, M sized, Mandarin Collar Shirt"/>
    <n v="279"/>
    <n v="332"/>
    <n v="76"/>
    <n v="1067"/>
    <n v="93"/>
    <n v="3"/>
    <n v="76"/>
    <n v="470"/>
    <n v="22762"/>
    <x v="68"/>
    <d v="2021-06-26T00:00:00"/>
    <x v="0"/>
    <n v="45"/>
    <x v="2"/>
    <n v="470"/>
    <s v="Trudey Betteridge"/>
  </r>
  <r>
    <n v="333"/>
    <x v="0"/>
    <s v="Mandarin Collar"/>
    <s v="L"/>
    <s v="green"/>
    <n v="108"/>
    <n v="67"/>
    <s v="A green coloured, L sized, Mandarin Collar Shirt"/>
    <n v="226"/>
    <n v="333"/>
    <n v="76"/>
    <n v="842"/>
    <n v="113"/>
    <n v="2"/>
    <n v="76"/>
    <n v="470"/>
    <n v="22762"/>
    <x v="68"/>
    <d v="2021-06-26T00:00:00"/>
    <x v="0"/>
    <n v="45"/>
    <x v="2"/>
    <n v="470"/>
    <s v="Trudey Betteridge"/>
  </r>
  <r>
    <n v="334"/>
    <x v="0"/>
    <s v="Mandarin Collar"/>
    <s v="XL"/>
    <s v="green"/>
    <n v="108"/>
    <n v="79"/>
    <s v="A green coloured, XL sized, Mandarin Collar Shirt"/>
    <n v="354"/>
    <n v="334"/>
    <n v="77"/>
    <n v="81"/>
    <n v="118"/>
    <n v="3"/>
    <n v="77"/>
    <n v="680"/>
    <n v="56675"/>
    <x v="69"/>
    <d v="2021-04-29T00:00:00"/>
    <x v="4"/>
    <n v="78"/>
    <x v="4"/>
    <n v="680"/>
    <s v="Camellia Heatherington"/>
  </r>
  <r>
    <n v="335"/>
    <x v="0"/>
    <s v="Mandarin Collar"/>
    <s v="XS"/>
    <s v="blue"/>
    <n v="108"/>
    <n v="59"/>
    <s v="A blue coloured, XS sized, Mandarin Collar Shirt"/>
    <n v="113"/>
    <n v="335"/>
    <n v="77"/>
    <n v="672"/>
    <n v="113"/>
    <n v="1"/>
    <n v="77"/>
    <n v="680"/>
    <n v="56675"/>
    <x v="69"/>
    <d v="2021-04-29T00:00:00"/>
    <x v="4"/>
    <n v="78"/>
    <x v="4"/>
    <n v="680"/>
    <s v="Camellia Heatherington"/>
  </r>
  <r>
    <n v="336"/>
    <x v="0"/>
    <s v="Mandarin Collar"/>
    <s v="S"/>
    <s v="blue"/>
    <n v="108"/>
    <n v="44"/>
    <s v="A blue coloured, S sized, Mandarin Collar Shirt"/>
    <n v="357"/>
    <n v="336"/>
    <n v="77"/>
    <n v="390"/>
    <n v="119"/>
    <n v="3"/>
    <n v="77"/>
    <n v="680"/>
    <n v="56675"/>
    <x v="69"/>
    <d v="2021-04-29T00:00:00"/>
    <x v="4"/>
    <n v="78"/>
    <x v="4"/>
    <n v="680"/>
    <s v="Camellia Heatherington"/>
  </r>
  <r>
    <n v="337"/>
    <x v="0"/>
    <s v="Mandarin Collar"/>
    <s v="M"/>
    <s v="blue"/>
    <n v="108"/>
    <n v="76"/>
    <s v="A blue coloured, M sized, Mandarin Collar Shirt"/>
    <n v="112"/>
    <n v="337"/>
    <n v="77"/>
    <n v="614"/>
    <n v="112"/>
    <n v="1"/>
    <n v="77"/>
    <n v="680"/>
    <n v="56675"/>
    <x v="69"/>
    <d v="2021-04-29T00:00:00"/>
    <x v="4"/>
    <n v="78"/>
    <x v="4"/>
    <n v="680"/>
    <s v="Camellia Heatherington"/>
  </r>
  <r>
    <n v="338"/>
    <x v="0"/>
    <s v="Mandarin Collar"/>
    <s v="L"/>
    <s v="blue"/>
    <n v="108"/>
    <n v="68"/>
    <s v="A blue coloured, L sized, Mandarin Collar Shirt"/>
    <n v="294"/>
    <n v="338"/>
    <n v="77"/>
    <n v="535"/>
    <n v="98"/>
    <n v="3"/>
    <n v="77"/>
    <n v="680"/>
    <n v="56675"/>
    <x v="69"/>
    <d v="2021-04-29T00:00:00"/>
    <x v="4"/>
    <n v="78"/>
    <x v="4"/>
    <n v="680"/>
    <s v="Camellia Heatherington"/>
  </r>
  <r>
    <n v="339"/>
    <x v="0"/>
    <s v="Mandarin Collar"/>
    <s v="XL"/>
    <s v="blue"/>
    <n v="108"/>
    <n v="71"/>
    <s v="A blue coloured, XL sized, Mandarin Collar Shirt"/>
    <n v="198"/>
    <n v="339"/>
    <n v="77"/>
    <n v="1165"/>
    <n v="99"/>
    <n v="2"/>
    <n v="77"/>
    <n v="680"/>
    <n v="56675"/>
    <x v="69"/>
    <d v="2021-04-29T00:00:00"/>
    <x v="4"/>
    <n v="78"/>
    <x v="4"/>
    <n v="680"/>
    <s v="Camellia Heatherington"/>
  </r>
  <r>
    <n v="340"/>
    <x v="0"/>
    <s v="Mandarin Collar"/>
    <s v="XS"/>
    <s v="indigo"/>
    <n v="108"/>
    <n v="80"/>
    <s v="A indigo coloured, XS sized, Mandarin Collar Shirt"/>
    <n v="94"/>
    <n v="340"/>
    <n v="77"/>
    <n v="364"/>
    <n v="94"/>
    <n v="1"/>
    <n v="77"/>
    <n v="680"/>
    <n v="56675"/>
    <x v="69"/>
    <d v="2021-04-29T00:00:00"/>
    <x v="4"/>
    <n v="78"/>
    <x v="4"/>
    <n v="680"/>
    <s v="Camellia Heatherington"/>
  </r>
  <r>
    <n v="341"/>
    <x v="0"/>
    <s v="Mandarin Collar"/>
    <s v="S"/>
    <s v="indigo"/>
    <n v="108"/>
    <n v="60"/>
    <s v="A indigo coloured, S sized, Mandarin Collar Shirt"/>
    <n v="105"/>
    <n v="341"/>
    <n v="77"/>
    <n v="1221"/>
    <n v="105"/>
    <n v="1"/>
    <n v="77"/>
    <n v="680"/>
    <n v="56675"/>
    <x v="69"/>
    <d v="2021-04-29T00:00:00"/>
    <x v="4"/>
    <n v="78"/>
    <x v="4"/>
    <n v="680"/>
    <s v="Camellia Heatherington"/>
  </r>
  <r>
    <n v="342"/>
    <x v="0"/>
    <s v="Mandarin Collar"/>
    <s v="M"/>
    <s v="indigo"/>
    <n v="108"/>
    <n v="51"/>
    <s v="A indigo coloured, M sized, Mandarin Collar Shirt"/>
    <n v="282"/>
    <n v="342"/>
    <n v="77"/>
    <n v="878"/>
    <n v="94"/>
    <n v="3"/>
    <n v="77"/>
    <n v="680"/>
    <n v="56675"/>
    <x v="69"/>
    <d v="2021-04-29T00:00:00"/>
    <x v="4"/>
    <n v="78"/>
    <x v="4"/>
    <n v="680"/>
    <s v="Camellia Heatherington"/>
  </r>
  <r>
    <n v="343"/>
    <x v="0"/>
    <s v="Mandarin Collar"/>
    <s v="L"/>
    <s v="indigo"/>
    <n v="108"/>
    <n v="53"/>
    <s v="A indigo coloured, L sized, Mandarin Collar Shirt"/>
    <n v="273"/>
    <n v="343"/>
    <n v="77"/>
    <n v="782"/>
    <n v="91"/>
    <n v="3"/>
    <n v="77"/>
    <n v="680"/>
    <n v="56675"/>
    <x v="69"/>
    <d v="2021-04-29T00:00:00"/>
    <x v="4"/>
    <n v="78"/>
    <x v="4"/>
    <n v="680"/>
    <s v="Camellia Heatherington"/>
  </r>
  <r>
    <n v="344"/>
    <x v="0"/>
    <s v="Mandarin Collar"/>
    <s v="XL"/>
    <s v="indigo"/>
    <n v="108"/>
    <n v="77"/>
    <s v="A indigo coloured, XL sized, Mandarin Collar Shirt"/>
    <n v="351"/>
    <n v="344"/>
    <n v="77"/>
    <n v="819"/>
    <n v="117"/>
    <n v="3"/>
    <n v="77"/>
    <n v="680"/>
    <n v="56675"/>
    <x v="69"/>
    <d v="2021-04-29T00:00:00"/>
    <x v="4"/>
    <n v="78"/>
    <x v="4"/>
    <n v="680"/>
    <s v="Camellia Heatherington"/>
  </r>
  <r>
    <n v="345"/>
    <x v="0"/>
    <s v="Mandarin Collar"/>
    <s v="XS"/>
    <s v="violet"/>
    <n v="108"/>
    <n v="52"/>
    <s v="A violet coloured, XS sized, Mandarin Collar Shirt"/>
    <n v="200"/>
    <n v="345"/>
    <n v="77"/>
    <n v="577"/>
    <n v="100"/>
    <n v="2"/>
    <n v="77"/>
    <n v="680"/>
    <n v="56675"/>
    <x v="69"/>
    <d v="2021-04-29T00:00:00"/>
    <x v="4"/>
    <n v="78"/>
    <x v="4"/>
    <n v="680"/>
    <s v="Camellia Heatherington"/>
  </r>
  <r>
    <n v="346"/>
    <x v="0"/>
    <s v="Mandarin Collar"/>
    <s v="S"/>
    <s v="violet"/>
    <n v="108"/>
    <n v="73"/>
    <s v="A violet coloured, S sized, Mandarin Collar Shirt"/>
    <n v="357"/>
    <n v="346"/>
    <n v="78"/>
    <n v="733"/>
    <n v="119"/>
    <n v="3"/>
    <n v="78"/>
    <n v="681"/>
    <n v="58179"/>
    <x v="70"/>
    <d v="2021-05-29T00:00:00"/>
    <x v="6"/>
    <n v="79"/>
    <x v="6"/>
    <n v="681"/>
    <s v="Shermy Mulbry"/>
  </r>
  <r>
    <n v="347"/>
    <x v="0"/>
    <s v="Mandarin Collar"/>
    <s v="M"/>
    <s v="violet"/>
    <n v="108"/>
    <n v="76"/>
    <s v="A violet coloured, M sized, Mandarin Collar Shirt"/>
    <n v="230"/>
    <n v="347"/>
    <n v="78"/>
    <n v="1086"/>
    <n v="115"/>
    <n v="2"/>
    <n v="78"/>
    <n v="681"/>
    <n v="58179"/>
    <x v="70"/>
    <d v="2021-05-29T00:00:00"/>
    <x v="6"/>
    <n v="79"/>
    <x v="6"/>
    <n v="681"/>
    <s v="Shermy Mulbry"/>
  </r>
  <r>
    <n v="348"/>
    <x v="0"/>
    <s v="Mandarin Collar"/>
    <s v="L"/>
    <s v="violet"/>
    <n v="108"/>
    <n v="54"/>
    <s v="A violet coloured, L sized, Mandarin Collar Shirt"/>
    <n v="212"/>
    <n v="348"/>
    <n v="78"/>
    <n v="1001"/>
    <n v="106"/>
    <n v="2"/>
    <n v="78"/>
    <n v="681"/>
    <n v="58179"/>
    <x v="70"/>
    <d v="2021-05-29T00:00:00"/>
    <x v="6"/>
    <n v="79"/>
    <x v="6"/>
    <n v="681"/>
    <s v="Shermy Mulbry"/>
  </r>
  <r>
    <n v="349"/>
    <x v="0"/>
    <s v="Mandarin Collar"/>
    <s v="XL"/>
    <s v="violet"/>
    <n v="108"/>
    <n v="71"/>
    <s v="A violet coloured, XL sized, Mandarin Collar Shirt"/>
    <n v="236"/>
    <n v="349"/>
    <n v="79"/>
    <n v="481"/>
    <n v="118"/>
    <n v="2"/>
    <n v="79"/>
    <n v="236"/>
    <n v="54340"/>
    <x v="71"/>
    <d v="2021-03-25T00:00:00"/>
    <x v="3"/>
    <n v="80"/>
    <x v="4"/>
    <n v="236"/>
    <s v="Anders Couvert"/>
  </r>
  <r>
    <n v="350"/>
    <x v="0"/>
    <s v="Henley"/>
    <s v="XS"/>
    <s v="red"/>
    <n v="92"/>
    <n v="62"/>
    <s v="A red coloured, XS sized, Henley Shirt"/>
    <n v="102"/>
    <n v="350"/>
    <n v="79"/>
    <n v="499"/>
    <n v="102"/>
    <n v="1"/>
    <n v="79"/>
    <n v="236"/>
    <n v="54340"/>
    <x v="71"/>
    <d v="2021-03-25T00:00:00"/>
    <x v="3"/>
    <n v="80"/>
    <x v="4"/>
    <n v="236"/>
    <s v="Anders Couvert"/>
  </r>
  <r>
    <n v="351"/>
    <x v="0"/>
    <s v="Henley"/>
    <s v="S"/>
    <s v="red"/>
    <n v="92"/>
    <n v="60"/>
    <s v="A red coloured, S sized, Henley Shirt"/>
    <n v="336"/>
    <n v="351"/>
    <n v="79"/>
    <n v="1244"/>
    <n v="112"/>
    <n v="3"/>
    <n v="79"/>
    <n v="236"/>
    <n v="54340"/>
    <x v="71"/>
    <d v="2021-03-25T00:00:00"/>
    <x v="3"/>
    <n v="80"/>
    <x v="4"/>
    <n v="236"/>
    <s v="Anders Couvert"/>
  </r>
  <r>
    <n v="352"/>
    <x v="0"/>
    <s v="Henley"/>
    <s v="M"/>
    <s v="red"/>
    <n v="92"/>
    <n v="52"/>
    <s v="A red coloured, M sized, Henley Shirt"/>
    <n v="97"/>
    <n v="352"/>
    <n v="79"/>
    <n v="947"/>
    <n v="97"/>
    <n v="1"/>
    <n v="79"/>
    <n v="236"/>
    <n v="54340"/>
    <x v="71"/>
    <d v="2021-03-25T00:00:00"/>
    <x v="3"/>
    <n v="80"/>
    <x v="4"/>
    <n v="236"/>
    <s v="Anders Couvert"/>
  </r>
  <r>
    <n v="353"/>
    <x v="0"/>
    <s v="Henley"/>
    <s v="L"/>
    <s v="red"/>
    <n v="92"/>
    <n v="62"/>
    <s v="A red coloured, L sized, Henley Shirt"/>
    <n v="192"/>
    <n v="353"/>
    <n v="80"/>
    <n v="21"/>
    <n v="96"/>
    <n v="2"/>
    <n v="80"/>
    <n v="872"/>
    <n v="59554"/>
    <x v="72"/>
    <d v="2021-05-20T00:00:00"/>
    <x v="3"/>
    <n v="74"/>
    <x v="4"/>
    <n v="872"/>
    <s v="Brendis Blackboro"/>
  </r>
  <r>
    <n v="354"/>
    <x v="0"/>
    <s v="Henley"/>
    <s v="XL"/>
    <s v="red"/>
    <n v="92"/>
    <n v="59"/>
    <s v="A red coloured, XL sized, Henley Shirt"/>
    <n v="194"/>
    <n v="354"/>
    <n v="80"/>
    <n v="978"/>
    <n v="97"/>
    <n v="2"/>
    <n v="80"/>
    <n v="872"/>
    <n v="59554"/>
    <x v="72"/>
    <d v="2021-05-20T00:00:00"/>
    <x v="3"/>
    <n v="74"/>
    <x v="4"/>
    <n v="872"/>
    <s v="Brendis Blackboro"/>
  </r>
  <r>
    <n v="355"/>
    <x v="0"/>
    <s v="Henley"/>
    <s v="XS"/>
    <s v="orange"/>
    <n v="92"/>
    <n v="65"/>
    <s v="A orange coloured, XS sized, Henley Shirt"/>
    <n v="312"/>
    <n v="355"/>
    <n v="81"/>
    <n v="55"/>
    <n v="104"/>
    <n v="3"/>
    <n v="81"/>
    <n v="736"/>
    <n v="30150"/>
    <x v="73"/>
    <d v="2021-06-15T00:00:00"/>
    <x v="7"/>
    <n v="55"/>
    <x v="6"/>
    <n v="736"/>
    <s v="Delia Mably"/>
  </r>
  <r>
    <n v="356"/>
    <x v="0"/>
    <s v="Henley"/>
    <s v="S"/>
    <s v="orange"/>
    <n v="92"/>
    <n v="46"/>
    <s v="A orange coloured, S sized, Henley Shirt"/>
    <n v="212"/>
    <n v="356"/>
    <n v="81"/>
    <n v="987"/>
    <n v="106"/>
    <n v="2"/>
    <n v="81"/>
    <n v="736"/>
    <n v="30150"/>
    <x v="73"/>
    <d v="2021-06-15T00:00:00"/>
    <x v="7"/>
    <n v="55"/>
    <x v="6"/>
    <n v="736"/>
    <s v="Delia Mably"/>
  </r>
  <r>
    <n v="357"/>
    <x v="0"/>
    <s v="Henley"/>
    <s v="M"/>
    <s v="orange"/>
    <n v="92"/>
    <n v="70"/>
    <s v="A orange coloured, M sized, Henley Shirt"/>
    <n v="99"/>
    <n v="357"/>
    <n v="81"/>
    <n v="1175"/>
    <n v="99"/>
    <n v="1"/>
    <n v="81"/>
    <n v="736"/>
    <n v="30150"/>
    <x v="73"/>
    <d v="2021-06-15T00:00:00"/>
    <x v="7"/>
    <n v="55"/>
    <x v="6"/>
    <n v="736"/>
    <s v="Delia Mably"/>
  </r>
  <r>
    <n v="358"/>
    <x v="0"/>
    <s v="Henley"/>
    <s v="L"/>
    <s v="orange"/>
    <n v="92"/>
    <n v="77"/>
    <s v="A orange coloured, L sized, Henley Shirt"/>
    <n v="91"/>
    <n v="358"/>
    <n v="81"/>
    <n v="142"/>
    <n v="91"/>
    <n v="1"/>
    <n v="81"/>
    <n v="736"/>
    <n v="30150"/>
    <x v="73"/>
    <d v="2021-06-15T00:00:00"/>
    <x v="7"/>
    <n v="55"/>
    <x v="6"/>
    <n v="736"/>
    <s v="Delia Mably"/>
  </r>
  <r>
    <n v="359"/>
    <x v="0"/>
    <s v="Henley"/>
    <s v="XL"/>
    <s v="orange"/>
    <n v="92"/>
    <n v="52"/>
    <s v="A orange coloured, XL sized, Henley Shirt"/>
    <n v="273"/>
    <n v="359"/>
    <n v="81"/>
    <n v="143"/>
    <n v="91"/>
    <n v="3"/>
    <n v="81"/>
    <n v="736"/>
    <n v="30150"/>
    <x v="73"/>
    <d v="2021-06-15T00:00:00"/>
    <x v="7"/>
    <n v="55"/>
    <x v="6"/>
    <n v="736"/>
    <s v="Delia Mably"/>
  </r>
  <r>
    <n v="360"/>
    <x v="0"/>
    <s v="Henley"/>
    <s v="XS"/>
    <s v="yellow"/>
    <n v="92"/>
    <n v="42"/>
    <s v="A yellow coloured, XS sized, Henley Shirt"/>
    <n v="112"/>
    <n v="360"/>
    <n v="81"/>
    <n v="626"/>
    <n v="112"/>
    <n v="1"/>
    <n v="81"/>
    <n v="736"/>
    <n v="30150"/>
    <x v="73"/>
    <d v="2021-06-15T00:00:00"/>
    <x v="7"/>
    <n v="55"/>
    <x v="6"/>
    <n v="736"/>
    <s v="Delia Mably"/>
  </r>
  <r>
    <n v="361"/>
    <x v="0"/>
    <s v="Henley"/>
    <s v="S"/>
    <s v="yellow"/>
    <n v="92"/>
    <n v="70"/>
    <s v="A yellow coloured, S sized, Henley Shirt"/>
    <n v="224"/>
    <n v="361"/>
    <n v="82"/>
    <n v="599"/>
    <n v="112"/>
    <n v="2"/>
    <n v="82"/>
    <n v="927"/>
    <n v="32502"/>
    <x v="51"/>
    <d v="2021-02-27T00:00:00"/>
    <x v="1"/>
    <n v="61"/>
    <x v="6"/>
    <n v="927"/>
    <s v="Joby Law"/>
  </r>
  <r>
    <n v="362"/>
    <x v="0"/>
    <s v="Henley"/>
    <s v="M"/>
    <s v="yellow"/>
    <n v="92"/>
    <n v="71"/>
    <s v="A yellow coloured, M sized, Henley Shirt"/>
    <n v="294"/>
    <n v="362"/>
    <n v="82"/>
    <n v="528"/>
    <n v="98"/>
    <n v="3"/>
    <n v="82"/>
    <n v="927"/>
    <n v="32502"/>
    <x v="51"/>
    <d v="2021-02-27T00:00:00"/>
    <x v="1"/>
    <n v="61"/>
    <x v="6"/>
    <n v="927"/>
    <s v="Joby Law"/>
  </r>
  <r>
    <n v="363"/>
    <x v="0"/>
    <s v="Henley"/>
    <s v="L"/>
    <s v="yellow"/>
    <n v="92"/>
    <n v="62"/>
    <s v="A yellow coloured, L sized, Henley Shirt"/>
    <n v="109"/>
    <n v="363"/>
    <n v="82"/>
    <n v="757"/>
    <n v="109"/>
    <n v="1"/>
    <n v="82"/>
    <n v="927"/>
    <n v="32502"/>
    <x v="51"/>
    <d v="2021-02-27T00:00:00"/>
    <x v="1"/>
    <n v="61"/>
    <x v="6"/>
    <n v="927"/>
    <s v="Joby Law"/>
  </r>
  <r>
    <n v="364"/>
    <x v="0"/>
    <s v="Henley"/>
    <s v="XL"/>
    <s v="yellow"/>
    <n v="92"/>
    <n v="55"/>
    <s v="A yellow coloured, XL sized, Henley Shirt"/>
    <n v="270"/>
    <n v="364"/>
    <n v="82"/>
    <n v="1042"/>
    <n v="90"/>
    <n v="3"/>
    <n v="82"/>
    <n v="927"/>
    <n v="32502"/>
    <x v="51"/>
    <d v="2021-02-27T00:00:00"/>
    <x v="1"/>
    <n v="61"/>
    <x v="6"/>
    <n v="927"/>
    <s v="Joby Law"/>
  </r>
  <r>
    <n v="365"/>
    <x v="0"/>
    <s v="Henley"/>
    <s v="XS"/>
    <s v="green"/>
    <n v="92"/>
    <n v="61"/>
    <s v="A green coloured, XS sized, Henley Shirt"/>
    <n v="226"/>
    <n v="365"/>
    <n v="82"/>
    <n v="676"/>
    <n v="113"/>
    <n v="2"/>
    <n v="82"/>
    <n v="927"/>
    <n v="32502"/>
    <x v="51"/>
    <d v="2021-02-27T00:00:00"/>
    <x v="1"/>
    <n v="61"/>
    <x v="6"/>
    <n v="927"/>
    <s v="Joby Law"/>
  </r>
  <r>
    <n v="366"/>
    <x v="0"/>
    <s v="Henley"/>
    <s v="S"/>
    <s v="green"/>
    <n v="92"/>
    <n v="68"/>
    <s v="A green coloured, S sized, Henley Shirt"/>
    <n v="318"/>
    <n v="366"/>
    <n v="82"/>
    <n v="239"/>
    <n v="106"/>
    <n v="3"/>
    <n v="82"/>
    <n v="927"/>
    <n v="32502"/>
    <x v="51"/>
    <d v="2021-02-27T00:00:00"/>
    <x v="1"/>
    <n v="61"/>
    <x v="6"/>
    <n v="927"/>
    <s v="Joby Law"/>
  </r>
  <r>
    <n v="367"/>
    <x v="0"/>
    <s v="Henley"/>
    <s v="M"/>
    <s v="green"/>
    <n v="92"/>
    <n v="65"/>
    <s v="A green coloured, M sized, Henley Shirt"/>
    <n v="100"/>
    <n v="367"/>
    <n v="83"/>
    <n v="588"/>
    <n v="100"/>
    <n v="1"/>
    <n v="83"/>
    <n v="537"/>
    <n v="39729"/>
    <x v="74"/>
    <d v="2021-07-01T00:00:00"/>
    <x v="3"/>
    <n v="45"/>
    <x v="2"/>
    <n v="537"/>
    <s v="Beverly Burbridge"/>
  </r>
  <r>
    <n v="368"/>
    <x v="0"/>
    <s v="Henley"/>
    <s v="L"/>
    <s v="green"/>
    <n v="92"/>
    <n v="41"/>
    <s v="A green coloured, L sized, Henley Shirt"/>
    <n v="118"/>
    <n v="368"/>
    <n v="83"/>
    <n v="88"/>
    <n v="118"/>
    <n v="1"/>
    <n v="83"/>
    <n v="537"/>
    <n v="39729"/>
    <x v="74"/>
    <d v="2021-07-01T00:00:00"/>
    <x v="3"/>
    <n v="45"/>
    <x v="2"/>
    <n v="537"/>
    <s v="Beverly Burbridge"/>
  </r>
  <r>
    <n v="369"/>
    <x v="0"/>
    <s v="Henley"/>
    <s v="XL"/>
    <s v="green"/>
    <n v="92"/>
    <n v="64"/>
    <s v="A green coloured, XL sized, Henley Shirt"/>
    <n v="190"/>
    <n v="369"/>
    <n v="83"/>
    <n v="260"/>
    <n v="95"/>
    <n v="2"/>
    <n v="83"/>
    <n v="537"/>
    <n v="39729"/>
    <x v="74"/>
    <d v="2021-07-01T00:00:00"/>
    <x v="3"/>
    <n v="45"/>
    <x v="2"/>
    <n v="537"/>
    <s v="Beverly Burbridge"/>
  </r>
  <r>
    <n v="370"/>
    <x v="0"/>
    <s v="Henley"/>
    <s v="XS"/>
    <s v="blue"/>
    <n v="92"/>
    <n v="61"/>
    <s v="A blue coloured, XS sized, Henley Shirt"/>
    <n v="93"/>
    <n v="370"/>
    <n v="84"/>
    <n v="1074"/>
    <n v="93"/>
    <n v="1"/>
    <n v="84"/>
    <n v="181"/>
    <n v="43438"/>
    <x v="75"/>
    <d v="2021-09-20T00:00:00"/>
    <x v="6"/>
    <n v="27"/>
    <x v="5"/>
    <n v="181"/>
    <s v="Puff Newbury"/>
  </r>
  <r>
    <n v="371"/>
    <x v="0"/>
    <s v="Henley"/>
    <s v="S"/>
    <s v="blue"/>
    <n v="92"/>
    <n v="75"/>
    <s v="A blue coloured, S sized, Henley Shirt"/>
    <n v="282"/>
    <n v="371"/>
    <n v="84"/>
    <n v="371"/>
    <n v="94"/>
    <n v="3"/>
    <n v="84"/>
    <n v="181"/>
    <n v="43438"/>
    <x v="75"/>
    <d v="2021-09-20T00:00:00"/>
    <x v="6"/>
    <n v="27"/>
    <x v="5"/>
    <n v="181"/>
    <s v="Puff Newbury"/>
  </r>
  <r>
    <n v="372"/>
    <x v="0"/>
    <s v="Henley"/>
    <s v="M"/>
    <s v="blue"/>
    <n v="92"/>
    <n v="42"/>
    <s v="A blue coloured, M sized, Henley Shirt"/>
    <n v="196"/>
    <n v="372"/>
    <n v="84"/>
    <n v="191"/>
    <n v="98"/>
    <n v="2"/>
    <n v="84"/>
    <n v="181"/>
    <n v="43438"/>
    <x v="75"/>
    <d v="2021-09-20T00:00:00"/>
    <x v="6"/>
    <n v="27"/>
    <x v="5"/>
    <n v="181"/>
    <s v="Puff Newbury"/>
  </r>
  <r>
    <n v="373"/>
    <x v="0"/>
    <s v="Henley"/>
    <s v="L"/>
    <s v="blue"/>
    <n v="92"/>
    <n v="60"/>
    <s v="A blue coloured, L sized, Henley Shirt"/>
    <n v="107"/>
    <n v="373"/>
    <n v="85"/>
    <n v="442"/>
    <n v="107"/>
    <n v="1"/>
    <n v="85"/>
    <n v="251"/>
    <n v="43533"/>
    <x v="76"/>
    <d v="2021-03-22T00:00:00"/>
    <x v="7"/>
    <n v="78"/>
    <x v="7"/>
    <n v="251"/>
    <s v="Jeanne Pringer"/>
  </r>
  <r>
    <n v="374"/>
    <x v="0"/>
    <s v="Henley"/>
    <s v="XL"/>
    <s v="blue"/>
    <n v="92"/>
    <n v="75"/>
    <s v="A blue coloured, XL sized, Henley Shirt"/>
    <n v="94"/>
    <n v="374"/>
    <n v="85"/>
    <n v="379"/>
    <n v="94"/>
    <n v="1"/>
    <n v="85"/>
    <n v="251"/>
    <n v="43533"/>
    <x v="76"/>
    <d v="2021-03-22T00:00:00"/>
    <x v="7"/>
    <n v="78"/>
    <x v="7"/>
    <n v="251"/>
    <s v="Jeanne Pringer"/>
  </r>
  <r>
    <n v="375"/>
    <x v="0"/>
    <s v="Henley"/>
    <s v="XS"/>
    <s v="indigo"/>
    <n v="92"/>
    <n v="58"/>
    <s v="A indigo coloured, XS sized, Henley Shirt"/>
    <n v="336"/>
    <n v="375"/>
    <n v="85"/>
    <n v="613"/>
    <n v="112"/>
    <n v="3"/>
    <n v="85"/>
    <n v="251"/>
    <n v="43533"/>
    <x v="76"/>
    <d v="2021-03-22T00:00:00"/>
    <x v="7"/>
    <n v="78"/>
    <x v="7"/>
    <n v="251"/>
    <s v="Jeanne Pringer"/>
  </r>
  <r>
    <n v="376"/>
    <x v="0"/>
    <s v="Henley"/>
    <s v="S"/>
    <s v="indigo"/>
    <n v="92"/>
    <n v="45"/>
    <s v="A indigo coloured, S sized, Henley Shirt"/>
    <n v="200"/>
    <n v="376"/>
    <n v="86"/>
    <n v="572"/>
    <n v="100"/>
    <n v="2"/>
    <n v="86"/>
    <n v="874"/>
    <n v="27045"/>
    <x v="77"/>
    <d v="2021-08-11T00:00:00"/>
    <x v="2"/>
    <n v="65"/>
    <x v="2"/>
    <n v="874"/>
    <s v="Prissie Kondratovich"/>
  </r>
  <r>
    <n v="377"/>
    <x v="0"/>
    <s v="Henley"/>
    <s v="M"/>
    <s v="indigo"/>
    <n v="92"/>
    <n v="70"/>
    <s v="A indigo coloured, M sized, Henley Shirt"/>
    <n v="354"/>
    <n v="377"/>
    <n v="87"/>
    <n v="98"/>
    <n v="118"/>
    <n v="3"/>
    <n v="87"/>
    <n v="325"/>
    <n v="32961"/>
    <x v="78"/>
    <d v="2021-07-16T00:00:00"/>
    <x v="2"/>
    <n v="68"/>
    <x v="0"/>
    <n v="325"/>
    <s v="Robinetta Deners"/>
  </r>
  <r>
    <n v="378"/>
    <x v="0"/>
    <s v="Henley"/>
    <s v="L"/>
    <s v="indigo"/>
    <n v="92"/>
    <n v="44"/>
    <s v="A indigo coloured, L sized, Henley Shirt"/>
    <n v="95"/>
    <n v="378"/>
    <n v="87"/>
    <n v="276"/>
    <n v="95"/>
    <n v="1"/>
    <n v="87"/>
    <n v="325"/>
    <n v="32961"/>
    <x v="78"/>
    <d v="2021-07-16T00:00:00"/>
    <x v="2"/>
    <n v="68"/>
    <x v="0"/>
    <n v="325"/>
    <s v="Robinetta Deners"/>
  </r>
  <r>
    <n v="379"/>
    <x v="0"/>
    <s v="Henley"/>
    <s v="XL"/>
    <s v="indigo"/>
    <n v="92"/>
    <n v="52"/>
    <s v="A indigo coloured, XL sized, Henley Shirt"/>
    <n v="190"/>
    <n v="379"/>
    <n v="87"/>
    <n v="278"/>
    <n v="95"/>
    <n v="2"/>
    <n v="87"/>
    <n v="325"/>
    <n v="32961"/>
    <x v="78"/>
    <d v="2021-07-16T00:00:00"/>
    <x v="2"/>
    <n v="68"/>
    <x v="0"/>
    <n v="325"/>
    <s v="Robinetta Deners"/>
  </r>
  <r>
    <n v="380"/>
    <x v="0"/>
    <s v="Henley"/>
    <s v="XS"/>
    <s v="violet"/>
    <n v="92"/>
    <n v="50"/>
    <s v="A violet coloured, XS sized, Henley Shirt"/>
    <n v="182"/>
    <n v="380"/>
    <n v="87"/>
    <n v="174"/>
    <n v="91"/>
    <n v="2"/>
    <n v="87"/>
    <n v="325"/>
    <n v="32961"/>
    <x v="78"/>
    <d v="2021-07-16T00:00:00"/>
    <x v="2"/>
    <n v="68"/>
    <x v="0"/>
    <n v="325"/>
    <s v="Robinetta Deners"/>
  </r>
  <r>
    <n v="381"/>
    <x v="0"/>
    <s v="Henley"/>
    <s v="S"/>
    <s v="violet"/>
    <n v="92"/>
    <n v="43"/>
    <s v="A violet coloured, S sized, Henley Shirt"/>
    <n v="92"/>
    <n v="381"/>
    <n v="88"/>
    <n v="126"/>
    <n v="92"/>
    <n v="1"/>
    <n v="88"/>
    <n v="567"/>
    <n v="10904"/>
    <x v="79"/>
    <d v="2021-08-15T00:00:00"/>
    <x v="7"/>
    <n v="39"/>
    <x v="5"/>
    <n v="567"/>
    <s v="Andi Kettleson"/>
  </r>
  <r>
    <n v="382"/>
    <x v="0"/>
    <s v="Henley"/>
    <s v="M"/>
    <s v="violet"/>
    <n v="92"/>
    <n v="44"/>
    <s v="A violet coloured, M sized, Henley Shirt"/>
    <n v="339"/>
    <n v="382"/>
    <n v="88"/>
    <n v="862"/>
    <n v="113"/>
    <n v="3"/>
    <n v="88"/>
    <n v="567"/>
    <n v="10904"/>
    <x v="79"/>
    <d v="2021-08-15T00:00:00"/>
    <x v="7"/>
    <n v="39"/>
    <x v="5"/>
    <n v="567"/>
    <s v="Andi Kettleson"/>
  </r>
  <r>
    <n v="383"/>
    <x v="0"/>
    <s v="Henley"/>
    <s v="L"/>
    <s v="violet"/>
    <n v="92"/>
    <n v="51"/>
    <s v="A violet coloured, L sized, Henley Shirt"/>
    <n v="119"/>
    <n v="383"/>
    <n v="88"/>
    <n v="407"/>
    <n v="119"/>
    <n v="1"/>
    <n v="88"/>
    <n v="567"/>
    <n v="10904"/>
    <x v="79"/>
    <d v="2021-08-15T00:00:00"/>
    <x v="7"/>
    <n v="39"/>
    <x v="5"/>
    <n v="567"/>
    <s v="Andi Kettleson"/>
  </r>
  <r>
    <n v="384"/>
    <x v="0"/>
    <s v="Henley"/>
    <s v="XL"/>
    <s v="violet"/>
    <n v="92"/>
    <n v="77"/>
    <s v="A violet coloured, XL sized, Henley Shirt"/>
    <n v="236"/>
    <n v="384"/>
    <n v="88"/>
    <n v="86"/>
    <n v="118"/>
    <n v="2"/>
    <n v="88"/>
    <n v="567"/>
    <n v="10904"/>
    <x v="79"/>
    <d v="2021-08-15T00:00:00"/>
    <x v="7"/>
    <n v="39"/>
    <x v="5"/>
    <n v="567"/>
    <s v="Andi Kettleson"/>
  </r>
  <r>
    <n v="385"/>
    <x v="0"/>
    <s v="Casual Slim Fit"/>
    <s v="XS"/>
    <s v="red"/>
    <n v="113"/>
    <n v="49"/>
    <s v="A red coloured, XS sized, Casual Slim Fit Shirt"/>
    <n v="182"/>
    <n v="385"/>
    <n v="88"/>
    <n v="770"/>
    <n v="91"/>
    <n v="2"/>
    <n v="88"/>
    <n v="567"/>
    <n v="10904"/>
    <x v="79"/>
    <d v="2021-08-15T00:00:00"/>
    <x v="7"/>
    <n v="39"/>
    <x v="5"/>
    <n v="567"/>
    <s v="Andi Kettleson"/>
  </r>
  <r>
    <n v="386"/>
    <x v="0"/>
    <s v="Casual Slim Fit"/>
    <s v="S"/>
    <s v="red"/>
    <n v="113"/>
    <n v="50"/>
    <s v="A red coloured, S sized, Casual Slim Fit Shirt"/>
    <n v="192"/>
    <n v="386"/>
    <n v="88"/>
    <n v="915"/>
    <n v="96"/>
    <n v="2"/>
    <n v="88"/>
    <n v="567"/>
    <n v="10904"/>
    <x v="79"/>
    <d v="2021-08-15T00:00:00"/>
    <x v="7"/>
    <n v="39"/>
    <x v="5"/>
    <n v="567"/>
    <s v="Andi Kettleson"/>
  </r>
  <r>
    <n v="387"/>
    <x v="0"/>
    <s v="Casual Slim Fit"/>
    <s v="M"/>
    <s v="red"/>
    <n v="113"/>
    <n v="67"/>
    <s v="A red coloured, M sized, Casual Slim Fit Shirt"/>
    <n v="210"/>
    <n v="387"/>
    <n v="88"/>
    <n v="1221"/>
    <n v="105"/>
    <n v="2"/>
    <n v="88"/>
    <n v="567"/>
    <n v="10904"/>
    <x v="79"/>
    <d v="2021-08-15T00:00:00"/>
    <x v="7"/>
    <n v="39"/>
    <x v="5"/>
    <n v="567"/>
    <s v="Andi Kettleson"/>
  </r>
  <r>
    <n v="388"/>
    <x v="0"/>
    <s v="Casual Slim Fit"/>
    <s v="L"/>
    <s v="red"/>
    <n v="113"/>
    <n v="78"/>
    <s v="A red coloured, L sized, Casual Slim Fit Shirt"/>
    <n v="95"/>
    <n v="388"/>
    <n v="89"/>
    <n v="271"/>
    <n v="95"/>
    <n v="1"/>
    <n v="89"/>
    <n v="448"/>
    <n v="29268"/>
    <x v="80"/>
    <d v="2021-11-16T00:00:00"/>
    <x v="2"/>
    <n v="61"/>
    <x v="3"/>
    <n v="448"/>
    <s v="Ashely Inmett"/>
  </r>
  <r>
    <n v="389"/>
    <x v="0"/>
    <s v="Casual Slim Fit"/>
    <s v="XL"/>
    <s v="red"/>
    <n v="113"/>
    <n v="47"/>
    <s v="A red coloured, XL sized, Casual Slim Fit Shirt"/>
    <n v="234"/>
    <n v="389"/>
    <n v="89"/>
    <n v="818"/>
    <n v="117"/>
    <n v="2"/>
    <n v="89"/>
    <n v="448"/>
    <n v="29268"/>
    <x v="80"/>
    <d v="2021-11-16T00:00:00"/>
    <x v="2"/>
    <n v="61"/>
    <x v="3"/>
    <n v="448"/>
    <s v="Ashely Inmett"/>
  </r>
  <r>
    <n v="390"/>
    <x v="0"/>
    <s v="Casual Slim Fit"/>
    <s v="XS"/>
    <s v="orange"/>
    <n v="113"/>
    <n v="43"/>
    <s v="A orange coloured, XS sized, Casual Slim Fit Shirt"/>
    <n v="98"/>
    <n v="390"/>
    <n v="89"/>
    <n v="549"/>
    <n v="98"/>
    <n v="1"/>
    <n v="89"/>
    <n v="448"/>
    <n v="29268"/>
    <x v="80"/>
    <d v="2021-11-16T00:00:00"/>
    <x v="2"/>
    <n v="61"/>
    <x v="3"/>
    <n v="448"/>
    <s v="Ashely Inmett"/>
  </r>
  <r>
    <n v="391"/>
    <x v="0"/>
    <s v="Casual Slim Fit"/>
    <s v="S"/>
    <s v="orange"/>
    <n v="113"/>
    <n v="54"/>
    <s v="A orange coloured, S sized, Casual Slim Fit Shirt"/>
    <n v="306"/>
    <n v="391"/>
    <n v="89"/>
    <n v="520"/>
    <n v="102"/>
    <n v="3"/>
    <n v="89"/>
    <n v="448"/>
    <n v="29268"/>
    <x v="80"/>
    <d v="2021-11-16T00:00:00"/>
    <x v="2"/>
    <n v="61"/>
    <x v="3"/>
    <n v="448"/>
    <s v="Ashely Inmett"/>
  </r>
  <r>
    <n v="392"/>
    <x v="0"/>
    <s v="Casual Slim Fit"/>
    <s v="M"/>
    <s v="orange"/>
    <n v="113"/>
    <n v="47"/>
    <s v="A orange coloured, M sized, Casual Slim Fit Shirt"/>
    <n v="98"/>
    <n v="392"/>
    <n v="89"/>
    <n v="545"/>
    <n v="98"/>
    <n v="1"/>
    <n v="89"/>
    <n v="448"/>
    <n v="29268"/>
    <x v="80"/>
    <d v="2021-11-16T00:00:00"/>
    <x v="2"/>
    <n v="61"/>
    <x v="3"/>
    <n v="448"/>
    <s v="Ashely Inmett"/>
  </r>
  <r>
    <n v="393"/>
    <x v="0"/>
    <s v="Casual Slim Fit"/>
    <s v="L"/>
    <s v="orange"/>
    <n v="113"/>
    <n v="76"/>
    <s v="A orange coloured, L sized, Casual Slim Fit Shirt"/>
    <n v="276"/>
    <n v="393"/>
    <n v="90"/>
    <n v="134"/>
    <n v="92"/>
    <n v="3"/>
    <n v="90"/>
    <n v="809"/>
    <n v="11475"/>
    <x v="73"/>
    <d v="2021-07-07T00:00:00"/>
    <x v="4"/>
    <n v="76"/>
    <x v="1"/>
    <n v="809"/>
    <s v="Winn Siemandl"/>
  </r>
  <r>
    <n v="394"/>
    <x v="0"/>
    <s v="Casual Slim Fit"/>
    <s v="XL"/>
    <s v="orange"/>
    <n v="113"/>
    <n v="53"/>
    <s v="A orange coloured, XL sized, Casual Slim Fit Shirt"/>
    <n v="192"/>
    <n v="394"/>
    <n v="90"/>
    <n v="19"/>
    <n v="96"/>
    <n v="2"/>
    <n v="90"/>
    <n v="809"/>
    <n v="11475"/>
    <x v="73"/>
    <d v="2021-07-07T00:00:00"/>
    <x v="4"/>
    <n v="76"/>
    <x v="1"/>
    <n v="809"/>
    <s v="Winn Siemandl"/>
  </r>
  <r>
    <n v="395"/>
    <x v="0"/>
    <s v="Casual Slim Fit"/>
    <s v="XS"/>
    <s v="yellow"/>
    <n v="113"/>
    <n v="63"/>
    <s v="A yellow coloured, XS sized, Casual Slim Fit Shirt"/>
    <n v="218"/>
    <n v="395"/>
    <n v="90"/>
    <n v="746"/>
    <n v="109"/>
    <n v="2"/>
    <n v="90"/>
    <n v="809"/>
    <n v="11475"/>
    <x v="73"/>
    <d v="2021-07-07T00:00:00"/>
    <x v="4"/>
    <n v="76"/>
    <x v="1"/>
    <n v="809"/>
    <s v="Winn Siemandl"/>
  </r>
  <r>
    <n v="396"/>
    <x v="0"/>
    <s v="Casual Slim Fit"/>
    <s v="S"/>
    <s v="yellow"/>
    <n v="113"/>
    <n v="45"/>
    <s v="A yellow coloured, S sized, Casual Slim Fit Shirt"/>
    <n v="306"/>
    <n v="396"/>
    <n v="90"/>
    <n v="1129"/>
    <n v="102"/>
    <n v="3"/>
    <n v="90"/>
    <n v="809"/>
    <n v="11475"/>
    <x v="73"/>
    <d v="2021-07-07T00:00:00"/>
    <x v="4"/>
    <n v="76"/>
    <x v="1"/>
    <n v="809"/>
    <s v="Winn Siemandl"/>
  </r>
  <r>
    <n v="397"/>
    <x v="0"/>
    <s v="Casual Slim Fit"/>
    <s v="M"/>
    <s v="yellow"/>
    <n v="113"/>
    <n v="76"/>
    <s v="A yellow coloured, M sized, Casual Slim Fit Shirt"/>
    <n v="312"/>
    <n v="397"/>
    <n v="90"/>
    <n v="50"/>
    <n v="104"/>
    <n v="3"/>
    <n v="90"/>
    <n v="809"/>
    <n v="11475"/>
    <x v="73"/>
    <d v="2021-07-07T00:00:00"/>
    <x v="4"/>
    <n v="76"/>
    <x v="1"/>
    <n v="809"/>
    <s v="Winn Siemandl"/>
  </r>
  <r>
    <n v="398"/>
    <x v="0"/>
    <s v="Casual Slim Fit"/>
    <s v="L"/>
    <s v="yellow"/>
    <n v="113"/>
    <n v="63"/>
    <s v="A yellow coloured, L sized, Casual Slim Fit Shirt"/>
    <n v="93"/>
    <n v="398"/>
    <n v="90"/>
    <n v="641"/>
    <n v="93"/>
    <n v="1"/>
    <n v="90"/>
    <n v="809"/>
    <n v="11475"/>
    <x v="73"/>
    <d v="2021-07-07T00:00:00"/>
    <x v="4"/>
    <n v="76"/>
    <x v="1"/>
    <n v="809"/>
    <s v="Winn Siemandl"/>
  </r>
  <r>
    <n v="399"/>
    <x v="0"/>
    <s v="Casual Slim Fit"/>
    <s v="XL"/>
    <s v="yellow"/>
    <n v="113"/>
    <n v="78"/>
    <s v="A yellow coloured, XL sized, Casual Slim Fit Shirt"/>
    <n v="102"/>
    <n v="399"/>
    <n v="91"/>
    <n v="1128"/>
    <n v="102"/>
    <n v="1"/>
    <n v="91"/>
    <n v="803"/>
    <n v="16601"/>
    <x v="81"/>
    <d v="2021-09-15T00:00:00"/>
    <x v="4"/>
    <n v="68"/>
    <x v="7"/>
    <n v="803"/>
    <s v="Gertrude Harriott"/>
  </r>
  <r>
    <n v="400"/>
    <x v="0"/>
    <s v="Casual Slim Fit"/>
    <s v="XS"/>
    <s v="green"/>
    <n v="113"/>
    <n v="69"/>
    <s v="A green coloured, XS sized, Casual Slim Fit Shirt"/>
    <n v="94"/>
    <n v="400"/>
    <n v="91"/>
    <n v="371"/>
    <n v="94"/>
    <n v="1"/>
    <n v="91"/>
    <n v="803"/>
    <n v="16601"/>
    <x v="81"/>
    <d v="2021-09-15T00:00:00"/>
    <x v="4"/>
    <n v="68"/>
    <x v="7"/>
    <n v="803"/>
    <s v="Gertrude Harriott"/>
  </r>
  <r>
    <n v="401"/>
    <x v="0"/>
    <s v="Casual Slim Fit"/>
    <s v="S"/>
    <s v="green"/>
    <n v="113"/>
    <n v="72"/>
    <s v="A green coloured, S sized, Casual Slim Fit Shirt"/>
    <n v="318"/>
    <n v="401"/>
    <n v="91"/>
    <n v="224"/>
    <n v="106"/>
    <n v="3"/>
    <n v="91"/>
    <n v="803"/>
    <n v="16601"/>
    <x v="81"/>
    <d v="2021-09-15T00:00:00"/>
    <x v="4"/>
    <n v="68"/>
    <x v="7"/>
    <n v="803"/>
    <s v="Gertrude Harriott"/>
  </r>
  <r>
    <n v="402"/>
    <x v="0"/>
    <s v="Casual Slim Fit"/>
    <s v="M"/>
    <s v="green"/>
    <n v="113"/>
    <n v="67"/>
    <s v="A green coloured, M sized, Casual Slim Fit Shirt"/>
    <n v="306"/>
    <n v="402"/>
    <n v="91"/>
    <n v="498"/>
    <n v="102"/>
    <n v="3"/>
    <n v="91"/>
    <n v="803"/>
    <n v="16601"/>
    <x v="81"/>
    <d v="2021-09-15T00:00:00"/>
    <x v="4"/>
    <n v="68"/>
    <x v="7"/>
    <n v="803"/>
    <s v="Gertrude Harriott"/>
  </r>
  <r>
    <n v="403"/>
    <x v="0"/>
    <s v="Casual Slim Fit"/>
    <s v="L"/>
    <s v="green"/>
    <n v="113"/>
    <n v="54"/>
    <s v="A green coloured, L sized, Casual Slim Fit Shirt"/>
    <n v="270"/>
    <n v="403"/>
    <n v="91"/>
    <n v="1045"/>
    <n v="90"/>
    <n v="3"/>
    <n v="91"/>
    <n v="803"/>
    <n v="16601"/>
    <x v="81"/>
    <d v="2021-09-15T00:00:00"/>
    <x v="4"/>
    <n v="68"/>
    <x v="7"/>
    <n v="803"/>
    <s v="Gertrude Harriott"/>
  </r>
  <r>
    <n v="404"/>
    <x v="0"/>
    <s v="Casual Slim Fit"/>
    <s v="XL"/>
    <s v="green"/>
    <n v="113"/>
    <n v="41"/>
    <s v="A green coloured, XL sized, Casual Slim Fit Shirt"/>
    <n v="321"/>
    <n v="404"/>
    <n v="92"/>
    <n v="434"/>
    <n v="107"/>
    <n v="3"/>
    <n v="92"/>
    <n v="273"/>
    <n v="37239"/>
    <x v="82"/>
    <d v="2021-01-30T00:00:00"/>
    <x v="4"/>
    <n v="46"/>
    <x v="5"/>
    <n v="273"/>
    <s v="Dag Schiefersten"/>
  </r>
  <r>
    <n v="405"/>
    <x v="0"/>
    <s v="Casual Slim Fit"/>
    <s v="XS"/>
    <s v="blue"/>
    <n v="113"/>
    <n v="55"/>
    <s v="A blue coloured, XS sized, Casual Slim Fit Shirt"/>
    <n v="318"/>
    <n v="405"/>
    <n v="92"/>
    <n v="994"/>
    <n v="106"/>
    <n v="3"/>
    <n v="92"/>
    <n v="273"/>
    <n v="37239"/>
    <x v="82"/>
    <d v="2021-01-30T00:00:00"/>
    <x v="4"/>
    <n v="46"/>
    <x v="5"/>
    <n v="273"/>
    <s v="Dag Schiefersten"/>
  </r>
  <r>
    <n v="406"/>
    <x v="0"/>
    <s v="Casual Slim Fit"/>
    <s v="S"/>
    <s v="blue"/>
    <n v="113"/>
    <n v="75"/>
    <s v="A blue coloured, S sized, Casual Slim Fit Shirt"/>
    <n v="212"/>
    <n v="406"/>
    <n v="92"/>
    <n v="234"/>
    <n v="106"/>
    <n v="2"/>
    <n v="92"/>
    <n v="273"/>
    <n v="37239"/>
    <x v="82"/>
    <d v="2021-01-30T00:00:00"/>
    <x v="4"/>
    <n v="46"/>
    <x v="5"/>
    <n v="273"/>
    <s v="Dag Schiefersten"/>
  </r>
  <r>
    <n v="407"/>
    <x v="0"/>
    <s v="Casual Slim Fit"/>
    <s v="M"/>
    <s v="blue"/>
    <n v="113"/>
    <n v="61"/>
    <s v="A blue coloured, M sized, Casual Slim Fit Shirt"/>
    <n v="318"/>
    <n v="407"/>
    <n v="92"/>
    <n v="991"/>
    <n v="106"/>
    <n v="3"/>
    <n v="92"/>
    <n v="273"/>
    <n v="37239"/>
    <x v="82"/>
    <d v="2021-01-30T00:00:00"/>
    <x v="4"/>
    <n v="46"/>
    <x v="5"/>
    <n v="273"/>
    <s v="Dag Schiefersten"/>
  </r>
  <r>
    <n v="408"/>
    <x v="0"/>
    <s v="Casual Slim Fit"/>
    <s v="L"/>
    <s v="blue"/>
    <n v="113"/>
    <n v="75"/>
    <s v="A blue coloured, L sized, Casual Slim Fit Shirt"/>
    <n v="336"/>
    <n v="408"/>
    <n v="93"/>
    <n v="1247"/>
    <n v="112"/>
    <n v="3"/>
    <n v="93"/>
    <n v="908"/>
    <n v="52379"/>
    <x v="80"/>
    <d v="2021-11-11T00:00:00"/>
    <x v="2"/>
    <n v="42"/>
    <x v="3"/>
    <n v="908"/>
    <s v="Kakalina Ragge"/>
  </r>
  <r>
    <n v="409"/>
    <x v="0"/>
    <s v="Casual Slim Fit"/>
    <s v="XL"/>
    <s v="blue"/>
    <n v="113"/>
    <n v="68"/>
    <s v="A blue coloured, XL sized, Casual Slim Fit Shirt"/>
    <n v="336"/>
    <n v="409"/>
    <n v="93"/>
    <n v="1259"/>
    <n v="112"/>
    <n v="3"/>
    <n v="93"/>
    <n v="908"/>
    <n v="52379"/>
    <x v="80"/>
    <d v="2021-11-11T00:00:00"/>
    <x v="2"/>
    <n v="42"/>
    <x v="3"/>
    <n v="908"/>
    <s v="Kakalina Ragge"/>
  </r>
  <r>
    <n v="410"/>
    <x v="0"/>
    <s v="Casual Slim Fit"/>
    <s v="XS"/>
    <s v="indigo"/>
    <n v="113"/>
    <n v="57"/>
    <s v="A indigo coloured, XS sized, Casual Slim Fit Shirt"/>
    <n v="188"/>
    <n v="410"/>
    <n v="94"/>
    <n v="883"/>
    <n v="94"/>
    <n v="2"/>
    <n v="94"/>
    <n v="629"/>
    <n v="47031"/>
    <x v="61"/>
    <d v="2021-03-26T00:00:00"/>
    <x v="1"/>
    <n v="53"/>
    <x v="2"/>
    <n v="629"/>
    <s v="Sigismundo Basek"/>
  </r>
  <r>
    <n v="411"/>
    <x v="0"/>
    <s v="Casual Slim Fit"/>
    <s v="S"/>
    <s v="indigo"/>
    <n v="113"/>
    <n v="65"/>
    <s v="A indigo coloured, S sized, Casual Slim Fit Shirt"/>
    <n v="279"/>
    <n v="411"/>
    <n v="94"/>
    <n v="1073"/>
    <n v="93"/>
    <n v="3"/>
    <n v="94"/>
    <n v="629"/>
    <n v="47031"/>
    <x v="61"/>
    <d v="2021-03-26T00:00:00"/>
    <x v="1"/>
    <n v="53"/>
    <x v="2"/>
    <n v="629"/>
    <s v="Sigismundo Basek"/>
  </r>
  <r>
    <n v="412"/>
    <x v="0"/>
    <s v="Casual Slim Fit"/>
    <s v="M"/>
    <s v="indigo"/>
    <n v="113"/>
    <n v="65"/>
    <s v="A indigo coloured, M sized, Casual Slim Fit Shirt"/>
    <n v="212"/>
    <n v="412"/>
    <n v="94"/>
    <n v="212"/>
    <n v="106"/>
    <n v="2"/>
    <n v="94"/>
    <n v="629"/>
    <n v="47031"/>
    <x v="61"/>
    <d v="2021-03-26T00:00:00"/>
    <x v="1"/>
    <n v="53"/>
    <x v="2"/>
    <n v="629"/>
    <s v="Sigismundo Basek"/>
  </r>
  <r>
    <n v="413"/>
    <x v="0"/>
    <s v="Casual Slim Fit"/>
    <s v="L"/>
    <s v="indigo"/>
    <n v="113"/>
    <n v="60"/>
    <s v="A indigo coloured, L sized, Casual Slim Fit Shirt"/>
    <n v="354"/>
    <n v="413"/>
    <n v="94"/>
    <n v="458"/>
    <n v="118"/>
    <n v="3"/>
    <n v="94"/>
    <n v="629"/>
    <n v="47031"/>
    <x v="61"/>
    <d v="2021-03-26T00:00:00"/>
    <x v="1"/>
    <n v="53"/>
    <x v="2"/>
    <n v="629"/>
    <s v="Sigismundo Basek"/>
  </r>
  <r>
    <n v="414"/>
    <x v="0"/>
    <s v="Casual Slim Fit"/>
    <s v="XL"/>
    <s v="indigo"/>
    <n v="113"/>
    <n v="40"/>
    <s v="A indigo coloured, XL sized, Casual Slim Fit Shirt"/>
    <n v="192"/>
    <n v="414"/>
    <n v="94"/>
    <n v="939"/>
    <n v="96"/>
    <n v="2"/>
    <n v="94"/>
    <n v="629"/>
    <n v="47031"/>
    <x v="61"/>
    <d v="2021-03-26T00:00:00"/>
    <x v="1"/>
    <n v="53"/>
    <x v="2"/>
    <n v="629"/>
    <s v="Sigismundo Basek"/>
  </r>
  <r>
    <n v="415"/>
    <x v="0"/>
    <s v="Casual Slim Fit"/>
    <s v="XS"/>
    <s v="violet"/>
    <n v="113"/>
    <n v="55"/>
    <s v="A violet coloured, XS sized, Casual Slim Fit Shirt"/>
    <n v="297"/>
    <n v="415"/>
    <n v="95"/>
    <n v="1168"/>
    <n v="99"/>
    <n v="3"/>
    <n v="95"/>
    <n v="413"/>
    <n v="52416"/>
    <x v="83"/>
    <d v="2021-02-05T00:00:00"/>
    <x v="4"/>
    <n v="25"/>
    <x v="3"/>
    <n v="413"/>
    <s v="Alexis Maps"/>
  </r>
  <r>
    <n v="416"/>
    <x v="0"/>
    <s v="Casual Slim Fit"/>
    <s v="S"/>
    <s v="violet"/>
    <n v="113"/>
    <n v="50"/>
    <s v="A violet coloured, S sized, Casual Slim Fit Shirt"/>
    <n v="107"/>
    <n v="416"/>
    <n v="95"/>
    <n v="444"/>
    <n v="107"/>
    <n v="1"/>
    <n v="95"/>
    <n v="413"/>
    <n v="52416"/>
    <x v="83"/>
    <d v="2021-02-05T00:00:00"/>
    <x v="4"/>
    <n v="25"/>
    <x v="3"/>
    <n v="413"/>
    <s v="Alexis Maps"/>
  </r>
  <r>
    <n v="417"/>
    <x v="0"/>
    <s v="Casual Slim Fit"/>
    <s v="M"/>
    <s v="violet"/>
    <n v="113"/>
    <n v="46"/>
    <s v="A violet coloured, M sized, Casual Slim Fit Shirt"/>
    <n v="204"/>
    <n v="417"/>
    <n v="95"/>
    <n v="497"/>
    <n v="102"/>
    <n v="2"/>
    <n v="95"/>
    <n v="413"/>
    <n v="52416"/>
    <x v="83"/>
    <d v="2021-02-05T00:00:00"/>
    <x v="4"/>
    <n v="25"/>
    <x v="3"/>
    <n v="413"/>
    <s v="Alexis Maps"/>
  </r>
  <r>
    <n v="418"/>
    <x v="0"/>
    <s v="Casual Slim Fit"/>
    <s v="L"/>
    <s v="violet"/>
    <n v="113"/>
    <n v="65"/>
    <s v="A violet coloured, L sized, Casual Slim Fit Shirt"/>
    <n v="198"/>
    <n v="418"/>
    <n v="95"/>
    <n v="1167"/>
    <n v="99"/>
    <n v="2"/>
    <n v="95"/>
    <n v="413"/>
    <n v="52416"/>
    <x v="83"/>
    <d v="2021-02-05T00:00:00"/>
    <x v="4"/>
    <n v="25"/>
    <x v="3"/>
    <n v="413"/>
    <s v="Alexis Maps"/>
  </r>
  <r>
    <n v="419"/>
    <x v="0"/>
    <s v="Casual Slim Fit"/>
    <s v="XL"/>
    <s v="violet"/>
    <n v="113"/>
    <n v="57"/>
    <s v="A violet coloured, XL sized, Casual Slim Fit Shirt"/>
    <n v="357"/>
    <n v="419"/>
    <n v="95"/>
    <n v="415"/>
    <n v="119"/>
    <n v="3"/>
    <n v="95"/>
    <n v="413"/>
    <n v="52416"/>
    <x v="83"/>
    <d v="2021-02-05T00:00:00"/>
    <x v="4"/>
    <n v="25"/>
    <x v="3"/>
    <n v="413"/>
    <s v="Alexis Maps"/>
  </r>
  <r>
    <n v="420"/>
    <x v="1"/>
    <s v="Denim"/>
    <s v="XS"/>
    <s v="red"/>
    <n v="92"/>
    <n v="60"/>
    <s v="A red coloured, XS sized, Denim Jacket"/>
    <n v="214"/>
    <n v="420"/>
    <n v="95"/>
    <n v="426"/>
    <n v="107"/>
    <n v="2"/>
    <n v="95"/>
    <n v="413"/>
    <n v="52416"/>
    <x v="83"/>
    <d v="2021-02-05T00:00:00"/>
    <x v="4"/>
    <n v="25"/>
    <x v="3"/>
    <n v="413"/>
    <s v="Alexis Maps"/>
  </r>
  <r>
    <n v="421"/>
    <x v="1"/>
    <s v="Denim"/>
    <s v="S"/>
    <s v="red"/>
    <n v="92"/>
    <n v="69"/>
    <s v="A red coloured, S sized, Denim Jacket"/>
    <n v="115"/>
    <n v="421"/>
    <n v="95"/>
    <n v="1091"/>
    <n v="115"/>
    <n v="1"/>
    <n v="95"/>
    <n v="413"/>
    <n v="52416"/>
    <x v="83"/>
    <d v="2021-02-05T00:00:00"/>
    <x v="4"/>
    <n v="25"/>
    <x v="3"/>
    <n v="413"/>
    <s v="Alexis Maps"/>
  </r>
  <r>
    <n v="422"/>
    <x v="1"/>
    <s v="Denim"/>
    <s v="M"/>
    <s v="red"/>
    <n v="92"/>
    <n v="43"/>
    <s v="A red coloured, M sized, Denim Jacket"/>
    <n v="218"/>
    <n v="422"/>
    <n v="95"/>
    <n v="742"/>
    <n v="109"/>
    <n v="2"/>
    <n v="95"/>
    <n v="413"/>
    <n v="52416"/>
    <x v="83"/>
    <d v="2021-02-05T00:00:00"/>
    <x v="4"/>
    <n v="25"/>
    <x v="3"/>
    <n v="413"/>
    <s v="Alexis Maps"/>
  </r>
  <r>
    <n v="423"/>
    <x v="1"/>
    <s v="Denim"/>
    <s v="L"/>
    <s v="red"/>
    <n v="92"/>
    <n v="63"/>
    <s v="A red coloured, L sized, Denim Jacket"/>
    <n v="180"/>
    <n v="423"/>
    <n v="96"/>
    <n v="1025"/>
    <n v="90"/>
    <n v="2"/>
    <n v="96"/>
    <n v="415"/>
    <n v="12119"/>
    <x v="78"/>
    <d v="2021-06-30T00:00:00"/>
    <x v="6"/>
    <n v="40"/>
    <x v="0"/>
    <n v="415"/>
    <s v="Ashley Gant"/>
  </r>
  <r>
    <n v="424"/>
    <x v="1"/>
    <s v="Denim"/>
    <s v="XL"/>
    <s v="red"/>
    <n v="92"/>
    <n v="58"/>
    <s v="A red coloured, XL sized, Denim Jacket"/>
    <n v="102"/>
    <n v="424"/>
    <n v="96"/>
    <n v="1123"/>
    <n v="102"/>
    <n v="1"/>
    <n v="96"/>
    <n v="415"/>
    <n v="12119"/>
    <x v="78"/>
    <d v="2021-06-30T00:00:00"/>
    <x v="6"/>
    <n v="40"/>
    <x v="0"/>
    <n v="415"/>
    <s v="Ashley Gant"/>
  </r>
  <r>
    <n v="425"/>
    <x v="1"/>
    <s v="Denim"/>
    <s v="XS"/>
    <s v="orange"/>
    <n v="92"/>
    <n v="60"/>
    <s v="A orange coloured, XS sized, Denim Jacket"/>
    <n v="218"/>
    <n v="425"/>
    <n v="96"/>
    <n v="345"/>
    <n v="109"/>
    <n v="2"/>
    <n v="96"/>
    <n v="415"/>
    <n v="12119"/>
    <x v="78"/>
    <d v="2021-06-30T00:00:00"/>
    <x v="6"/>
    <n v="40"/>
    <x v="0"/>
    <n v="415"/>
    <s v="Ashley Gant"/>
  </r>
  <r>
    <n v="426"/>
    <x v="1"/>
    <s v="Denim"/>
    <s v="S"/>
    <s v="orange"/>
    <n v="92"/>
    <n v="51"/>
    <s v="A orange coloured, S sized, Denim Jacket"/>
    <n v="119"/>
    <n v="426"/>
    <n v="96"/>
    <n v="395"/>
    <n v="119"/>
    <n v="1"/>
    <n v="96"/>
    <n v="415"/>
    <n v="12119"/>
    <x v="78"/>
    <d v="2021-06-30T00:00:00"/>
    <x v="6"/>
    <n v="40"/>
    <x v="0"/>
    <n v="415"/>
    <s v="Ashley Gant"/>
  </r>
  <r>
    <n v="427"/>
    <x v="1"/>
    <s v="Denim"/>
    <s v="M"/>
    <s v="orange"/>
    <n v="92"/>
    <n v="48"/>
    <s v="A orange coloured, M sized, Denim Jacket"/>
    <n v="210"/>
    <n v="427"/>
    <n v="96"/>
    <n v="1223"/>
    <n v="105"/>
    <n v="2"/>
    <n v="96"/>
    <n v="415"/>
    <n v="12119"/>
    <x v="78"/>
    <d v="2021-06-30T00:00:00"/>
    <x v="6"/>
    <n v="40"/>
    <x v="0"/>
    <n v="415"/>
    <s v="Ashley Gant"/>
  </r>
  <r>
    <n v="428"/>
    <x v="1"/>
    <s v="Denim"/>
    <s v="L"/>
    <s v="orange"/>
    <n v="92"/>
    <n v="73"/>
    <s v="A orange coloured, L sized, Denim Jacket"/>
    <n v="96"/>
    <n v="428"/>
    <n v="96"/>
    <n v="940"/>
    <n v="96"/>
    <n v="1"/>
    <n v="96"/>
    <n v="415"/>
    <n v="12119"/>
    <x v="78"/>
    <d v="2021-06-30T00:00:00"/>
    <x v="6"/>
    <n v="40"/>
    <x v="0"/>
    <n v="415"/>
    <s v="Ashley Gant"/>
  </r>
  <r>
    <n v="429"/>
    <x v="1"/>
    <s v="Denim"/>
    <s v="XL"/>
    <s v="orange"/>
    <n v="92"/>
    <n v="79"/>
    <s v="A orange coloured, XL sized, Denim Jacket"/>
    <n v="92"/>
    <n v="429"/>
    <n v="97"/>
    <n v="120"/>
    <n v="92"/>
    <n v="1"/>
    <n v="97"/>
    <n v="106"/>
    <n v="17772"/>
    <x v="12"/>
    <d v="2021-03-31T00:00:00"/>
    <x v="2"/>
    <n v="38"/>
    <x v="7"/>
    <n v="106"/>
    <s v="Rachel Colebrook"/>
  </r>
  <r>
    <n v="430"/>
    <x v="1"/>
    <s v="Denim"/>
    <s v="XS"/>
    <s v="yellow"/>
    <n v="92"/>
    <n v="52"/>
    <s v="A yellow coloured, XS sized, Denim Jacket"/>
    <n v="98"/>
    <n v="430"/>
    <n v="97"/>
    <n v="541"/>
    <n v="98"/>
    <n v="1"/>
    <n v="97"/>
    <n v="106"/>
    <n v="17772"/>
    <x v="12"/>
    <d v="2021-03-31T00:00:00"/>
    <x v="2"/>
    <n v="38"/>
    <x v="7"/>
    <n v="106"/>
    <s v="Rachel Colebrook"/>
  </r>
  <r>
    <n v="431"/>
    <x v="1"/>
    <s v="Denim"/>
    <s v="S"/>
    <s v="yellow"/>
    <n v="92"/>
    <n v="43"/>
    <s v="A yellow coloured, S sized, Denim Jacket"/>
    <n v="339"/>
    <n v="431"/>
    <n v="97"/>
    <n v="856"/>
    <n v="113"/>
    <n v="3"/>
    <n v="97"/>
    <n v="106"/>
    <n v="17772"/>
    <x v="12"/>
    <d v="2021-03-31T00:00:00"/>
    <x v="2"/>
    <n v="38"/>
    <x v="7"/>
    <n v="106"/>
    <s v="Rachel Colebrook"/>
  </r>
  <r>
    <n v="432"/>
    <x v="1"/>
    <s v="Denim"/>
    <s v="M"/>
    <s v="yellow"/>
    <n v="92"/>
    <n v="70"/>
    <s v="A yellow coloured, M sized, Denim Jacket"/>
    <n v="99"/>
    <n v="432"/>
    <n v="97"/>
    <n v="1183"/>
    <n v="99"/>
    <n v="1"/>
    <n v="97"/>
    <n v="106"/>
    <n v="17772"/>
    <x v="12"/>
    <d v="2021-03-31T00:00:00"/>
    <x v="2"/>
    <n v="38"/>
    <x v="7"/>
    <n v="106"/>
    <s v="Rachel Colebrook"/>
  </r>
  <r>
    <n v="433"/>
    <x v="1"/>
    <s v="Denim"/>
    <s v="L"/>
    <s v="yellow"/>
    <n v="92"/>
    <n v="44"/>
    <s v="A yellow coloured, L sized, Denim Jacket"/>
    <n v="315"/>
    <n v="433"/>
    <n v="97"/>
    <n v="307"/>
    <n v="105"/>
    <n v="3"/>
    <n v="97"/>
    <n v="106"/>
    <n v="17772"/>
    <x v="12"/>
    <d v="2021-03-31T00:00:00"/>
    <x v="2"/>
    <n v="38"/>
    <x v="7"/>
    <n v="106"/>
    <s v="Rachel Colebrook"/>
  </r>
  <r>
    <n v="434"/>
    <x v="1"/>
    <s v="Denim"/>
    <s v="XL"/>
    <s v="yellow"/>
    <n v="92"/>
    <n v="56"/>
    <s v="A yellow coloured, XL sized, Denim Jacket"/>
    <n v="315"/>
    <n v="434"/>
    <n v="97"/>
    <n v="1209"/>
    <n v="105"/>
    <n v="3"/>
    <n v="97"/>
    <n v="106"/>
    <n v="17772"/>
    <x v="12"/>
    <d v="2021-03-31T00:00:00"/>
    <x v="2"/>
    <n v="38"/>
    <x v="7"/>
    <n v="106"/>
    <s v="Rachel Colebrook"/>
  </r>
  <r>
    <n v="435"/>
    <x v="1"/>
    <s v="Denim"/>
    <s v="XS"/>
    <s v="green"/>
    <n v="92"/>
    <n v="53"/>
    <s v="A green coloured, XS sized, Denim Jacket"/>
    <n v="98"/>
    <n v="435"/>
    <n v="97"/>
    <n v="545"/>
    <n v="98"/>
    <n v="1"/>
    <n v="97"/>
    <n v="106"/>
    <n v="17772"/>
    <x v="12"/>
    <d v="2021-03-31T00:00:00"/>
    <x v="2"/>
    <n v="38"/>
    <x v="7"/>
    <n v="106"/>
    <s v="Rachel Colebrook"/>
  </r>
  <r>
    <n v="436"/>
    <x v="1"/>
    <s v="Denim"/>
    <s v="S"/>
    <s v="green"/>
    <n v="92"/>
    <n v="49"/>
    <s v="A green coloured, S sized, Denim Jacket"/>
    <n v="118"/>
    <n v="436"/>
    <n v="97"/>
    <n v="476"/>
    <n v="118"/>
    <n v="1"/>
    <n v="97"/>
    <n v="106"/>
    <n v="17772"/>
    <x v="12"/>
    <d v="2021-03-31T00:00:00"/>
    <x v="2"/>
    <n v="38"/>
    <x v="7"/>
    <n v="106"/>
    <s v="Rachel Colebrook"/>
  </r>
  <r>
    <n v="437"/>
    <x v="1"/>
    <s v="Denim"/>
    <s v="M"/>
    <s v="green"/>
    <n v="92"/>
    <n v="79"/>
    <s v="A green coloured, M sized, Denim Jacket"/>
    <n v="180"/>
    <n v="437"/>
    <n v="98"/>
    <n v="1022"/>
    <n v="90"/>
    <n v="2"/>
    <n v="98"/>
    <n v="257"/>
    <n v="44700"/>
    <x v="84"/>
    <d v="2021-05-08T00:00:00"/>
    <x v="0"/>
    <n v="61"/>
    <x v="7"/>
    <n v="257"/>
    <s v="Trista Aspray"/>
  </r>
  <r>
    <n v="438"/>
    <x v="1"/>
    <s v="Denim"/>
    <s v="L"/>
    <s v="green"/>
    <n v="92"/>
    <n v="52"/>
    <s v="A green coloured, L sized, Denim Jacket"/>
    <n v="214"/>
    <n v="438"/>
    <n v="98"/>
    <n v="431"/>
    <n v="107"/>
    <n v="2"/>
    <n v="98"/>
    <n v="257"/>
    <n v="44700"/>
    <x v="84"/>
    <d v="2021-05-08T00:00:00"/>
    <x v="0"/>
    <n v="61"/>
    <x v="7"/>
    <n v="257"/>
    <s v="Trista Aspray"/>
  </r>
  <r>
    <n v="439"/>
    <x v="1"/>
    <s v="Denim"/>
    <s v="XL"/>
    <s v="green"/>
    <n v="92"/>
    <n v="59"/>
    <s v="A green coloured, XL sized, Denim Jacket"/>
    <n v="96"/>
    <n v="439"/>
    <n v="98"/>
    <n v="943"/>
    <n v="96"/>
    <n v="1"/>
    <n v="98"/>
    <n v="257"/>
    <n v="44700"/>
    <x v="84"/>
    <d v="2021-05-08T00:00:00"/>
    <x v="0"/>
    <n v="61"/>
    <x v="7"/>
    <n v="257"/>
    <s v="Trista Aspray"/>
  </r>
  <r>
    <n v="440"/>
    <x v="1"/>
    <s v="Denim"/>
    <s v="XS"/>
    <s v="blue"/>
    <n v="92"/>
    <n v="49"/>
    <s v="A blue coloured, XS sized, Denim Jacket"/>
    <n v="115"/>
    <n v="440"/>
    <n v="98"/>
    <n v="1103"/>
    <n v="115"/>
    <n v="1"/>
    <n v="98"/>
    <n v="257"/>
    <n v="44700"/>
    <x v="84"/>
    <d v="2021-05-08T00:00:00"/>
    <x v="0"/>
    <n v="61"/>
    <x v="7"/>
    <n v="257"/>
    <s v="Trista Aspray"/>
  </r>
  <r>
    <n v="441"/>
    <x v="1"/>
    <s v="Denim"/>
    <s v="S"/>
    <s v="blue"/>
    <n v="92"/>
    <n v="56"/>
    <s v="A blue coloured, S sized, Denim Jacket"/>
    <n v="318"/>
    <n v="441"/>
    <n v="98"/>
    <n v="982"/>
    <n v="106"/>
    <n v="3"/>
    <n v="98"/>
    <n v="257"/>
    <n v="44700"/>
    <x v="84"/>
    <d v="2021-05-08T00:00:00"/>
    <x v="0"/>
    <n v="61"/>
    <x v="7"/>
    <n v="257"/>
    <s v="Trista Aspray"/>
  </r>
  <r>
    <n v="442"/>
    <x v="1"/>
    <s v="Denim"/>
    <s v="M"/>
    <s v="blue"/>
    <n v="92"/>
    <n v="61"/>
    <s v="A blue coloured, M sized, Denim Jacket"/>
    <n v="93"/>
    <n v="442"/>
    <n v="98"/>
    <n v="645"/>
    <n v="93"/>
    <n v="1"/>
    <n v="98"/>
    <n v="257"/>
    <n v="44700"/>
    <x v="84"/>
    <d v="2021-05-08T00:00:00"/>
    <x v="0"/>
    <n v="61"/>
    <x v="7"/>
    <n v="257"/>
    <s v="Trista Aspray"/>
  </r>
  <r>
    <n v="443"/>
    <x v="1"/>
    <s v="Denim"/>
    <s v="L"/>
    <s v="blue"/>
    <n v="92"/>
    <n v="42"/>
    <s v="A blue coloured, L sized, Denim Jacket"/>
    <n v="224"/>
    <n v="443"/>
    <n v="99"/>
    <n v="1238"/>
    <n v="112"/>
    <n v="2"/>
    <n v="99"/>
    <n v="291"/>
    <n v="26787"/>
    <x v="85"/>
    <d v="2021-09-25T00:00:00"/>
    <x v="2"/>
    <n v="43"/>
    <x v="1"/>
    <n v="291"/>
    <s v="Brodie Hedin"/>
  </r>
  <r>
    <n v="444"/>
    <x v="1"/>
    <s v="Denim"/>
    <s v="XL"/>
    <s v="blue"/>
    <n v="92"/>
    <n v="80"/>
    <s v="A blue coloured, XL sized, Denim Jacket"/>
    <n v="273"/>
    <n v="444"/>
    <n v="99"/>
    <n v="159"/>
    <n v="91"/>
    <n v="3"/>
    <n v="99"/>
    <n v="291"/>
    <n v="26787"/>
    <x v="85"/>
    <d v="2021-09-25T00:00:00"/>
    <x v="2"/>
    <n v="43"/>
    <x v="1"/>
    <n v="291"/>
    <s v="Brodie Hedin"/>
  </r>
  <r>
    <n v="445"/>
    <x v="1"/>
    <s v="Denim"/>
    <s v="XS"/>
    <s v="indigo"/>
    <n v="92"/>
    <n v="75"/>
    <s v="A indigo coloured, XS sized, Denim Jacket"/>
    <n v="96"/>
    <n v="445"/>
    <n v="99"/>
    <n v="26"/>
    <n v="96"/>
    <n v="1"/>
    <n v="99"/>
    <n v="291"/>
    <n v="26787"/>
    <x v="85"/>
    <d v="2021-09-25T00:00:00"/>
    <x v="2"/>
    <n v="43"/>
    <x v="1"/>
    <n v="291"/>
    <s v="Brodie Hedin"/>
  </r>
  <r>
    <n v="446"/>
    <x v="1"/>
    <s v="Denim"/>
    <s v="S"/>
    <s v="indigo"/>
    <n v="92"/>
    <n v="66"/>
    <s v="A indigo coloured, S sized, Denim Jacket"/>
    <n v="236"/>
    <n v="446"/>
    <n v="99"/>
    <n v="485"/>
    <n v="118"/>
    <n v="2"/>
    <n v="99"/>
    <n v="291"/>
    <n v="26787"/>
    <x v="85"/>
    <d v="2021-09-25T00:00:00"/>
    <x v="2"/>
    <n v="43"/>
    <x v="1"/>
    <n v="291"/>
    <s v="Brodie Hedin"/>
  </r>
  <r>
    <n v="447"/>
    <x v="1"/>
    <s v="Denim"/>
    <s v="M"/>
    <s v="indigo"/>
    <n v="92"/>
    <n v="52"/>
    <s v="A indigo coloured, M sized, Denim Jacket"/>
    <n v="188"/>
    <n v="447"/>
    <n v="99"/>
    <n v="353"/>
    <n v="94"/>
    <n v="2"/>
    <n v="99"/>
    <n v="291"/>
    <n v="26787"/>
    <x v="85"/>
    <d v="2021-09-25T00:00:00"/>
    <x v="2"/>
    <n v="43"/>
    <x v="1"/>
    <n v="291"/>
    <s v="Brodie Hedin"/>
  </r>
  <r>
    <n v="448"/>
    <x v="1"/>
    <s v="Denim"/>
    <s v="L"/>
    <s v="indigo"/>
    <n v="92"/>
    <n v="67"/>
    <s v="A indigo coloured, L sized, Denim Jacket"/>
    <n v="236"/>
    <n v="448"/>
    <n v="100"/>
    <n v="458"/>
    <n v="118"/>
    <n v="2"/>
    <n v="100"/>
    <n v="817"/>
    <n v="57063"/>
    <x v="86"/>
    <d v="2021-04-16T00:00:00"/>
    <x v="6"/>
    <n v="45"/>
    <x v="1"/>
    <n v="817"/>
    <s v="Joella Tiddeman"/>
  </r>
  <r>
    <n v="449"/>
    <x v="1"/>
    <s v="Denim"/>
    <s v="XL"/>
    <s v="indigo"/>
    <n v="92"/>
    <n v="51"/>
    <s v="A indigo coloured, XL sized, Denim Jacket"/>
    <n v="186"/>
    <n v="449"/>
    <n v="100"/>
    <n v="1083"/>
    <n v="93"/>
    <n v="2"/>
    <n v="100"/>
    <n v="817"/>
    <n v="57063"/>
    <x v="86"/>
    <d v="2021-04-16T00:00:00"/>
    <x v="6"/>
    <n v="45"/>
    <x v="1"/>
    <n v="817"/>
    <s v="Joella Tiddeman"/>
  </r>
  <r>
    <n v="450"/>
    <x v="1"/>
    <s v="Denim"/>
    <s v="XS"/>
    <s v="violet"/>
    <n v="92"/>
    <n v="65"/>
    <s v="A violet coloured, XS sized, Denim Jacket"/>
    <n v="236"/>
    <n v="450"/>
    <n v="100"/>
    <n v="471"/>
    <n v="118"/>
    <n v="2"/>
    <n v="100"/>
    <n v="817"/>
    <n v="57063"/>
    <x v="86"/>
    <d v="2021-04-16T00:00:00"/>
    <x v="6"/>
    <n v="45"/>
    <x v="1"/>
    <n v="817"/>
    <s v="Joella Tiddeman"/>
  </r>
  <r>
    <n v="451"/>
    <x v="1"/>
    <s v="Denim"/>
    <s v="S"/>
    <s v="violet"/>
    <n v="92"/>
    <n v="73"/>
    <s v="A violet coloured, S sized, Denim Jacket"/>
    <n v="276"/>
    <n v="451"/>
    <n v="100"/>
    <n v="138"/>
    <n v="92"/>
    <n v="3"/>
    <n v="100"/>
    <n v="817"/>
    <n v="57063"/>
    <x v="86"/>
    <d v="2021-04-16T00:00:00"/>
    <x v="6"/>
    <n v="45"/>
    <x v="1"/>
    <n v="817"/>
    <s v="Joella Tiddeman"/>
  </r>
  <r>
    <n v="452"/>
    <x v="1"/>
    <s v="Denim"/>
    <s v="M"/>
    <s v="violet"/>
    <n v="92"/>
    <n v="43"/>
    <s v="A violet coloured, M sized, Denim Jacket"/>
    <n v="118"/>
    <n v="452"/>
    <n v="100"/>
    <n v="470"/>
    <n v="118"/>
    <n v="1"/>
    <n v="100"/>
    <n v="817"/>
    <n v="57063"/>
    <x v="86"/>
    <d v="2021-04-16T00:00:00"/>
    <x v="6"/>
    <n v="45"/>
    <x v="1"/>
    <n v="817"/>
    <s v="Joella Tiddeman"/>
  </r>
  <r>
    <n v="453"/>
    <x v="1"/>
    <s v="Denim"/>
    <s v="L"/>
    <s v="violet"/>
    <n v="92"/>
    <n v="50"/>
    <s v="A violet coloured, L sized, Denim Jacket"/>
    <n v="188"/>
    <n v="453"/>
    <n v="100"/>
    <n v="373"/>
    <n v="94"/>
    <n v="2"/>
    <n v="100"/>
    <n v="817"/>
    <n v="57063"/>
    <x v="86"/>
    <d v="2021-04-16T00:00:00"/>
    <x v="6"/>
    <n v="45"/>
    <x v="1"/>
    <n v="817"/>
    <s v="Joella Tiddeman"/>
  </r>
  <r>
    <n v="454"/>
    <x v="1"/>
    <s v="Denim"/>
    <s v="XL"/>
    <s v="violet"/>
    <n v="92"/>
    <n v="63"/>
    <s v="A violet coloured, XL sized, Denim Jacket"/>
    <n v="357"/>
    <n v="454"/>
    <n v="100"/>
    <n v="392"/>
    <n v="119"/>
    <n v="3"/>
    <n v="100"/>
    <n v="817"/>
    <n v="57063"/>
    <x v="86"/>
    <d v="2021-04-16T00:00:00"/>
    <x v="6"/>
    <n v="45"/>
    <x v="1"/>
    <n v="817"/>
    <s v="Joella Tiddeman"/>
  </r>
  <r>
    <n v="455"/>
    <x v="1"/>
    <s v="Puffer"/>
    <s v="XS"/>
    <s v="red"/>
    <n v="110"/>
    <n v="67"/>
    <s v="A red coloured, XS sized, Puffer Jacket"/>
    <n v="112"/>
    <n v="455"/>
    <n v="100"/>
    <n v="1242"/>
    <n v="112"/>
    <n v="1"/>
    <n v="100"/>
    <n v="817"/>
    <n v="57063"/>
    <x v="86"/>
    <d v="2021-04-16T00:00:00"/>
    <x v="6"/>
    <n v="45"/>
    <x v="1"/>
    <n v="817"/>
    <s v="Joella Tiddeman"/>
  </r>
  <r>
    <n v="456"/>
    <x v="1"/>
    <s v="Puffer"/>
    <s v="S"/>
    <s v="red"/>
    <n v="110"/>
    <n v="62"/>
    <s v="A red coloured, S sized, Puffer Jacket"/>
    <n v="279"/>
    <n v="456"/>
    <n v="101"/>
    <n v="643"/>
    <n v="93"/>
    <n v="3"/>
    <n v="101"/>
    <n v="807"/>
    <n v="25174"/>
    <x v="52"/>
    <d v="2021-02-27T00:00:00"/>
    <x v="6"/>
    <n v="26"/>
    <x v="3"/>
    <n v="807"/>
    <s v="Dena Banbrick"/>
  </r>
  <r>
    <n v="457"/>
    <x v="1"/>
    <s v="Puffer"/>
    <s v="M"/>
    <s v="red"/>
    <n v="110"/>
    <n v="62"/>
    <s v="A red coloured, M sized, Puffer Jacket"/>
    <n v="105"/>
    <n v="457"/>
    <n v="101"/>
    <n v="1216"/>
    <n v="105"/>
    <n v="1"/>
    <n v="101"/>
    <n v="807"/>
    <n v="25174"/>
    <x v="52"/>
    <d v="2021-02-27T00:00:00"/>
    <x v="6"/>
    <n v="26"/>
    <x v="3"/>
    <n v="807"/>
    <s v="Dena Banbrick"/>
  </r>
  <r>
    <n v="458"/>
    <x v="1"/>
    <s v="Puffer"/>
    <s v="L"/>
    <s v="red"/>
    <n v="110"/>
    <n v="44"/>
    <s v="A red coloured, L sized, Puffer Jacket"/>
    <n v="115"/>
    <n v="458"/>
    <n v="101"/>
    <n v="1113"/>
    <n v="115"/>
    <n v="1"/>
    <n v="101"/>
    <n v="807"/>
    <n v="25174"/>
    <x v="52"/>
    <d v="2021-02-27T00:00:00"/>
    <x v="6"/>
    <n v="26"/>
    <x v="3"/>
    <n v="807"/>
    <s v="Dena Banbrick"/>
  </r>
  <r>
    <n v="459"/>
    <x v="1"/>
    <s v="Puffer"/>
    <s v="XL"/>
    <s v="red"/>
    <n v="110"/>
    <n v="41"/>
    <s v="A red coloured, XL sized, Puffer Jacket"/>
    <n v="354"/>
    <n v="459"/>
    <n v="101"/>
    <n v="474"/>
    <n v="118"/>
    <n v="3"/>
    <n v="101"/>
    <n v="807"/>
    <n v="25174"/>
    <x v="52"/>
    <d v="2021-02-27T00:00:00"/>
    <x v="6"/>
    <n v="26"/>
    <x v="3"/>
    <n v="807"/>
    <s v="Dena Banbrick"/>
  </r>
  <r>
    <n v="460"/>
    <x v="1"/>
    <s v="Puffer"/>
    <s v="XS"/>
    <s v="orange"/>
    <n v="110"/>
    <n v="47"/>
    <s v="A orange coloured, XS sized, Puffer Jacket"/>
    <n v="345"/>
    <n v="460"/>
    <n v="101"/>
    <n v="1119"/>
    <n v="115"/>
    <n v="3"/>
    <n v="101"/>
    <n v="807"/>
    <n v="25174"/>
    <x v="52"/>
    <d v="2021-02-27T00:00:00"/>
    <x v="6"/>
    <n v="26"/>
    <x v="3"/>
    <n v="807"/>
    <s v="Dena Banbrick"/>
  </r>
  <r>
    <n v="461"/>
    <x v="1"/>
    <s v="Puffer"/>
    <s v="S"/>
    <s v="orange"/>
    <n v="110"/>
    <n v="69"/>
    <s v="A orange coloured, S sized, Puffer Jacket"/>
    <n v="327"/>
    <n v="461"/>
    <n v="102"/>
    <n v="332"/>
    <n v="109"/>
    <n v="3"/>
    <n v="102"/>
    <n v="846"/>
    <n v="41382"/>
    <x v="87"/>
    <d v="2021-05-26T00:00:00"/>
    <x v="0"/>
    <n v="72"/>
    <x v="6"/>
    <n v="846"/>
    <s v="Isidore Bleasdille"/>
  </r>
  <r>
    <n v="462"/>
    <x v="1"/>
    <s v="Puffer"/>
    <s v="M"/>
    <s v="orange"/>
    <n v="110"/>
    <n v="61"/>
    <s v="A orange coloured, M sized, Puffer Jacket"/>
    <n v="91"/>
    <n v="462"/>
    <n v="103"/>
    <n v="772"/>
    <n v="91"/>
    <n v="1"/>
    <n v="103"/>
    <n v="209"/>
    <n v="49852"/>
    <x v="88"/>
    <d v="2021-06-24T00:00:00"/>
    <x v="7"/>
    <n v="29"/>
    <x v="0"/>
    <n v="209"/>
    <s v="Lauryn Deport"/>
  </r>
  <r>
    <n v="463"/>
    <x v="1"/>
    <s v="Puffer"/>
    <s v="L"/>
    <s v="orange"/>
    <n v="110"/>
    <n v="66"/>
    <s v="A orange coloured, L sized, Puffer Jacket"/>
    <n v="327"/>
    <n v="463"/>
    <n v="103"/>
    <n v="756"/>
    <n v="109"/>
    <n v="3"/>
    <n v="103"/>
    <n v="209"/>
    <n v="49852"/>
    <x v="88"/>
    <d v="2021-06-24T00:00:00"/>
    <x v="7"/>
    <n v="29"/>
    <x v="0"/>
    <n v="209"/>
    <s v="Lauryn Deport"/>
  </r>
  <r>
    <n v="464"/>
    <x v="1"/>
    <s v="Puffer"/>
    <s v="XL"/>
    <s v="orange"/>
    <n v="110"/>
    <n v="66"/>
    <s v="A orange coloured, XL sized, Puffer Jacket"/>
    <n v="91"/>
    <n v="464"/>
    <n v="103"/>
    <n v="159"/>
    <n v="91"/>
    <n v="1"/>
    <n v="103"/>
    <n v="209"/>
    <n v="49852"/>
    <x v="88"/>
    <d v="2021-06-24T00:00:00"/>
    <x v="7"/>
    <n v="29"/>
    <x v="0"/>
    <n v="209"/>
    <s v="Lauryn Deport"/>
  </r>
  <r>
    <n v="465"/>
    <x v="1"/>
    <s v="Puffer"/>
    <s v="XS"/>
    <s v="yellow"/>
    <n v="110"/>
    <n v="55"/>
    <s v="A yellow coloured, XS sized, Puffer Jacket"/>
    <n v="279"/>
    <n v="465"/>
    <n v="103"/>
    <n v="663"/>
    <n v="93"/>
    <n v="3"/>
    <n v="103"/>
    <n v="209"/>
    <n v="49852"/>
    <x v="88"/>
    <d v="2021-06-24T00:00:00"/>
    <x v="7"/>
    <n v="29"/>
    <x v="0"/>
    <n v="209"/>
    <s v="Lauryn Deport"/>
  </r>
  <r>
    <n v="466"/>
    <x v="1"/>
    <s v="Puffer"/>
    <s v="S"/>
    <s v="yellow"/>
    <n v="110"/>
    <n v="48"/>
    <s v="A yellow coloured, S sized, Puffer Jacket"/>
    <n v="327"/>
    <n v="466"/>
    <n v="103"/>
    <n v="740"/>
    <n v="109"/>
    <n v="3"/>
    <n v="103"/>
    <n v="209"/>
    <n v="49852"/>
    <x v="88"/>
    <d v="2021-06-24T00:00:00"/>
    <x v="7"/>
    <n v="29"/>
    <x v="0"/>
    <n v="209"/>
    <s v="Lauryn Deport"/>
  </r>
  <r>
    <n v="467"/>
    <x v="1"/>
    <s v="Puffer"/>
    <s v="M"/>
    <s v="yellow"/>
    <n v="110"/>
    <n v="44"/>
    <s v="A yellow coloured, M sized, Puffer Jacket"/>
    <n v="196"/>
    <n v="467"/>
    <n v="103"/>
    <n v="549"/>
    <n v="98"/>
    <n v="2"/>
    <n v="103"/>
    <n v="209"/>
    <n v="49852"/>
    <x v="88"/>
    <d v="2021-06-24T00:00:00"/>
    <x v="7"/>
    <n v="29"/>
    <x v="0"/>
    <n v="209"/>
    <s v="Lauryn Deport"/>
  </r>
  <r>
    <n v="468"/>
    <x v="1"/>
    <s v="Puffer"/>
    <s v="L"/>
    <s v="yellow"/>
    <n v="110"/>
    <n v="46"/>
    <s v="A yellow coloured, L sized, Puffer Jacket"/>
    <n v="192"/>
    <n v="468"/>
    <n v="103"/>
    <n v="9"/>
    <n v="96"/>
    <n v="2"/>
    <n v="103"/>
    <n v="209"/>
    <n v="49852"/>
    <x v="88"/>
    <d v="2021-06-24T00:00:00"/>
    <x v="7"/>
    <n v="29"/>
    <x v="0"/>
    <n v="209"/>
    <s v="Lauryn Deport"/>
  </r>
  <r>
    <n v="469"/>
    <x v="1"/>
    <s v="Puffer"/>
    <s v="XL"/>
    <s v="yellow"/>
    <n v="110"/>
    <n v="65"/>
    <s v="A yellow coloured, XL sized, Puffer Jacket"/>
    <n v="354"/>
    <n v="469"/>
    <n v="103"/>
    <n v="78"/>
    <n v="118"/>
    <n v="3"/>
    <n v="103"/>
    <n v="209"/>
    <n v="49852"/>
    <x v="88"/>
    <d v="2021-06-24T00:00:00"/>
    <x v="7"/>
    <n v="29"/>
    <x v="0"/>
    <n v="209"/>
    <s v="Lauryn Deport"/>
  </r>
  <r>
    <n v="470"/>
    <x v="1"/>
    <s v="Puffer"/>
    <s v="XS"/>
    <s v="green"/>
    <n v="110"/>
    <n v="41"/>
    <s v="A green coloured, XS sized, Puffer Jacket"/>
    <n v="99"/>
    <n v="470"/>
    <n v="104"/>
    <n v="1182"/>
    <n v="99"/>
    <n v="1"/>
    <n v="104"/>
    <n v="366"/>
    <n v="11454"/>
    <x v="89"/>
    <d v="2021-06-23T00:00:00"/>
    <x v="5"/>
    <n v="64"/>
    <x v="6"/>
    <n v="366"/>
    <s v="Geraldine Naulty"/>
  </r>
  <r>
    <n v="471"/>
    <x v="1"/>
    <s v="Puffer"/>
    <s v="S"/>
    <s v="green"/>
    <n v="110"/>
    <n v="54"/>
    <s v="A green coloured, S sized, Puffer Jacket"/>
    <n v="312"/>
    <n v="471"/>
    <n v="104"/>
    <n v="67"/>
    <n v="104"/>
    <n v="3"/>
    <n v="104"/>
    <n v="366"/>
    <n v="11454"/>
    <x v="89"/>
    <d v="2021-06-23T00:00:00"/>
    <x v="5"/>
    <n v="64"/>
    <x v="6"/>
    <n v="366"/>
    <s v="Geraldine Naulty"/>
  </r>
  <r>
    <n v="472"/>
    <x v="1"/>
    <s v="Puffer"/>
    <s v="M"/>
    <s v="green"/>
    <n v="110"/>
    <n v="72"/>
    <s v="A green coloured, M sized, Puffer Jacket"/>
    <n v="93"/>
    <n v="472"/>
    <n v="104"/>
    <n v="1066"/>
    <n v="93"/>
    <n v="1"/>
    <n v="104"/>
    <n v="366"/>
    <n v="11454"/>
    <x v="89"/>
    <d v="2021-06-23T00:00:00"/>
    <x v="5"/>
    <n v="64"/>
    <x v="6"/>
    <n v="366"/>
    <s v="Geraldine Naulty"/>
  </r>
  <r>
    <n v="473"/>
    <x v="1"/>
    <s v="Puffer"/>
    <s v="L"/>
    <s v="green"/>
    <n v="110"/>
    <n v="43"/>
    <s v="A green coloured, L sized, Puffer Jacket"/>
    <n v="288"/>
    <n v="473"/>
    <n v="104"/>
    <n v="927"/>
    <n v="96"/>
    <n v="3"/>
    <n v="104"/>
    <n v="366"/>
    <n v="11454"/>
    <x v="89"/>
    <d v="2021-06-23T00:00:00"/>
    <x v="5"/>
    <n v="64"/>
    <x v="6"/>
    <n v="366"/>
    <s v="Geraldine Naulty"/>
  </r>
  <r>
    <n v="474"/>
    <x v="1"/>
    <s v="Puffer"/>
    <s v="XL"/>
    <s v="green"/>
    <n v="110"/>
    <n v="42"/>
    <s v="A green coloured, XL sized, Puffer Jacket"/>
    <n v="119"/>
    <n v="474"/>
    <n v="104"/>
    <n v="385"/>
    <n v="119"/>
    <n v="1"/>
    <n v="104"/>
    <n v="366"/>
    <n v="11454"/>
    <x v="89"/>
    <d v="2021-06-23T00:00:00"/>
    <x v="5"/>
    <n v="64"/>
    <x v="6"/>
    <n v="366"/>
    <s v="Geraldine Naulty"/>
  </r>
  <r>
    <n v="475"/>
    <x v="1"/>
    <s v="Puffer"/>
    <s v="XS"/>
    <s v="blue"/>
    <n v="110"/>
    <n v="57"/>
    <s v="A blue coloured, XS sized, Puffer Jacket"/>
    <n v="230"/>
    <n v="475"/>
    <n v="104"/>
    <n v="1098"/>
    <n v="115"/>
    <n v="2"/>
    <n v="104"/>
    <n v="366"/>
    <n v="11454"/>
    <x v="89"/>
    <d v="2021-06-23T00:00:00"/>
    <x v="5"/>
    <n v="64"/>
    <x v="6"/>
    <n v="366"/>
    <s v="Geraldine Naulty"/>
  </r>
  <r>
    <n v="476"/>
    <x v="1"/>
    <s v="Puffer"/>
    <s v="S"/>
    <s v="blue"/>
    <n v="110"/>
    <n v="76"/>
    <s v="A blue coloured, S sized, Puffer Jacket"/>
    <n v="190"/>
    <n v="476"/>
    <n v="105"/>
    <n v="269"/>
    <n v="95"/>
    <n v="2"/>
    <n v="105"/>
    <n v="456"/>
    <n v="46013"/>
    <x v="74"/>
    <d v="2021-07-14T00:00:00"/>
    <x v="5"/>
    <n v="33"/>
    <x v="3"/>
    <n v="456"/>
    <s v="Joelynn Remington"/>
  </r>
  <r>
    <n v="477"/>
    <x v="1"/>
    <s v="Puffer"/>
    <s v="M"/>
    <s v="blue"/>
    <n v="110"/>
    <n v="60"/>
    <s v="A blue coloured, M sized, Puffer Jacket"/>
    <n v="96"/>
    <n v="477"/>
    <n v="105"/>
    <n v="929"/>
    <n v="96"/>
    <n v="1"/>
    <n v="105"/>
    <n v="456"/>
    <n v="46013"/>
    <x v="74"/>
    <d v="2021-07-14T00:00:00"/>
    <x v="5"/>
    <n v="33"/>
    <x v="3"/>
    <n v="456"/>
    <s v="Joelynn Remington"/>
  </r>
  <r>
    <n v="478"/>
    <x v="1"/>
    <s v="Puffer"/>
    <s v="L"/>
    <s v="blue"/>
    <n v="110"/>
    <n v="48"/>
    <s v="A blue coloured, L sized, Puffer Jacket"/>
    <n v="186"/>
    <n v="478"/>
    <n v="106"/>
    <n v="639"/>
    <n v="93"/>
    <n v="2"/>
    <n v="106"/>
    <n v="573"/>
    <n v="12033"/>
    <x v="90"/>
    <d v="2021-03-28T00:00:00"/>
    <x v="1"/>
    <n v="37"/>
    <x v="0"/>
    <n v="573"/>
    <s v="Atlante Dissman"/>
  </r>
  <r>
    <n v="479"/>
    <x v="1"/>
    <s v="Puffer"/>
    <s v="XL"/>
    <s v="blue"/>
    <n v="110"/>
    <n v="80"/>
    <s v="A blue coloured, XL sized, Puffer Jacket"/>
    <n v="279"/>
    <n v="479"/>
    <n v="106"/>
    <n v="1069"/>
    <n v="93"/>
    <n v="3"/>
    <n v="106"/>
    <n v="573"/>
    <n v="12033"/>
    <x v="90"/>
    <d v="2021-03-28T00:00:00"/>
    <x v="1"/>
    <n v="37"/>
    <x v="0"/>
    <n v="573"/>
    <s v="Atlante Dissman"/>
  </r>
  <r>
    <n v="480"/>
    <x v="1"/>
    <s v="Puffer"/>
    <s v="XS"/>
    <s v="indigo"/>
    <n v="110"/>
    <n v="46"/>
    <s v="A indigo coloured, XS sized, Puffer Jacket"/>
    <n v="345"/>
    <n v="480"/>
    <n v="106"/>
    <n v="1105"/>
    <n v="115"/>
    <n v="3"/>
    <n v="106"/>
    <n v="573"/>
    <n v="12033"/>
    <x v="90"/>
    <d v="2021-03-28T00:00:00"/>
    <x v="1"/>
    <n v="37"/>
    <x v="0"/>
    <n v="573"/>
    <s v="Atlante Dissman"/>
  </r>
  <r>
    <n v="481"/>
    <x v="1"/>
    <s v="Puffer"/>
    <s v="S"/>
    <s v="indigo"/>
    <n v="110"/>
    <n v="62"/>
    <s v="A indigo coloured, S sized, Puffer Jacket"/>
    <n v="208"/>
    <n v="481"/>
    <n v="107"/>
    <n v="39"/>
    <n v="104"/>
    <n v="2"/>
    <n v="107"/>
    <n v="127"/>
    <n v="58760"/>
    <x v="91"/>
    <d v="2021-02-03T00:00:00"/>
    <x v="0"/>
    <n v="30"/>
    <x v="2"/>
    <n v="127"/>
    <s v="Merl Gayforth"/>
  </r>
  <r>
    <n v="482"/>
    <x v="1"/>
    <s v="Puffer"/>
    <s v="M"/>
    <s v="indigo"/>
    <n v="110"/>
    <n v="49"/>
    <s v="A indigo coloured, M sized, Puffer Jacket"/>
    <n v="119"/>
    <n v="482"/>
    <n v="107"/>
    <n v="388"/>
    <n v="119"/>
    <n v="1"/>
    <n v="107"/>
    <n v="127"/>
    <n v="58760"/>
    <x v="91"/>
    <d v="2021-02-03T00:00:00"/>
    <x v="0"/>
    <n v="30"/>
    <x v="2"/>
    <n v="127"/>
    <s v="Merl Gayforth"/>
  </r>
  <r>
    <n v="483"/>
    <x v="1"/>
    <s v="Puffer"/>
    <s v="L"/>
    <s v="indigo"/>
    <n v="110"/>
    <n v="61"/>
    <s v="A indigo coloured, L sized, Puffer Jacket"/>
    <n v="218"/>
    <n v="483"/>
    <n v="107"/>
    <n v="349"/>
    <n v="109"/>
    <n v="2"/>
    <n v="107"/>
    <n v="127"/>
    <n v="58760"/>
    <x v="91"/>
    <d v="2021-02-03T00:00:00"/>
    <x v="0"/>
    <n v="30"/>
    <x v="2"/>
    <n v="127"/>
    <s v="Merl Gayforth"/>
  </r>
  <r>
    <n v="484"/>
    <x v="1"/>
    <s v="Puffer"/>
    <s v="XL"/>
    <s v="indigo"/>
    <n v="110"/>
    <n v="60"/>
    <s v="A indigo coloured, XL sized, Puffer Jacket"/>
    <n v="294"/>
    <n v="484"/>
    <n v="107"/>
    <n v="203"/>
    <n v="98"/>
    <n v="3"/>
    <n v="107"/>
    <n v="127"/>
    <n v="58760"/>
    <x v="91"/>
    <d v="2021-02-03T00:00:00"/>
    <x v="0"/>
    <n v="30"/>
    <x v="2"/>
    <n v="127"/>
    <s v="Merl Gayforth"/>
  </r>
  <r>
    <n v="485"/>
    <x v="1"/>
    <s v="Puffer"/>
    <s v="XS"/>
    <s v="violet"/>
    <n v="110"/>
    <n v="74"/>
    <s v="A violet coloured, XS sized, Puffer Jacket"/>
    <n v="94"/>
    <n v="485"/>
    <n v="107"/>
    <n v="882"/>
    <n v="94"/>
    <n v="1"/>
    <n v="107"/>
    <n v="127"/>
    <n v="58760"/>
    <x v="91"/>
    <d v="2021-02-03T00:00:00"/>
    <x v="0"/>
    <n v="30"/>
    <x v="2"/>
    <n v="127"/>
    <s v="Merl Gayforth"/>
  </r>
  <r>
    <n v="486"/>
    <x v="1"/>
    <s v="Puffer"/>
    <s v="S"/>
    <s v="violet"/>
    <n v="110"/>
    <n v="46"/>
    <s v="A violet coloured, S sized, Puffer Jacket"/>
    <n v="212"/>
    <n v="486"/>
    <n v="107"/>
    <n v="242"/>
    <n v="106"/>
    <n v="2"/>
    <n v="107"/>
    <n v="127"/>
    <n v="58760"/>
    <x v="91"/>
    <d v="2021-02-03T00:00:00"/>
    <x v="0"/>
    <n v="30"/>
    <x v="2"/>
    <n v="127"/>
    <s v="Merl Gayforth"/>
  </r>
  <r>
    <n v="487"/>
    <x v="1"/>
    <s v="Puffer"/>
    <s v="M"/>
    <s v="violet"/>
    <n v="110"/>
    <n v="43"/>
    <s v="A violet coloured, M sized, Puffer Jacket"/>
    <n v="357"/>
    <n v="487"/>
    <n v="108"/>
    <n v="707"/>
    <n v="119"/>
    <n v="3"/>
    <n v="108"/>
    <n v="935"/>
    <n v="52439"/>
    <x v="92"/>
    <d v="2021-03-28T00:00:00"/>
    <x v="1"/>
    <n v="30"/>
    <x v="4"/>
    <n v="935"/>
    <s v="Pen Andrzejczak"/>
  </r>
  <r>
    <n v="488"/>
    <x v="1"/>
    <s v="Puffer"/>
    <s v="L"/>
    <s v="violet"/>
    <n v="110"/>
    <n v="49"/>
    <s v="A violet coloured, L sized, Puffer Jacket"/>
    <n v="273"/>
    <n v="488"/>
    <n v="108"/>
    <n v="155"/>
    <n v="91"/>
    <n v="3"/>
    <n v="108"/>
    <n v="935"/>
    <n v="52439"/>
    <x v="92"/>
    <d v="2021-03-28T00:00:00"/>
    <x v="1"/>
    <n v="30"/>
    <x v="4"/>
    <n v="935"/>
    <s v="Pen Andrzejczak"/>
  </r>
  <r>
    <n v="489"/>
    <x v="1"/>
    <s v="Puffer"/>
    <s v="XL"/>
    <s v="violet"/>
    <n v="110"/>
    <n v="40"/>
    <s v="A violet coloured, XL sized, Puffer Jacket"/>
    <n v="315"/>
    <n v="489"/>
    <n v="108"/>
    <n v="1193"/>
    <n v="105"/>
    <n v="3"/>
    <n v="108"/>
    <n v="935"/>
    <n v="52439"/>
    <x v="92"/>
    <d v="2021-03-28T00:00:00"/>
    <x v="1"/>
    <n v="30"/>
    <x v="4"/>
    <n v="935"/>
    <s v="Pen Andrzejczak"/>
  </r>
  <r>
    <n v="490"/>
    <x v="1"/>
    <s v="Windbreaker"/>
    <s v="XS"/>
    <s v="red"/>
    <n v="109"/>
    <n v="79"/>
    <s v="A red coloured, XS sized, Windbreaker Jacket"/>
    <n v="102"/>
    <n v="490"/>
    <n v="108"/>
    <n v="505"/>
    <n v="102"/>
    <n v="1"/>
    <n v="108"/>
    <n v="935"/>
    <n v="52439"/>
    <x v="92"/>
    <d v="2021-03-28T00:00:00"/>
    <x v="1"/>
    <n v="30"/>
    <x v="4"/>
    <n v="935"/>
    <s v="Pen Andrzejczak"/>
  </r>
  <r>
    <n v="491"/>
    <x v="1"/>
    <s v="Windbreaker"/>
    <s v="S"/>
    <s v="red"/>
    <n v="109"/>
    <n v="54"/>
    <s v="A red coloured, S sized, Windbreaker Jacket"/>
    <n v="315"/>
    <n v="491"/>
    <n v="108"/>
    <n v="1214"/>
    <n v="105"/>
    <n v="3"/>
    <n v="108"/>
    <n v="935"/>
    <n v="52439"/>
    <x v="92"/>
    <d v="2021-03-28T00:00:00"/>
    <x v="1"/>
    <n v="30"/>
    <x v="4"/>
    <n v="935"/>
    <s v="Pen Andrzejczak"/>
  </r>
  <r>
    <n v="492"/>
    <x v="1"/>
    <s v="Windbreaker"/>
    <s v="M"/>
    <s v="red"/>
    <n v="109"/>
    <n v="47"/>
    <s v="A red coloured, M sized, Windbreaker Jacket"/>
    <n v="226"/>
    <n v="492"/>
    <n v="108"/>
    <n v="685"/>
    <n v="113"/>
    <n v="2"/>
    <n v="108"/>
    <n v="935"/>
    <n v="52439"/>
    <x v="92"/>
    <d v="2021-03-28T00:00:00"/>
    <x v="1"/>
    <n v="30"/>
    <x v="4"/>
    <n v="935"/>
    <s v="Pen Andrzejczak"/>
  </r>
  <r>
    <n v="493"/>
    <x v="1"/>
    <s v="Windbreaker"/>
    <s v="L"/>
    <s v="red"/>
    <n v="109"/>
    <n v="40"/>
    <s v="A red coloured, L sized, Windbreaker Jacket"/>
    <n v="196"/>
    <n v="493"/>
    <n v="108"/>
    <n v="555"/>
    <n v="98"/>
    <n v="2"/>
    <n v="108"/>
    <n v="935"/>
    <n v="52439"/>
    <x v="92"/>
    <d v="2021-03-28T00:00:00"/>
    <x v="1"/>
    <n v="30"/>
    <x v="4"/>
    <n v="935"/>
    <s v="Pen Andrzejczak"/>
  </r>
  <r>
    <n v="494"/>
    <x v="1"/>
    <s v="Windbreaker"/>
    <s v="XL"/>
    <s v="red"/>
    <n v="109"/>
    <n v="48"/>
    <s v="A red coloured, XL sized, Windbreaker Jacket"/>
    <n v="357"/>
    <n v="494"/>
    <n v="108"/>
    <n v="394"/>
    <n v="119"/>
    <n v="3"/>
    <n v="108"/>
    <n v="935"/>
    <n v="52439"/>
    <x v="92"/>
    <d v="2021-03-28T00:00:00"/>
    <x v="1"/>
    <n v="30"/>
    <x v="4"/>
    <n v="935"/>
    <s v="Pen Andrzejczak"/>
  </r>
  <r>
    <n v="495"/>
    <x v="1"/>
    <s v="Windbreaker"/>
    <s v="XS"/>
    <s v="orange"/>
    <n v="109"/>
    <n v="70"/>
    <s v="A orange coloured, XS sized, Windbreaker Jacket"/>
    <n v="285"/>
    <n v="495"/>
    <n v="109"/>
    <n v="248"/>
    <n v="95"/>
    <n v="3"/>
    <n v="109"/>
    <n v="554"/>
    <n v="12707"/>
    <x v="93"/>
    <d v="2021-04-29T00:00:00"/>
    <x v="3"/>
    <n v="56"/>
    <x v="1"/>
    <n v="554"/>
    <s v="Lisetta Griffin"/>
  </r>
  <r>
    <n v="496"/>
    <x v="1"/>
    <s v="Windbreaker"/>
    <s v="S"/>
    <s v="orange"/>
    <n v="109"/>
    <n v="55"/>
    <s v="A orange coloured, S sized, Windbreaker Jacket"/>
    <n v="230"/>
    <n v="496"/>
    <n v="109"/>
    <n v="1108"/>
    <n v="115"/>
    <n v="2"/>
    <n v="109"/>
    <n v="554"/>
    <n v="12707"/>
    <x v="93"/>
    <d v="2021-04-29T00:00:00"/>
    <x v="3"/>
    <n v="56"/>
    <x v="1"/>
    <n v="554"/>
    <s v="Lisetta Griffin"/>
  </r>
  <r>
    <n v="497"/>
    <x v="1"/>
    <s v="Windbreaker"/>
    <s v="M"/>
    <s v="orange"/>
    <n v="109"/>
    <n v="45"/>
    <s v="A orange coloured, M sized, Windbreaker Jacket"/>
    <n v="93"/>
    <n v="497"/>
    <n v="109"/>
    <n v="1072"/>
    <n v="93"/>
    <n v="1"/>
    <n v="109"/>
    <n v="554"/>
    <n v="12707"/>
    <x v="93"/>
    <d v="2021-04-29T00:00:00"/>
    <x v="3"/>
    <n v="56"/>
    <x v="1"/>
    <n v="554"/>
    <s v="Lisetta Griffin"/>
  </r>
  <r>
    <n v="498"/>
    <x v="1"/>
    <s v="Windbreaker"/>
    <s v="L"/>
    <s v="orange"/>
    <n v="109"/>
    <n v="68"/>
    <s v="A orange coloured, L sized, Windbreaker Jacket"/>
    <n v="100"/>
    <n v="498"/>
    <n v="109"/>
    <n v="586"/>
    <n v="100"/>
    <n v="1"/>
    <n v="109"/>
    <n v="554"/>
    <n v="12707"/>
    <x v="93"/>
    <d v="2021-04-29T00:00:00"/>
    <x v="3"/>
    <n v="56"/>
    <x v="1"/>
    <n v="554"/>
    <s v="Lisetta Griffin"/>
  </r>
  <r>
    <n v="499"/>
    <x v="1"/>
    <s v="Windbreaker"/>
    <s v="XL"/>
    <s v="orange"/>
    <n v="109"/>
    <n v="67"/>
    <s v="A orange coloured, XL sized, Windbreaker Jacket"/>
    <n v="226"/>
    <n v="499"/>
    <n v="110"/>
    <n v="687"/>
    <n v="113"/>
    <n v="2"/>
    <n v="110"/>
    <n v="607"/>
    <n v="15385"/>
    <x v="81"/>
    <d v="2021-09-06T00:00:00"/>
    <x v="1"/>
    <n v="42"/>
    <x v="5"/>
    <n v="607"/>
    <s v="Angie O Mullen"/>
  </r>
  <r>
    <n v="500"/>
    <x v="1"/>
    <s v="Windbreaker"/>
    <s v="XS"/>
    <s v="yellow"/>
    <n v="109"/>
    <n v="50"/>
    <s v="A yellow coloured, XS sized, Windbreaker Jacket"/>
    <n v="117"/>
    <n v="500"/>
    <n v="110"/>
    <n v="818"/>
    <n v="117"/>
    <n v="1"/>
    <n v="110"/>
    <n v="607"/>
    <n v="15385"/>
    <x v="81"/>
    <d v="2021-09-06T00:00:00"/>
    <x v="1"/>
    <n v="42"/>
    <x v="5"/>
    <n v="607"/>
    <s v="Angie O Mullen"/>
  </r>
  <r>
    <n v="501"/>
    <x v="1"/>
    <s v="Windbreaker"/>
    <s v="S"/>
    <s v="yellow"/>
    <n v="109"/>
    <n v="66"/>
    <s v="A yellow coloured, S sized, Windbreaker Jacket"/>
    <n v="94"/>
    <n v="501"/>
    <n v="110"/>
    <n v="891"/>
    <n v="94"/>
    <n v="1"/>
    <n v="110"/>
    <n v="607"/>
    <n v="15385"/>
    <x v="81"/>
    <d v="2021-09-06T00:00:00"/>
    <x v="1"/>
    <n v="42"/>
    <x v="5"/>
    <n v="607"/>
    <s v="Angie O Mullen"/>
  </r>
  <r>
    <n v="502"/>
    <x v="1"/>
    <s v="Windbreaker"/>
    <s v="M"/>
    <s v="yellow"/>
    <n v="109"/>
    <n v="52"/>
    <s v="A yellow coloured, M sized, Windbreaker Jacket"/>
    <n v="102"/>
    <n v="502"/>
    <n v="110"/>
    <n v="1144"/>
    <n v="102"/>
    <n v="1"/>
    <n v="110"/>
    <n v="607"/>
    <n v="15385"/>
    <x v="81"/>
    <d v="2021-09-06T00:00:00"/>
    <x v="1"/>
    <n v="42"/>
    <x v="5"/>
    <n v="607"/>
    <s v="Angie O Mullen"/>
  </r>
  <r>
    <n v="503"/>
    <x v="1"/>
    <s v="Windbreaker"/>
    <s v="L"/>
    <s v="yellow"/>
    <n v="109"/>
    <n v="70"/>
    <s v="A yellow coloured, L sized, Windbreaker Jacket"/>
    <n v="279"/>
    <n v="503"/>
    <n v="110"/>
    <n v="647"/>
    <n v="93"/>
    <n v="3"/>
    <n v="110"/>
    <n v="607"/>
    <n v="15385"/>
    <x v="81"/>
    <d v="2021-09-06T00:00:00"/>
    <x v="1"/>
    <n v="42"/>
    <x v="5"/>
    <n v="607"/>
    <s v="Angie O Mullen"/>
  </r>
  <r>
    <n v="504"/>
    <x v="1"/>
    <s v="Windbreaker"/>
    <s v="XL"/>
    <s v="yellow"/>
    <n v="109"/>
    <n v="58"/>
    <s v="A yellow coloured, XL sized, Windbreaker Jacket"/>
    <n v="105"/>
    <n v="504"/>
    <n v="111"/>
    <n v="306"/>
    <n v="105"/>
    <n v="1"/>
    <n v="111"/>
    <n v="794"/>
    <n v="34096"/>
    <x v="86"/>
    <d v="2021-04-14T00:00:00"/>
    <x v="3"/>
    <n v="72"/>
    <x v="0"/>
    <n v="794"/>
    <s v="Elizabet Pippin"/>
  </r>
  <r>
    <n v="505"/>
    <x v="1"/>
    <s v="Windbreaker"/>
    <s v="XS"/>
    <s v="green"/>
    <n v="109"/>
    <n v="57"/>
    <s v="A green coloured, XS sized, Windbreaker Jacket"/>
    <n v="98"/>
    <n v="505"/>
    <n v="111"/>
    <n v="186"/>
    <n v="98"/>
    <n v="1"/>
    <n v="111"/>
    <n v="794"/>
    <n v="34096"/>
    <x v="86"/>
    <d v="2021-04-14T00:00:00"/>
    <x v="3"/>
    <n v="72"/>
    <x v="0"/>
    <n v="794"/>
    <s v="Elizabet Pippin"/>
  </r>
  <r>
    <n v="506"/>
    <x v="1"/>
    <s v="Windbreaker"/>
    <s v="S"/>
    <s v="green"/>
    <n v="109"/>
    <n v="65"/>
    <s v="A green coloured, S sized, Windbreaker Jacket"/>
    <n v="186"/>
    <n v="506"/>
    <n v="111"/>
    <n v="1056"/>
    <n v="93"/>
    <n v="2"/>
    <n v="111"/>
    <n v="794"/>
    <n v="34096"/>
    <x v="86"/>
    <d v="2021-04-14T00:00:00"/>
    <x v="3"/>
    <n v="72"/>
    <x v="0"/>
    <n v="794"/>
    <s v="Elizabet Pippin"/>
  </r>
  <r>
    <n v="507"/>
    <x v="1"/>
    <s v="Windbreaker"/>
    <s v="M"/>
    <s v="green"/>
    <n v="109"/>
    <n v="63"/>
    <s v="A green coloured, M sized, Windbreaker Jacket"/>
    <n v="270"/>
    <n v="507"/>
    <n v="111"/>
    <n v="1031"/>
    <n v="90"/>
    <n v="3"/>
    <n v="111"/>
    <n v="794"/>
    <n v="34096"/>
    <x v="86"/>
    <d v="2021-04-14T00:00:00"/>
    <x v="3"/>
    <n v="72"/>
    <x v="0"/>
    <n v="794"/>
    <s v="Elizabet Pippin"/>
  </r>
  <r>
    <n v="508"/>
    <x v="1"/>
    <s v="Windbreaker"/>
    <s v="L"/>
    <s v="green"/>
    <n v="109"/>
    <n v="62"/>
    <s v="A green coloured, L sized, Windbreaker Jacket"/>
    <n v="279"/>
    <n v="508"/>
    <n v="111"/>
    <n v="660"/>
    <n v="93"/>
    <n v="3"/>
    <n v="111"/>
    <n v="794"/>
    <n v="34096"/>
    <x v="86"/>
    <d v="2021-04-14T00:00:00"/>
    <x v="3"/>
    <n v="72"/>
    <x v="0"/>
    <n v="794"/>
    <s v="Elizabet Pippin"/>
  </r>
  <r>
    <n v="509"/>
    <x v="1"/>
    <s v="Windbreaker"/>
    <s v="XL"/>
    <s v="green"/>
    <n v="109"/>
    <n v="71"/>
    <s v="A green coloured, XL sized, Windbreaker Jacket"/>
    <n v="115"/>
    <n v="509"/>
    <n v="111"/>
    <n v="1091"/>
    <n v="115"/>
    <n v="1"/>
    <n v="111"/>
    <n v="794"/>
    <n v="34096"/>
    <x v="86"/>
    <d v="2021-04-14T00:00:00"/>
    <x v="3"/>
    <n v="72"/>
    <x v="0"/>
    <n v="794"/>
    <s v="Elizabet Pippin"/>
  </r>
  <r>
    <n v="510"/>
    <x v="1"/>
    <s v="Windbreaker"/>
    <s v="XS"/>
    <s v="blue"/>
    <n v="109"/>
    <n v="59"/>
    <s v="A blue coloured, XS sized, Windbreaker Jacket"/>
    <n v="238"/>
    <n v="510"/>
    <n v="112"/>
    <n v="401"/>
    <n v="119"/>
    <n v="2"/>
    <n v="112"/>
    <n v="75"/>
    <n v="46956"/>
    <x v="94"/>
    <d v="2021-02-17T00:00:00"/>
    <x v="3"/>
    <n v="75"/>
    <x v="0"/>
    <n v="75"/>
    <s v="Katinka Currier"/>
  </r>
  <r>
    <n v="511"/>
    <x v="1"/>
    <s v="Windbreaker"/>
    <s v="S"/>
    <s v="blue"/>
    <n v="109"/>
    <n v="41"/>
    <s v="A blue coloured, S sized, Windbreaker Jacket"/>
    <n v="99"/>
    <n v="511"/>
    <n v="112"/>
    <n v="1166"/>
    <n v="99"/>
    <n v="1"/>
    <n v="112"/>
    <n v="75"/>
    <n v="46956"/>
    <x v="94"/>
    <d v="2021-02-17T00:00:00"/>
    <x v="3"/>
    <n v="75"/>
    <x v="0"/>
    <n v="75"/>
    <s v="Katinka Currier"/>
  </r>
  <r>
    <n v="512"/>
    <x v="1"/>
    <s v="Windbreaker"/>
    <s v="M"/>
    <s v="blue"/>
    <n v="109"/>
    <n v="70"/>
    <s v="A blue coloured, M sized, Windbreaker Jacket"/>
    <n v="282"/>
    <n v="512"/>
    <n v="112"/>
    <n v="884"/>
    <n v="94"/>
    <n v="3"/>
    <n v="112"/>
    <n v="75"/>
    <n v="46956"/>
    <x v="94"/>
    <d v="2021-02-17T00:00:00"/>
    <x v="3"/>
    <n v="75"/>
    <x v="0"/>
    <n v="75"/>
    <s v="Katinka Currier"/>
  </r>
  <r>
    <n v="513"/>
    <x v="1"/>
    <s v="Windbreaker"/>
    <s v="L"/>
    <s v="blue"/>
    <n v="109"/>
    <n v="41"/>
    <s v="A blue coloured, L sized, Windbreaker Jacket"/>
    <n v="218"/>
    <n v="513"/>
    <n v="112"/>
    <n v="755"/>
    <n v="109"/>
    <n v="2"/>
    <n v="112"/>
    <n v="75"/>
    <n v="46956"/>
    <x v="94"/>
    <d v="2021-02-17T00:00:00"/>
    <x v="3"/>
    <n v="75"/>
    <x v="0"/>
    <n v="75"/>
    <s v="Katinka Currier"/>
  </r>
  <r>
    <n v="514"/>
    <x v="1"/>
    <s v="Windbreaker"/>
    <s v="XL"/>
    <s v="blue"/>
    <n v="109"/>
    <n v="59"/>
    <s v="A blue coloured, XL sized, Windbreaker Jacket"/>
    <n v="95"/>
    <n v="514"/>
    <n v="112"/>
    <n v="259"/>
    <n v="95"/>
    <n v="1"/>
    <n v="112"/>
    <n v="75"/>
    <n v="46956"/>
    <x v="94"/>
    <d v="2021-02-17T00:00:00"/>
    <x v="3"/>
    <n v="75"/>
    <x v="0"/>
    <n v="75"/>
    <s v="Katinka Currier"/>
  </r>
  <r>
    <n v="515"/>
    <x v="1"/>
    <s v="Windbreaker"/>
    <s v="XS"/>
    <s v="indigo"/>
    <n v="109"/>
    <n v="79"/>
    <s v="A indigo coloured, XS sized, Windbreaker Jacket"/>
    <n v="112"/>
    <n v="515"/>
    <n v="112"/>
    <n v="1245"/>
    <n v="112"/>
    <n v="1"/>
    <n v="112"/>
    <n v="75"/>
    <n v="46956"/>
    <x v="94"/>
    <d v="2021-02-17T00:00:00"/>
    <x v="3"/>
    <n v="75"/>
    <x v="0"/>
    <n v="75"/>
    <s v="Katinka Currier"/>
  </r>
  <r>
    <n v="516"/>
    <x v="1"/>
    <s v="Windbreaker"/>
    <s v="S"/>
    <s v="indigo"/>
    <n v="109"/>
    <n v="62"/>
    <s v="A indigo coloured, S sized, Windbreaker Jacket"/>
    <n v="327"/>
    <n v="516"/>
    <n v="113"/>
    <n v="760"/>
    <n v="109"/>
    <n v="3"/>
    <n v="113"/>
    <n v="565"/>
    <n v="49592"/>
    <x v="95"/>
    <d v="2021-04-08T00:00:00"/>
    <x v="2"/>
    <n v="73"/>
    <x v="3"/>
    <n v="565"/>
    <s v="Hoebart Edger"/>
  </r>
  <r>
    <n v="517"/>
    <x v="1"/>
    <s v="Windbreaker"/>
    <s v="M"/>
    <s v="indigo"/>
    <n v="109"/>
    <n v="56"/>
    <s v="A indigo coloured, M sized, Windbreaker Jacket"/>
    <n v="336"/>
    <n v="517"/>
    <n v="113"/>
    <n v="1236"/>
    <n v="112"/>
    <n v="3"/>
    <n v="113"/>
    <n v="565"/>
    <n v="49592"/>
    <x v="95"/>
    <d v="2021-04-08T00:00:00"/>
    <x v="2"/>
    <n v="73"/>
    <x v="3"/>
    <n v="565"/>
    <s v="Hoebart Edger"/>
  </r>
  <r>
    <n v="518"/>
    <x v="1"/>
    <s v="Windbreaker"/>
    <s v="L"/>
    <s v="indigo"/>
    <n v="109"/>
    <n v="67"/>
    <s v="A indigo coloured, L sized, Windbreaker Jacket"/>
    <n v="182"/>
    <n v="518"/>
    <n v="113"/>
    <n v="153"/>
    <n v="91"/>
    <n v="2"/>
    <n v="113"/>
    <n v="565"/>
    <n v="49592"/>
    <x v="95"/>
    <d v="2021-04-08T00:00:00"/>
    <x v="2"/>
    <n v="73"/>
    <x v="3"/>
    <n v="565"/>
    <s v="Hoebart Edger"/>
  </r>
  <r>
    <n v="519"/>
    <x v="1"/>
    <s v="Windbreaker"/>
    <s v="XL"/>
    <s v="indigo"/>
    <n v="109"/>
    <n v="60"/>
    <s v="A indigo coloured, XL sized, Windbreaker Jacket"/>
    <n v="291"/>
    <n v="519"/>
    <n v="113"/>
    <n v="979"/>
    <n v="97"/>
    <n v="3"/>
    <n v="113"/>
    <n v="565"/>
    <n v="49592"/>
    <x v="95"/>
    <d v="2021-04-08T00:00:00"/>
    <x v="2"/>
    <n v="73"/>
    <x v="3"/>
    <n v="565"/>
    <s v="Hoebart Edger"/>
  </r>
  <r>
    <n v="520"/>
    <x v="1"/>
    <s v="Windbreaker"/>
    <s v="XS"/>
    <s v="violet"/>
    <n v="109"/>
    <n v="68"/>
    <s v="A violet coloured, XS sized, Windbreaker Jacket"/>
    <n v="273"/>
    <n v="520"/>
    <n v="113"/>
    <n v="172"/>
    <n v="91"/>
    <n v="3"/>
    <n v="113"/>
    <n v="565"/>
    <n v="49592"/>
    <x v="95"/>
    <d v="2021-04-08T00:00:00"/>
    <x v="2"/>
    <n v="73"/>
    <x v="3"/>
    <n v="565"/>
    <s v="Hoebart Edger"/>
  </r>
  <r>
    <n v="521"/>
    <x v="1"/>
    <s v="Windbreaker"/>
    <s v="S"/>
    <s v="violet"/>
    <n v="109"/>
    <n v="46"/>
    <s v="A violet coloured, S sized, Windbreaker Jacket"/>
    <n v="300"/>
    <n v="521"/>
    <n v="113"/>
    <n v="562"/>
    <n v="100"/>
    <n v="3"/>
    <n v="113"/>
    <n v="565"/>
    <n v="49592"/>
    <x v="95"/>
    <d v="2021-04-08T00:00:00"/>
    <x v="2"/>
    <n v="73"/>
    <x v="3"/>
    <n v="565"/>
    <s v="Hoebart Edger"/>
  </r>
  <r>
    <n v="522"/>
    <x v="1"/>
    <s v="Windbreaker"/>
    <s v="M"/>
    <s v="violet"/>
    <n v="109"/>
    <n v="64"/>
    <s v="A violet coloured, M sized, Windbreaker Jacket"/>
    <n v="180"/>
    <n v="522"/>
    <n v="113"/>
    <n v="1030"/>
    <n v="90"/>
    <n v="2"/>
    <n v="113"/>
    <n v="565"/>
    <n v="49592"/>
    <x v="95"/>
    <d v="2021-04-08T00:00:00"/>
    <x v="2"/>
    <n v="73"/>
    <x v="3"/>
    <n v="565"/>
    <s v="Hoebart Edger"/>
  </r>
  <r>
    <n v="523"/>
    <x v="1"/>
    <s v="Windbreaker"/>
    <s v="L"/>
    <s v="violet"/>
    <n v="109"/>
    <n v="72"/>
    <s v="A violet coloured, L sized, Windbreaker Jacket"/>
    <n v="236"/>
    <n v="523"/>
    <n v="113"/>
    <n v="90"/>
    <n v="118"/>
    <n v="2"/>
    <n v="113"/>
    <n v="565"/>
    <n v="49592"/>
    <x v="95"/>
    <d v="2021-04-08T00:00:00"/>
    <x v="2"/>
    <n v="73"/>
    <x v="3"/>
    <n v="565"/>
    <s v="Hoebart Edger"/>
  </r>
  <r>
    <n v="524"/>
    <x v="1"/>
    <s v="Windbreaker"/>
    <s v="XL"/>
    <s v="violet"/>
    <n v="109"/>
    <n v="54"/>
    <s v="A violet coloured, XL sized, Windbreaker Jacket"/>
    <n v="98"/>
    <n v="524"/>
    <n v="113"/>
    <n v="533"/>
    <n v="98"/>
    <n v="1"/>
    <n v="113"/>
    <n v="565"/>
    <n v="49592"/>
    <x v="95"/>
    <d v="2021-04-08T00:00:00"/>
    <x v="2"/>
    <n v="73"/>
    <x v="3"/>
    <n v="565"/>
    <s v="Hoebart Edger"/>
  </r>
  <r>
    <n v="525"/>
    <x v="1"/>
    <s v="Leather"/>
    <s v="XS"/>
    <s v="red"/>
    <n v="113"/>
    <n v="67"/>
    <s v="A red coloured, XS sized, Leather Jacket"/>
    <n v="93"/>
    <n v="525"/>
    <n v="113"/>
    <n v="640"/>
    <n v="93"/>
    <n v="1"/>
    <n v="113"/>
    <n v="565"/>
    <n v="49592"/>
    <x v="95"/>
    <d v="2021-04-08T00:00:00"/>
    <x v="2"/>
    <n v="73"/>
    <x v="3"/>
    <n v="565"/>
    <s v="Hoebart Edger"/>
  </r>
  <r>
    <n v="526"/>
    <x v="1"/>
    <s v="Leather"/>
    <s v="S"/>
    <s v="red"/>
    <n v="113"/>
    <n v="80"/>
    <s v="A red coloured, S sized, Leather Jacket"/>
    <n v="192"/>
    <n v="526"/>
    <n v="114"/>
    <n v="922"/>
    <n v="96"/>
    <n v="2"/>
    <n v="114"/>
    <n v="160"/>
    <n v="49686"/>
    <x v="96"/>
    <d v="2021-09-02T00:00:00"/>
    <x v="1"/>
    <n v="26"/>
    <x v="4"/>
    <n v="160"/>
    <s v="Christi Reston"/>
  </r>
  <r>
    <n v="527"/>
    <x v="1"/>
    <s v="Leather"/>
    <s v="M"/>
    <s v="red"/>
    <n v="113"/>
    <n v="54"/>
    <s v="A red coloured, M sized, Leather Jacket"/>
    <n v="190"/>
    <n v="527"/>
    <n v="114"/>
    <n v="260"/>
    <n v="95"/>
    <n v="2"/>
    <n v="114"/>
    <n v="160"/>
    <n v="49686"/>
    <x v="96"/>
    <d v="2021-09-02T00:00:00"/>
    <x v="1"/>
    <n v="26"/>
    <x v="4"/>
    <n v="160"/>
    <s v="Christi Reston"/>
  </r>
  <r>
    <n v="528"/>
    <x v="1"/>
    <s v="Leather"/>
    <s v="L"/>
    <s v="red"/>
    <n v="113"/>
    <n v="76"/>
    <s v="A red coloured, L sized, Leather Jacket"/>
    <n v="318"/>
    <n v="528"/>
    <n v="114"/>
    <n v="997"/>
    <n v="106"/>
    <n v="3"/>
    <n v="114"/>
    <n v="160"/>
    <n v="49686"/>
    <x v="96"/>
    <d v="2021-09-02T00:00:00"/>
    <x v="1"/>
    <n v="26"/>
    <x v="4"/>
    <n v="160"/>
    <s v="Christi Reston"/>
  </r>
  <r>
    <n v="529"/>
    <x v="1"/>
    <s v="Leather"/>
    <s v="XL"/>
    <s v="red"/>
    <n v="113"/>
    <n v="52"/>
    <s v="A red coloured, XL sized, Leather Jacket"/>
    <n v="109"/>
    <n v="529"/>
    <n v="114"/>
    <n v="740"/>
    <n v="109"/>
    <n v="1"/>
    <n v="114"/>
    <n v="160"/>
    <n v="49686"/>
    <x v="96"/>
    <d v="2021-09-02T00:00:00"/>
    <x v="1"/>
    <n v="26"/>
    <x v="4"/>
    <n v="160"/>
    <s v="Christi Reston"/>
  </r>
  <r>
    <n v="530"/>
    <x v="1"/>
    <s v="Leather"/>
    <s v="XS"/>
    <s v="orange"/>
    <n v="113"/>
    <n v="63"/>
    <s v="A orange coloured, XS sized, Leather Jacket"/>
    <n v="318"/>
    <n v="530"/>
    <n v="114"/>
    <n v="991"/>
    <n v="106"/>
    <n v="3"/>
    <n v="114"/>
    <n v="160"/>
    <n v="49686"/>
    <x v="96"/>
    <d v="2021-09-02T00:00:00"/>
    <x v="1"/>
    <n v="26"/>
    <x v="4"/>
    <n v="160"/>
    <s v="Christi Reston"/>
  </r>
  <r>
    <n v="531"/>
    <x v="1"/>
    <s v="Leather"/>
    <s v="S"/>
    <s v="orange"/>
    <n v="113"/>
    <n v="79"/>
    <s v="A orange coloured, S sized, Leather Jacket"/>
    <n v="194"/>
    <n v="531"/>
    <n v="114"/>
    <n v="965"/>
    <n v="97"/>
    <n v="2"/>
    <n v="114"/>
    <n v="160"/>
    <n v="49686"/>
    <x v="96"/>
    <d v="2021-09-02T00:00:00"/>
    <x v="1"/>
    <n v="26"/>
    <x v="4"/>
    <n v="160"/>
    <s v="Christi Reston"/>
  </r>
  <r>
    <n v="532"/>
    <x v="1"/>
    <s v="Leather"/>
    <s v="M"/>
    <s v="orange"/>
    <n v="113"/>
    <n v="80"/>
    <s v="A orange coloured, M sized, Leather Jacket"/>
    <n v="91"/>
    <n v="532"/>
    <n v="114"/>
    <n v="171"/>
    <n v="91"/>
    <n v="1"/>
    <n v="114"/>
    <n v="160"/>
    <n v="49686"/>
    <x v="96"/>
    <d v="2021-09-02T00:00:00"/>
    <x v="1"/>
    <n v="26"/>
    <x v="4"/>
    <n v="160"/>
    <s v="Christi Reston"/>
  </r>
  <r>
    <n v="533"/>
    <x v="1"/>
    <s v="Leather"/>
    <s v="L"/>
    <s v="orange"/>
    <n v="113"/>
    <n v="78"/>
    <s v="A orange coloured, L sized, Leather Jacket"/>
    <n v="285"/>
    <n v="533"/>
    <n v="115"/>
    <n v="249"/>
    <n v="95"/>
    <n v="3"/>
    <n v="115"/>
    <n v="492"/>
    <n v="12685"/>
    <x v="97"/>
    <d v="2021-04-22T00:00:00"/>
    <x v="4"/>
    <n v="62"/>
    <x v="3"/>
    <n v="492"/>
    <s v="Jolee Stailey"/>
  </r>
  <r>
    <n v="534"/>
    <x v="1"/>
    <s v="Leather"/>
    <s v="XL"/>
    <s v="orange"/>
    <n v="113"/>
    <n v="64"/>
    <s v="A orange coloured, XL sized, Leather Jacket"/>
    <n v="105"/>
    <n v="534"/>
    <n v="115"/>
    <n v="1196"/>
    <n v="105"/>
    <n v="1"/>
    <n v="115"/>
    <n v="492"/>
    <n v="12685"/>
    <x v="97"/>
    <d v="2021-04-22T00:00:00"/>
    <x v="4"/>
    <n v="62"/>
    <x v="3"/>
    <n v="492"/>
    <s v="Jolee Stailey"/>
  </r>
  <r>
    <n v="535"/>
    <x v="1"/>
    <s v="Leather"/>
    <s v="XS"/>
    <s v="yellow"/>
    <n v="113"/>
    <n v="73"/>
    <s v="A yellow coloured, XS sized, Leather Jacket"/>
    <n v="98"/>
    <n v="535"/>
    <n v="115"/>
    <n v="539"/>
    <n v="98"/>
    <n v="1"/>
    <n v="115"/>
    <n v="492"/>
    <n v="12685"/>
    <x v="97"/>
    <d v="2021-04-22T00:00:00"/>
    <x v="4"/>
    <n v="62"/>
    <x v="3"/>
    <n v="492"/>
    <s v="Jolee Stailey"/>
  </r>
  <r>
    <n v="536"/>
    <x v="1"/>
    <s v="Leather"/>
    <s v="S"/>
    <s v="yellow"/>
    <n v="113"/>
    <n v="41"/>
    <s v="A yellow coloured, S sized, Leather Jacket"/>
    <n v="106"/>
    <n v="536"/>
    <n v="115"/>
    <n v="984"/>
    <n v="106"/>
    <n v="1"/>
    <n v="115"/>
    <n v="492"/>
    <n v="12685"/>
    <x v="97"/>
    <d v="2021-04-22T00:00:00"/>
    <x v="4"/>
    <n v="62"/>
    <x v="3"/>
    <n v="492"/>
    <s v="Jolee Stailey"/>
  </r>
  <r>
    <n v="537"/>
    <x v="1"/>
    <s v="Leather"/>
    <s v="M"/>
    <s v="yellow"/>
    <n v="113"/>
    <n v="77"/>
    <s v="A yellow coloured, M sized, Leather Jacket"/>
    <n v="94"/>
    <n v="537"/>
    <n v="116"/>
    <n v="370"/>
    <n v="94"/>
    <n v="1"/>
    <n v="116"/>
    <n v="510"/>
    <n v="15397"/>
    <x v="23"/>
    <d v="2021-05-20T00:00:00"/>
    <x v="3"/>
    <n v="67"/>
    <x v="4"/>
    <n v="510"/>
    <s v="Kinny Roget"/>
  </r>
  <r>
    <n v="538"/>
    <x v="1"/>
    <s v="Leather"/>
    <s v="L"/>
    <s v="yellow"/>
    <n v="113"/>
    <n v="45"/>
    <s v="A yellow coloured, L sized, Leather Jacket"/>
    <n v="224"/>
    <n v="538"/>
    <n v="116"/>
    <n v="621"/>
    <n v="112"/>
    <n v="2"/>
    <n v="116"/>
    <n v="510"/>
    <n v="15397"/>
    <x v="23"/>
    <d v="2021-05-20T00:00:00"/>
    <x v="3"/>
    <n v="67"/>
    <x v="4"/>
    <n v="510"/>
    <s v="Kinny Roget"/>
  </r>
  <r>
    <n v="539"/>
    <x v="1"/>
    <s v="Leather"/>
    <s v="XL"/>
    <s v="yellow"/>
    <n v="113"/>
    <n v="67"/>
    <s v="A yellow coloured, XL sized, Leather Jacket"/>
    <n v="238"/>
    <n v="539"/>
    <n v="117"/>
    <n v="405"/>
    <n v="119"/>
    <n v="2"/>
    <n v="117"/>
    <n v="971"/>
    <n v="58134"/>
    <x v="98"/>
    <d v="2021-01-23T00:00:00"/>
    <x v="0"/>
    <n v="27"/>
    <x v="3"/>
    <n v="971"/>
    <s v="Constance Piddington"/>
  </r>
  <r>
    <n v="540"/>
    <x v="1"/>
    <s v="Leather"/>
    <s v="XS"/>
    <s v="green"/>
    <n v="113"/>
    <n v="57"/>
    <s v="A green coloured, XS sized, Leather Jacket"/>
    <n v="109"/>
    <n v="540"/>
    <n v="117"/>
    <n v="765"/>
    <n v="109"/>
    <n v="1"/>
    <n v="117"/>
    <n v="971"/>
    <n v="58134"/>
    <x v="98"/>
    <d v="2021-01-23T00:00:00"/>
    <x v="0"/>
    <n v="27"/>
    <x v="3"/>
    <n v="971"/>
    <s v="Constance Piddington"/>
  </r>
  <r>
    <n v="541"/>
    <x v="1"/>
    <s v="Leather"/>
    <s v="S"/>
    <s v="green"/>
    <n v="113"/>
    <n v="77"/>
    <s v="A green coloured, S sized, Leather Jacket"/>
    <n v="282"/>
    <n v="541"/>
    <n v="117"/>
    <n v="890"/>
    <n v="94"/>
    <n v="3"/>
    <n v="117"/>
    <n v="971"/>
    <n v="58134"/>
    <x v="98"/>
    <d v="2021-01-23T00:00:00"/>
    <x v="0"/>
    <n v="27"/>
    <x v="3"/>
    <n v="971"/>
    <s v="Constance Piddington"/>
  </r>
  <r>
    <n v="542"/>
    <x v="1"/>
    <s v="Leather"/>
    <s v="M"/>
    <s v="green"/>
    <n v="113"/>
    <n v="45"/>
    <s v="A green coloured, M sized, Leather Jacket"/>
    <n v="98"/>
    <n v="542"/>
    <n v="117"/>
    <n v="532"/>
    <n v="98"/>
    <n v="1"/>
    <n v="117"/>
    <n v="971"/>
    <n v="58134"/>
    <x v="98"/>
    <d v="2021-01-23T00:00:00"/>
    <x v="0"/>
    <n v="27"/>
    <x v="3"/>
    <n v="971"/>
    <s v="Constance Piddington"/>
  </r>
  <r>
    <n v="543"/>
    <x v="1"/>
    <s v="Leather"/>
    <s v="L"/>
    <s v="green"/>
    <n v="113"/>
    <n v="71"/>
    <s v="A green coloured, L sized, Leather Jacket"/>
    <n v="354"/>
    <n v="543"/>
    <n v="117"/>
    <n v="462"/>
    <n v="118"/>
    <n v="3"/>
    <n v="117"/>
    <n v="971"/>
    <n v="58134"/>
    <x v="98"/>
    <d v="2021-01-23T00:00:00"/>
    <x v="0"/>
    <n v="27"/>
    <x v="3"/>
    <n v="971"/>
    <s v="Constance Piddington"/>
  </r>
  <r>
    <n v="544"/>
    <x v="1"/>
    <s v="Leather"/>
    <s v="XL"/>
    <s v="green"/>
    <n v="113"/>
    <n v="58"/>
    <s v="A green coloured, XL sized, Leather Jacket"/>
    <n v="102"/>
    <n v="544"/>
    <n v="117"/>
    <n v="522"/>
    <n v="102"/>
    <n v="1"/>
    <n v="117"/>
    <n v="971"/>
    <n v="58134"/>
    <x v="98"/>
    <d v="2021-01-23T00:00:00"/>
    <x v="0"/>
    <n v="27"/>
    <x v="3"/>
    <n v="971"/>
    <s v="Constance Piddington"/>
  </r>
  <r>
    <n v="545"/>
    <x v="1"/>
    <s v="Leather"/>
    <s v="XS"/>
    <s v="blue"/>
    <n v="113"/>
    <n v="77"/>
    <s v="A blue coloured, XS sized, Leather Jacket"/>
    <n v="94"/>
    <n v="545"/>
    <n v="118"/>
    <n v="360"/>
    <n v="94"/>
    <n v="1"/>
    <n v="118"/>
    <n v="639"/>
    <n v="37950"/>
    <x v="99"/>
    <d v="2021-02-22T00:00:00"/>
    <x v="3"/>
    <n v="40"/>
    <x v="6"/>
    <n v="639"/>
    <s v="Tobin Jeffryes"/>
  </r>
  <r>
    <n v="546"/>
    <x v="1"/>
    <s v="Leather"/>
    <s v="S"/>
    <s v="blue"/>
    <n v="113"/>
    <n v="75"/>
    <s v="A blue coloured, S sized, Leather Jacket"/>
    <n v="118"/>
    <n v="546"/>
    <n v="118"/>
    <n v="99"/>
    <n v="118"/>
    <n v="1"/>
    <n v="118"/>
    <n v="639"/>
    <n v="37950"/>
    <x v="99"/>
    <d v="2021-02-22T00:00:00"/>
    <x v="3"/>
    <n v="40"/>
    <x v="6"/>
    <n v="639"/>
    <s v="Tobin Jeffryes"/>
  </r>
  <r>
    <n v="547"/>
    <x v="1"/>
    <s v="Leather"/>
    <s v="M"/>
    <s v="blue"/>
    <n v="113"/>
    <n v="60"/>
    <s v="A blue coloured, M sized, Leather Jacket"/>
    <n v="92"/>
    <n v="547"/>
    <n v="118"/>
    <n v="110"/>
    <n v="92"/>
    <n v="1"/>
    <n v="118"/>
    <n v="639"/>
    <n v="37950"/>
    <x v="99"/>
    <d v="2021-02-22T00:00:00"/>
    <x v="3"/>
    <n v="40"/>
    <x v="6"/>
    <n v="639"/>
    <s v="Tobin Jeffryes"/>
  </r>
  <r>
    <n v="548"/>
    <x v="1"/>
    <s v="Leather"/>
    <s v="L"/>
    <s v="blue"/>
    <n v="113"/>
    <n v="62"/>
    <s v="A blue coloured, L sized, Leather Jacket"/>
    <n v="224"/>
    <n v="548"/>
    <n v="118"/>
    <n v="603"/>
    <n v="112"/>
    <n v="2"/>
    <n v="118"/>
    <n v="639"/>
    <n v="37950"/>
    <x v="99"/>
    <d v="2021-02-22T00:00:00"/>
    <x v="3"/>
    <n v="40"/>
    <x v="6"/>
    <n v="639"/>
    <s v="Tobin Jeffryes"/>
  </r>
  <r>
    <n v="549"/>
    <x v="1"/>
    <s v="Leather"/>
    <s v="XL"/>
    <s v="blue"/>
    <n v="113"/>
    <n v="67"/>
    <s v="A blue coloured, XL sized, Leather Jacket"/>
    <n v="196"/>
    <n v="549"/>
    <n v="119"/>
    <n v="551"/>
    <n v="98"/>
    <n v="2"/>
    <n v="119"/>
    <n v="545"/>
    <n v="19955"/>
    <x v="84"/>
    <d v="2021-05-06T00:00:00"/>
    <x v="3"/>
    <n v="59"/>
    <x v="3"/>
    <n v="545"/>
    <s v="Jakob Munks"/>
  </r>
  <r>
    <n v="550"/>
    <x v="1"/>
    <s v="Leather"/>
    <s v="XS"/>
    <s v="indigo"/>
    <n v="113"/>
    <n v="78"/>
    <s v="A indigo coloured, XS sized, Leather Jacket"/>
    <n v="96"/>
    <n v="550"/>
    <n v="119"/>
    <n v="911"/>
    <n v="96"/>
    <n v="1"/>
    <n v="119"/>
    <n v="545"/>
    <n v="19955"/>
    <x v="84"/>
    <d v="2021-05-06T00:00:00"/>
    <x v="3"/>
    <n v="59"/>
    <x v="3"/>
    <n v="545"/>
    <s v="Jakob Munks"/>
  </r>
  <r>
    <n v="551"/>
    <x v="1"/>
    <s v="Leather"/>
    <s v="S"/>
    <s v="indigo"/>
    <n v="113"/>
    <n v="40"/>
    <s v="A indigo coloured, S sized, Leather Jacket"/>
    <n v="104"/>
    <n v="551"/>
    <n v="119"/>
    <n v="66"/>
    <n v="104"/>
    <n v="1"/>
    <n v="119"/>
    <n v="545"/>
    <n v="19955"/>
    <x v="84"/>
    <d v="2021-05-06T00:00:00"/>
    <x v="3"/>
    <n v="59"/>
    <x v="3"/>
    <n v="545"/>
    <s v="Jakob Munks"/>
  </r>
  <r>
    <n v="552"/>
    <x v="1"/>
    <s v="Leather"/>
    <s v="M"/>
    <s v="indigo"/>
    <n v="113"/>
    <n v="71"/>
    <s v="A indigo coloured, M sized, Leather Jacket"/>
    <n v="104"/>
    <n v="552"/>
    <n v="119"/>
    <n v="63"/>
    <n v="104"/>
    <n v="1"/>
    <n v="119"/>
    <n v="545"/>
    <n v="19955"/>
    <x v="84"/>
    <d v="2021-05-06T00:00:00"/>
    <x v="3"/>
    <n v="59"/>
    <x v="3"/>
    <n v="545"/>
    <s v="Jakob Munks"/>
  </r>
  <r>
    <n v="553"/>
    <x v="1"/>
    <s v="Leather"/>
    <s v="L"/>
    <s v="indigo"/>
    <n v="113"/>
    <n v="79"/>
    <s v="A indigo coloured, L sized, Leather Jacket"/>
    <n v="112"/>
    <n v="553"/>
    <n v="120"/>
    <n v="1231"/>
    <n v="112"/>
    <n v="1"/>
    <n v="120"/>
    <n v="585"/>
    <n v="53001"/>
    <x v="100"/>
    <d v="2021-06-14T00:00:00"/>
    <x v="3"/>
    <n v="23"/>
    <x v="0"/>
    <n v="585"/>
    <s v="Alicea Momford"/>
  </r>
  <r>
    <n v="554"/>
    <x v="1"/>
    <s v="Leather"/>
    <s v="XL"/>
    <s v="indigo"/>
    <n v="113"/>
    <n v="52"/>
    <s v="A indigo coloured, XL sized, Leather Jacket"/>
    <n v="218"/>
    <n v="554"/>
    <n v="120"/>
    <n v="340"/>
    <n v="109"/>
    <n v="2"/>
    <n v="120"/>
    <n v="585"/>
    <n v="53001"/>
    <x v="100"/>
    <d v="2021-06-14T00:00:00"/>
    <x v="3"/>
    <n v="23"/>
    <x v="0"/>
    <n v="585"/>
    <s v="Alicea Momford"/>
  </r>
  <r>
    <n v="555"/>
    <x v="1"/>
    <s v="Leather"/>
    <s v="XS"/>
    <s v="violet"/>
    <n v="113"/>
    <n v="70"/>
    <s v="A violet coloured, XS sized, Leather Jacket"/>
    <n v="188"/>
    <n v="555"/>
    <n v="120"/>
    <n v="881"/>
    <n v="94"/>
    <n v="2"/>
    <n v="120"/>
    <n v="585"/>
    <n v="53001"/>
    <x v="100"/>
    <d v="2021-06-14T00:00:00"/>
    <x v="3"/>
    <n v="23"/>
    <x v="0"/>
    <n v="585"/>
    <s v="Alicea Momford"/>
  </r>
  <r>
    <n v="556"/>
    <x v="1"/>
    <s v="Leather"/>
    <s v="S"/>
    <s v="violet"/>
    <n v="113"/>
    <n v="65"/>
    <s v="A violet coloured, S sized, Leather Jacket"/>
    <n v="100"/>
    <n v="556"/>
    <n v="120"/>
    <n v="560"/>
    <n v="100"/>
    <n v="1"/>
    <n v="120"/>
    <n v="585"/>
    <n v="53001"/>
    <x v="100"/>
    <d v="2021-06-14T00:00:00"/>
    <x v="3"/>
    <n v="23"/>
    <x v="0"/>
    <n v="585"/>
    <s v="Alicea Momford"/>
  </r>
  <r>
    <n v="557"/>
    <x v="1"/>
    <s v="Leather"/>
    <s v="M"/>
    <s v="violet"/>
    <n v="113"/>
    <n v="40"/>
    <s v="A violet coloured, M sized, Leather Jacket"/>
    <n v="192"/>
    <n v="557"/>
    <n v="120"/>
    <n v="11"/>
    <n v="96"/>
    <n v="2"/>
    <n v="120"/>
    <n v="585"/>
    <n v="53001"/>
    <x v="100"/>
    <d v="2021-06-14T00:00:00"/>
    <x v="3"/>
    <n v="23"/>
    <x v="0"/>
    <n v="585"/>
    <s v="Alicea Momford"/>
  </r>
  <r>
    <n v="558"/>
    <x v="1"/>
    <s v="Leather"/>
    <s v="L"/>
    <s v="violet"/>
    <n v="113"/>
    <n v="78"/>
    <s v="A violet coloured, L sized, Leather Jacket"/>
    <n v="357"/>
    <n v="558"/>
    <n v="120"/>
    <n v="395"/>
    <n v="119"/>
    <n v="3"/>
    <n v="120"/>
    <n v="585"/>
    <n v="53001"/>
    <x v="100"/>
    <d v="2021-06-14T00:00:00"/>
    <x v="3"/>
    <n v="23"/>
    <x v="0"/>
    <n v="585"/>
    <s v="Alicea Momford"/>
  </r>
  <r>
    <n v="559"/>
    <x v="1"/>
    <s v="Leather"/>
    <s v="XL"/>
    <s v="violet"/>
    <n v="113"/>
    <n v="58"/>
    <s v="A violet coloured, XL sized, Leather Jacket"/>
    <n v="192"/>
    <n v="559"/>
    <n v="121"/>
    <n v="920"/>
    <n v="96"/>
    <n v="2"/>
    <n v="121"/>
    <n v="549"/>
    <n v="27436"/>
    <x v="41"/>
    <d v="2021-04-23T00:00:00"/>
    <x v="1"/>
    <n v="50"/>
    <x v="5"/>
    <n v="549"/>
    <s v="Barclay Beswick"/>
  </r>
  <r>
    <n v="560"/>
    <x v="1"/>
    <s v="Bomber"/>
    <s v="XS"/>
    <s v="red"/>
    <n v="90"/>
    <n v="76"/>
    <s v="A red coloured, XS sized, Bomber Jacket"/>
    <n v="104"/>
    <n v="560"/>
    <n v="121"/>
    <n v="58"/>
    <n v="104"/>
    <n v="1"/>
    <n v="121"/>
    <n v="549"/>
    <n v="27436"/>
    <x v="41"/>
    <d v="2021-04-23T00:00:00"/>
    <x v="1"/>
    <n v="50"/>
    <x v="5"/>
    <n v="549"/>
    <s v="Barclay Beswick"/>
  </r>
  <r>
    <n v="561"/>
    <x v="1"/>
    <s v="Bomber"/>
    <s v="S"/>
    <s v="red"/>
    <n v="90"/>
    <n v="74"/>
    <s v="A red coloured, S sized, Bomber Jacket"/>
    <n v="200"/>
    <n v="561"/>
    <n v="121"/>
    <n v="568"/>
    <n v="100"/>
    <n v="2"/>
    <n v="121"/>
    <n v="549"/>
    <n v="27436"/>
    <x v="41"/>
    <d v="2021-04-23T00:00:00"/>
    <x v="1"/>
    <n v="50"/>
    <x v="5"/>
    <n v="549"/>
    <s v="Barclay Beswick"/>
  </r>
  <r>
    <n v="562"/>
    <x v="1"/>
    <s v="Bomber"/>
    <s v="M"/>
    <s v="red"/>
    <n v="90"/>
    <n v="79"/>
    <s v="A red coloured, M sized, Bomber Jacket"/>
    <n v="105"/>
    <n v="562"/>
    <n v="121"/>
    <n v="1200"/>
    <n v="105"/>
    <n v="1"/>
    <n v="121"/>
    <n v="549"/>
    <n v="27436"/>
    <x v="41"/>
    <d v="2021-04-23T00:00:00"/>
    <x v="1"/>
    <n v="50"/>
    <x v="5"/>
    <n v="549"/>
    <s v="Barclay Beswick"/>
  </r>
  <r>
    <n v="563"/>
    <x v="1"/>
    <s v="Bomber"/>
    <s v="L"/>
    <s v="red"/>
    <n v="90"/>
    <n v="50"/>
    <s v="A red coloured, L sized, Bomber Jacket"/>
    <n v="208"/>
    <n v="563"/>
    <n v="121"/>
    <n v="60"/>
    <n v="104"/>
    <n v="2"/>
    <n v="121"/>
    <n v="549"/>
    <n v="27436"/>
    <x v="41"/>
    <d v="2021-04-23T00:00:00"/>
    <x v="1"/>
    <n v="50"/>
    <x v="5"/>
    <n v="549"/>
    <s v="Barclay Beswick"/>
  </r>
  <r>
    <n v="564"/>
    <x v="1"/>
    <s v="Bomber"/>
    <s v="XL"/>
    <s v="red"/>
    <n v="90"/>
    <n v="62"/>
    <s v="A red coloured, XL sized, Bomber Jacket"/>
    <n v="190"/>
    <n v="564"/>
    <n v="121"/>
    <n v="266"/>
    <n v="95"/>
    <n v="2"/>
    <n v="121"/>
    <n v="549"/>
    <n v="27436"/>
    <x v="41"/>
    <d v="2021-04-23T00:00:00"/>
    <x v="1"/>
    <n v="50"/>
    <x v="5"/>
    <n v="549"/>
    <s v="Barclay Beswick"/>
  </r>
  <r>
    <n v="565"/>
    <x v="1"/>
    <s v="Bomber"/>
    <s v="XS"/>
    <s v="orange"/>
    <n v="90"/>
    <n v="80"/>
    <s v="A orange coloured, XS sized, Bomber Jacket"/>
    <n v="315"/>
    <n v="565"/>
    <n v="121"/>
    <n v="1222"/>
    <n v="105"/>
    <n v="3"/>
    <n v="121"/>
    <n v="549"/>
    <n v="27436"/>
    <x v="41"/>
    <d v="2021-04-23T00:00:00"/>
    <x v="1"/>
    <n v="50"/>
    <x v="5"/>
    <n v="549"/>
    <s v="Barclay Beswick"/>
  </r>
  <r>
    <n v="566"/>
    <x v="1"/>
    <s v="Bomber"/>
    <s v="S"/>
    <s v="orange"/>
    <n v="90"/>
    <n v="49"/>
    <s v="A orange coloured, S sized, Bomber Jacket"/>
    <n v="102"/>
    <n v="566"/>
    <n v="121"/>
    <n v="1126"/>
    <n v="102"/>
    <n v="1"/>
    <n v="121"/>
    <n v="549"/>
    <n v="27436"/>
    <x v="41"/>
    <d v="2021-04-23T00:00:00"/>
    <x v="1"/>
    <n v="50"/>
    <x v="5"/>
    <n v="549"/>
    <s v="Barclay Beswick"/>
  </r>
  <r>
    <n v="567"/>
    <x v="1"/>
    <s v="Bomber"/>
    <s v="M"/>
    <s v="orange"/>
    <n v="90"/>
    <n v="69"/>
    <s v="A orange coloured, M sized, Bomber Jacket"/>
    <n v="270"/>
    <n v="567"/>
    <n v="122"/>
    <n v="1015"/>
    <n v="90"/>
    <n v="3"/>
    <n v="122"/>
    <n v="732"/>
    <n v="29226"/>
    <x v="101"/>
    <d v="2021-05-04T00:00:00"/>
    <x v="0"/>
    <n v="80"/>
    <x v="3"/>
    <n v="732"/>
    <s v="Gorden Seago"/>
  </r>
  <r>
    <n v="568"/>
    <x v="1"/>
    <s v="Bomber"/>
    <s v="L"/>
    <s v="orange"/>
    <n v="90"/>
    <n v="71"/>
    <s v="A orange coloured, L sized, Bomber Jacket"/>
    <n v="112"/>
    <n v="568"/>
    <n v="122"/>
    <n v="616"/>
    <n v="112"/>
    <n v="1"/>
    <n v="122"/>
    <n v="732"/>
    <n v="29226"/>
    <x v="101"/>
    <d v="2021-05-04T00:00:00"/>
    <x v="0"/>
    <n v="80"/>
    <x v="3"/>
    <n v="732"/>
    <s v="Gorden Seago"/>
  </r>
  <r>
    <n v="569"/>
    <x v="1"/>
    <s v="Bomber"/>
    <s v="XL"/>
    <s v="orange"/>
    <n v="90"/>
    <n v="69"/>
    <s v="A orange coloured, XL sized, Bomber Jacket"/>
    <n v="95"/>
    <n v="569"/>
    <n v="122"/>
    <n v="258"/>
    <n v="95"/>
    <n v="1"/>
    <n v="122"/>
    <n v="732"/>
    <n v="29226"/>
    <x v="101"/>
    <d v="2021-05-04T00:00:00"/>
    <x v="0"/>
    <n v="80"/>
    <x v="3"/>
    <n v="732"/>
    <s v="Gorden Seago"/>
  </r>
  <r>
    <n v="570"/>
    <x v="1"/>
    <s v="Bomber"/>
    <s v="XS"/>
    <s v="yellow"/>
    <n v="90"/>
    <n v="57"/>
    <s v="A yellow coloured, XS sized, Bomber Jacket"/>
    <n v="238"/>
    <n v="570"/>
    <n v="122"/>
    <n v="712"/>
    <n v="119"/>
    <n v="2"/>
    <n v="122"/>
    <n v="732"/>
    <n v="29226"/>
    <x v="101"/>
    <d v="2021-05-04T00:00:00"/>
    <x v="0"/>
    <n v="80"/>
    <x v="3"/>
    <n v="732"/>
    <s v="Gorden Seago"/>
  </r>
  <r>
    <n v="571"/>
    <x v="1"/>
    <s v="Bomber"/>
    <s v="S"/>
    <s v="yellow"/>
    <n v="90"/>
    <n v="64"/>
    <s v="A yellow coloured, S sized, Bomber Jacket"/>
    <n v="112"/>
    <n v="571"/>
    <n v="123"/>
    <n v="616"/>
    <n v="112"/>
    <n v="1"/>
    <n v="123"/>
    <n v="471"/>
    <n v="17133"/>
    <x v="102"/>
    <d v="2021-03-22T00:00:00"/>
    <x v="3"/>
    <n v="31"/>
    <x v="4"/>
    <n v="471"/>
    <s v="Hayyim Trewhella"/>
  </r>
  <r>
    <n v="572"/>
    <x v="1"/>
    <s v="Bomber"/>
    <s v="M"/>
    <s v="yellow"/>
    <n v="90"/>
    <n v="71"/>
    <s v="A yellow coloured, M sized, Bomber Jacket"/>
    <n v="238"/>
    <n v="572"/>
    <n v="123"/>
    <n v="724"/>
    <n v="119"/>
    <n v="2"/>
    <n v="123"/>
    <n v="471"/>
    <n v="17133"/>
    <x v="102"/>
    <d v="2021-03-22T00:00:00"/>
    <x v="3"/>
    <n v="31"/>
    <x v="4"/>
    <n v="471"/>
    <s v="Hayyim Trewhella"/>
  </r>
  <r>
    <n v="573"/>
    <x v="1"/>
    <s v="Bomber"/>
    <s v="L"/>
    <s v="yellow"/>
    <n v="90"/>
    <n v="54"/>
    <s v="A yellow coloured, L sized, Bomber Jacket"/>
    <n v="357"/>
    <n v="573"/>
    <n v="123"/>
    <n v="700"/>
    <n v="119"/>
    <n v="3"/>
    <n v="123"/>
    <n v="471"/>
    <n v="17133"/>
    <x v="102"/>
    <d v="2021-03-22T00:00:00"/>
    <x v="3"/>
    <n v="31"/>
    <x v="4"/>
    <n v="471"/>
    <s v="Hayyim Trewhella"/>
  </r>
  <r>
    <n v="574"/>
    <x v="1"/>
    <s v="Bomber"/>
    <s v="XL"/>
    <s v="yellow"/>
    <n v="90"/>
    <n v="50"/>
    <s v="A yellow coloured, XL sized, Bomber Jacket"/>
    <n v="196"/>
    <n v="574"/>
    <n v="123"/>
    <n v="553"/>
    <n v="98"/>
    <n v="2"/>
    <n v="123"/>
    <n v="471"/>
    <n v="17133"/>
    <x v="102"/>
    <d v="2021-03-22T00:00:00"/>
    <x v="3"/>
    <n v="31"/>
    <x v="4"/>
    <n v="471"/>
    <s v="Hayyim Trewhella"/>
  </r>
  <r>
    <n v="575"/>
    <x v="1"/>
    <s v="Bomber"/>
    <s v="XS"/>
    <s v="green"/>
    <n v="90"/>
    <n v="48"/>
    <s v="A green coloured, XS sized, Bomber Jacket"/>
    <n v="194"/>
    <n v="575"/>
    <n v="123"/>
    <n v="958"/>
    <n v="97"/>
    <n v="2"/>
    <n v="123"/>
    <n v="471"/>
    <n v="17133"/>
    <x v="102"/>
    <d v="2021-03-22T00:00:00"/>
    <x v="3"/>
    <n v="31"/>
    <x v="4"/>
    <n v="471"/>
    <s v="Hayyim Trewhella"/>
  </r>
  <r>
    <n v="576"/>
    <x v="1"/>
    <s v="Bomber"/>
    <s v="S"/>
    <s v="green"/>
    <n v="90"/>
    <n v="54"/>
    <s v="A green coloured, S sized, Bomber Jacket"/>
    <n v="186"/>
    <n v="576"/>
    <n v="123"/>
    <n v="1065"/>
    <n v="93"/>
    <n v="2"/>
    <n v="123"/>
    <n v="471"/>
    <n v="17133"/>
    <x v="102"/>
    <d v="2021-03-22T00:00:00"/>
    <x v="3"/>
    <n v="31"/>
    <x v="4"/>
    <n v="471"/>
    <s v="Hayyim Trewhella"/>
  </r>
  <r>
    <n v="577"/>
    <x v="1"/>
    <s v="Bomber"/>
    <s v="M"/>
    <s v="green"/>
    <n v="90"/>
    <n v="61"/>
    <s v="A green coloured, M sized, Bomber Jacket"/>
    <n v="184"/>
    <n v="577"/>
    <n v="123"/>
    <n v="108"/>
    <n v="92"/>
    <n v="2"/>
    <n v="123"/>
    <n v="471"/>
    <n v="17133"/>
    <x v="102"/>
    <d v="2021-03-22T00:00:00"/>
    <x v="3"/>
    <n v="31"/>
    <x v="4"/>
    <n v="471"/>
    <s v="Hayyim Trewhella"/>
  </r>
  <r>
    <n v="578"/>
    <x v="1"/>
    <s v="Bomber"/>
    <s v="L"/>
    <s v="green"/>
    <n v="90"/>
    <n v="78"/>
    <s v="A green coloured, L sized, Bomber Jacket"/>
    <n v="118"/>
    <n v="578"/>
    <n v="123"/>
    <n v="75"/>
    <n v="118"/>
    <n v="1"/>
    <n v="123"/>
    <n v="471"/>
    <n v="17133"/>
    <x v="102"/>
    <d v="2021-03-22T00:00:00"/>
    <x v="3"/>
    <n v="31"/>
    <x v="4"/>
    <n v="471"/>
    <s v="Hayyim Trewhella"/>
  </r>
  <r>
    <n v="579"/>
    <x v="1"/>
    <s v="Bomber"/>
    <s v="XL"/>
    <s v="green"/>
    <n v="90"/>
    <n v="79"/>
    <s v="A green coloured, XL sized, Bomber Jacket"/>
    <n v="282"/>
    <n v="579"/>
    <n v="123"/>
    <n v="361"/>
    <n v="94"/>
    <n v="3"/>
    <n v="123"/>
    <n v="471"/>
    <n v="17133"/>
    <x v="102"/>
    <d v="2021-03-22T00:00:00"/>
    <x v="3"/>
    <n v="31"/>
    <x v="4"/>
    <n v="471"/>
    <s v="Hayyim Trewhella"/>
  </r>
  <r>
    <n v="580"/>
    <x v="1"/>
    <s v="Bomber"/>
    <s v="XS"/>
    <s v="blue"/>
    <n v="90"/>
    <n v="44"/>
    <s v="A blue coloured, XS sized, Bomber Jacket"/>
    <n v="188"/>
    <n v="580"/>
    <n v="124"/>
    <n v="352"/>
    <n v="94"/>
    <n v="2"/>
    <n v="124"/>
    <n v="776"/>
    <n v="43888"/>
    <x v="103"/>
    <d v="2021-07-15T00:00:00"/>
    <x v="0"/>
    <n v="24"/>
    <x v="7"/>
    <n v="776"/>
    <s v="Felice Dumbleton"/>
  </r>
  <r>
    <n v="581"/>
    <x v="1"/>
    <s v="Bomber"/>
    <s v="S"/>
    <s v="blue"/>
    <n v="90"/>
    <n v="50"/>
    <s v="A blue coloured, S sized, Bomber Jacket"/>
    <n v="100"/>
    <n v="581"/>
    <n v="124"/>
    <n v="563"/>
    <n v="100"/>
    <n v="1"/>
    <n v="124"/>
    <n v="776"/>
    <n v="43888"/>
    <x v="103"/>
    <d v="2021-07-15T00:00:00"/>
    <x v="0"/>
    <n v="24"/>
    <x v="7"/>
    <n v="776"/>
    <s v="Felice Dumbleton"/>
  </r>
  <r>
    <n v="582"/>
    <x v="1"/>
    <s v="Bomber"/>
    <s v="M"/>
    <s v="blue"/>
    <n v="90"/>
    <n v="44"/>
    <s v="A blue coloured, M sized, Bomber Jacket"/>
    <n v="93"/>
    <n v="582"/>
    <n v="124"/>
    <n v="647"/>
    <n v="93"/>
    <n v="1"/>
    <n v="124"/>
    <n v="776"/>
    <n v="43888"/>
    <x v="103"/>
    <d v="2021-07-15T00:00:00"/>
    <x v="0"/>
    <n v="24"/>
    <x v="7"/>
    <n v="776"/>
    <s v="Felice Dumbleton"/>
  </r>
  <r>
    <n v="583"/>
    <x v="1"/>
    <s v="Bomber"/>
    <s v="L"/>
    <s v="blue"/>
    <n v="90"/>
    <n v="64"/>
    <s v="A blue coloured, L sized, Bomber Jacket"/>
    <n v="200"/>
    <n v="583"/>
    <n v="124"/>
    <n v="572"/>
    <n v="100"/>
    <n v="2"/>
    <n v="124"/>
    <n v="776"/>
    <n v="43888"/>
    <x v="103"/>
    <d v="2021-07-15T00:00:00"/>
    <x v="0"/>
    <n v="24"/>
    <x v="7"/>
    <n v="776"/>
    <s v="Felice Dumbleton"/>
  </r>
  <r>
    <n v="584"/>
    <x v="1"/>
    <s v="Bomber"/>
    <s v="XL"/>
    <s v="blue"/>
    <n v="90"/>
    <n v="47"/>
    <s v="A blue coloured, XL sized, Bomber Jacket"/>
    <n v="288"/>
    <n v="584"/>
    <n v="124"/>
    <n v="32"/>
    <n v="96"/>
    <n v="3"/>
    <n v="124"/>
    <n v="776"/>
    <n v="43888"/>
    <x v="103"/>
    <d v="2021-07-15T00:00:00"/>
    <x v="0"/>
    <n v="24"/>
    <x v="7"/>
    <n v="776"/>
    <s v="Felice Dumbleton"/>
  </r>
  <r>
    <n v="585"/>
    <x v="1"/>
    <s v="Bomber"/>
    <s v="XS"/>
    <s v="indigo"/>
    <n v="90"/>
    <n v="59"/>
    <s v="A indigo coloured, XS sized, Bomber Jacket"/>
    <n v="294"/>
    <n v="585"/>
    <n v="124"/>
    <n v="200"/>
    <n v="98"/>
    <n v="3"/>
    <n v="124"/>
    <n v="776"/>
    <n v="43888"/>
    <x v="103"/>
    <d v="2021-07-15T00:00:00"/>
    <x v="0"/>
    <n v="24"/>
    <x v="7"/>
    <n v="776"/>
    <s v="Felice Dumbleton"/>
  </r>
  <r>
    <n v="586"/>
    <x v="1"/>
    <s v="Bomber"/>
    <s v="S"/>
    <s v="indigo"/>
    <n v="90"/>
    <n v="41"/>
    <s v="A indigo coloured, S sized, Bomber Jacket"/>
    <n v="210"/>
    <n v="586"/>
    <n v="124"/>
    <n v="1199"/>
    <n v="105"/>
    <n v="2"/>
    <n v="124"/>
    <n v="776"/>
    <n v="43888"/>
    <x v="103"/>
    <d v="2021-07-15T00:00:00"/>
    <x v="0"/>
    <n v="24"/>
    <x v="7"/>
    <n v="776"/>
    <s v="Felice Dumbleton"/>
  </r>
  <r>
    <n v="587"/>
    <x v="1"/>
    <s v="Bomber"/>
    <s v="M"/>
    <s v="indigo"/>
    <n v="90"/>
    <n v="52"/>
    <s v="A indigo coloured, M sized, Bomber Jacket"/>
    <n v="276"/>
    <n v="587"/>
    <n v="124"/>
    <n v="137"/>
    <n v="92"/>
    <n v="3"/>
    <n v="124"/>
    <n v="776"/>
    <n v="43888"/>
    <x v="103"/>
    <d v="2021-07-15T00:00:00"/>
    <x v="0"/>
    <n v="24"/>
    <x v="7"/>
    <n v="776"/>
    <s v="Felice Dumbleton"/>
  </r>
  <r>
    <n v="588"/>
    <x v="1"/>
    <s v="Bomber"/>
    <s v="L"/>
    <s v="indigo"/>
    <n v="90"/>
    <n v="51"/>
    <s v="A indigo coloured, L sized, Bomber Jacket"/>
    <n v="279"/>
    <n v="588"/>
    <n v="124"/>
    <n v="1058"/>
    <n v="93"/>
    <n v="3"/>
    <n v="124"/>
    <n v="776"/>
    <n v="43888"/>
    <x v="103"/>
    <d v="2021-07-15T00:00:00"/>
    <x v="0"/>
    <n v="24"/>
    <x v="7"/>
    <n v="776"/>
    <s v="Felice Dumbleton"/>
  </r>
  <r>
    <n v="589"/>
    <x v="1"/>
    <s v="Bomber"/>
    <s v="XL"/>
    <s v="indigo"/>
    <n v="90"/>
    <n v="50"/>
    <s v="A indigo coloured, XL sized, Bomber Jacket"/>
    <n v="93"/>
    <n v="589"/>
    <n v="124"/>
    <n v="640"/>
    <n v="93"/>
    <n v="1"/>
    <n v="124"/>
    <n v="776"/>
    <n v="43888"/>
    <x v="103"/>
    <d v="2021-07-15T00:00:00"/>
    <x v="0"/>
    <n v="24"/>
    <x v="7"/>
    <n v="776"/>
    <s v="Felice Dumbleton"/>
  </r>
  <r>
    <n v="590"/>
    <x v="1"/>
    <s v="Bomber"/>
    <s v="XS"/>
    <s v="violet"/>
    <n v="90"/>
    <n v="75"/>
    <s v="A violet coloured, XS sized, Bomber Jacket"/>
    <n v="100"/>
    <n v="590"/>
    <n v="125"/>
    <n v="586"/>
    <n v="100"/>
    <n v="1"/>
    <n v="125"/>
    <n v="321"/>
    <n v="29600"/>
    <x v="80"/>
    <d v="2021-11-03T00:00:00"/>
    <x v="7"/>
    <n v="44"/>
    <x v="4"/>
    <n v="321"/>
    <s v="Jena Kelling"/>
  </r>
  <r>
    <n v="591"/>
    <x v="1"/>
    <s v="Bomber"/>
    <s v="S"/>
    <s v="violet"/>
    <n v="90"/>
    <n v="45"/>
    <s v="A violet coloured, S sized, Bomber Jacket"/>
    <n v="105"/>
    <n v="591"/>
    <n v="125"/>
    <n v="1223"/>
    <n v="105"/>
    <n v="1"/>
    <n v="125"/>
    <n v="321"/>
    <n v="29600"/>
    <x v="80"/>
    <d v="2021-11-03T00:00:00"/>
    <x v="7"/>
    <n v="44"/>
    <x v="4"/>
    <n v="321"/>
    <s v="Jena Kelling"/>
  </r>
  <r>
    <n v="592"/>
    <x v="1"/>
    <s v="Bomber"/>
    <s v="M"/>
    <s v="violet"/>
    <n v="90"/>
    <n v="45"/>
    <s v="A violet coloured, M sized, Bomber Jacket"/>
    <n v="113"/>
    <n v="592"/>
    <n v="126"/>
    <n v="678"/>
    <n v="113"/>
    <n v="1"/>
    <n v="126"/>
    <n v="326"/>
    <n v="29536"/>
    <x v="52"/>
    <d v="2021-02-20T00:00:00"/>
    <x v="0"/>
    <n v="54"/>
    <x v="5"/>
    <n v="326"/>
    <s v="Meade Yglesia"/>
  </r>
  <r>
    <n v="593"/>
    <x v="1"/>
    <s v="Bomber"/>
    <s v="L"/>
    <s v="violet"/>
    <n v="90"/>
    <n v="68"/>
    <s v="A violet coloured, L sized, Bomber Jacket"/>
    <n v="210"/>
    <n v="593"/>
    <n v="126"/>
    <n v="312"/>
    <n v="105"/>
    <n v="2"/>
    <n v="126"/>
    <n v="326"/>
    <n v="29536"/>
    <x v="52"/>
    <d v="2021-02-20T00:00:00"/>
    <x v="0"/>
    <n v="54"/>
    <x v="5"/>
    <n v="326"/>
    <s v="Meade Yglesia"/>
  </r>
  <r>
    <n v="594"/>
    <x v="1"/>
    <s v="Bomber"/>
    <s v="XL"/>
    <s v="violet"/>
    <n v="90"/>
    <n v="53"/>
    <s v="A violet coloured, XL sized, Bomber Jacket"/>
    <n v="214"/>
    <n v="594"/>
    <n v="126"/>
    <n v="444"/>
    <n v="107"/>
    <n v="2"/>
    <n v="126"/>
    <n v="326"/>
    <n v="29536"/>
    <x v="52"/>
    <d v="2021-02-20T00:00:00"/>
    <x v="0"/>
    <n v="54"/>
    <x v="5"/>
    <n v="326"/>
    <s v="Meade Yglesia"/>
  </r>
  <r>
    <n v="595"/>
    <x v="1"/>
    <s v="Cardigan"/>
    <s v="XS"/>
    <s v="red"/>
    <n v="118"/>
    <n v="51"/>
    <s v="A red coloured, XS sized, Cardigan Jacket"/>
    <n v="192"/>
    <n v="595"/>
    <n v="126"/>
    <n v="33"/>
    <n v="96"/>
    <n v="2"/>
    <n v="126"/>
    <n v="326"/>
    <n v="29536"/>
    <x v="52"/>
    <d v="2021-02-20T00:00:00"/>
    <x v="0"/>
    <n v="54"/>
    <x v="5"/>
    <n v="326"/>
    <s v="Meade Yglesia"/>
  </r>
  <r>
    <n v="596"/>
    <x v="1"/>
    <s v="Cardigan"/>
    <s v="S"/>
    <s v="red"/>
    <n v="118"/>
    <n v="47"/>
    <s v="A red coloured, S sized, Cardigan Jacket"/>
    <n v="224"/>
    <n v="596"/>
    <n v="126"/>
    <n v="613"/>
    <n v="112"/>
    <n v="2"/>
    <n v="126"/>
    <n v="326"/>
    <n v="29536"/>
    <x v="52"/>
    <d v="2021-02-20T00:00:00"/>
    <x v="0"/>
    <n v="54"/>
    <x v="5"/>
    <n v="326"/>
    <s v="Meade Yglesia"/>
  </r>
  <r>
    <n v="597"/>
    <x v="1"/>
    <s v="Cardigan"/>
    <s v="M"/>
    <s v="red"/>
    <n v="118"/>
    <n v="70"/>
    <s v="A red coloured, M sized, Cardigan Jacket"/>
    <n v="315"/>
    <n v="597"/>
    <n v="126"/>
    <n v="310"/>
    <n v="105"/>
    <n v="3"/>
    <n v="126"/>
    <n v="326"/>
    <n v="29536"/>
    <x v="52"/>
    <d v="2021-02-20T00:00:00"/>
    <x v="0"/>
    <n v="54"/>
    <x v="5"/>
    <n v="326"/>
    <s v="Meade Yglesia"/>
  </r>
  <r>
    <n v="598"/>
    <x v="1"/>
    <s v="Cardigan"/>
    <s v="L"/>
    <s v="red"/>
    <n v="118"/>
    <n v="41"/>
    <s v="A red coloured, L sized, Cardigan Jacket"/>
    <n v="282"/>
    <n v="598"/>
    <n v="127"/>
    <n v="384"/>
    <n v="94"/>
    <n v="3"/>
    <n v="127"/>
    <n v="51"/>
    <n v="43262"/>
    <x v="104"/>
    <d v="2021-04-11T00:00:00"/>
    <x v="3"/>
    <n v="52"/>
    <x v="5"/>
    <n v="51"/>
    <s v="Kayley Brosoli"/>
  </r>
  <r>
    <n v="599"/>
    <x v="1"/>
    <s v="Cardigan"/>
    <s v="XL"/>
    <s v="red"/>
    <n v="118"/>
    <n v="54"/>
    <s v="A red coloured, XL sized, Cardigan Jacket"/>
    <n v="294"/>
    <n v="599"/>
    <n v="127"/>
    <n v="539"/>
    <n v="98"/>
    <n v="3"/>
    <n v="127"/>
    <n v="51"/>
    <n v="43262"/>
    <x v="104"/>
    <d v="2021-04-11T00:00:00"/>
    <x v="3"/>
    <n v="52"/>
    <x v="5"/>
    <n v="51"/>
    <s v="Kayley Brosoli"/>
  </r>
  <r>
    <n v="600"/>
    <x v="1"/>
    <s v="Cardigan"/>
    <s v="XS"/>
    <s v="orange"/>
    <n v="118"/>
    <n v="46"/>
    <s v="A orange coloured, XS sized, Cardigan Jacket"/>
    <n v="102"/>
    <n v="600"/>
    <n v="127"/>
    <n v="1138"/>
    <n v="102"/>
    <n v="1"/>
    <n v="127"/>
    <n v="51"/>
    <n v="43262"/>
    <x v="104"/>
    <d v="2021-04-11T00:00:00"/>
    <x v="3"/>
    <n v="52"/>
    <x v="5"/>
    <n v="51"/>
    <s v="Kayley Brosoli"/>
  </r>
  <r>
    <n v="601"/>
    <x v="1"/>
    <s v="Cardigan"/>
    <s v="S"/>
    <s v="orange"/>
    <n v="118"/>
    <n v="69"/>
    <s v="A orange coloured, S sized, Cardigan Jacket"/>
    <n v="96"/>
    <n v="601"/>
    <n v="127"/>
    <n v="34"/>
    <n v="96"/>
    <n v="1"/>
    <n v="127"/>
    <n v="51"/>
    <n v="43262"/>
    <x v="104"/>
    <d v="2021-04-11T00:00:00"/>
    <x v="3"/>
    <n v="52"/>
    <x v="5"/>
    <n v="51"/>
    <s v="Kayley Brosoli"/>
  </r>
  <r>
    <n v="602"/>
    <x v="1"/>
    <s v="Cardigan"/>
    <s v="M"/>
    <s v="orange"/>
    <n v="118"/>
    <n v="54"/>
    <s v="A orange coloured, M sized, Cardigan Jacket"/>
    <n v="98"/>
    <n v="602"/>
    <n v="127"/>
    <n v="542"/>
    <n v="98"/>
    <n v="1"/>
    <n v="127"/>
    <n v="51"/>
    <n v="43262"/>
    <x v="104"/>
    <d v="2021-04-11T00:00:00"/>
    <x v="3"/>
    <n v="52"/>
    <x v="5"/>
    <n v="51"/>
    <s v="Kayley Brosoli"/>
  </r>
  <r>
    <n v="603"/>
    <x v="1"/>
    <s v="Cardigan"/>
    <s v="L"/>
    <s v="orange"/>
    <n v="118"/>
    <n v="79"/>
    <s v="A orange coloured, L sized, Cardigan Jacket"/>
    <n v="236"/>
    <n v="603"/>
    <n v="127"/>
    <n v="477"/>
    <n v="118"/>
    <n v="2"/>
    <n v="127"/>
    <n v="51"/>
    <n v="43262"/>
    <x v="104"/>
    <d v="2021-04-11T00:00:00"/>
    <x v="3"/>
    <n v="52"/>
    <x v="5"/>
    <n v="51"/>
    <s v="Kayley Brosoli"/>
  </r>
  <r>
    <n v="604"/>
    <x v="1"/>
    <s v="Cardigan"/>
    <s v="XL"/>
    <s v="orange"/>
    <n v="118"/>
    <n v="75"/>
    <s v="A orange coloured, XL sized, Cardigan Jacket"/>
    <n v="218"/>
    <n v="604"/>
    <n v="127"/>
    <n v="328"/>
    <n v="109"/>
    <n v="2"/>
    <n v="127"/>
    <n v="51"/>
    <n v="43262"/>
    <x v="104"/>
    <d v="2021-04-11T00:00:00"/>
    <x v="3"/>
    <n v="52"/>
    <x v="5"/>
    <n v="51"/>
    <s v="Kayley Brosoli"/>
  </r>
  <r>
    <n v="605"/>
    <x v="1"/>
    <s v="Cardigan"/>
    <s v="XS"/>
    <s v="yellow"/>
    <n v="118"/>
    <n v="46"/>
    <s v="A yellow coloured, XS sized, Cardigan Jacket"/>
    <n v="92"/>
    <n v="605"/>
    <n v="127"/>
    <n v="121"/>
    <n v="92"/>
    <n v="1"/>
    <n v="127"/>
    <n v="51"/>
    <n v="43262"/>
    <x v="104"/>
    <d v="2021-04-11T00:00:00"/>
    <x v="3"/>
    <n v="52"/>
    <x v="5"/>
    <n v="51"/>
    <s v="Kayley Brosoli"/>
  </r>
  <r>
    <n v="606"/>
    <x v="1"/>
    <s v="Cardigan"/>
    <s v="S"/>
    <s v="yellow"/>
    <n v="118"/>
    <n v="79"/>
    <s v="A yellow coloured, S sized, Cardigan Jacket"/>
    <n v="339"/>
    <n v="606"/>
    <n v="128"/>
    <n v="674"/>
    <n v="113"/>
    <n v="3"/>
    <n v="128"/>
    <n v="936"/>
    <n v="17661"/>
    <x v="105"/>
    <d v="2021-11-09T00:00:00"/>
    <x v="0"/>
    <n v="77"/>
    <x v="7"/>
    <n v="936"/>
    <s v="Mart Naismith"/>
  </r>
  <r>
    <n v="607"/>
    <x v="1"/>
    <s v="Cardigan"/>
    <s v="M"/>
    <s v="yellow"/>
    <n v="118"/>
    <n v="64"/>
    <s v="A yellow coloured, M sized, Cardigan Jacket"/>
    <n v="318"/>
    <n v="607"/>
    <n v="128"/>
    <n v="240"/>
    <n v="106"/>
    <n v="3"/>
    <n v="128"/>
    <n v="936"/>
    <n v="17661"/>
    <x v="105"/>
    <d v="2021-11-09T00:00:00"/>
    <x v="0"/>
    <n v="77"/>
    <x v="7"/>
    <n v="936"/>
    <s v="Mart Naismith"/>
  </r>
  <r>
    <n v="608"/>
    <x v="1"/>
    <s v="Cardigan"/>
    <s v="L"/>
    <s v="yellow"/>
    <n v="118"/>
    <n v="50"/>
    <s v="A yellow coloured, L sized, Cardigan Jacket"/>
    <n v="212"/>
    <n v="608"/>
    <n v="128"/>
    <n v="1002"/>
    <n v="106"/>
    <n v="2"/>
    <n v="128"/>
    <n v="936"/>
    <n v="17661"/>
    <x v="105"/>
    <d v="2021-11-09T00:00:00"/>
    <x v="0"/>
    <n v="77"/>
    <x v="7"/>
    <n v="936"/>
    <s v="Mart Naismith"/>
  </r>
  <r>
    <n v="609"/>
    <x v="1"/>
    <s v="Cardigan"/>
    <s v="XL"/>
    <s v="yellow"/>
    <n v="118"/>
    <n v="42"/>
    <s v="A yellow coloured, XL sized, Cardigan Jacket"/>
    <n v="218"/>
    <n v="609"/>
    <n v="128"/>
    <n v="322"/>
    <n v="109"/>
    <n v="2"/>
    <n v="128"/>
    <n v="936"/>
    <n v="17661"/>
    <x v="105"/>
    <d v="2021-11-09T00:00:00"/>
    <x v="0"/>
    <n v="77"/>
    <x v="7"/>
    <n v="936"/>
    <s v="Mart Naismith"/>
  </r>
  <r>
    <n v="610"/>
    <x v="1"/>
    <s v="Cardigan"/>
    <s v="XS"/>
    <s v="green"/>
    <n v="118"/>
    <n v="40"/>
    <s v="A green coloured, XS sized, Cardigan Jacket"/>
    <n v="351"/>
    <n v="610"/>
    <n v="128"/>
    <n v="814"/>
    <n v="117"/>
    <n v="3"/>
    <n v="128"/>
    <n v="936"/>
    <n v="17661"/>
    <x v="105"/>
    <d v="2021-11-09T00:00:00"/>
    <x v="0"/>
    <n v="77"/>
    <x v="7"/>
    <n v="936"/>
    <s v="Mart Naismith"/>
  </r>
  <r>
    <n v="611"/>
    <x v="1"/>
    <s v="Cardigan"/>
    <s v="S"/>
    <s v="green"/>
    <n v="118"/>
    <n v="62"/>
    <s v="A green coloured, S sized, Cardigan Jacket"/>
    <n v="98"/>
    <n v="611"/>
    <n v="128"/>
    <n v="185"/>
    <n v="98"/>
    <n v="1"/>
    <n v="128"/>
    <n v="936"/>
    <n v="17661"/>
    <x v="105"/>
    <d v="2021-11-09T00:00:00"/>
    <x v="0"/>
    <n v="77"/>
    <x v="7"/>
    <n v="936"/>
    <s v="Mart Naismith"/>
  </r>
  <r>
    <n v="612"/>
    <x v="1"/>
    <s v="Cardigan"/>
    <s v="M"/>
    <s v="green"/>
    <n v="118"/>
    <n v="46"/>
    <s v="A green coloured, M sized, Cardigan Jacket"/>
    <n v="182"/>
    <n v="612"/>
    <n v="128"/>
    <n v="787"/>
    <n v="91"/>
    <n v="2"/>
    <n v="128"/>
    <n v="936"/>
    <n v="17661"/>
    <x v="105"/>
    <d v="2021-11-09T00:00:00"/>
    <x v="0"/>
    <n v="77"/>
    <x v="7"/>
    <n v="936"/>
    <s v="Mart Naismith"/>
  </r>
  <r>
    <n v="613"/>
    <x v="1"/>
    <s v="Cardigan"/>
    <s v="L"/>
    <s v="green"/>
    <n v="118"/>
    <n v="63"/>
    <s v="A green coloured, L sized, Cardigan Jacket"/>
    <n v="180"/>
    <n v="613"/>
    <n v="129"/>
    <n v="1026"/>
    <n v="90"/>
    <n v="2"/>
    <n v="129"/>
    <n v="428"/>
    <n v="42185"/>
    <x v="106"/>
    <d v="2021-05-27T00:00:00"/>
    <x v="6"/>
    <n v="66"/>
    <x v="7"/>
    <n v="428"/>
    <s v="Jammal Varcoe"/>
  </r>
  <r>
    <n v="614"/>
    <x v="1"/>
    <s v="Cardigan"/>
    <s v="XL"/>
    <s v="green"/>
    <n v="118"/>
    <n v="64"/>
    <s v="A green coloured, XL sized, Cardigan Jacket"/>
    <n v="100"/>
    <n v="614"/>
    <n v="129"/>
    <n v="570"/>
    <n v="100"/>
    <n v="1"/>
    <n v="129"/>
    <n v="428"/>
    <n v="42185"/>
    <x v="106"/>
    <d v="2021-05-27T00:00:00"/>
    <x v="6"/>
    <n v="66"/>
    <x v="7"/>
    <n v="428"/>
    <s v="Jammal Varcoe"/>
  </r>
  <r>
    <n v="615"/>
    <x v="1"/>
    <s v="Cardigan"/>
    <s v="XS"/>
    <s v="blue"/>
    <n v="118"/>
    <n v="54"/>
    <s v="A blue coloured, XS sized, Cardigan Jacket"/>
    <n v="226"/>
    <n v="615"/>
    <n v="129"/>
    <n v="872"/>
    <n v="113"/>
    <n v="2"/>
    <n v="129"/>
    <n v="428"/>
    <n v="42185"/>
    <x v="106"/>
    <d v="2021-05-27T00:00:00"/>
    <x v="6"/>
    <n v="66"/>
    <x v="7"/>
    <n v="428"/>
    <s v="Jammal Varcoe"/>
  </r>
  <r>
    <n v="616"/>
    <x v="1"/>
    <s v="Cardigan"/>
    <s v="S"/>
    <s v="blue"/>
    <n v="118"/>
    <n v="53"/>
    <s v="A blue coloured, S sized, Cardigan Jacket"/>
    <n v="95"/>
    <n v="616"/>
    <n v="130"/>
    <n v="250"/>
    <n v="95"/>
    <n v="1"/>
    <n v="130"/>
    <n v="439"/>
    <n v="12827"/>
    <x v="78"/>
    <d v="2021-07-15T00:00:00"/>
    <x v="7"/>
    <n v="75"/>
    <x v="6"/>
    <n v="439"/>
    <s v="Daren Airs"/>
  </r>
  <r>
    <n v="617"/>
    <x v="1"/>
    <s v="Cardigan"/>
    <s v="M"/>
    <s v="blue"/>
    <n v="118"/>
    <n v="57"/>
    <s v="A blue coloured, M sized, Cardigan Jacket"/>
    <n v="318"/>
    <n v="617"/>
    <n v="131"/>
    <n v="215"/>
    <n v="106"/>
    <n v="3"/>
    <n v="131"/>
    <n v="629"/>
    <n v="52850"/>
    <x v="107"/>
    <d v="2021-09-24T00:00:00"/>
    <x v="1"/>
    <n v="53"/>
    <x v="2"/>
    <n v="629"/>
    <s v="Sigismundo Basek"/>
  </r>
  <r>
    <n v="618"/>
    <x v="1"/>
    <s v="Cardigan"/>
    <s v="L"/>
    <s v="blue"/>
    <n v="118"/>
    <n v="68"/>
    <s v="A blue coloured, L sized, Cardigan Jacket"/>
    <n v="98"/>
    <n v="618"/>
    <n v="131"/>
    <n v="535"/>
    <n v="98"/>
    <n v="1"/>
    <n v="131"/>
    <n v="629"/>
    <n v="52850"/>
    <x v="107"/>
    <d v="2021-09-24T00:00:00"/>
    <x v="1"/>
    <n v="53"/>
    <x v="2"/>
    <n v="629"/>
    <s v="Sigismundo Basek"/>
  </r>
  <r>
    <n v="619"/>
    <x v="1"/>
    <s v="Cardigan"/>
    <s v="XL"/>
    <s v="blue"/>
    <n v="118"/>
    <n v="57"/>
    <s v="A blue coloured, XL sized, Cardigan Jacket"/>
    <n v="226"/>
    <n v="619"/>
    <n v="131"/>
    <n v="865"/>
    <n v="113"/>
    <n v="2"/>
    <n v="131"/>
    <n v="629"/>
    <n v="52850"/>
    <x v="107"/>
    <d v="2021-09-24T00:00:00"/>
    <x v="1"/>
    <n v="53"/>
    <x v="2"/>
    <n v="629"/>
    <s v="Sigismundo Basek"/>
  </r>
  <r>
    <n v="620"/>
    <x v="1"/>
    <s v="Cardigan"/>
    <s v="XS"/>
    <s v="indigo"/>
    <n v="118"/>
    <n v="70"/>
    <s v="A indigo coloured, XS sized, Cardigan Jacket"/>
    <n v="204"/>
    <n v="620"/>
    <n v="131"/>
    <n v="1142"/>
    <n v="102"/>
    <n v="2"/>
    <n v="131"/>
    <n v="629"/>
    <n v="52850"/>
    <x v="107"/>
    <d v="2021-09-24T00:00:00"/>
    <x v="1"/>
    <n v="53"/>
    <x v="2"/>
    <n v="629"/>
    <s v="Sigismundo Basek"/>
  </r>
  <r>
    <n v="621"/>
    <x v="1"/>
    <s v="Cardigan"/>
    <s v="S"/>
    <s v="indigo"/>
    <n v="118"/>
    <n v="61"/>
    <s v="A indigo coloured, S sized, Cardigan Jacket"/>
    <n v="102"/>
    <n v="621"/>
    <n v="131"/>
    <n v="517"/>
    <n v="102"/>
    <n v="1"/>
    <n v="131"/>
    <n v="629"/>
    <n v="52850"/>
    <x v="107"/>
    <d v="2021-09-24T00:00:00"/>
    <x v="1"/>
    <n v="53"/>
    <x v="2"/>
    <n v="629"/>
    <s v="Sigismundo Basek"/>
  </r>
  <r>
    <n v="622"/>
    <x v="1"/>
    <s v="Cardigan"/>
    <s v="M"/>
    <s v="indigo"/>
    <n v="118"/>
    <n v="58"/>
    <s v="A indigo coloured, M sized, Cardigan Jacket"/>
    <n v="107"/>
    <n v="622"/>
    <n v="132"/>
    <n v="420"/>
    <n v="107"/>
    <n v="1"/>
    <n v="132"/>
    <n v="562"/>
    <n v="10396"/>
    <x v="108"/>
    <d v="2021-05-01T00:00:00"/>
    <x v="5"/>
    <n v="58"/>
    <x v="3"/>
    <n v="562"/>
    <s v="Joy Mirrlees"/>
  </r>
  <r>
    <n v="623"/>
    <x v="1"/>
    <s v="Cardigan"/>
    <s v="L"/>
    <s v="indigo"/>
    <n v="118"/>
    <n v="40"/>
    <s v="A indigo coloured, L sized, Cardigan Jacket"/>
    <n v="196"/>
    <n v="623"/>
    <n v="132"/>
    <n v="207"/>
    <n v="98"/>
    <n v="2"/>
    <n v="132"/>
    <n v="562"/>
    <n v="10396"/>
    <x v="108"/>
    <d v="2021-05-01T00:00:00"/>
    <x v="5"/>
    <n v="58"/>
    <x v="3"/>
    <n v="562"/>
    <s v="Joy Mirrlees"/>
  </r>
  <r>
    <n v="624"/>
    <x v="1"/>
    <s v="Cardigan"/>
    <s v="XL"/>
    <s v="indigo"/>
    <n v="118"/>
    <n v="78"/>
    <s v="A indigo coloured, XL sized, Cardigan Jacket"/>
    <n v="97"/>
    <n v="624"/>
    <n v="132"/>
    <n v="979"/>
    <n v="97"/>
    <n v="1"/>
    <n v="132"/>
    <n v="562"/>
    <n v="10396"/>
    <x v="108"/>
    <d v="2021-05-01T00:00:00"/>
    <x v="5"/>
    <n v="58"/>
    <x v="3"/>
    <n v="562"/>
    <s v="Joy Mirrlees"/>
  </r>
  <r>
    <n v="625"/>
    <x v="1"/>
    <s v="Cardigan"/>
    <s v="XS"/>
    <s v="violet"/>
    <n v="118"/>
    <n v="40"/>
    <s v="A violet coloured, XS sized, Cardigan Jacket"/>
    <n v="224"/>
    <n v="625"/>
    <n v="132"/>
    <n v="1227"/>
    <n v="112"/>
    <n v="2"/>
    <n v="132"/>
    <n v="562"/>
    <n v="10396"/>
    <x v="108"/>
    <d v="2021-05-01T00:00:00"/>
    <x v="5"/>
    <n v="58"/>
    <x v="3"/>
    <n v="562"/>
    <s v="Joy Mirrlees"/>
  </r>
  <r>
    <n v="626"/>
    <x v="1"/>
    <s v="Cardigan"/>
    <s v="S"/>
    <s v="violet"/>
    <n v="118"/>
    <n v="49"/>
    <s v="A violet coloured, S sized, Cardigan Jacket"/>
    <n v="279"/>
    <n v="626"/>
    <n v="132"/>
    <n v="658"/>
    <n v="93"/>
    <n v="3"/>
    <n v="132"/>
    <n v="562"/>
    <n v="10396"/>
    <x v="108"/>
    <d v="2021-05-01T00:00:00"/>
    <x v="5"/>
    <n v="58"/>
    <x v="3"/>
    <n v="562"/>
    <s v="Joy Mirrlees"/>
  </r>
  <r>
    <n v="627"/>
    <x v="1"/>
    <s v="Cardigan"/>
    <s v="M"/>
    <s v="violet"/>
    <n v="118"/>
    <n v="75"/>
    <s v="A violet coloured, M sized, Cardigan Jacket"/>
    <n v="102"/>
    <n v="627"/>
    <n v="133"/>
    <n v="523"/>
    <n v="102"/>
    <n v="1"/>
    <n v="133"/>
    <n v="878"/>
    <n v="43759"/>
    <x v="14"/>
    <d v="2021-07-17T00:00:00"/>
    <x v="0"/>
    <n v="54"/>
    <x v="6"/>
    <n v="878"/>
    <s v="Elianore Syphas"/>
  </r>
  <r>
    <n v="628"/>
    <x v="1"/>
    <s v="Cardigan"/>
    <s v="L"/>
    <s v="violet"/>
    <n v="118"/>
    <n v="66"/>
    <s v="A violet coloured, L sized, Cardigan Jacket"/>
    <n v="192"/>
    <n v="628"/>
    <n v="133"/>
    <n v="942"/>
    <n v="96"/>
    <n v="2"/>
    <n v="133"/>
    <n v="878"/>
    <n v="43759"/>
    <x v="14"/>
    <d v="2021-07-17T00:00:00"/>
    <x v="0"/>
    <n v="54"/>
    <x v="6"/>
    <n v="878"/>
    <s v="Elianore Syphas"/>
  </r>
  <r>
    <n v="629"/>
    <x v="1"/>
    <s v="Cardigan"/>
    <s v="XL"/>
    <s v="violet"/>
    <n v="118"/>
    <n v="64"/>
    <s v="A violet coloured, XL sized, Cardigan Jacket"/>
    <n v="282"/>
    <n v="629"/>
    <n v="133"/>
    <n v="374"/>
    <n v="94"/>
    <n v="3"/>
    <n v="133"/>
    <n v="878"/>
    <n v="43759"/>
    <x v="14"/>
    <d v="2021-07-17T00:00:00"/>
    <x v="0"/>
    <n v="54"/>
    <x v="6"/>
    <n v="878"/>
    <s v="Elianore Syphas"/>
  </r>
  <r>
    <n v="630"/>
    <x v="1"/>
    <s v="Coach"/>
    <s v="XS"/>
    <s v="red"/>
    <n v="115"/>
    <n v="71"/>
    <s v="A red coloured, XS sized, Coach Jacket"/>
    <n v="91"/>
    <n v="630"/>
    <n v="134"/>
    <n v="770"/>
    <n v="91"/>
    <n v="1"/>
    <n v="134"/>
    <n v="12"/>
    <n v="39451"/>
    <x v="109"/>
    <d v="2021-07-01T00:00:00"/>
    <x v="4"/>
    <n v="78"/>
    <x v="0"/>
    <n v="12"/>
    <s v="Fedora Dmych"/>
  </r>
  <r>
    <n v="631"/>
    <x v="1"/>
    <s v="Coach"/>
    <s v="S"/>
    <s v="red"/>
    <n v="115"/>
    <n v="76"/>
    <s v="A red coloured, S sized, Coach Jacket"/>
    <n v="204"/>
    <n v="631"/>
    <n v="134"/>
    <n v="516"/>
    <n v="102"/>
    <n v="2"/>
    <n v="134"/>
    <n v="12"/>
    <n v="39451"/>
    <x v="109"/>
    <d v="2021-07-01T00:00:00"/>
    <x v="4"/>
    <n v="78"/>
    <x v="0"/>
    <n v="12"/>
    <s v="Fedora Dmych"/>
  </r>
  <r>
    <n v="632"/>
    <x v="1"/>
    <s v="Coach"/>
    <s v="M"/>
    <s v="red"/>
    <n v="115"/>
    <n v="76"/>
    <s v="A red coloured, M sized, Coach Jacket"/>
    <n v="212"/>
    <n v="632"/>
    <n v="134"/>
    <n v="989"/>
    <n v="106"/>
    <n v="2"/>
    <n v="134"/>
    <n v="12"/>
    <n v="39451"/>
    <x v="109"/>
    <d v="2021-07-01T00:00:00"/>
    <x v="4"/>
    <n v="78"/>
    <x v="0"/>
    <n v="12"/>
    <s v="Fedora Dmych"/>
  </r>
  <r>
    <n v="633"/>
    <x v="1"/>
    <s v="Coach"/>
    <s v="L"/>
    <s v="red"/>
    <n v="115"/>
    <n v="80"/>
    <s v="A red coloured, L sized, Coach Jacket"/>
    <n v="238"/>
    <n v="633"/>
    <n v="134"/>
    <n v="407"/>
    <n v="119"/>
    <n v="2"/>
    <n v="134"/>
    <n v="12"/>
    <n v="39451"/>
    <x v="109"/>
    <d v="2021-07-01T00:00:00"/>
    <x v="4"/>
    <n v="78"/>
    <x v="0"/>
    <n v="12"/>
    <s v="Fedora Dmych"/>
  </r>
  <r>
    <n v="634"/>
    <x v="1"/>
    <s v="Coach"/>
    <s v="XL"/>
    <s v="red"/>
    <n v="115"/>
    <n v="46"/>
    <s v="A red coloured, XL sized, Coach Jacket"/>
    <n v="226"/>
    <n v="634"/>
    <n v="134"/>
    <n v="840"/>
    <n v="113"/>
    <n v="2"/>
    <n v="134"/>
    <n v="12"/>
    <n v="39451"/>
    <x v="109"/>
    <d v="2021-07-01T00:00:00"/>
    <x v="4"/>
    <n v="78"/>
    <x v="0"/>
    <n v="12"/>
    <s v="Fedora Dmych"/>
  </r>
  <r>
    <n v="635"/>
    <x v="1"/>
    <s v="Coach"/>
    <s v="XS"/>
    <s v="orange"/>
    <n v="115"/>
    <n v="42"/>
    <s v="A orange coloured, XS sized, Coach Jacket"/>
    <n v="196"/>
    <n v="635"/>
    <n v="134"/>
    <n v="185"/>
    <n v="98"/>
    <n v="2"/>
    <n v="134"/>
    <n v="12"/>
    <n v="39451"/>
    <x v="109"/>
    <d v="2021-07-01T00:00:00"/>
    <x v="4"/>
    <n v="78"/>
    <x v="0"/>
    <n v="12"/>
    <s v="Fedora Dmych"/>
  </r>
  <r>
    <n v="636"/>
    <x v="1"/>
    <s v="Coach"/>
    <s v="S"/>
    <s v="orange"/>
    <n v="115"/>
    <n v="55"/>
    <s v="A orange coloured, S sized, Coach Jacket"/>
    <n v="279"/>
    <n v="636"/>
    <n v="134"/>
    <n v="653"/>
    <n v="93"/>
    <n v="3"/>
    <n v="134"/>
    <n v="12"/>
    <n v="39451"/>
    <x v="109"/>
    <d v="2021-07-01T00:00:00"/>
    <x v="4"/>
    <n v="78"/>
    <x v="0"/>
    <n v="12"/>
    <s v="Fedora Dmych"/>
  </r>
  <r>
    <n v="637"/>
    <x v="1"/>
    <s v="Coach"/>
    <s v="M"/>
    <s v="orange"/>
    <n v="115"/>
    <n v="72"/>
    <s v="A orange coloured, M sized, Coach Jacket"/>
    <n v="105"/>
    <n v="637"/>
    <n v="134"/>
    <n v="1194"/>
    <n v="105"/>
    <n v="1"/>
    <n v="134"/>
    <n v="12"/>
    <n v="39451"/>
    <x v="109"/>
    <d v="2021-07-01T00:00:00"/>
    <x v="4"/>
    <n v="78"/>
    <x v="0"/>
    <n v="12"/>
    <s v="Fedora Dmych"/>
  </r>
  <r>
    <n v="638"/>
    <x v="1"/>
    <s v="Coach"/>
    <s v="L"/>
    <s v="orange"/>
    <n v="115"/>
    <n v="51"/>
    <s v="A orange coloured, L sized, Coach Jacket"/>
    <n v="92"/>
    <n v="638"/>
    <n v="135"/>
    <n v="106"/>
    <n v="92"/>
    <n v="1"/>
    <n v="135"/>
    <n v="942"/>
    <n v="53723"/>
    <x v="62"/>
    <d v="2021-06-02T00:00:00"/>
    <x v="0"/>
    <n v="45"/>
    <x v="6"/>
    <n v="942"/>
    <s v="Lacee Denyukin"/>
  </r>
  <r>
    <n v="639"/>
    <x v="1"/>
    <s v="Coach"/>
    <s v="XL"/>
    <s v="orange"/>
    <n v="115"/>
    <n v="46"/>
    <s v="A orange coloured, XL sized, Coach Jacket"/>
    <n v="238"/>
    <n v="639"/>
    <n v="135"/>
    <n v="730"/>
    <n v="119"/>
    <n v="2"/>
    <n v="135"/>
    <n v="942"/>
    <n v="53723"/>
    <x v="62"/>
    <d v="2021-06-02T00:00:00"/>
    <x v="0"/>
    <n v="45"/>
    <x v="6"/>
    <n v="942"/>
    <s v="Lacee Denyukin"/>
  </r>
  <r>
    <n v="640"/>
    <x v="1"/>
    <s v="Coach"/>
    <s v="XS"/>
    <s v="yellow"/>
    <n v="115"/>
    <n v="52"/>
    <s v="A yellow coloured, XS sized, Coach Jacket"/>
    <n v="186"/>
    <n v="640"/>
    <n v="135"/>
    <n v="654"/>
    <n v="93"/>
    <n v="2"/>
    <n v="135"/>
    <n v="942"/>
    <n v="53723"/>
    <x v="62"/>
    <d v="2021-06-02T00:00:00"/>
    <x v="0"/>
    <n v="45"/>
    <x v="6"/>
    <n v="942"/>
    <s v="Lacee Denyukin"/>
  </r>
  <r>
    <n v="641"/>
    <x v="1"/>
    <s v="Coach"/>
    <s v="S"/>
    <s v="yellow"/>
    <n v="115"/>
    <n v="67"/>
    <s v="A yellow coloured, S sized, Coach Jacket"/>
    <n v="94"/>
    <n v="641"/>
    <n v="135"/>
    <n v="376"/>
    <n v="94"/>
    <n v="1"/>
    <n v="135"/>
    <n v="942"/>
    <n v="53723"/>
    <x v="62"/>
    <d v="2021-06-02T00:00:00"/>
    <x v="0"/>
    <n v="45"/>
    <x v="6"/>
    <n v="942"/>
    <s v="Lacee Denyukin"/>
  </r>
  <r>
    <n v="642"/>
    <x v="1"/>
    <s v="Coach"/>
    <s v="M"/>
    <s v="yellow"/>
    <n v="115"/>
    <n v="48"/>
    <s v="A yellow coloured, M sized, Coach Jacket"/>
    <n v="234"/>
    <n v="642"/>
    <n v="136"/>
    <n v="816"/>
    <n v="117"/>
    <n v="2"/>
    <n v="136"/>
    <n v="539"/>
    <n v="35331"/>
    <x v="110"/>
    <d v="2021-09-08T00:00:00"/>
    <x v="1"/>
    <n v="78"/>
    <x v="3"/>
    <n v="539"/>
    <s v="Sonny Tremollet"/>
  </r>
  <r>
    <n v="643"/>
    <x v="1"/>
    <s v="Coach"/>
    <s v="L"/>
    <s v="yellow"/>
    <n v="115"/>
    <n v="53"/>
    <s v="A yellow coloured, L sized, Coach Jacket"/>
    <n v="273"/>
    <n v="643"/>
    <n v="136"/>
    <n v="174"/>
    <n v="91"/>
    <n v="3"/>
    <n v="136"/>
    <n v="539"/>
    <n v="35331"/>
    <x v="110"/>
    <d v="2021-09-08T00:00:00"/>
    <x v="1"/>
    <n v="78"/>
    <x v="3"/>
    <n v="539"/>
    <s v="Sonny Tremollet"/>
  </r>
  <r>
    <n v="644"/>
    <x v="1"/>
    <s v="Coach"/>
    <s v="XL"/>
    <s v="yellow"/>
    <n v="115"/>
    <n v="68"/>
    <s v="A yellow coloured, XL sized, Coach Jacket"/>
    <n v="300"/>
    <n v="644"/>
    <n v="136"/>
    <n v="582"/>
    <n v="100"/>
    <n v="3"/>
    <n v="136"/>
    <n v="539"/>
    <n v="35331"/>
    <x v="110"/>
    <d v="2021-09-08T00:00:00"/>
    <x v="1"/>
    <n v="78"/>
    <x v="3"/>
    <n v="539"/>
    <s v="Sonny Tremollet"/>
  </r>
  <r>
    <n v="645"/>
    <x v="1"/>
    <s v="Coach"/>
    <s v="XS"/>
    <s v="green"/>
    <n v="115"/>
    <n v="78"/>
    <s v="A green coloured, XS sized, Coach Jacket"/>
    <n v="102"/>
    <n v="645"/>
    <n v="137"/>
    <n v="1137"/>
    <n v="102"/>
    <n v="1"/>
    <n v="137"/>
    <n v="298"/>
    <n v="58875"/>
    <x v="111"/>
    <d v="2021-10-20T00:00:00"/>
    <x v="7"/>
    <n v="29"/>
    <x v="3"/>
    <n v="298"/>
    <s v="Roobbie Persich"/>
  </r>
  <r>
    <n v="646"/>
    <x v="1"/>
    <s v="Coach"/>
    <s v="S"/>
    <s v="green"/>
    <n v="115"/>
    <n v="60"/>
    <s v="A green coloured, S sized, Coach Jacket"/>
    <n v="98"/>
    <n v="646"/>
    <n v="137"/>
    <n v="175"/>
    <n v="98"/>
    <n v="1"/>
    <n v="137"/>
    <n v="298"/>
    <n v="58875"/>
    <x v="111"/>
    <d v="2021-10-20T00:00:00"/>
    <x v="7"/>
    <n v="29"/>
    <x v="3"/>
    <n v="298"/>
    <s v="Roobbie Persich"/>
  </r>
  <r>
    <n v="647"/>
    <x v="1"/>
    <s v="Coach"/>
    <s v="M"/>
    <s v="green"/>
    <n v="115"/>
    <n v="63"/>
    <s v="A green coloured, M sized, Coach Jacket"/>
    <n v="117"/>
    <n v="647"/>
    <n v="137"/>
    <n v="826"/>
    <n v="117"/>
    <n v="1"/>
    <n v="137"/>
    <n v="298"/>
    <n v="58875"/>
    <x v="111"/>
    <d v="2021-10-20T00:00:00"/>
    <x v="7"/>
    <n v="29"/>
    <x v="3"/>
    <n v="298"/>
    <s v="Roobbie Persich"/>
  </r>
  <r>
    <n v="648"/>
    <x v="1"/>
    <s v="Coach"/>
    <s v="L"/>
    <s v="green"/>
    <n v="115"/>
    <n v="57"/>
    <s v="A green coloured, L sized, Coach Jacket"/>
    <n v="318"/>
    <n v="648"/>
    <n v="137"/>
    <n v="236"/>
    <n v="106"/>
    <n v="3"/>
    <n v="137"/>
    <n v="298"/>
    <n v="58875"/>
    <x v="111"/>
    <d v="2021-10-20T00:00:00"/>
    <x v="7"/>
    <n v="29"/>
    <x v="3"/>
    <n v="298"/>
    <s v="Roobbie Persich"/>
  </r>
  <r>
    <n v="649"/>
    <x v="1"/>
    <s v="Coach"/>
    <s v="XL"/>
    <s v="green"/>
    <n v="115"/>
    <n v="48"/>
    <s v="A green coloured, XL sized, Coach Jacket"/>
    <n v="208"/>
    <n v="649"/>
    <n v="138"/>
    <n v="51"/>
    <n v="104"/>
    <n v="2"/>
    <n v="138"/>
    <n v="331"/>
    <n v="50666"/>
    <x v="53"/>
    <d v="2021-02-10T00:00:00"/>
    <x v="6"/>
    <n v="32"/>
    <x v="5"/>
    <n v="331"/>
    <s v="Binnie Gonzales"/>
  </r>
  <r>
    <n v="650"/>
    <x v="1"/>
    <s v="Coach"/>
    <s v="XS"/>
    <s v="blue"/>
    <n v="115"/>
    <n v="51"/>
    <s v="A blue coloured, XS sized, Coach Jacket"/>
    <n v="306"/>
    <n v="650"/>
    <n v="138"/>
    <n v="518"/>
    <n v="102"/>
    <n v="3"/>
    <n v="138"/>
    <n v="331"/>
    <n v="50666"/>
    <x v="53"/>
    <d v="2021-02-10T00:00:00"/>
    <x v="6"/>
    <n v="32"/>
    <x v="5"/>
    <n v="331"/>
    <s v="Binnie Gonzales"/>
  </r>
  <r>
    <n v="651"/>
    <x v="1"/>
    <s v="Coach"/>
    <s v="S"/>
    <s v="blue"/>
    <n v="115"/>
    <n v="47"/>
    <s v="A blue coloured, S sized, Coach Jacket"/>
    <n v="192"/>
    <n v="651"/>
    <n v="138"/>
    <n v="2"/>
    <n v="96"/>
    <n v="2"/>
    <n v="138"/>
    <n v="331"/>
    <n v="50666"/>
    <x v="53"/>
    <d v="2021-02-10T00:00:00"/>
    <x v="6"/>
    <n v="32"/>
    <x v="5"/>
    <n v="331"/>
    <s v="Binnie Gonzales"/>
  </r>
  <r>
    <n v="652"/>
    <x v="1"/>
    <s v="Coach"/>
    <s v="M"/>
    <s v="blue"/>
    <n v="115"/>
    <n v="54"/>
    <s v="A blue coloured, M sized, Coach Jacket"/>
    <n v="93"/>
    <n v="652"/>
    <n v="138"/>
    <n v="1065"/>
    <n v="93"/>
    <n v="1"/>
    <n v="138"/>
    <n v="331"/>
    <n v="50666"/>
    <x v="53"/>
    <d v="2021-02-10T00:00:00"/>
    <x v="6"/>
    <n v="32"/>
    <x v="5"/>
    <n v="331"/>
    <s v="Binnie Gonzales"/>
  </r>
  <r>
    <n v="653"/>
    <x v="1"/>
    <s v="Coach"/>
    <s v="L"/>
    <s v="blue"/>
    <n v="115"/>
    <n v="80"/>
    <s v="A blue coloured, L sized, Coach Jacket"/>
    <n v="188"/>
    <n v="653"/>
    <n v="138"/>
    <n v="383"/>
    <n v="94"/>
    <n v="2"/>
    <n v="138"/>
    <n v="331"/>
    <n v="50666"/>
    <x v="53"/>
    <d v="2021-02-10T00:00:00"/>
    <x v="6"/>
    <n v="32"/>
    <x v="5"/>
    <n v="331"/>
    <s v="Binnie Gonzales"/>
  </r>
  <r>
    <n v="654"/>
    <x v="1"/>
    <s v="Coach"/>
    <s v="XL"/>
    <s v="blue"/>
    <n v="115"/>
    <n v="46"/>
    <s v="A blue coloured, XL sized, Coach Jacket"/>
    <n v="204"/>
    <n v="654"/>
    <n v="139"/>
    <n v="521"/>
    <n v="102"/>
    <n v="2"/>
    <n v="139"/>
    <n v="871"/>
    <n v="11224"/>
    <x v="10"/>
    <d v="2021-06-28T00:00:00"/>
    <x v="4"/>
    <n v="48"/>
    <x v="2"/>
    <n v="871"/>
    <s v="Calypso Ellaway"/>
  </r>
  <r>
    <n v="655"/>
    <x v="1"/>
    <s v="Coach"/>
    <s v="XS"/>
    <s v="indigo"/>
    <n v="115"/>
    <n v="42"/>
    <s v="A indigo coloured, XS sized, Coach Jacket"/>
    <n v="107"/>
    <n v="655"/>
    <n v="139"/>
    <n v="428"/>
    <n v="107"/>
    <n v="1"/>
    <n v="139"/>
    <n v="871"/>
    <n v="11224"/>
    <x v="10"/>
    <d v="2021-06-28T00:00:00"/>
    <x v="4"/>
    <n v="48"/>
    <x v="2"/>
    <n v="871"/>
    <s v="Calypso Ellaway"/>
  </r>
  <r>
    <n v="656"/>
    <x v="1"/>
    <s v="Coach"/>
    <s v="S"/>
    <s v="indigo"/>
    <n v="115"/>
    <n v="78"/>
    <s v="A indigo coloured, S sized, Coach Jacket"/>
    <n v="105"/>
    <n v="656"/>
    <n v="139"/>
    <n v="280"/>
    <n v="105"/>
    <n v="1"/>
    <n v="139"/>
    <n v="871"/>
    <n v="11224"/>
    <x v="10"/>
    <d v="2021-06-28T00:00:00"/>
    <x v="4"/>
    <n v="48"/>
    <x v="2"/>
    <n v="871"/>
    <s v="Calypso Ellaway"/>
  </r>
  <r>
    <n v="657"/>
    <x v="1"/>
    <s v="Coach"/>
    <s v="M"/>
    <s v="indigo"/>
    <n v="115"/>
    <n v="64"/>
    <s v="A indigo coloured, M sized, Coach Jacket"/>
    <n v="345"/>
    <n v="657"/>
    <n v="139"/>
    <n v="1110"/>
    <n v="115"/>
    <n v="3"/>
    <n v="139"/>
    <n v="871"/>
    <n v="11224"/>
    <x v="10"/>
    <d v="2021-06-28T00:00:00"/>
    <x v="4"/>
    <n v="48"/>
    <x v="2"/>
    <n v="871"/>
    <s v="Calypso Ellaway"/>
  </r>
  <r>
    <n v="658"/>
    <x v="1"/>
    <s v="Coach"/>
    <s v="L"/>
    <s v="indigo"/>
    <n v="115"/>
    <n v="74"/>
    <s v="A indigo coloured, L sized, Coach Jacket"/>
    <n v="357"/>
    <n v="658"/>
    <n v="140"/>
    <n v="701"/>
    <n v="119"/>
    <n v="3"/>
    <n v="140"/>
    <n v="539"/>
    <n v="35025"/>
    <x v="48"/>
    <d v="2021-04-13T00:00:00"/>
    <x v="1"/>
    <n v="78"/>
    <x v="3"/>
    <n v="539"/>
    <s v="Sonny Tremollet"/>
  </r>
  <r>
    <n v="659"/>
    <x v="1"/>
    <s v="Coach"/>
    <s v="XL"/>
    <s v="indigo"/>
    <n v="115"/>
    <n v="67"/>
    <s v="A indigo coloured, XL sized, Coach Jacket"/>
    <n v="97"/>
    <n v="659"/>
    <n v="140"/>
    <n v="955"/>
    <n v="97"/>
    <n v="1"/>
    <n v="140"/>
    <n v="539"/>
    <n v="35025"/>
    <x v="48"/>
    <d v="2021-04-13T00:00:00"/>
    <x v="1"/>
    <n v="78"/>
    <x v="3"/>
    <n v="539"/>
    <s v="Sonny Tremollet"/>
  </r>
  <r>
    <n v="660"/>
    <x v="1"/>
    <s v="Coach"/>
    <s v="XS"/>
    <s v="violet"/>
    <n v="115"/>
    <n v="58"/>
    <s v="A violet coloured, XS sized, Coach Jacket"/>
    <n v="100"/>
    <n v="660"/>
    <n v="140"/>
    <n v="575"/>
    <n v="100"/>
    <n v="1"/>
    <n v="140"/>
    <n v="539"/>
    <n v="35025"/>
    <x v="48"/>
    <d v="2021-04-13T00:00:00"/>
    <x v="1"/>
    <n v="78"/>
    <x v="3"/>
    <n v="539"/>
    <s v="Sonny Tremollet"/>
  </r>
  <r>
    <n v="661"/>
    <x v="1"/>
    <s v="Coach"/>
    <s v="S"/>
    <s v="violet"/>
    <n v="115"/>
    <n v="74"/>
    <s v="A violet coloured, S sized, Coach Jacket"/>
    <n v="196"/>
    <n v="661"/>
    <n v="140"/>
    <n v="533"/>
    <n v="98"/>
    <n v="2"/>
    <n v="140"/>
    <n v="539"/>
    <n v="35025"/>
    <x v="48"/>
    <d v="2021-04-13T00:00:00"/>
    <x v="1"/>
    <n v="78"/>
    <x v="3"/>
    <n v="539"/>
    <s v="Sonny Tremollet"/>
  </r>
  <r>
    <n v="662"/>
    <x v="1"/>
    <s v="Coach"/>
    <s v="M"/>
    <s v="violet"/>
    <n v="115"/>
    <n v="74"/>
    <s v="A violet coloured, M sized, Coach Jacket"/>
    <n v="339"/>
    <n v="662"/>
    <n v="140"/>
    <n v="687"/>
    <n v="113"/>
    <n v="3"/>
    <n v="140"/>
    <n v="539"/>
    <n v="35025"/>
    <x v="48"/>
    <d v="2021-04-13T00:00:00"/>
    <x v="1"/>
    <n v="78"/>
    <x v="3"/>
    <n v="539"/>
    <s v="Sonny Tremollet"/>
  </r>
  <r>
    <n v="663"/>
    <x v="1"/>
    <s v="Coach"/>
    <s v="L"/>
    <s v="violet"/>
    <n v="115"/>
    <n v="80"/>
    <s v="A violet coloured, L sized, Coach Jacket"/>
    <n v="112"/>
    <n v="663"/>
    <n v="140"/>
    <n v="628"/>
    <n v="112"/>
    <n v="1"/>
    <n v="140"/>
    <n v="539"/>
    <n v="35025"/>
    <x v="48"/>
    <d v="2021-04-13T00:00:00"/>
    <x v="1"/>
    <n v="78"/>
    <x v="3"/>
    <n v="539"/>
    <s v="Sonny Tremollet"/>
  </r>
  <r>
    <n v="664"/>
    <x v="1"/>
    <s v="Coach"/>
    <s v="XL"/>
    <s v="violet"/>
    <n v="115"/>
    <n v="60"/>
    <s v="A violet coloured, XL sized, Coach Jacket"/>
    <n v="306"/>
    <n v="664"/>
    <n v="140"/>
    <n v="1130"/>
    <n v="102"/>
    <n v="3"/>
    <n v="140"/>
    <n v="539"/>
    <n v="35025"/>
    <x v="48"/>
    <d v="2021-04-13T00:00:00"/>
    <x v="1"/>
    <n v="78"/>
    <x v="3"/>
    <n v="539"/>
    <s v="Sonny Tremollet"/>
  </r>
  <r>
    <n v="665"/>
    <x v="1"/>
    <s v="Parka"/>
    <s v="XS"/>
    <s v="red"/>
    <n v="119"/>
    <n v="65"/>
    <s v="A red coloured, XS sized, Parka Jacket"/>
    <n v="351"/>
    <n v="665"/>
    <n v="141"/>
    <n v="805"/>
    <n v="117"/>
    <n v="3"/>
    <n v="141"/>
    <n v="528"/>
    <n v="40203"/>
    <x v="75"/>
    <d v="2021-09-13T00:00:00"/>
    <x v="3"/>
    <n v="63"/>
    <x v="2"/>
    <n v="528"/>
    <s v="Cad Dominichetti"/>
  </r>
  <r>
    <n v="666"/>
    <x v="1"/>
    <s v="Parka"/>
    <s v="S"/>
    <s v="red"/>
    <n v="119"/>
    <n v="66"/>
    <s v="A red coloured, S sized, Parka Jacket"/>
    <n v="97"/>
    <n v="666"/>
    <n v="141"/>
    <n v="950"/>
    <n v="97"/>
    <n v="1"/>
    <n v="141"/>
    <n v="528"/>
    <n v="40203"/>
    <x v="75"/>
    <d v="2021-09-13T00:00:00"/>
    <x v="3"/>
    <n v="63"/>
    <x v="2"/>
    <n v="528"/>
    <s v="Cad Dominichetti"/>
  </r>
  <r>
    <n v="667"/>
    <x v="1"/>
    <s v="Parka"/>
    <s v="M"/>
    <s v="red"/>
    <n v="119"/>
    <n v="56"/>
    <s v="A red coloured, M sized, Parka Jacket"/>
    <n v="357"/>
    <n v="667"/>
    <n v="141"/>
    <n v="733"/>
    <n v="119"/>
    <n v="3"/>
    <n v="141"/>
    <n v="528"/>
    <n v="40203"/>
    <x v="75"/>
    <d v="2021-09-13T00:00:00"/>
    <x v="3"/>
    <n v="63"/>
    <x v="2"/>
    <n v="528"/>
    <s v="Cad Dominichetti"/>
  </r>
  <r>
    <n v="668"/>
    <x v="1"/>
    <s v="Parka"/>
    <s v="L"/>
    <s v="red"/>
    <n v="119"/>
    <n v="73"/>
    <s v="A red coloured, L sized, Parka Jacket"/>
    <n v="288"/>
    <n v="668"/>
    <n v="142"/>
    <n v="8"/>
    <n v="96"/>
    <n v="3"/>
    <n v="142"/>
    <n v="237"/>
    <n v="53165"/>
    <x v="10"/>
    <d v="2021-07-12T00:00:00"/>
    <x v="5"/>
    <n v="71"/>
    <x v="4"/>
    <n v="237"/>
    <s v="Cassaundra Sliman"/>
  </r>
  <r>
    <n v="669"/>
    <x v="1"/>
    <s v="Parka"/>
    <s v="XL"/>
    <s v="red"/>
    <n v="119"/>
    <n v="64"/>
    <s v="A red coloured, XL sized, Parka Jacket"/>
    <n v="226"/>
    <n v="669"/>
    <n v="142"/>
    <n v="843"/>
    <n v="113"/>
    <n v="2"/>
    <n v="142"/>
    <n v="237"/>
    <n v="53165"/>
    <x v="10"/>
    <d v="2021-07-12T00:00:00"/>
    <x v="5"/>
    <n v="71"/>
    <x v="4"/>
    <n v="237"/>
    <s v="Cassaundra Sliman"/>
  </r>
  <r>
    <n v="670"/>
    <x v="1"/>
    <s v="Parka"/>
    <s v="XS"/>
    <s v="orange"/>
    <n v="119"/>
    <n v="53"/>
    <s v="A orange coloured, XS sized, Parka Jacket"/>
    <n v="276"/>
    <n v="670"/>
    <n v="142"/>
    <n v="131"/>
    <n v="92"/>
    <n v="3"/>
    <n v="142"/>
    <n v="237"/>
    <n v="53165"/>
    <x v="10"/>
    <d v="2021-07-12T00:00:00"/>
    <x v="5"/>
    <n v="71"/>
    <x v="4"/>
    <n v="237"/>
    <s v="Cassaundra Sliman"/>
  </r>
  <r>
    <n v="671"/>
    <x v="1"/>
    <s v="Parka"/>
    <s v="S"/>
    <s v="orange"/>
    <n v="119"/>
    <n v="72"/>
    <s v="A orange coloured, S sized, Parka Jacket"/>
    <n v="300"/>
    <n v="671"/>
    <n v="142"/>
    <n v="575"/>
    <n v="100"/>
    <n v="3"/>
    <n v="142"/>
    <n v="237"/>
    <n v="53165"/>
    <x v="10"/>
    <d v="2021-07-12T00:00:00"/>
    <x v="5"/>
    <n v="71"/>
    <x v="4"/>
    <n v="237"/>
    <s v="Cassaundra Sliman"/>
  </r>
  <r>
    <n v="672"/>
    <x v="1"/>
    <s v="Parka"/>
    <s v="M"/>
    <s v="orange"/>
    <n v="119"/>
    <n v="51"/>
    <s v="A orange coloured, M sized, Parka Jacket"/>
    <n v="357"/>
    <n v="672"/>
    <n v="142"/>
    <n v="717"/>
    <n v="119"/>
    <n v="3"/>
    <n v="142"/>
    <n v="237"/>
    <n v="53165"/>
    <x v="10"/>
    <d v="2021-07-12T00:00:00"/>
    <x v="5"/>
    <n v="71"/>
    <x v="4"/>
    <n v="237"/>
    <s v="Cassaundra Sliman"/>
  </r>
  <r>
    <n v="673"/>
    <x v="1"/>
    <s v="Parka"/>
    <s v="L"/>
    <s v="orange"/>
    <n v="119"/>
    <n v="77"/>
    <s v="A orange coloured, L sized, Parka Jacket"/>
    <n v="336"/>
    <n v="673"/>
    <n v="142"/>
    <n v="1237"/>
    <n v="112"/>
    <n v="3"/>
    <n v="142"/>
    <n v="237"/>
    <n v="53165"/>
    <x v="10"/>
    <d v="2021-07-12T00:00:00"/>
    <x v="5"/>
    <n v="71"/>
    <x v="4"/>
    <n v="237"/>
    <s v="Cassaundra Sliman"/>
  </r>
  <r>
    <n v="674"/>
    <x v="1"/>
    <s v="Parka"/>
    <s v="XL"/>
    <s v="orange"/>
    <n v="119"/>
    <n v="68"/>
    <s v="A orange coloured, XL sized, Parka Jacket"/>
    <n v="119"/>
    <n v="674"/>
    <n v="142"/>
    <n v="712"/>
    <n v="119"/>
    <n v="1"/>
    <n v="142"/>
    <n v="237"/>
    <n v="53165"/>
    <x v="10"/>
    <d v="2021-07-12T00:00:00"/>
    <x v="5"/>
    <n v="71"/>
    <x v="4"/>
    <n v="237"/>
    <s v="Cassaundra Sliman"/>
  </r>
  <r>
    <n v="675"/>
    <x v="1"/>
    <s v="Parka"/>
    <s v="XS"/>
    <s v="yellow"/>
    <n v="119"/>
    <n v="63"/>
    <s v="A yellow coloured, XS sized, Parka Jacket"/>
    <n v="288"/>
    <n v="675"/>
    <n v="142"/>
    <n v="932"/>
    <n v="96"/>
    <n v="3"/>
    <n v="142"/>
    <n v="237"/>
    <n v="53165"/>
    <x v="10"/>
    <d v="2021-07-12T00:00:00"/>
    <x v="5"/>
    <n v="71"/>
    <x v="4"/>
    <n v="237"/>
    <s v="Cassaundra Sliman"/>
  </r>
  <r>
    <n v="676"/>
    <x v="1"/>
    <s v="Parka"/>
    <s v="S"/>
    <s v="yellow"/>
    <n v="119"/>
    <n v="80"/>
    <s v="A yellow coloured, S sized, Parka Jacket"/>
    <n v="279"/>
    <n v="676"/>
    <n v="142"/>
    <n v="630"/>
    <n v="93"/>
    <n v="3"/>
    <n v="142"/>
    <n v="237"/>
    <n v="53165"/>
    <x v="10"/>
    <d v="2021-07-12T00:00:00"/>
    <x v="5"/>
    <n v="71"/>
    <x v="4"/>
    <n v="237"/>
    <s v="Cassaundra Sliman"/>
  </r>
  <r>
    <n v="677"/>
    <x v="1"/>
    <s v="Parka"/>
    <s v="M"/>
    <s v="yellow"/>
    <n v="119"/>
    <n v="46"/>
    <s v="A yellow coloured, M sized, Parka Jacket"/>
    <n v="218"/>
    <n v="677"/>
    <n v="143"/>
    <n v="740"/>
    <n v="109"/>
    <n v="2"/>
    <n v="143"/>
    <n v="828"/>
    <n v="37187"/>
    <x v="112"/>
    <d v="2021-02-11T00:00:00"/>
    <x v="7"/>
    <n v="57"/>
    <x v="3"/>
    <n v="828"/>
    <s v="Tucky Kitchaside"/>
  </r>
  <r>
    <n v="678"/>
    <x v="1"/>
    <s v="Parka"/>
    <s v="L"/>
    <s v="yellow"/>
    <n v="119"/>
    <n v="72"/>
    <s v="A yellow coloured, L sized, Parka Jacket"/>
    <n v="236"/>
    <n v="678"/>
    <n v="143"/>
    <n v="94"/>
    <n v="118"/>
    <n v="2"/>
    <n v="143"/>
    <n v="828"/>
    <n v="37187"/>
    <x v="112"/>
    <d v="2021-02-11T00:00:00"/>
    <x v="7"/>
    <n v="57"/>
    <x v="3"/>
    <n v="828"/>
    <s v="Tucky Kitchaside"/>
  </r>
  <r>
    <n v="679"/>
    <x v="1"/>
    <s v="Parka"/>
    <s v="XL"/>
    <s v="yellow"/>
    <n v="119"/>
    <n v="44"/>
    <s v="A yellow coloured, XL sized, Parka Jacket"/>
    <n v="93"/>
    <n v="679"/>
    <n v="143"/>
    <n v="1083"/>
    <n v="93"/>
    <n v="1"/>
    <n v="143"/>
    <n v="828"/>
    <n v="37187"/>
    <x v="112"/>
    <d v="2021-02-11T00:00:00"/>
    <x v="7"/>
    <n v="57"/>
    <x v="3"/>
    <n v="828"/>
    <s v="Tucky Kitchaside"/>
  </r>
  <r>
    <n v="680"/>
    <x v="1"/>
    <s v="Parka"/>
    <s v="XS"/>
    <s v="green"/>
    <n v="119"/>
    <n v="75"/>
    <s v="A green coloured, XS sized, Parka Jacket"/>
    <n v="119"/>
    <n v="680"/>
    <n v="143"/>
    <n v="387"/>
    <n v="119"/>
    <n v="1"/>
    <n v="143"/>
    <n v="828"/>
    <n v="37187"/>
    <x v="112"/>
    <d v="2021-02-11T00:00:00"/>
    <x v="7"/>
    <n v="57"/>
    <x v="3"/>
    <n v="828"/>
    <s v="Tucky Kitchaside"/>
  </r>
  <r>
    <n v="681"/>
    <x v="1"/>
    <s v="Parka"/>
    <s v="S"/>
    <s v="green"/>
    <n v="119"/>
    <n v="62"/>
    <s v="A green coloured, S sized, Parka Jacket"/>
    <n v="306"/>
    <n v="681"/>
    <n v="143"/>
    <n v="1123"/>
    <n v="102"/>
    <n v="3"/>
    <n v="143"/>
    <n v="828"/>
    <n v="37187"/>
    <x v="112"/>
    <d v="2021-02-11T00:00:00"/>
    <x v="7"/>
    <n v="57"/>
    <x v="3"/>
    <n v="828"/>
    <s v="Tucky Kitchaside"/>
  </r>
  <r>
    <n v="682"/>
    <x v="1"/>
    <s v="Parka"/>
    <s v="M"/>
    <s v="green"/>
    <n v="119"/>
    <n v="71"/>
    <s v="A green coloured, M sized, Parka Jacket"/>
    <n v="117"/>
    <n v="682"/>
    <n v="143"/>
    <n v="837"/>
    <n v="117"/>
    <n v="1"/>
    <n v="143"/>
    <n v="828"/>
    <n v="37187"/>
    <x v="112"/>
    <d v="2021-02-11T00:00:00"/>
    <x v="7"/>
    <n v="57"/>
    <x v="3"/>
    <n v="828"/>
    <s v="Tucky Kitchaside"/>
  </r>
  <r>
    <n v="683"/>
    <x v="1"/>
    <s v="Parka"/>
    <s v="L"/>
    <s v="green"/>
    <n v="119"/>
    <n v="55"/>
    <s v="A green coloured, L sized, Parka Jacket"/>
    <n v="113"/>
    <n v="683"/>
    <n v="144"/>
    <n v="698"/>
    <n v="113"/>
    <n v="1"/>
    <n v="144"/>
    <n v="928"/>
    <n v="15762"/>
    <x v="59"/>
    <d v="2021-05-28T00:00:00"/>
    <x v="4"/>
    <n v="63"/>
    <x v="7"/>
    <n v="928"/>
    <s v="Hughie Trelease"/>
  </r>
  <r>
    <n v="684"/>
    <x v="1"/>
    <s v="Parka"/>
    <s v="XL"/>
    <s v="green"/>
    <n v="119"/>
    <n v="55"/>
    <s v="A green coloured, XL sized, Parka Jacket"/>
    <n v="315"/>
    <n v="684"/>
    <n v="144"/>
    <n v="295"/>
    <n v="105"/>
    <n v="3"/>
    <n v="144"/>
    <n v="928"/>
    <n v="15762"/>
    <x v="59"/>
    <d v="2021-05-28T00:00:00"/>
    <x v="4"/>
    <n v="63"/>
    <x v="7"/>
    <n v="928"/>
    <s v="Hughie Trelease"/>
  </r>
  <r>
    <n v="685"/>
    <x v="1"/>
    <s v="Parka"/>
    <s v="XS"/>
    <s v="blue"/>
    <n v="119"/>
    <n v="67"/>
    <s v="A blue coloured, XS sized, Parka Jacket"/>
    <n v="236"/>
    <n v="685"/>
    <n v="144"/>
    <n v="461"/>
    <n v="118"/>
    <n v="2"/>
    <n v="144"/>
    <n v="928"/>
    <n v="15762"/>
    <x v="59"/>
    <d v="2021-05-28T00:00:00"/>
    <x v="4"/>
    <n v="63"/>
    <x v="7"/>
    <n v="928"/>
    <s v="Hughie Trelease"/>
  </r>
  <r>
    <n v="686"/>
    <x v="1"/>
    <s v="Parka"/>
    <s v="S"/>
    <s v="blue"/>
    <n v="119"/>
    <n v="72"/>
    <s v="A blue coloured, S sized, Parka Jacket"/>
    <n v="226"/>
    <n v="686"/>
    <n v="144"/>
    <n v="680"/>
    <n v="113"/>
    <n v="2"/>
    <n v="144"/>
    <n v="928"/>
    <n v="15762"/>
    <x v="59"/>
    <d v="2021-05-28T00:00:00"/>
    <x v="4"/>
    <n v="63"/>
    <x v="7"/>
    <n v="928"/>
    <s v="Hughie Trelease"/>
  </r>
  <r>
    <n v="687"/>
    <x v="1"/>
    <s v="Parka"/>
    <s v="M"/>
    <s v="blue"/>
    <n v="119"/>
    <n v="54"/>
    <s v="A blue coloured, M sized, Parka Jacket"/>
    <n v="102"/>
    <n v="687"/>
    <n v="145"/>
    <n v="1138"/>
    <n v="102"/>
    <n v="1"/>
    <n v="145"/>
    <n v="871"/>
    <n v="26358"/>
    <x v="51"/>
    <d v="2021-02-10T00:00:00"/>
    <x v="4"/>
    <n v="48"/>
    <x v="2"/>
    <n v="871"/>
    <s v="Calypso Ellaway"/>
  </r>
  <r>
    <n v="688"/>
    <x v="1"/>
    <s v="Parka"/>
    <s v="L"/>
    <s v="blue"/>
    <n v="119"/>
    <n v="61"/>
    <s v="A blue coloured, L sized, Parka Jacket"/>
    <n v="336"/>
    <n v="688"/>
    <n v="145"/>
    <n v="623"/>
    <n v="112"/>
    <n v="3"/>
    <n v="145"/>
    <n v="871"/>
    <n v="26358"/>
    <x v="51"/>
    <d v="2021-02-10T00:00:00"/>
    <x v="4"/>
    <n v="48"/>
    <x v="2"/>
    <n v="871"/>
    <s v="Calypso Ellaway"/>
  </r>
  <r>
    <n v="689"/>
    <x v="1"/>
    <s v="Parka"/>
    <s v="XL"/>
    <s v="blue"/>
    <n v="119"/>
    <n v="47"/>
    <s v="A blue coloured, XL sized, Parka Jacket"/>
    <n v="186"/>
    <n v="689"/>
    <n v="145"/>
    <n v="655"/>
    <n v="93"/>
    <n v="2"/>
    <n v="145"/>
    <n v="871"/>
    <n v="26358"/>
    <x v="51"/>
    <d v="2021-02-10T00:00:00"/>
    <x v="4"/>
    <n v="48"/>
    <x v="2"/>
    <n v="871"/>
    <s v="Calypso Ellaway"/>
  </r>
  <r>
    <n v="690"/>
    <x v="1"/>
    <s v="Parka"/>
    <s v="XS"/>
    <s v="indigo"/>
    <n v="119"/>
    <n v="57"/>
    <s v="A indigo coloured, XS sized, Parka Jacket"/>
    <n v="354"/>
    <n v="690"/>
    <n v="145"/>
    <n v="472"/>
    <n v="118"/>
    <n v="3"/>
    <n v="145"/>
    <n v="871"/>
    <n v="26358"/>
    <x v="51"/>
    <d v="2021-02-10T00:00:00"/>
    <x v="4"/>
    <n v="48"/>
    <x v="2"/>
    <n v="871"/>
    <s v="Calypso Ellaway"/>
  </r>
  <r>
    <n v="691"/>
    <x v="1"/>
    <s v="Parka"/>
    <s v="S"/>
    <s v="indigo"/>
    <n v="119"/>
    <n v="53"/>
    <s v="A indigo coloured, S sized, Parka Jacket"/>
    <n v="288"/>
    <n v="691"/>
    <n v="146"/>
    <n v="17"/>
    <n v="96"/>
    <n v="3"/>
    <n v="146"/>
    <n v="912"/>
    <n v="22750"/>
    <x v="0"/>
    <d v="2021-09-26T00:00:00"/>
    <x v="5"/>
    <n v="60"/>
    <x v="1"/>
    <n v="912"/>
    <s v="Chancey Iacovozzo"/>
  </r>
  <r>
    <n v="692"/>
    <x v="1"/>
    <s v="Parka"/>
    <s v="M"/>
    <s v="indigo"/>
    <n v="119"/>
    <n v="66"/>
    <s v="A indigo coloured, M sized, Parka Jacket"/>
    <n v="336"/>
    <n v="692"/>
    <n v="146"/>
    <n v="610"/>
    <n v="112"/>
    <n v="3"/>
    <n v="146"/>
    <n v="912"/>
    <n v="22750"/>
    <x v="0"/>
    <d v="2021-09-26T00:00:00"/>
    <x v="5"/>
    <n v="60"/>
    <x v="1"/>
    <n v="912"/>
    <s v="Chancey Iacovozzo"/>
  </r>
  <r>
    <n v="693"/>
    <x v="1"/>
    <s v="Parka"/>
    <s v="L"/>
    <s v="indigo"/>
    <n v="119"/>
    <n v="44"/>
    <s v="A indigo coloured, L sized, Parka Jacket"/>
    <n v="112"/>
    <n v="693"/>
    <n v="147"/>
    <n v="1250"/>
    <n v="112"/>
    <n v="1"/>
    <n v="147"/>
    <n v="818"/>
    <n v="20690"/>
    <x v="113"/>
    <d v="2021-10-16T00:00:00"/>
    <x v="6"/>
    <n v="59"/>
    <x v="2"/>
    <n v="818"/>
    <s v="Nathaniel McCandless"/>
  </r>
  <r>
    <n v="694"/>
    <x v="1"/>
    <s v="Parka"/>
    <s v="XL"/>
    <s v="indigo"/>
    <n v="119"/>
    <n v="78"/>
    <s v="A indigo coloured, XL sized, Parka Jacket"/>
    <n v="106"/>
    <n v="694"/>
    <n v="148"/>
    <n v="213"/>
    <n v="106"/>
    <n v="1"/>
    <n v="148"/>
    <n v="573"/>
    <n v="14073"/>
    <x v="114"/>
    <d v="2021-01-24T00:00:00"/>
    <x v="1"/>
    <n v="37"/>
    <x v="0"/>
    <n v="573"/>
    <s v="Atlante Dissman"/>
  </r>
  <r>
    <n v="695"/>
    <x v="1"/>
    <s v="Parka"/>
    <s v="XS"/>
    <s v="violet"/>
    <n v="119"/>
    <n v="59"/>
    <s v="A violet coloured, XS sized, Parka Jacket"/>
    <n v="273"/>
    <n v="695"/>
    <n v="148"/>
    <n v="779"/>
    <n v="91"/>
    <n v="3"/>
    <n v="148"/>
    <n v="573"/>
    <n v="14073"/>
    <x v="114"/>
    <d v="2021-01-24T00:00:00"/>
    <x v="1"/>
    <n v="37"/>
    <x v="0"/>
    <n v="573"/>
    <s v="Atlante Dissman"/>
  </r>
  <r>
    <n v="696"/>
    <x v="1"/>
    <s v="Parka"/>
    <s v="S"/>
    <s v="violet"/>
    <n v="119"/>
    <n v="67"/>
    <s v="A violet coloured, S sized, Parka Jacket"/>
    <n v="315"/>
    <n v="696"/>
    <n v="148"/>
    <n v="1214"/>
    <n v="105"/>
    <n v="3"/>
    <n v="148"/>
    <n v="573"/>
    <n v="14073"/>
    <x v="114"/>
    <d v="2021-01-24T00:00:00"/>
    <x v="1"/>
    <n v="37"/>
    <x v="0"/>
    <n v="573"/>
    <s v="Atlante Dissman"/>
  </r>
  <r>
    <n v="697"/>
    <x v="1"/>
    <s v="Parka"/>
    <s v="M"/>
    <s v="violet"/>
    <n v="119"/>
    <n v="75"/>
    <s v="A violet coloured, M sized, Parka Jacket"/>
    <n v="318"/>
    <n v="697"/>
    <n v="148"/>
    <n v="220"/>
    <n v="106"/>
    <n v="3"/>
    <n v="148"/>
    <n v="573"/>
    <n v="14073"/>
    <x v="114"/>
    <d v="2021-01-24T00:00:00"/>
    <x v="1"/>
    <n v="37"/>
    <x v="0"/>
    <n v="573"/>
    <s v="Atlante Dissman"/>
  </r>
  <r>
    <n v="698"/>
    <x v="1"/>
    <s v="Parka"/>
    <s v="L"/>
    <s v="violet"/>
    <n v="119"/>
    <n v="53"/>
    <s v="A violet coloured, L sized, Parka Jacket"/>
    <n v="107"/>
    <n v="698"/>
    <n v="149"/>
    <n v="423"/>
    <n v="107"/>
    <n v="1"/>
    <n v="149"/>
    <n v="500"/>
    <n v="31490"/>
    <x v="115"/>
    <d v="2021-03-14T00:00:00"/>
    <x v="3"/>
    <n v="78"/>
    <x v="2"/>
    <n v="500"/>
    <s v="Carlen Kelway"/>
  </r>
  <r>
    <n v="699"/>
    <x v="1"/>
    <s v="Parka"/>
    <s v="XL"/>
    <s v="violet"/>
    <n v="119"/>
    <n v="80"/>
    <s v="A violet coloured, XL sized, Parka Jacket"/>
    <n v="294"/>
    <n v="699"/>
    <n v="149"/>
    <n v="549"/>
    <n v="98"/>
    <n v="3"/>
    <n v="149"/>
    <n v="500"/>
    <n v="31490"/>
    <x v="115"/>
    <d v="2021-03-14T00:00:00"/>
    <x v="3"/>
    <n v="78"/>
    <x v="2"/>
    <n v="500"/>
    <s v="Carlen Kelway"/>
  </r>
  <r>
    <n v="700"/>
    <x v="1"/>
    <s v="Trench Coat"/>
    <s v="XS"/>
    <s v="red"/>
    <n v="112"/>
    <n v="78"/>
    <s v="A red coloured, XS sized, Trench Coat Jacket"/>
    <n v="96"/>
    <n v="700"/>
    <n v="149"/>
    <n v="931"/>
    <n v="96"/>
    <n v="1"/>
    <n v="149"/>
    <n v="500"/>
    <n v="31490"/>
    <x v="115"/>
    <d v="2021-03-14T00:00:00"/>
    <x v="3"/>
    <n v="78"/>
    <x v="2"/>
    <n v="500"/>
    <s v="Carlen Kelway"/>
  </r>
  <r>
    <n v="701"/>
    <x v="1"/>
    <s v="Trench Coat"/>
    <s v="S"/>
    <s v="red"/>
    <n v="112"/>
    <n v="54"/>
    <s v="A red coloured, S sized, Trench Coat Jacket"/>
    <n v="188"/>
    <n v="701"/>
    <n v="149"/>
    <n v="380"/>
    <n v="94"/>
    <n v="2"/>
    <n v="149"/>
    <n v="500"/>
    <n v="31490"/>
    <x v="115"/>
    <d v="2021-03-14T00:00:00"/>
    <x v="3"/>
    <n v="78"/>
    <x v="2"/>
    <n v="500"/>
    <s v="Carlen Kelway"/>
  </r>
  <r>
    <n v="702"/>
    <x v="1"/>
    <s v="Trench Coat"/>
    <s v="M"/>
    <s v="red"/>
    <n v="112"/>
    <n v="57"/>
    <s v="A red coloured, M sized, Trench Coat Jacket"/>
    <n v="354"/>
    <n v="702"/>
    <n v="149"/>
    <n v="93"/>
    <n v="118"/>
    <n v="3"/>
    <n v="149"/>
    <n v="500"/>
    <n v="31490"/>
    <x v="115"/>
    <d v="2021-03-14T00:00:00"/>
    <x v="3"/>
    <n v="78"/>
    <x v="2"/>
    <n v="500"/>
    <s v="Carlen Kelway"/>
  </r>
  <r>
    <n v="703"/>
    <x v="1"/>
    <s v="Trench Coat"/>
    <s v="L"/>
    <s v="red"/>
    <n v="112"/>
    <n v="70"/>
    <s v="A red coloured, L sized, Trench Coat Jacket"/>
    <n v="109"/>
    <n v="703"/>
    <n v="150"/>
    <n v="736"/>
    <n v="109"/>
    <n v="1"/>
    <n v="150"/>
    <n v="462"/>
    <n v="34428"/>
    <x v="40"/>
    <d v="2021-06-27T00:00:00"/>
    <x v="3"/>
    <n v="45"/>
    <x v="0"/>
    <n v="462"/>
    <s v="Francklyn Willeman"/>
  </r>
  <r>
    <n v="704"/>
    <x v="1"/>
    <s v="Trench Coat"/>
    <s v="XL"/>
    <s v="red"/>
    <n v="112"/>
    <n v="40"/>
    <s v="A red coloured, XL sized, Trench Coat Jacket"/>
    <n v="345"/>
    <n v="704"/>
    <n v="150"/>
    <n v="1110"/>
    <n v="115"/>
    <n v="3"/>
    <n v="150"/>
    <n v="462"/>
    <n v="34428"/>
    <x v="40"/>
    <d v="2021-06-27T00:00:00"/>
    <x v="3"/>
    <n v="45"/>
    <x v="0"/>
    <n v="462"/>
    <s v="Francklyn Willeman"/>
  </r>
  <r>
    <n v="705"/>
    <x v="1"/>
    <s v="Trench Coat"/>
    <s v="XS"/>
    <s v="orange"/>
    <n v="112"/>
    <n v="69"/>
    <s v="A orange coloured, XS sized, Trench Coat Jacket"/>
    <n v="285"/>
    <n v="705"/>
    <n v="150"/>
    <n v="263"/>
    <n v="95"/>
    <n v="3"/>
    <n v="150"/>
    <n v="462"/>
    <n v="34428"/>
    <x v="40"/>
    <d v="2021-06-27T00:00:00"/>
    <x v="3"/>
    <n v="45"/>
    <x v="0"/>
    <n v="462"/>
    <s v="Francklyn Willeman"/>
  </r>
  <r>
    <n v="706"/>
    <x v="1"/>
    <s v="Trench Coat"/>
    <s v="S"/>
    <s v="orange"/>
    <n v="112"/>
    <n v="41"/>
    <s v="A orange coloured, S sized, Trench Coat Jacket"/>
    <n v="212"/>
    <n v="706"/>
    <n v="150"/>
    <n v="234"/>
    <n v="106"/>
    <n v="2"/>
    <n v="150"/>
    <n v="462"/>
    <n v="34428"/>
    <x v="40"/>
    <d v="2021-06-27T00:00:00"/>
    <x v="3"/>
    <n v="45"/>
    <x v="0"/>
    <n v="462"/>
    <s v="Francklyn Willeman"/>
  </r>
  <r>
    <n v="707"/>
    <x v="1"/>
    <s v="Trench Coat"/>
    <s v="M"/>
    <s v="orange"/>
    <n v="112"/>
    <n v="43"/>
    <s v="A orange coloured, M sized, Trench Coat Jacket"/>
    <n v="91"/>
    <n v="707"/>
    <n v="151"/>
    <n v="772"/>
    <n v="91"/>
    <n v="1"/>
    <n v="151"/>
    <n v="357"/>
    <n v="24626"/>
    <x v="96"/>
    <d v="2021-09-01T00:00:00"/>
    <x v="6"/>
    <n v="41"/>
    <x v="7"/>
    <n v="357"/>
    <s v="Crawford Bolden"/>
  </r>
  <r>
    <n v="708"/>
    <x v="1"/>
    <s v="Trench Coat"/>
    <s v="L"/>
    <s v="orange"/>
    <n v="112"/>
    <n v="70"/>
    <s v="A orange coloured, L sized, Trench Coat Jacket"/>
    <n v="226"/>
    <n v="708"/>
    <n v="151"/>
    <n v="842"/>
    <n v="113"/>
    <n v="2"/>
    <n v="151"/>
    <n v="357"/>
    <n v="24626"/>
    <x v="96"/>
    <d v="2021-09-01T00:00:00"/>
    <x v="6"/>
    <n v="41"/>
    <x v="7"/>
    <n v="357"/>
    <s v="Crawford Bolden"/>
  </r>
  <r>
    <n v="709"/>
    <x v="1"/>
    <s v="Trench Coat"/>
    <s v="XL"/>
    <s v="orange"/>
    <n v="112"/>
    <n v="71"/>
    <s v="A orange coloured, XL sized, Trench Coat Jacket"/>
    <n v="315"/>
    <n v="709"/>
    <n v="151"/>
    <n v="287"/>
    <n v="105"/>
    <n v="3"/>
    <n v="151"/>
    <n v="357"/>
    <n v="24626"/>
    <x v="96"/>
    <d v="2021-09-01T00:00:00"/>
    <x v="6"/>
    <n v="41"/>
    <x v="7"/>
    <n v="357"/>
    <s v="Crawford Bolden"/>
  </r>
  <r>
    <n v="710"/>
    <x v="1"/>
    <s v="Trench Coat"/>
    <s v="XS"/>
    <s v="yellow"/>
    <n v="112"/>
    <n v="78"/>
    <s v="A yellow coloured, XS sized, Trench Coat Jacket"/>
    <n v="106"/>
    <n v="710"/>
    <n v="151"/>
    <n v="992"/>
    <n v="106"/>
    <n v="1"/>
    <n v="151"/>
    <n v="357"/>
    <n v="24626"/>
    <x v="96"/>
    <d v="2021-09-01T00:00:00"/>
    <x v="6"/>
    <n v="41"/>
    <x v="7"/>
    <n v="357"/>
    <s v="Crawford Bolden"/>
  </r>
  <r>
    <n v="711"/>
    <x v="1"/>
    <s v="Trench Coat"/>
    <s v="S"/>
    <s v="yellow"/>
    <n v="112"/>
    <n v="59"/>
    <s v="A yellow coloured, S sized, Trench Coat Jacket"/>
    <n v="95"/>
    <n v="711"/>
    <n v="152"/>
    <n v="246"/>
    <n v="95"/>
    <n v="1"/>
    <n v="152"/>
    <n v="320"/>
    <n v="24866"/>
    <x v="90"/>
    <d v="2021-03-12T00:00:00"/>
    <x v="6"/>
    <n v="43"/>
    <x v="1"/>
    <n v="320"/>
    <s v="Dani Pinches"/>
  </r>
  <r>
    <n v="712"/>
    <x v="1"/>
    <s v="Trench Coat"/>
    <s v="M"/>
    <s v="yellow"/>
    <n v="112"/>
    <n v="54"/>
    <s v="A yellow coloured, M sized, Trench Coat Jacket"/>
    <n v="119"/>
    <n v="712"/>
    <n v="152"/>
    <n v="731"/>
    <n v="119"/>
    <n v="1"/>
    <n v="152"/>
    <n v="320"/>
    <n v="24866"/>
    <x v="90"/>
    <d v="2021-03-12T00:00:00"/>
    <x v="6"/>
    <n v="43"/>
    <x v="1"/>
    <n v="320"/>
    <s v="Dani Pinches"/>
  </r>
  <r>
    <n v="713"/>
    <x v="1"/>
    <s v="Trench Coat"/>
    <s v="L"/>
    <s v="yellow"/>
    <n v="112"/>
    <n v="77"/>
    <s v="A yellow coloured, L sized, Trench Coat Jacket"/>
    <n v="102"/>
    <n v="713"/>
    <n v="152"/>
    <n v="490"/>
    <n v="102"/>
    <n v="1"/>
    <n v="152"/>
    <n v="320"/>
    <n v="24866"/>
    <x v="90"/>
    <d v="2021-03-12T00:00:00"/>
    <x v="6"/>
    <n v="43"/>
    <x v="1"/>
    <n v="320"/>
    <s v="Dani Pinches"/>
  </r>
  <r>
    <n v="714"/>
    <x v="1"/>
    <s v="Trench Coat"/>
    <s v="XL"/>
    <s v="yellow"/>
    <n v="112"/>
    <n v="79"/>
    <s v="A yellow coloured, XL sized, Trench Coat Jacket"/>
    <n v="94"/>
    <n v="714"/>
    <n v="152"/>
    <n v="897"/>
    <n v="94"/>
    <n v="1"/>
    <n v="152"/>
    <n v="320"/>
    <n v="24866"/>
    <x v="90"/>
    <d v="2021-03-12T00:00:00"/>
    <x v="6"/>
    <n v="43"/>
    <x v="1"/>
    <n v="320"/>
    <s v="Dani Pinches"/>
  </r>
  <r>
    <n v="715"/>
    <x v="1"/>
    <s v="Trench Coat"/>
    <s v="XS"/>
    <s v="green"/>
    <n v="112"/>
    <n v="62"/>
    <s v="A green coloured, XS sized, Trench Coat Jacket"/>
    <n v="294"/>
    <n v="715"/>
    <n v="152"/>
    <n v="537"/>
    <n v="98"/>
    <n v="3"/>
    <n v="152"/>
    <n v="320"/>
    <n v="24866"/>
    <x v="90"/>
    <d v="2021-03-12T00:00:00"/>
    <x v="6"/>
    <n v="43"/>
    <x v="1"/>
    <n v="320"/>
    <s v="Dani Pinches"/>
  </r>
  <r>
    <n v="716"/>
    <x v="1"/>
    <s v="Trench Coat"/>
    <s v="S"/>
    <s v="green"/>
    <n v="112"/>
    <n v="53"/>
    <s v="A green coloured, S sized, Trench Coat Jacket"/>
    <n v="282"/>
    <n v="716"/>
    <n v="152"/>
    <n v="904"/>
    <n v="94"/>
    <n v="3"/>
    <n v="152"/>
    <n v="320"/>
    <n v="24866"/>
    <x v="90"/>
    <d v="2021-03-12T00:00:00"/>
    <x v="6"/>
    <n v="43"/>
    <x v="1"/>
    <n v="320"/>
    <s v="Dani Pinches"/>
  </r>
  <r>
    <n v="717"/>
    <x v="1"/>
    <s v="Trench Coat"/>
    <s v="M"/>
    <s v="green"/>
    <n v="112"/>
    <n v="67"/>
    <s v="A green coloured, M sized, Trench Coat Jacket"/>
    <n v="112"/>
    <n v="717"/>
    <n v="152"/>
    <n v="1230"/>
    <n v="112"/>
    <n v="1"/>
    <n v="152"/>
    <n v="320"/>
    <n v="24866"/>
    <x v="90"/>
    <d v="2021-03-12T00:00:00"/>
    <x v="6"/>
    <n v="43"/>
    <x v="1"/>
    <n v="320"/>
    <s v="Dani Pinches"/>
  </r>
  <r>
    <n v="718"/>
    <x v="1"/>
    <s v="Trench Coat"/>
    <s v="L"/>
    <s v="green"/>
    <n v="112"/>
    <n v="73"/>
    <s v="A green coloured, L sized, Trench Coat Jacket"/>
    <n v="198"/>
    <n v="718"/>
    <n v="152"/>
    <n v="1188"/>
    <n v="99"/>
    <n v="2"/>
    <n v="152"/>
    <n v="320"/>
    <n v="24866"/>
    <x v="90"/>
    <d v="2021-03-12T00:00:00"/>
    <x v="6"/>
    <n v="43"/>
    <x v="1"/>
    <n v="320"/>
    <s v="Dani Pinches"/>
  </r>
  <r>
    <n v="719"/>
    <x v="1"/>
    <s v="Trench Coat"/>
    <s v="XL"/>
    <s v="green"/>
    <n v="112"/>
    <n v="53"/>
    <s v="A green coloured, XL sized, Trench Coat Jacket"/>
    <n v="294"/>
    <n v="719"/>
    <n v="153"/>
    <n v="542"/>
    <n v="98"/>
    <n v="3"/>
    <n v="153"/>
    <n v="727"/>
    <n v="49677"/>
    <x v="116"/>
    <d v="2021-11-17T00:00:00"/>
    <x v="7"/>
    <n v="26"/>
    <x v="4"/>
    <n v="727"/>
    <s v="Herschel Verdey"/>
  </r>
  <r>
    <n v="720"/>
    <x v="1"/>
    <s v="Trench Coat"/>
    <s v="XS"/>
    <s v="blue"/>
    <n v="112"/>
    <n v="59"/>
    <s v="A blue coloured, XS sized, Trench Coat Jacket"/>
    <n v="113"/>
    <n v="720"/>
    <n v="153"/>
    <n v="698"/>
    <n v="113"/>
    <n v="1"/>
    <n v="153"/>
    <n v="727"/>
    <n v="49677"/>
    <x v="116"/>
    <d v="2021-11-17T00:00:00"/>
    <x v="7"/>
    <n v="26"/>
    <x v="4"/>
    <n v="727"/>
    <s v="Herschel Verdey"/>
  </r>
  <r>
    <n v="721"/>
    <x v="1"/>
    <s v="Trench Coat"/>
    <s v="S"/>
    <s v="blue"/>
    <n v="112"/>
    <n v="64"/>
    <s v="A blue coloured, S sized, Trench Coat Jacket"/>
    <n v="327"/>
    <n v="721"/>
    <n v="153"/>
    <n v="769"/>
    <n v="109"/>
    <n v="3"/>
    <n v="153"/>
    <n v="727"/>
    <n v="49677"/>
    <x v="116"/>
    <d v="2021-11-17T00:00:00"/>
    <x v="7"/>
    <n v="26"/>
    <x v="4"/>
    <n v="727"/>
    <s v="Herschel Verdey"/>
  </r>
  <r>
    <n v="722"/>
    <x v="1"/>
    <s v="Trench Coat"/>
    <s v="M"/>
    <s v="blue"/>
    <n v="112"/>
    <n v="46"/>
    <s v="A blue coloured, M sized, Trench Coat Jacket"/>
    <n v="212"/>
    <n v="722"/>
    <n v="153"/>
    <n v="989"/>
    <n v="106"/>
    <n v="2"/>
    <n v="153"/>
    <n v="727"/>
    <n v="49677"/>
    <x v="116"/>
    <d v="2021-11-17T00:00:00"/>
    <x v="7"/>
    <n v="26"/>
    <x v="4"/>
    <n v="727"/>
    <s v="Herschel Verdey"/>
  </r>
  <r>
    <n v="723"/>
    <x v="1"/>
    <s v="Trench Coat"/>
    <s v="L"/>
    <s v="blue"/>
    <n v="112"/>
    <n v="50"/>
    <s v="A blue coloured, L sized, Trench Coat Jacket"/>
    <n v="297"/>
    <n v="723"/>
    <n v="153"/>
    <n v="1188"/>
    <n v="99"/>
    <n v="3"/>
    <n v="153"/>
    <n v="727"/>
    <n v="49677"/>
    <x v="116"/>
    <d v="2021-11-17T00:00:00"/>
    <x v="7"/>
    <n v="26"/>
    <x v="4"/>
    <n v="727"/>
    <s v="Herschel Verdey"/>
  </r>
  <r>
    <n v="724"/>
    <x v="1"/>
    <s v="Trench Coat"/>
    <s v="XL"/>
    <s v="blue"/>
    <n v="112"/>
    <n v="69"/>
    <s v="A blue coloured, XL sized, Trench Coat Jacket"/>
    <n v="336"/>
    <n v="724"/>
    <n v="153"/>
    <n v="1235"/>
    <n v="112"/>
    <n v="3"/>
    <n v="153"/>
    <n v="727"/>
    <n v="49677"/>
    <x v="116"/>
    <d v="2021-11-17T00:00:00"/>
    <x v="7"/>
    <n v="26"/>
    <x v="4"/>
    <n v="727"/>
    <s v="Herschel Verdey"/>
  </r>
  <r>
    <n v="725"/>
    <x v="1"/>
    <s v="Trench Coat"/>
    <s v="XS"/>
    <s v="indigo"/>
    <n v="112"/>
    <n v="56"/>
    <s v="A indigo coloured, XS sized, Trench Coat Jacket"/>
    <n v="109"/>
    <n v="725"/>
    <n v="154"/>
    <n v="347"/>
    <n v="109"/>
    <n v="1"/>
    <n v="154"/>
    <n v="674"/>
    <n v="49994"/>
    <x v="117"/>
    <d v="2021-11-07T00:00:00"/>
    <x v="4"/>
    <n v="36"/>
    <x v="0"/>
    <n v="674"/>
    <s v="Marthena Matterson"/>
  </r>
  <r>
    <n v="726"/>
    <x v="1"/>
    <s v="Trench Coat"/>
    <s v="S"/>
    <s v="indigo"/>
    <n v="112"/>
    <n v="41"/>
    <s v="A indigo coloured, S sized, Trench Coat Jacket"/>
    <n v="90"/>
    <n v="726"/>
    <n v="154"/>
    <n v="1043"/>
    <n v="90"/>
    <n v="1"/>
    <n v="154"/>
    <n v="674"/>
    <n v="49994"/>
    <x v="117"/>
    <d v="2021-11-07T00:00:00"/>
    <x v="4"/>
    <n v="36"/>
    <x v="0"/>
    <n v="674"/>
    <s v="Marthena Matterson"/>
  </r>
  <r>
    <n v="727"/>
    <x v="1"/>
    <s v="Trench Coat"/>
    <s v="M"/>
    <s v="indigo"/>
    <n v="112"/>
    <n v="42"/>
    <s v="A indigo coloured, M sized, Trench Coat Jacket"/>
    <n v="91"/>
    <n v="727"/>
    <n v="154"/>
    <n v="174"/>
    <n v="91"/>
    <n v="1"/>
    <n v="154"/>
    <n v="674"/>
    <n v="49994"/>
    <x v="117"/>
    <d v="2021-11-07T00:00:00"/>
    <x v="4"/>
    <n v="36"/>
    <x v="0"/>
    <n v="674"/>
    <s v="Marthena Matterson"/>
  </r>
  <r>
    <n v="728"/>
    <x v="1"/>
    <s v="Trench Coat"/>
    <s v="L"/>
    <s v="indigo"/>
    <n v="112"/>
    <n v="71"/>
    <s v="A indigo coloured, L sized, Trench Coat Jacket"/>
    <n v="186"/>
    <n v="728"/>
    <n v="154"/>
    <n v="630"/>
    <n v="93"/>
    <n v="2"/>
    <n v="154"/>
    <n v="674"/>
    <n v="49994"/>
    <x v="117"/>
    <d v="2021-11-07T00:00:00"/>
    <x v="4"/>
    <n v="36"/>
    <x v="0"/>
    <n v="674"/>
    <s v="Marthena Matterson"/>
  </r>
  <r>
    <n v="729"/>
    <x v="1"/>
    <s v="Trench Coat"/>
    <s v="XL"/>
    <s v="indigo"/>
    <n v="112"/>
    <n v="64"/>
    <s v="A indigo coloured, XL sized, Trench Coat Jacket"/>
    <n v="224"/>
    <n v="729"/>
    <n v="154"/>
    <n v="625"/>
    <n v="112"/>
    <n v="2"/>
    <n v="154"/>
    <n v="674"/>
    <n v="49994"/>
    <x v="117"/>
    <d v="2021-11-07T00:00:00"/>
    <x v="4"/>
    <n v="36"/>
    <x v="0"/>
    <n v="674"/>
    <s v="Marthena Matterson"/>
  </r>
  <r>
    <n v="730"/>
    <x v="1"/>
    <s v="Trench Coat"/>
    <s v="XS"/>
    <s v="violet"/>
    <n v="112"/>
    <n v="64"/>
    <s v="A violet coloured, XS sized, Trench Coat Jacket"/>
    <n v="102"/>
    <n v="730"/>
    <n v="155"/>
    <n v="512"/>
    <n v="102"/>
    <n v="1"/>
    <n v="155"/>
    <n v="834"/>
    <n v="11166"/>
    <x v="11"/>
    <d v="2021-07-18T00:00:00"/>
    <x v="3"/>
    <n v="61"/>
    <x v="4"/>
    <n v="834"/>
    <s v="Glenn Keri"/>
  </r>
  <r>
    <n v="731"/>
    <x v="1"/>
    <s v="Trench Coat"/>
    <s v="S"/>
    <s v="violet"/>
    <n v="112"/>
    <n v="69"/>
    <s v="A violet coloured, S sized, Trench Coat Jacket"/>
    <n v="112"/>
    <n v="731"/>
    <n v="156"/>
    <n v="1253"/>
    <n v="112"/>
    <n v="1"/>
    <n v="156"/>
    <n v="727"/>
    <n v="37878"/>
    <x v="118"/>
    <d v="2021-07-29T00:00:00"/>
    <x v="7"/>
    <n v="26"/>
    <x v="4"/>
    <n v="727"/>
    <s v="Herschel Verdey"/>
  </r>
  <r>
    <n v="732"/>
    <x v="1"/>
    <s v="Trench Coat"/>
    <s v="M"/>
    <s v="violet"/>
    <n v="112"/>
    <n v="61"/>
    <s v="A violet coloured, M sized, Trench Coat Jacket"/>
    <n v="198"/>
    <n v="732"/>
    <n v="156"/>
    <n v="1155"/>
    <n v="99"/>
    <n v="2"/>
    <n v="156"/>
    <n v="727"/>
    <n v="37878"/>
    <x v="118"/>
    <d v="2021-07-29T00:00:00"/>
    <x v="7"/>
    <n v="26"/>
    <x v="4"/>
    <n v="727"/>
    <s v="Herschel Verdey"/>
  </r>
  <r>
    <n v="733"/>
    <x v="1"/>
    <s v="Trench Coat"/>
    <s v="L"/>
    <s v="violet"/>
    <n v="112"/>
    <n v="76"/>
    <s v="A violet coloured, L sized, Trench Coat Jacket"/>
    <n v="214"/>
    <n v="733"/>
    <n v="156"/>
    <n v="438"/>
    <n v="107"/>
    <n v="2"/>
    <n v="156"/>
    <n v="727"/>
    <n v="37878"/>
    <x v="118"/>
    <d v="2021-07-29T00:00:00"/>
    <x v="7"/>
    <n v="26"/>
    <x v="4"/>
    <n v="727"/>
    <s v="Herschel Verdey"/>
  </r>
  <r>
    <n v="734"/>
    <x v="1"/>
    <s v="Trench Coat"/>
    <s v="XL"/>
    <s v="violet"/>
    <n v="112"/>
    <n v="52"/>
    <s v="A violet coloured, XL sized, Trench Coat Jacket"/>
    <n v="119"/>
    <n v="734"/>
    <n v="156"/>
    <n v="719"/>
    <n v="119"/>
    <n v="1"/>
    <n v="156"/>
    <n v="727"/>
    <n v="37878"/>
    <x v="118"/>
    <d v="2021-07-29T00:00:00"/>
    <x v="7"/>
    <n v="26"/>
    <x v="4"/>
    <n v="727"/>
    <s v="Herschel Verdey"/>
  </r>
  <r>
    <n v="735"/>
    <x v="1"/>
    <s v="Peacoat"/>
    <s v="XS"/>
    <s v="red"/>
    <n v="102"/>
    <n v="66"/>
    <s v="A red coloured, XS sized, Peacoat Jacket"/>
    <n v="354"/>
    <n v="735"/>
    <n v="156"/>
    <n v="470"/>
    <n v="118"/>
    <n v="3"/>
    <n v="156"/>
    <n v="727"/>
    <n v="37878"/>
    <x v="118"/>
    <d v="2021-07-29T00:00:00"/>
    <x v="7"/>
    <n v="26"/>
    <x v="4"/>
    <n v="727"/>
    <s v="Herschel Verdey"/>
  </r>
  <r>
    <n v="736"/>
    <x v="1"/>
    <s v="Peacoat"/>
    <s v="S"/>
    <s v="red"/>
    <n v="102"/>
    <n v="67"/>
    <s v="A red coloured, S sized, Peacoat Jacket"/>
    <n v="288"/>
    <n v="736"/>
    <n v="157"/>
    <n v="918"/>
    <n v="96"/>
    <n v="3"/>
    <n v="157"/>
    <n v="909"/>
    <n v="17955"/>
    <x v="119"/>
    <d v="2021-04-17T00:00:00"/>
    <x v="2"/>
    <n v="62"/>
    <x v="1"/>
    <n v="909"/>
    <s v="Patin Circuit"/>
  </r>
  <r>
    <n v="737"/>
    <x v="1"/>
    <s v="Peacoat"/>
    <s v="M"/>
    <s v="red"/>
    <n v="102"/>
    <n v="59"/>
    <s v="A red coloured, M sized, Peacoat Jacket"/>
    <n v="100"/>
    <n v="737"/>
    <n v="157"/>
    <n v="585"/>
    <n v="100"/>
    <n v="1"/>
    <n v="157"/>
    <n v="909"/>
    <n v="17955"/>
    <x v="119"/>
    <d v="2021-04-17T00:00:00"/>
    <x v="2"/>
    <n v="62"/>
    <x v="1"/>
    <n v="909"/>
    <s v="Patin Circuit"/>
  </r>
  <r>
    <n v="738"/>
    <x v="1"/>
    <s v="Peacoat"/>
    <s v="L"/>
    <s v="red"/>
    <n v="102"/>
    <n v="42"/>
    <s v="A red coloured, L sized, Peacoat Jacket"/>
    <n v="204"/>
    <n v="738"/>
    <n v="157"/>
    <n v="493"/>
    <n v="102"/>
    <n v="2"/>
    <n v="157"/>
    <n v="909"/>
    <n v="17955"/>
    <x v="119"/>
    <d v="2021-04-17T00:00:00"/>
    <x v="2"/>
    <n v="62"/>
    <x v="1"/>
    <n v="909"/>
    <s v="Patin Circuit"/>
  </r>
  <r>
    <n v="739"/>
    <x v="1"/>
    <s v="Peacoat"/>
    <s v="XL"/>
    <s v="red"/>
    <n v="102"/>
    <n v="58"/>
    <s v="A red coloured, XL sized, Peacoat Jacket"/>
    <n v="107"/>
    <n v="739"/>
    <n v="157"/>
    <n v="442"/>
    <n v="107"/>
    <n v="1"/>
    <n v="157"/>
    <n v="909"/>
    <n v="17955"/>
    <x v="119"/>
    <d v="2021-04-17T00:00:00"/>
    <x v="2"/>
    <n v="62"/>
    <x v="1"/>
    <n v="909"/>
    <s v="Patin Circuit"/>
  </r>
  <r>
    <n v="740"/>
    <x v="1"/>
    <s v="Peacoat"/>
    <s v="XS"/>
    <s v="orange"/>
    <n v="102"/>
    <n v="78"/>
    <s v="A orange coloured, XS sized, Peacoat Jacket"/>
    <n v="198"/>
    <n v="740"/>
    <n v="158"/>
    <n v="1173"/>
    <n v="99"/>
    <n v="2"/>
    <n v="158"/>
    <n v="828"/>
    <n v="14010"/>
    <x v="37"/>
    <d v="2021-08-04T00:00:00"/>
    <x v="7"/>
    <n v="57"/>
    <x v="3"/>
    <n v="828"/>
    <s v="Tucky Kitchaside"/>
  </r>
  <r>
    <n v="741"/>
    <x v="1"/>
    <s v="Peacoat"/>
    <s v="S"/>
    <s v="orange"/>
    <n v="102"/>
    <n v="73"/>
    <s v="A orange coloured, S sized, Peacoat Jacket"/>
    <n v="194"/>
    <n v="741"/>
    <n v="158"/>
    <n v="975"/>
    <n v="97"/>
    <n v="2"/>
    <n v="158"/>
    <n v="828"/>
    <n v="14010"/>
    <x v="37"/>
    <d v="2021-08-04T00:00:00"/>
    <x v="7"/>
    <n v="57"/>
    <x v="3"/>
    <n v="828"/>
    <s v="Tucky Kitchaside"/>
  </r>
  <r>
    <n v="742"/>
    <x v="1"/>
    <s v="Peacoat"/>
    <s v="M"/>
    <s v="orange"/>
    <n v="102"/>
    <n v="47"/>
    <s v="A orange coloured, M sized, Peacoat Jacket"/>
    <n v="106"/>
    <n v="742"/>
    <n v="158"/>
    <n v="238"/>
    <n v="106"/>
    <n v="1"/>
    <n v="158"/>
    <n v="828"/>
    <n v="14010"/>
    <x v="37"/>
    <d v="2021-08-04T00:00:00"/>
    <x v="7"/>
    <n v="57"/>
    <x v="3"/>
    <n v="828"/>
    <s v="Tucky Kitchaside"/>
  </r>
  <r>
    <n v="743"/>
    <x v="1"/>
    <s v="Peacoat"/>
    <s v="L"/>
    <s v="orange"/>
    <n v="102"/>
    <n v="45"/>
    <s v="A orange coloured, L sized, Peacoat Jacket"/>
    <n v="184"/>
    <n v="743"/>
    <n v="158"/>
    <n v="130"/>
    <n v="92"/>
    <n v="2"/>
    <n v="158"/>
    <n v="828"/>
    <n v="14010"/>
    <x v="37"/>
    <d v="2021-08-04T00:00:00"/>
    <x v="7"/>
    <n v="57"/>
    <x v="3"/>
    <n v="828"/>
    <s v="Tucky Kitchaside"/>
  </r>
  <r>
    <n v="744"/>
    <x v="1"/>
    <s v="Peacoat"/>
    <s v="XL"/>
    <s v="orange"/>
    <n v="102"/>
    <n v="69"/>
    <s v="A orange coloured, XL sized, Peacoat Jacket"/>
    <n v="190"/>
    <n v="744"/>
    <n v="158"/>
    <n v="257"/>
    <n v="95"/>
    <n v="2"/>
    <n v="158"/>
    <n v="828"/>
    <n v="14010"/>
    <x v="37"/>
    <d v="2021-08-04T00:00:00"/>
    <x v="7"/>
    <n v="57"/>
    <x v="3"/>
    <n v="828"/>
    <s v="Tucky Kitchaside"/>
  </r>
  <r>
    <n v="745"/>
    <x v="1"/>
    <s v="Peacoat"/>
    <s v="XS"/>
    <s v="yellow"/>
    <n v="102"/>
    <n v="69"/>
    <s v="A yellow coloured, XS sized, Peacoat Jacket"/>
    <n v="354"/>
    <n v="745"/>
    <n v="158"/>
    <n v="100"/>
    <n v="118"/>
    <n v="3"/>
    <n v="158"/>
    <n v="828"/>
    <n v="14010"/>
    <x v="37"/>
    <d v="2021-08-04T00:00:00"/>
    <x v="7"/>
    <n v="57"/>
    <x v="3"/>
    <n v="828"/>
    <s v="Tucky Kitchaside"/>
  </r>
  <r>
    <n v="746"/>
    <x v="1"/>
    <s v="Peacoat"/>
    <s v="S"/>
    <s v="yellow"/>
    <n v="102"/>
    <n v="49"/>
    <s v="A yellow coloured, S sized, Peacoat Jacket"/>
    <n v="184"/>
    <n v="746"/>
    <n v="159"/>
    <n v="118"/>
    <n v="92"/>
    <n v="2"/>
    <n v="159"/>
    <n v="208"/>
    <n v="12449"/>
    <x v="120"/>
    <d v="2021-09-13T00:00:00"/>
    <x v="4"/>
    <n v="71"/>
    <x v="0"/>
    <n v="208"/>
    <s v="Shaylyn Musla"/>
  </r>
  <r>
    <n v="747"/>
    <x v="1"/>
    <s v="Peacoat"/>
    <s v="M"/>
    <s v="yellow"/>
    <n v="102"/>
    <n v="78"/>
    <s v="A yellow coloured, M sized, Peacoat Jacket"/>
    <n v="182"/>
    <n v="747"/>
    <n v="159"/>
    <n v="172"/>
    <n v="91"/>
    <n v="2"/>
    <n v="159"/>
    <n v="208"/>
    <n v="12449"/>
    <x v="120"/>
    <d v="2021-09-13T00:00:00"/>
    <x v="4"/>
    <n v="71"/>
    <x v="0"/>
    <n v="208"/>
    <s v="Shaylyn Musla"/>
  </r>
  <r>
    <n v="748"/>
    <x v="1"/>
    <s v="Peacoat"/>
    <s v="L"/>
    <s v="yellow"/>
    <n v="102"/>
    <n v="63"/>
    <s v="A yellow coloured, L sized, Peacoat Jacket"/>
    <n v="196"/>
    <n v="748"/>
    <n v="159"/>
    <n v="209"/>
    <n v="98"/>
    <n v="2"/>
    <n v="159"/>
    <n v="208"/>
    <n v="12449"/>
    <x v="120"/>
    <d v="2021-09-13T00:00:00"/>
    <x v="4"/>
    <n v="71"/>
    <x v="0"/>
    <n v="208"/>
    <s v="Shaylyn Musla"/>
  </r>
  <r>
    <n v="749"/>
    <x v="1"/>
    <s v="Peacoat"/>
    <s v="XL"/>
    <s v="yellow"/>
    <n v="102"/>
    <n v="53"/>
    <s v="A yellow coloured, XL sized, Peacoat Jacket"/>
    <n v="357"/>
    <n v="749"/>
    <n v="159"/>
    <n v="410"/>
    <n v="119"/>
    <n v="3"/>
    <n v="159"/>
    <n v="208"/>
    <n v="12449"/>
    <x v="120"/>
    <d v="2021-09-13T00:00:00"/>
    <x v="4"/>
    <n v="71"/>
    <x v="0"/>
    <n v="208"/>
    <s v="Shaylyn Musla"/>
  </r>
  <r>
    <n v="750"/>
    <x v="1"/>
    <s v="Peacoat"/>
    <s v="XS"/>
    <s v="green"/>
    <n v="102"/>
    <n v="61"/>
    <s v="A green coloured, XS sized, Peacoat Jacket"/>
    <n v="109"/>
    <n v="750"/>
    <n v="160"/>
    <n v="765"/>
    <n v="109"/>
    <n v="1"/>
    <n v="160"/>
    <n v="725"/>
    <n v="41442"/>
    <x v="121"/>
    <d v="2021-08-06T00:00:00"/>
    <x v="3"/>
    <n v="23"/>
    <x v="5"/>
    <n v="725"/>
    <s v="Bucky Cragell"/>
  </r>
  <r>
    <n v="751"/>
    <x v="1"/>
    <s v="Peacoat"/>
    <s v="S"/>
    <s v="green"/>
    <n v="102"/>
    <n v="41"/>
    <s v="A green coloured, S sized, Peacoat Jacket"/>
    <n v="92"/>
    <n v="751"/>
    <n v="160"/>
    <n v="117"/>
    <n v="92"/>
    <n v="1"/>
    <n v="160"/>
    <n v="725"/>
    <n v="41442"/>
    <x v="121"/>
    <d v="2021-08-06T00:00:00"/>
    <x v="3"/>
    <n v="23"/>
    <x v="5"/>
    <n v="725"/>
    <s v="Bucky Cragell"/>
  </r>
  <r>
    <n v="752"/>
    <x v="1"/>
    <s v="Peacoat"/>
    <s v="M"/>
    <s v="green"/>
    <n v="102"/>
    <n v="49"/>
    <s v="A green coloured, M sized, Peacoat Jacket"/>
    <n v="118"/>
    <n v="752"/>
    <n v="160"/>
    <n v="94"/>
    <n v="118"/>
    <n v="1"/>
    <n v="160"/>
    <n v="725"/>
    <n v="41442"/>
    <x v="121"/>
    <d v="2021-08-06T00:00:00"/>
    <x v="3"/>
    <n v="23"/>
    <x v="5"/>
    <n v="725"/>
    <s v="Bucky Cragell"/>
  </r>
  <r>
    <n v="753"/>
    <x v="1"/>
    <s v="Peacoat"/>
    <s v="L"/>
    <s v="green"/>
    <n v="102"/>
    <n v="73"/>
    <s v="A green coloured, L sized, Peacoat Jacket"/>
    <n v="105"/>
    <n v="753"/>
    <n v="160"/>
    <n v="1213"/>
    <n v="105"/>
    <n v="1"/>
    <n v="160"/>
    <n v="725"/>
    <n v="41442"/>
    <x v="121"/>
    <d v="2021-08-06T00:00:00"/>
    <x v="3"/>
    <n v="23"/>
    <x v="5"/>
    <n v="725"/>
    <s v="Bucky Cragell"/>
  </r>
  <r>
    <n v="754"/>
    <x v="1"/>
    <s v="Peacoat"/>
    <s v="XL"/>
    <s v="green"/>
    <n v="102"/>
    <n v="68"/>
    <s v="A green coloured, XL sized, Peacoat Jacket"/>
    <n v="214"/>
    <n v="754"/>
    <n v="160"/>
    <n v="437"/>
    <n v="107"/>
    <n v="2"/>
    <n v="160"/>
    <n v="725"/>
    <n v="41442"/>
    <x v="121"/>
    <d v="2021-08-06T00:00:00"/>
    <x v="3"/>
    <n v="23"/>
    <x v="5"/>
    <n v="725"/>
    <s v="Bucky Cragell"/>
  </r>
  <r>
    <n v="755"/>
    <x v="1"/>
    <s v="Peacoat"/>
    <s v="XS"/>
    <s v="blue"/>
    <n v="102"/>
    <n v="48"/>
    <s v="A blue coloured, XS sized, Peacoat Jacket"/>
    <n v="115"/>
    <n v="755"/>
    <n v="160"/>
    <n v="1102"/>
    <n v="115"/>
    <n v="1"/>
    <n v="160"/>
    <n v="725"/>
    <n v="41442"/>
    <x v="121"/>
    <d v="2021-08-06T00:00:00"/>
    <x v="3"/>
    <n v="23"/>
    <x v="5"/>
    <n v="725"/>
    <s v="Bucky Cragell"/>
  </r>
  <r>
    <n v="756"/>
    <x v="1"/>
    <s v="Peacoat"/>
    <s v="S"/>
    <s v="blue"/>
    <n v="102"/>
    <n v="50"/>
    <s v="A blue coloured, S sized, Peacoat Jacket"/>
    <n v="184"/>
    <n v="756"/>
    <n v="160"/>
    <n v="122"/>
    <n v="92"/>
    <n v="2"/>
    <n v="160"/>
    <n v="725"/>
    <n v="41442"/>
    <x v="121"/>
    <d v="2021-08-06T00:00:00"/>
    <x v="3"/>
    <n v="23"/>
    <x v="5"/>
    <n v="725"/>
    <s v="Bucky Cragell"/>
  </r>
  <r>
    <n v="757"/>
    <x v="1"/>
    <s v="Peacoat"/>
    <s v="M"/>
    <s v="blue"/>
    <n v="102"/>
    <n v="71"/>
    <s v="A blue coloured, M sized, Peacoat Jacket"/>
    <n v="188"/>
    <n v="757"/>
    <n v="160"/>
    <n v="878"/>
    <n v="94"/>
    <n v="2"/>
    <n v="160"/>
    <n v="725"/>
    <n v="41442"/>
    <x v="121"/>
    <d v="2021-08-06T00:00:00"/>
    <x v="3"/>
    <n v="23"/>
    <x v="5"/>
    <n v="725"/>
    <s v="Bucky Cragell"/>
  </r>
  <r>
    <n v="758"/>
    <x v="1"/>
    <s v="Peacoat"/>
    <s v="L"/>
    <s v="blue"/>
    <n v="102"/>
    <n v="64"/>
    <s v="A blue coloured, L sized, Peacoat Jacket"/>
    <n v="276"/>
    <n v="758"/>
    <n v="160"/>
    <n v="134"/>
    <n v="92"/>
    <n v="3"/>
    <n v="160"/>
    <n v="725"/>
    <n v="41442"/>
    <x v="121"/>
    <d v="2021-08-06T00:00:00"/>
    <x v="3"/>
    <n v="23"/>
    <x v="5"/>
    <n v="725"/>
    <s v="Bucky Cragell"/>
  </r>
  <r>
    <n v="759"/>
    <x v="1"/>
    <s v="Peacoat"/>
    <s v="XL"/>
    <s v="blue"/>
    <n v="102"/>
    <n v="77"/>
    <s v="A blue coloured, XL sized, Peacoat Jacket"/>
    <n v="97"/>
    <n v="759"/>
    <n v="160"/>
    <n v="951"/>
    <n v="97"/>
    <n v="1"/>
    <n v="160"/>
    <n v="725"/>
    <n v="41442"/>
    <x v="121"/>
    <d v="2021-08-06T00:00:00"/>
    <x v="3"/>
    <n v="23"/>
    <x v="5"/>
    <n v="725"/>
    <s v="Bucky Cragell"/>
  </r>
  <r>
    <n v="760"/>
    <x v="1"/>
    <s v="Peacoat"/>
    <s v="XS"/>
    <s v="indigo"/>
    <n v="102"/>
    <n v="45"/>
    <s v="A indigo coloured, XS sized, Peacoat Jacket"/>
    <n v="208"/>
    <n v="760"/>
    <n v="161"/>
    <n v="48"/>
    <n v="104"/>
    <n v="2"/>
    <n v="161"/>
    <n v="566"/>
    <n v="45840"/>
    <x v="26"/>
    <d v="2021-04-11T00:00:00"/>
    <x v="1"/>
    <n v="23"/>
    <x v="1"/>
    <n v="566"/>
    <s v="Melissa Partkya"/>
  </r>
  <r>
    <n v="761"/>
    <x v="1"/>
    <s v="Peacoat"/>
    <s v="S"/>
    <s v="indigo"/>
    <n v="102"/>
    <n v="49"/>
    <s v="A indigo coloured, S sized, Peacoat Jacket"/>
    <n v="198"/>
    <n v="761"/>
    <n v="161"/>
    <n v="1177"/>
    <n v="99"/>
    <n v="2"/>
    <n v="161"/>
    <n v="566"/>
    <n v="45840"/>
    <x v="26"/>
    <d v="2021-04-11T00:00:00"/>
    <x v="1"/>
    <n v="23"/>
    <x v="1"/>
    <n v="566"/>
    <s v="Melissa Partkya"/>
  </r>
  <r>
    <n v="762"/>
    <x v="1"/>
    <s v="Peacoat"/>
    <s v="M"/>
    <s v="indigo"/>
    <n v="102"/>
    <n v="52"/>
    <s v="A indigo coloured, M sized, Peacoat Jacket"/>
    <n v="96"/>
    <n v="762"/>
    <n v="161"/>
    <n v="936"/>
    <n v="96"/>
    <n v="1"/>
    <n v="161"/>
    <n v="566"/>
    <n v="45840"/>
    <x v="26"/>
    <d v="2021-04-11T00:00:00"/>
    <x v="1"/>
    <n v="23"/>
    <x v="1"/>
    <n v="566"/>
    <s v="Melissa Partkya"/>
  </r>
  <r>
    <n v="763"/>
    <x v="1"/>
    <s v="Peacoat"/>
    <s v="L"/>
    <s v="indigo"/>
    <n v="102"/>
    <n v="45"/>
    <s v="A indigo coloured, L sized, Peacoat Jacket"/>
    <n v="180"/>
    <n v="763"/>
    <n v="161"/>
    <n v="1041"/>
    <n v="90"/>
    <n v="2"/>
    <n v="161"/>
    <n v="566"/>
    <n v="45840"/>
    <x v="26"/>
    <d v="2021-04-11T00:00:00"/>
    <x v="1"/>
    <n v="23"/>
    <x v="1"/>
    <n v="566"/>
    <s v="Melissa Partkya"/>
  </r>
  <r>
    <n v="764"/>
    <x v="1"/>
    <s v="Peacoat"/>
    <s v="XL"/>
    <s v="indigo"/>
    <n v="102"/>
    <n v="47"/>
    <s v="A indigo coloured, XL sized, Peacoat Jacket"/>
    <n v="236"/>
    <n v="764"/>
    <n v="161"/>
    <n v="483"/>
    <n v="118"/>
    <n v="2"/>
    <n v="161"/>
    <n v="566"/>
    <n v="45840"/>
    <x v="26"/>
    <d v="2021-04-11T00:00:00"/>
    <x v="1"/>
    <n v="23"/>
    <x v="1"/>
    <n v="566"/>
    <s v="Melissa Partkya"/>
  </r>
  <r>
    <n v="765"/>
    <x v="1"/>
    <s v="Peacoat"/>
    <s v="XS"/>
    <s v="violet"/>
    <n v="102"/>
    <n v="54"/>
    <s v="A violet coloured, XS sized, Peacoat Jacket"/>
    <n v="294"/>
    <n v="765"/>
    <n v="161"/>
    <n v="525"/>
    <n v="98"/>
    <n v="3"/>
    <n v="161"/>
    <n v="566"/>
    <n v="45840"/>
    <x v="26"/>
    <d v="2021-04-11T00:00:00"/>
    <x v="1"/>
    <n v="23"/>
    <x v="1"/>
    <n v="566"/>
    <s v="Melissa Partkya"/>
  </r>
  <r>
    <n v="766"/>
    <x v="1"/>
    <s v="Peacoat"/>
    <s v="S"/>
    <s v="violet"/>
    <n v="102"/>
    <n v="73"/>
    <s v="A violet coloured, S sized, Peacoat Jacket"/>
    <n v="312"/>
    <n v="766"/>
    <n v="161"/>
    <n v="63"/>
    <n v="104"/>
    <n v="3"/>
    <n v="161"/>
    <n v="566"/>
    <n v="45840"/>
    <x v="26"/>
    <d v="2021-04-11T00:00:00"/>
    <x v="1"/>
    <n v="23"/>
    <x v="1"/>
    <n v="566"/>
    <s v="Melissa Partkya"/>
  </r>
  <r>
    <n v="767"/>
    <x v="1"/>
    <s v="Peacoat"/>
    <s v="M"/>
    <s v="violet"/>
    <n v="102"/>
    <n v="77"/>
    <s v="A violet coloured, M sized, Peacoat Jacket"/>
    <n v="204"/>
    <n v="767"/>
    <n v="161"/>
    <n v="517"/>
    <n v="102"/>
    <n v="2"/>
    <n v="161"/>
    <n v="566"/>
    <n v="45840"/>
    <x v="26"/>
    <d v="2021-04-11T00:00:00"/>
    <x v="1"/>
    <n v="23"/>
    <x v="1"/>
    <n v="566"/>
    <s v="Melissa Partkya"/>
  </r>
  <r>
    <n v="768"/>
    <x v="1"/>
    <s v="Peacoat"/>
    <s v="L"/>
    <s v="violet"/>
    <n v="102"/>
    <n v="65"/>
    <s v="A violet coloured, L sized, Peacoat Jacket"/>
    <n v="94"/>
    <n v="768"/>
    <n v="162"/>
    <n v="896"/>
    <n v="94"/>
    <n v="1"/>
    <n v="162"/>
    <n v="431"/>
    <n v="20238"/>
    <x v="23"/>
    <d v="2021-05-05T00:00:00"/>
    <x v="5"/>
    <n v="41"/>
    <x v="6"/>
    <n v="431"/>
    <s v="Ronni Gruszczak"/>
  </r>
  <r>
    <n v="769"/>
    <x v="1"/>
    <s v="Peacoat"/>
    <s v="XL"/>
    <s v="violet"/>
    <n v="102"/>
    <n v="42"/>
    <s v="A violet coloured, XL sized, Peacoat Jacket"/>
    <n v="279"/>
    <n v="769"/>
    <n v="162"/>
    <n v="1052"/>
    <n v="93"/>
    <n v="3"/>
    <n v="162"/>
    <n v="431"/>
    <n v="20238"/>
    <x v="23"/>
    <d v="2021-05-05T00:00:00"/>
    <x v="5"/>
    <n v="41"/>
    <x v="6"/>
    <n v="431"/>
    <s v="Ronni Gruszczak"/>
  </r>
  <r>
    <n v="770"/>
    <x v="1"/>
    <s v="Pullover"/>
    <s v="XS"/>
    <s v="red"/>
    <n v="114"/>
    <n v="54"/>
    <s v="A red coloured, XS sized, Pullover Jacket"/>
    <n v="345"/>
    <n v="770"/>
    <n v="162"/>
    <n v="1091"/>
    <n v="115"/>
    <n v="3"/>
    <n v="162"/>
    <n v="431"/>
    <n v="20238"/>
    <x v="23"/>
    <d v="2021-05-05T00:00:00"/>
    <x v="5"/>
    <n v="41"/>
    <x v="6"/>
    <n v="431"/>
    <s v="Ronni Gruszczak"/>
  </r>
  <r>
    <n v="771"/>
    <x v="1"/>
    <s v="Pullover"/>
    <s v="S"/>
    <s v="red"/>
    <n v="114"/>
    <n v="46"/>
    <s v="A red coloured, S sized, Pullover Jacket"/>
    <n v="226"/>
    <n v="771"/>
    <n v="162"/>
    <n v="870"/>
    <n v="113"/>
    <n v="2"/>
    <n v="162"/>
    <n v="431"/>
    <n v="20238"/>
    <x v="23"/>
    <d v="2021-05-05T00:00:00"/>
    <x v="5"/>
    <n v="41"/>
    <x v="6"/>
    <n v="431"/>
    <s v="Ronni Gruszczak"/>
  </r>
  <r>
    <n v="772"/>
    <x v="1"/>
    <s v="Pullover"/>
    <s v="M"/>
    <s v="red"/>
    <n v="114"/>
    <n v="55"/>
    <s v="A red coloured, M sized, Pullover Jacket"/>
    <n v="226"/>
    <n v="772"/>
    <n v="162"/>
    <n v="849"/>
    <n v="113"/>
    <n v="2"/>
    <n v="162"/>
    <n v="431"/>
    <n v="20238"/>
    <x v="23"/>
    <d v="2021-05-05T00:00:00"/>
    <x v="5"/>
    <n v="41"/>
    <x v="6"/>
    <n v="431"/>
    <s v="Ronni Gruszczak"/>
  </r>
  <r>
    <n v="773"/>
    <x v="1"/>
    <s v="Pullover"/>
    <s v="L"/>
    <s v="red"/>
    <n v="114"/>
    <n v="69"/>
    <s v="A red coloured, L sized, Pullover Jacket"/>
    <n v="192"/>
    <n v="773"/>
    <n v="163"/>
    <n v="937"/>
    <n v="96"/>
    <n v="2"/>
    <n v="163"/>
    <n v="84"/>
    <n v="11473"/>
    <x v="122"/>
    <d v="2021-06-17T00:00:00"/>
    <x v="7"/>
    <n v="63"/>
    <x v="5"/>
    <n v="84"/>
    <s v="Minta Loble"/>
  </r>
  <r>
    <n v="774"/>
    <x v="1"/>
    <s v="Pullover"/>
    <s v="XL"/>
    <s v="red"/>
    <n v="114"/>
    <n v="65"/>
    <s v="A red coloured, XL sized, Pullover Jacket"/>
    <n v="109"/>
    <n v="774"/>
    <n v="163"/>
    <n v="753"/>
    <n v="109"/>
    <n v="1"/>
    <n v="163"/>
    <n v="84"/>
    <n v="11473"/>
    <x v="122"/>
    <d v="2021-06-17T00:00:00"/>
    <x v="7"/>
    <n v="63"/>
    <x v="5"/>
    <n v="84"/>
    <s v="Minta Loble"/>
  </r>
  <r>
    <n v="775"/>
    <x v="1"/>
    <s v="Pullover"/>
    <s v="XS"/>
    <s v="orange"/>
    <n v="114"/>
    <n v="79"/>
    <s v="A orange coloured, XS sized, Pullover Jacket"/>
    <n v="300"/>
    <n v="775"/>
    <n v="163"/>
    <n v="563"/>
    <n v="100"/>
    <n v="3"/>
    <n v="163"/>
    <n v="84"/>
    <n v="11473"/>
    <x v="122"/>
    <d v="2021-06-17T00:00:00"/>
    <x v="7"/>
    <n v="63"/>
    <x v="5"/>
    <n v="84"/>
    <s v="Minta Loble"/>
  </r>
  <r>
    <n v="776"/>
    <x v="1"/>
    <s v="Pullover"/>
    <s v="S"/>
    <s v="orange"/>
    <n v="114"/>
    <n v="77"/>
    <s v="A orange coloured, S sized, Pullover Jacket"/>
    <n v="196"/>
    <n v="776"/>
    <n v="163"/>
    <n v="549"/>
    <n v="98"/>
    <n v="2"/>
    <n v="163"/>
    <n v="84"/>
    <n v="11473"/>
    <x v="122"/>
    <d v="2021-06-17T00:00:00"/>
    <x v="7"/>
    <n v="63"/>
    <x v="5"/>
    <n v="84"/>
    <s v="Minta Loble"/>
  </r>
  <r>
    <n v="777"/>
    <x v="1"/>
    <s v="Pullover"/>
    <s v="M"/>
    <s v="orange"/>
    <n v="114"/>
    <n v="60"/>
    <s v="A orange coloured, M sized, Pullover Jacket"/>
    <n v="312"/>
    <n v="777"/>
    <n v="163"/>
    <n v="43"/>
    <n v="104"/>
    <n v="3"/>
    <n v="163"/>
    <n v="84"/>
    <n v="11473"/>
    <x v="122"/>
    <d v="2021-06-17T00:00:00"/>
    <x v="7"/>
    <n v="63"/>
    <x v="5"/>
    <n v="84"/>
    <s v="Minta Loble"/>
  </r>
  <r>
    <n v="778"/>
    <x v="1"/>
    <s v="Pullover"/>
    <s v="L"/>
    <s v="orange"/>
    <n v="114"/>
    <n v="56"/>
    <s v="A orange coloured, L sized, Pullover Jacket"/>
    <n v="339"/>
    <n v="778"/>
    <n v="163"/>
    <n v="682"/>
    <n v="113"/>
    <n v="3"/>
    <n v="163"/>
    <n v="84"/>
    <n v="11473"/>
    <x v="122"/>
    <d v="2021-06-17T00:00:00"/>
    <x v="7"/>
    <n v="63"/>
    <x v="5"/>
    <n v="84"/>
    <s v="Minta Loble"/>
  </r>
  <r>
    <n v="779"/>
    <x v="1"/>
    <s v="Pullover"/>
    <s v="XL"/>
    <s v="orange"/>
    <n v="114"/>
    <n v="69"/>
    <s v="A orange coloured, XL sized, Pullover Jacket"/>
    <n v="94"/>
    <n v="779"/>
    <n v="163"/>
    <n v="372"/>
    <n v="94"/>
    <n v="1"/>
    <n v="163"/>
    <n v="84"/>
    <n v="11473"/>
    <x v="122"/>
    <d v="2021-06-17T00:00:00"/>
    <x v="7"/>
    <n v="63"/>
    <x v="5"/>
    <n v="84"/>
    <s v="Minta Loble"/>
  </r>
  <r>
    <n v="780"/>
    <x v="1"/>
    <s v="Pullover"/>
    <s v="XS"/>
    <s v="yellow"/>
    <n v="114"/>
    <n v="65"/>
    <s v="A yellow coloured, XS sized, Pullover Jacket"/>
    <n v="182"/>
    <n v="780"/>
    <n v="163"/>
    <n v="153"/>
    <n v="91"/>
    <n v="2"/>
    <n v="163"/>
    <n v="84"/>
    <n v="11473"/>
    <x v="122"/>
    <d v="2021-06-17T00:00:00"/>
    <x v="7"/>
    <n v="63"/>
    <x v="5"/>
    <n v="84"/>
    <s v="Minta Loble"/>
  </r>
  <r>
    <n v="781"/>
    <x v="1"/>
    <s v="Pullover"/>
    <s v="S"/>
    <s v="yellow"/>
    <n v="114"/>
    <n v="42"/>
    <s v="A yellow coloured, S sized, Pullover Jacket"/>
    <n v="210"/>
    <n v="781"/>
    <n v="164"/>
    <n v="1202"/>
    <n v="105"/>
    <n v="2"/>
    <n v="164"/>
    <n v="412"/>
    <n v="26249"/>
    <x v="123"/>
    <d v="2021-06-03T00:00:00"/>
    <x v="6"/>
    <n v="21"/>
    <x v="0"/>
    <n v="412"/>
    <s v="Chandal Fransinelli"/>
  </r>
  <r>
    <n v="782"/>
    <x v="1"/>
    <s v="Pullover"/>
    <s v="M"/>
    <s v="yellow"/>
    <n v="114"/>
    <n v="49"/>
    <s v="A yellow coloured, M sized, Pullover Jacket"/>
    <n v="112"/>
    <n v="782"/>
    <n v="164"/>
    <n v="604"/>
    <n v="112"/>
    <n v="1"/>
    <n v="164"/>
    <n v="412"/>
    <n v="26249"/>
    <x v="123"/>
    <d v="2021-06-03T00:00:00"/>
    <x v="6"/>
    <n v="21"/>
    <x v="0"/>
    <n v="412"/>
    <s v="Chandal Fransinelli"/>
  </r>
  <r>
    <n v="783"/>
    <x v="1"/>
    <s v="Pullover"/>
    <s v="L"/>
    <s v="yellow"/>
    <n v="114"/>
    <n v="43"/>
    <s v="A yellow coloured, L sized, Pullover Jacket"/>
    <n v="190"/>
    <n v="783"/>
    <n v="164"/>
    <n v="275"/>
    <n v="95"/>
    <n v="2"/>
    <n v="164"/>
    <n v="412"/>
    <n v="26249"/>
    <x v="123"/>
    <d v="2021-06-03T00:00:00"/>
    <x v="6"/>
    <n v="21"/>
    <x v="0"/>
    <n v="412"/>
    <s v="Chandal Fransinelli"/>
  </r>
  <r>
    <n v="784"/>
    <x v="1"/>
    <s v="Pullover"/>
    <s v="XL"/>
    <s v="yellow"/>
    <n v="114"/>
    <n v="67"/>
    <s v="A yellow coloured, XL sized, Pullover Jacket"/>
    <n v="96"/>
    <n v="784"/>
    <n v="164"/>
    <n v="8"/>
    <n v="96"/>
    <n v="1"/>
    <n v="164"/>
    <n v="412"/>
    <n v="26249"/>
    <x v="123"/>
    <d v="2021-06-03T00:00:00"/>
    <x v="6"/>
    <n v="21"/>
    <x v="0"/>
    <n v="412"/>
    <s v="Chandal Fransinelli"/>
  </r>
  <r>
    <n v="785"/>
    <x v="1"/>
    <s v="Pullover"/>
    <s v="XS"/>
    <s v="green"/>
    <n v="114"/>
    <n v="70"/>
    <s v="A green coloured, XS sized, Pullover Jacket"/>
    <n v="321"/>
    <n v="785"/>
    <n v="164"/>
    <n v="425"/>
    <n v="107"/>
    <n v="3"/>
    <n v="164"/>
    <n v="412"/>
    <n v="26249"/>
    <x v="123"/>
    <d v="2021-06-03T00:00:00"/>
    <x v="6"/>
    <n v="21"/>
    <x v="0"/>
    <n v="412"/>
    <s v="Chandal Fransinelli"/>
  </r>
  <r>
    <n v="786"/>
    <x v="1"/>
    <s v="Pullover"/>
    <s v="S"/>
    <s v="green"/>
    <n v="114"/>
    <n v="69"/>
    <s v="A green coloured, S sized, Pullover Jacket"/>
    <n v="297"/>
    <n v="786"/>
    <n v="165"/>
    <n v="1165"/>
    <n v="99"/>
    <n v="3"/>
    <n v="165"/>
    <n v="389"/>
    <n v="28345"/>
    <x v="124"/>
    <d v="2021-07-20T00:00:00"/>
    <x v="5"/>
    <n v="41"/>
    <x v="0"/>
    <n v="389"/>
    <s v="Caroljean Elstob"/>
  </r>
  <r>
    <n v="787"/>
    <x v="1"/>
    <s v="Pullover"/>
    <s v="M"/>
    <s v="green"/>
    <n v="114"/>
    <n v="47"/>
    <s v="A green coloured, M sized, Pullover Jacket"/>
    <n v="90"/>
    <n v="787"/>
    <n v="165"/>
    <n v="1029"/>
    <n v="90"/>
    <n v="1"/>
    <n v="165"/>
    <n v="389"/>
    <n v="28345"/>
    <x v="124"/>
    <d v="2021-07-20T00:00:00"/>
    <x v="5"/>
    <n v="41"/>
    <x v="0"/>
    <n v="389"/>
    <s v="Caroljean Elstob"/>
  </r>
  <r>
    <n v="788"/>
    <x v="1"/>
    <s v="Pullover"/>
    <s v="L"/>
    <s v="green"/>
    <n v="114"/>
    <n v="72"/>
    <s v="A green coloured, L sized, Pullover Jacket"/>
    <n v="184"/>
    <n v="788"/>
    <n v="165"/>
    <n v="118"/>
    <n v="92"/>
    <n v="2"/>
    <n v="165"/>
    <n v="389"/>
    <n v="28345"/>
    <x v="124"/>
    <d v="2021-07-20T00:00:00"/>
    <x v="5"/>
    <n v="41"/>
    <x v="0"/>
    <n v="389"/>
    <s v="Caroljean Elstob"/>
  </r>
  <r>
    <n v="789"/>
    <x v="1"/>
    <s v="Pullover"/>
    <s v="XL"/>
    <s v="green"/>
    <n v="114"/>
    <n v="65"/>
    <s v="A green coloured, XL sized, Pullover Jacket"/>
    <n v="119"/>
    <n v="789"/>
    <n v="165"/>
    <n v="700"/>
    <n v="119"/>
    <n v="1"/>
    <n v="165"/>
    <n v="389"/>
    <n v="28345"/>
    <x v="124"/>
    <d v="2021-07-20T00:00:00"/>
    <x v="5"/>
    <n v="41"/>
    <x v="0"/>
    <n v="389"/>
    <s v="Caroljean Elstob"/>
  </r>
  <r>
    <n v="790"/>
    <x v="1"/>
    <s v="Pullover"/>
    <s v="XS"/>
    <s v="blue"/>
    <n v="114"/>
    <n v="61"/>
    <s v="A blue coloured, XS sized, Pullover Jacket"/>
    <n v="113"/>
    <n v="790"/>
    <n v="165"/>
    <n v="679"/>
    <n v="113"/>
    <n v="1"/>
    <n v="165"/>
    <n v="389"/>
    <n v="28345"/>
    <x v="124"/>
    <d v="2021-07-20T00:00:00"/>
    <x v="5"/>
    <n v="41"/>
    <x v="0"/>
    <n v="389"/>
    <s v="Caroljean Elstob"/>
  </r>
  <r>
    <n v="791"/>
    <x v="1"/>
    <s v="Pullover"/>
    <s v="S"/>
    <s v="blue"/>
    <n v="114"/>
    <n v="73"/>
    <s v="A blue coloured, S sized, Pullover Jacket"/>
    <n v="186"/>
    <n v="791"/>
    <n v="165"/>
    <n v="1060"/>
    <n v="93"/>
    <n v="2"/>
    <n v="165"/>
    <n v="389"/>
    <n v="28345"/>
    <x v="124"/>
    <d v="2021-07-20T00:00:00"/>
    <x v="5"/>
    <n v="41"/>
    <x v="0"/>
    <n v="389"/>
    <s v="Caroljean Elstob"/>
  </r>
  <r>
    <n v="792"/>
    <x v="1"/>
    <s v="Pullover"/>
    <s v="M"/>
    <s v="blue"/>
    <n v="114"/>
    <n v="44"/>
    <s v="A blue coloured, M sized, Pullover Jacket"/>
    <n v="96"/>
    <n v="792"/>
    <n v="165"/>
    <n v="26"/>
    <n v="96"/>
    <n v="1"/>
    <n v="165"/>
    <n v="389"/>
    <n v="28345"/>
    <x v="124"/>
    <d v="2021-07-20T00:00:00"/>
    <x v="5"/>
    <n v="41"/>
    <x v="0"/>
    <n v="389"/>
    <s v="Caroljean Elstob"/>
  </r>
  <r>
    <n v="793"/>
    <x v="1"/>
    <s v="Pullover"/>
    <s v="L"/>
    <s v="blue"/>
    <n v="114"/>
    <n v="66"/>
    <s v="A blue coloured, L sized, Pullover Jacket"/>
    <n v="109"/>
    <n v="793"/>
    <n v="166"/>
    <n v="743"/>
    <n v="109"/>
    <n v="1"/>
    <n v="166"/>
    <n v="113"/>
    <n v="11914"/>
    <x v="125"/>
    <d v="2021-07-14T00:00:00"/>
    <x v="5"/>
    <n v="57"/>
    <x v="0"/>
    <n v="113"/>
    <s v="Hew Cardinal"/>
  </r>
  <r>
    <n v="794"/>
    <x v="1"/>
    <s v="Pullover"/>
    <s v="XL"/>
    <s v="blue"/>
    <n v="114"/>
    <n v="74"/>
    <s v="A blue coloured, XL sized, Pullover Jacket"/>
    <n v="351"/>
    <n v="794"/>
    <n v="166"/>
    <n v="827"/>
    <n v="117"/>
    <n v="3"/>
    <n v="166"/>
    <n v="113"/>
    <n v="11914"/>
    <x v="125"/>
    <d v="2021-07-14T00:00:00"/>
    <x v="5"/>
    <n v="57"/>
    <x v="0"/>
    <n v="113"/>
    <s v="Hew Cardinal"/>
  </r>
  <r>
    <n v="795"/>
    <x v="1"/>
    <s v="Pullover"/>
    <s v="XS"/>
    <s v="indigo"/>
    <n v="114"/>
    <n v="78"/>
    <s v="A indigo coloured, XS sized, Pullover Jacket"/>
    <n v="109"/>
    <n v="795"/>
    <n v="166"/>
    <n v="740"/>
    <n v="109"/>
    <n v="1"/>
    <n v="166"/>
    <n v="113"/>
    <n v="11914"/>
    <x v="125"/>
    <d v="2021-07-14T00:00:00"/>
    <x v="5"/>
    <n v="57"/>
    <x v="0"/>
    <n v="113"/>
    <s v="Hew Cardinal"/>
  </r>
  <r>
    <n v="796"/>
    <x v="1"/>
    <s v="Pullover"/>
    <s v="S"/>
    <s v="indigo"/>
    <n v="114"/>
    <n v="44"/>
    <s v="A indigo coloured, S sized, Pullover Jacket"/>
    <n v="186"/>
    <n v="796"/>
    <n v="166"/>
    <n v="661"/>
    <n v="93"/>
    <n v="2"/>
    <n v="166"/>
    <n v="113"/>
    <n v="11914"/>
    <x v="125"/>
    <d v="2021-07-14T00:00:00"/>
    <x v="5"/>
    <n v="57"/>
    <x v="0"/>
    <n v="113"/>
    <s v="Hew Cardinal"/>
  </r>
  <r>
    <n v="797"/>
    <x v="1"/>
    <s v="Pullover"/>
    <s v="M"/>
    <s v="indigo"/>
    <n v="114"/>
    <n v="72"/>
    <s v="A indigo coloured, M sized, Pullover Jacket"/>
    <n v="212"/>
    <n v="797"/>
    <n v="166"/>
    <n v="217"/>
    <n v="106"/>
    <n v="2"/>
    <n v="166"/>
    <n v="113"/>
    <n v="11914"/>
    <x v="125"/>
    <d v="2021-07-14T00:00:00"/>
    <x v="5"/>
    <n v="57"/>
    <x v="0"/>
    <n v="113"/>
    <s v="Hew Cardinal"/>
  </r>
  <r>
    <n v="798"/>
    <x v="1"/>
    <s v="Pullover"/>
    <s v="L"/>
    <s v="indigo"/>
    <n v="114"/>
    <n v="50"/>
    <s v="A indigo coloured, L sized, Pullover Jacket"/>
    <n v="321"/>
    <n v="798"/>
    <n v="166"/>
    <n v="430"/>
    <n v="107"/>
    <n v="3"/>
    <n v="166"/>
    <n v="113"/>
    <n v="11914"/>
    <x v="125"/>
    <d v="2021-07-14T00:00:00"/>
    <x v="5"/>
    <n v="57"/>
    <x v="0"/>
    <n v="113"/>
    <s v="Hew Cardinal"/>
  </r>
  <r>
    <n v="799"/>
    <x v="1"/>
    <s v="Pullover"/>
    <s v="XL"/>
    <s v="indigo"/>
    <n v="114"/>
    <n v="43"/>
    <s v="A indigo coloured, XL sized, Pullover Jacket"/>
    <n v="180"/>
    <n v="799"/>
    <n v="167"/>
    <n v="1035"/>
    <n v="90"/>
    <n v="2"/>
    <n v="167"/>
    <n v="595"/>
    <n v="44269"/>
    <x v="57"/>
    <d v="2021-07-18T00:00:00"/>
    <x v="7"/>
    <n v="60"/>
    <x v="0"/>
    <n v="595"/>
    <s v="Thomasine Baudet"/>
  </r>
  <r>
    <n v="800"/>
    <x v="1"/>
    <s v="Pullover"/>
    <s v="XS"/>
    <s v="violet"/>
    <n v="114"/>
    <n v="61"/>
    <s v="A violet coloured, XS sized, Pullover Jacket"/>
    <n v="96"/>
    <n v="800"/>
    <n v="167"/>
    <n v="930"/>
    <n v="96"/>
    <n v="1"/>
    <n v="167"/>
    <n v="595"/>
    <n v="44269"/>
    <x v="57"/>
    <d v="2021-07-18T00:00:00"/>
    <x v="7"/>
    <n v="60"/>
    <x v="0"/>
    <n v="595"/>
    <s v="Thomasine Baudet"/>
  </r>
  <r>
    <n v="801"/>
    <x v="1"/>
    <s v="Pullover"/>
    <s v="S"/>
    <s v="violet"/>
    <n v="114"/>
    <n v="74"/>
    <s v="A violet coloured, S sized, Pullover Jacket"/>
    <n v="106"/>
    <n v="801"/>
    <n v="167"/>
    <n v="217"/>
    <n v="106"/>
    <n v="1"/>
    <n v="167"/>
    <n v="595"/>
    <n v="44269"/>
    <x v="57"/>
    <d v="2021-07-18T00:00:00"/>
    <x v="7"/>
    <n v="60"/>
    <x v="0"/>
    <n v="595"/>
    <s v="Thomasine Baudet"/>
  </r>
  <r>
    <n v="802"/>
    <x v="1"/>
    <s v="Pullover"/>
    <s v="M"/>
    <s v="violet"/>
    <n v="114"/>
    <n v="78"/>
    <s v="A violet coloured, M sized, Pullover Jacket"/>
    <n v="184"/>
    <n v="802"/>
    <n v="167"/>
    <n v="134"/>
    <n v="92"/>
    <n v="2"/>
    <n v="167"/>
    <n v="595"/>
    <n v="44269"/>
    <x v="57"/>
    <d v="2021-07-18T00:00:00"/>
    <x v="7"/>
    <n v="60"/>
    <x v="0"/>
    <n v="595"/>
    <s v="Thomasine Baudet"/>
  </r>
  <r>
    <n v="803"/>
    <x v="1"/>
    <s v="Pullover"/>
    <s v="L"/>
    <s v="violet"/>
    <n v="114"/>
    <n v="78"/>
    <s v="A violet coloured, L sized, Pullover Jacket"/>
    <n v="270"/>
    <n v="803"/>
    <n v="168"/>
    <n v="1037"/>
    <n v="90"/>
    <n v="3"/>
    <n v="168"/>
    <n v="664"/>
    <n v="51244"/>
    <x v="126"/>
    <d v="2021-01-27T00:00:00"/>
    <x v="0"/>
    <n v="32"/>
    <x v="1"/>
    <n v="664"/>
    <s v="Dannie Fidler"/>
  </r>
  <r>
    <n v="804"/>
    <x v="1"/>
    <s v="Pullover"/>
    <s v="XL"/>
    <s v="violet"/>
    <n v="114"/>
    <n v="69"/>
    <s v="A violet coloured, XL sized, Pullover Jacket"/>
    <n v="345"/>
    <n v="804"/>
    <n v="168"/>
    <n v="1112"/>
    <n v="115"/>
    <n v="3"/>
    <n v="168"/>
    <n v="664"/>
    <n v="51244"/>
    <x v="126"/>
    <d v="2021-01-27T00:00:00"/>
    <x v="0"/>
    <n v="32"/>
    <x v="1"/>
    <n v="664"/>
    <s v="Dannie Fidler"/>
  </r>
  <r>
    <n v="805"/>
    <x v="1"/>
    <s v="Shearling"/>
    <s v="XS"/>
    <s v="red"/>
    <n v="95"/>
    <n v="74"/>
    <s v="A red coloured, XS sized, Shearling Jacket"/>
    <n v="96"/>
    <n v="805"/>
    <n v="168"/>
    <n v="19"/>
    <n v="96"/>
    <n v="1"/>
    <n v="168"/>
    <n v="664"/>
    <n v="51244"/>
    <x v="126"/>
    <d v="2021-01-27T00:00:00"/>
    <x v="0"/>
    <n v="32"/>
    <x v="1"/>
    <n v="664"/>
    <s v="Dannie Fidler"/>
  </r>
  <r>
    <n v="806"/>
    <x v="1"/>
    <s v="Shearling"/>
    <s v="S"/>
    <s v="red"/>
    <n v="95"/>
    <n v="75"/>
    <s v="A red coloured, S sized, Shearling Jacket"/>
    <n v="107"/>
    <n v="806"/>
    <n v="168"/>
    <n v="439"/>
    <n v="107"/>
    <n v="1"/>
    <n v="168"/>
    <n v="664"/>
    <n v="51244"/>
    <x v="126"/>
    <d v="2021-01-27T00:00:00"/>
    <x v="0"/>
    <n v="32"/>
    <x v="1"/>
    <n v="664"/>
    <s v="Dannie Fidler"/>
  </r>
  <r>
    <n v="807"/>
    <x v="1"/>
    <s v="Shearling"/>
    <s v="M"/>
    <s v="red"/>
    <n v="95"/>
    <n v="49"/>
    <s v="A red coloured, M sized, Shearling Jacket"/>
    <n v="224"/>
    <n v="807"/>
    <n v="168"/>
    <n v="605"/>
    <n v="112"/>
    <n v="2"/>
    <n v="168"/>
    <n v="664"/>
    <n v="51244"/>
    <x v="126"/>
    <d v="2021-01-27T00:00:00"/>
    <x v="0"/>
    <n v="32"/>
    <x v="1"/>
    <n v="664"/>
    <s v="Dannie Fidler"/>
  </r>
  <r>
    <n v="808"/>
    <x v="1"/>
    <s v="Shearling"/>
    <s v="L"/>
    <s v="red"/>
    <n v="95"/>
    <n v="40"/>
    <s v="A red coloured, L sized, Shearling Jacket"/>
    <n v="180"/>
    <n v="808"/>
    <n v="169"/>
    <n v="1016"/>
    <n v="90"/>
    <n v="2"/>
    <n v="169"/>
    <n v="996"/>
    <n v="22089"/>
    <x v="90"/>
    <d v="2021-03-12T00:00:00"/>
    <x v="5"/>
    <n v="59"/>
    <x v="1"/>
    <n v="996"/>
    <s v="Elvira Sarfati"/>
  </r>
  <r>
    <n v="809"/>
    <x v="1"/>
    <s v="Shearling"/>
    <s v="XL"/>
    <s v="red"/>
    <n v="95"/>
    <n v="42"/>
    <s v="A red coloured, XL sized, Shearling Jacket"/>
    <n v="354"/>
    <n v="809"/>
    <n v="169"/>
    <n v="468"/>
    <n v="118"/>
    <n v="3"/>
    <n v="169"/>
    <n v="996"/>
    <n v="22089"/>
    <x v="90"/>
    <d v="2021-03-12T00:00:00"/>
    <x v="5"/>
    <n v="59"/>
    <x v="1"/>
    <n v="996"/>
    <s v="Elvira Sarfati"/>
  </r>
  <r>
    <n v="810"/>
    <x v="1"/>
    <s v="Shearling"/>
    <s v="XS"/>
    <s v="orange"/>
    <n v="95"/>
    <n v="54"/>
    <s v="A orange coloured, XS sized, Shearling Jacket"/>
    <n v="192"/>
    <n v="810"/>
    <n v="169"/>
    <n v="928"/>
    <n v="96"/>
    <n v="2"/>
    <n v="169"/>
    <n v="996"/>
    <n v="22089"/>
    <x v="90"/>
    <d v="2021-03-12T00:00:00"/>
    <x v="5"/>
    <n v="59"/>
    <x v="1"/>
    <n v="996"/>
    <s v="Elvira Sarfati"/>
  </r>
  <r>
    <n v="811"/>
    <x v="1"/>
    <s v="Shearling"/>
    <s v="S"/>
    <s v="orange"/>
    <n v="95"/>
    <n v="53"/>
    <s v="A orange coloured, S sized, Shearling Jacket"/>
    <n v="224"/>
    <n v="811"/>
    <n v="169"/>
    <n v="605"/>
    <n v="112"/>
    <n v="2"/>
    <n v="169"/>
    <n v="996"/>
    <n v="22089"/>
    <x v="90"/>
    <d v="2021-03-12T00:00:00"/>
    <x v="5"/>
    <n v="59"/>
    <x v="1"/>
    <n v="996"/>
    <s v="Elvira Sarfati"/>
  </r>
  <r>
    <n v="812"/>
    <x v="1"/>
    <s v="Shearling"/>
    <s v="M"/>
    <s v="orange"/>
    <n v="95"/>
    <n v="45"/>
    <s v="A orange coloured, M sized, Shearling Jacket"/>
    <n v="238"/>
    <n v="812"/>
    <n v="169"/>
    <n v="722"/>
    <n v="119"/>
    <n v="2"/>
    <n v="169"/>
    <n v="996"/>
    <n v="22089"/>
    <x v="90"/>
    <d v="2021-03-12T00:00:00"/>
    <x v="5"/>
    <n v="59"/>
    <x v="1"/>
    <n v="996"/>
    <s v="Elvira Sarfati"/>
  </r>
  <r>
    <n v="813"/>
    <x v="1"/>
    <s v="Shearling"/>
    <s v="L"/>
    <s v="orange"/>
    <n v="95"/>
    <n v="58"/>
    <s v="A orange coloured, L sized, Shearling Jacket"/>
    <n v="273"/>
    <n v="813"/>
    <n v="169"/>
    <n v="792"/>
    <n v="91"/>
    <n v="3"/>
    <n v="169"/>
    <n v="996"/>
    <n v="22089"/>
    <x v="90"/>
    <d v="2021-03-12T00:00:00"/>
    <x v="5"/>
    <n v="59"/>
    <x v="1"/>
    <n v="996"/>
    <s v="Elvira Sarfati"/>
  </r>
  <r>
    <n v="814"/>
    <x v="1"/>
    <s v="Shearling"/>
    <s v="XL"/>
    <s v="orange"/>
    <n v="95"/>
    <n v="60"/>
    <s v="A orange coloured, XL sized, Shearling Jacket"/>
    <n v="294"/>
    <n v="814"/>
    <n v="169"/>
    <n v="526"/>
    <n v="98"/>
    <n v="3"/>
    <n v="169"/>
    <n v="996"/>
    <n v="22089"/>
    <x v="90"/>
    <d v="2021-03-12T00:00:00"/>
    <x v="5"/>
    <n v="59"/>
    <x v="1"/>
    <n v="996"/>
    <s v="Elvira Sarfati"/>
  </r>
  <r>
    <n v="815"/>
    <x v="1"/>
    <s v="Shearling"/>
    <s v="XS"/>
    <s v="yellow"/>
    <n v="95"/>
    <n v="66"/>
    <s v="A yellow coloured, XS sized, Shearling Jacket"/>
    <n v="93"/>
    <n v="815"/>
    <n v="169"/>
    <n v="1062"/>
    <n v="93"/>
    <n v="1"/>
    <n v="169"/>
    <n v="996"/>
    <n v="22089"/>
    <x v="90"/>
    <d v="2021-03-12T00:00:00"/>
    <x v="5"/>
    <n v="59"/>
    <x v="1"/>
    <n v="996"/>
    <s v="Elvira Sarfati"/>
  </r>
  <r>
    <n v="816"/>
    <x v="1"/>
    <s v="Shearling"/>
    <s v="S"/>
    <s v="yellow"/>
    <n v="95"/>
    <n v="48"/>
    <s v="A yellow coloured, S sized, Shearling Jacket"/>
    <n v="218"/>
    <n v="816"/>
    <n v="169"/>
    <n v="751"/>
    <n v="109"/>
    <n v="2"/>
    <n v="169"/>
    <n v="996"/>
    <n v="22089"/>
    <x v="90"/>
    <d v="2021-03-12T00:00:00"/>
    <x v="5"/>
    <n v="59"/>
    <x v="1"/>
    <n v="996"/>
    <s v="Elvira Sarfati"/>
  </r>
  <r>
    <n v="817"/>
    <x v="1"/>
    <s v="Shearling"/>
    <s v="M"/>
    <s v="yellow"/>
    <n v="95"/>
    <n v="60"/>
    <s v="A yellow coloured, M sized, Shearling Jacket"/>
    <n v="339"/>
    <n v="817"/>
    <n v="170"/>
    <n v="673"/>
    <n v="113"/>
    <n v="3"/>
    <n v="170"/>
    <n v="867"/>
    <n v="28597"/>
    <x v="127"/>
    <d v="2021-09-03T00:00:00"/>
    <x v="4"/>
    <n v="36"/>
    <x v="1"/>
    <n v="867"/>
    <s v="Hunfredo Peyto"/>
  </r>
  <r>
    <n v="818"/>
    <x v="1"/>
    <s v="Shearling"/>
    <s v="L"/>
    <s v="yellow"/>
    <n v="95"/>
    <n v="58"/>
    <s v="A yellow coloured, L sized, Shearling Jacket"/>
    <n v="94"/>
    <n v="818"/>
    <n v="170"/>
    <n v="357"/>
    <n v="94"/>
    <n v="1"/>
    <n v="170"/>
    <n v="867"/>
    <n v="28597"/>
    <x v="127"/>
    <d v="2021-09-03T00:00:00"/>
    <x v="4"/>
    <n v="36"/>
    <x v="1"/>
    <n v="867"/>
    <s v="Hunfredo Peyto"/>
  </r>
  <r>
    <n v="819"/>
    <x v="1"/>
    <s v="Shearling"/>
    <s v="XL"/>
    <s v="yellow"/>
    <n v="95"/>
    <n v="63"/>
    <s v="A yellow coloured, XL sized, Shearling Jacket"/>
    <n v="109"/>
    <n v="819"/>
    <n v="170"/>
    <n v="345"/>
    <n v="109"/>
    <n v="1"/>
    <n v="170"/>
    <n v="867"/>
    <n v="28597"/>
    <x v="127"/>
    <d v="2021-09-03T00:00:00"/>
    <x v="4"/>
    <n v="36"/>
    <x v="1"/>
    <n v="867"/>
    <s v="Hunfredo Peyto"/>
  </r>
  <r>
    <n v="820"/>
    <x v="1"/>
    <s v="Shearling"/>
    <s v="XS"/>
    <s v="green"/>
    <n v="95"/>
    <n v="74"/>
    <s v="A green coloured, XS sized, Shearling Jacket"/>
    <n v="210"/>
    <n v="820"/>
    <n v="170"/>
    <n v="1224"/>
    <n v="105"/>
    <n v="2"/>
    <n v="170"/>
    <n v="867"/>
    <n v="28597"/>
    <x v="127"/>
    <d v="2021-09-03T00:00:00"/>
    <x v="4"/>
    <n v="36"/>
    <x v="1"/>
    <n v="867"/>
    <s v="Hunfredo Peyto"/>
  </r>
  <r>
    <n v="821"/>
    <x v="1"/>
    <s v="Shearling"/>
    <s v="S"/>
    <s v="green"/>
    <n v="95"/>
    <n v="66"/>
    <s v="A green coloured, S sized, Shearling Jacket"/>
    <n v="188"/>
    <n v="821"/>
    <n v="170"/>
    <n v="899"/>
    <n v="94"/>
    <n v="2"/>
    <n v="170"/>
    <n v="867"/>
    <n v="28597"/>
    <x v="127"/>
    <d v="2021-09-03T00:00:00"/>
    <x v="4"/>
    <n v="36"/>
    <x v="1"/>
    <n v="867"/>
    <s v="Hunfredo Peyto"/>
  </r>
  <r>
    <n v="822"/>
    <x v="1"/>
    <s v="Shearling"/>
    <s v="M"/>
    <s v="green"/>
    <n v="95"/>
    <n v="59"/>
    <s v="A green coloured, M sized, Shearling Jacket"/>
    <n v="204"/>
    <n v="822"/>
    <n v="171"/>
    <n v="520"/>
    <n v="102"/>
    <n v="2"/>
    <n v="171"/>
    <n v="443"/>
    <n v="19467"/>
    <x v="128"/>
    <d v="2021-09-16T00:00:00"/>
    <x v="4"/>
    <n v="49"/>
    <x v="6"/>
    <n v="443"/>
    <s v="Melodee Spencley"/>
  </r>
  <r>
    <n v="823"/>
    <x v="1"/>
    <s v="Shearling"/>
    <s v="L"/>
    <s v="green"/>
    <n v="95"/>
    <n v="66"/>
    <s v="A green coloured, L sized, Shearling Jacket"/>
    <n v="93"/>
    <n v="823"/>
    <n v="171"/>
    <n v="655"/>
    <n v="93"/>
    <n v="1"/>
    <n v="171"/>
    <n v="443"/>
    <n v="19467"/>
    <x v="128"/>
    <d v="2021-09-16T00:00:00"/>
    <x v="4"/>
    <n v="49"/>
    <x v="6"/>
    <n v="443"/>
    <s v="Melodee Spencley"/>
  </r>
  <r>
    <n v="824"/>
    <x v="1"/>
    <s v="Shearling"/>
    <s v="XL"/>
    <s v="green"/>
    <n v="95"/>
    <n v="51"/>
    <s v="A green coloured, XL sized, Shearling Jacket"/>
    <n v="117"/>
    <n v="824"/>
    <n v="171"/>
    <n v="812"/>
    <n v="117"/>
    <n v="1"/>
    <n v="171"/>
    <n v="443"/>
    <n v="19467"/>
    <x v="128"/>
    <d v="2021-09-16T00:00:00"/>
    <x v="4"/>
    <n v="49"/>
    <x v="6"/>
    <n v="443"/>
    <s v="Melodee Spencley"/>
  </r>
  <r>
    <n v="825"/>
    <x v="1"/>
    <s v="Shearling"/>
    <s v="XS"/>
    <s v="blue"/>
    <n v="95"/>
    <n v="62"/>
    <s v="A blue coloured, XS sized, Shearling Jacket"/>
    <n v="321"/>
    <n v="825"/>
    <n v="171"/>
    <n v="444"/>
    <n v="107"/>
    <n v="3"/>
    <n v="171"/>
    <n v="443"/>
    <n v="19467"/>
    <x v="128"/>
    <d v="2021-09-16T00:00:00"/>
    <x v="4"/>
    <n v="49"/>
    <x v="6"/>
    <n v="443"/>
    <s v="Melodee Spencley"/>
  </r>
  <r>
    <n v="826"/>
    <x v="1"/>
    <s v="Shearling"/>
    <s v="S"/>
    <s v="blue"/>
    <n v="95"/>
    <n v="72"/>
    <s v="A blue coloured, S sized, Shearling Jacket"/>
    <n v="91"/>
    <n v="826"/>
    <n v="171"/>
    <n v="785"/>
    <n v="91"/>
    <n v="1"/>
    <n v="171"/>
    <n v="443"/>
    <n v="19467"/>
    <x v="128"/>
    <d v="2021-09-16T00:00:00"/>
    <x v="4"/>
    <n v="49"/>
    <x v="6"/>
    <n v="443"/>
    <s v="Melodee Spencley"/>
  </r>
  <r>
    <n v="827"/>
    <x v="1"/>
    <s v="Shearling"/>
    <s v="M"/>
    <s v="blue"/>
    <n v="95"/>
    <n v="73"/>
    <s v="A blue coloured, M sized, Shearling Jacket"/>
    <n v="236"/>
    <n v="827"/>
    <n v="171"/>
    <n v="85"/>
    <n v="118"/>
    <n v="2"/>
    <n v="171"/>
    <n v="443"/>
    <n v="19467"/>
    <x v="128"/>
    <d v="2021-09-16T00:00:00"/>
    <x v="4"/>
    <n v="49"/>
    <x v="6"/>
    <n v="443"/>
    <s v="Melodee Spencley"/>
  </r>
  <r>
    <n v="828"/>
    <x v="1"/>
    <s v="Shearling"/>
    <s v="L"/>
    <s v="blue"/>
    <n v="95"/>
    <n v="64"/>
    <s v="A blue coloured, L sized, Shearling Jacket"/>
    <n v="196"/>
    <n v="828"/>
    <n v="171"/>
    <n v="198"/>
    <n v="98"/>
    <n v="2"/>
    <n v="171"/>
    <n v="443"/>
    <n v="19467"/>
    <x v="128"/>
    <d v="2021-09-16T00:00:00"/>
    <x v="4"/>
    <n v="49"/>
    <x v="6"/>
    <n v="443"/>
    <s v="Melodee Spencley"/>
  </r>
  <r>
    <n v="829"/>
    <x v="1"/>
    <s v="Shearling"/>
    <s v="XL"/>
    <s v="blue"/>
    <n v="95"/>
    <n v="79"/>
    <s v="A blue coloured, XL sized, Shearling Jacket"/>
    <n v="210"/>
    <n v="829"/>
    <n v="171"/>
    <n v="314"/>
    <n v="105"/>
    <n v="2"/>
    <n v="171"/>
    <n v="443"/>
    <n v="19467"/>
    <x v="128"/>
    <d v="2021-09-16T00:00:00"/>
    <x v="4"/>
    <n v="49"/>
    <x v="6"/>
    <n v="443"/>
    <s v="Melodee Spencley"/>
  </r>
  <r>
    <n v="830"/>
    <x v="1"/>
    <s v="Shearling"/>
    <s v="XS"/>
    <s v="indigo"/>
    <n v="95"/>
    <n v="68"/>
    <s v="A indigo coloured, XS sized, Shearling Jacket"/>
    <n v="300"/>
    <n v="830"/>
    <n v="172"/>
    <n v="574"/>
    <n v="100"/>
    <n v="3"/>
    <n v="172"/>
    <n v="224"/>
    <n v="47514"/>
    <x v="129"/>
    <d v="2021-01-27T00:00:00"/>
    <x v="0"/>
    <n v="78"/>
    <x v="4"/>
    <n v="224"/>
    <s v="Shelbi Impson"/>
  </r>
  <r>
    <n v="831"/>
    <x v="1"/>
    <s v="Shearling"/>
    <s v="S"/>
    <s v="indigo"/>
    <n v="95"/>
    <n v="45"/>
    <s v="A indigo coloured, S sized, Shearling Jacket"/>
    <n v="119"/>
    <n v="831"/>
    <n v="172"/>
    <n v="413"/>
    <n v="119"/>
    <n v="1"/>
    <n v="172"/>
    <n v="224"/>
    <n v="47514"/>
    <x v="129"/>
    <d v="2021-01-27T00:00:00"/>
    <x v="0"/>
    <n v="78"/>
    <x v="4"/>
    <n v="224"/>
    <s v="Shelbi Impson"/>
  </r>
  <r>
    <n v="832"/>
    <x v="1"/>
    <s v="Shearling"/>
    <s v="M"/>
    <s v="indigo"/>
    <n v="95"/>
    <n v="74"/>
    <s v="A indigo coloured, M sized, Shearling Jacket"/>
    <n v="198"/>
    <n v="832"/>
    <n v="172"/>
    <n v="1156"/>
    <n v="99"/>
    <n v="2"/>
    <n v="172"/>
    <n v="224"/>
    <n v="47514"/>
    <x v="129"/>
    <d v="2021-01-27T00:00:00"/>
    <x v="0"/>
    <n v="78"/>
    <x v="4"/>
    <n v="224"/>
    <s v="Shelbi Impson"/>
  </r>
  <r>
    <n v="833"/>
    <x v="1"/>
    <s v="Shearling"/>
    <s v="L"/>
    <s v="indigo"/>
    <n v="95"/>
    <n v="66"/>
    <s v="A indigo coloured, L sized, Shearling Jacket"/>
    <n v="339"/>
    <n v="833"/>
    <n v="172"/>
    <n v="683"/>
    <n v="113"/>
    <n v="3"/>
    <n v="172"/>
    <n v="224"/>
    <n v="47514"/>
    <x v="129"/>
    <d v="2021-01-27T00:00:00"/>
    <x v="0"/>
    <n v="78"/>
    <x v="4"/>
    <n v="224"/>
    <s v="Shelbi Impson"/>
  </r>
  <r>
    <n v="834"/>
    <x v="1"/>
    <s v="Shearling"/>
    <s v="XL"/>
    <s v="indigo"/>
    <n v="95"/>
    <n v="76"/>
    <s v="A indigo coloured, XL sized, Shearling Jacket"/>
    <n v="357"/>
    <n v="834"/>
    <n v="172"/>
    <n v="706"/>
    <n v="119"/>
    <n v="3"/>
    <n v="172"/>
    <n v="224"/>
    <n v="47514"/>
    <x v="129"/>
    <d v="2021-01-27T00:00:00"/>
    <x v="0"/>
    <n v="78"/>
    <x v="4"/>
    <n v="224"/>
    <s v="Shelbi Impson"/>
  </r>
  <r>
    <n v="835"/>
    <x v="1"/>
    <s v="Shearling"/>
    <s v="XS"/>
    <s v="violet"/>
    <n v="95"/>
    <n v="75"/>
    <s v="A violet coloured, XS sized, Shearling Jacket"/>
    <n v="336"/>
    <n v="835"/>
    <n v="172"/>
    <n v="1245"/>
    <n v="112"/>
    <n v="3"/>
    <n v="172"/>
    <n v="224"/>
    <n v="47514"/>
    <x v="129"/>
    <d v="2021-01-27T00:00:00"/>
    <x v="0"/>
    <n v="78"/>
    <x v="4"/>
    <n v="224"/>
    <s v="Shelbi Impson"/>
  </r>
  <r>
    <n v="836"/>
    <x v="1"/>
    <s v="Shearling"/>
    <s v="S"/>
    <s v="violet"/>
    <n v="95"/>
    <n v="49"/>
    <s v="A violet coloured, S sized, Shearling Jacket"/>
    <n v="212"/>
    <n v="836"/>
    <n v="173"/>
    <n v="1005"/>
    <n v="106"/>
    <n v="2"/>
    <n v="173"/>
    <n v="435"/>
    <n v="30001"/>
    <x v="130"/>
    <d v="2021-07-01T00:00:00"/>
    <x v="5"/>
    <n v="41"/>
    <x v="0"/>
    <n v="435"/>
    <s v="Aldridge Tesh"/>
  </r>
  <r>
    <n v="837"/>
    <x v="1"/>
    <s v="Shearling"/>
    <s v="M"/>
    <s v="violet"/>
    <n v="95"/>
    <n v="74"/>
    <s v="A violet coloured, M sized, Shearling Jacket"/>
    <n v="99"/>
    <n v="837"/>
    <n v="174"/>
    <n v="1174"/>
    <n v="99"/>
    <n v="1"/>
    <n v="174"/>
    <n v="497"/>
    <n v="46769"/>
    <x v="131"/>
    <d v="2021-03-17T00:00:00"/>
    <x v="4"/>
    <n v="31"/>
    <x v="5"/>
    <n v="497"/>
    <s v="Claudio Archibould"/>
  </r>
  <r>
    <n v="838"/>
    <x v="1"/>
    <s v="Shearling"/>
    <s v="L"/>
    <s v="violet"/>
    <n v="95"/>
    <n v="61"/>
    <s v="A violet coloured, L sized, Shearling Jacket"/>
    <n v="279"/>
    <n v="838"/>
    <n v="174"/>
    <n v="634"/>
    <n v="93"/>
    <n v="3"/>
    <n v="174"/>
    <n v="497"/>
    <n v="46769"/>
    <x v="131"/>
    <d v="2021-03-17T00:00:00"/>
    <x v="4"/>
    <n v="31"/>
    <x v="5"/>
    <n v="497"/>
    <s v="Claudio Archibould"/>
  </r>
  <r>
    <n v="839"/>
    <x v="1"/>
    <s v="Shearling"/>
    <s v="XL"/>
    <s v="violet"/>
    <n v="95"/>
    <n v="70"/>
    <s v="A violet coloured, XL sized, Shearling Jacket"/>
    <n v="91"/>
    <n v="839"/>
    <n v="174"/>
    <n v="795"/>
    <n v="91"/>
    <n v="1"/>
    <n v="174"/>
    <n v="497"/>
    <n v="46769"/>
    <x v="131"/>
    <d v="2021-03-17T00:00:00"/>
    <x v="4"/>
    <n v="31"/>
    <x v="5"/>
    <n v="497"/>
    <s v="Claudio Archibould"/>
  </r>
  <r>
    <n v="840"/>
    <x v="2"/>
    <s v="Chinos"/>
    <s v="XS"/>
    <s v="red"/>
    <n v="100"/>
    <n v="69"/>
    <s v="A red coloured, XS sized, Chinos Trousers"/>
    <n v="109"/>
    <n v="840"/>
    <n v="175"/>
    <n v="329"/>
    <n v="109"/>
    <n v="1"/>
    <n v="175"/>
    <n v="309"/>
    <n v="57197"/>
    <x v="26"/>
    <d v="2021-04-16T00:00:00"/>
    <x v="2"/>
    <n v="29"/>
    <x v="3"/>
    <n v="309"/>
    <s v="Ulla Crombie"/>
  </r>
  <r>
    <n v="841"/>
    <x v="2"/>
    <s v="Chinos"/>
    <s v="S"/>
    <s v="red"/>
    <n v="100"/>
    <n v="62"/>
    <s v="A red coloured, S sized, Chinos Trousers"/>
    <n v="91"/>
    <n v="841"/>
    <n v="175"/>
    <n v="165"/>
    <n v="91"/>
    <n v="1"/>
    <n v="175"/>
    <n v="309"/>
    <n v="57197"/>
    <x v="26"/>
    <d v="2021-04-16T00:00:00"/>
    <x v="2"/>
    <n v="29"/>
    <x v="3"/>
    <n v="309"/>
    <s v="Ulla Crombie"/>
  </r>
  <r>
    <n v="842"/>
    <x v="2"/>
    <s v="Chinos"/>
    <s v="M"/>
    <s v="red"/>
    <n v="100"/>
    <n v="54"/>
    <s v="A red coloured, M sized, Chinos Trousers"/>
    <n v="291"/>
    <n v="842"/>
    <n v="175"/>
    <n v="968"/>
    <n v="97"/>
    <n v="3"/>
    <n v="175"/>
    <n v="309"/>
    <n v="57197"/>
    <x v="26"/>
    <d v="2021-04-16T00:00:00"/>
    <x v="2"/>
    <n v="29"/>
    <x v="3"/>
    <n v="309"/>
    <s v="Ulla Crombie"/>
  </r>
  <r>
    <n v="843"/>
    <x v="2"/>
    <s v="Chinos"/>
    <s v="L"/>
    <s v="red"/>
    <n v="100"/>
    <n v="44"/>
    <s v="A red coloured, L sized, Chinos Trousers"/>
    <n v="315"/>
    <n v="843"/>
    <n v="175"/>
    <n v="1207"/>
    <n v="105"/>
    <n v="3"/>
    <n v="175"/>
    <n v="309"/>
    <n v="57197"/>
    <x v="26"/>
    <d v="2021-04-16T00:00:00"/>
    <x v="2"/>
    <n v="29"/>
    <x v="3"/>
    <n v="309"/>
    <s v="Ulla Crombie"/>
  </r>
  <r>
    <n v="844"/>
    <x v="2"/>
    <s v="Chinos"/>
    <s v="XL"/>
    <s v="red"/>
    <n v="100"/>
    <n v="71"/>
    <s v="A red coloured, XL sized, Chinos Trousers"/>
    <n v="282"/>
    <n v="844"/>
    <n v="175"/>
    <n v="381"/>
    <n v="94"/>
    <n v="3"/>
    <n v="175"/>
    <n v="309"/>
    <n v="57197"/>
    <x v="26"/>
    <d v="2021-04-16T00:00:00"/>
    <x v="2"/>
    <n v="29"/>
    <x v="3"/>
    <n v="309"/>
    <s v="Ulla Crombie"/>
  </r>
  <r>
    <n v="845"/>
    <x v="2"/>
    <s v="Chinos"/>
    <s v="XS"/>
    <s v="orange"/>
    <n v="100"/>
    <n v="53"/>
    <s v="A orange coloured, XS sized, Chinos Trousers"/>
    <n v="282"/>
    <n v="845"/>
    <n v="175"/>
    <n v="890"/>
    <n v="94"/>
    <n v="3"/>
    <n v="175"/>
    <n v="309"/>
    <n v="57197"/>
    <x v="26"/>
    <d v="2021-04-16T00:00:00"/>
    <x v="2"/>
    <n v="29"/>
    <x v="3"/>
    <n v="309"/>
    <s v="Ulla Crombie"/>
  </r>
  <r>
    <n v="846"/>
    <x v="2"/>
    <s v="Chinos"/>
    <s v="S"/>
    <s v="orange"/>
    <n v="100"/>
    <n v="58"/>
    <s v="A orange coloured, S sized, Chinos Trousers"/>
    <n v="104"/>
    <n v="846"/>
    <n v="175"/>
    <n v="66"/>
    <n v="104"/>
    <n v="1"/>
    <n v="175"/>
    <n v="309"/>
    <n v="57197"/>
    <x v="26"/>
    <d v="2021-04-16T00:00:00"/>
    <x v="2"/>
    <n v="29"/>
    <x v="3"/>
    <n v="309"/>
    <s v="Ulla Crombie"/>
  </r>
  <r>
    <n v="847"/>
    <x v="2"/>
    <s v="Chinos"/>
    <s v="M"/>
    <s v="orange"/>
    <n v="100"/>
    <n v="73"/>
    <s v="A orange coloured, M sized, Chinos Trousers"/>
    <n v="93"/>
    <n v="847"/>
    <n v="175"/>
    <n v="1052"/>
    <n v="93"/>
    <n v="1"/>
    <n v="175"/>
    <n v="309"/>
    <n v="57197"/>
    <x v="26"/>
    <d v="2021-04-16T00:00:00"/>
    <x v="2"/>
    <n v="29"/>
    <x v="3"/>
    <n v="309"/>
    <s v="Ulla Crombie"/>
  </r>
  <r>
    <n v="848"/>
    <x v="2"/>
    <s v="Chinos"/>
    <s v="L"/>
    <s v="orange"/>
    <n v="100"/>
    <n v="60"/>
    <s v="A orange coloured, L sized, Chinos Trousers"/>
    <n v="119"/>
    <n v="848"/>
    <n v="176"/>
    <n v="704"/>
    <n v="119"/>
    <n v="1"/>
    <n v="176"/>
    <n v="574"/>
    <n v="28185"/>
    <x v="132"/>
    <d v="2021-10-04T00:00:00"/>
    <x v="6"/>
    <n v="53"/>
    <x v="5"/>
    <n v="574"/>
    <s v="Ranna Paolillo"/>
  </r>
  <r>
    <n v="849"/>
    <x v="2"/>
    <s v="Chinos"/>
    <s v="XL"/>
    <s v="orange"/>
    <n v="100"/>
    <n v="48"/>
    <s v="A orange coloured, XL sized, Chinos Trousers"/>
    <n v="93"/>
    <n v="849"/>
    <n v="176"/>
    <n v="642"/>
    <n v="93"/>
    <n v="1"/>
    <n v="176"/>
    <n v="574"/>
    <n v="28185"/>
    <x v="132"/>
    <d v="2021-10-04T00:00:00"/>
    <x v="6"/>
    <n v="53"/>
    <x v="5"/>
    <n v="574"/>
    <s v="Ranna Paolillo"/>
  </r>
  <r>
    <n v="850"/>
    <x v="2"/>
    <s v="Chinos"/>
    <s v="XS"/>
    <s v="yellow"/>
    <n v="100"/>
    <n v="41"/>
    <s v="A yellow coloured, XS sized, Chinos Trousers"/>
    <n v="92"/>
    <n v="850"/>
    <n v="176"/>
    <n v="124"/>
    <n v="92"/>
    <n v="1"/>
    <n v="176"/>
    <n v="574"/>
    <n v="28185"/>
    <x v="132"/>
    <d v="2021-10-04T00:00:00"/>
    <x v="6"/>
    <n v="53"/>
    <x v="5"/>
    <n v="574"/>
    <s v="Ranna Paolillo"/>
  </r>
  <r>
    <n v="851"/>
    <x v="2"/>
    <s v="Chinos"/>
    <s v="S"/>
    <s v="yellow"/>
    <n v="100"/>
    <n v="40"/>
    <s v="A yellow coloured, S sized, Chinos Trousers"/>
    <n v="288"/>
    <n v="851"/>
    <n v="176"/>
    <n v="24"/>
    <n v="96"/>
    <n v="3"/>
    <n v="176"/>
    <n v="574"/>
    <n v="28185"/>
    <x v="132"/>
    <d v="2021-10-04T00:00:00"/>
    <x v="6"/>
    <n v="53"/>
    <x v="5"/>
    <n v="574"/>
    <s v="Ranna Paolillo"/>
  </r>
  <r>
    <n v="852"/>
    <x v="2"/>
    <s v="Chinos"/>
    <s v="M"/>
    <s v="yellow"/>
    <n v="100"/>
    <n v="58"/>
    <s v="A yellow coloured, M sized, Chinos Trousers"/>
    <n v="345"/>
    <n v="852"/>
    <n v="176"/>
    <n v="1095"/>
    <n v="115"/>
    <n v="3"/>
    <n v="176"/>
    <n v="574"/>
    <n v="28185"/>
    <x v="132"/>
    <d v="2021-10-04T00:00:00"/>
    <x v="6"/>
    <n v="53"/>
    <x v="5"/>
    <n v="574"/>
    <s v="Ranna Paolillo"/>
  </r>
  <r>
    <n v="853"/>
    <x v="2"/>
    <s v="Chinos"/>
    <s v="L"/>
    <s v="yellow"/>
    <n v="100"/>
    <n v="65"/>
    <s v="A yellow coloured, L sized, Chinos Trousers"/>
    <n v="90"/>
    <n v="853"/>
    <n v="176"/>
    <n v="1028"/>
    <n v="90"/>
    <n v="1"/>
    <n v="176"/>
    <n v="574"/>
    <n v="28185"/>
    <x v="132"/>
    <d v="2021-10-04T00:00:00"/>
    <x v="6"/>
    <n v="53"/>
    <x v="5"/>
    <n v="574"/>
    <s v="Ranna Paolillo"/>
  </r>
  <r>
    <n v="854"/>
    <x v="2"/>
    <s v="Chinos"/>
    <s v="XL"/>
    <s v="yellow"/>
    <n v="100"/>
    <n v="59"/>
    <s v="A yellow coloured, XL sized, Chinos Trousers"/>
    <n v="104"/>
    <n v="854"/>
    <n v="177"/>
    <n v="64"/>
    <n v="104"/>
    <n v="1"/>
    <n v="177"/>
    <n v="315"/>
    <n v="11314"/>
    <x v="133"/>
    <d v="2021-09-01T00:00:00"/>
    <x v="2"/>
    <n v="49"/>
    <x v="7"/>
    <n v="315"/>
    <s v="Jeff Curness"/>
  </r>
  <r>
    <n v="855"/>
    <x v="2"/>
    <s v="Chinos"/>
    <s v="XS"/>
    <s v="green"/>
    <n v="100"/>
    <n v="75"/>
    <s v="A green coloured, XS sized, Chinos Trousers"/>
    <n v="95"/>
    <n v="855"/>
    <n v="177"/>
    <n v="256"/>
    <n v="95"/>
    <n v="1"/>
    <n v="177"/>
    <n v="315"/>
    <n v="11314"/>
    <x v="133"/>
    <d v="2021-09-01T00:00:00"/>
    <x v="2"/>
    <n v="49"/>
    <x v="7"/>
    <n v="315"/>
    <s v="Jeff Curness"/>
  </r>
  <r>
    <n v="856"/>
    <x v="2"/>
    <s v="Chinos"/>
    <s v="S"/>
    <s v="green"/>
    <n v="100"/>
    <n v="61"/>
    <s v="A green coloured, S sized, Chinos Trousers"/>
    <n v="190"/>
    <n v="856"/>
    <n v="177"/>
    <n v="257"/>
    <n v="95"/>
    <n v="2"/>
    <n v="177"/>
    <n v="315"/>
    <n v="11314"/>
    <x v="133"/>
    <d v="2021-09-01T00:00:00"/>
    <x v="2"/>
    <n v="49"/>
    <x v="7"/>
    <n v="315"/>
    <s v="Jeff Curness"/>
  </r>
  <r>
    <n v="857"/>
    <x v="2"/>
    <s v="Chinos"/>
    <s v="M"/>
    <s v="green"/>
    <n v="100"/>
    <n v="49"/>
    <s v="A green coloured, M sized, Chinos Trousers"/>
    <n v="98"/>
    <n v="857"/>
    <n v="177"/>
    <n v="207"/>
    <n v="98"/>
    <n v="1"/>
    <n v="177"/>
    <n v="315"/>
    <n v="11314"/>
    <x v="133"/>
    <d v="2021-09-01T00:00:00"/>
    <x v="2"/>
    <n v="49"/>
    <x v="7"/>
    <n v="315"/>
    <s v="Jeff Curness"/>
  </r>
  <r>
    <n v="858"/>
    <x v="2"/>
    <s v="Chinos"/>
    <s v="L"/>
    <s v="green"/>
    <n v="100"/>
    <n v="77"/>
    <s v="A green coloured, L sized, Chinos Trousers"/>
    <n v="291"/>
    <n v="858"/>
    <n v="177"/>
    <n v="976"/>
    <n v="97"/>
    <n v="3"/>
    <n v="177"/>
    <n v="315"/>
    <n v="11314"/>
    <x v="133"/>
    <d v="2021-09-01T00:00:00"/>
    <x v="2"/>
    <n v="49"/>
    <x v="7"/>
    <n v="315"/>
    <s v="Jeff Curness"/>
  </r>
  <r>
    <n v="859"/>
    <x v="2"/>
    <s v="Chinos"/>
    <s v="XL"/>
    <s v="green"/>
    <n v="100"/>
    <n v="50"/>
    <s v="A green coloured, XL sized, Chinos Trousers"/>
    <n v="279"/>
    <n v="859"/>
    <n v="177"/>
    <n v="1059"/>
    <n v="93"/>
    <n v="3"/>
    <n v="177"/>
    <n v="315"/>
    <n v="11314"/>
    <x v="133"/>
    <d v="2021-09-01T00:00:00"/>
    <x v="2"/>
    <n v="49"/>
    <x v="7"/>
    <n v="315"/>
    <s v="Jeff Curness"/>
  </r>
  <r>
    <n v="860"/>
    <x v="2"/>
    <s v="Chinos"/>
    <s v="XS"/>
    <s v="blue"/>
    <n v="100"/>
    <n v="69"/>
    <s v="A blue coloured, XS sized, Chinos Trousers"/>
    <n v="100"/>
    <n v="860"/>
    <n v="178"/>
    <n v="593"/>
    <n v="100"/>
    <n v="1"/>
    <n v="178"/>
    <n v="236"/>
    <n v="31542"/>
    <x v="51"/>
    <d v="2021-02-08T00:00:00"/>
    <x v="3"/>
    <n v="80"/>
    <x v="4"/>
    <n v="236"/>
    <s v="Anders Couvert"/>
  </r>
  <r>
    <n v="861"/>
    <x v="2"/>
    <s v="Chinos"/>
    <s v="S"/>
    <s v="blue"/>
    <n v="100"/>
    <n v="51"/>
    <s v="A blue coloured, S sized, Chinos Trousers"/>
    <n v="105"/>
    <n v="861"/>
    <n v="178"/>
    <n v="307"/>
    <n v="105"/>
    <n v="1"/>
    <n v="178"/>
    <n v="236"/>
    <n v="31542"/>
    <x v="51"/>
    <d v="2021-02-08T00:00:00"/>
    <x v="3"/>
    <n v="80"/>
    <x v="4"/>
    <n v="236"/>
    <s v="Anders Couvert"/>
  </r>
  <r>
    <n v="862"/>
    <x v="2"/>
    <s v="Chinos"/>
    <s v="M"/>
    <s v="blue"/>
    <n v="100"/>
    <n v="41"/>
    <s v="A blue coloured, M sized, Chinos Trousers"/>
    <n v="90"/>
    <n v="862"/>
    <n v="178"/>
    <n v="1023"/>
    <n v="90"/>
    <n v="1"/>
    <n v="178"/>
    <n v="236"/>
    <n v="31542"/>
    <x v="51"/>
    <d v="2021-02-08T00:00:00"/>
    <x v="3"/>
    <n v="80"/>
    <x v="4"/>
    <n v="236"/>
    <s v="Anders Couvert"/>
  </r>
  <r>
    <n v="863"/>
    <x v="2"/>
    <s v="Chinos"/>
    <s v="L"/>
    <s v="blue"/>
    <n v="100"/>
    <n v="46"/>
    <s v="A blue coloured, L sized, Chinos Trousers"/>
    <n v="196"/>
    <n v="863"/>
    <n v="179"/>
    <n v="182"/>
    <n v="98"/>
    <n v="2"/>
    <n v="179"/>
    <n v="161"/>
    <n v="52081"/>
    <x v="134"/>
    <d v="2021-06-27T00:00:00"/>
    <x v="5"/>
    <n v="29"/>
    <x v="2"/>
    <n v="161"/>
    <s v="Katalin Tellesson"/>
  </r>
  <r>
    <n v="864"/>
    <x v="2"/>
    <s v="Chinos"/>
    <s v="XL"/>
    <s v="blue"/>
    <n v="100"/>
    <n v="48"/>
    <s v="A blue coloured, XL sized, Chinos Trousers"/>
    <n v="238"/>
    <n v="864"/>
    <n v="179"/>
    <n v="700"/>
    <n v="119"/>
    <n v="2"/>
    <n v="179"/>
    <n v="161"/>
    <n v="52081"/>
    <x v="134"/>
    <d v="2021-06-27T00:00:00"/>
    <x v="5"/>
    <n v="29"/>
    <x v="2"/>
    <n v="161"/>
    <s v="Katalin Tellesson"/>
  </r>
  <r>
    <n v="865"/>
    <x v="2"/>
    <s v="Chinos"/>
    <s v="XS"/>
    <s v="indigo"/>
    <n v="100"/>
    <n v="61"/>
    <s v="A indigo coloured, XS sized, Chinos Trousers"/>
    <n v="273"/>
    <n v="865"/>
    <n v="179"/>
    <n v="788"/>
    <n v="91"/>
    <n v="3"/>
    <n v="179"/>
    <n v="161"/>
    <n v="52081"/>
    <x v="134"/>
    <d v="2021-06-27T00:00:00"/>
    <x v="5"/>
    <n v="29"/>
    <x v="2"/>
    <n v="161"/>
    <s v="Katalin Tellesson"/>
  </r>
  <r>
    <n v="866"/>
    <x v="2"/>
    <s v="Chinos"/>
    <s v="S"/>
    <s v="indigo"/>
    <n v="100"/>
    <n v="67"/>
    <s v="A indigo coloured, S sized, Chinos Trousers"/>
    <n v="188"/>
    <n v="866"/>
    <n v="179"/>
    <n v="360"/>
    <n v="94"/>
    <n v="2"/>
    <n v="179"/>
    <n v="161"/>
    <n v="52081"/>
    <x v="134"/>
    <d v="2021-06-27T00:00:00"/>
    <x v="5"/>
    <n v="29"/>
    <x v="2"/>
    <n v="161"/>
    <s v="Katalin Tellesson"/>
  </r>
  <r>
    <n v="867"/>
    <x v="2"/>
    <s v="Chinos"/>
    <s v="M"/>
    <s v="indigo"/>
    <n v="100"/>
    <n v="64"/>
    <s v="A indigo coloured, M sized, Chinos Trousers"/>
    <n v="112"/>
    <n v="867"/>
    <n v="179"/>
    <n v="1235"/>
    <n v="112"/>
    <n v="1"/>
    <n v="179"/>
    <n v="161"/>
    <n v="52081"/>
    <x v="134"/>
    <d v="2021-06-27T00:00:00"/>
    <x v="5"/>
    <n v="29"/>
    <x v="2"/>
    <n v="161"/>
    <s v="Katalin Tellesson"/>
  </r>
  <r>
    <n v="868"/>
    <x v="2"/>
    <s v="Chinos"/>
    <s v="L"/>
    <s v="indigo"/>
    <n v="100"/>
    <n v="80"/>
    <s v="A indigo coloured, L sized, Chinos Trousers"/>
    <n v="321"/>
    <n v="868"/>
    <n v="179"/>
    <n v="449"/>
    <n v="107"/>
    <n v="3"/>
    <n v="179"/>
    <n v="161"/>
    <n v="52081"/>
    <x v="134"/>
    <d v="2021-06-27T00:00:00"/>
    <x v="5"/>
    <n v="29"/>
    <x v="2"/>
    <n v="161"/>
    <s v="Katalin Tellesson"/>
  </r>
  <r>
    <n v="869"/>
    <x v="2"/>
    <s v="Chinos"/>
    <s v="XL"/>
    <s v="indigo"/>
    <n v="100"/>
    <n v="78"/>
    <s v="A indigo coloured, XL sized, Chinos Trousers"/>
    <n v="312"/>
    <n v="869"/>
    <n v="180"/>
    <n v="50"/>
    <n v="104"/>
    <n v="3"/>
    <n v="180"/>
    <n v="469"/>
    <n v="14617"/>
    <x v="135"/>
    <d v="2021-06-22T00:00:00"/>
    <x v="7"/>
    <n v="78"/>
    <x v="4"/>
    <n v="469"/>
    <s v="Faber Purcell"/>
  </r>
  <r>
    <n v="870"/>
    <x v="2"/>
    <s v="Chinos"/>
    <s v="XS"/>
    <s v="violet"/>
    <n v="100"/>
    <n v="72"/>
    <s v="A violet coloured, XS sized, Chinos Trousers"/>
    <n v="99"/>
    <n v="870"/>
    <n v="180"/>
    <n v="1184"/>
    <n v="99"/>
    <n v="1"/>
    <n v="180"/>
    <n v="469"/>
    <n v="14617"/>
    <x v="135"/>
    <d v="2021-06-22T00:00:00"/>
    <x v="7"/>
    <n v="78"/>
    <x v="4"/>
    <n v="469"/>
    <s v="Faber Purcell"/>
  </r>
  <r>
    <n v="871"/>
    <x v="2"/>
    <s v="Chinos"/>
    <s v="S"/>
    <s v="violet"/>
    <n v="100"/>
    <n v="64"/>
    <s v="A violet coloured, S sized, Chinos Trousers"/>
    <n v="112"/>
    <n v="871"/>
    <n v="180"/>
    <n v="1245"/>
    <n v="112"/>
    <n v="1"/>
    <n v="180"/>
    <n v="469"/>
    <n v="14617"/>
    <x v="135"/>
    <d v="2021-06-22T00:00:00"/>
    <x v="7"/>
    <n v="78"/>
    <x v="4"/>
    <n v="469"/>
    <s v="Faber Purcell"/>
  </r>
  <r>
    <n v="872"/>
    <x v="2"/>
    <s v="Chinos"/>
    <s v="M"/>
    <s v="violet"/>
    <n v="100"/>
    <n v="54"/>
    <s v="A violet coloured, M sized, Chinos Trousers"/>
    <n v="186"/>
    <n v="872"/>
    <n v="180"/>
    <n v="1058"/>
    <n v="93"/>
    <n v="2"/>
    <n v="180"/>
    <n v="469"/>
    <n v="14617"/>
    <x v="135"/>
    <d v="2021-06-22T00:00:00"/>
    <x v="7"/>
    <n v="78"/>
    <x v="4"/>
    <n v="469"/>
    <s v="Faber Purcell"/>
  </r>
  <r>
    <n v="873"/>
    <x v="2"/>
    <s v="Chinos"/>
    <s v="L"/>
    <s v="violet"/>
    <n v="100"/>
    <n v="62"/>
    <s v="A violet coloured, L sized, Chinos Trousers"/>
    <n v="93"/>
    <n v="873"/>
    <n v="180"/>
    <n v="1054"/>
    <n v="93"/>
    <n v="1"/>
    <n v="180"/>
    <n v="469"/>
    <n v="14617"/>
    <x v="135"/>
    <d v="2021-06-22T00:00:00"/>
    <x v="7"/>
    <n v="78"/>
    <x v="4"/>
    <n v="469"/>
    <s v="Faber Purcell"/>
  </r>
  <r>
    <n v="874"/>
    <x v="2"/>
    <s v="Chinos"/>
    <s v="XL"/>
    <s v="violet"/>
    <n v="100"/>
    <n v="77"/>
    <s v="A violet coloured, XL sized, Chinos Trousers"/>
    <n v="95"/>
    <n v="874"/>
    <n v="180"/>
    <n v="272"/>
    <n v="95"/>
    <n v="1"/>
    <n v="180"/>
    <n v="469"/>
    <n v="14617"/>
    <x v="135"/>
    <d v="2021-06-22T00:00:00"/>
    <x v="7"/>
    <n v="78"/>
    <x v="4"/>
    <n v="469"/>
    <s v="Faber Purcell"/>
  </r>
  <r>
    <n v="875"/>
    <x v="2"/>
    <s v="Cords"/>
    <s v="XS"/>
    <s v="red"/>
    <n v="113"/>
    <n v="63"/>
    <s v="A red coloured, XS sized, Cords Trousers"/>
    <n v="118"/>
    <n v="875"/>
    <n v="181"/>
    <n v="463"/>
    <n v="118"/>
    <n v="1"/>
    <n v="181"/>
    <n v="241"/>
    <n v="23142"/>
    <x v="136"/>
    <d v="2021-02-13T00:00:00"/>
    <x v="4"/>
    <n v="61"/>
    <x v="3"/>
    <n v="241"/>
    <s v="Valentine Marley"/>
  </r>
  <r>
    <n v="876"/>
    <x v="2"/>
    <s v="Cords"/>
    <s v="S"/>
    <s v="red"/>
    <n v="113"/>
    <n v="67"/>
    <s v="A red coloured, S sized, Cords Trousers"/>
    <n v="306"/>
    <n v="876"/>
    <n v="181"/>
    <n v="506"/>
    <n v="102"/>
    <n v="3"/>
    <n v="181"/>
    <n v="241"/>
    <n v="23142"/>
    <x v="136"/>
    <d v="2021-02-13T00:00:00"/>
    <x v="4"/>
    <n v="61"/>
    <x v="3"/>
    <n v="241"/>
    <s v="Valentine Marley"/>
  </r>
  <r>
    <n v="877"/>
    <x v="2"/>
    <s v="Cords"/>
    <s v="M"/>
    <s v="red"/>
    <n v="113"/>
    <n v="68"/>
    <s v="A red coloured, M sized, Cords Trousers"/>
    <n v="226"/>
    <n v="877"/>
    <n v="182"/>
    <n v="852"/>
    <n v="113"/>
    <n v="2"/>
    <n v="182"/>
    <n v="461"/>
    <n v="33720"/>
    <x v="131"/>
    <d v="2021-03-04T00:00:00"/>
    <x v="7"/>
    <n v="54"/>
    <x v="7"/>
    <n v="461"/>
    <s v="Alina Strotton"/>
  </r>
  <r>
    <n v="878"/>
    <x v="2"/>
    <s v="Cords"/>
    <s v="L"/>
    <s v="red"/>
    <n v="113"/>
    <n v="53"/>
    <s v="A red coloured, L sized, Cords Trousers"/>
    <n v="238"/>
    <n v="878"/>
    <n v="182"/>
    <n v="408"/>
    <n v="119"/>
    <n v="2"/>
    <n v="182"/>
    <n v="461"/>
    <n v="33720"/>
    <x v="131"/>
    <d v="2021-03-04T00:00:00"/>
    <x v="7"/>
    <n v="54"/>
    <x v="7"/>
    <n v="461"/>
    <s v="Alina Strotton"/>
  </r>
  <r>
    <n v="879"/>
    <x v="2"/>
    <s v="Cords"/>
    <s v="XL"/>
    <s v="red"/>
    <n v="113"/>
    <n v="80"/>
    <s v="A red coloured, XL sized, Cords Trousers"/>
    <n v="200"/>
    <n v="879"/>
    <n v="182"/>
    <n v="578"/>
    <n v="100"/>
    <n v="2"/>
    <n v="182"/>
    <n v="461"/>
    <n v="33720"/>
    <x v="131"/>
    <d v="2021-03-04T00:00:00"/>
    <x v="7"/>
    <n v="54"/>
    <x v="7"/>
    <n v="461"/>
    <s v="Alina Strotton"/>
  </r>
  <r>
    <n v="880"/>
    <x v="2"/>
    <s v="Cords"/>
    <s v="XS"/>
    <s v="orange"/>
    <n v="113"/>
    <n v="70"/>
    <s v="A orange coloured, XS sized, Cords Trousers"/>
    <n v="339"/>
    <n v="880"/>
    <n v="182"/>
    <n v="858"/>
    <n v="113"/>
    <n v="3"/>
    <n v="182"/>
    <n v="461"/>
    <n v="33720"/>
    <x v="131"/>
    <d v="2021-03-04T00:00:00"/>
    <x v="7"/>
    <n v="54"/>
    <x v="7"/>
    <n v="461"/>
    <s v="Alina Strotton"/>
  </r>
  <r>
    <n v="881"/>
    <x v="2"/>
    <s v="Cords"/>
    <s v="S"/>
    <s v="orange"/>
    <n v="113"/>
    <n v="59"/>
    <s v="A orange coloured, S sized, Cords Trousers"/>
    <n v="109"/>
    <n v="881"/>
    <n v="182"/>
    <n v="756"/>
    <n v="109"/>
    <n v="1"/>
    <n v="182"/>
    <n v="461"/>
    <n v="33720"/>
    <x v="131"/>
    <d v="2021-03-04T00:00:00"/>
    <x v="7"/>
    <n v="54"/>
    <x v="7"/>
    <n v="461"/>
    <s v="Alina Strotton"/>
  </r>
  <r>
    <n v="882"/>
    <x v="2"/>
    <s v="Cords"/>
    <s v="M"/>
    <s v="orange"/>
    <n v="113"/>
    <n v="53"/>
    <s v="A orange coloured, M sized, Cords Trousers"/>
    <n v="98"/>
    <n v="882"/>
    <n v="182"/>
    <n v="525"/>
    <n v="98"/>
    <n v="1"/>
    <n v="182"/>
    <n v="461"/>
    <n v="33720"/>
    <x v="131"/>
    <d v="2021-03-04T00:00:00"/>
    <x v="7"/>
    <n v="54"/>
    <x v="7"/>
    <n v="461"/>
    <s v="Alina Strotton"/>
  </r>
  <r>
    <n v="883"/>
    <x v="2"/>
    <s v="Cords"/>
    <s v="L"/>
    <s v="orange"/>
    <n v="113"/>
    <n v="74"/>
    <s v="A orange coloured, L sized, Cords Trousers"/>
    <n v="273"/>
    <n v="883"/>
    <n v="182"/>
    <n v="792"/>
    <n v="91"/>
    <n v="3"/>
    <n v="182"/>
    <n v="461"/>
    <n v="33720"/>
    <x v="131"/>
    <d v="2021-03-04T00:00:00"/>
    <x v="7"/>
    <n v="54"/>
    <x v="7"/>
    <n v="461"/>
    <s v="Alina Strotton"/>
  </r>
  <r>
    <n v="884"/>
    <x v="2"/>
    <s v="Cords"/>
    <s v="XL"/>
    <s v="orange"/>
    <n v="113"/>
    <n v="72"/>
    <s v="A orange coloured, XL sized, Cords Trousers"/>
    <n v="238"/>
    <n v="884"/>
    <n v="182"/>
    <n v="705"/>
    <n v="119"/>
    <n v="2"/>
    <n v="182"/>
    <n v="461"/>
    <n v="33720"/>
    <x v="131"/>
    <d v="2021-03-04T00:00:00"/>
    <x v="7"/>
    <n v="54"/>
    <x v="7"/>
    <n v="461"/>
    <s v="Alina Strotton"/>
  </r>
  <r>
    <n v="885"/>
    <x v="2"/>
    <s v="Cords"/>
    <s v="XS"/>
    <s v="yellow"/>
    <n v="113"/>
    <n v="69"/>
    <s v="A yellow coloured, XS sized, Cords Trousers"/>
    <n v="208"/>
    <n v="885"/>
    <n v="182"/>
    <n v="60"/>
    <n v="104"/>
    <n v="2"/>
    <n v="182"/>
    <n v="461"/>
    <n v="33720"/>
    <x v="131"/>
    <d v="2021-03-04T00:00:00"/>
    <x v="7"/>
    <n v="54"/>
    <x v="7"/>
    <n v="461"/>
    <s v="Alina Strotton"/>
  </r>
  <r>
    <n v="886"/>
    <x v="2"/>
    <s v="Cords"/>
    <s v="S"/>
    <s v="yellow"/>
    <n v="113"/>
    <n v="68"/>
    <s v="A yellow coloured, S sized, Cords Trousers"/>
    <n v="210"/>
    <n v="886"/>
    <n v="183"/>
    <n v="1192"/>
    <n v="105"/>
    <n v="2"/>
    <n v="183"/>
    <n v="715"/>
    <n v="51587"/>
    <x v="46"/>
    <d v="2021-10-12T00:00:00"/>
    <x v="4"/>
    <n v="61"/>
    <x v="1"/>
    <n v="715"/>
    <s v="Lindsey McCuthais"/>
  </r>
  <r>
    <n v="887"/>
    <x v="2"/>
    <s v="Cords"/>
    <s v="M"/>
    <s v="yellow"/>
    <n v="113"/>
    <n v="58"/>
    <s v="A yellow coloured, M sized, Cords Trousers"/>
    <n v="306"/>
    <n v="887"/>
    <n v="183"/>
    <n v="513"/>
    <n v="102"/>
    <n v="3"/>
    <n v="183"/>
    <n v="715"/>
    <n v="51587"/>
    <x v="46"/>
    <d v="2021-10-12T00:00:00"/>
    <x v="4"/>
    <n v="61"/>
    <x v="1"/>
    <n v="715"/>
    <s v="Lindsey McCuthais"/>
  </r>
  <r>
    <n v="888"/>
    <x v="2"/>
    <s v="Cords"/>
    <s v="L"/>
    <s v="yellow"/>
    <n v="113"/>
    <n v="62"/>
    <s v="A yellow coloured, L sized, Cords Trousers"/>
    <n v="327"/>
    <n v="888"/>
    <n v="183"/>
    <n v="758"/>
    <n v="109"/>
    <n v="3"/>
    <n v="183"/>
    <n v="715"/>
    <n v="51587"/>
    <x v="46"/>
    <d v="2021-10-12T00:00:00"/>
    <x v="4"/>
    <n v="61"/>
    <x v="1"/>
    <n v="715"/>
    <s v="Lindsey McCuthais"/>
  </r>
  <r>
    <n v="889"/>
    <x v="2"/>
    <s v="Cords"/>
    <s v="XL"/>
    <s v="yellow"/>
    <n v="113"/>
    <n v="65"/>
    <s v="A yellow coloured, XL sized, Cords Trousers"/>
    <n v="98"/>
    <n v="889"/>
    <n v="183"/>
    <n v="202"/>
    <n v="98"/>
    <n v="1"/>
    <n v="183"/>
    <n v="715"/>
    <n v="51587"/>
    <x v="46"/>
    <d v="2021-10-12T00:00:00"/>
    <x v="4"/>
    <n v="61"/>
    <x v="1"/>
    <n v="715"/>
    <s v="Lindsey McCuthais"/>
  </r>
  <r>
    <n v="890"/>
    <x v="2"/>
    <s v="Cords"/>
    <s v="XS"/>
    <s v="green"/>
    <n v="113"/>
    <n v="50"/>
    <s v="A green coloured, XS sized, Cords Trousers"/>
    <n v="188"/>
    <n v="890"/>
    <n v="183"/>
    <n v="359"/>
    <n v="94"/>
    <n v="2"/>
    <n v="183"/>
    <n v="715"/>
    <n v="51587"/>
    <x v="46"/>
    <d v="2021-10-12T00:00:00"/>
    <x v="4"/>
    <n v="61"/>
    <x v="1"/>
    <n v="715"/>
    <s v="Lindsey McCuthais"/>
  </r>
  <r>
    <n v="891"/>
    <x v="2"/>
    <s v="Cords"/>
    <s v="S"/>
    <s v="green"/>
    <n v="113"/>
    <n v="78"/>
    <s v="A green coloured, S sized, Cords Trousers"/>
    <n v="315"/>
    <n v="891"/>
    <n v="183"/>
    <n v="300"/>
    <n v="105"/>
    <n v="3"/>
    <n v="183"/>
    <n v="715"/>
    <n v="51587"/>
    <x v="46"/>
    <d v="2021-10-12T00:00:00"/>
    <x v="4"/>
    <n v="61"/>
    <x v="1"/>
    <n v="715"/>
    <s v="Lindsey McCuthais"/>
  </r>
  <r>
    <n v="892"/>
    <x v="2"/>
    <s v="Cords"/>
    <s v="M"/>
    <s v="green"/>
    <n v="113"/>
    <n v="76"/>
    <s v="A green coloured, M sized, Cords Trousers"/>
    <n v="238"/>
    <n v="892"/>
    <n v="183"/>
    <n v="709"/>
    <n v="119"/>
    <n v="2"/>
    <n v="183"/>
    <n v="715"/>
    <n v="51587"/>
    <x v="46"/>
    <d v="2021-10-12T00:00:00"/>
    <x v="4"/>
    <n v="61"/>
    <x v="1"/>
    <n v="715"/>
    <s v="Lindsey McCuthais"/>
  </r>
  <r>
    <n v="893"/>
    <x v="2"/>
    <s v="Cords"/>
    <s v="L"/>
    <s v="green"/>
    <n v="113"/>
    <n v="62"/>
    <s v="A green coloured, L sized, Cords Trousers"/>
    <n v="192"/>
    <n v="893"/>
    <n v="184"/>
    <n v="31"/>
    <n v="96"/>
    <n v="2"/>
    <n v="184"/>
    <n v="240"/>
    <n v="48997"/>
    <x v="137"/>
    <d v="2021-09-29T00:00:00"/>
    <x v="2"/>
    <n v="25"/>
    <x v="6"/>
    <n v="240"/>
    <s v="Brian Finnes"/>
  </r>
  <r>
    <n v="894"/>
    <x v="2"/>
    <s v="Cords"/>
    <s v="XL"/>
    <s v="green"/>
    <n v="113"/>
    <n v="49"/>
    <s v="A green coloured, XL sized, Cords Trousers"/>
    <n v="230"/>
    <n v="894"/>
    <n v="184"/>
    <n v="1100"/>
    <n v="115"/>
    <n v="2"/>
    <n v="184"/>
    <n v="240"/>
    <n v="48997"/>
    <x v="137"/>
    <d v="2021-09-29T00:00:00"/>
    <x v="2"/>
    <n v="25"/>
    <x v="6"/>
    <n v="240"/>
    <s v="Brian Finnes"/>
  </r>
  <r>
    <n v="895"/>
    <x v="2"/>
    <s v="Cords"/>
    <s v="XS"/>
    <s v="blue"/>
    <n v="113"/>
    <n v="60"/>
    <s v="A blue coloured, XS sized, Cords Trousers"/>
    <n v="218"/>
    <n v="895"/>
    <n v="184"/>
    <n v="318"/>
    <n v="109"/>
    <n v="2"/>
    <n v="184"/>
    <n v="240"/>
    <n v="48997"/>
    <x v="137"/>
    <d v="2021-09-29T00:00:00"/>
    <x v="2"/>
    <n v="25"/>
    <x v="6"/>
    <n v="240"/>
    <s v="Brian Finnes"/>
  </r>
  <r>
    <n v="896"/>
    <x v="2"/>
    <s v="Cords"/>
    <s v="S"/>
    <s v="blue"/>
    <n v="113"/>
    <n v="59"/>
    <s v="A blue coloured, S sized, Cords Trousers"/>
    <n v="282"/>
    <n v="896"/>
    <n v="185"/>
    <n v="360"/>
    <n v="94"/>
    <n v="3"/>
    <n v="185"/>
    <n v="945"/>
    <n v="46608"/>
    <x v="93"/>
    <d v="2021-04-20T00:00:00"/>
    <x v="3"/>
    <n v="48"/>
    <x v="7"/>
    <n v="945"/>
    <s v="Lorilyn Vittet"/>
  </r>
  <r>
    <n v="897"/>
    <x v="2"/>
    <s v="Cords"/>
    <s v="M"/>
    <s v="blue"/>
    <n v="113"/>
    <n v="47"/>
    <s v="A blue coloured, M sized, Cords Trousers"/>
    <n v="102"/>
    <n v="897"/>
    <n v="185"/>
    <n v="1145"/>
    <n v="102"/>
    <n v="1"/>
    <n v="185"/>
    <n v="945"/>
    <n v="46608"/>
    <x v="93"/>
    <d v="2021-04-20T00:00:00"/>
    <x v="3"/>
    <n v="48"/>
    <x v="7"/>
    <n v="945"/>
    <s v="Lorilyn Vittet"/>
  </r>
  <r>
    <n v="898"/>
    <x v="2"/>
    <s v="Cords"/>
    <s v="L"/>
    <s v="blue"/>
    <n v="113"/>
    <n v="77"/>
    <s v="A blue coloured, L sized, Cords Trousers"/>
    <n v="236"/>
    <n v="898"/>
    <n v="185"/>
    <n v="469"/>
    <n v="118"/>
    <n v="2"/>
    <n v="185"/>
    <n v="945"/>
    <n v="46608"/>
    <x v="93"/>
    <d v="2021-04-20T00:00:00"/>
    <x v="3"/>
    <n v="48"/>
    <x v="7"/>
    <n v="945"/>
    <s v="Lorilyn Vittet"/>
  </r>
  <r>
    <n v="899"/>
    <x v="2"/>
    <s v="Cords"/>
    <s v="XL"/>
    <s v="blue"/>
    <n v="113"/>
    <n v="65"/>
    <s v="A blue coloured, XL sized, Cords Trousers"/>
    <n v="357"/>
    <n v="899"/>
    <n v="185"/>
    <n v="406"/>
    <n v="119"/>
    <n v="3"/>
    <n v="185"/>
    <n v="945"/>
    <n v="46608"/>
    <x v="93"/>
    <d v="2021-04-20T00:00:00"/>
    <x v="3"/>
    <n v="48"/>
    <x v="7"/>
    <n v="945"/>
    <s v="Lorilyn Vittet"/>
  </r>
  <r>
    <n v="900"/>
    <x v="2"/>
    <s v="Cords"/>
    <s v="XS"/>
    <s v="indigo"/>
    <n v="113"/>
    <n v="47"/>
    <s v="A indigo coloured, XS sized, Cords Trousers"/>
    <n v="238"/>
    <n v="900"/>
    <n v="185"/>
    <n v="411"/>
    <n v="119"/>
    <n v="2"/>
    <n v="185"/>
    <n v="945"/>
    <n v="46608"/>
    <x v="93"/>
    <d v="2021-04-20T00:00:00"/>
    <x v="3"/>
    <n v="48"/>
    <x v="7"/>
    <n v="945"/>
    <s v="Lorilyn Vittet"/>
  </r>
  <r>
    <n v="901"/>
    <x v="2"/>
    <s v="Cords"/>
    <s v="S"/>
    <s v="indigo"/>
    <n v="113"/>
    <n v="60"/>
    <s v="A indigo coloured, S sized, Cords Trousers"/>
    <n v="95"/>
    <n v="901"/>
    <n v="185"/>
    <n v="249"/>
    <n v="95"/>
    <n v="1"/>
    <n v="185"/>
    <n v="945"/>
    <n v="46608"/>
    <x v="93"/>
    <d v="2021-04-20T00:00:00"/>
    <x v="3"/>
    <n v="48"/>
    <x v="7"/>
    <n v="945"/>
    <s v="Lorilyn Vittet"/>
  </r>
  <r>
    <n v="902"/>
    <x v="2"/>
    <s v="Cords"/>
    <s v="M"/>
    <s v="indigo"/>
    <n v="113"/>
    <n v="52"/>
    <s v="A indigo coloured, M sized, Cords Trousers"/>
    <n v="312"/>
    <n v="902"/>
    <n v="185"/>
    <n v="55"/>
    <n v="104"/>
    <n v="3"/>
    <n v="185"/>
    <n v="945"/>
    <n v="46608"/>
    <x v="93"/>
    <d v="2021-04-20T00:00:00"/>
    <x v="3"/>
    <n v="48"/>
    <x v="7"/>
    <n v="945"/>
    <s v="Lorilyn Vittet"/>
  </r>
  <r>
    <n v="903"/>
    <x v="2"/>
    <s v="Cords"/>
    <s v="L"/>
    <s v="indigo"/>
    <n v="113"/>
    <n v="62"/>
    <s v="A indigo coloured, L sized, Cords Trousers"/>
    <n v="194"/>
    <n v="903"/>
    <n v="185"/>
    <n v="948"/>
    <n v="97"/>
    <n v="2"/>
    <n v="185"/>
    <n v="945"/>
    <n v="46608"/>
    <x v="93"/>
    <d v="2021-04-20T00:00:00"/>
    <x v="3"/>
    <n v="48"/>
    <x v="7"/>
    <n v="945"/>
    <s v="Lorilyn Vittet"/>
  </r>
  <r>
    <n v="904"/>
    <x v="2"/>
    <s v="Cords"/>
    <s v="XL"/>
    <s v="indigo"/>
    <n v="113"/>
    <n v="70"/>
    <s v="A indigo coloured, XL sized, Cords Trousers"/>
    <n v="279"/>
    <n v="904"/>
    <n v="185"/>
    <n v="1057"/>
    <n v="93"/>
    <n v="3"/>
    <n v="185"/>
    <n v="945"/>
    <n v="46608"/>
    <x v="93"/>
    <d v="2021-04-20T00:00:00"/>
    <x v="3"/>
    <n v="48"/>
    <x v="7"/>
    <n v="945"/>
    <s v="Lorilyn Vittet"/>
  </r>
  <r>
    <n v="905"/>
    <x v="2"/>
    <s v="Cords"/>
    <s v="XS"/>
    <s v="violet"/>
    <n v="113"/>
    <n v="76"/>
    <s v="A violet coloured, XS sized, Cords Trousers"/>
    <n v="218"/>
    <n v="905"/>
    <n v="186"/>
    <n v="316"/>
    <n v="109"/>
    <n v="2"/>
    <n v="186"/>
    <n v="833"/>
    <n v="24061"/>
    <x v="132"/>
    <d v="2021-10-14T00:00:00"/>
    <x v="2"/>
    <n v="27"/>
    <x v="2"/>
    <n v="833"/>
    <s v="Hilliard Papes"/>
  </r>
  <r>
    <n v="906"/>
    <x v="2"/>
    <s v="Cords"/>
    <s v="S"/>
    <s v="violet"/>
    <n v="113"/>
    <n v="65"/>
    <s v="A violet coloured, S sized, Cords Trousers"/>
    <n v="186"/>
    <n v="906"/>
    <n v="186"/>
    <n v="642"/>
    <n v="93"/>
    <n v="2"/>
    <n v="186"/>
    <n v="833"/>
    <n v="24061"/>
    <x v="132"/>
    <d v="2021-10-14T00:00:00"/>
    <x v="2"/>
    <n v="27"/>
    <x v="2"/>
    <n v="833"/>
    <s v="Hilliard Papes"/>
  </r>
  <r>
    <n v="907"/>
    <x v="2"/>
    <s v="Cords"/>
    <s v="M"/>
    <s v="violet"/>
    <n v="113"/>
    <n v="77"/>
    <s v="A violet coloured, M sized, Cords Trousers"/>
    <n v="218"/>
    <n v="907"/>
    <n v="186"/>
    <n v="759"/>
    <n v="109"/>
    <n v="2"/>
    <n v="186"/>
    <n v="833"/>
    <n v="24061"/>
    <x v="132"/>
    <d v="2021-10-14T00:00:00"/>
    <x v="2"/>
    <n v="27"/>
    <x v="2"/>
    <n v="833"/>
    <s v="Hilliard Papes"/>
  </r>
  <r>
    <n v="908"/>
    <x v="2"/>
    <s v="Cords"/>
    <s v="L"/>
    <s v="violet"/>
    <n v="113"/>
    <n v="74"/>
    <s v="A violet coloured, L sized, Cords Trousers"/>
    <n v="210"/>
    <n v="908"/>
    <n v="186"/>
    <n v="1208"/>
    <n v="105"/>
    <n v="2"/>
    <n v="186"/>
    <n v="833"/>
    <n v="24061"/>
    <x v="132"/>
    <d v="2021-10-14T00:00:00"/>
    <x v="2"/>
    <n v="27"/>
    <x v="2"/>
    <n v="833"/>
    <s v="Hilliard Papes"/>
  </r>
  <r>
    <n v="909"/>
    <x v="2"/>
    <s v="Cords"/>
    <s v="XL"/>
    <s v="violet"/>
    <n v="113"/>
    <n v="73"/>
    <s v="A violet coloured, XL sized, Cords Trousers"/>
    <n v="112"/>
    <n v="909"/>
    <n v="186"/>
    <n v="617"/>
    <n v="112"/>
    <n v="1"/>
    <n v="186"/>
    <n v="833"/>
    <n v="24061"/>
    <x v="132"/>
    <d v="2021-10-14T00:00:00"/>
    <x v="2"/>
    <n v="27"/>
    <x v="2"/>
    <n v="833"/>
    <s v="Hilliard Papes"/>
  </r>
  <r>
    <n v="910"/>
    <x v="2"/>
    <s v="Drawstring"/>
    <s v="XS"/>
    <s v="red"/>
    <n v="104"/>
    <n v="57"/>
    <s v="A red coloured, XS sized, Drawstring Trousers"/>
    <n v="90"/>
    <n v="910"/>
    <n v="186"/>
    <n v="1038"/>
    <n v="90"/>
    <n v="1"/>
    <n v="186"/>
    <n v="833"/>
    <n v="24061"/>
    <x v="132"/>
    <d v="2021-10-14T00:00:00"/>
    <x v="2"/>
    <n v="27"/>
    <x v="2"/>
    <n v="833"/>
    <s v="Hilliard Papes"/>
  </r>
  <r>
    <n v="911"/>
    <x v="2"/>
    <s v="Drawstring"/>
    <s v="S"/>
    <s v="red"/>
    <n v="104"/>
    <n v="64"/>
    <s v="A red coloured, S sized, Drawstring Trousers"/>
    <n v="276"/>
    <n v="911"/>
    <n v="187"/>
    <n v="129"/>
    <n v="92"/>
    <n v="3"/>
    <n v="187"/>
    <n v="401"/>
    <n v="15167"/>
    <x v="126"/>
    <d v="2021-01-19T00:00:00"/>
    <x v="3"/>
    <n v="73"/>
    <x v="2"/>
    <n v="401"/>
    <s v="Waylen Swallwell"/>
  </r>
  <r>
    <n v="912"/>
    <x v="2"/>
    <s v="Drawstring"/>
    <s v="M"/>
    <s v="red"/>
    <n v="104"/>
    <n v="70"/>
    <s v="A red coloured, M sized, Drawstring Trousers"/>
    <n v="354"/>
    <n v="912"/>
    <n v="187"/>
    <n v="95"/>
    <n v="118"/>
    <n v="3"/>
    <n v="187"/>
    <n v="401"/>
    <n v="15167"/>
    <x v="126"/>
    <d v="2021-01-19T00:00:00"/>
    <x v="3"/>
    <n v="73"/>
    <x v="2"/>
    <n v="401"/>
    <s v="Waylen Swallwell"/>
  </r>
  <r>
    <n v="913"/>
    <x v="2"/>
    <s v="Drawstring"/>
    <s v="L"/>
    <s v="red"/>
    <n v="104"/>
    <n v="73"/>
    <s v="A red coloured, L sized, Drawstring Trousers"/>
    <n v="104"/>
    <n v="913"/>
    <n v="187"/>
    <n v="66"/>
    <n v="104"/>
    <n v="1"/>
    <n v="187"/>
    <n v="401"/>
    <n v="15167"/>
    <x v="126"/>
    <d v="2021-01-19T00:00:00"/>
    <x v="3"/>
    <n v="73"/>
    <x v="2"/>
    <n v="401"/>
    <s v="Waylen Swallwell"/>
  </r>
  <r>
    <n v="914"/>
    <x v="2"/>
    <s v="Drawstring"/>
    <s v="XL"/>
    <s v="red"/>
    <n v="104"/>
    <n v="77"/>
    <s v="A red coloured, XL sized, Drawstring Trousers"/>
    <n v="279"/>
    <n v="914"/>
    <n v="187"/>
    <n v="644"/>
    <n v="93"/>
    <n v="3"/>
    <n v="187"/>
    <n v="401"/>
    <n v="15167"/>
    <x v="126"/>
    <d v="2021-01-19T00:00:00"/>
    <x v="3"/>
    <n v="73"/>
    <x v="2"/>
    <n v="401"/>
    <s v="Waylen Swallwell"/>
  </r>
  <r>
    <n v="915"/>
    <x v="2"/>
    <s v="Drawstring"/>
    <s v="XS"/>
    <s v="orange"/>
    <n v="104"/>
    <n v="41"/>
    <s v="A orange coloured, XS sized, Drawstring Trousers"/>
    <n v="182"/>
    <n v="915"/>
    <n v="187"/>
    <n v="771"/>
    <n v="91"/>
    <n v="2"/>
    <n v="187"/>
    <n v="401"/>
    <n v="15167"/>
    <x v="126"/>
    <d v="2021-01-19T00:00:00"/>
    <x v="3"/>
    <n v="73"/>
    <x v="2"/>
    <n v="401"/>
    <s v="Waylen Swallwell"/>
  </r>
  <r>
    <n v="916"/>
    <x v="2"/>
    <s v="Drawstring"/>
    <s v="S"/>
    <s v="orange"/>
    <n v="104"/>
    <n v="58"/>
    <s v="A orange coloured, S sized, Drawstring Trousers"/>
    <n v="291"/>
    <n v="916"/>
    <n v="188"/>
    <n v="961"/>
    <n v="97"/>
    <n v="3"/>
    <n v="188"/>
    <n v="571"/>
    <n v="41180"/>
    <x v="138"/>
    <d v="2021-04-22T00:00:00"/>
    <x v="5"/>
    <n v="22"/>
    <x v="7"/>
    <n v="571"/>
    <s v="Kristofor Roos"/>
  </r>
  <r>
    <n v="917"/>
    <x v="2"/>
    <s v="Drawstring"/>
    <s v="M"/>
    <s v="orange"/>
    <n v="104"/>
    <n v="76"/>
    <s v="A orange coloured, M sized, Drawstring Trousers"/>
    <n v="336"/>
    <n v="917"/>
    <n v="188"/>
    <n v="1246"/>
    <n v="112"/>
    <n v="3"/>
    <n v="188"/>
    <n v="571"/>
    <n v="41180"/>
    <x v="138"/>
    <d v="2021-04-22T00:00:00"/>
    <x v="5"/>
    <n v="22"/>
    <x v="7"/>
    <n v="571"/>
    <s v="Kristofor Roos"/>
  </r>
  <r>
    <n v="918"/>
    <x v="2"/>
    <s v="Drawstring"/>
    <s v="L"/>
    <s v="orange"/>
    <n v="104"/>
    <n v="54"/>
    <s v="A orange coloured, L sized, Drawstring Trousers"/>
    <n v="115"/>
    <n v="918"/>
    <n v="188"/>
    <n v="1109"/>
    <n v="115"/>
    <n v="1"/>
    <n v="188"/>
    <n v="571"/>
    <n v="41180"/>
    <x v="138"/>
    <d v="2021-04-22T00:00:00"/>
    <x v="5"/>
    <n v="22"/>
    <x v="7"/>
    <n v="571"/>
    <s v="Kristofor Roos"/>
  </r>
  <r>
    <n v="919"/>
    <x v="2"/>
    <s v="Drawstring"/>
    <s v="XL"/>
    <s v="orange"/>
    <n v="104"/>
    <n v="68"/>
    <s v="A orange coloured, XL sized, Drawstring Trousers"/>
    <n v="106"/>
    <n v="919"/>
    <n v="189"/>
    <n v="214"/>
    <n v="106"/>
    <n v="1"/>
    <n v="189"/>
    <n v="586"/>
    <n v="41543"/>
    <x v="139"/>
    <d v="2021-08-08T00:00:00"/>
    <x v="5"/>
    <n v="34"/>
    <x v="4"/>
    <n v="586"/>
    <s v="Wenona Stuck"/>
  </r>
  <r>
    <n v="920"/>
    <x v="2"/>
    <s v="Drawstring"/>
    <s v="XS"/>
    <s v="yellow"/>
    <n v="104"/>
    <n v="41"/>
    <s v="A yellow coloured, XS sized, Drawstring Trousers"/>
    <n v="113"/>
    <n v="920"/>
    <n v="189"/>
    <n v="668"/>
    <n v="113"/>
    <n v="1"/>
    <n v="189"/>
    <n v="586"/>
    <n v="41543"/>
    <x v="139"/>
    <d v="2021-08-08T00:00:00"/>
    <x v="5"/>
    <n v="34"/>
    <x v="4"/>
    <n v="586"/>
    <s v="Wenona Stuck"/>
  </r>
  <r>
    <n v="921"/>
    <x v="2"/>
    <s v="Drawstring"/>
    <s v="S"/>
    <s v="yellow"/>
    <n v="104"/>
    <n v="74"/>
    <s v="A yellow coloured, S sized, Drawstring Trousers"/>
    <n v="196"/>
    <n v="921"/>
    <n v="189"/>
    <n v="179"/>
    <n v="98"/>
    <n v="2"/>
    <n v="189"/>
    <n v="586"/>
    <n v="41543"/>
    <x v="139"/>
    <d v="2021-08-08T00:00:00"/>
    <x v="5"/>
    <n v="34"/>
    <x v="4"/>
    <n v="586"/>
    <s v="Wenona Stuck"/>
  </r>
  <r>
    <n v="922"/>
    <x v="2"/>
    <s v="Drawstring"/>
    <s v="M"/>
    <s v="yellow"/>
    <n v="104"/>
    <n v="55"/>
    <s v="A yellow coloured, M sized, Drawstring Trousers"/>
    <n v="188"/>
    <n v="922"/>
    <n v="189"/>
    <n v="877"/>
    <n v="94"/>
    <n v="2"/>
    <n v="189"/>
    <n v="586"/>
    <n v="41543"/>
    <x v="139"/>
    <d v="2021-08-08T00:00:00"/>
    <x v="5"/>
    <n v="34"/>
    <x v="4"/>
    <n v="586"/>
    <s v="Wenona Stuck"/>
  </r>
  <r>
    <n v="923"/>
    <x v="2"/>
    <s v="Drawstring"/>
    <s v="L"/>
    <s v="yellow"/>
    <n v="104"/>
    <n v="68"/>
    <s v="A yellow coloured, L sized, Drawstring Trousers"/>
    <n v="321"/>
    <n v="923"/>
    <n v="190"/>
    <n v="431"/>
    <n v="107"/>
    <n v="3"/>
    <n v="190"/>
    <n v="421"/>
    <n v="28420"/>
    <x v="140"/>
    <d v="2021-02-17T00:00:00"/>
    <x v="0"/>
    <n v="62"/>
    <x v="7"/>
    <n v="421"/>
    <s v="Kellyann Stening"/>
  </r>
  <r>
    <n v="924"/>
    <x v="2"/>
    <s v="Drawstring"/>
    <s v="XL"/>
    <s v="yellow"/>
    <n v="104"/>
    <n v="48"/>
    <s v="A yellow coloured, XL sized, Drawstring Trousers"/>
    <n v="106"/>
    <n v="924"/>
    <n v="191"/>
    <n v="219"/>
    <n v="106"/>
    <n v="1"/>
    <n v="191"/>
    <n v="18"/>
    <n v="31002"/>
    <x v="43"/>
    <d v="2021-02-15T00:00:00"/>
    <x v="1"/>
    <n v="79"/>
    <x v="4"/>
    <n v="18"/>
    <s v="Chan Duchesne"/>
  </r>
  <r>
    <n v="925"/>
    <x v="2"/>
    <s v="Drawstring"/>
    <s v="XS"/>
    <s v="green"/>
    <n v="104"/>
    <n v="57"/>
    <s v="A green coloured, XS sized, Drawstring Trousers"/>
    <n v="186"/>
    <n v="925"/>
    <n v="191"/>
    <n v="1077"/>
    <n v="93"/>
    <n v="2"/>
    <n v="191"/>
    <n v="18"/>
    <n v="31002"/>
    <x v="43"/>
    <d v="2021-02-15T00:00:00"/>
    <x v="1"/>
    <n v="79"/>
    <x v="4"/>
    <n v="18"/>
    <s v="Chan Duchesne"/>
  </r>
  <r>
    <n v="926"/>
    <x v="2"/>
    <s v="Drawstring"/>
    <s v="S"/>
    <s v="green"/>
    <n v="104"/>
    <n v="73"/>
    <s v="A green coloured, S sized, Drawstring Trousers"/>
    <n v="184"/>
    <n v="926"/>
    <n v="191"/>
    <n v="130"/>
    <n v="92"/>
    <n v="2"/>
    <n v="191"/>
    <n v="18"/>
    <n v="31002"/>
    <x v="43"/>
    <d v="2021-02-15T00:00:00"/>
    <x v="1"/>
    <n v="79"/>
    <x v="4"/>
    <n v="18"/>
    <s v="Chan Duchesne"/>
  </r>
  <r>
    <n v="927"/>
    <x v="2"/>
    <s v="Drawstring"/>
    <s v="M"/>
    <s v="green"/>
    <n v="104"/>
    <n v="52"/>
    <s v="A green coloured, M sized, Drawstring Trousers"/>
    <n v="118"/>
    <n v="927"/>
    <n v="191"/>
    <n v="74"/>
    <n v="118"/>
    <n v="1"/>
    <n v="191"/>
    <n v="18"/>
    <n v="31002"/>
    <x v="43"/>
    <d v="2021-02-15T00:00:00"/>
    <x v="1"/>
    <n v="79"/>
    <x v="4"/>
    <n v="18"/>
    <s v="Chan Duchesne"/>
  </r>
  <r>
    <n v="928"/>
    <x v="2"/>
    <s v="Drawstring"/>
    <s v="L"/>
    <s v="green"/>
    <n v="104"/>
    <n v="43"/>
    <s v="A green coloured, L sized, Drawstring Trousers"/>
    <n v="192"/>
    <n v="928"/>
    <n v="191"/>
    <n v="23"/>
    <n v="96"/>
    <n v="2"/>
    <n v="191"/>
    <n v="18"/>
    <n v="31002"/>
    <x v="43"/>
    <d v="2021-02-15T00:00:00"/>
    <x v="1"/>
    <n v="79"/>
    <x v="4"/>
    <n v="18"/>
    <s v="Chan Duchesne"/>
  </r>
  <r>
    <n v="929"/>
    <x v="2"/>
    <s v="Drawstring"/>
    <s v="XL"/>
    <s v="green"/>
    <n v="104"/>
    <n v="49"/>
    <s v="A green coloured, XL sized, Drawstring Trousers"/>
    <n v="105"/>
    <n v="929"/>
    <n v="191"/>
    <n v="282"/>
    <n v="105"/>
    <n v="1"/>
    <n v="191"/>
    <n v="18"/>
    <n v="31002"/>
    <x v="43"/>
    <d v="2021-02-15T00:00:00"/>
    <x v="1"/>
    <n v="79"/>
    <x v="4"/>
    <n v="18"/>
    <s v="Chan Duchesne"/>
  </r>
  <r>
    <n v="930"/>
    <x v="2"/>
    <s v="Drawstring"/>
    <s v="XS"/>
    <s v="blue"/>
    <n v="104"/>
    <n v="45"/>
    <s v="A blue coloured, XS sized, Drawstring Trousers"/>
    <n v="226"/>
    <n v="930"/>
    <n v="192"/>
    <n v="863"/>
    <n v="113"/>
    <n v="2"/>
    <n v="192"/>
    <n v="842"/>
    <n v="30614"/>
    <x v="141"/>
    <d v="2021-02-19T00:00:00"/>
    <x v="6"/>
    <n v="70"/>
    <x v="2"/>
    <n v="842"/>
    <s v="Millicent Stedson"/>
  </r>
  <r>
    <n v="931"/>
    <x v="2"/>
    <s v="Drawstring"/>
    <s v="S"/>
    <s v="blue"/>
    <n v="104"/>
    <n v="48"/>
    <s v="A blue coloured, S sized, Drawstring Trousers"/>
    <n v="357"/>
    <n v="931"/>
    <n v="192"/>
    <n v="390"/>
    <n v="119"/>
    <n v="3"/>
    <n v="192"/>
    <n v="842"/>
    <n v="30614"/>
    <x v="141"/>
    <d v="2021-02-19T00:00:00"/>
    <x v="6"/>
    <n v="70"/>
    <x v="2"/>
    <n v="842"/>
    <s v="Millicent Stedson"/>
  </r>
  <r>
    <n v="932"/>
    <x v="2"/>
    <s v="Drawstring"/>
    <s v="M"/>
    <s v="blue"/>
    <n v="104"/>
    <n v="41"/>
    <s v="A blue coloured, M sized, Drawstring Trousers"/>
    <n v="318"/>
    <n v="932"/>
    <n v="192"/>
    <n v="990"/>
    <n v="106"/>
    <n v="3"/>
    <n v="192"/>
    <n v="842"/>
    <n v="30614"/>
    <x v="141"/>
    <d v="2021-02-19T00:00:00"/>
    <x v="6"/>
    <n v="70"/>
    <x v="2"/>
    <n v="842"/>
    <s v="Millicent Stedson"/>
  </r>
  <r>
    <n v="933"/>
    <x v="2"/>
    <s v="Drawstring"/>
    <s v="L"/>
    <s v="blue"/>
    <n v="104"/>
    <n v="50"/>
    <s v="A blue coloured, L sized, Drawstring Trousers"/>
    <n v="288"/>
    <n v="933"/>
    <n v="192"/>
    <n v="920"/>
    <n v="96"/>
    <n v="3"/>
    <n v="192"/>
    <n v="842"/>
    <n v="30614"/>
    <x v="141"/>
    <d v="2021-02-19T00:00:00"/>
    <x v="6"/>
    <n v="70"/>
    <x v="2"/>
    <n v="842"/>
    <s v="Millicent Stedson"/>
  </r>
  <r>
    <n v="934"/>
    <x v="2"/>
    <s v="Drawstring"/>
    <s v="XL"/>
    <s v="blue"/>
    <n v="104"/>
    <n v="60"/>
    <s v="A blue coloured, XL sized, Drawstring Trousers"/>
    <n v="288"/>
    <n v="934"/>
    <n v="192"/>
    <n v="9"/>
    <n v="96"/>
    <n v="3"/>
    <n v="192"/>
    <n v="842"/>
    <n v="30614"/>
    <x v="141"/>
    <d v="2021-02-19T00:00:00"/>
    <x v="6"/>
    <n v="70"/>
    <x v="2"/>
    <n v="842"/>
    <s v="Millicent Stedson"/>
  </r>
  <r>
    <n v="935"/>
    <x v="2"/>
    <s v="Drawstring"/>
    <s v="XS"/>
    <s v="indigo"/>
    <n v="104"/>
    <n v="61"/>
    <s v="A indigo coloured, XS sized, Drawstring Trousers"/>
    <n v="93"/>
    <n v="935"/>
    <n v="192"/>
    <n v="664"/>
    <n v="93"/>
    <n v="1"/>
    <n v="192"/>
    <n v="842"/>
    <n v="30614"/>
    <x v="141"/>
    <d v="2021-02-19T00:00:00"/>
    <x v="6"/>
    <n v="70"/>
    <x v="2"/>
    <n v="842"/>
    <s v="Millicent Stedson"/>
  </r>
  <r>
    <n v="936"/>
    <x v="2"/>
    <s v="Drawstring"/>
    <s v="S"/>
    <s v="indigo"/>
    <n v="104"/>
    <n v="46"/>
    <s v="A indigo coloured, S sized, Drawstring Trousers"/>
    <n v="300"/>
    <n v="936"/>
    <n v="192"/>
    <n v="573"/>
    <n v="100"/>
    <n v="3"/>
    <n v="192"/>
    <n v="842"/>
    <n v="30614"/>
    <x v="141"/>
    <d v="2021-02-19T00:00:00"/>
    <x v="6"/>
    <n v="70"/>
    <x v="2"/>
    <n v="842"/>
    <s v="Millicent Stedson"/>
  </r>
  <r>
    <n v="937"/>
    <x v="2"/>
    <s v="Drawstring"/>
    <s v="M"/>
    <s v="indigo"/>
    <n v="104"/>
    <n v="58"/>
    <s v="A indigo coloured, M sized, Drawstring Trousers"/>
    <n v="186"/>
    <n v="937"/>
    <n v="193"/>
    <n v="1084"/>
    <n v="93"/>
    <n v="2"/>
    <n v="193"/>
    <n v="846"/>
    <n v="54256"/>
    <x v="130"/>
    <d v="2021-06-07T00:00:00"/>
    <x v="0"/>
    <n v="72"/>
    <x v="6"/>
    <n v="846"/>
    <s v="Isidore Bleasdille"/>
  </r>
  <r>
    <n v="938"/>
    <x v="2"/>
    <s v="Drawstring"/>
    <s v="L"/>
    <s v="indigo"/>
    <n v="104"/>
    <n v="77"/>
    <s v="A indigo coloured, L sized, Drawstring Trousers"/>
    <n v="312"/>
    <n v="938"/>
    <n v="193"/>
    <n v="63"/>
    <n v="104"/>
    <n v="3"/>
    <n v="193"/>
    <n v="846"/>
    <n v="54256"/>
    <x v="130"/>
    <d v="2021-06-07T00:00:00"/>
    <x v="0"/>
    <n v="72"/>
    <x v="6"/>
    <n v="846"/>
    <s v="Isidore Bleasdille"/>
  </r>
  <r>
    <n v="939"/>
    <x v="2"/>
    <s v="Drawstring"/>
    <s v="XL"/>
    <s v="indigo"/>
    <n v="104"/>
    <n v="41"/>
    <s v="A indigo coloured, XL sized, Drawstring Trousers"/>
    <n v="238"/>
    <n v="939"/>
    <n v="193"/>
    <n v="396"/>
    <n v="119"/>
    <n v="2"/>
    <n v="193"/>
    <n v="846"/>
    <n v="54256"/>
    <x v="130"/>
    <d v="2021-06-07T00:00:00"/>
    <x v="0"/>
    <n v="72"/>
    <x v="6"/>
    <n v="846"/>
    <s v="Isidore Bleasdille"/>
  </r>
  <r>
    <n v="940"/>
    <x v="2"/>
    <s v="Drawstring"/>
    <s v="XS"/>
    <s v="violet"/>
    <n v="104"/>
    <n v="62"/>
    <s v="A violet coloured, XS sized, Drawstring Trousers"/>
    <n v="109"/>
    <n v="940"/>
    <n v="193"/>
    <n v="762"/>
    <n v="109"/>
    <n v="1"/>
    <n v="193"/>
    <n v="846"/>
    <n v="54256"/>
    <x v="130"/>
    <d v="2021-06-07T00:00:00"/>
    <x v="0"/>
    <n v="72"/>
    <x v="6"/>
    <n v="846"/>
    <s v="Isidore Bleasdille"/>
  </r>
  <r>
    <n v="941"/>
    <x v="2"/>
    <s v="Drawstring"/>
    <s v="S"/>
    <s v="violet"/>
    <n v="104"/>
    <n v="40"/>
    <s v="A violet coloured, S sized, Drawstring Trousers"/>
    <n v="200"/>
    <n v="941"/>
    <n v="193"/>
    <n v="593"/>
    <n v="100"/>
    <n v="2"/>
    <n v="193"/>
    <n v="846"/>
    <n v="54256"/>
    <x v="130"/>
    <d v="2021-06-07T00:00:00"/>
    <x v="0"/>
    <n v="72"/>
    <x v="6"/>
    <n v="846"/>
    <s v="Isidore Bleasdille"/>
  </r>
  <r>
    <n v="942"/>
    <x v="2"/>
    <s v="Drawstring"/>
    <s v="M"/>
    <s v="violet"/>
    <n v="104"/>
    <n v="73"/>
    <s v="A violet coloured, M sized, Drawstring Trousers"/>
    <n v="186"/>
    <n v="942"/>
    <n v="193"/>
    <n v="1061"/>
    <n v="93"/>
    <n v="2"/>
    <n v="193"/>
    <n v="846"/>
    <n v="54256"/>
    <x v="130"/>
    <d v="2021-06-07T00:00:00"/>
    <x v="0"/>
    <n v="72"/>
    <x v="6"/>
    <n v="846"/>
    <s v="Isidore Bleasdille"/>
  </r>
  <r>
    <n v="943"/>
    <x v="2"/>
    <s v="Drawstring"/>
    <s v="L"/>
    <s v="violet"/>
    <n v="104"/>
    <n v="62"/>
    <s v="A violet coloured, L sized, Drawstring Trousers"/>
    <n v="279"/>
    <n v="943"/>
    <n v="193"/>
    <n v="656"/>
    <n v="93"/>
    <n v="3"/>
    <n v="193"/>
    <n v="846"/>
    <n v="54256"/>
    <x v="130"/>
    <d v="2021-06-07T00:00:00"/>
    <x v="0"/>
    <n v="72"/>
    <x v="6"/>
    <n v="846"/>
    <s v="Isidore Bleasdille"/>
  </r>
  <r>
    <n v="944"/>
    <x v="2"/>
    <s v="Drawstring"/>
    <s v="XL"/>
    <s v="violet"/>
    <n v="104"/>
    <n v="80"/>
    <s v="A violet coloured, XL sized, Drawstring Trousers"/>
    <n v="119"/>
    <n v="944"/>
    <n v="193"/>
    <n v="727"/>
    <n v="119"/>
    <n v="1"/>
    <n v="193"/>
    <n v="846"/>
    <n v="54256"/>
    <x v="130"/>
    <d v="2021-06-07T00:00:00"/>
    <x v="0"/>
    <n v="72"/>
    <x v="6"/>
    <n v="846"/>
    <s v="Isidore Bleasdille"/>
  </r>
  <r>
    <n v="945"/>
    <x v="2"/>
    <s v="Slim-Fit"/>
    <s v="XS"/>
    <s v="red"/>
    <n v="119"/>
    <n v="72"/>
    <s v="A red coloured, XS sized, Slim-Fit Trousers"/>
    <n v="94"/>
    <n v="945"/>
    <n v="194"/>
    <n v="371"/>
    <n v="94"/>
    <n v="1"/>
    <n v="194"/>
    <n v="415"/>
    <n v="21994"/>
    <x v="142"/>
    <d v="2021-11-03T00:00:00"/>
    <x v="6"/>
    <n v="40"/>
    <x v="0"/>
    <n v="415"/>
    <s v="Ashley Gant"/>
  </r>
  <r>
    <n v="946"/>
    <x v="2"/>
    <s v="Slim-Fit"/>
    <s v="S"/>
    <s v="red"/>
    <n v="119"/>
    <n v="71"/>
    <s v="A red coloured, S sized, Slim-Fit Trousers"/>
    <n v="315"/>
    <n v="946"/>
    <n v="194"/>
    <n v="303"/>
    <n v="105"/>
    <n v="3"/>
    <n v="194"/>
    <n v="415"/>
    <n v="21994"/>
    <x v="142"/>
    <d v="2021-11-03T00:00:00"/>
    <x v="6"/>
    <n v="40"/>
    <x v="0"/>
    <n v="415"/>
    <s v="Ashley Gant"/>
  </r>
  <r>
    <n v="947"/>
    <x v="2"/>
    <s v="Slim-Fit"/>
    <s v="M"/>
    <s v="red"/>
    <n v="119"/>
    <n v="67"/>
    <s v="A red coloured, M sized, Slim-Fit Trousers"/>
    <n v="97"/>
    <n v="947"/>
    <n v="194"/>
    <n v="954"/>
    <n v="97"/>
    <n v="1"/>
    <n v="194"/>
    <n v="415"/>
    <n v="21994"/>
    <x v="142"/>
    <d v="2021-11-03T00:00:00"/>
    <x v="6"/>
    <n v="40"/>
    <x v="0"/>
    <n v="415"/>
    <s v="Ashley Gant"/>
  </r>
  <r>
    <n v="948"/>
    <x v="2"/>
    <s v="Slim-Fit"/>
    <s v="L"/>
    <s v="red"/>
    <n v="119"/>
    <n v="80"/>
    <s v="A red coloured, L sized, Slim-Fit Trousers"/>
    <n v="94"/>
    <n v="948"/>
    <n v="194"/>
    <n v="893"/>
    <n v="94"/>
    <n v="1"/>
    <n v="194"/>
    <n v="415"/>
    <n v="21994"/>
    <x v="142"/>
    <d v="2021-11-03T00:00:00"/>
    <x v="6"/>
    <n v="40"/>
    <x v="0"/>
    <n v="415"/>
    <s v="Ashley Gant"/>
  </r>
  <r>
    <n v="949"/>
    <x v="2"/>
    <s v="Slim-Fit"/>
    <s v="XL"/>
    <s v="red"/>
    <n v="119"/>
    <n v="67"/>
    <s v="A red coloured, XL sized, Slim-Fit Trousers"/>
    <n v="96"/>
    <n v="949"/>
    <n v="194"/>
    <n v="25"/>
    <n v="96"/>
    <n v="1"/>
    <n v="194"/>
    <n v="415"/>
    <n v="21994"/>
    <x v="142"/>
    <d v="2021-11-03T00:00:00"/>
    <x v="6"/>
    <n v="40"/>
    <x v="0"/>
    <n v="415"/>
    <s v="Ashley Gant"/>
  </r>
  <r>
    <n v="950"/>
    <x v="2"/>
    <s v="Slim-Fit"/>
    <s v="XS"/>
    <s v="orange"/>
    <n v="119"/>
    <n v="69"/>
    <s v="A orange coloured, XS sized, Slim-Fit Trousers"/>
    <n v="294"/>
    <n v="950"/>
    <n v="194"/>
    <n v="179"/>
    <n v="98"/>
    <n v="3"/>
    <n v="194"/>
    <n v="415"/>
    <n v="21994"/>
    <x v="142"/>
    <d v="2021-11-03T00:00:00"/>
    <x v="6"/>
    <n v="40"/>
    <x v="0"/>
    <n v="415"/>
    <s v="Ashley Gant"/>
  </r>
  <r>
    <n v="951"/>
    <x v="2"/>
    <s v="Slim-Fit"/>
    <s v="S"/>
    <s v="orange"/>
    <n v="119"/>
    <n v="55"/>
    <s v="A orange coloured, S sized, Slim-Fit Trousers"/>
    <n v="354"/>
    <n v="951"/>
    <n v="194"/>
    <n v="71"/>
    <n v="118"/>
    <n v="3"/>
    <n v="194"/>
    <n v="415"/>
    <n v="21994"/>
    <x v="142"/>
    <d v="2021-11-03T00:00:00"/>
    <x v="6"/>
    <n v="40"/>
    <x v="0"/>
    <n v="415"/>
    <s v="Ashley Gant"/>
  </r>
  <r>
    <n v="952"/>
    <x v="2"/>
    <s v="Slim-Fit"/>
    <s v="M"/>
    <s v="orange"/>
    <n v="119"/>
    <n v="44"/>
    <s v="A orange coloured, M sized, Slim-Fit Trousers"/>
    <n v="306"/>
    <n v="952"/>
    <n v="195"/>
    <n v="495"/>
    <n v="102"/>
    <n v="3"/>
    <n v="195"/>
    <n v="92"/>
    <n v="41725"/>
    <x v="101"/>
    <d v="2021-04-17T00:00:00"/>
    <x v="5"/>
    <n v="27"/>
    <x v="3"/>
    <n v="92"/>
    <s v="Hillary Guiness"/>
  </r>
  <r>
    <n v="953"/>
    <x v="2"/>
    <s v="Slim-Fit"/>
    <s v="L"/>
    <s v="orange"/>
    <n v="119"/>
    <n v="66"/>
    <s v="A orange coloured, L sized, Slim-Fit Trousers"/>
    <n v="210"/>
    <n v="953"/>
    <n v="195"/>
    <n v="1212"/>
    <n v="105"/>
    <n v="2"/>
    <n v="195"/>
    <n v="92"/>
    <n v="41725"/>
    <x v="101"/>
    <d v="2021-04-17T00:00:00"/>
    <x v="5"/>
    <n v="27"/>
    <x v="3"/>
    <n v="92"/>
    <s v="Hillary Guiness"/>
  </r>
  <r>
    <n v="954"/>
    <x v="2"/>
    <s v="Slim-Fit"/>
    <s v="XL"/>
    <s v="orange"/>
    <n v="119"/>
    <n v="78"/>
    <s v="A orange coloured, XL sized, Slim-Fit Trousers"/>
    <n v="188"/>
    <n v="954"/>
    <n v="195"/>
    <n v="370"/>
    <n v="94"/>
    <n v="2"/>
    <n v="195"/>
    <n v="92"/>
    <n v="41725"/>
    <x v="101"/>
    <d v="2021-04-17T00:00:00"/>
    <x v="5"/>
    <n v="27"/>
    <x v="3"/>
    <n v="92"/>
    <s v="Hillary Guiness"/>
  </r>
  <r>
    <n v="955"/>
    <x v="2"/>
    <s v="Slim-Fit"/>
    <s v="XS"/>
    <s v="yellow"/>
    <n v="119"/>
    <n v="59"/>
    <s v="A yellow coloured, XS sized, Slim-Fit Trousers"/>
    <n v="279"/>
    <n v="955"/>
    <n v="196"/>
    <n v="1053"/>
    <n v="93"/>
    <n v="3"/>
    <n v="196"/>
    <n v="630"/>
    <n v="48990"/>
    <x v="80"/>
    <d v="2021-11-16T00:00:00"/>
    <x v="1"/>
    <n v="49"/>
    <x v="6"/>
    <n v="630"/>
    <s v="Nicholle Coom"/>
  </r>
  <r>
    <n v="956"/>
    <x v="2"/>
    <s v="Slim-Fit"/>
    <s v="S"/>
    <s v="yellow"/>
    <n v="119"/>
    <n v="54"/>
    <s v="A yellow coloured, S sized, Slim-Fit Trousers"/>
    <n v="194"/>
    <n v="956"/>
    <n v="196"/>
    <n v="948"/>
    <n v="97"/>
    <n v="2"/>
    <n v="196"/>
    <n v="630"/>
    <n v="48990"/>
    <x v="80"/>
    <d v="2021-11-16T00:00:00"/>
    <x v="1"/>
    <n v="49"/>
    <x v="6"/>
    <n v="630"/>
    <s v="Nicholle Coom"/>
  </r>
  <r>
    <n v="957"/>
    <x v="2"/>
    <s v="Slim-Fit"/>
    <s v="M"/>
    <s v="yellow"/>
    <n v="119"/>
    <n v="55"/>
    <s v="A yellow coloured, M sized, Slim-Fit Trousers"/>
    <n v="102"/>
    <n v="957"/>
    <n v="196"/>
    <n v="1127"/>
    <n v="102"/>
    <n v="1"/>
    <n v="196"/>
    <n v="630"/>
    <n v="48990"/>
    <x v="80"/>
    <d v="2021-11-16T00:00:00"/>
    <x v="1"/>
    <n v="49"/>
    <x v="6"/>
    <n v="630"/>
    <s v="Nicholle Coom"/>
  </r>
  <r>
    <n v="958"/>
    <x v="2"/>
    <s v="Slim-Fit"/>
    <s v="L"/>
    <s v="yellow"/>
    <n v="119"/>
    <n v="64"/>
    <s v="A yellow coloured, L sized, Slim-Fit Trousers"/>
    <n v="109"/>
    <n v="958"/>
    <n v="196"/>
    <n v="750"/>
    <n v="109"/>
    <n v="1"/>
    <n v="196"/>
    <n v="630"/>
    <n v="48990"/>
    <x v="80"/>
    <d v="2021-11-16T00:00:00"/>
    <x v="1"/>
    <n v="49"/>
    <x v="6"/>
    <n v="630"/>
    <s v="Nicholle Coom"/>
  </r>
  <r>
    <n v="959"/>
    <x v="2"/>
    <s v="Slim-Fit"/>
    <s v="XL"/>
    <s v="yellow"/>
    <n v="119"/>
    <n v="78"/>
    <s v="A yellow coloured, XL sized, Slim-Fit Trousers"/>
    <n v="318"/>
    <n v="959"/>
    <n v="196"/>
    <n v="239"/>
    <n v="106"/>
    <n v="3"/>
    <n v="196"/>
    <n v="630"/>
    <n v="48990"/>
    <x v="80"/>
    <d v="2021-11-16T00:00:00"/>
    <x v="1"/>
    <n v="49"/>
    <x v="6"/>
    <n v="630"/>
    <s v="Nicholle Coom"/>
  </r>
  <r>
    <n v="960"/>
    <x v="2"/>
    <s v="Slim-Fit"/>
    <s v="XS"/>
    <s v="green"/>
    <n v="119"/>
    <n v="74"/>
    <s v="A green coloured, XS sized, Slim-Fit Trousers"/>
    <n v="210"/>
    <n v="960"/>
    <n v="196"/>
    <n v="306"/>
    <n v="105"/>
    <n v="2"/>
    <n v="196"/>
    <n v="630"/>
    <n v="48990"/>
    <x v="80"/>
    <d v="2021-11-16T00:00:00"/>
    <x v="1"/>
    <n v="49"/>
    <x v="6"/>
    <n v="630"/>
    <s v="Nicholle Coom"/>
  </r>
  <r>
    <n v="961"/>
    <x v="2"/>
    <s v="Slim-Fit"/>
    <s v="S"/>
    <s v="green"/>
    <n v="119"/>
    <n v="70"/>
    <s v="A green coloured, S sized, Slim-Fit Trousers"/>
    <n v="93"/>
    <n v="961"/>
    <n v="197"/>
    <n v="1065"/>
    <n v="93"/>
    <n v="1"/>
    <n v="197"/>
    <n v="110"/>
    <n v="23619"/>
    <x v="143"/>
    <d v="2021-05-01T00:00:00"/>
    <x v="0"/>
    <n v="65"/>
    <x v="2"/>
    <n v="110"/>
    <s v="Giralda Trewin"/>
  </r>
  <r>
    <n v="962"/>
    <x v="2"/>
    <s v="Slim-Fit"/>
    <s v="M"/>
    <s v="green"/>
    <n v="119"/>
    <n v="78"/>
    <s v="A green coloured, M sized, Slim-Fit Trousers"/>
    <n v="224"/>
    <n v="962"/>
    <n v="197"/>
    <n v="1244"/>
    <n v="112"/>
    <n v="2"/>
    <n v="197"/>
    <n v="110"/>
    <n v="23619"/>
    <x v="143"/>
    <d v="2021-05-01T00:00:00"/>
    <x v="0"/>
    <n v="65"/>
    <x v="2"/>
    <n v="110"/>
    <s v="Giralda Trewin"/>
  </r>
  <r>
    <n v="963"/>
    <x v="2"/>
    <s v="Slim-Fit"/>
    <s v="L"/>
    <s v="green"/>
    <n v="119"/>
    <n v="43"/>
    <s v="A green coloured, L sized, Slim-Fit Trousers"/>
    <n v="226"/>
    <n v="963"/>
    <n v="197"/>
    <n v="697"/>
    <n v="113"/>
    <n v="2"/>
    <n v="197"/>
    <n v="110"/>
    <n v="23619"/>
    <x v="143"/>
    <d v="2021-05-01T00:00:00"/>
    <x v="0"/>
    <n v="65"/>
    <x v="2"/>
    <n v="110"/>
    <s v="Giralda Trewin"/>
  </r>
  <r>
    <n v="964"/>
    <x v="2"/>
    <s v="Slim-Fit"/>
    <s v="XL"/>
    <s v="green"/>
    <n v="119"/>
    <n v="67"/>
    <s v="A green coloured, XL sized, Slim-Fit Trousers"/>
    <n v="285"/>
    <n v="964"/>
    <n v="197"/>
    <n v="254"/>
    <n v="95"/>
    <n v="3"/>
    <n v="197"/>
    <n v="110"/>
    <n v="23619"/>
    <x v="143"/>
    <d v="2021-05-01T00:00:00"/>
    <x v="0"/>
    <n v="65"/>
    <x v="2"/>
    <n v="110"/>
    <s v="Giralda Trewin"/>
  </r>
  <r>
    <n v="965"/>
    <x v="2"/>
    <s v="Slim-Fit"/>
    <s v="XS"/>
    <s v="blue"/>
    <n v="119"/>
    <n v="55"/>
    <s v="A blue coloured, XS sized, Slim-Fit Trousers"/>
    <n v="113"/>
    <n v="965"/>
    <n v="197"/>
    <n v="864"/>
    <n v="113"/>
    <n v="1"/>
    <n v="197"/>
    <n v="110"/>
    <n v="23619"/>
    <x v="143"/>
    <d v="2021-05-01T00:00:00"/>
    <x v="0"/>
    <n v="65"/>
    <x v="2"/>
    <n v="110"/>
    <s v="Giralda Trewin"/>
  </r>
  <r>
    <n v="966"/>
    <x v="2"/>
    <s v="Slim-Fit"/>
    <s v="S"/>
    <s v="blue"/>
    <n v="119"/>
    <n v="49"/>
    <s v="A blue coloured, S sized, Slim-Fit Trousers"/>
    <n v="273"/>
    <n v="966"/>
    <n v="198"/>
    <n v="172"/>
    <n v="91"/>
    <n v="3"/>
    <n v="198"/>
    <n v="640"/>
    <n v="29627"/>
    <x v="31"/>
    <d v="2021-09-13T00:00:00"/>
    <x v="2"/>
    <n v="49"/>
    <x v="3"/>
    <n v="640"/>
    <s v="Uriel Cottingham"/>
  </r>
  <r>
    <n v="967"/>
    <x v="2"/>
    <s v="Slim-Fit"/>
    <s v="M"/>
    <s v="blue"/>
    <n v="119"/>
    <n v="75"/>
    <s v="A blue coloured, M sized, Slim-Fit Trousers"/>
    <n v="196"/>
    <n v="967"/>
    <n v="198"/>
    <n v="204"/>
    <n v="98"/>
    <n v="2"/>
    <n v="198"/>
    <n v="640"/>
    <n v="29627"/>
    <x v="31"/>
    <d v="2021-09-13T00:00:00"/>
    <x v="2"/>
    <n v="49"/>
    <x v="3"/>
    <n v="640"/>
    <s v="Uriel Cottingham"/>
  </r>
  <r>
    <n v="968"/>
    <x v="2"/>
    <s v="Slim-Fit"/>
    <s v="L"/>
    <s v="blue"/>
    <n v="119"/>
    <n v="49"/>
    <s v="A blue coloured, L sized, Slim-Fit Trousers"/>
    <n v="224"/>
    <n v="968"/>
    <n v="198"/>
    <n v="1259"/>
    <n v="112"/>
    <n v="2"/>
    <n v="198"/>
    <n v="640"/>
    <n v="29627"/>
    <x v="31"/>
    <d v="2021-09-13T00:00:00"/>
    <x v="2"/>
    <n v="49"/>
    <x v="3"/>
    <n v="640"/>
    <s v="Uriel Cottingham"/>
  </r>
  <r>
    <n v="969"/>
    <x v="2"/>
    <s v="Slim-Fit"/>
    <s v="XL"/>
    <s v="blue"/>
    <n v="119"/>
    <n v="47"/>
    <s v="A blue coloured, XL sized, Slim-Fit Trousers"/>
    <n v="236"/>
    <n v="969"/>
    <n v="199"/>
    <n v="78"/>
    <n v="118"/>
    <n v="2"/>
    <n v="199"/>
    <n v="206"/>
    <n v="58054"/>
    <x v="20"/>
    <d v="2021-05-18T00:00:00"/>
    <x v="6"/>
    <n v="66"/>
    <x v="3"/>
    <n v="206"/>
    <s v="Crin Johnikin"/>
  </r>
  <r>
    <n v="970"/>
    <x v="2"/>
    <s v="Slim-Fit"/>
    <s v="XS"/>
    <s v="indigo"/>
    <n v="119"/>
    <n v="74"/>
    <s v="A indigo coloured, XS sized, Slim-Fit Trousers"/>
    <n v="279"/>
    <n v="970"/>
    <n v="199"/>
    <n v="1057"/>
    <n v="93"/>
    <n v="3"/>
    <n v="199"/>
    <n v="206"/>
    <n v="58054"/>
    <x v="20"/>
    <d v="2021-05-18T00:00:00"/>
    <x v="6"/>
    <n v="66"/>
    <x v="3"/>
    <n v="206"/>
    <s v="Crin Johnikin"/>
  </r>
  <r>
    <n v="971"/>
    <x v="2"/>
    <s v="Slim-Fit"/>
    <s v="S"/>
    <s v="indigo"/>
    <n v="119"/>
    <n v="41"/>
    <s v="A indigo coloured, S sized, Slim-Fit Trousers"/>
    <n v="279"/>
    <n v="971"/>
    <n v="199"/>
    <n v="655"/>
    <n v="93"/>
    <n v="3"/>
    <n v="199"/>
    <n v="206"/>
    <n v="58054"/>
    <x v="20"/>
    <d v="2021-05-18T00:00:00"/>
    <x v="6"/>
    <n v="66"/>
    <x v="3"/>
    <n v="206"/>
    <s v="Crin Johnikin"/>
  </r>
  <r>
    <n v="972"/>
    <x v="2"/>
    <s v="Slim-Fit"/>
    <s v="M"/>
    <s v="indigo"/>
    <n v="119"/>
    <n v="67"/>
    <s v="A indigo coloured, M sized, Slim-Fit Trousers"/>
    <n v="285"/>
    <n v="972"/>
    <n v="199"/>
    <n v="249"/>
    <n v="95"/>
    <n v="3"/>
    <n v="199"/>
    <n v="206"/>
    <n v="58054"/>
    <x v="20"/>
    <d v="2021-05-18T00:00:00"/>
    <x v="6"/>
    <n v="66"/>
    <x v="3"/>
    <n v="206"/>
    <s v="Crin Johnikin"/>
  </r>
  <r>
    <n v="973"/>
    <x v="2"/>
    <s v="Slim-Fit"/>
    <s v="L"/>
    <s v="indigo"/>
    <n v="119"/>
    <n v="48"/>
    <s v="A indigo coloured, L sized, Slim-Fit Trousers"/>
    <n v="327"/>
    <n v="973"/>
    <n v="200"/>
    <n v="758"/>
    <n v="109"/>
    <n v="3"/>
    <n v="200"/>
    <n v="15"/>
    <n v="50335"/>
    <x v="67"/>
    <d v="2021-09-07T00:00:00"/>
    <x v="0"/>
    <n v="34"/>
    <x v="2"/>
    <n v="15"/>
    <s v="Avril Rossiter"/>
  </r>
  <r>
    <n v="974"/>
    <x v="2"/>
    <s v="Slim-Fit"/>
    <s v="XL"/>
    <s v="indigo"/>
    <n v="119"/>
    <n v="66"/>
    <s v="A indigo coloured, XL sized, Slim-Fit Trousers"/>
    <n v="198"/>
    <n v="974"/>
    <n v="200"/>
    <n v="1158"/>
    <n v="99"/>
    <n v="2"/>
    <n v="200"/>
    <n v="15"/>
    <n v="50335"/>
    <x v="67"/>
    <d v="2021-09-07T00:00:00"/>
    <x v="0"/>
    <n v="34"/>
    <x v="2"/>
    <n v="15"/>
    <s v="Avril Rossiter"/>
  </r>
  <r>
    <n v="975"/>
    <x v="2"/>
    <s v="Slim-Fit"/>
    <s v="XS"/>
    <s v="violet"/>
    <n v="119"/>
    <n v="70"/>
    <s v="A violet coloured, XS sized, Slim-Fit Trousers"/>
    <n v="194"/>
    <n v="975"/>
    <n v="200"/>
    <n v="964"/>
    <n v="97"/>
    <n v="2"/>
    <n v="200"/>
    <n v="15"/>
    <n v="50335"/>
    <x v="67"/>
    <d v="2021-09-07T00:00:00"/>
    <x v="0"/>
    <n v="34"/>
    <x v="2"/>
    <n v="15"/>
    <s v="Avril Rossiter"/>
  </r>
  <r>
    <n v="976"/>
    <x v="2"/>
    <s v="Slim-Fit"/>
    <s v="S"/>
    <s v="violet"/>
    <n v="119"/>
    <n v="46"/>
    <s v="A violet coloured, S sized, Slim-Fit Trousers"/>
    <n v="184"/>
    <n v="976"/>
    <n v="200"/>
    <n v="135"/>
    <n v="92"/>
    <n v="2"/>
    <n v="200"/>
    <n v="15"/>
    <n v="50335"/>
    <x v="67"/>
    <d v="2021-09-07T00:00:00"/>
    <x v="0"/>
    <n v="34"/>
    <x v="2"/>
    <n v="15"/>
    <s v="Avril Rossiter"/>
  </r>
  <r>
    <n v="977"/>
    <x v="2"/>
    <s v="Slim-Fit"/>
    <s v="M"/>
    <s v="violet"/>
    <n v="119"/>
    <n v="51"/>
    <s v="A violet coloured, M sized, Slim-Fit Trousers"/>
    <n v="339"/>
    <n v="977"/>
    <n v="200"/>
    <n v="842"/>
    <n v="113"/>
    <n v="3"/>
    <n v="200"/>
    <n v="15"/>
    <n v="50335"/>
    <x v="67"/>
    <d v="2021-09-07T00:00:00"/>
    <x v="0"/>
    <n v="34"/>
    <x v="2"/>
    <n v="15"/>
    <s v="Avril Rossiter"/>
  </r>
  <r>
    <n v="978"/>
    <x v="2"/>
    <s v="Slim-Fit"/>
    <s v="L"/>
    <s v="violet"/>
    <n v="119"/>
    <n v="58"/>
    <s v="A violet coloured, L sized, Slim-Fit Trousers"/>
    <n v="106"/>
    <n v="978"/>
    <n v="200"/>
    <n v="992"/>
    <n v="106"/>
    <n v="1"/>
    <n v="200"/>
    <n v="15"/>
    <n v="50335"/>
    <x v="67"/>
    <d v="2021-09-07T00:00:00"/>
    <x v="0"/>
    <n v="34"/>
    <x v="2"/>
    <n v="15"/>
    <s v="Avril Rossiter"/>
  </r>
  <r>
    <n v="979"/>
    <x v="2"/>
    <s v="Slim-Fit"/>
    <s v="XL"/>
    <s v="violet"/>
    <n v="119"/>
    <n v="48"/>
    <s v="A violet coloured, XL sized, Slim-Fit Trousers"/>
    <n v="291"/>
    <n v="979"/>
    <n v="201"/>
    <n v="974"/>
    <n v="97"/>
    <n v="3"/>
    <n v="201"/>
    <n v="325"/>
    <n v="56321"/>
    <x v="144"/>
    <d v="2021-06-18T00:00:00"/>
    <x v="2"/>
    <n v="68"/>
    <x v="0"/>
    <n v="325"/>
    <s v="Robinetta Deners"/>
  </r>
  <r>
    <n v="980"/>
    <x v="2"/>
    <s v="Wool"/>
    <s v="XS"/>
    <s v="red"/>
    <n v="111"/>
    <n v="44"/>
    <s v="A red coloured, XS sized, Wool Trousers"/>
    <n v="230"/>
    <n v="980"/>
    <n v="201"/>
    <n v="1085"/>
    <n v="115"/>
    <n v="2"/>
    <n v="201"/>
    <n v="325"/>
    <n v="56321"/>
    <x v="144"/>
    <d v="2021-06-18T00:00:00"/>
    <x v="2"/>
    <n v="68"/>
    <x v="0"/>
    <n v="325"/>
    <s v="Robinetta Deners"/>
  </r>
  <r>
    <n v="981"/>
    <x v="2"/>
    <s v="Wool"/>
    <s v="S"/>
    <s v="red"/>
    <n v="111"/>
    <n v="65"/>
    <s v="A red coloured, S sized, Wool Trousers"/>
    <n v="214"/>
    <n v="981"/>
    <n v="201"/>
    <n v="451"/>
    <n v="107"/>
    <n v="2"/>
    <n v="201"/>
    <n v="325"/>
    <n v="56321"/>
    <x v="144"/>
    <d v="2021-06-18T00:00:00"/>
    <x v="2"/>
    <n v="68"/>
    <x v="0"/>
    <n v="325"/>
    <s v="Robinetta Deners"/>
  </r>
  <r>
    <n v="982"/>
    <x v="2"/>
    <s v="Wool"/>
    <s v="M"/>
    <s v="red"/>
    <n v="111"/>
    <n v="58"/>
    <s v="A red coloured, M sized, Wool Trousers"/>
    <n v="192"/>
    <n v="982"/>
    <n v="201"/>
    <n v="27"/>
    <n v="96"/>
    <n v="2"/>
    <n v="201"/>
    <n v="325"/>
    <n v="56321"/>
    <x v="144"/>
    <d v="2021-06-18T00:00:00"/>
    <x v="2"/>
    <n v="68"/>
    <x v="0"/>
    <n v="325"/>
    <s v="Robinetta Deners"/>
  </r>
  <r>
    <n v="983"/>
    <x v="2"/>
    <s v="Wool"/>
    <s v="L"/>
    <s v="red"/>
    <n v="111"/>
    <n v="74"/>
    <s v="A red coloured, L sized, Wool Trousers"/>
    <n v="118"/>
    <n v="983"/>
    <n v="201"/>
    <n v="486"/>
    <n v="118"/>
    <n v="1"/>
    <n v="201"/>
    <n v="325"/>
    <n v="56321"/>
    <x v="144"/>
    <d v="2021-06-18T00:00:00"/>
    <x v="2"/>
    <n v="68"/>
    <x v="0"/>
    <n v="325"/>
    <s v="Robinetta Deners"/>
  </r>
  <r>
    <n v="984"/>
    <x v="2"/>
    <s v="Wool"/>
    <s v="XL"/>
    <s v="red"/>
    <n v="111"/>
    <n v="58"/>
    <s v="A red coloured, XL sized, Wool Trousers"/>
    <n v="354"/>
    <n v="984"/>
    <n v="202"/>
    <n v="104"/>
    <n v="118"/>
    <n v="3"/>
    <n v="202"/>
    <n v="129"/>
    <n v="49559"/>
    <x v="145"/>
    <d v="2021-04-22T00:00:00"/>
    <x v="3"/>
    <n v="68"/>
    <x v="2"/>
    <n v="129"/>
    <s v="Beatrisa Winterscale"/>
  </r>
  <r>
    <n v="985"/>
    <x v="2"/>
    <s v="Wool"/>
    <s v="XS"/>
    <s v="orange"/>
    <n v="111"/>
    <n v="74"/>
    <s v="A orange coloured, XS sized, Wool Trousers"/>
    <n v="294"/>
    <n v="985"/>
    <n v="202"/>
    <n v="182"/>
    <n v="98"/>
    <n v="3"/>
    <n v="202"/>
    <n v="129"/>
    <n v="49559"/>
    <x v="145"/>
    <d v="2021-04-22T00:00:00"/>
    <x v="3"/>
    <n v="68"/>
    <x v="2"/>
    <n v="129"/>
    <s v="Beatrisa Winterscale"/>
  </r>
  <r>
    <n v="986"/>
    <x v="2"/>
    <s v="Wool"/>
    <s v="S"/>
    <s v="orange"/>
    <n v="111"/>
    <n v="59"/>
    <s v="A orange coloured, S sized, Wool Trousers"/>
    <n v="99"/>
    <n v="986"/>
    <n v="202"/>
    <n v="1177"/>
    <n v="99"/>
    <n v="1"/>
    <n v="202"/>
    <n v="129"/>
    <n v="49559"/>
    <x v="145"/>
    <d v="2021-04-22T00:00:00"/>
    <x v="3"/>
    <n v="68"/>
    <x v="2"/>
    <n v="129"/>
    <s v="Beatrisa Winterscale"/>
  </r>
  <r>
    <n v="987"/>
    <x v="2"/>
    <s v="Wool"/>
    <s v="M"/>
    <s v="orange"/>
    <n v="111"/>
    <n v="75"/>
    <s v="A orange coloured, M sized, Wool Trousers"/>
    <n v="273"/>
    <n v="987"/>
    <n v="202"/>
    <n v="174"/>
    <n v="91"/>
    <n v="3"/>
    <n v="202"/>
    <n v="129"/>
    <n v="49559"/>
    <x v="145"/>
    <d v="2021-04-22T00:00:00"/>
    <x v="3"/>
    <n v="68"/>
    <x v="2"/>
    <n v="129"/>
    <s v="Beatrisa Winterscale"/>
  </r>
  <r>
    <n v="988"/>
    <x v="2"/>
    <s v="Wool"/>
    <s v="L"/>
    <s v="orange"/>
    <n v="111"/>
    <n v="56"/>
    <s v="A orange coloured, L sized, Wool Trousers"/>
    <n v="106"/>
    <n v="988"/>
    <n v="202"/>
    <n v="224"/>
    <n v="106"/>
    <n v="1"/>
    <n v="202"/>
    <n v="129"/>
    <n v="49559"/>
    <x v="145"/>
    <d v="2021-04-22T00:00:00"/>
    <x v="3"/>
    <n v="68"/>
    <x v="2"/>
    <n v="129"/>
    <s v="Beatrisa Winterscale"/>
  </r>
  <r>
    <n v="989"/>
    <x v="2"/>
    <s v="Wool"/>
    <s v="XL"/>
    <s v="orange"/>
    <n v="111"/>
    <n v="56"/>
    <s v="A orange coloured, XL sized, Wool Trousers"/>
    <n v="113"/>
    <n v="989"/>
    <n v="202"/>
    <n v="860"/>
    <n v="113"/>
    <n v="1"/>
    <n v="202"/>
    <n v="129"/>
    <n v="49559"/>
    <x v="145"/>
    <d v="2021-04-22T00:00:00"/>
    <x v="3"/>
    <n v="68"/>
    <x v="2"/>
    <n v="129"/>
    <s v="Beatrisa Winterscale"/>
  </r>
  <r>
    <n v="990"/>
    <x v="2"/>
    <s v="Wool"/>
    <s v="XS"/>
    <s v="yellow"/>
    <n v="111"/>
    <n v="67"/>
    <s v="A yellow coloured, XS sized, Wool Trousers"/>
    <n v="100"/>
    <n v="990"/>
    <n v="203"/>
    <n v="574"/>
    <n v="100"/>
    <n v="1"/>
    <n v="203"/>
    <n v="369"/>
    <n v="40129"/>
    <x v="146"/>
    <d v="2021-07-11T00:00:00"/>
    <x v="7"/>
    <n v="46"/>
    <x v="7"/>
    <n v="369"/>
    <s v="Ephrem Hambers"/>
  </r>
  <r>
    <n v="991"/>
    <x v="2"/>
    <s v="Wool"/>
    <s v="S"/>
    <s v="yellow"/>
    <n v="111"/>
    <n v="69"/>
    <s v="A yellow coloured, S sized, Wool Trousers"/>
    <n v="186"/>
    <n v="991"/>
    <n v="203"/>
    <n v="1058"/>
    <n v="93"/>
    <n v="2"/>
    <n v="203"/>
    <n v="369"/>
    <n v="40129"/>
    <x v="146"/>
    <d v="2021-07-11T00:00:00"/>
    <x v="7"/>
    <n v="46"/>
    <x v="7"/>
    <n v="369"/>
    <s v="Ephrem Hambers"/>
  </r>
  <r>
    <n v="992"/>
    <x v="2"/>
    <s v="Wool"/>
    <s v="M"/>
    <s v="yellow"/>
    <n v="111"/>
    <n v="43"/>
    <s v="A yellow coloured, M sized, Wool Trousers"/>
    <n v="198"/>
    <n v="992"/>
    <n v="203"/>
    <n v="1170"/>
    <n v="99"/>
    <n v="2"/>
    <n v="203"/>
    <n v="369"/>
    <n v="40129"/>
    <x v="146"/>
    <d v="2021-07-11T00:00:00"/>
    <x v="7"/>
    <n v="46"/>
    <x v="7"/>
    <n v="369"/>
    <s v="Ephrem Hambers"/>
  </r>
  <r>
    <n v="993"/>
    <x v="2"/>
    <s v="Wool"/>
    <s v="L"/>
    <s v="yellow"/>
    <n v="111"/>
    <n v="46"/>
    <s v="A yellow coloured, L sized, Wool Trousers"/>
    <n v="112"/>
    <n v="993"/>
    <n v="203"/>
    <n v="1229"/>
    <n v="112"/>
    <n v="1"/>
    <n v="203"/>
    <n v="369"/>
    <n v="40129"/>
    <x v="146"/>
    <d v="2021-07-11T00:00:00"/>
    <x v="7"/>
    <n v="46"/>
    <x v="7"/>
    <n v="369"/>
    <s v="Ephrem Hambers"/>
  </r>
  <r>
    <n v="994"/>
    <x v="2"/>
    <s v="Wool"/>
    <s v="XL"/>
    <s v="yellow"/>
    <n v="111"/>
    <n v="72"/>
    <s v="A yellow coloured, XL sized, Wool Trousers"/>
    <n v="345"/>
    <n v="994"/>
    <n v="203"/>
    <n v="1104"/>
    <n v="115"/>
    <n v="3"/>
    <n v="203"/>
    <n v="369"/>
    <n v="40129"/>
    <x v="146"/>
    <d v="2021-07-11T00:00:00"/>
    <x v="7"/>
    <n v="46"/>
    <x v="7"/>
    <n v="369"/>
    <s v="Ephrem Hambers"/>
  </r>
  <r>
    <n v="995"/>
    <x v="2"/>
    <s v="Wool"/>
    <s v="XS"/>
    <s v="green"/>
    <n v="111"/>
    <n v="73"/>
    <s v="A green coloured, XS sized, Wool Trousers"/>
    <n v="94"/>
    <n v="995"/>
    <n v="204"/>
    <n v="879"/>
    <n v="94"/>
    <n v="1"/>
    <n v="204"/>
    <n v="568"/>
    <n v="35005"/>
    <x v="147"/>
    <d v="2021-10-10T00:00:00"/>
    <x v="4"/>
    <n v="64"/>
    <x v="1"/>
    <n v="568"/>
    <s v="Gallard Mangan"/>
  </r>
  <r>
    <n v="996"/>
    <x v="2"/>
    <s v="Wool"/>
    <s v="S"/>
    <s v="green"/>
    <n v="111"/>
    <n v="43"/>
    <s v="A green coloured, S sized, Wool Trousers"/>
    <n v="218"/>
    <n v="996"/>
    <n v="204"/>
    <n v="325"/>
    <n v="109"/>
    <n v="2"/>
    <n v="204"/>
    <n v="568"/>
    <n v="35005"/>
    <x v="147"/>
    <d v="2021-10-10T00:00:00"/>
    <x v="4"/>
    <n v="64"/>
    <x v="1"/>
    <n v="568"/>
    <s v="Gallard Mangan"/>
  </r>
  <r>
    <n v="997"/>
    <x v="2"/>
    <s v="Wool"/>
    <s v="M"/>
    <s v="green"/>
    <n v="111"/>
    <n v="41"/>
    <s v="A green coloured, M sized, Wool Trousers"/>
    <n v="93"/>
    <n v="997"/>
    <n v="204"/>
    <n v="649"/>
    <n v="93"/>
    <n v="1"/>
    <n v="204"/>
    <n v="568"/>
    <n v="35005"/>
    <x v="147"/>
    <d v="2021-10-10T00:00:00"/>
    <x v="4"/>
    <n v="64"/>
    <x v="1"/>
    <n v="568"/>
    <s v="Gallard Mangan"/>
  </r>
  <r>
    <n v="998"/>
    <x v="2"/>
    <s v="Wool"/>
    <s v="L"/>
    <s v="green"/>
    <n v="111"/>
    <n v="42"/>
    <s v="A green coloured, L sized, Wool Trousers"/>
    <n v="236"/>
    <n v="998"/>
    <n v="204"/>
    <n v="484"/>
    <n v="118"/>
    <n v="2"/>
    <n v="204"/>
    <n v="568"/>
    <n v="35005"/>
    <x v="147"/>
    <d v="2021-10-10T00:00:00"/>
    <x v="4"/>
    <n v="64"/>
    <x v="1"/>
    <n v="568"/>
    <s v="Gallard Mangan"/>
  </r>
  <r>
    <n v="999"/>
    <x v="2"/>
    <s v="Wool"/>
    <s v="XL"/>
    <s v="green"/>
    <n v="111"/>
    <n v="48"/>
    <s v="A green coloured, XL sized, Wool Trousers"/>
    <n v="204"/>
    <n v="999"/>
    <n v="205"/>
    <n v="502"/>
    <n v="102"/>
    <n v="2"/>
    <n v="205"/>
    <n v="267"/>
    <n v="23779"/>
    <x v="1"/>
    <d v="2021-02-04T00:00:00"/>
    <x v="4"/>
    <n v="45"/>
    <x v="2"/>
    <n v="267"/>
    <s v="Lionel Mansel"/>
  </r>
  <r>
    <n v="1000"/>
    <x v="2"/>
    <s v="Wool"/>
    <s v="XS"/>
    <s v="blue"/>
    <n v="111"/>
    <n v="58"/>
    <s v="A blue coloured, XS sized, Wool Trousers"/>
    <n v="204"/>
    <n v="1000"/>
    <n v="205"/>
    <n v="506"/>
    <n v="102"/>
    <n v="2"/>
    <n v="205"/>
    <n v="267"/>
    <n v="23779"/>
    <x v="1"/>
    <d v="2021-02-04T00:00:00"/>
    <x v="4"/>
    <n v="45"/>
    <x v="2"/>
    <n v="267"/>
    <s v="Lionel Mansel"/>
  </r>
  <r>
    <n v="1001"/>
    <x v="2"/>
    <s v="Wool"/>
    <s v="S"/>
    <s v="blue"/>
    <n v="111"/>
    <n v="55"/>
    <s v="A blue coloured, S sized, Wool Trousers"/>
    <n v="106"/>
    <n v="1001"/>
    <n v="205"/>
    <n v="230"/>
    <n v="106"/>
    <n v="1"/>
    <n v="205"/>
    <n v="267"/>
    <n v="23779"/>
    <x v="1"/>
    <d v="2021-02-04T00:00:00"/>
    <x v="4"/>
    <n v="45"/>
    <x v="2"/>
    <n v="267"/>
    <s v="Lionel Mansel"/>
  </r>
  <r>
    <n v="1002"/>
    <x v="2"/>
    <s v="Wool"/>
    <s v="M"/>
    <s v="blue"/>
    <n v="111"/>
    <n v="52"/>
    <s v="A blue coloured, M sized, Wool Trousers"/>
    <n v="95"/>
    <n v="1002"/>
    <n v="206"/>
    <n v="249"/>
    <n v="95"/>
    <n v="1"/>
    <n v="206"/>
    <n v="654"/>
    <n v="24189"/>
    <x v="148"/>
    <d v="2021-06-16T00:00:00"/>
    <x v="7"/>
    <n v="42"/>
    <x v="6"/>
    <n v="654"/>
    <s v="Gareth Bindon"/>
  </r>
  <r>
    <n v="1003"/>
    <x v="2"/>
    <s v="Wool"/>
    <s v="L"/>
    <s v="blue"/>
    <n v="111"/>
    <n v="79"/>
    <s v="A blue coloured, L sized, Wool Trousers"/>
    <n v="312"/>
    <n v="1003"/>
    <n v="206"/>
    <n v="66"/>
    <n v="104"/>
    <n v="3"/>
    <n v="206"/>
    <n v="654"/>
    <n v="24189"/>
    <x v="148"/>
    <d v="2021-06-16T00:00:00"/>
    <x v="7"/>
    <n v="42"/>
    <x v="6"/>
    <n v="654"/>
    <s v="Gareth Bindon"/>
  </r>
  <r>
    <n v="1004"/>
    <x v="2"/>
    <s v="Wool"/>
    <s v="XL"/>
    <s v="blue"/>
    <n v="111"/>
    <n v="41"/>
    <s v="A blue coloured, XL sized, Wool Trousers"/>
    <n v="218"/>
    <n v="1004"/>
    <n v="206"/>
    <n v="340"/>
    <n v="109"/>
    <n v="2"/>
    <n v="206"/>
    <n v="654"/>
    <n v="24189"/>
    <x v="148"/>
    <d v="2021-06-16T00:00:00"/>
    <x v="7"/>
    <n v="42"/>
    <x v="6"/>
    <n v="654"/>
    <s v="Gareth Bindon"/>
  </r>
  <r>
    <n v="1005"/>
    <x v="2"/>
    <s v="Wool"/>
    <s v="XS"/>
    <s v="indigo"/>
    <n v="111"/>
    <n v="43"/>
    <s v="A indigo coloured, XS sized, Wool Trousers"/>
    <n v="196"/>
    <n v="1005"/>
    <n v="206"/>
    <n v="541"/>
    <n v="98"/>
    <n v="2"/>
    <n v="206"/>
    <n v="654"/>
    <n v="24189"/>
    <x v="148"/>
    <d v="2021-06-16T00:00:00"/>
    <x v="7"/>
    <n v="42"/>
    <x v="6"/>
    <n v="654"/>
    <s v="Gareth Bindon"/>
  </r>
  <r>
    <n v="1006"/>
    <x v="2"/>
    <s v="Wool"/>
    <s v="S"/>
    <s v="indigo"/>
    <n v="111"/>
    <n v="45"/>
    <s v="A indigo coloured, S sized, Wool Trousers"/>
    <n v="96"/>
    <n v="1006"/>
    <n v="206"/>
    <n v="912"/>
    <n v="96"/>
    <n v="1"/>
    <n v="206"/>
    <n v="654"/>
    <n v="24189"/>
    <x v="148"/>
    <d v="2021-06-16T00:00:00"/>
    <x v="7"/>
    <n v="42"/>
    <x v="6"/>
    <n v="654"/>
    <s v="Gareth Bindon"/>
  </r>
  <r>
    <n v="1007"/>
    <x v="2"/>
    <s v="Wool"/>
    <s v="M"/>
    <s v="indigo"/>
    <n v="111"/>
    <n v="56"/>
    <s v="A indigo coloured, M sized, Wool Trousers"/>
    <n v="294"/>
    <n v="1007"/>
    <n v="206"/>
    <n v="553"/>
    <n v="98"/>
    <n v="3"/>
    <n v="206"/>
    <n v="654"/>
    <n v="24189"/>
    <x v="148"/>
    <d v="2021-06-16T00:00:00"/>
    <x v="7"/>
    <n v="42"/>
    <x v="6"/>
    <n v="654"/>
    <s v="Gareth Bindon"/>
  </r>
  <r>
    <n v="1008"/>
    <x v="2"/>
    <s v="Wool"/>
    <s v="L"/>
    <s v="indigo"/>
    <n v="111"/>
    <n v="41"/>
    <s v="A indigo coloured, L sized, Wool Trousers"/>
    <n v="119"/>
    <n v="1008"/>
    <n v="207"/>
    <n v="403"/>
    <n v="119"/>
    <n v="1"/>
    <n v="207"/>
    <n v="644"/>
    <n v="57755"/>
    <x v="149"/>
    <d v="2021-09-28T00:00:00"/>
    <x v="6"/>
    <n v="46"/>
    <x v="2"/>
    <n v="644"/>
    <s v="Ashlie Godwyn"/>
  </r>
  <r>
    <n v="1009"/>
    <x v="2"/>
    <s v="Wool"/>
    <s v="XL"/>
    <s v="indigo"/>
    <n v="111"/>
    <n v="51"/>
    <s v="A indigo coloured, XL sized, Wool Trousers"/>
    <n v="327"/>
    <n v="1009"/>
    <n v="207"/>
    <n v="327"/>
    <n v="109"/>
    <n v="3"/>
    <n v="207"/>
    <n v="644"/>
    <n v="57755"/>
    <x v="149"/>
    <d v="2021-09-28T00:00:00"/>
    <x v="6"/>
    <n v="46"/>
    <x v="2"/>
    <n v="644"/>
    <s v="Ashlie Godwyn"/>
  </r>
  <r>
    <n v="1010"/>
    <x v="2"/>
    <s v="Wool"/>
    <s v="XS"/>
    <s v="violet"/>
    <n v="111"/>
    <n v="80"/>
    <s v="A violet coloured, XS sized, Wool Trousers"/>
    <n v="90"/>
    <n v="1010"/>
    <n v="207"/>
    <n v="1017"/>
    <n v="90"/>
    <n v="1"/>
    <n v="207"/>
    <n v="644"/>
    <n v="57755"/>
    <x v="149"/>
    <d v="2021-09-28T00:00:00"/>
    <x v="6"/>
    <n v="46"/>
    <x v="2"/>
    <n v="644"/>
    <s v="Ashlie Godwyn"/>
  </r>
  <r>
    <n v="1011"/>
    <x v="2"/>
    <s v="Wool"/>
    <s v="S"/>
    <s v="violet"/>
    <n v="111"/>
    <n v="59"/>
    <s v="A violet coloured, S sized, Wool Trousers"/>
    <n v="234"/>
    <n v="1011"/>
    <n v="207"/>
    <n v="839"/>
    <n v="117"/>
    <n v="2"/>
    <n v="207"/>
    <n v="644"/>
    <n v="57755"/>
    <x v="149"/>
    <d v="2021-09-28T00:00:00"/>
    <x v="6"/>
    <n v="46"/>
    <x v="2"/>
    <n v="644"/>
    <s v="Ashlie Godwyn"/>
  </r>
  <r>
    <n v="1012"/>
    <x v="2"/>
    <s v="Wool"/>
    <s v="M"/>
    <s v="violet"/>
    <n v="111"/>
    <n v="51"/>
    <s v="A violet coloured, M sized, Wool Trousers"/>
    <n v="204"/>
    <n v="1012"/>
    <n v="208"/>
    <n v="501"/>
    <n v="102"/>
    <n v="2"/>
    <n v="208"/>
    <n v="28"/>
    <n v="39533"/>
    <x v="150"/>
    <d v="2021-10-15T00:00:00"/>
    <x v="3"/>
    <n v="79"/>
    <x v="3"/>
    <n v="28"/>
    <s v="Hadley Baddam"/>
  </r>
  <r>
    <n v="1013"/>
    <x v="2"/>
    <s v="Wool"/>
    <s v="L"/>
    <s v="violet"/>
    <n v="111"/>
    <n v="61"/>
    <s v="A violet coloured, L sized, Wool Trousers"/>
    <n v="212"/>
    <n v="1013"/>
    <n v="208"/>
    <n v="231"/>
    <n v="106"/>
    <n v="2"/>
    <n v="208"/>
    <n v="28"/>
    <n v="39533"/>
    <x v="150"/>
    <d v="2021-10-15T00:00:00"/>
    <x v="3"/>
    <n v="79"/>
    <x v="3"/>
    <n v="28"/>
    <s v="Hadley Baddam"/>
  </r>
  <r>
    <n v="1014"/>
    <x v="2"/>
    <s v="Wool"/>
    <s v="XL"/>
    <s v="violet"/>
    <n v="111"/>
    <n v="40"/>
    <s v="A violet coloured, XL sized, Wool Trousers"/>
    <n v="94"/>
    <n v="1014"/>
    <n v="208"/>
    <n v="895"/>
    <n v="94"/>
    <n v="1"/>
    <n v="208"/>
    <n v="28"/>
    <n v="39533"/>
    <x v="150"/>
    <d v="2021-10-15T00:00:00"/>
    <x v="3"/>
    <n v="79"/>
    <x v="3"/>
    <n v="28"/>
    <s v="Hadley Baddam"/>
  </r>
  <r>
    <n v="1015"/>
    <x v="2"/>
    <s v="Relaxed Leg"/>
    <s v="XS"/>
    <s v="red"/>
    <n v="95"/>
    <n v="52"/>
    <s v="A red coloured, XS sized, Relaxed Leg Trousers"/>
    <n v="109"/>
    <n v="1015"/>
    <n v="208"/>
    <n v="744"/>
    <n v="109"/>
    <n v="1"/>
    <n v="208"/>
    <n v="28"/>
    <n v="39533"/>
    <x v="150"/>
    <d v="2021-10-15T00:00:00"/>
    <x v="3"/>
    <n v="79"/>
    <x v="3"/>
    <n v="28"/>
    <s v="Hadley Baddam"/>
  </r>
  <r>
    <n v="1016"/>
    <x v="2"/>
    <s v="Relaxed Leg"/>
    <s v="S"/>
    <s v="red"/>
    <n v="95"/>
    <n v="70"/>
    <s v="A red coloured, S sized, Relaxed Leg Trousers"/>
    <n v="106"/>
    <n v="1016"/>
    <n v="208"/>
    <n v="1006"/>
    <n v="106"/>
    <n v="1"/>
    <n v="208"/>
    <n v="28"/>
    <n v="39533"/>
    <x v="150"/>
    <d v="2021-10-15T00:00:00"/>
    <x v="3"/>
    <n v="79"/>
    <x v="3"/>
    <n v="28"/>
    <s v="Hadley Baddam"/>
  </r>
  <r>
    <n v="1017"/>
    <x v="2"/>
    <s v="Relaxed Leg"/>
    <s v="M"/>
    <s v="red"/>
    <n v="95"/>
    <n v="56"/>
    <s v="A red coloured, M sized, Relaxed Leg Trousers"/>
    <n v="354"/>
    <n v="1017"/>
    <n v="208"/>
    <n v="486"/>
    <n v="118"/>
    <n v="3"/>
    <n v="208"/>
    <n v="28"/>
    <n v="39533"/>
    <x v="150"/>
    <d v="2021-10-15T00:00:00"/>
    <x v="3"/>
    <n v="79"/>
    <x v="3"/>
    <n v="28"/>
    <s v="Hadley Baddam"/>
  </r>
  <r>
    <n v="1018"/>
    <x v="2"/>
    <s v="Relaxed Leg"/>
    <s v="L"/>
    <s v="red"/>
    <n v="95"/>
    <n v="63"/>
    <s v="A red coloured, L sized, Relaxed Leg Trousers"/>
    <n v="117"/>
    <n v="1018"/>
    <n v="209"/>
    <n v="837"/>
    <n v="117"/>
    <n v="1"/>
    <n v="209"/>
    <n v="292"/>
    <n v="36341"/>
    <x v="151"/>
    <d v="2021-05-20T00:00:00"/>
    <x v="1"/>
    <n v="25"/>
    <x v="6"/>
    <n v="292"/>
    <s v="Aldin Moline"/>
  </r>
  <r>
    <n v="1019"/>
    <x v="2"/>
    <s v="Relaxed Leg"/>
    <s v="XL"/>
    <s v="red"/>
    <n v="95"/>
    <n v="50"/>
    <s v="A red coloured, XL sized, Relaxed Leg Trousers"/>
    <n v="214"/>
    <n v="1019"/>
    <n v="209"/>
    <n v="428"/>
    <n v="107"/>
    <n v="2"/>
    <n v="209"/>
    <n v="292"/>
    <n v="36341"/>
    <x v="151"/>
    <d v="2021-05-20T00:00:00"/>
    <x v="1"/>
    <n v="25"/>
    <x v="6"/>
    <n v="292"/>
    <s v="Aldin Moline"/>
  </r>
  <r>
    <n v="1020"/>
    <x v="2"/>
    <s v="Relaxed Leg"/>
    <s v="XS"/>
    <s v="orange"/>
    <n v="95"/>
    <n v="64"/>
    <s v="A orange coloured, XS sized, Relaxed Leg Trousers"/>
    <n v="105"/>
    <n v="1020"/>
    <n v="209"/>
    <n v="1220"/>
    <n v="105"/>
    <n v="1"/>
    <n v="209"/>
    <n v="292"/>
    <n v="36341"/>
    <x v="151"/>
    <d v="2021-05-20T00:00:00"/>
    <x v="1"/>
    <n v="25"/>
    <x v="6"/>
    <n v="292"/>
    <s v="Aldin Moline"/>
  </r>
  <r>
    <n v="1021"/>
    <x v="2"/>
    <s v="Relaxed Leg"/>
    <s v="S"/>
    <s v="orange"/>
    <n v="95"/>
    <n v="47"/>
    <s v="A orange coloured, S sized, Relaxed Leg Trousers"/>
    <n v="192"/>
    <n v="1021"/>
    <n v="209"/>
    <n v="29"/>
    <n v="96"/>
    <n v="2"/>
    <n v="209"/>
    <n v="292"/>
    <n v="36341"/>
    <x v="151"/>
    <d v="2021-05-20T00:00:00"/>
    <x v="1"/>
    <n v="25"/>
    <x v="6"/>
    <n v="292"/>
    <s v="Aldin Moline"/>
  </r>
  <r>
    <n v="1022"/>
    <x v="2"/>
    <s v="Relaxed Leg"/>
    <s v="M"/>
    <s v="orange"/>
    <n v="95"/>
    <n v="74"/>
    <s v="A orange coloured, M sized, Relaxed Leg Trousers"/>
    <n v="357"/>
    <n v="1022"/>
    <n v="210"/>
    <n v="412"/>
    <n v="119"/>
    <n v="3"/>
    <n v="210"/>
    <n v="723"/>
    <n v="21903"/>
    <x v="152"/>
    <d v="2021-08-18T00:00:00"/>
    <x v="6"/>
    <n v="34"/>
    <x v="7"/>
    <n v="723"/>
    <s v="Drusi Eagell"/>
  </r>
  <r>
    <n v="1023"/>
    <x v="2"/>
    <s v="Relaxed Leg"/>
    <s v="L"/>
    <s v="orange"/>
    <n v="95"/>
    <n v="78"/>
    <s v="A orange coloured, L sized, Relaxed Leg Trousers"/>
    <n v="294"/>
    <n v="1023"/>
    <n v="210"/>
    <n v="546"/>
    <n v="98"/>
    <n v="3"/>
    <n v="210"/>
    <n v="723"/>
    <n v="21903"/>
    <x v="152"/>
    <d v="2021-08-18T00:00:00"/>
    <x v="6"/>
    <n v="34"/>
    <x v="7"/>
    <n v="723"/>
    <s v="Drusi Eagell"/>
  </r>
  <r>
    <n v="1024"/>
    <x v="2"/>
    <s v="Relaxed Leg"/>
    <s v="XL"/>
    <s v="orange"/>
    <n v="95"/>
    <n v="80"/>
    <s v="A orange coloured, XL sized, Relaxed Leg Trousers"/>
    <n v="224"/>
    <n v="1024"/>
    <n v="211"/>
    <n v="1253"/>
    <n v="112"/>
    <n v="2"/>
    <n v="211"/>
    <n v="515"/>
    <n v="37122"/>
    <x v="153"/>
    <d v="2021-05-17T00:00:00"/>
    <x v="7"/>
    <n v="52"/>
    <x v="7"/>
    <n v="515"/>
    <s v="Joannes Pandie"/>
  </r>
  <r>
    <n v="1025"/>
    <x v="2"/>
    <s v="Relaxed Leg"/>
    <s v="XS"/>
    <s v="yellow"/>
    <n v="95"/>
    <n v="44"/>
    <s v="A yellow coloured, XS sized, Relaxed Leg Trousers"/>
    <n v="214"/>
    <n v="1025"/>
    <n v="211"/>
    <n v="430"/>
    <n v="107"/>
    <n v="2"/>
    <n v="211"/>
    <n v="515"/>
    <n v="37122"/>
    <x v="153"/>
    <d v="2021-05-17T00:00:00"/>
    <x v="7"/>
    <n v="52"/>
    <x v="7"/>
    <n v="515"/>
    <s v="Joannes Pandie"/>
  </r>
  <r>
    <n v="1026"/>
    <x v="2"/>
    <s v="Relaxed Leg"/>
    <s v="S"/>
    <s v="yellow"/>
    <n v="95"/>
    <n v="43"/>
    <s v="A yellow coloured, S sized, Relaxed Leg Trousers"/>
    <n v="273"/>
    <n v="1026"/>
    <n v="211"/>
    <n v="152"/>
    <n v="91"/>
    <n v="3"/>
    <n v="211"/>
    <n v="515"/>
    <n v="37122"/>
    <x v="153"/>
    <d v="2021-05-17T00:00:00"/>
    <x v="7"/>
    <n v="52"/>
    <x v="7"/>
    <n v="515"/>
    <s v="Joannes Pandie"/>
  </r>
  <r>
    <n v="1027"/>
    <x v="2"/>
    <s v="Relaxed Leg"/>
    <s v="M"/>
    <s v="yellow"/>
    <n v="95"/>
    <n v="68"/>
    <s v="A yellow coloured, M sized, Relaxed Leg Trousers"/>
    <n v="102"/>
    <n v="1027"/>
    <n v="211"/>
    <n v="519"/>
    <n v="102"/>
    <n v="1"/>
    <n v="211"/>
    <n v="515"/>
    <n v="37122"/>
    <x v="153"/>
    <d v="2021-05-17T00:00:00"/>
    <x v="7"/>
    <n v="52"/>
    <x v="7"/>
    <n v="515"/>
    <s v="Joannes Pandie"/>
  </r>
  <r>
    <n v="1028"/>
    <x v="2"/>
    <s v="Relaxed Leg"/>
    <s v="L"/>
    <s v="yellow"/>
    <n v="95"/>
    <n v="65"/>
    <s v="A yellow coloured, L sized, Relaxed Leg Trousers"/>
    <n v="300"/>
    <n v="1028"/>
    <n v="211"/>
    <n v="573"/>
    <n v="100"/>
    <n v="3"/>
    <n v="211"/>
    <n v="515"/>
    <n v="37122"/>
    <x v="153"/>
    <d v="2021-05-17T00:00:00"/>
    <x v="7"/>
    <n v="52"/>
    <x v="7"/>
    <n v="515"/>
    <s v="Joannes Pandie"/>
  </r>
  <r>
    <n v="1029"/>
    <x v="2"/>
    <s v="Relaxed Leg"/>
    <s v="XL"/>
    <s v="yellow"/>
    <n v="95"/>
    <n v="54"/>
    <s v="A yellow coloured, XL sized, Relaxed Leg Trousers"/>
    <n v="345"/>
    <n v="1029"/>
    <n v="212"/>
    <n v="1087"/>
    <n v="115"/>
    <n v="3"/>
    <n v="212"/>
    <n v="62"/>
    <n v="29887"/>
    <x v="154"/>
    <d v="2021-11-08T00:00:00"/>
    <x v="4"/>
    <n v="32"/>
    <x v="7"/>
    <n v="62"/>
    <s v="Denice Ledrane"/>
  </r>
  <r>
    <n v="1030"/>
    <x v="2"/>
    <s v="Relaxed Leg"/>
    <s v="XS"/>
    <s v="green"/>
    <n v="95"/>
    <n v="80"/>
    <s v="A green coloured, XS sized, Relaxed Leg Trousers"/>
    <n v="327"/>
    <n v="1030"/>
    <n v="212"/>
    <n v="317"/>
    <n v="109"/>
    <n v="3"/>
    <n v="212"/>
    <n v="62"/>
    <n v="29887"/>
    <x v="154"/>
    <d v="2021-11-08T00:00:00"/>
    <x v="4"/>
    <n v="32"/>
    <x v="7"/>
    <n v="62"/>
    <s v="Denice Ledrane"/>
  </r>
  <r>
    <n v="1031"/>
    <x v="2"/>
    <s v="Relaxed Leg"/>
    <s v="S"/>
    <s v="green"/>
    <n v="95"/>
    <n v="51"/>
    <s v="A green coloured, S sized, Relaxed Leg Trousers"/>
    <n v="112"/>
    <n v="1031"/>
    <n v="212"/>
    <n v="627"/>
    <n v="112"/>
    <n v="1"/>
    <n v="212"/>
    <n v="62"/>
    <n v="29887"/>
    <x v="154"/>
    <d v="2021-11-08T00:00:00"/>
    <x v="4"/>
    <n v="32"/>
    <x v="7"/>
    <n v="62"/>
    <s v="Denice Ledrane"/>
  </r>
  <r>
    <n v="1032"/>
    <x v="2"/>
    <s v="Relaxed Leg"/>
    <s v="M"/>
    <s v="green"/>
    <n v="95"/>
    <n v="43"/>
    <s v="A green coloured, M sized, Relaxed Leg Trousers"/>
    <n v="204"/>
    <n v="1032"/>
    <n v="212"/>
    <n v="517"/>
    <n v="102"/>
    <n v="2"/>
    <n v="212"/>
    <n v="62"/>
    <n v="29887"/>
    <x v="154"/>
    <d v="2021-11-08T00:00:00"/>
    <x v="4"/>
    <n v="32"/>
    <x v="7"/>
    <n v="62"/>
    <s v="Denice Ledrane"/>
  </r>
  <r>
    <n v="1033"/>
    <x v="2"/>
    <s v="Relaxed Leg"/>
    <s v="L"/>
    <s v="green"/>
    <n v="95"/>
    <n v="62"/>
    <s v="A green coloured, L sized, Relaxed Leg Trousers"/>
    <n v="99"/>
    <n v="1033"/>
    <n v="212"/>
    <n v="1174"/>
    <n v="99"/>
    <n v="1"/>
    <n v="212"/>
    <n v="62"/>
    <n v="29887"/>
    <x v="154"/>
    <d v="2021-11-08T00:00:00"/>
    <x v="4"/>
    <n v="32"/>
    <x v="7"/>
    <n v="62"/>
    <s v="Denice Ledrane"/>
  </r>
  <r>
    <n v="1034"/>
    <x v="2"/>
    <s v="Relaxed Leg"/>
    <s v="XL"/>
    <s v="green"/>
    <n v="95"/>
    <n v="64"/>
    <s v="A green coloured, XL sized, Relaxed Leg Trousers"/>
    <n v="282"/>
    <n v="1034"/>
    <n v="212"/>
    <n v="362"/>
    <n v="94"/>
    <n v="3"/>
    <n v="212"/>
    <n v="62"/>
    <n v="29887"/>
    <x v="154"/>
    <d v="2021-11-08T00:00:00"/>
    <x v="4"/>
    <n v="32"/>
    <x v="7"/>
    <n v="62"/>
    <s v="Denice Ledrane"/>
  </r>
  <r>
    <n v="1035"/>
    <x v="2"/>
    <s v="Relaxed Leg"/>
    <s v="XS"/>
    <s v="blue"/>
    <n v="95"/>
    <n v="54"/>
    <s v="A blue coloured, XS sized, Relaxed Leg Trousers"/>
    <n v="182"/>
    <n v="1035"/>
    <n v="212"/>
    <n v="172"/>
    <n v="91"/>
    <n v="2"/>
    <n v="212"/>
    <n v="62"/>
    <n v="29887"/>
    <x v="154"/>
    <d v="2021-11-08T00:00:00"/>
    <x v="4"/>
    <n v="32"/>
    <x v="7"/>
    <n v="62"/>
    <s v="Denice Ledrane"/>
  </r>
  <r>
    <n v="1036"/>
    <x v="2"/>
    <s v="Relaxed Leg"/>
    <s v="S"/>
    <s v="blue"/>
    <n v="95"/>
    <n v="57"/>
    <s v="A blue coloured, S sized, Relaxed Leg Trousers"/>
    <n v="106"/>
    <n v="1036"/>
    <n v="212"/>
    <n v="1006"/>
    <n v="106"/>
    <n v="1"/>
    <n v="212"/>
    <n v="62"/>
    <n v="29887"/>
    <x v="154"/>
    <d v="2021-11-08T00:00:00"/>
    <x v="4"/>
    <n v="32"/>
    <x v="7"/>
    <n v="62"/>
    <s v="Denice Ledrane"/>
  </r>
  <r>
    <n v="1037"/>
    <x v="2"/>
    <s v="Relaxed Leg"/>
    <s v="M"/>
    <s v="blue"/>
    <n v="95"/>
    <n v="72"/>
    <s v="A blue coloured, M sized, Relaxed Leg Trousers"/>
    <n v="285"/>
    <n v="1037"/>
    <n v="213"/>
    <n v="262"/>
    <n v="95"/>
    <n v="3"/>
    <n v="213"/>
    <n v="678"/>
    <n v="37684"/>
    <x v="128"/>
    <d v="2021-09-27T00:00:00"/>
    <x v="5"/>
    <n v="79"/>
    <x v="4"/>
    <n v="678"/>
    <s v="Dare Andrich"/>
  </r>
  <r>
    <n v="1038"/>
    <x v="2"/>
    <s v="Relaxed Leg"/>
    <s v="L"/>
    <s v="blue"/>
    <n v="95"/>
    <n v="61"/>
    <s v="A blue coloured, L sized, Relaxed Leg Trousers"/>
    <n v="94"/>
    <n v="1038"/>
    <n v="213"/>
    <n v="907"/>
    <n v="94"/>
    <n v="1"/>
    <n v="213"/>
    <n v="678"/>
    <n v="37684"/>
    <x v="128"/>
    <d v="2021-09-27T00:00:00"/>
    <x v="5"/>
    <n v="79"/>
    <x v="4"/>
    <n v="678"/>
    <s v="Dare Andrich"/>
  </r>
  <r>
    <n v="1039"/>
    <x v="2"/>
    <s v="Relaxed Leg"/>
    <s v="XL"/>
    <s v="blue"/>
    <n v="95"/>
    <n v="40"/>
    <s v="A blue coloured, XL sized, Relaxed Leg Trousers"/>
    <n v="327"/>
    <n v="1039"/>
    <n v="213"/>
    <n v="759"/>
    <n v="109"/>
    <n v="3"/>
    <n v="213"/>
    <n v="678"/>
    <n v="37684"/>
    <x v="128"/>
    <d v="2021-09-27T00:00:00"/>
    <x v="5"/>
    <n v="79"/>
    <x v="4"/>
    <n v="678"/>
    <s v="Dare Andrich"/>
  </r>
  <r>
    <n v="1040"/>
    <x v="2"/>
    <s v="Relaxed Leg"/>
    <s v="XS"/>
    <s v="indigo"/>
    <n v="95"/>
    <n v="60"/>
    <s v="A indigo coloured, XS sized, Relaxed Leg Trousers"/>
    <n v="212"/>
    <n v="1040"/>
    <n v="213"/>
    <n v="1007"/>
    <n v="106"/>
    <n v="2"/>
    <n v="213"/>
    <n v="678"/>
    <n v="37684"/>
    <x v="128"/>
    <d v="2021-09-27T00:00:00"/>
    <x v="5"/>
    <n v="79"/>
    <x v="4"/>
    <n v="678"/>
    <s v="Dare Andrich"/>
  </r>
  <r>
    <n v="1041"/>
    <x v="2"/>
    <s v="Relaxed Leg"/>
    <s v="S"/>
    <s v="indigo"/>
    <n v="95"/>
    <n v="40"/>
    <s v="A indigo coloured, S sized, Relaxed Leg Trousers"/>
    <n v="109"/>
    <n v="1041"/>
    <n v="213"/>
    <n v="737"/>
    <n v="109"/>
    <n v="1"/>
    <n v="213"/>
    <n v="678"/>
    <n v="37684"/>
    <x v="128"/>
    <d v="2021-09-27T00:00:00"/>
    <x v="5"/>
    <n v="79"/>
    <x v="4"/>
    <n v="678"/>
    <s v="Dare Andrich"/>
  </r>
  <r>
    <n v="1042"/>
    <x v="2"/>
    <s v="Relaxed Leg"/>
    <s v="M"/>
    <s v="indigo"/>
    <n v="95"/>
    <n v="45"/>
    <s v="A indigo coloured, M sized, Relaxed Leg Trousers"/>
    <n v="104"/>
    <n v="1042"/>
    <n v="213"/>
    <n v="55"/>
    <n v="104"/>
    <n v="1"/>
    <n v="213"/>
    <n v="678"/>
    <n v="37684"/>
    <x v="128"/>
    <d v="2021-09-27T00:00:00"/>
    <x v="5"/>
    <n v="79"/>
    <x v="4"/>
    <n v="678"/>
    <s v="Dare Andrich"/>
  </r>
  <r>
    <n v="1043"/>
    <x v="2"/>
    <s v="Relaxed Leg"/>
    <s v="L"/>
    <s v="indigo"/>
    <n v="95"/>
    <n v="48"/>
    <s v="A indigo coloured, L sized, Relaxed Leg Trousers"/>
    <n v="306"/>
    <n v="1043"/>
    <n v="213"/>
    <n v="522"/>
    <n v="102"/>
    <n v="3"/>
    <n v="213"/>
    <n v="678"/>
    <n v="37684"/>
    <x v="128"/>
    <d v="2021-09-27T00:00:00"/>
    <x v="5"/>
    <n v="79"/>
    <x v="4"/>
    <n v="678"/>
    <s v="Dare Andrich"/>
  </r>
  <r>
    <n v="1044"/>
    <x v="2"/>
    <s v="Relaxed Leg"/>
    <s v="XL"/>
    <s v="indigo"/>
    <n v="95"/>
    <n v="58"/>
    <s v="A indigo coloured, XL sized, Relaxed Leg Trousers"/>
    <n v="339"/>
    <n v="1044"/>
    <n v="214"/>
    <n v="667"/>
    <n v="113"/>
    <n v="3"/>
    <n v="214"/>
    <n v="288"/>
    <n v="25179"/>
    <x v="78"/>
    <d v="2021-07-09T00:00:00"/>
    <x v="1"/>
    <n v="24"/>
    <x v="6"/>
    <n v="288"/>
    <s v="Matilde Yanuk"/>
  </r>
  <r>
    <n v="1045"/>
    <x v="2"/>
    <s v="Relaxed Leg"/>
    <s v="XS"/>
    <s v="violet"/>
    <n v="95"/>
    <n v="49"/>
    <s v="A violet coloured, XS sized, Relaxed Leg Trousers"/>
    <n v="115"/>
    <n v="1045"/>
    <n v="214"/>
    <n v="1111"/>
    <n v="115"/>
    <n v="1"/>
    <n v="214"/>
    <n v="288"/>
    <n v="25179"/>
    <x v="78"/>
    <d v="2021-07-09T00:00:00"/>
    <x v="1"/>
    <n v="24"/>
    <x v="6"/>
    <n v="288"/>
    <s v="Matilde Yanuk"/>
  </r>
  <r>
    <n v="1046"/>
    <x v="2"/>
    <s v="Relaxed Leg"/>
    <s v="S"/>
    <s v="violet"/>
    <n v="95"/>
    <n v="75"/>
    <s v="A violet coloured, S sized, Relaxed Leg Trousers"/>
    <n v="119"/>
    <n v="1046"/>
    <n v="214"/>
    <n v="415"/>
    <n v="119"/>
    <n v="1"/>
    <n v="214"/>
    <n v="288"/>
    <n v="25179"/>
    <x v="78"/>
    <d v="2021-07-09T00:00:00"/>
    <x v="1"/>
    <n v="24"/>
    <x v="6"/>
    <n v="288"/>
    <s v="Matilde Yanuk"/>
  </r>
  <r>
    <n v="1047"/>
    <x v="2"/>
    <s v="Relaxed Leg"/>
    <s v="M"/>
    <s v="violet"/>
    <n v="95"/>
    <n v="46"/>
    <s v="A violet coloured, M sized, Relaxed Leg Trousers"/>
    <n v="109"/>
    <n v="1047"/>
    <n v="214"/>
    <n v="740"/>
    <n v="109"/>
    <n v="1"/>
    <n v="214"/>
    <n v="288"/>
    <n v="25179"/>
    <x v="78"/>
    <d v="2021-07-09T00:00:00"/>
    <x v="1"/>
    <n v="24"/>
    <x v="6"/>
    <n v="288"/>
    <s v="Matilde Yanuk"/>
  </r>
  <r>
    <n v="1048"/>
    <x v="2"/>
    <s v="Relaxed Leg"/>
    <s v="L"/>
    <s v="violet"/>
    <n v="95"/>
    <n v="47"/>
    <s v="A violet coloured, L sized, Relaxed Leg Trousers"/>
    <n v="98"/>
    <n v="1048"/>
    <n v="215"/>
    <n v="207"/>
    <n v="98"/>
    <n v="1"/>
    <n v="215"/>
    <n v="526"/>
    <n v="27531"/>
    <x v="155"/>
    <d v="2021-08-20T00:00:00"/>
    <x v="1"/>
    <n v="73"/>
    <x v="1"/>
    <n v="526"/>
    <s v="Ellyn Collacombe"/>
  </r>
  <r>
    <n v="1049"/>
    <x v="2"/>
    <s v="Relaxed Leg"/>
    <s v="XL"/>
    <s v="violet"/>
    <n v="95"/>
    <n v="42"/>
    <s v="A violet coloured, XL sized, Relaxed Leg Trousers"/>
    <n v="224"/>
    <n v="1049"/>
    <n v="215"/>
    <n v="618"/>
    <n v="112"/>
    <n v="2"/>
    <n v="215"/>
    <n v="526"/>
    <n v="27531"/>
    <x v="155"/>
    <d v="2021-08-20T00:00:00"/>
    <x v="1"/>
    <n v="73"/>
    <x v="1"/>
    <n v="526"/>
    <s v="Ellyn Collacombe"/>
  </r>
  <r>
    <n v="1050"/>
    <x v="2"/>
    <s v="Joggers"/>
    <s v="XS"/>
    <s v="red"/>
    <n v="94"/>
    <n v="65"/>
    <s v="A red coloured, XS sized, Joggers Trousers"/>
    <n v="273"/>
    <n v="1050"/>
    <n v="215"/>
    <n v="780"/>
    <n v="91"/>
    <n v="3"/>
    <n v="215"/>
    <n v="526"/>
    <n v="27531"/>
    <x v="155"/>
    <d v="2021-08-20T00:00:00"/>
    <x v="1"/>
    <n v="73"/>
    <x v="1"/>
    <n v="526"/>
    <s v="Ellyn Collacombe"/>
  </r>
  <r>
    <n v="1051"/>
    <x v="2"/>
    <s v="Joggers"/>
    <s v="S"/>
    <s v="red"/>
    <n v="94"/>
    <n v="71"/>
    <s v="A red coloured, S sized, Joggers Trousers"/>
    <n v="182"/>
    <n v="1051"/>
    <n v="215"/>
    <n v="793"/>
    <n v="91"/>
    <n v="2"/>
    <n v="215"/>
    <n v="526"/>
    <n v="27531"/>
    <x v="155"/>
    <d v="2021-08-20T00:00:00"/>
    <x v="1"/>
    <n v="73"/>
    <x v="1"/>
    <n v="526"/>
    <s v="Ellyn Collacombe"/>
  </r>
  <r>
    <n v="1052"/>
    <x v="2"/>
    <s v="Joggers"/>
    <s v="M"/>
    <s v="red"/>
    <n v="94"/>
    <n v="43"/>
    <s v="A red coloured, M sized, Joggers Trousers"/>
    <n v="94"/>
    <n v="1052"/>
    <n v="216"/>
    <n v="370"/>
    <n v="94"/>
    <n v="1"/>
    <n v="216"/>
    <n v="865"/>
    <n v="56745"/>
    <x v="42"/>
    <d v="2021-05-04T00:00:00"/>
    <x v="5"/>
    <n v="44"/>
    <x v="6"/>
    <n v="865"/>
    <s v="Ondrea Apark"/>
  </r>
  <r>
    <n v="1053"/>
    <x v="2"/>
    <s v="Joggers"/>
    <s v="L"/>
    <s v="red"/>
    <n v="94"/>
    <n v="63"/>
    <s v="A red coloured, L sized, Joggers Trousers"/>
    <n v="92"/>
    <n v="1053"/>
    <n v="216"/>
    <n v="118"/>
    <n v="92"/>
    <n v="1"/>
    <n v="216"/>
    <n v="865"/>
    <n v="56745"/>
    <x v="42"/>
    <d v="2021-05-04T00:00:00"/>
    <x v="5"/>
    <n v="44"/>
    <x v="6"/>
    <n v="865"/>
    <s v="Ondrea Apark"/>
  </r>
  <r>
    <n v="1054"/>
    <x v="2"/>
    <s v="Joggers"/>
    <s v="XL"/>
    <s v="red"/>
    <n v="94"/>
    <n v="58"/>
    <s v="A red coloured, XL sized, Joggers Trousers"/>
    <n v="238"/>
    <n v="1054"/>
    <n v="216"/>
    <n v="731"/>
    <n v="119"/>
    <n v="2"/>
    <n v="216"/>
    <n v="865"/>
    <n v="56745"/>
    <x v="42"/>
    <d v="2021-05-04T00:00:00"/>
    <x v="5"/>
    <n v="44"/>
    <x v="6"/>
    <n v="865"/>
    <s v="Ondrea Apark"/>
  </r>
  <r>
    <n v="1055"/>
    <x v="2"/>
    <s v="Joggers"/>
    <s v="XS"/>
    <s v="orange"/>
    <n v="94"/>
    <n v="65"/>
    <s v="A orange coloured, XS sized, Joggers Trousers"/>
    <n v="105"/>
    <n v="1055"/>
    <n v="216"/>
    <n v="303"/>
    <n v="105"/>
    <n v="1"/>
    <n v="216"/>
    <n v="865"/>
    <n v="56745"/>
    <x v="42"/>
    <d v="2021-05-04T00:00:00"/>
    <x v="5"/>
    <n v="44"/>
    <x v="6"/>
    <n v="865"/>
    <s v="Ondrea Apark"/>
  </r>
  <r>
    <n v="1056"/>
    <x v="2"/>
    <s v="Joggers"/>
    <s v="S"/>
    <s v="orange"/>
    <n v="94"/>
    <n v="43"/>
    <s v="A orange coloured, S sized, Joggers Trousers"/>
    <n v="306"/>
    <n v="1056"/>
    <n v="216"/>
    <n v="493"/>
    <n v="102"/>
    <n v="3"/>
    <n v="216"/>
    <n v="865"/>
    <n v="56745"/>
    <x v="42"/>
    <d v="2021-05-04T00:00:00"/>
    <x v="5"/>
    <n v="44"/>
    <x v="6"/>
    <n v="865"/>
    <s v="Ondrea Apark"/>
  </r>
  <r>
    <n v="1057"/>
    <x v="2"/>
    <s v="Joggers"/>
    <s v="M"/>
    <s v="orange"/>
    <n v="94"/>
    <n v="52"/>
    <s v="A orange coloured, M sized, Joggers Trousers"/>
    <n v="306"/>
    <n v="1057"/>
    <n v="217"/>
    <n v="1149"/>
    <n v="102"/>
    <n v="3"/>
    <n v="217"/>
    <n v="234"/>
    <n v="47120"/>
    <x v="156"/>
    <d v="2021-07-31T00:00:00"/>
    <x v="0"/>
    <n v="37"/>
    <x v="6"/>
    <n v="234"/>
    <s v="Duncan Walliker"/>
  </r>
  <r>
    <n v="1058"/>
    <x v="2"/>
    <s v="Joggers"/>
    <s v="L"/>
    <s v="orange"/>
    <n v="94"/>
    <n v="49"/>
    <s v="A orange coloured, L sized, Joggers Trousers"/>
    <n v="113"/>
    <n v="1058"/>
    <n v="217"/>
    <n v="865"/>
    <n v="113"/>
    <n v="1"/>
    <n v="217"/>
    <n v="234"/>
    <n v="47120"/>
    <x v="156"/>
    <d v="2021-07-31T00:00:00"/>
    <x v="0"/>
    <n v="37"/>
    <x v="6"/>
    <n v="234"/>
    <s v="Duncan Walliker"/>
  </r>
  <r>
    <n v="1059"/>
    <x v="2"/>
    <s v="Joggers"/>
    <s v="XL"/>
    <s v="orange"/>
    <n v="94"/>
    <n v="44"/>
    <s v="A orange coloured, XL sized, Joggers Trousers"/>
    <n v="339"/>
    <n v="1059"/>
    <n v="217"/>
    <n v="871"/>
    <n v="113"/>
    <n v="3"/>
    <n v="217"/>
    <n v="234"/>
    <n v="47120"/>
    <x v="156"/>
    <d v="2021-07-31T00:00:00"/>
    <x v="0"/>
    <n v="37"/>
    <x v="6"/>
    <n v="234"/>
    <s v="Duncan Walliker"/>
  </r>
  <r>
    <n v="1060"/>
    <x v="2"/>
    <s v="Joggers"/>
    <s v="XS"/>
    <s v="yellow"/>
    <n v="94"/>
    <n v="62"/>
    <s v="A yellow coloured, XS sized, Joggers Trousers"/>
    <n v="190"/>
    <n v="1060"/>
    <n v="217"/>
    <n v="245"/>
    <n v="95"/>
    <n v="2"/>
    <n v="217"/>
    <n v="234"/>
    <n v="47120"/>
    <x v="156"/>
    <d v="2021-07-31T00:00:00"/>
    <x v="0"/>
    <n v="37"/>
    <x v="6"/>
    <n v="234"/>
    <s v="Duncan Walliker"/>
  </r>
  <r>
    <n v="1061"/>
    <x v="2"/>
    <s v="Joggers"/>
    <s v="S"/>
    <s v="yellow"/>
    <n v="94"/>
    <n v="76"/>
    <s v="A yellow coloured, S sized, Joggers Trousers"/>
    <n v="285"/>
    <n v="1061"/>
    <n v="217"/>
    <n v="277"/>
    <n v="95"/>
    <n v="3"/>
    <n v="217"/>
    <n v="234"/>
    <n v="47120"/>
    <x v="156"/>
    <d v="2021-07-31T00:00:00"/>
    <x v="0"/>
    <n v="37"/>
    <x v="6"/>
    <n v="234"/>
    <s v="Duncan Walliker"/>
  </r>
  <r>
    <n v="1062"/>
    <x v="2"/>
    <s v="Joggers"/>
    <s v="M"/>
    <s v="yellow"/>
    <n v="94"/>
    <n v="72"/>
    <s v="A yellow coloured, M sized, Joggers Trousers"/>
    <n v="93"/>
    <n v="1062"/>
    <n v="217"/>
    <n v="1058"/>
    <n v="93"/>
    <n v="1"/>
    <n v="217"/>
    <n v="234"/>
    <n v="47120"/>
    <x v="156"/>
    <d v="2021-07-31T00:00:00"/>
    <x v="0"/>
    <n v="37"/>
    <x v="6"/>
    <n v="234"/>
    <s v="Duncan Walliker"/>
  </r>
  <r>
    <n v="1063"/>
    <x v="2"/>
    <s v="Joggers"/>
    <s v="L"/>
    <s v="yellow"/>
    <n v="94"/>
    <n v="58"/>
    <s v="A yellow coloured, L sized, Joggers Trousers"/>
    <n v="270"/>
    <n v="1063"/>
    <n v="217"/>
    <n v="1029"/>
    <n v="90"/>
    <n v="3"/>
    <n v="217"/>
    <n v="234"/>
    <n v="47120"/>
    <x v="156"/>
    <d v="2021-07-31T00:00:00"/>
    <x v="0"/>
    <n v="37"/>
    <x v="6"/>
    <n v="234"/>
    <s v="Duncan Walliker"/>
  </r>
  <r>
    <n v="1064"/>
    <x v="2"/>
    <s v="Joggers"/>
    <s v="XL"/>
    <s v="yellow"/>
    <n v="94"/>
    <n v="69"/>
    <s v="A yellow coloured, XL sized, Joggers Trousers"/>
    <n v="94"/>
    <n v="1064"/>
    <n v="218"/>
    <n v="360"/>
    <n v="94"/>
    <n v="1"/>
    <n v="218"/>
    <n v="606"/>
    <n v="22309"/>
    <x v="157"/>
    <d v="2021-07-20T00:00:00"/>
    <x v="6"/>
    <n v="53"/>
    <x v="4"/>
    <n v="606"/>
    <s v="Averyl Atthow"/>
  </r>
  <r>
    <n v="1065"/>
    <x v="2"/>
    <s v="Joggers"/>
    <s v="XS"/>
    <s v="green"/>
    <n v="94"/>
    <n v="77"/>
    <s v="A green coloured, XS sized, Joggers Trousers"/>
    <n v="236"/>
    <n v="1065"/>
    <n v="218"/>
    <n v="478"/>
    <n v="118"/>
    <n v="2"/>
    <n v="218"/>
    <n v="606"/>
    <n v="22309"/>
    <x v="157"/>
    <d v="2021-07-20T00:00:00"/>
    <x v="6"/>
    <n v="53"/>
    <x v="4"/>
    <n v="606"/>
    <s v="Averyl Atthow"/>
  </r>
  <r>
    <n v="1066"/>
    <x v="2"/>
    <s v="Joggers"/>
    <s v="S"/>
    <s v="green"/>
    <n v="94"/>
    <n v="76"/>
    <s v="A green coloured, S sized, Joggers Trousers"/>
    <n v="315"/>
    <n v="1066"/>
    <n v="218"/>
    <n v="1219"/>
    <n v="105"/>
    <n v="3"/>
    <n v="218"/>
    <n v="606"/>
    <n v="22309"/>
    <x v="157"/>
    <d v="2021-07-20T00:00:00"/>
    <x v="6"/>
    <n v="53"/>
    <x v="4"/>
    <n v="606"/>
    <s v="Averyl Atthow"/>
  </r>
  <r>
    <n v="1067"/>
    <x v="2"/>
    <s v="Joggers"/>
    <s v="M"/>
    <s v="green"/>
    <n v="94"/>
    <n v="54"/>
    <s v="A green coloured, M sized, Joggers Trousers"/>
    <n v="190"/>
    <n v="1067"/>
    <n v="219"/>
    <n v="279"/>
    <n v="95"/>
    <n v="2"/>
    <n v="219"/>
    <n v="667"/>
    <n v="14137"/>
    <x v="129"/>
    <d v="2021-01-10T00:00:00"/>
    <x v="6"/>
    <n v="30"/>
    <x v="6"/>
    <n v="667"/>
    <s v="Annice Kelcey"/>
  </r>
  <r>
    <n v="1068"/>
    <x v="2"/>
    <s v="Joggers"/>
    <s v="L"/>
    <s v="green"/>
    <n v="94"/>
    <n v="43"/>
    <s v="A green coloured, L sized, Joggers Trousers"/>
    <n v="113"/>
    <n v="1068"/>
    <n v="219"/>
    <n v="872"/>
    <n v="113"/>
    <n v="1"/>
    <n v="219"/>
    <n v="667"/>
    <n v="14137"/>
    <x v="129"/>
    <d v="2021-01-10T00:00:00"/>
    <x v="6"/>
    <n v="30"/>
    <x v="6"/>
    <n v="667"/>
    <s v="Annice Kelcey"/>
  </r>
  <r>
    <n v="1069"/>
    <x v="2"/>
    <s v="Joggers"/>
    <s v="XL"/>
    <s v="green"/>
    <n v="94"/>
    <n v="56"/>
    <s v="A green coloured, XL sized, Joggers Trousers"/>
    <n v="105"/>
    <n v="1069"/>
    <n v="219"/>
    <n v="288"/>
    <n v="105"/>
    <n v="1"/>
    <n v="219"/>
    <n v="667"/>
    <n v="14137"/>
    <x v="129"/>
    <d v="2021-01-10T00:00:00"/>
    <x v="6"/>
    <n v="30"/>
    <x v="6"/>
    <n v="667"/>
    <s v="Annice Kelcey"/>
  </r>
  <r>
    <n v="1070"/>
    <x v="2"/>
    <s v="Joggers"/>
    <s v="XS"/>
    <s v="blue"/>
    <n v="94"/>
    <n v="67"/>
    <s v="A blue coloured, XS sized, Joggers Trousers"/>
    <n v="97"/>
    <n v="1070"/>
    <n v="219"/>
    <n v="956"/>
    <n v="97"/>
    <n v="1"/>
    <n v="219"/>
    <n v="667"/>
    <n v="14137"/>
    <x v="129"/>
    <d v="2021-01-10T00:00:00"/>
    <x v="6"/>
    <n v="30"/>
    <x v="6"/>
    <n v="667"/>
    <s v="Annice Kelcey"/>
  </r>
  <r>
    <n v="1071"/>
    <x v="2"/>
    <s v="Joggers"/>
    <s v="S"/>
    <s v="blue"/>
    <n v="94"/>
    <n v="50"/>
    <s v="A blue coloured, S sized, Joggers Trousers"/>
    <n v="188"/>
    <n v="1071"/>
    <n v="220"/>
    <n v="878"/>
    <n v="94"/>
    <n v="2"/>
    <n v="220"/>
    <n v="555"/>
    <n v="23957"/>
    <x v="150"/>
    <d v="2021-10-25T00:00:00"/>
    <x v="6"/>
    <n v="77"/>
    <x v="6"/>
    <n v="555"/>
    <s v="Kalil Thal"/>
  </r>
  <r>
    <n v="1072"/>
    <x v="2"/>
    <s v="Joggers"/>
    <s v="M"/>
    <s v="blue"/>
    <n v="94"/>
    <n v="78"/>
    <s v="A blue coloured, M sized, Joggers Trousers"/>
    <n v="318"/>
    <n v="1072"/>
    <n v="220"/>
    <n v="1000"/>
    <n v="106"/>
    <n v="3"/>
    <n v="220"/>
    <n v="555"/>
    <n v="23957"/>
    <x v="150"/>
    <d v="2021-10-25T00:00:00"/>
    <x v="6"/>
    <n v="77"/>
    <x v="6"/>
    <n v="555"/>
    <s v="Kalil Thal"/>
  </r>
  <r>
    <n v="1073"/>
    <x v="2"/>
    <s v="Joggers"/>
    <s v="L"/>
    <s v="blue"/>
    <n v="94"/>
    <n v="75"/>
    <s v="A blue coloured, L sized, Joggers Trousers"/>
    <n v="118"/>
    <n v="1073"/>
    <n v="220"/>
    <n v="97"/>
    <n v="118"/>
    <n v="1"/>
    <n v="220"/>
    <n v="555"/>
    <n v="23957"/>
    <x v="150"/>
    <d v="2021-10-25T00:00:00"/>
    <x v="6"/>
    <n v="77"/>
    <x v="6"/>
    <n v="555"/>
    <s v="Kalil Thal"/>
  </r>
  <r>
    <n v="1074"/>
    <x v="2"/>
    <s v="Joggers"/>
    <s v="XL"/>
    <s v="blue"/>
    <n v="94"/>
    <n v="52"/>
    <s v="A blue coloured, XL sized, Joggers Trousers"/>
    <n v="354"/>
    <n v="1074"/>
    <n v="220"/>
    <n v="472"/>
    <n v="118"/>
    <n v="3"/>
    <n v="220"/>
    <n v="555"/>
    <n v="23957"/>
    <x v="150"/>
    <d v="2021-10-25T00:00:00"/>
    <x v="6"/>
    <n v="77"/>
    <x v="6"/>
    <n v="555"/>
    <s v="Kalil Thal"/>
  </r>
  <r>
    <n v="1075"/>
    <x v="2"/>
    <s v="Joggers"/>
    <s v="XS"/>
    <s v="indigo"/>
    <n v="94"/>
    <n v="74"/>
    <s v="A indigo coloured, XS sized, Joggers Trousers"/>
    <n v="351"/>
    <n v="1075"/>
    <n v="221"/>
    <n v="824"/>
    <n v="117"/>
    <n v="3"/>
    <n v="221"/>
    <n v="473"/>
    <n v="49366"/>
    <x v="158"/>
    <d v="2021-08-17T00:00:00"/>
    <x v="1"/>
    <n v="61"/>
    <x v="0"/>
    <n v="473"/>
    <s v="Lori Briars"/>
  </r>
  <r>
    <n v="1076"/>
    <x v="2"/>
    <s v="Joggers"/>
    <s v="S"/>
    <s v="indigo"/>
    <n v="94"/>
    <n v="56"/>
    <s v="A indigo coloured, S sized, Joggers Trousers"/>
    <n v="218"/>
    <n v="1076"/>
    <n v="221"/>
    <n v="348"/>
    <n v="109"/>
    <n v="2"/>
    <n v="221"/>
    <n v="473"/>
    <n v="49366"/>
    <x v="158"/>
    <d v="2021-08-17T00:00:00"/>
    <x v="1"/>
    <n v="61"/>
    <x v="0"/>
    <n v="473"/>
    <s v="Lori Briars"/>
  </r>
  <r>
    <n v="1077"/>
    <x v="2"/>
    <s v="Joggers"/>
    <s v="M"/>
    <s v="indigo"/>
    <n v="94"/>
    <n v="66"/>
    <s v="A indigo coloured, M sized, Joggers Trousers"/>
    <n v="357"/>
    <n v="1077"/>
    <n v="221"/>
    <n v="416"/>
    <n v="119"/>
    <n v="3"/>
    <n v="221"/>
    <n v="473"/>
    <n v="49366"/>
    <x v="158"/>
    <d v="2021-08-17T00:00:00"/>
    <x v="1"/>
    <n v="61"/>
    <x v="0"/>
    <n v="473"/>
    <s v="Lori Briars"/>
  </r>
  <r>
    <n v="1078"/>
    <x v="2"/>
    <s v="Joggers"/>
    <s v="L"/>
    <s v="indigo"/>
    <n v="94"/>
    <n v="42"/>
    <s v="A indigo coloured, L sized, Joggers Trousers"/>
    <n v="119"/>
    <n v="1078"/>
    <n v="221"/>
    <n v="700"/>
    <n v="119"/>
    <n v="1"/>
    <n v="221"/>
    <n v="473"/>
    <n v="49366"/>
    <x v="158"/>
    <d v="2021-08-17T00:00:00"/>
    <x v="1"/>
    <n v="61"/>
    <x v="0"/>
    <n v="473"/>
    <s v="Lori Briars"/>
  </r>
  <r>
    <n v="1079"/>
    <x v="2"/>
    <s v="Joggers"/>
    <s v="XL"/>
    <s v="indigo"/>
    <n v="94"/>
    <n v="66"/>
    <s v="A indigo coloured, XL sized, Joggers Trousers"/>
    <n v="282"/>
    <n v="1079"/>
    <n v="222"/>
    <n v="908"/>
    <n v="94"/>
    <n v="3"/>
    <n v="222"/>
    <n v="368"/>
    <n v="28754"/>
    <x v="159"/>
    <d v="2021-10-05T00:00:00"/>
    <x v="0"/>
    <n v="61"/>
    <x v="7"/>
    <n v="368"/>
    <s v="Mady Greenleaf"/>
  </r>
  <r>
    <n v="1080"/>
    <x v="2"/>
    <s v="Joggers"/>
    <s v="XS"/>
    <s v="violet"/>
    <n v="94"/>
    <n v="50"/>
    <s v="A violet coloured, XS sized, Joggers Trousers"/>
    <n v="182"/>
    <n v="1080"/>
    <n v="222"/>
    <n v="796"/>
    <n v="91"/>
    <n v="2"/>
    <n v="222"/>
    <n v="368"/>
    <n v="28754"/>
    <x v="159"/>
    <d v="2021-10-05T00:00:00"/>
    <x v="0"/>
    <n v="61"/>
    <x v="7"/>
    <n v="368"/>
    <s v="Mady Greenleaf"/>
  </r>
  <r>
    <n v="1081"/>
    <x v="2"/>
    <s v="Joggers"/>
    <s v="S"/>
    <s v="violet"/>
    <n v="94"/>
    <n v="63"/>
    <s v="A violet coloured, S sized, Joggers Trousers"/>
    <n v="306"/>
    <n v="1081"/>
    <n v="222"/>
    <n v="490"/>
    <n v="102"/>
    <n v="3"/>
    <n v="222"/>
    <n v="368"/>
    <n v="28754"/>
    <x v="159"/>
    <d v="2021-10-05T00:00:00"/>
    <x v="0"/>
    <n v="61"/>
    <x v="7"/>
    <n v="368"/>
    <s v="Mady Greenleaf"/>
  </r>
  <r>
    <n v="1082"/>
    <x v="2"/>
    <s v="Joggers"/>
    <s v="M"/>
    <s v="violet"/>
    <n v="94"/>
    <n v="72"/>
    <s v="A violet coloured, M sized, Joggers Trousers"/>
    <n v="282"/>
    <n v="1082"/>
    <n v="223"/>
    <n v="883"/>
    <n v="94"/>
    <n v="3"/>
    <n v="223"/>
    <n v="657"/>
    <n v="13441"/>
    <x v="4"/>
    <d v="2021-03-30T00:00:00"/>
    <x v="1"/>
    <n v="25"/>
    <x v="0"/>
    <n v="657"/>
    <s v="Orran Skip"/>
  </r>
  <r>
    <n v="1083"/>
    <x v="2"/>
    <s v="Joggers"/>
    <s v="L"/>
    <s v="violet"/>
    <n v="94"/>
    <n v="60"/>
    <s v="A violet coloured, L sized, Joggers Trousers"/>
    <n v="94"/>
    <n v="1083"/>
    <n v="223"/>
    <n v="373"/>
    <n v="94"/>
    <n v="1"/>
    <n v="223"/>
    <n v="657"/>
    <n v="13441"/>
    <x v="4"/>
    <d v="2021-03-30T00:00:00"/>
    <x v="1"/>
    <n v="25"/>
    <x v="0"/>
    <n v="657"/>
    <s v="Orran Skip"/>
  </r>
  <r>
    <n v="1084"/>
    <x v="2"/>
    <s v="Joggers"/>
    <s v="XL"/>
    <s v="violet"/>
    <n v="94"/>
    <n v="40"/>
    <s v="A violet coloured, XL sized, Joggers Trousers"/>
    <n v="117"/>
    <n v="1084"/>
    <n v="223"/>
    <n v="832"/>
    <n v="117"/>
    <n v="1"/>
    <n v="223"/>
    <n v="657"/>
    <n v="13441"/>
    <x v="4"/>
    <d v="2021-03-30T00:00:00"/>
    <x v="1"/>
    <n v="25"/>
    <x v="0"/>
    <n v="657"/>
    <s v="Orran Skip"/>
  </r>
  <r>
    <n v="1085"/>
    <x v="2"/>
    <s v="Cropped"/>
    <s v="XS"/>
    <s v="red"/>
    <n v="99"/>
    <n v="75"/>
    <s v="A red coloured, XS sized, Cropped Trousers"/>
    <n v="96"/>
    <n v="1085"/>
    <n v="223"/>
    <n v="13"/>
    <n v="96"/>
    <n v="1"/>
    <n v="223"/>
    <n v="657"/>
    <n v="13441"/>
    <x v="4"/>
    <d v="2021-03-30T00:00:00"/>
    <x v="1"/>
    <n v="25"/>
    <x v="0"/>
    <n v="657"/>
    <s v="Orran Skip"/>
  </r>
  <r>
    <n v="1086"/>
    <x v="2"/>
    <s v="Cropped"/>
    <s v="S"/>
    <s v="red"/>
    <n v="99"/>
    <n v="47"/>
    <s v="A red coloured, S sized, Cropped Trousers"/>
    <n v="345"/>
    <n v="1086"/>
    <n v="223"/>
    <n v="1117"/>
    <n v="115"/>
    <n v="3"/>
    <n v="223"/>
    <n v="657"/>
    <n v="13441"/>
    <x v="4"/>
    <d v="2021-03-30T00:00:00"/>
    <x v="1"/>
    <n v="25"/>
    <x v="0"/>
    <n v="657"/>
    <s v="Orran Skip"/>
  </r>
  <r>
    <n v="1087"/>
    <x v="2"/>
    <s v="Cropped"/>
    <s v="M"/>
    <s v="red"/>
    <n v="99"/>
    <n v="50"/>
    <s v="A red coloured, M sized, Cropped Trousers"/>
    <n v="236"/>
    <n v="1087"/>
    <n v="223"/>
    <n v="91"/>
    <n v="118"/>
    <n v="2"/>
    <n v="223"/>
    <n v="657"/>
    <n v="13441"/>
    <x v="4"/>
    <d v="2021-03-30T00:00:00"/>
    <x v="1"/>
    <n v="25"/>
    <x v="0"/>
    <n v="657"/>
    <s v="Orran Skip"/>
  </r>
  <r>
    <n v="1088"/>
    <x v="2"/>
    <s v="Cropped"/>
    <s v="L"/>
    <s v="red"/>
    <n v="99"/>
    <n v="63"/>
    <s v="A red coloured, L sized, Cropped Trousers"/>
    <n v="300"/>
    <n v="1088"/>
    <n v="223"/>
    <n v="583"/>
    <n v="100"/>
    <n v="3"/>
    <n v="223"/>
    <n v="657"/>
    <n v="13441"/>
    <x v="4"/>
    <d v="2021-03-30T00:00:00"/>
    <x v="1"/>
    <n v="25"/>
    <x v="0"/>
    <n v="657"/>
    <s v="Orran Skip"/>
  </r>
  <r>
    <n v="1089"/>
    <x v="2"/>
    <s v="Cropped"/>
    <s v="XL"/>
    <s v="red"/>
    <n v="99"/>
    <n v="78"/>
    <s v="A red coloured, XL sized, Cropped Trousers"/>
    <n v="214"/>
    <n v="1089"/>
    <n v="224"/>
    <n v="449"/>
    <n v="107"/>
    <n v="2"/>
    <n v="224"/>
    <n v="628"/>
    <n v="20293"/>
    <x v="14"/>
    <d v="2021-08-02T00:00:00"/>
    <x v="3"/>
    <n v="75"/>
    <x v="5"/>
    <n v="628"/>
    <s v="Frayda Simonini"/>
  </r>
  <r>
    <n v="1090"/>
    <x v="2"/>
    <s v="Cropped"/>
    <s v="XS"/>
    <s v="orange"/>
    <n v="99"/>
    <n v="78"/>
    <s v="A orange coloured, XS sized, Cropped Trousers"/>
    <n v="208"/>
    <n v="1090"/>
    <n v="224"/>
    <n v="57"/>
    <n v="104"/>
    <n v="2"/>
    <n v="224"/>
    <n v="628"/>
    <n v="20293"/>
    <x v="14"/>
    <d v="2021-08-02T00:00:00"/>
    <x v="3"/>
    <n v="75"/>
    <x v="5"/>
    <n v="628"/>
    <s v="Frayda Simonini"/>
  </r>
  <r>
    <n v="1091"/>
    <x v="2"/>
    <s v="Cropped"/>
    <s v="S"/>
    <s v="orange"/>
    <n v="99"/>
    <n v="78"/>
    <s v="A orange coloured, S sized, Cropped Trousers"/>
    <n v="294"/>
    <n v="1091"/>
    <n v="224"/>
    <n v="179"/>
    <n v="98"/>
    <n v="3"/>
    <n v="224"/>
    <n v="628"/>
    <n v="20293"/>
    <x v="14"/>
    <d v="2021-08-02T00:00:00"/>
    <x v="3"/>
    <n v="75"/>
    <x v="5"/>
    <n v="628"/>
    <s v="Frayda Simonini"/>
  </r>
  <r>
    <n v="1092"/>
    <x v="2"/>
    <s v="Cropped"/>
    <s v="M"/>
    <s v="orange"/>
    <n v="99"/>
    <n v="56"/>
    <s v="A orange coloured, M sized, Cropped Trousers"/>
    <n v="306"/>
    <n v="1092"/>
    <n v="224"/>
    <n v="516"/>
    <n v="102"/>
    <n v="3"/>
    <n v="224"/>
    <n v="628"/>
    <n v="20293"/>
    <x v="14"/>
    <d v="2021-08-02T00:00:00"/>
    <x v="3"/>
    <n v="75"/>
    <x v="5"/>
    <n v="628"/>
    <s v="Frayda Simonini"/>
  </r>
  <r>
    <n v="1093"/>
    <x v="2"/>
    <s v="Cropped"/>
    <s v="L"/>
    <s v="orange"/>
    <n v="99"/>
    <n v="79"/>
    <s v="A orange coloured, L sized, Cropped Trousers"/>
    <n v="226"/>
    <n v="1093"/>
    <n v="225"/>
    <n v="687"/>
    <n v="113"/>
    <n v="2"/>
    <n v="225"/>
    <n v="664"/>
    <n v="27059"/>
    <x v="160"/>
    <d v="2021-10-26T00:00:00"/>
    <x v="0"/>
    <n v="32"/>
    <x v="1"/>
    <n v="664"/>
    <s v="Dannie Fidler"/>
  </r>
  <r>
    <n v="1094"/>
    <x v="2"/>
    <s v="Cropped"/>
    <s v="XL"/>
    <s v="orange"/>
    <n v="99"/>
    <n v="61"/>
    <s v="A orange coloured, XL sized, Cropped Trousers"/>
    <n v="94"/>
    <n v="1094"/>
    <n v="225"/>
    <n v="382"/>
    <n v="94"/>
    <n v="1"/>
    <n v="225"/>
    <n v="664"/>
    <n v="27059"/>
    <x v="160"/>
    <d v="2021-10-26T00:00:00"/>
    <x v="0"/>
    <n v="32"/>
    <x v="1"/>
    <n v="664"/>
    <s v="Dannie Fidler"/>
  </r>
  <r>
    <n v="1095"/>
    <x v="2"/>
    <s v="Cropped"/>
    <s v="XS"/>
    <s v="yellow"/>
    <n v="99"/>
    <n v="41"/>
    <s v="A yellow coloured, XS sized, Cropped Trousers"/>
    <n v="200"/>
    <n v="1095"/>
    <n v="225"/>
    <n v="575"/>
    <n v="100"/>
    <n v="2"/>
    <n v="225"/>
    <n v="664"/>
    <n v="27059"/>
    <x v="160"/>
    <d v="2021-10-26T00:00:00"/>
    <x v="0"/>
    <n v="32"/>
    <x v="1"/>
    <n v="664"/>
    <s v="Dannie Fidler"/>
  </r>
  <r>
    <n v="1096"/>
    <x v="2"/>
    <s v="Cropped"/>
    <s v="S"/>
    <s v="yellow"/>
    <n v="99"/>
    <n v="65"/>
    <s v="A yellow coloured, S sized, Cropped Trousers"/>
    <n v="218"/>
    <n v="1096"/>
    <n v="225"/>
    <n v="328"/>
    <n v="109"/>
    <n v="2"/>
    <n v="225"/>
    <n v="664"/>
    <n v="27059"/>
    <x v="160"/>
    <d v="2021-10-26T00:00:00"/>
    <x v="0"/>
    <n v="32"/>
    <x v="1"/>
    <n v="664"/>
    <s v="Dannie Fidler"/>
  </r>
  <r>
    <n v="1097"/>
    <x v="2"/>
    <s v="Cropped"/>
    <s v="M"/>
    <s v="yellow"/>
    <n v="99"/>
    <n v="41"/>
    <s v="A yellow coloured, M sized, Cropped Trousers"/>
    <n v="327"/>
    <n v="1097"/>
    <n v="225"/>
    <n v="318"/>
    <n v="109"/>
    <n v="3"/>
    <n v="225"/>
    <n v="664"/>
    <n v="27059"/>
    <x v="160"/>
    <d v="2021-10-26T00:00:00"/>
    <x v="0"/>
    <n v="32"/>
    <x v="1"/>
    <n v="664"/>
    <s v="Dannie Fidler"/>
  </r>
  <r>
    <n v="1098"/>
    <x v="2"/>
    <s v="Cropped"/>
    <s v="L"/>
    <s v="yellow"/>
    <n v="99"/>
    <n v="60"/>
    <s v="A yellow coloured, L sized, Cropped Trousers"/>
    <n v="318"/>
    <n v="1098"/>
    <n v="225"/>
    <n v="243"/>
    <n v="106"/>
    <n v="3"/>
    <n v="225"/>
    <n v="664"/>
    <n v="27059"/>
    <x v="160"/>
    <d v="2021-10-26T00:00:00"/>
    <x v="0"/>
    <n v="32"/>
    <x v="1"/>
    <n v="664"/>
    <s v="Dannie Fidler"/>
  </r>
  <r>
    <n v="1099"/>
    <x v="2"/>
    <s v="Cropped"/>
    <s v="XL"/>
    <s v="yellow"/>
    <n v="99"/>
    <n v="68"/>
    <s v="A yellow coloured, XL sized, Cropped Trousers"/>
    <n v="238"/>
    <n v="1099"/>
    <n v="226"/>
    <n v="711"/>
    <n v="119"/>
    <n v="2"/>
    <n v="226"/>
    <n v="28"/>
    <n v="44799"/>
    <x v="161"/>
    <d v="2021-07-23T00:00:00"/>
    <x v="3"/>
    <n v="79"/>
    <x v="3"/>
    <n v="28"/>
    <s v="Hadley Baddam"/>
  </r>
  <r>
    <n v="1100"/>
    <x v="2"/>
    <s v="Cropped"/>
    <s v="XS"/>
    <s v="green"/>
    <n v="99"/>
    <n v="48"/>
    <s v="A green coloured, XS sized, Cropped Trousers"/>
    <n v="306"/>
    <n v="1100"/>
    <n v="226"/>
    <n v="1128"/>
    <n v="102"/>
    <n v="3"/>
    <n v="226"/>
    <n v="28"/>
    <n v="44799"/>
    <x v="161"/>
    <d v="2021-07-23T00:00:00"/>
    <x v="3"/>
    <n v="79"/>
    <x v="3"/>
    <n v="28"/>
    <s v="Hadley Baddam"/>
  </r>
  <r>
    <n v="1101"/>
    <x v="2"/>
    <s v="Cropped"/>
    <s v="S"/>
    <s v="green"/>
    <n v="99"/>
    <n v="71"/>
    <s v="A green coloured, S sized, Cropped Trousers"/>
    <n v="98"/>
    <n v="1101"/>
    <n v="226"/>
    <n v="206"/>
    <n v="98"/>
    <n v="1"/>
    <n v="226"/>
    <n v="28"/>
    <n v="44799"/>
    <x v="161"/>
    <d v="2021-07-23T00:00:00"/>
    <x v="3"/>
    <n v="79"/>
    <x v="3"/>
    <n v="28"/>
    <s v="Hadley Baddam"/>
  </r>
  <r>
    <n v="1102"/>
    <x v="2"/>
    <s v="Cropped"/>
    <s v="M"/>
    <s v="green"/>
    <n v="99"/>
    <n v="65"/>
    <s v="A green coloured, M sized, Cropped Trousers"/>
    <n v="97"/>
    <n v="1102"/>
    <n v="226"/>
    <n v="972"/>
    <n v="97"/>
    <n v="1"/>
    <n v="226"/>
    <n v="28"/>
    <n v="44799"/>
    <x v="161"/>
    <d v="2021-07-23T00:00:00"/>
    <x v="3"/>
    <n v="79"/>
    <x v="3"/>
    <n v="28"/>
    <s v="Hadley Baddam"/>
  </r>
  <r>
    <n v="1103"/>
    <x v="2"/>
    <s v="Cropped"/>
    <s v="L"/>
    <s v="green"/>
    <n v="99"/>
    <n v="55"/>
    <s v="A green coloured, L sized, Cropped Trousers"/>
    <n v="339"/>
    <n v="1103"/>
    <n v="226"/>
    <n v="860"/>
    <n v="113"/>
    <n v="3"/>
    <n v="226"/>
    <n v="28"/>
    <n v="44799"/>
    <x v="161"/>
    <d v="2021-07-23T00:00:00"/>
    <x v="3"/>
    <n v="79"/>
    <x v="3"/>
    <n v="28"/>
    <s v="Hadley Baddam"/>
  </r>
  <r>
    <n v="1104"/>
    <x v="2"/>
    <s v="Cropped"/>
    <s v="XL"/>
    <s v="green"/>
    <n v="99"/>
    <n v="49"/>
    <s v="A green coloured, XL sized, Cropped Trousers"/>
    <n v="226"/>
    <n v="1104"/>
    <n v="226"/>
    <n v="683"/>
    <n v="113"/>
    <n v="2"/>
    <n v="226"/>
    <n v="28"/>
    <n v="44799"/>
    <x v="161"/>
    <d v="2021-07-23T00:00:00"/>
    <x v="3"/>
    <n v="79"/>
    <x v="3"/>
    <n v="28"/>
    <s v="Hadley Baddam"/>
  </r>
  <r>
    <n v="1105"/>
    <x v="2"/>
    <s v="Cropped"/>
    <s v="XS"/>
    <s v="blue"/>
    <n v="99"/>
    <n v="47"/>
    <s v="A blue coloured, XS sized, Cropped Trousers"/>
    <n v="188"/>
    <n v="1105"/>
    <n v="226"/>
    <n v="900"/>
    <n v="94"/>
    <n v="2"/>
    <n v="226"/>
    <n v="28"/>
    <n v="44799"/>
    <x v="161"/>
    <d v="2021-07-23T00:00:00"/>
    <x v="3"/>
    <n v="79"/>
    <x v="3"/>
    <n v="28"/>
    <s v="Hadley Baddam"/>
  </r>
  <r>
    <n v="1106"/>
    <x v="2"/>
    <s v="Cropped"/>
    <s v="S"/>
    <s v="blue"/>
    <n v="99"/>
    <n v="62"/>
    <s v="A blue coloured, S sized, Cropped Trousers"/>
    <n v="204"/>
    <n v="1106"/>
    <n v="226"/>
    <n v="512"/>
    <n v="102"/>
    <n v="2"/>
    <n v="226"/>
    <n v="28"/>
    <n v="44799"/>
    <x v="161"/>
    <d v="2021-07-23T00:00:00"/>
    <x v="3"/>
    <n v="79"/>
    <x v="3"/>
    <n v="28"/>
    <s v="Hadley Baddam"/>
  </r>
  <r>
    <n v="1107"/>
    <x v="2"/>
    <s v="Cropped"/>
    <s v="M"/>
    <s v="blue"/>
    <n v="99"/>
    <n v="56"/>
    <s v="A blue coloured, M sized, Cropped Trousers"/>
    <n v="102"/>
    <n v="1107"/>
    <n v="226"/>
    <n v="517"/>
    <n v="102"/>
    <n v="1"/>
    <n v="226"/>
    <n v="28"/>
    <n v="44799"/>
    <x v="161"/>
    <d v="2021-07-23T00:00:00"/>
    <x v="3"/>
    <n v="79"/>
    <x v="3"/>
    <n v="28"/>
    <s v="Hadley Baddam"/>
  </r>
  <r>
    <n v="1108"/>
    <x v="2"/>
    <s v="Cropped"/>
    <s v="L"/>
    <s v="blue"/>
    <n v="99"/>
    <n v="45"/>
    <s v="A blue coloured, L sized, Cropped Trousers"/>
    <n v="354"/>
    <n v="1108"/>
    <n v="228"/>
    <n v="478"/>
    <n v="118"/>
    <n v="3"/>
    <n v="228"/>
    <n v="773"/>
    <n v="10857"/>
    <x v="162"/>
    <d v="2021-01-17T00:00:00"/>
    <x v="0"/>
    <n v="55"/>
    <x v="4"/>
    <n v="773"/>
    <s v="Paxon O'Shiel"/>
  </r>
  <r>
    <n v="1109"/>
    <x v="2"/>
    <s v="Cropped"/>
    <s v="XL"/>
    <s v="blue"/>
    <n v="99"/>
    <n v="51"/>
    <s v="A blue coloured, XL sized, Cropped Trousers"/>
    <n v="94"/>
    <n v="1109"/>
    <n v="228"/>
    <n v="904"/>
    <n v="94"/>
    <n v="1"/>
    <n v="228"/>
    <n v="773"/>
    <n v="10857"/>
    <x v="162"/>
    <d v="2021-01-17T00:00:00"/>
    <x v="0"/>
    <n v="55"/>
    <x v="4"/>
    <n v="773"/>
    <s v="Paxon O'Shiel"/>
  </r>
  <r>
    <n v="1110"/>
    <x v="2"/>
    <s v="Cropped"/>
    <s v="XS"/>
    <s v="indigo"/>
    <n v="99"/>
    <n v="55"/>
    <s v="A indigo coloured, XS sized, Cropped Trousers"/>
    <n v="92"/>
    <n v="1110"/>
    <n v="228"/>
    <n v="123"/>
    <n v="92"/>
    <n v="1"/>
    <n v="228"/>
    <n v="773"/>
    <n v="10857"/>
    <x v="162"/>
    <d v="2021-01-17T00:00:00"/>
    <x v="0"/>
    <n v="55"/>
    <x v="4"/>
    <n v="773"/>
    <s v="Paxon O'Shiel"/>
  </r>
  <r>
    <n v="1111"/>
    <x v="2"/>
    <s v="Cropped"/>
    <s v="S"/>
    <s v="indigo"/>
    <n v="99"/>
    <n v="65"/>
    <s v="A indigo coloured, S sized, Cropped Trousers"/>
    <n v="270"/>
    <n v="1111"/>
    <n v="228"/>
    <n v="1026"/>
    <n v="90"/>
    <n v="3"/>
    <n v="228"/>
    <n v="773"/>
    <n v="10857"/>
    <x v="162"/>
    <d v="2021-01-17T00:00:00"/>
    <x v="0"/>
    <n v="55"/>
    <x v="4"/>
    <n v="773"/>
    <s v="Paxon O'Shiel"/>
  </r>
  <r>
    <n v="1112"/>
    <x v="2"/>
    <s v="Cropped"/>
    <s v="M"/>
    <s v="indigo"/>
    <n v="99"/>
    <n v="73"/>
    <s v="A indigo coloured, M sized, Cropped Trousers"/>
    <n v="188"/>
    <n v="1112"/>
    <n v="228"/>
    <n v="381"/>
    <n v="94"/>
    <n v="2"/>
    <n v="228"/>
    <n v="773"/>
    <n v="10857"/>
    <x v="162"/>
    <d v="2021-01-17T00:00:00"/>
    <x v="0"/>
    <n v="55"/>
    <x v="4"/>
    <n v="773"/>
    <s v="Paxon O'Shiel"/>
  </r>
  <r>
    <n v="1113"/>
    <x v="2"/>
    <s v="Cropped"/>
    <s v="L"/>
    <s v="indigo"/>
    <n v="99"/>
    <n v="63"/>
    <s v="A indigo coloured, L sized, Cropped Trousers"/>
    <n v="204"/>
    <n v="1113"/>
    <n v="229"/>
    <n v="523"/>
    <n v="102"/>
    <n v="2"/>
    <n v="229"/>
    <n v="107"/>
    <n v="15827"/>
    <x v="2"/>
    <d v="2021-10-20T00:00:00"/>
    <x v="0"/>
    <n v="35"/>
    <x v="2"/>
    <n v="107"/>
    <s v="Sandy Yushachkov"/>
  </r>
  <r>
    <n v="1114"/>
    <x v="2"/>
    <s v="Cropped"/>
    <s v="XL"/>
    <s v="indigo"/>
    <n v="99"/>
    <n v="58"/>
    <s v="A indigo coloured, XL sized, Cropped Trousers"/>
    <n v="113"/>
    <n v="1114"/>
    <n v="229"/>
    <n v="695"/>
    <n v="113"/>
    <n v="1"/>
    <n v="229"/>
    <n v="107"/>
    <n v="15827"/>
    <x v="2"/>
    <d v="2021-10-20T00:00:00"/>
    <x v="0"/>
    <n v="35"/>
    <x v="2"/>
    <n v="107"/>
    <s v="Sandy Yushachkov"/>
  </r>
  <r>
    <n v="1115"/>
    <x v="2"/>
    <s v="Cropped"/>
    <s v="XS"/>
    <s v="violet"/>
    <n v="99"/>
    <n v="65"/>
    <s v="A violet coloured, XS sized, Cropped Trousers"/>
    <n v="273"/>
    <n v="1115"/>
    <n v="229"/>
    <n v="145"/>
    <n v="91"/>
    <n v="3"/>
    <n v="229"/>
    <n v="107"/>
    <n v="15827"/>
    <x v="2"/>
    <d v="2021-10-20T00:00:00"/>
    <x v="0"/>
    <n v="35"/>
    <x v="2"/>
    <n v="107"/>
    <s v="Sandy Yushachkov"/>
  </r>
  <r>
    <n v="1116"/>
    <x v="2"/>
    <s v="Cropped"/>
    <s v="S"/>
    <s v="violet"/>
    <n v="99"/>
    <n v="66"/>
    <s v="A violet coloured, S sized, Cropped Trousers"/>
    <n v="102"/>
    <n v="1116"/>
    <n v="230"/>
    <n v="1146"/>
    <n v="102"/>
    <n v="1"/>
    <n v="230"/>
    <n v="497"/>
    <n v="54581"/>
    <x v="31"/>
    <d v="2021-09-18T00:00:00"/>
    <x v="4"/>
    <n v="31"/>
    <x v="5"/>
    <n v="497"/>
    <s v="Claudio Archibould"/>
  </r>
  <r>
    <n v="1117"/>
    <x v="2"/>
    <s v="Cropped"/>
    <s v="M"/>
    <s v="violet"/>
    <n v="99"/>
    <n v="47"/>
    <s v="A violet coloured, M sized, Cropped Trousers"/>
    <n v="104"/>
    <n v="1117"/>
    <n v="230"/>
    <n v="51"/>
    <n v="104"/>
    <n v="1"/>
    <n v="230"/>
    <n v="497"/>
    <n v="54581"/>
    <x v="31"/>
    <d v="2021-09-18T00:00:00"/>
    <x v="4"/>
    <n v="31"/>
    <x v="5"/>
    <n v="497"/>
    <s v="Claudio Archibould"/>
  </r>
  <r>
    <n v="1118"/>
    <x v="2"/>
    <s v="Cropped"/>
    <s v="L"/>
    <s v="violet"/>
    <n v="99"/>
    <n v="40"/>
    <s v="A violet coloured, L sized, Cropped Trousers"/>
    <n v="93"/>
    <n v="1118"/>
    <n v="230"/>
    <n v="657"/>
    <n v="93"/>
    <n v="1"/>
    <n v="230"/>
    <n v="497"/>
    <n v="54581"/>
    <x v="31"/>
    <d v="2021-09-18T00:00:00"/>
    <x v="4"/>
    <n v="31"/>
    <x v="5"/>
    <n v="497"/>
    <s v="Claudio Archibould"/>
  </r>
  <r>
    <n v="1119"/>
    <x v="2"/>
    <s v="Cropped"/>
    <s v="XL"/>
    <s v="violet"/>
    <n v="99"/>
    <n v="64"/>
    <s v="A violet coloured, XL sized, Cropped Trousers"/>
    <n v="196"/>
    <n v="1119"/>
    <n v="231"/>
    <n v="192"/>
    <n v="98"/>
    <n v="2"/>
    <n v="231"/>
    <n v="731"/>
    <n v="58824"/>
    <x v="163"/>
    <d v="2021-04-09T00:00:00"/>
    <x v="0"/>
    <n v="39"/>
    <x v="2"/>
    <n v="731"/>
    <s v="Olimpia Tankus"/>
  </r>
  <r>
    <n v="1120"/>
    <x v="2"/>
    <s v="Cargo Pants"/>
    <s v="XS"/>
    <s v="red"/>
    <n v="106"/>
    <n v="72"/>
    <s v="A red coloured, XS sized, Cargo Pants Trousers"/>
    <n v="186"/>
    <n v="1120"/>
    <n v="231"/>
    <n v="646"/>
    <n v="93"/>
    <n v="2"/>
    <n v="231"/>
    <n v="731"/>
    <n v="58824"/>
    <x v="163"/>
    <d v="2021-04-09T00:00:00"/>
    <x v="0"/>
    <n v="39"/>
    <x v="2"/>
    <n v="731"/>
    <s v="Olimpia Tankus"/>
  </r>
  <r>
    <n v="1121"/>
    <x v="2"/>
    <s v="Cargo Pants"/>
    <s v="S"/>
    <s v="red"/>
    <n v="106"/>
    <n v="63"/>
    <s v="A red coloured, S sized, Cargo Pants Trousers"/>
    <n v="96"/>
    <n v="1121"/>
    <n v="231"/>
    <n v="1"/>
    <n v="96"/>
    <n v="1"/>
    <n v="231"/>
    <n v="731"/>
    <n v="58824"/>
    <x v="163"/>
    <d v="2021-04-09T00:00:00"/>
    <x v="0"/>
    <n v="39"/>
    <x v="2"/>
    <n v="731"/>
    <s v="Olimpia Tankus"/>
  </r>
  <r>
    <n v="1122"/>
    <x v="2"/>
    <s v="Cargo Pants"/>
    <s v="M"/>
    <s v="red"/>
    <n v="106"/>
    <n v="52"/>
    <s v="A red coloured, M sized, Cargo Pants Trousers"/>
    <n v="109"/>
    <n v="1122"/>
    <n v="231"/>
    <n v="740"/>
    <n v="109"/>
    <n v="1"/>
    <n v="231"/>
    <n v="731"/>
    <n v="58824"/>
    <x v="163"/>
    <d v="2021-04-09T00:00:00"/>
    <x v="0"/>
    <n v="39"/>
    <x v="2"/>
    <n v="731"/>
    <s v="Olimpia Tankus"/>
  </r>
  <r>
    <n v="1123"/>
    <x v="2"/>
    <s v="Cargo Pants"/>
    <s v="L"/>
    <s v="red"/>
    <n v="106"/>
    <n v="61"/>
    <s v="A red coloured, L sized, Cargo Pants Trousers"/>
    <n v="184"/>
    <n v="1123"/>
    <n v="231"/>
    <n v="126"/>
    <n v="92"/>
    <n v="2"/>
    <n v="231"/>
    <n v="731"/>
    <n v="58824"/>
    <x v="163"/>
    <d v="2021-04-09T00:00:00"/>
    <x v="0"/>
    <n v="39"/>
    <x v="2"/>
    <n v="731"/>
    <s v="Olimpia Tankus"/>
  </r>
  <r>
    <n v="1124"/>
    <x v="2"/>
    <s v="Cargo Pants"/>
    <s v="XL"/>
    <s v="red"/>
    <n v="106"/>
    <n v="45"/>
    <s v="A red coloured, XL sized, Cargo Pants Trousers"/>
    <n v="273"/>
    <n v="1124"/>
    <n v="232"/>
    <n v="794"/>
    <n v="91"/>
    <n v="3"/>
    <n v="232"/>
    <n v="256"/>
    <n v="44567"/>
    <x v="164"/>
    <d v="2021-05-16T00:00:00"/>
    <x v="4"/>
    <n v="46"/>
    <x v="7"/>
    <n v="256"/>
    <s v="Dulcia Gawthorpe"/>
  </r>
  <r>
    <n v="1125"/>
    <x v="2"/>
    <s v="Cargo Pants"/>
    <s v="XS"/>
    <s v="orange"/>
    <n v="106"/>
    <n v="43"/>
    <s v="A orange coloured, XS sized, Cargo Pants Trousers"/>
    <n v="190"/>
    <n v="1125"/>
    <n v="232"/>
    <n v="246"/>
    <n v="95"/>
    <n v="2"/>
    <n v="232"/>
    <n v="256"/>
    <n v="44567"/>
    <x v="164"/>
    <d v="2021-05-16T00:00:00"/>
    <x v="4"/>
    <n v="46"/>
    <x v="7"/>
    <n v="256"/>
    <s v="Dulcia Gawthorpe"/>
  </r>
  <r>
    <n v="1126"/>
    <x v="2"/>
    <s v="Cargo Pants"/>
    <s v="S"/>
    <s v="orange"/>
    <n v="106"/>
    <n v="60"/>
    <s v="A orange coloured, S sized, Cargo Pants Trousers"/>
    <n v="214"/>
    <n v="1126"/>
    <n v="232"/>
    <n v="447"/>
    <n v="107"/>
    <n v="2"/>
    <n v="232"/>
    <n v="256"/>
    <n v="44567"/>
    <x v="164"/>
    <d v="2021-05-16T00:00:00"/>
    <x v="4"/>
    <n v="46"/>
    <x v="7"/>
    <n v="256"/>
    <s v="Dulcia Gawthorpe"/>
  </r>
  <r>
    <n v="1127"/>
    <x v="2"/>
    <s v="Cargo Pants"/>
    <s v="M"/>
    <s v="orange"/>
    <n v="106"/>
    <n v="51"/>
    <s v="A orange coloured, M sized, Cargo Pants Trousers"/>
    <n v="312"/>
    <n v="1127"/>
    <n v="232"/>
    <n v="43"/>
    <n v="104"/>
    <n v="3"/>
    <n v="232"/>
    <n v="256"/>
    <n v="44567"/>
    <x v="164"/>
    <d v="2021-05-16T00:00:00"/>
    <x v="4"/>
    <n v="46"/>
    <x v="7"/>
    <n v="256"/>
    <s v="Dulcia Gawthorpe"/>
  </r>
  <r>
    <n v="1128"/>
    <x v="2"/>
    <s v="Cargo Pants"/>
    <s v="L"/>
    <s v="orange"/>
    <n v="106"/>
    <n v="78"/>
    <s v="A orange coloured, L sized, Cargo Pants Trousers"/>
    <n v="297"/>
    <n v="1128"/>
    <n v="232"/>
    <n v="1182"/>
    <n v="99"/>
    <n v="3"/>
    <n v="232"/>
    <n v="256"/>
    <n v="44567"/>
    <x v="164"/>
    <d v="2021-05-16T00:00:00"/>
    <x v="4"/>
    <n v="46"/>
    <x v="7"/>
    <n v="256"/>
    <s v="Dulcia Gawthorpe"/>
  </r>
  <r>
    <n v="1129"/>
    <x v="2"/>
    <s v="Cargo Pants"/>
    <s v="XL"/>
    <s v="orange"/>
    <n v="106"/>
    <n v="61"/>
    <s v="A orange coloured, XL sized, Cargo Pants Trousers"/>
    <n v="318"/>
    <n v="1129"/>
    <n v="233"/>
    <n v="218"/>
    <n v="106"/>
    <n v="3"/>
    <n v="233"/>
    <n v="996"/>
    <n v="29939"/>
    <x v="165"/>
    <d v="2021-09-19T00:00:00"/>
    <x v="5"/>
    <n v="59"/>
    <x v="1"/>
    <n v="996"/>
    <s v="Elvira Sarfati"/>
  </r>
  <r>
    <n v="1130"/>
    <x v="2"/>
    <s v="Cargo Pants"/>
    <s v="XS"/>
    <s v="yellow"/>
    <n v="106"/>
    <n v="68"/>
    <s v="A yellow coloured, XS sized, Cargo Pants Trousers"/>
    <n v="210"/>
    <n v="1130"/>
    <n v="233"/>
    <n v="1191"/>
    <n v="105"/>
    <n v="2"/>
    <n v="233"/>
    <n v="996"/>
    <n v="29939"/>
    <x v="165"/>
    <d v="2021-09-19T00:00:00"/>
    <x v="5"/>
    <n v="59"/>
    <x v="1"/>
    <n v="996"/>
    <s v="Elvira Sarfati"/>
  </r>
  <r>
    <n v="1131"/>
    <x v="2"/>
    <s v="Cargo Pants"/>
    <s v="S"/>
    <s v="yellow"/>
    <n v="106"/>
    <n v="48"/>
    <s v="A yellow coloured, S sized, Cargo Pants Trousers"/>
    <n v="94"/>
    <n v="1131"/>
    <n v="233"/>
    <n v="886"/>
    <n v="94"/>
    <n v="1"/>
    <n v="233"/>
    <n v="996"/>
    <n v="29939"/>
    <x v="165"/>
    <d v="2021-09-19T00:00:00"/>
    <x v="5"/>
    <n v="59"/>
    <x v="1"/>
    <n v="996"/>
    <s v="Elvira Sarfati"/>
  </r>
  <r>
    <n v="1132"/>
    <x v="2"/>
    <s v="Cargo Pants"/>
    <s v="M"/>
    <s v="yellow"/>
    <n v="106"/>
    <n v="72"/>
    <s v="A yellow coloured, M sized, Cargo Pants Trousers"/>
    <n v="357"/>
    <n v="1132"/>
    <n v="233"/>
    <n v="701"/>
    <n v="119"/>
    <n v="3"/>
    <n v="233"/>
    <n v="996"/>
    <n v="29939"/>
    <x v="165"/>
    <d v="2021-09-19T00:00:00"/>
    <x v="5"/>
    <n v="59"/>
    <x v="1"/>
    <n v="996"/>
    <s v="Elvira Sarfati"/>
  </r>
  <r>
    <n v="1133"/>
    <x v="2"/>
    <s v="Cargo Pants"/>
    <s v="L"/>
    <s v="yellow"/>
    <n v="106"/>
    <n v="71"/>
    <s v="A yellow coloured, L sized, Cargo Pants Trousers"/>
    <n v="288"/>
    <n v="1133"/>
    <n v="234"/>
    <n v="941"/>
    <n v="96"/>
    <n v="3"/>
    <n v="234"/>
    <n v="133"/>
    <n v="26314"/>
    <x v="166"/>
    <d v="2021-10-10T00:00:00"/>
    <x v="4"/>
    <n v="49"/>
    <x v="1"/>
    <n v="133"/>
    <s v="Bette-ann Harteley"/>
  </r>
  <r>
    <n v="1134"/>
    <x v="2"/>
    <s v="Cargo Pants"/>
    <s v="XL"/>
    <s v="yellow"/>
    <n v="106"/>
    <n v="52"/>
    <s v="A yellow coloured, XL sized, Cargo Pants Trousers"/>
    <n v="318"/>
    <n v="1134"/>
    <n v="234"/>
    <n v="244"/>
    <n v="106"/>
    <n v="3"/>
    <n v="234"/>
    <n v="133"/>
    <n v="26314"/>
    <x v="166"/>
    <d v="2021-10-10T00:00:00"/>
    <x v="4"/>
    <n v="49"/>
    <x v="1"/>
    <n v="133"/>
    <s v="Bette-ann Harteley"/>
  </r>
  <r>
    <n v="1135"/>
    <x v="2"/>
    <s v="Cargo Pants"/>
    <s v="XS"/>
    <s v="green"/>
    <n v="106"/>
    <n v="63"/>
    <s v="A green coloured, XS sized, Cargo Pants Trousers"/>
    <n v="91"/>
    <n v="1135"/>
    <n v="234"/>
    <n v="174"/>
    <n v="91"/>
    <n v="1"/>
    <n v="234"/>
    <n v="133"/>
    <n v="26314"/>
    <x v="166"/>
    <d v="2021-10-10T00:00:00"/>
    <x v="4"/>
    <n v="49"/>
    <x v="1"/>
    <n v="133"/>
    <s v="Bette-ann Harteley"/>
  </r>
  <r>
    <n v="1136"/>
    <x v="2"/>
    <s v="Cargo Pants"/>
    <s v="S"/>
    <s v="green"/>
    <n v="106"/>
    <n v="79"/>
    <s v="A green coloured, S sized, Cargo Pants Trousers"/>
    <n v="315"/>
    <n v="1136"/>
    <n v="235"/>
    <n v="1213"/>
    <n v="105"/>
    <n v="3"/>
    <n v="235"/>
    <n v="767"/>
    <n v="23434"/>
    <x v="113"/>
    <d v="2021-10-12T00:00:00"/>
    <x v="2"/>
    <n v="37"/>
    <x v="0"/>
    <n v="767"/>
    <s v="Waylin Gasson"/>
  </r>
  <r>
    <n v="1137"/>
    <x v="2"/>
    <s v="Cargo Pants"/>
    <s v="M"/>
    <s v="green"/>
    <n v="106"/>
    <n v="78"/>
    <s v="A green coloured, M sized, Cargo Pants Trousers"/>
    <n v="273"/>
    <n v="1137"/>
    <n v="235"/>
    <n v="140"/>
    <n v="91"/>
    <n v="3"/>
    <n v="235"/>
    <n v="767"/>
    <n v="23434"/>
    <x v="113"/>
    <d v="2021-10-12T00:00:00"/>
    <x v="2"/>
    <n v="37"/>
    <x v="0"/>
    <n v="767"/>
    <s v="Waylin Gasson"/>
  </r>
  <r>
    <n v="1138"/>
    <x v="2"/>
    <s v="Cargo Pants"/>
    <s v="L"/>
    <s v="green"/>
    <n v="106"/>
    <n v="42"/>
    <s v="A green coloured, L sized, Cargo Pants Trousers"/>
    <n v="236"/>
    <n v="1138"/>
    <n v="235"/>
    <n v="78"/>
    <n v="118"/>
    <n v="2"/>
    <n v="235"/>
    <n v="767"/>
    <n v="23434"/>
    <x v="113"/>
    <d v="2021-10-12T00:00:00"/>
    <x v="2"/>
    <n v="37"/>
    <x v="0"/>
    <n v="767"/>
    <s v="Waylin Gasson"/>
  </r>
  <r>
    <n v="1139"/>
    <x v="2"/>
    <s v="Cargo Pants"/>
    <s v="XL"/>
    <s v="green"/>
    <n v="106"/>
    <n v="65"/>
    <s v="A green coloured, XL sized, Cargo Pants Trousers"/>
    <n v="194"/>
    <n v="1139"/>
    <n v="235"/>
    <n v="950"/>
    <n v="97"/>
    <n v="2"/>
    <n v="235"/>
    <n v="767"/>
    <n v="23434"/>
    <x v="113"/>
    <d v="2021-10-12T00:00:00"/>
    <x v="2"/>
    <n v="37"/>
    <x v="0"/>
    <n v="767"/>
    <s v="Waylin Gasson"/>
  </r>
  <r>
    <n v="1140"/>
    <x v="2"/>
    <s v="Cargo Pants"/>
    <s v="XS"/>
    <s v="blue"/>
    <n v="106"/>
    <n v="73"/>
    <s v="A blue coloured, XS sized, Cargo Pants Trousers"/>
    <n v="273"/>
    <n v="1140"/>
    <n v="235"/>
    <n v="801"/>
    <n v="91"/>
    <n v="3"/>
    <n v="235"/>
    <n v="767"/>
    <n v="23434"/>
    <x v="113"/>
    <d v="2021-10-12T00:00:00"/>
    <x v="2"/>
    <n v="37"/>
    <x v="0"/>
    <n v="767"/>
    <s v="Waylin Gasson"/>
  </r>
  <r>
    <n v="1141"/>
    <x v="2"/>
    <s v="Cargo Pants"/>
    <s v="S"/>
    <s v="blue"/>
    <n v="106"/>
    <n v="63"/>
    <s v="A blue coloured, S sized, Cargo Pants Trousers"/>
    <n v="192"/>
    <n v="1141"/>
    <n v="236"/>
    <n v="17"/>
    <n v="96"/>
    <n v="2"/>
    <n v="236"/>
    <n v="228"/>
    <n v="49109"/>
    <x v="167"/>
    <d v="2021-08-08T00:00:00"/>
    <x v="7"/>
    <n v="40"/>
    <x v="5"/>
    <n v="228"/>
    <s v="Zaria Garken"/>
  </r>
  <r>
    <n v="1142"/>
    <x v="2"/>
    <s v="Cargo Pants"/>
    <s v="M"/>
    <s v="blue"/>
    <n v="106"/>
    <n v="64"/>
    <s v="A blue coloured, M sized, Cargo Pants Trousers"/>
    <n v="100"/>
    <n v="1142"/>
    <n v="236"/>
    <n v="566"/>
    <n v="100"/>
    <n v="1"/>
    <n v="236"/>
    <n v="228"/>
    <n v="49109"/>
    <x v="167"/>
    <d v="2021-08-08T00:00:00"/>
    <x v="7"/>
    <n v="40"/>
    <x v="5"/>
    <n v="228"/>
    <s v="Zaria Garken"/>
  </r>
  <r>
    <n v="1143"/>
    <x v="2"/>
    <s v="Cargo Pants"/>
    <s v="L"/>
    <s v="blue"/>
    <n v="106"/>
    <n v="77"/>
    <s v="A blue coloured, L sized, Cargo Pants Trousers"/>
    <n v="113"/>
    <n v="1143"/>
    <n v="236"/>
    <n v="844"/>
    <n v="113"/>
    <n v="1"/>
    <n v="236"/>
    <n v="228"/>
    <n v="49109"/>
    <x v="167"/>
    <d v="2021-08-08T00:00:00"/>
    <x v="7"/>
    <n v="40"/>
    <x v="5"/>
    <n v="228"/>
    <s v="Zaria Garken"/>
  </r>
  <r>
    <n v="1144"/>
    <x v="2"/>
    <s v="Cargo Pants"/>
    <s v="XL"/>
    <s v="blue"/>
    <n v="106"/>
    <n v="57"/>
    <s v="A blue coloured, XL sized, Cargo Pants Trousers"/>
    <n v="93"/>
    <n v="1144"/>
    <n v="236"/>
    <n v="640"/>
    <n v="93"/>
    <n v="1"/>
    <n v="236"/>
    <n v="228"/>
    <n v="49109"/>
    <x v="167"/>
    <d v="2021-08-08T00:00:00"/>
    <x v="7"/>
    <n v="40"/>
    <x v="5"/>
    <n v="228"/>
    <s v="Zaria Garken"/>
  </r>
  <r>
    <n v="1145"/>
    <x v="2"/>
    <s v="Cargo Pants"/>
    <s v="XS"/>
    <s v="indigo"/>
    <n v="106"/>
    <n v="51"/>
    <s v="A indigo coloured, XS sized, Cargo Pants Trousers"/>
    <n v="99"/>
    <n v="1145"/>
    <n v="236"/>
    <n v="1189"/>
    <n v="99"/>
    <n v="1"/>
    <n v="236"/>
    <n v="228"/>
    <n v="49109"/>
    <x v="167"/>
    <d v="2021-08-08T00:00:00"/>
    <x v="7"/>
    <n v="40"/>
    <x v="5"/>
    <n v="228"/>
    <s v="Zaria Garken"/>
  </r>
  <r>
    <n v="1146"/>
    <x v="2"/>
    <s v="Cargo Pants"/>
    <s v="S"/>
    <s v="indigo"/>
    <n v="106"/>
    <n v="48"/>
    <s v="A indigo coloured, S sized, Cargo Pants Trousers"/>
    <n v="182"/>
    <n v="1146"/>
    <n v="236"/>
    <n v="160"/>
    <n v="91"/>
    <n v="2"/>
    <n v="236"/>
    <n v="228"/>
    <n v="49109"/>
    <x v="167"/>
    <d v="2021-08-08T00:00:00"/>
    <x v="7"/>
    <n v="40"/>
    <x v="5"/>
    <n v="228"/>
    <s v="Zaria Garken"/>
  </r>
  <r>
    <n v="1147"/>
    <x v="2"/>
    <s v="Cargo Pants"/>
    <s v="M"/>
    <s v="indigo"/>
    <n v="106"/>
    <n v="51"/>
    <s v="A indigo coloured, M sized, Cargo Pants Trousers"/>
    <n v="192"/>
    <n v="1147"/>
    <n v="237"/>
    <n v="17"/>
    <n v="96"/>
    <n v="2"/>
    <n v="237"/>
    <n v="829"/>
    <n v="20267"/>
    <x v="71"/>
    <d v="2021-04-06T00:00:00"/>
    <x v="3"/>
    <n v="39"/>
    <x v="6"/>
    <n v="829"/>
    <s v="Marget Kells"/>
  </r>
  <r>
    <n v="1148"/>
    <x v="2"/>
    <s v="Cargo Pants"/>
    <s v="L"/>
    <s v="indigo"/>
    <n v="106"/>
    <n v="46"/>
    <s v="A indigo coloured, L sized, Cargo Pants Trousers"/>
    <n v="106"/>
    <n v="1148"/>
    <n v="237"/>
    <n v="1009"/>
    <n v="106"/>
    <n v="1"/>
    <n v="237"/>
    <n v="829"/>
    <n v="20267"/>
    <x v="71"/>
    <d v="2021-04-06T00:00:00"/>
    <x v="3"/>
    <n v="39"/>
    <x v="6"/>
    <n v="829"/>
    <s v="Marget Kells"/>
  </r>
  <r>
    <n v="1149"/>
    <x v="2"/>
    <s v="Cargo Pants"/>
    <s v="XL"/>
    <s v="indigo"/>
    <n v="106"/>
    <n v="64"/>
    <s v="A indigo coloured, XL sized, Cargo Pants Trousers"/>
    <n v="190"/>
    <n v="1149"/>
    <n v="237"/>
    <n v="268"/>
    <n v="95"/>
    <n v="2"/>
    <n v="237"/>
    <n v="829"/>
    <n v="20267"/>
    <x v="71"/>
    <d v="2021-04-06T00:00:00"/>
    <x v="3"/>
    <n v="39"/>
    <x v="6"/>
    <n v="829"/>
    <s v="Marget Kells"/>
  </r>
  <r>
    <n v="1150"/>
    <x v="2"/>
    <s v="Cargo Pants"/>
    <s v="XS"/>
    <s v="violet"/>
    <n v="106"/>
    <n v="40"/>
    <s v="A violet coloured, XS sized, Cargo Pants Trousers"/>
    <n v="204"/>
    <n v="1150"/>
    <n v="237"/>
    <n v="502"/>
    <n v="102"/>
    <n v="2"/>
    <n v="237"/>
    <n v="829"/>
    <n v="20267"/>
    <x v="71"/>
    <d v="2021-04-06T00:00:00"/>
    <x v="3"/>
    <n v="39"/>
    <x v="6"/>
    <n v="829"/>
    <s v="Marget Kells"/>
  </r>
  <r>
    <n v="1151"/>
    <x v="2"/>
    <s v="Cargo Pants"/>
    <s v="S"/>
    <s v="violet"/>
    <n v="106"/>
    <n v="79"/>
    <s v="A violet coloured, S sized, Cargo Pants Trousers"/>
    <n v="354"/>
    <n v="1151"/>
    <n v="237"/>
    <n v="74"/>
    <n v="118"/>
    <n v="3"/>
    <n v="237"/>
    <n v="829"/>
    <n v="20267"/>
    <x v="71"/>
    <d v="2021-04-06T00:00:00"/>
    <x v="3"/>
    <n v="39"/>
    <x v="6"/>
    <n v="829"/>
    <s v="Marget Kells"/>
  </r>
  <r>
    <n v="1152"/>
    <x v="2"/>
    <s v="Cargo Pants"/>
    <s v="M"/>
    <s v="violet"/>
    <n v="106"/>
    <n v="58"/>
    <s v="A violet coloured, M sized, Cargo Pants Trousers"/>
    <n v="270"/>
    <n v="1152"/>
    <n v="238"/>
    <n v="1024"/>
    <n v="90"/>
    <n v="3"/>
    <n v="238"/>
    <n v="328"/>
    <n v="59828"/>
    <x v="168"/>
    <d v="2021-03-27T00:00:00"/>
    <x v="3"/>
    <n v="59"/>
    <x v="2"/>
    <n v="328"/>
    <s v="Wadsworth Olivier"/>
  </r>
  <r>
    <n v="1153"/>
    <x v="2"/>
    <s v="Cargo Pants"/>
    <s v="L"/>
    <s v="violet"/>
    <n v="106"/>
    <n v="74"/>
    <s v="A violet coloured, L sized, Cargo Pants Trousers"/>
    <n v="188"/>
    <n v="1153"/>
    <n v="238"/>
    <n v="883"/>
    <n v="94"/>
    <n v="2"/>
    <n v="238"/>
    <n v="328"/>
    <n v="59828"/>
    <x v="168"/>
    <d v="2021-03-27T00:00:00"/>
    <x v="3"/>
    <n v="59"/>
    <x v="2"/>
    <n v="328"/>
    <s v="Wadsworth Olivier"/>
  </r>
  <r>
    <n v="1154"/>
    <x v="2"/>
    <s v="Cargo Pants"/>
    <s v="XL"/>
    <s v="violet"/>
    <n v="106"/>
    <n v="77"/>
    <s v="A violet coloured, XL sized, Cargo Pants Trousers"/>
    <n v="354"/>
    <n v="1154"/>
    <n v="238"/>
    <n v="101"/>
    <n v="118"/>
    <n v="3"/>
    <n v="238"/>
    <n v="328"/>
    <n v="59828"/>
    <x v="168"/>
    <d v="2021-03-27T00:00:00"/>
    <x v="3"/>
    <n v="59"/>
    <x v="2"/>
    <n v="328"/>
    <s v="Wadsworth Olivier"/>
  </r>
  <r>
    <n v="1155"/>
    <x v="2"/>
    <s v="High-Waisted"/>
    <s v="XS"/>
    <s v="red"/>
    <n v="98"/>
    <n v="74"/>
    <s v="A red coloured, XS sized, High-Waisted Trousers"/>
    <n v="315"/>
    <n v="1155"/>
    <n v="238"/>
    <n v="313"/>
    <n v="105"/>
    <n v="3"/>
    <n v="238"/>
    <n v="328"/>
    <n v="59828"/>
    <x v="168"/>
    <d v="2021-03-27T00:00:00"/>
    <x v="3"/>
    <n v="59"/>
    <x v="2"/>
    <n v="328"/>
    <s v="Wadsworth Olivier"/>
  </r>
  <r>
    <n v="1156"/>
    <x v="2"/>
    <s v="High-Waisted"/>
    <s v="S"/>
    <s v="red"/>
    <n v="98"/>
    <n v="80"/>
    <s v="A red coloured, S sized, High-Waisted Trousers"/>
    <n v="196"/>
    <n v="1156"/>
    <n v="238"/>
    <n v="179"/>
    <n v="98"/>
    <n v="2"/>
    <n v="238"/>
    <n v="328"/>
    <n v="59828"/>
    <x v="168"/>
    <d v="2021-03-27T00:00:00"/>
    <x v="3"/>
    <n v="59"/>
    <x v="2"/>
    <n v="328"/>
    <s v="Wadsworth Olivier"/>
  </r>
  <r>
    <n v="1157"/>
    <x v="2"/>
    <s v="High-Waisted"/>
    <s v="M"/>
    <s v="red"/>
    <n v="98"/>
    <n v="59"/>
    <s v="A red coloured, M sized, High-Waisted Trousers"/>
    <n v="109"/>
    <n v="1157"/>
    <n v="238"/>
    <n v="340"/>
    <n v="109"/>
    <n v="1"/>
    <n v="238"/>
    <n v="328"/>
    <n v="59828"/>
    <x v="168"/>
    <d v="2021-03-27T00:00:00"/>
    <x v="3"/>
    <n v="59"/>
    <x v="2"/>
    <n v="328"/>
    <s v="Wadsworth Olivier"/>
  </r>
  <r>
    <n v="1158"/>
    <x v="2"/>
    <s v="High-Waisted"/>
    <s v="L"/>
    <s v="red"/>
    <n v="98"/>
    <n v="52"/>
    <s v="A red coloured, L sized, High-Waisted Trousers"/>
    <n v="297"/>
    <n v="1158"/>
    <n v="239"/>
    <n v="1177"/>
    <n v="99"/>
    <n v="3"/>
    <n v="239"/>
    <n v="530"/>
    <n v="45974"/>
    <x v="105"/>
    <d v="2021-11-02T00:00:00"/>
    <x v="6"/>
    <n v="63"/>
    <x v="2"/>
    <n v="530"/>
    <s v="Leroi Weal"/>
  </r>
  <r>
    <n v="1159"/>
    <x v="2"/>
    <s v="High-Waisted"/>
    <s v="XL"/>
    <s v="red"/>
    <n v="98"/>
    <n v="80"/>
    <s v="A red coloured, XL sized, High-Waisted Trousers"/>
    <n v="321"/>
    <n v="1159"/>
    <n v="239"/>
    <n v="445"/>
    <n v="107"/>
    <n v="3"/>
    <n v="239"/>
    <n v="530"/>
    <n v="45974"/>
    <x v="105"/>
    <d v="2021-11-02T00:00:00"/>
    <x v="6"/>
    <n v="63"/>
    <x v="2"/>
    <n v="530"/>
    <s v="Leroi Weal"/>
  </r>
  <r>
    <n v="1160"/>
    <x v="2"/>
    <s v="High-Waisted"/>
    <s v="XS"/>
    <s v="orange"/>
    <n v="98"/>
    <n v="55"/>
    <s v="A orange coloured, XS sized, High-Waisted Trousers"/>
    <n v="106"/>
    <n v="1160"/>
    <n v="240"/>
    <n v="1009"/>
    <n v="106"/>
    <n v="1"/>
    <n v="240"/>
    <n v="578"/>
    <n v="37612"/>
    <x v="169"/>
    <d v="2021-02-01T00:00:00"/>
    <x v="0"/>
    <n v="75"/>
    <x v="4"/>
    <n v="578"/>
    <s v="Riordan Goreway"/>
  </r>
  <r>
    <n v="1161"/>
    <x v="2"/>
    <s v="High-Waisted"/>
    <s v="S"/>
    <s v="orange"/>
    <n v="98"/>
    <n v="42"/>
    <s v="A orange coloured, S sized, High-Waisted Trousers"/>
    <n v="190"/>
    <n v="1161"/>
    <n v="240"/>
    <n v="259"/>
    <n v="95"/>
    <n v="2"/>
    <n v="240"/>
    <n v="578"/>
    <n v="37612"/>
    <x v="169"/>
    <d v="2021-02-01T00:00:00"/>
    <x v="0"/>
    <n v="75"/>
    <x v="4"/>
    <n v="578"/>
    <s v="Riordan Goreway"/>
  </r>
  <r>
    <n v="1162"/>
    <x v="2"/>
    <s v="High-Waisted"/>
    <s v="M"/>
    <s v="orange"/>
    <n v="98"/>
    <n v="69"/>
    <s v="A orange coloured, M sized, High-Waisted Trousers"/>
    <n v="118"/>
    <n v="1162"/>
    <n v="240"/>
    <n v="473"/>
    <n v="118"/>
    <n v="1"/>
    <n v="240"/>
    <n v="578"/>
    <n v="37612"/>
    <x v="169"/>
    <d v="2021-02-01T00:00:00"/>
    <x v="0"/>
    <n v="75"/>
    <x v="4"/>
    <n v="578"/>
    <s v="Riordan Goreway"/>
  </r>
  <r>
    <n v="1163"/>
    <x v="2"/>
    <s v="High-Waisted"/>
    <s v="L"/>
    <s v="orange"/>
    <n v="98"/>
    <n v="78"/>
    <s v="A orange coloured, L sized, High-Waisted Trousers"/>
    <n v="276"/>
    <n v="1163"/>
    <n v="240"/>
    <n v="124"/>
    <n v="92"/>
    <n v="3"/>
    <n v="240"/>
    <n v="578"/>
    <n v="37612"/>
    <x v="169"/>
    <d v="2021-02-01T00:00:00"/>
    <x v="0"/>
    <n v="75"/>
    <x v="4"/>
    <n v="578"/>
    <s v="Riordan Goreway"/>
  </r>
  <r>
    <n v="1164"/>
    <x v="2"/>
    <s v="High-Waisted"/>
    <s v="XL"/>
    <s v="orange"/>
    <n v="98"/>
    <n v="47"/>
    <s v="A orange coloured, XL sized, High-Waisted Trousers"/>
    <n v="96"/>
    <n v="1164"/>
    <n v="240"/>
    <n v="9"/>
    <n v="96"/>
    <n v="1"/>
    <n v="240"/>
    <n v="578"/>
    <n v="37612"/>
    <x v="169"/>
    <d v="2021-02-01T00:00:00"/>
    <x v="0"/>
    <n v="75"/>
    <x v="4"/>
    <n v="578"/>
    <s v="Riordan Goreway"/>
  </r>
  <r>
    <n v="1165"/>
    <x v="2"/>
    <s v="High-Waisted"/>
    <s v="XS"/>
    <s v="yellow"/>
    <n v="98"/>
    <n v="64"/>
    <s v="A yellow coloured, XS sized, High-Waisted Trousers"/>
    <n v="315"/>
    <n v="1165"/>
    <n v="240"/>
    <n v="298"/>
    <n v="105"/>
    <n v="3"/>
    <n v="240"/>
    <n v="578"/>
    <n v="37612"/>
    <x v="169"/>
    <d v="2021-02-01T00:00:00"/>
    <x v="0"/>
    <n v="75"/>
    <x v="4"/>
    <n v="578"/>
    <s v="Riordan Goreway"/>
  </r>
  <r>
    <n v="1166"/>
    <x v="2"/>
    <s v="High-Waisted"/>
    <s v="S"/>
    <s v="yellow"/>
    <n v="98"/>
    <n v="56"/>
    <s v="A yellow coloured, S sized, High-Waisted Trousers"/>
    <n v="238"/>
    <n v="1166"/>
    <n v="241"/>
    <n v="400"/>
    <n v="119"/>
    <n v="2"/>
    <n v="241"/>
    <n v="401"/>
    <n v="33692"/>
    <x v="152"/>
    <d v="2021-08-17T00:00:00"/>
    <x v="3"/>
    <n v="73"/>
    <x v="2"/>
    <n v="401"/>
    <s v="Waylen Swallwell"/>
  </r>
  <r>
    <n v="1167"/>
    <x v="2"/>
    <s v="High-Waisted"/>
    <s v="M"/>
    <s v="yellow"/>
    <n v="98"/>
    <n v="45"/>
    <s v="A yellow coloured, M sized, High-Waisted Trousers"/>
    <n v="186"/>
    <n v="1167"/>
    <n v="241"/>
    <n v="1051"/>
    <n v="93"/>
    <n v="2"/>
    <n v="241"/>
    <n v="401"/>
    <n v="33692"/>
    <x v="152"/>
    <d v="2021-08-17T00:00:00"/>
    <x v="3"/>
    <n v="73"/>
    <x v="2"/>
    <n v="401"/>
    <s v="Waylen Swallwell"/>
  </r>
  <r>
    <n v="1168"/>
    <x v="2"/>
    <s v="High-Waisted"/>
    <s v="L"/>
    <s v="yellow"/>
    <n v="98"/>
    <n v="77"/>
    <s v="A yellow coloured, L sized, High-Waisted Trousers"/>
    <n v="218"/>
    <n v="1168"/>
    <n v="241"/>
    <n v="333"/>
    <n v="109"/>
    <n v="2"/>
    <n v="241"/>
    <n v="401"/>
    <n v="33692"/>
    <x v="152"/>
    <d v="2021-08-17T00:00:00"/>
    <x v="3"/>
    <n v="73"/>
    <x v="2"/>
    <n v="401"/>
    <s v="Waylen Swallwell"/>
  </r>
  <r>
    <n v="1169"/>
    <x v="2"/>
    <s v="High-Waisted"/>
    <s v="XL"/>
    <s v="yellow"/>
    <n v="98"/>
    <n v="78"/>
    <s v="A yellow coloured, XL sized, High-Waisted Trousers"/>
    <n v="288"/>
    <n v="1169"/>
    <n v="242"/>
    <n v="26"/>
    <n v="96"/>
    <n v="3"/>
    <n v="242"/>
    <n v="909"/>
    <n v="12202"/>
    <x v="170"/>
    <d v="2021-09-13T00:00:00"/>
    <x v="2"/>
    <n v="62"/>
    <x v="1"/>
    <n v="909"/>
    <s v="Patin Circuit"/>
  </r>
  <r>
    <n v="1170"/>
    <x v="2"/>
    <s v="High-Waisted"/>
    <s v="XS"/>
    <s v="green"/>
    <n v="98"/>
    <n v="42"/>
    <s v="A green coloured, XS sized, High-Waisted Trousers"/>
    <n v="318"/>
    <n v="1170"/>
    <n v="242"/>
    <n v="1002"/>
    <n v="106"/>
    <n v="3"/>
    <n v="242"/>
    <n v="909"/>
    <n v="12202"/>
    <x v="170"/>
    <d v="2021-09-13T00:00:00"/>
    <x v="2"/>
    <n v="62"/>
    <x v="1"/>
    <n v="909"/>
    <s v="Patin Circuit"/>
  </r>
  <r>
    <n v="1171"/>
    <x v="2"/>
    <s v="High-Waisted"/>
    <s v="S"/>
    <s v="green"/>
    <n v="98"/>
    <n v="73"/>
    <s v="A green coloured, S sized, High-Waisted Trousers"/>
    <n v="94"/>
    <n v="1171"/>
    <n v="242"/>
    <n v="877"/>
    <n v="94"/>
    <n v="1"/>
    <n v="242"/>
    <n v="909"/>
    <n v="12202"/>
    <x v="170"/>
    <d v="2021-09-13T00:00:00"/>
    <x v="2"/>
    <n v="62"/>
    <x v="1"/>
    <n v="909"/>
    <s v="Patin Circuit"/>
  </r>
  <r>
    <n v="1172"/>
    <x v="2"/>
    <s v="High-Waisted"/>
    <s v="M"/>
    <s v="green"/>
    <n v="98"/>
    <n v="51"/>
    <s v="A green coloured, M sized, High-Waisted Trousers"/>
    <n v="97"/>
    <n v="1172"/>
    <n v="242"/>
    <n v="950"/>
    <n v="97"/>
    <n v="1"/>
    <n v="242"/>
    <n v="909"/>
    <n v="12202"/>
    <x v="170"/>
    <d v="2021-09-13T00:00:00"/>
    <x v="2"/>
    <n v="62"/>
    <x v="1"/>
    <n v="909"/>
    <s v="Patin Circuit"/>
  </r>
  <r>
    <n v="1173"/>
    <x v="2"/>
    <s v="High-Waisted"/>
    <s v="L"/>
    <s v="green"/>
    <n v="98"/>
    <n v="75"/>
    <s v="A green coloured, L sized, High-Waisted Trousers"/>
    <n v="294"/>
    <n v="1173"/>
    <n v="242"/>
    <n v="182"/>
    <n v="98"/>
    <n v="3"/>
    <n v="242"/>
    <n v="909"/>
    <n v="12202"/>
    <x v="170"/>
    <d v="2021-09-13T00:00:00"/>
    <x v="2"/>
    <n v="62"/>
    <x v="1"/>
    <n v="909"/>
    <s v="Patin Circuit"/>
  </r>
  <r>
    <n v="1174"/>
    <x v="2"/>
    <s v="High-Waisted"/>
    <s v="XL"/>
    <s v="green"/>
    <n v="98"/>
    <n v="78"/>
    <s v="A green coloured, XL sized, High-Waisted Trousers"/>
    <n v="357"/>
    <n v="1174"/>
    <n v="242"/>
    <n v="729"/>
    <n v="119"/>
    <n v="3"/>
    <n v="242"/>
    <n v="909"/>
    <n v="12202"/>
    <x v="170"/>
    <d v="2021-09-13T00:00:00"/>
    <x v="2"/>
    <n v="62"/>
    <x v="1"/>
    <n v="909"/>
    <s v="Patin Circuit"/>
  </r>
  <r>
    <n v="1175"/>
    <x v="2"/>
    <s v="High-Waisted"/>
    <s v="XS"/>
    <s v="blue"/>
    <n v="98"/>
    <n v="51"/>
    <s v="A blue coloured, XS sized, High-Waisted Trousers"/>
    <n v="119"/>
    <n v="1175"/>
    <n v="243"/>
    <n v="389"/>
    <n v="119"/>
    <n v="1"/>
    <n v="243"/>
    <n v="263"/>
    <n v="31631"/>
    <x v="103"/>
    <d v="2021-07-11T00:00:00"/>
    <x v="0"/>
    <n v="22"/>
    <x v="2"/>
    <n v="263"/>
    <s v="Ringo Sollars"/>
  </r>
  <r>
    <n v="1176"/>
    <x v="2"/>
    <s v="High-Waisted"/>
    <s v="S"/>
    <s v="blue"/>
    <n v="98"/>
    <n v="75"/>
    <s v="A blue coloured, S sized, High-Waisted Trousers"/>
    <n v="300"/>
    <n v="1176"/>
    <n v="243"/>
    <n v="567"/>
    <n v="100"/>
    <n v="3"/>
    <n v="243"/>
    <n v="263"/>
    <n v="31631"/>
    <x v="103"/>
    <d v="2021-07-11T00:00:00"/>
    <x v="0"/>
    <n v="22"/>
    <x v="2"/>
    <n v="263"/>
    <s v="Ringo Sollars"/>
  </r>
  <r>
    <n v="1177"/>
    <x v="2"/>
    <s v="High-Waisted"/>
    <s v="M"/>
    <s v="blue"/>
    <n v="98"/>
    <n v="52"/>
    <s v="A blue coloured, M sized, High-Waisted Trousers"/>
    <n v="321"/>
    <n v="1177"/>
    <n v="244"/>
    <n v="429"/>
    <n v="107"/>
    <n v="3"/>
    <n v="244"/>
    <n v="637"/>
    <n v="18966"/>
    <x v="81"/>
    <d v="2021-09-09T00:00:00"/>
    <x v="4"/>
    <n v="58"/>
    <x v="2"/>
    <n v="637"/>
    <s v="Morie Woodfield"/>
  </r>
  <r>
    <n v="1178"/>
    <x v="2"/>
    <s v="High-Waisted"/>
    <s v="L"/>
    <s v="blue"/>
    <n v="98"/>
    <n v="57"/>
    <s v="A blue coloured, L sized, High-Waisted Trousers"/>
    <n v="282"/>
    <n v="1178"/>
    <n v="244"/>
    <n v="896"/>
    <n v="94"/>
    <n v="3"/>
    <n v="244"/>
    <n v="637"/>
    <n v="18966"/>
    <x v="81"/>
    <d v="2021-09-09T00:00:00"/>
    <x v="4"/>
    <n v="58"/>
    <x v="2"/>
    <n v="637"/>
    <s v="Morie Woodfield"/>
  </r>
  <r>
    <n v="1179"/>
    <x v="2"/>
    <s v="High-Waisted"/>
    <s v="XL"/>
    <s v="blue"/>
    <n v="98"/>
    <n v="65"/>
    <s v="A blue coloured, XL sized, High-Waisted Trousers"/>
    <n v="91"/>
    <n v="1179"/>
    <n v="244"/>
    <n v="777"/>
    <n v="91"/>
    <n v="1"/>
    <n v="244"/>
    <n v="637"/>
    <n v="18966"/>
    <x v="81"/>
    <d v="2021-09-09T00:00:00"/>
    <x v="4"/>
    <n v="58"/>
    <x v="2"/>
    <n v="637"/>
    <s v="Morie Woodfield"/>
  </r>
  <r>
    <n v="1180"/>
    <x v="2"/>
    <s v="High-Waisted"/>
    <s v="XS"/>
    <s v="indigo"/>
    <n v="98"/>
    <n v="47"/>
    <s v="A indigo coloured, XS sized, High-Waisted Trousers"/>
    <n v="196"/>
    <n v="1180"/>
    <n v="244"/>
    <n v="205"/>
    <n v="98"/>
    <n v="2"/>
    <n v="244"/>
    <n v="637"/>
    <n v="18966"/>
    <x v="81"/>
    <d v="2021-09-09T00:00:00"/>
    <x v="4"/>
    <n v="58"/>
    <x v="2"/>
    <n v="637"/>
    <s v="Morie Woodfield"/>
  </r>
  <r>
    <n v="1181"/>
    <x v="2"/>
    <s v="High-Waisted"/>
    <s v="S"/>
    <s v="indigo"/>
    <n v="98"/>
    <n v="79"/>
    <s v="A indigo coloured, S sized, High-Waisted Trousers"/>
    <n v="279"/>
    <n v="1181"/>
    <n v="244"/>
    <n v="651"/>
    <n v="93"/>
    <n v="3"/>
    <n v="244"/>
    <n v="637"/>
    <n v="18966"/>
    <x v="81"/>
    <d v="2021-09-09T00:00:00"/>
    <x v="4"/>
    <n v="58"/>
    <x v="2"/>
    <n v="637"/>
    <s v="Morie Woodfield"/>
  </r>
  <r>
    <n v="1182"/>
    <x v="2"/>
    <s v="High-Waisted"/>
    <s v="M"/>
    <s v="indigo"/>
    <n v="98"/>
    <n v="61"/>
    <s v="A indigo coloured, M sized, High-Waisted Trousers"/>
    <n v="279"/>
    <n v="1182"/>
    <n v="245"/>
    <n v="1059"/>
    <n v="93"/>
    <n v="3"/>
    <n v="245"/>
    <n v="191"/>
    <n v="49443"/>
    <x v="3"/>
    <d v="2021-05-10T00:00:00"/>
    <x v="5"/>
    <n v="76"/>
    <x v="5"/>
    <n v="191"/>
    <s v="Isis Doel"/>
  </r>
  <r>
    <n v="1183"/>
    <x v="2"/>
    <s v="High-Waisted"/>
    <s v="L"/>
    <s v="indigo"/>
    <n v="98"/>
    <n v="55"/>
    <s v="A indigo coloured, L sized, High-Waisted Trousers"/>
    <n v="186"/>
    <n v="1183"/>
    <n v="245"/>
    <n v="655"/>
    <n v="93"/>
    <n v="2"/>
    <n v="245"/>
    <n v="191"/>
    <n v="49443"/>
    <x v="3"/>
    <d v="2021-05-10T00:00:00"/>
    <x v="5"/>
    <n v="76"/>
    <x v="5"/>
    <n v="191"/>
    <s v="Isis Doel"/>
  </r>
  <r>
    <n v="1184"/>
    <x v="2"/>
    <s v="High-Waisted"/>
    <s v="XL"/>
    <s v="indigo"/>
    <n v="98"/>
    <n v="57"/>
    <s v="A indigo coloured, XL sized, High-Waisted Trousers"/>
    <n v="354"/>
    <n v="1184"/>
    <n v="245"/>
    <n v="472"/>
    <n v="118"/>
    <n v="3"/>
    <n v="245"/>
    <n v="191"/>
    <n v="49443"/>
    <x v="3"/>
    <d v="2021-05-10T00:00:00"/>
    <x v="5"/>
    <n v="76"/>
    <x v="5"/>
    <n v="191"/>
    <s v="Isis Doel"/>
  </r>
  <r>
    <n v="1185"/>
    <x v="2"/>
    <s v="High-Waisted"/>
    <s v="XS"/>
    <s v="violet"/>
    <n v="98"/>
    <n v="72"/>
    <s v="A violet coloured, XS sized, High-Waisted Trousers"/>
    <n v="186"/>
    <n v="1185"/>
    <n v="245"/>
    <n v="1050"/>
    <n v="93"/>
    <n v="2"/>
    <n v="245"/>
    <n v="191"/>
    <n v="49443"/>
    <x v="3"/>
    <d v="2021-05-10T00:00:00"/>
    <x v="5"/>
    <n v="76"/>
    <x v="5"/>
    <n v="191"/>
    <s v="Isis Doel"/>
  </r>
  <r>
    <n v="1186"/>
    <x v="2"/>
    <s v="High-Waisted"/>
    <s v="S"/>
    <s v="violet"/>
    <n v="98"/>
    <n v="45"/>
    <s v="A violet coloured, S sized, High-Waisted Trousers"/>
    <n v="118"/>
    <n v="1186"/>
    <n v="246"/>
    <n v="485"/>
    <n v="118"/>
    <n v="1"/>
    <n v="246"/>
    <n v="641"/>
    <n v="39230"/>
    <x v="109"/>
    <d v="2021-07-16T00:00:00"/>
    <x v="5"/>
    <n v="62"/>
    <x v="4"/>
    <n v="641"/>
    <s v="Zebulon Rousel"/>
  </r>
  <r>
    <n v="1187"/>
    <x v="2"/>
    <s v="High-Waisted"/>
    <s v="M"/>
    <s v="violet"/>
    <n v="98"/>
    <n v="65"/>
    <s v="A violet coloured, M sized, High-Waisted Trousers"/>
    <n v="336"/>
    <n v="1187"/>
    <n v="246"/>
    <n v="627"/>
    <n v="112"/>
    <n v="3"/>
    <n v="246"/>
    <n v="641"/>
    <n v="39230"/>
    <x v="109"/>
    <d v="2021-07-16T00:00:00"/>
    <x v="5"/>
    <n v="62"/>
    <x v="4"/>
    <n v="641"/>
    <s v="Zebulon Rousel"/>
  </r>
  <r>
    <n v="1188"/>
    <x v="2"/>
    <s v="High-Waisted"/>
    <s v="L"/>
    <s v="violet"/>
    <n v="98"/>
    <n v="68"/>
    <s v="A violet coloured, L sized, High-Waisted Trousers"/>
    <n v="214"/>
    <n v="1188"/>
    <n v="246"/>
    <n v="450"/>
    <n v="107"/>
    <n v="2"/>
    <n v="246"/>
    <n v="641"/>
    <n v="39230"/>
    <x v="109"/>
    <d v="2021-07-16T00:00:00"/>
    <x v="5"/>
    <n v="62"/>
    <x v="4"/>
    <n v="641"/>
    <s v="Zebulon Rousel"/>
  </r>
  <r>
    <n v="1189"/>
    <x v="2"/>
    <s v="High-Waisted"/>
    <s v="XL"/>
    <s v="violet"/>
    <n v="98"/>
    <n v="74"/>
    <s v="A violet coloured, XL sized, High-Waisted Trousers"/>
    <n v="112"/>
    <n v="1189"/>
    <n v="246"/>
    <n v="1250"/>
    <n v="112"/>
    <n v="1"/>
    <n v="246"/>
    <n v="641"/>
    <n v="39230"/>
    <x v="109"/>
    <d v="2021-07-16T00:00:00"/>
    <x v="5"/>
    <n v="62"/>
    <x v="4"/>
    <n v="641"/>
    <s v="Zebulon Rousel"/>
  </r>
  <r>
    <n v="1190"/>
    <x v="2"/>
    <s v="Pleated"/>
    <s v="XS"/>
    <s v="red"/>
    <n v="90"/>
    <n v="42"/>
    <s v="A red coloured, XS sized, Pleated Trousers"/>
    <n v="315"/>
    <n v="1190"/>
    <n v="247"/>
    <n v="1220"/>
    <n v="105"/>
    <n v="3"/>
    <n v="247"/>
    <n v="68"/>
    <n v="39513"/>
    <x v="171"/>
    <d v="2021-11-12T00:00:00"/>
    <x v="7"/>
    <n v="23"/>
    <x v="2"/>
    <n v="68"/>
    <s v="Willa Gaisford"/>
  </r>
  <r>
    <n v="1191"/>
    <x v="2"/>
    <s v="Pleated"/>
    <s v="S"/>
    <s v="red"/>
    <n v="90"/>
    <n v="78"/>
    <s v="A red coloured, S sized, Pleated Trousers"/>
    <n v="105"/>
    <n v="1191"/>
    <n v="247"/>
    <n v="1208"/>
    <n v="105"/>
    <n v="1"/>
    <n v="247"/>
    <n v="68"/>
    <n v="39513"/>
    <x v="171"/>
    <d v="2021-11-12T00:00:00"/>
    <x v="7"/>
    <n v="23"/>
    <x v="2"/>
    <n v="68"/>
    <s v="Willa Gaisford"/>
  </r>
  <r>
    <n v="1192"/>
    <x v="2"/>
    <s v="Pleated"/>
    <s v="M"/>
    <s v="red"/>
    <n v="90"/>
    <n v="40"/>
    <s v="A red coloured, M sized, Pleated Trousers"/>
    <n v="273"/>
    <n v="1192"/>
    <n v="247"/>
    <n v="152"/>
    <n v="91"/>
    <n v="3"/>
    <n v="247"/>
    <n v="68"/>
    <n v="39513"/>
    <x v="171"/>
    <d v="2021-11-12T00:00:00"/>
    <x v="7"/>
    <n v="23"/>
    <x v="2"/>
    <n v="68"/>
    <s v="Willa Gaisford"/>
  </r>
  <r>
    <n v="1193"/>
    <x v="2"/>
    <s v="Pleated"/>
    <s v="L"/>
    <s v="red"/>
    <n v="90"/>
    <n v="70"/>
    <s v="A red coloured, L sized, Pleated Trousers"/>
    <n v="204"/>
    <n v="1193"/>
    <n v="248"/>
    <n v="1121"/>
    <n v="102"/>
    <n v="2"/>
    <n v="248"/>
    <n v="457"/>
    <n v="29329"/>
    <x v="172"/>
    <d v="2021-01-20T00:00:00"/>
    <x v="1"/>
    <n v="27"/>
    <x v="6"/>
    <n v="457"/>
    <s v="North Diamond"/>
  </r>
  <r>
    <n v="1194"/>
    <x v="2"/>
    <s v="Pleated"/>
    <s v="XL"/>
    <s v="red"/>
    <n v="90"/>
    <n v="58"/>
    <s v="A red coloured, XL sized, Pleated Trousers"/>
    <n v="351"/>
    <n v="1194"/>
    <n v="248"/>
    <n v="835"/>
    <n v="117"/>
    <n v="3"/>
    <n v="248"/>
    <n v="457"/>
    <n v="29329"/>
    <x v="172"/>
    <d v="2021-01-20T00:00:00"/>
    <x v="1"/>
    <n v="27"/>
    <x v="6"/>
    <n v="457"/>
    <s v="North Diamond"/>
  </r>
  <r>
    <n v="1195"/>
    <x v="2"/>
    <s v="Pleated"/>
    <s v="XS"/>
    <s v="orange"/>
    <n v="90"/>
    <n v="74"/>
    <s v="A orange coloured, XS sized, Pleated Trousers"/>
    <n v="339"/>
    <n v="1195"/>
    <n v="248"/>
    <n v="689"/>
    <n v="113"/>
    <n v="3"/>
    <n v="248"/>
    <n v="457"/>
    <n v="29329"/>
    <x v="172"/>
    <d v="2021-01-20T00:00:00"/>
    <x v="1"/>
    <n v="27"/>
    <x v="6"/>
    <n v="457"/>
    <s v="North Diamond"/>
  </r>
  <r>
    <n v="1196"/>
    <x v="2"/>
    <s v="Pleated"/>
    <s v="S"/>
    <s v="orange"/>
    <n v="90"/>
    <n v="72"/>
    <s v="A orange coloured, S sized, Pleated Trousers"/>
    <n v="188"/>
    <n v="1196"/>
    <n v="248"/>
    <n v="889"/>
    <n v="94"/>
    <n v="2"/>
    <n v="248"/>
    <n v="457"/>
    <n v="29329"/>
    <x v="172"/>
    <d v="2021-01-20T00:00:00"/>
    <x v="1"/>
    <n v="27"/>
    <x v="6"/>
    <n v="457"/>
    <s v="North Diamond"/>
  </r>
  <r>
    <n v="1197"/>
    <x v="2"/>
    <s v="Pleated"/>
    <s v="M"/>
    <s v="orange"/>
    <n v="90"/>
    <n v="57"/>
    <s v="A orange coloured, M sized, Pleated Trousers"/>
    <n v="297"/>
    <n v="1197"/>
    <n v="248"/>
    <n v="1171"/>
    <n v="99"/>
    <n v="3"/>
    <n v="248"/>
    <n v="457"/>
    <n v="29329"/>
    <x v="172"/>
    <d v="2021-01-20T00:00:00"/>
    <x v="1"/>
    <n v="27"/>
    <x v="6"/>
    <n v="457"/>
    <s v="North Diamond"/>
  </r>
  <r>
    <n v="1198"/>
    <x v="2"/>
    <s v="Pleated"/>
    <s v="L"/>
    <s v="orange"/>
    <n v="90"/>
    <n v="53"/>
    <s v="A orange coloured, L sized, Pleated Trousers"/>
    <n v="98"/>
    <n v="1198"/>
    <n v="248"/>
    <n v="192"/>
    <n v="98"/>
    <n v="1"/>
    <n v="248"/>
    <n v="457"/>
    <n v="29329"/>
    <x v="172"/>
    <d v="2021-01-20T00:00:00"/>
    <x v="1"/>
    <n v="27"/>
    <x v="6"/>
    <n v="457"/>
    <s v="North Diamond"/>
  </r>
  <r>
    <n v="1199"/>
    <x v="2"/>
    <s v="Pleated"/>
    <s v="XL"/>
    <s v="orange"/>
    <n v="90"/>
    <n v="69"/>
    <s v="A orange coloured, XL sized, Pleated Trousers"/>
    <n v="95"/>
    <n v="1199"/>
    <n v="248"/>
    <n v="254"/>
    <n v="95"/>
    <n v="1"/>
    <n v="248"/>
    <n v="457"/>
    <n v="29329"/>
    <x v="172"/>
    <d v="2021-01-20T00:00:00"/>
    <x v="1"/>
    <n v="27"/>
    <x v="6"/>
    <n v="457"/>
    <s v="North Diamond"/>
  </r>
  <r>
    <n v="1200"/>
    <x v="2"/>
    <s v="Pleated"/>
    <s v="XS"/>
    <s v="yellow"/>
    <n v="90"/>
    <n v="75"/>
    <s v="A yellow coloured, XS sized, Pleated Trousers"/>
    <n v="95"/>
    <n v="1200"/>
    <n v="248"/>
    <n v="262"/>
    <n v="95"/>
    <n v="1"/>
    <n v="248"/>
    <n v="457"/>
    <n v="29329"/>
    <x v="172"/>
    <d v="2021-01-20T00:00:00"/>
    <x v="1"/>
    <n v="27"/>
    <x v="6"/>
    <n v="457"/>
    <s v="North Diamond"/>
  </r>
  <r>
    <n v="1201"/>
    <x v="2"/>
    <s v="Pleated"/>
    <s v="S"/>
    <s v="yellow"/>
    <n v="90"/>
    <n v="71"/>
    <s v="A yellow coloured, S sized, Pleated Trousers"/>
    <n v="198"/>
    <n v="1201"/>
    <n v="249"/>
    <n v="1186"/>
    <n v="99"/>
    <n v="2"/>
    <n v="249"/>
    <n v="86"/>
    <n v="47181"/>
    <x v="70"/>
    <d v="2021-05-26T00:00:00"/>
    <x v="3"/>
    <n v="76"/>
    <x v="1"/>
    <n v="86"/>
    <s v="Corinna Maystone"/>
  </r>
  <r>
    <n v="1202"/>
    <x v="2"/>
    <s v="Pleated"/>
    <s v="M"/>
    <s v="yellow"/>
    <n v="90"/>
    <n v="54"/>
    <s v="A yellow coloured, M sized, Pleated Trousers"/>
    <n v="106"/>
    <n v="1202"/>
    <n v="249"/>
    <n v="241"/>
    <n v="106"/>
    <n v="1"/>
    <n v="249"/>
    <n v="86"/>
    <n v="47181"/>
    <x v="70"/>
    <d v="2021-05-26T00:00:00"/>
    <x v="3"/>
    <n v="76"/>
    <x v="1"/>
    <n v="86"/>
    <s v="Corinna Maystone"/>
  </r>
  <r>
    <n v="1203"/>
    <x v="2"/>
    <s v="Pleated"/>
    <s v="L"/>
    <s v="yellow"/>
    <n v="90"/>
    <n v="62"/>
    <s v="A yellow coloured, L sized, Pleated Trousers"/>
    <n v="96"/>
    <n v="1203"/>
    <n v="249"/>
    <n v="928"/>
    <n v="96"/>
    <n v="1"/>
    <n v="249"/>
    <n v="86"/>
    <n v="47181"/>
    <x v="70"/>
    <d v="2021-05-26T00:00:00"/>
    <x v="3"/>
    <n v="76"/>
    <x v="1"/>
    <n v="86"/>
    <s v="Corinna Maystone"/>
  </r>
  <r>
    <n v="1204"/>
    <x v="2"/>
    <s v="Pleated"/>
    <s v="XL"/>
    <s v="yellow"/>
    <n v="90"/>
    <n v="52"/>
    <s v="A yellow coloured, XL sized, Pleated Trousers"/>
    <n v="312"/>
    <n v="1204"/>
    <n v="249"/>
    <n v="51"/>
    <n v="104"/>
    <n v="3"/>
    <n v="249"/>
    <n v="86"/>
    <n v="47181"/>
    <x v="70"/>
    <d v="2021-05-26T00:00:00"/>
    <x v="3"/>
    <n v="76"/>
    <x v="1"/>
    <n v="86"/>
    <s v="Corinna Maystone"/>
  </r>
  <r>
    <n v="1205"/>
    <x v="2"/>
    <s v="Pleated"/>
    <s v="XS"/>
    <s v="green"/>
    <n v="90"/>
    <n v="58"/>
    <s v="A green coloured, XS sized, Pleated Trousers"/>
    <n v="196"/>
    <n v="1205"/>
    <n v="249"/>
    <n v="547"/>
    <n v="98"/>
    <n v="2"/>
    <n v="249"/>
    <n v="86"/>
    <n v="47181"/>
    <x v="70"/>
    <d v="2021-05-26T00:00:00"/>
    <x v="3"/>
    <n v="76"/>
    <x v="1"/>
    <n v="86"/>
    <s v="Corinna Maystone"/>
  </r>
  <r>
    <n v="1206"/>
    <x v="2"/>
    <s v="Pleated"/>
    <s v="S"/>
    <s v="green"/>
    <n v="90"/>
    <n v="55"/>
    <s v="A green coloured, S sized, Pleated Trousers"/>
    <n v="238"/>
    <n v="1206"/>
    <n v="249"/>
    <n v="729"/>
    <n v="119"/>
    <n v="2"/>
    <n v="249"/>
    <n v="86"/>
    <n v="47181"/>
    <x v="70"/>
    <d v="2021-05-26T00:00:00"/>
    <x v="3"/>
    <n v="76"/>
    <x v="1"/>
    <n v="86"/>
    <s v="Corinna Maystone"/>
  </r>
  <r>
    <n v="1207"/>
    <x v="2"/>
    <s v="Pleated"/>
    <s v="M"/>
    <s v="green"/>
    <n v="90"/>
    <n v="41"/>
    <s v="A green coloured, M sized, Pleated Trousers"/>
    <n v="192"/>
    <n v="1207"/>
    <n v="249"/>
    <n v="935"/>
    <n v="96"/>
    <n v="2"/>
    <n v="249"/>
    <n v="86"/>
    <n v="47181"/>
    <x v="70"/>
    <d v="2021-05-26T00:00:00"/>
    <x v="3"/>
    <n v="76"/>
    <x v="1"/>
    <n v="86"/>
    <s v="Corinna Maystone"/>
  </r>
  <r>
    <n v="1208"/>
    <x v="2"/>
    <s v="Pleated"/>
    <s v="L"/>
    <s v="green"/>
    <n v="90"/>
    <n v="47"/>
    <s v="A green coloured, L sized, Pleated Trousers"/>
    <n v="312"/>
    <n v="1208"/>
    <n v="250"/>
    <n v="41"/>
    <n v="104"/>
    <n v="3"/>
    <n v="250"/>
    <n v="518"/>
    <n v="18564"/>
    <x v="173"/>
    <d v="2021-04-03T00:00:00"/>
    <x v="5"/>
    <n v="31"/>
    <x v="5"/>
    <n v="518"/>
    <s v="Margalo Cousen"/>
  </r>
  <r>
    <n v="1209"/>
    <x v="2"/>
    <s v="Pleated"/>
    <s v="XL"/>
    <s v="green"/>
    <n v="90"/>
    <n v="55"/>
    <s v="A green coloured, XL sized, Pleated Trousers"/>
    <n v="196"/>
    <n v="1209"/>
    <n v="250"/>
    <n v="540"/>
    <n v="98"/>
    <n v="2"/>
    <n v="250"/>
    <n v="518"/>
    <n v="18564"/>
    <x v="173"/>
    <d v="2021-04-03T00:00:00"/>
    <x v="5"/>
    <n v="31"/>
    <x v="5"/>
    <n v="518"/>
    <s v="Margalo Cousen"/>
  </r>
  <r>
    <n v="1210"/>
    <x v="2"/>
    <s v="Pleated"/>
    <s v="XS"/>
    <s v="blue"/>
    <n v="90"/>
    <n v="62"/>
    <s v="A blue coloured, XS sized, Pleated Trousers"/>
    <n v="94"/>
    <n v="1210"/>
    <n v="250"/>
    <n v="880"/>
    <n v="94"/>
    <n v="1"/>
    <n v="250"/>
    <n v="518"/>
    <n v="18564"/>
    <x v="173"/>
    <d v="2021-04-03T00:00:00"/>
    <x v="5"/>
    <n v="31"/>
    <x v="5"/>
    <n v="518"/>
    <s v="Margalo Cousen"/>
  </r>
  <r>
    <n v="1211"/>
    <x v="2"/>
    <s v="Pleated"/>
    <s v="S"/>
    <s v="blue"/>
    <n v="90"/>
    <n v="60"/>
    <s v="A blue coloured, S sized, Pleated Trousers"/>
    <n v="318"/>
    <n v="1211"/>
    <n v="250"/>
    <n v="219"/>
    <n v="106"/>
    <n v="3"/>
    <n v="250"/>
    <n v="518"/>
    <n v="18564"/>
    <x v="173"/>
    <d v="2021-04-03T00:00:00"/>
    <x v="5"/>
    <n v="31"/>
    <x v="5"/>
    <n v="518"/>
    <s v="Margalo Cousen"/>
  </r>
  <r>
    <n v="1212"/>
    <x v="2"/>
    <s v="Pleated"/>
    <s v="M"/>
    <s v="blue"/>
    <n v="90"/>
    <n v="66"/>
    <s v="A blue coloured, M sized, Pleated Trousers"/>
    <n v="112"/>
    <n v="1212"/>
    <n v="250"/>
    <n v="600"/>
    <n v="112"/>
    <n v="1"/>
    <n v="250"/>
    <n v="518"/>
    <n v="18564"/>
    <x v="173"/>
    <d v="2021-04-03T00:00:00"/>
    <x v="5"/>
    <n v="31"/>
    <x v="5"/>
    <n v="518"/>
    <s v="Margalo Cousen"/>
  </r>
  <r>
    <n v="1213"/>
    <x v="2"/>
    <s v="Pleated"/>
    <s v="L"/>
    <s v="blue"/>
    <n v="90"/>
    <n v="79"/>
    <s v="A blue coloured, L sized, Pleated Trousers"/>
    <n v="91"/>
    <n v="1213"/>
    <n v="251"/>
    <n v="790"/>
    <n v="91"/>
    <n v="1"/>
    <n v="251"/>
    <n v="433"/>
    <n v="30132"/>
    <x v="121"/>
    <d v="2021-08-27T00:00:00"/>
    <x v="3"/>
    <n v="46"/>
    <x v="1"/>
    <n v="433"/>
    <s v="Candis Roswarne"/>
  </r>
  <r>
    <n v="1214"/>
    <x v="2"/>
    <s v="Pleated"/>
    <s v="XL"/>
    <s v="blue"/>
    <n v="90"/>
    <n v="55"/>
    <s v="A blue coloured, XL sized, Pleated Trousers"/>
    <n v="294"/>
    <n v="1214"/>
    <n v="251"/>
    <n v="551"/>
    <n v="98"/>
    <n v="3"/>
    <n v="251"/>
    <n v="433"/>
    <n v="30132"/>
    <x v="121"/>
    <d v="2021-08-27T00:00:00"/>
    <x v="3"/>
    <n v="46"/>
    <x v="1"/>
    <n v="433"/>
    <s v="Candis Roswarne"/>
  </r>
  <r>
    <n v="1215"/>
    <x v="2"/>
    <s v="Pleated"/>
    <s v="XS"/>
    <s v="indigo"/>
    <n v="90"/>
    <n v="52"/>
    <s v="A indigo coloured, XS sized, Pleated Trousers"/>
    <n v="180"/>
    <n v="1215"/>
    <n v="251"/>
    <n v="1015"/>
    <n v="90"/>
    <n v="2"/>
    <n v="251"/>
    <n v="433"/>
    <n v="30132"/>
    <x v="121"/>
    <d v="2021-08-27T00:00:00"/>
    <x v="3"/>
    <n v="46"/>
    <x v="1"/>
    <n v="433"/>
    <s v="Candis Roswarne"/>
  </r>
  <r>
    <n v="1216"/>
    <x v="2"/>
    <s v="Pleated"/>
    <s v="S"/>
    <s v="indigo"/>
    <n v="90"/>
    <n v="41"/>
    <s v="A indigo coloured, S sized, Pleated Trousers"/>
    <n v="288"/>
    <n v="1216"/>
    <n v="251"/>
    <n v="26"/>
    <n v="96"/>
    <n v="3"/>
    <n v="251"/>
    <n v="433"/>
    <n v="30132"/>
    <x v="121"/>
    <d v="2021-08-27T00:00:00"/>
    <x v="3"/>
    <n v="46"/>
    <x v="1"/>
    <n v="433"/>
    <s v="Candis Roswarne"/>
  </r>
  <r>
    <n v="1217"/>
    <x v="2"/>
    <s v="Pleated"/>
    <s v="M"/>
    <s v="indigo"/>
    <n v="90"/>
    <n v="48"/>
    <s v="A indigo coloured, M sized, Pleated Trousers"/>
    <n v="91"/>
    <n v="1217"/>
    <n v="252"/>
    <n v="772"/>
    <n v="91"/>
    <n v="1"/>
    <n v="252"/>
    <n v="683"/>
    <n v="11465"/>
    <x v="91"/>
    <d v="2021-02-05T00:00:00"/>
    <x v="0"/>
    <n v="45"/>
    <x v="7"/>
    <n v="683"/>
    <s v="Esteban Hensmans"/>
  </r>
  <r>
    <n v="1218"/>
    <x v="2"/>
    <s v="Pleated"/>
    <s v="L"/>
    <s v="indigo"/>
    <n v="90"/>
    <n v="73"/>
    <s v="A indigo coloured, L sized, Pleated Trousers"/>
    <n v="238"/>
    <n v="1218"/>
    <n v="252"/>
    <n v="397"/>
    <n v="119"/>
    <n v="2"/>
    <n v="252"/>
    <n v="683"/>
    <n v="11465"/>
    <x v="91"/>
    <d v="2021-02-05T00:00:00"/>
    <x v="0"/>
    <n v="45"/>
    <x v="7"/>
    <n v="683"/>
    <s v="Esteban Hensmans"/>
  </r>
  <r>
    <n v="1219"/>
    <x v="2"/>
    <s v="Pleated"/>
    <s v="XL"/>
    <s v="indigo"/>
    <n v="90"/>
    <n v="45"/>
    <s v="A indigo coloured, XL sized, Pleated Trousers"/>
    <n v="204"/>
    <n v="1219"/>
    <n v="252"/>
    <n v="524"/>
    <n v="102"/>
    <n v="2"/>
    <n v="252"/>
    <n v="683"/>
    <n v="11465"/>
    <x v="91"/>
    <d v="2021-02-05T00:00:00"/>
    <x v="0"/>
    <n v="45"/>
    <x v="7"/>
    <n v="683"/>
    <s v="Esteban Hensmans"/>
  </r>
  <r>
    <n v="1220"/>
    <x v="2"/>
    <s v="Pleated"/>
    <s v="XS"/>
    <s v="violet"/>
    <n v="90"/>
    <n v="58"/>
    <s v="A violet coloured, XS sized, Pleated Trousers"/>
    <n v="279"/>
    <n v="1220"/>
    <n v="252"/>
    <n v="662"/>
    <n v="93"/>
    <n v="3"/>
    <n v="252"/>
    <n v="683"/>
    <n v="11465"/>
    <x v="91"/>
    <d v="2021-02-05T00:00:00"/>
    <x v="0"/>
    <n v="45"/>
    <x v="7"/>
    <n v="683"/>
    <s v="Esteban Hensmans"/>
  </r>
  <r>
    <n v="1221"/>
    <x v="2"/>
    <s v="Pleated"/>
    <s v="S"/>
    <s v="violet"/>
    <n v="90"/>
    <n v="50"/>
    <s v="A violet coloured, S sized, Pleated Trousers"/>
    <n v="357"/>
    <n v="1221"/>
    <n v="252"/>
    <n v="728"/>
    <n v="119"/>
    <n v="3"/>
    <n v="252"/>
    <n v="683"/>
    <n v="11465"/>
    <x v="91"/>
    <d v="2021-02-05T00:00:00"/>
    <x v="0"/>
    <n v="45"/>
    <x v="7"/>
    <n v="683"/>
    <s v="Esteban Hensmans"/>
  </r>
  <r>
    <n v="1222"/>
    <x v="2"/>
    <s v="Pleated"/>
    <s v="M"/>
    <s v="violet"/>
    <n v="90"/>
    <n v="45"/>
    <s v="A violet coloured, M sized, Pleated Trousers"/>
    <n v="226"/>
    <n v="1222"/>
    <n v="252"/>
    <n v="859"/>
    <n v="113"/>
    <n v="2"/>
    <n v="252"/>
    <n v="683"/>
    <n v="11465"/>
    <x v="91"/>
    <d v="2021-02-05T00:00:00"/>
    <x v="0"/>
    <n v="45"/>
    <x v="7"/>
    <n v="683"/>
    <s v="Esteban Hensmans"/>
  </r>
  <r>
    <n v="1223"/>
    <x v="2"/>
    <s v="Pleated"/>
    <s v="L"/>
    <s v="violet"/>
    <n v="90"/>
    <n v="48"/>
    <s v="A violet coloured, L sized, Pleated Trousers"/>
    <n v="336"/>
    <n v="1223"/>
    <n v="252"/>
    <n v="627"/>
    <n v="112"/>
    <n v="3"/>
    <n v="252"/>
    <n v="683"/>
    <n v="11465"/>
    <x v="91"/>
    <d v="2021-02-05T00:00:00"/>
    <x v="0"/>
    <n v="45"/>
    <x v="7"/>
    <n v="683"/>
    <s v="Esteban Hensmans"/>
  </r>
  <r>
    <n v="1224"/>
    <x v="2"/>
    <s v="Pleated"/>
    <s v="XL"/>
    <s v="violet"/>
    <n v="90"/>
    <n v="65"/>
    <s v="A violet coloured, XL sized, Pleated Trousers"/>
    <n v="354"/>
    <n v="1224"/>
    <n v="252"/>
    <n v="98"/>
    <n v="118"/>
    <n v="3"/>
    <n v="252"/>
    <n v="683"/>
    <n v="11465"/>
    <x v="91"/>
    <d v="2021-02-05T00:00:00"/>
    <x v="0"/>
    <n v="45"/>
    <x v="7"/>
    <n v="683"/>
    <s v="Esteban Hensmans"/>
  </r>
  <r>
    <n v="1225"/>
    <x v="2"/>
    <s v="Tracksuit Bottoms"/>
    <s v="XS"/>
    <s v="red"/>
    <n v="91"/>
    <n v="55"/>
    <s v="A red coloured, XS sized, Tracksuit Bottoms Trousers"/>
    <n v="282"/>
    <n v="1225"/>
    <n v="252"/>
    <n v="364"/>
    <n v="94"/>
    <n v="3"/>
    <n v="252"/>
    <n v="683"/>
    <n v="11465"/>
    <x v="91"/>
    <d v="2021-02-05T00:00:00"/>
    <x v="0"/>
    <n v="45"/>
    <x v="7"/>
    <n v="683"/>
    <s v="Esteban Hensmans"/>
  </r>
  <r>
    <n v="1226"/>
    <x v="2"/>
    <s v="Tracksuit Bottoms"/>
    <s v="S"/>
    <s v="red"/>
    <n v="91"/>
    <n v="57"/>
    <s v="A red coloured, S sized, Tracksuit Bottoms Trousers"/>
    <n v="230"/>
    <n v="1226"/>
    <n v="252"/>
    <n v="1104"/>
    <n v="115"/>
    <n v="2"/>
    <n v="252"/>
    <n v="683"/>
    <n v="11465"/>
    <x v="91"/>
    <d v="2021-02-05T00:00:00"/>
    <x v="0"/>
    <n v="45"/>
    <x v="7"/>
    <n v="683"/>
    <s v="Esteban Hensmans"/>
  </r>
  <r>
    <n v="1227"/>
    <x v="2"/>
    <s v="Tracksuit Bottoms"/>
    <s v="M"/>
    <s v="red"/>
    <n v="91"/>
    <n v="78"/>
    <s v="A red coloured, M sized, Tracksuit Bottoms Trousers"/>
    <n v="273"/>
    <n v="1227"/>
    <n v="253"/>
    <n v="797"/>
    <n v="91"/>
    <n v="3"/>
    <n v="253"/>
    <n v="179"/>
    <n v="38502"/>
    <x v="174"/>
    <d v="2021-10-02T00:00:00"/>
    <x v="5"/>
    <n v="52"/>
    <x v="3"/>
    <n v="179"/>
    <s v="Leeann Gowdie"/>
  </r>
  <r>
    <n v="1228"/>
    <x v="2"/>
    <s v="Tracksuit Bottoms"/>
    <s v="L"/>
    <s v="red"/>
    <n v="91"/>
    <n v="43"/>
    <s v="A red coloured, L sized, Tracksuit Bottoms Trousers"/>
    <n v="186"/>
    <n v="1228"/>
    <n v="253"/>
    <n v="1065"/>
    <n v="93"/>
    <n v="2"/>
    <n v="253"/>
    <n v="179"/>
    <n v="38502"/>
    <x v="174"/>
    <d v="2021-10-02T00:00:00"/>
    <x v="5"/>
    <n v="52"/>
    <x v="3"/>
    <n v="179"/>
    <s v="Leeann Gowdie"/>
  </r>
  <r>
    <n v="1229"/>
    <x v="2"/>
    <s v="Tracksuit Bottoms"/>
    <s v="XL"/>
    <s v="red"/>
    <n v="91"/>
    <n v="45"/>
    <s v="A red coloured, XL sized, Tracksuit Bottoms Trousers"/>
    <n v="218"/>
    <n v="1229"/>
    <n v="253"/>
    <n v="740"/>
    <n v="109"/>
    <n v="2"/>
    <n v="253"/>
    <n v="179"/>
    <n v="38502"/>
    <x v="174"/>
    <d v="2021-10-02T00:00:00"/>
    <x v="5"/>
    <n v="52"/>
    <x v="3"/>
    <n v="179"/>
    <s v="Leeann Gowdie"/>
  </r>
  <r>
    <n v="1230"/>
    <x v="2"/>
    <s v="Tracksuit Bottoms"/>
    <s v="XS"/>
    <s v="orange"/>
    <n v="91"/>
    <n v="57"/>
    <s v="A orange coloured, XS sized, Tracksuit Bottoms Trousers"/>
    <n v="198"/>
    <n v="1230"/>
    <n v="254"/>
    <n v="1186"/>
    <n v="99"/>
    <n v="2"/>
    <n v="254"/>
    <n v="571"/>
    <n v="57662"/>
    <x v="175"/>
    <d v="2021-09-03T00:00:00"/>
    <x v="5"/>
    <n v="22"/>
    <x v="7"/>
    <n v="571"/>
    <s v="Kristofor Roos"/>
  </r>
  <r>
    <n v="1231"/>
    <x v="2"/>
    <s v="Tracksuit Bottoms"/>
    <s v="S"/>
    <s v="orange"/>
    <n v="91"/>
    <n v="59"/>
    <s v="A orange coloured, S sized, Tracksuit Bottoms Trousers"/>
    <n v="117"/>
    <n v="1231"/>
    <n v="254"/>
    <n v="816"/>
    <n v="117"/>
    <n v="1"/>
    <n v="254"/>
    <n v="571"/>
    <n v="57662"/>
    <x v="175"/>
    <d v="2021-09-03T00:00:00"/>
    <x v="5"/>
    <n v="22"/>
    <x v="7"/>
    <n v="571"/>
    <s v="Kristofor Roos"/>
  </r>
  <r>
    <n v="1232"/>
    <x v="2"/>
    <s v="Tracksuit Bottoms"/>
    <s v="M"/>
    <s v="orange"/>
    <n v="91"/>
    <n v="47"/>
    <s v="A orange coloured, M sized, Tracksuit Bottoms Trousers"/>
    <n v="196"/>
    <n v="1232"/>
    <n v="254"/>
    <n v="175"/>
    <n v="98"/>
    <n v="2"/>
    <n v="254"/>
    <n v="571"/>
    <n v="57662"/>
    <x v="175"/>
    <d v="2021-09-03T00:00:00"/>
    <x v="5"/>
    <n v="22"/>
    <x v="7"/>
    <n v="571"/>
    <s v="Kristofor Roos"/>
  </r>
  <r>
    <n v="1233"/>
    <x v="2"/>
    <s v="Tracksuit Bottoms"/>
    <s v="L"/>
    <s v="orange"/>
    <n v="91"/>
    <n v="73"/>
    <s v="A orange coloured, L sized, Tracksuit Bottoms Trousers"/>
    <n v="186"/>
    <n v="1233"/>
    <n v="254"/>
    <n v="664"/>
    <n v="93"/>
    <n v="2"/>
    <n v="254"/>
    <n v="571"/>
    <n v="57662"/>
    <x v="175"/>
    <d v="2021-09-03T00:00:00"/>
    <x v="5"/>
    <n v="22"/>
    <x v="7"/>
    <n v="571"/>
    <s v="Kristofor Roos"/>
  </r>
  <r>
    <n v="1234"/>
    <x v="2"/>
    <s v="Tracksuit Bottoms"/>
    <s v="XL"/>
    <s v="orange"/>
    <n v="91"/>
    <n v="42"/>
    <s v="A orange coloured, XL sized, Tracksuit Bottoms Trousers"/>
    <n v="351"/>
    <n v="1234"/>
    <n v="255"/>
    <n v="806"/>
    <n v="117"/>
    <n v="3"/>
    <n v="255"/>
    <n v="605"/>
    <n v="16272"/>
    <x v="132"/>
    <d v="2021-10-15T00:00:00"/>
    <x v="7"/>
    <n v="25"/>
    <x v="2"/>
    <n v="605"/>
    <s v="Stanleigh Hazelton"/>
  </r>
  <r>
    <n v="1235"/>
    <x v="2"/>
    <s v="Tracksuit Bottoms"/>
    <s v="XS"/>
    <s v="yellow"/>
    <n v="91"/>
    <n v="76"/>
    <s v="A yellow coloured, XS sized, Tracksuit Bottoms Trousers"/>
    <n v="214"/>
    <n v="1235"/>
    <n v="255"/>
    <n v="437"/>
    <n v="107"/>
    <n v="2"/>
    <n v="255"/>
    <n v="605"/>
    <n v="16272"/>
    <x v="132"/>
    <d v="2021-10-15T00:00:00"/>
    <x v="7"/>
    <n v="25"/>
    <x v="2"/>
    <n v="605"/>
    <s v="Stanleigh Hazelton"/>
  </r>
  <r>
    <n v="1236"/>
    <x v="2"/>
    <s v="Tracksuit Bottoms"/>
    <s v="S"/>
    <s v="yellow"/>
    <n v="91"/>
    <n v="49"/>
    <s v="A yellow coloured, S sized, Tracksuit Bottoms Trousers"/>
    <n v="93"/>
    <n v="1236"/>
    <n v="256"/>
    <n v="1051"/>
    <n v="93"/>
    <n v="1"/>
    <n v="256"/>
    <n v="313"/>
    <n v="15452"/>
    <x v="176"/>
    <d v="2021-08-12T00:00:00"/>
    <x v="5"/>
    <n v="24"/>
    <x v="0"/>
    <n v="313"/>
    <s v="Courtnay Cornewell"/>
  </r>
  <r>
    <n v="1237"/>
    <x v="2"/>
    <s v="Tracksuit Bottoms"/>
    <s v="M"/>
    <s v="yellow"/>
    <n v="91"/>
    <n v="80"/>
    <s v="A yellow coloured, M sized, Tracksuit Bottoms Trousers"/>
    <n v="294"/>
    <n v="1237"/>
    <n v="256"/>
    <n v="178"/>
    <n v="98"/>
    <n v="3"/>
    <n v="256"/>
    <n v="313"/>
    <n v="15452"/>
    <x v="176"/>
    <d v="2021-08-12T00:00:00"/>
    <x v="5"/>
    <n v="24"/>
    <x v="0"/>
    <n v="313"/>
    <s v="Courtnay Cornewell"/>
  </r>
  <r>
    <n v="1238"/>
    <x v="2"/>
    <s v="Tracksuit Bottoms"/>
    <s v="L"/>
    <s v="yellow"/>
    <n v="91"/>
    <n v="41"/>
    <s v="A yellow coloured, L sized, Tracksuit Bottoms Trousers"/>
    <n v="276"/>
    <n v="1238"/>
    <n v="256"/>
    <n v="118"/>
    <n v="92"/>
    <n v="3"/>
    <n v="256"/>
    <n v="313"/>
    <n v="15452"/>
    <x v="176"/>
    <d v="2021-08-12T00:00:00"/>
    <x v="5"/>
    <n v="24"/>
    <x v="0"/>
    <n v="313"/>
    <s v="Courtnay Cornewell"/>
  </r>
  <r>
    <n v="1239"/>
    <x v="2"/>
    <s v="Tracksuit Bottoms"/>
    <s v="XL"/>
    <s v="yellow"/>
    <n v="91"/>
    <n v="59"/>
    <s v="A yellow coloured, XL sized, Tracksuit Bottoms Trousers"/>
    <n v="90"/>
    <n v="1239"/>
    <n v="256"/>
    <n v="1018"/>
    <n v="90"/>
    <n v="1"/>
    <n v="256"/>
    <n v="313"/>
    <n v="15452"/>
    <x v="176"/>
    <d v="2021-08-12T00:00:00"/>
    <x v="5"/>
    <n v="24"/>
    <x v="0"/>
    <n v="313"/>
    <s v="Courtnay Cornewell"/>
  </r>
  <r>
    <n v="1240"/>
    <x v="2"/>
    <s v="Tracksuit Bottoms"/>
    <s v="XS"/>
    <s v="green"/>
    <n v="91"/>
    <n v="69"/>
    <s v="A green coloured, XS sized, Tracksuit Bottoms Trousers"/>
    <n v="208"/>
    <n v="1240"/>
    <n v="256"/>
    <n v="36"/>
    <n v="104"/>
    <n v="2"/>
    <n v="256"/>
    <n v="313"/>
    <n v="15452"/>
    <x v="176"/>
    <d v="2021-08-12T00:00:00"/>
    <x v="5"/>
    <n v="24"/>
    <x v="0"/>
    <n v="313"/>
    <s v="Courtnay Cornewell"/>
  </r>
  <r>
    <n v="1241"/>
    <x v="2"/>
    <s v="Tracksuit Bottoms"/>
    <s v="S"/>
    <s v="green"/>
    <n v="91"/>
    <n v="72"/>
    <s v="A green coloured, S sized, Tracksuit Bottoms Trousers"/>
    <n v="194"/>
    <n v="1241"/>
    <n v="257"/>
    <n v="976"/>
    <n v="97"/>
    <n v="2"/>
    <n v="257"/>
    <n v="914"/>
    <n v="43972"/>
    <x v="60"/>
    <d v="2021-03-02T00:00:00"/>
    <x v="4"/>
    <n v="39"/>
    <x v="0"/>
    <n v="914"/>
    <s v="Emmalee Camin"/>
  </r>
  <r>
    <n v="1242"/>
    <x v="2"/>
    <s v="Tracksuit Bottoms"/>
    <s v="M"/>
    <s v="green"/>
    <n v="91"/>
    <n v="47"/>
    <s v="A green coloured, M sized, Tracksuit Bottoms Trousers"/>
    <n v="204"/>
    <n v="1242"/>
    <n v="257"/>
    <n v="1124"/>
    <n v="102"/>
    <n v="2"/>
    <n v="257"/>
    <n v="914"/>
    <n v="43972"/>
    <x v="60"/>
    <d v="2021-03-02T00:00:00"/>
    <x v="4"/>
    <n v="39"/>
    <x v="0"/>
    <n v="914"/>
    <s v="Emmalee Camin"/>
  </r>
  <r>
    <n v="1243"/>
    <x v="2"/>
    <s v="Tracksuit Bottoms"/>
    <s v="L"/>
    <s v="green"/>
    <n v="91"/>
    <n v="66"/>
    <s v="A green coloured, L sized, Tracksuit Bottoms Trousers"/>
    <n v="104"/>
    <n v="1243"/>
    <n v="257"/>
    <n v="61"/>
    <n v="104"/>
    <n v="1"/>
    <n v="257"/>
    <n v="914"/>
    <n v="43972"/>
    <x v="60"/>
    <d v="2021-03-02T00:00:00"/>
    <x v="4"/>
    <n v="39"/>
    <x v="0"/>
    <n v="914"/>
    <s v="Emmalee Camin"/>
  </r>
  <r>
    <n v="1244"/>
    <x v="2"/>
    <s v="Tracksuit Bottoms"/>
    <s v="XL"/>
    <s v="green"/>
    <n v="91"/>
    <n v="49"/>
    <s v="A green coloured, XL sized, Tracksuit Bottoms Trousers"/>
    <n v="194"/>
    <n v="1244"/>
    <n v="257"/>
    <n v="952"/>
    <n v="97"/>
    <n v="2"/>
    <n v="257"/>
    <n v="914"/>
    <n v="43972"/>
    <x v="60"/>
    <d v="2021-03-02T00:00:00"/>
    <x v="4"/>
    <n v="39"/>
    <x v="0"/>
    <n v="914"/>
    <s v="Emmalee Camin"/>
  </r>
  <r>
    <n v="1245"/>
    <x v="2"/>
    <s v="Tracksuit Bottoms"/>
    <s v="XS"/>
    <s v="blue"/>
    <n v="91"/>
    <n v="42"/>
    <s v="A blue coloured, XS sized, Tracksuit Bottoms Trousers"/>
    <n v="273"/>
    <n v="1245"/>
    <n v="257"/>
    <n v="796"/>
    <n v="91"/>
    <n v="3"/>
    <n v="257"/>
    <n v="914"/>
    <n v="43972"/>
    <x v="60"/>
    <d v="2021-03-02T00:00:00"/>
    <x v="4"/>
    <n v="39"/>
    <x v="0"/>
    <n v="914"/>
    <s v="Emmalee Camin"/>
  </r>
  <r>
    <n v="1246"/>
    <x v="2"/>
    <s v="Tracksuit Bottoms"/>
    <s v="S"/>
    <s v="blue"/>
    <n v="91"/>
    <n v="48"/>
    <s v="A blue coloured, S sized, Tracksuit Bottoms Trousers"/>
    <n v="113"/>
    <n v="1246"/>
    <n v="258"/>
    <n v="861"/>
    <n v="113"/>
    <n v="1"/>
    <n v="258"/>
    <n v="742"/>
    <n v="38266"/>
    <x v="116"/>
    <d v="2021-11-13T00:00:00"/>
    <x v="6"/>
    <n v="44"/>
    <x v="2"/>
    <n v="742"/>
    <s v="Selestina Dauber"/>
  </r>
  <r>
    <n v="1247"/>
    <x v="2"/>
    <s v="Tracksuit Bottoms"/>
    <s v="M"/>
    <s v="blue"/>
    <n v="91"/>
    <n v="61"/>
    <s v="A blue coloured, M sized, Tracksuit Bottoms Trousers"/>
    <n v="113"/>
    <n v="1247"/>
    <n v="258"/>
    <n v="669"/>
    <n v="113"/>
    <n v="1"/>
    <n v="258"/>
    <n v="742"/>
    <n v="38266"/>
    <x v="116"/>
    <d v="2021-11-13T00:00:00"/>
    <x v="6"/>
    <n v="44"/>
    <x v="2"/>
    <n v="742"/>
    <s v="Selestina Dauber"/>
  </r>
  <r>
    <n v="1248"/>
    <x v="2"/>
    <s v="Tracksuit Bottoms"/>
    <s v="L"/>
    <s v="blue"/>
    <n v="91"/>
    <n v="72"/>
    <s v="A blue coloured, L sized, Tracksuit Bottoms Trousers"/>
    <n v="208"/>
    <n v="1248"/>
    <n v="258"/>
    <n v="65"/>
    <n v="104"/>
    <n v="2"/>
    <n v="258"/>
    <n v="742"/>
    <n v="38266"/>
    <x v="116"/>
    <d v="2021-11-13T00:00:00"/>
    <x v="6"/>
    <n v="44"/>
    <x v="2"/>
    <n v="742"/>
    <s v="Selestina Dauber"/>
  </r>
  <r>
    <n v="1249"/>
    <x v="2"/>
    <s v="Tracksuit Bottoms"/>
    <s v="XL"/>
    <s v="blue"/>
    <n v="91"/>
    <n v="68"/>
    <s v="A blue coloured, XL sized, Tracksuit Bottoms Trousers"/>
    <n v="104"/>
    <n v="1249"/>
    <n v="258"/>
    <n v="35"/>
    <n v="104"/>
    <n v="1"/>
    <n v="258"/>
    <n v="742"/>
    <n v="38266"/>
    <x v="116"/>
    <d v="2021-11-13T00:00:00"/>
    <x v="6"/>
    <n v="44"/>
    <x v="2"/>
    <n v="742"/>
    <s v="Selestina Dauber"/>
  </r>
  <r>
    <n v="1250"/>
    <x v="2"/>
    <s v="Tracksuit Bottoms"/>
    <s v="XS"/>
    <s v="indigo"/>
    <n v="91"/>
    <n v="63"/>
    <s v="A indigo coloured, XS sized, Tracksuit Bottoms Trousers"/>
    <n v="226"/>
    <n v="1250"/>
    <n v="258"/>
    <n v="843"/>
    <n v="113"/>
    <n v="2"/>
    <n v="258"/>
    <n v="742"/>
    <n v="38266"/>
    <x v="116"/>
    <d v="2021-11-13T00:00:00"/>
    <x v="6"/>
    <n v="44"/>
    <x v="2"/>
    <n v="742"/>
    <s v="Selestina Dauber"/>
  </r>
  <r>
    <n v="1251"/>
    <x v="2"/>
    <s v="Tracksuit Bottoms"/>
    <s v="S"/>
    <s v="indigo"/>
    <n v="91"/>
    <n v="64"/>
    <s v="A indigo coloured, S sized, Tracksuit Bottoms Trousers"/>
    <n v="327"/>
    <n v="1251"/>
    <n v="258"/>
    <n v="348"/>
    <n v="109"/>
    <n v="3"/>
    <n v="258"/>
    <n v="742"/>
    <n v="38266"/>
    <x v="116"/>
    <d v="2021-11-13T00:00:00"/>
    <x v="6"/>
    <n v="44"/>
    <x v="2"/>
    <n v="742"/>
    <s v="Selestina Dauber"/>
  </r>
  <r>
    <n v="1252"/>
    <x v="2"/>
    <s v="Tracksuit Bottoms"/>
    <s v="M"/>
    <s v="indigo"/>
    <n v="91"/>
    <n v="59"/>
    <s v="A indigo coloured, M sized, Tracksuit Bottoms Trousers"/>
    <n v="109"/>
    <n v="1252"/>
    <n v="259"/>
    <n v="317"/>
    <n v="109"/>
    <n v="1"/>
    <n v="259"/>
    <n v="878"/>
    <n v="47527"/>
    <x v="177"/>
    <d v="2021-09-07T00:00:00"/>
    <x v="0"/>
    <n v="54"/>
    <x v="6"/>
    <n v="878"/>
    <s v="Elianore Syphas"/>
  </r>
  <r>
    <n v="1253"/>
    <x v="2"/>
    <s v="Tracksuit Bottoms"/>
    <s v="L"/>
    <s v="indigo"/>
    <n v="91"/>
    <n v="50"/>
    <s v="A indigo coloured, L sized, Tracksuit Bottoms Trousers"/>
    <n v="273"/>
    <n v="1253"/>
    <n v="259"/>
    <n v="777"/>
    <n v="91"/>
    <n v="3"/>
    <n v="259"/>
    <n v="878"/>
    <n v="47527"/>
    <x v="177"/>
    <d v="2021-09-07T00:00:00"/>
    <x v="0"/>
    <n v="54"/>
    <x v="6"/>
    <n v="878"/>
    <s v="Elianore Syphas"/>
  </r>
  <r>
    <n v="1254"/>
    <x v="2"/>
    <s v="Tracksuit Bottoms"/>
    <s v="XL"/>
    <s v="indigo"/>
    <n v="91"/>
    <n v="54"/>
    <s v="A indigo coloured, XL sized, Tracksuit Bottoms Trousers"/>
    <n v="182"/>
    <n v="1254"/>
    <n v="259"/>
    <n v="162"/>
    <n v="91"/>
    <n v="2"/>
    <n v="259"/>
    <n v="878"/>
    <n v="47527"/>
    <x v="177"/>
    <d v="2021-09-07T00:00:00"/>
    <x v="0"/>
    <n v="54"/>
    <x v="6"/>
    <n v="878"/>
    <s v="Elianore Syphas"/>
  </r>
  <r>
    <n v="1255"/>
    <x v="2"/>
    <s v="Tracksuit Bottoms"/>
    <s v="XS"/>
    <s v="violet"/>
    <n v="91"/>
    <n v="67"/>
    <s v="A violet coloured, XS sized, Tracksuit Bottoms Trousers"/>
    <n v="234"/>
    <n v="1255"/>
    <n v="260"/>
    <n v="828"/>
    <n v="117"/>
    <n v="2"/>
    <n v="260"/>
    <n v="317"/>
    <n v="56068"/>
    <x v="37"/>
    <d v="2021-07-25T00:00:00"/>
    <x v="1"/>
    <n v="48"/>
    <x v="7"/>
    <n v="317"/>
    <s v="Gates Torrance"/>
  </r>
  <r>
    <n v="1256"/>
    <x v="2"/>
    <s v="Tracksuit Bottoms"/>
    <s v="S"/>
    <s v="violet"/>
    <n v="91"/>
    <n v="48"/>
    <s v="A violet coloured, S sized, Tracksuit Bottoms Trousers"/>
    <n v="115"/>
    <n v="1256"/>
    <n v="260"/>
    <n v="1095"/>
    <n v="115"/>
    <n v="1"/>
    <n v="260"/>
    <n v="317"/>
    <n v="56068"/>
    <x v="37"/>
    <d v="2021-07-25T00:00:00"/>
    <x v="1"/>
    <n v="48"/>
    <x v="7"/>
    <n v="317"/>
    <s v="Gates Torrance"/>
  </r>
  <r>
    <n v="1257"/>
    <x v="2"/>
    <s v="Tracksuit Bottoms"/>
    <s v="M"/>
    <s v="violet"/>
    <n v="91"/>
    <n v="73"/>
    <s v="A violet coloured, M sized, Tracksuit Bottoms Trousers"/>
    <n v="210"/>
    <n v="1257"/>
    <n v="260"/>
    <n v="1213"/>
    <n v="105"/>
    <n v="2"/>
    <n v="260"/>
    <n v="317"/>
    <n v="56068"/>
    <x v="37"/>
    <d v="2021-07-25T00:00:00"/>
    <x v="1"/>
    <n v="48"/>
    <x v="7"/>
    <n v="317"/>
    <s v="Gates Torrance"/>
  </r>
  <r>
    <n v="1258"/>
    <x v="2"/>
    <s v="Tracksuit Bottoms"/>
    <s v="L"/>
    <s v="violet"/>
    <n v="91"/>
    <n v="45"/>
    <s v="A violet coloured, L sized, Tracksuit Bottoms Trousers"/>
    <n v="212"/>
    <n v="1258"/>
    <n v="260"/>
    <n v="241"/>
    <n v="106"/>
    <n v="2"/>
    <n v="260"/>
    <n v="317"/>
    <n v="56068"/>
    <x v="37"/>
    <d v="2021-07-25T00:00:00"/>
    <x v="1"/>
    <n v="48"/>
    <x v="7"/>
    <n v="317"/>
    <s v="Gates Torrance"/>
  </r>
  <r>
    <n v="1259"/>
    <x v="2"/>
    <s v="Tracksuit Bottoms"/>
    <s v="XL"/>
    <s v="violet"/>
    <n v="91"/>
    <n v="60"/>
    <s v="A violet coloured, XL sized, Tracksuit Bottoms Trousers"/>
    <n v="100"/>
    <n v="1259"/>
    <n v="260"/>
    <n v="563"/>
    <n v="100"/>
    <n v="1"/>
    <n v="260"/>
    <n v="317"/>
    <n v="56068"/>
    <x v="37"/>
    <d v="2021-07-25T00:00:00"/>
    <x v="1"/>
    <n v="48"/>
    <x v="7"/>
    <n v="317"/>
    <s v="Gates Torrance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0"/>
    <n v="1"/>
    <n v="218"/>
    <n v="106"/>
    <n v="2"/>
    <n v="212"/>
    <x v="0"/>
    <s v="Chambray"/>
    <x v="0"/>
  </r>
  <r>
    <n v="1"/>
    <n v="1"/>
    <n v="481"/>
    <n v="118"/>
    <n v="1"/>
    <n v="118"/>
    <x v="1"/>
    <s v="Puffer"/>
    <x v="0"/>
  </r>
  <r>
    <n v="2"/>
    <n v="1"/>
    <n v="2"/>
    <n v="96"/>
    <n v="3"/>
    <n v="288"/>
    <x v="0"/>
    <s v="Oxford Cloth"/>
    <x v="0"/>
  </r>
  <r>
    <n v="3"/>
    <n v="1"/>
    <n v="1002"/>
    <n v="106"/>
    <n v="2"/>
    <n v="212"/>
    <x v="2"/>
    <s v="Wool"/>
    <x v="0"/>
  </r>
  <r>
    <n v="4"/>
    <n v="1"/>
    <n v="691"/>
    <n v="113"/>
    <n v="3"/>
    <n v="339"/>
    <x v="1"/>
    <s v="Parka"/>
    <x v="0"/>
  </r>
  <r>
    <n v="5"/>
    <n v="1"/>
    <n v="981"/>
    <n v="106"/>
    <n v="3"/>
    <n v="318"/>
    <x v="2"/>
    <s v="Wool"/>
    <x v="0"/>
  </r>
  <r>
    <n v="6"/>
    <n v="2"/>
    <n v="915"/>
    <n v="96"/>
    <n v="1"/>
    <n v="96"/>
    <x v="2"/>
    <s v="Drawstring"/>
    <x v="1"/>
  </r>
  <r>
    <n v="7"/>
    <n v="2"/>
    <n v="686"/>
    <n v="113"/>
    <n v="1"/>
    <n v="113"/>
    <x v="1"/>
    <s v="Parka"/>
    <x v="1"/>
  </r>
  <r>
    <n v="8"/>
    <n v="2"/>
    <n v="1091"/>
    <n v="115"/>
    <n v="3"/>
    <n v="345"/>
    <x v="2"/>
    <s v="Cropped"/>
    <x v="1"/>
  </r>
  <r>
    <n v="9"/>
    <n v="2"/>
    <n v="1196"/>
    <n v="105"/>
    <n v="1"/>
    <n v="105"/>
    <x v="2"/>
    <s v="Pleated"/>
    <x v="1"/>
  </r>
  <r>
    <n v="10"/>
    <n v="2"/>
    <n v="157"/>
    <n v="91"/>
    <n v="3"/>
    <n v="273"/>
    <x v="0"/>
    <s v="Linen"/>
    <x v="1"/>
  </r>
  <r>
    <n v="11"/>
    <n v="2"/>
    <n v="1174"/>
    <n v="99"/>
    <n v="2"/>
    <n v="198"/>
    <x v="2"/>
    <s v="High-Waisted"/>
    <x v="1"/>
  </r>
  <r>
    <n v="12"/>
    <n v="3"/>
    <n v="54"/>
    <n v="104"/>
    <n v="1"/>
    <n v="104"/>
    <x v="0"/>
    <s v="Dress"/>
    <x v="2"/>
  </r>
  <r>
    <n v="13"/>
    <n v="3"/>
    <n v="6"/>
    <n v="96"/>
    <n v="2"/>
    <n v="192"/>
    <x v="0"/>
    <s v="Oxford Cloth"/>
    <x v="2"/>
  </r>
  <r>
    <n v="14"/>
    <n v="3"/>
    <n v="1010"/>
    <n v="106"/>
    <n v="2"/>
    <n v="212"/>
    <x v="2"/>
    <s v="Wool"/>
    <x v="2"/>
  </r>
  <r>
    <n v="15"/>
    <n v="4"/>
    <n v="1033"/>
    <n v="90"/>
    <n v="1"/>
    <n v="90"/>
    <x v="2"/>
    <s v="Relaxed Leg"/>
    <x v="3"/>
  </r>
  <r>
    <n v="16"/>
    <n v="4"/>
    <n v="1184"/>
    <n v="99"/>
    <n v="3"/>
    <n v="297"/>
    <x v="2"/>
    <s v="High-Waisted"/>
    <x v="3"/>
  </r>
  <r>
    <n v="17"/>
    <n v="4"/>
    <n v="769"/>
    <n v="109"/>
    <n v="1"/>
    <n v="109"/>
    <x v="1"/>
    <s v="Peacoat"/>
    <x v="3"/>
  </r>
  <r>
    <n v="18"/>
    <n v="4"/>
    <n v="923"/>
    <n v="96"/>
    <n v="3"/>
    <n v="288"/>
    <x v="2"/>
    <s v="Drawstring"/>
    <x v="3"/>
  </r>
  <r>
    <n v="19"/>
    <n v="4"/>
    <n v="12"/>
    <n v="96"/>
    <n v="2"/>
    <n v="192"/>
    <x v="0"/>
    <s v="Oxford Cloth"/>
    <x v="3"/>
  </r>
  <r>
    <n v="20"/>
    <n v="5"/>
    <n v="148"/>
    <n v="91"/>
    <n v="2"/>
    <n v="182"/>
    <x v="0"/>
    <s v="Linen"/>
    <x v="4"/>
  </r>
  <r>
    <n v="21"/>
    <n v="5"/>
    <n v="475"/>
    <n v="118"/>
    <n v="2"/>
    <n v="236"/>
    <x v="1"/>
    <s v="Puffer"/>
    <x v="4"/>
  </r>
  <r>
    <n v="22"/>
    <n v="5"/>
    <n v="1"/>
    <n v="96"/>
    <n v="3"/>
    <n v="288"/>
    <x v="0"/>
    <s v="Oxford Cloth"/>
    <x v="4"/>
  </r>
  <r>
    <n v="23"/>
    <n v="5"/>
    <n v="830"/>
    <n v="117"/>
    <n v="3"/>
    <n v="351"/>
    <x v="1"/>
    <s v="Shearling"/>
    <x v="4"/>
  </r>
  <r>
    <n v="24"/>
    <n v="5"/>
    <n v="1209"/>
    <n v="105"/>
    <n v="3"/>
    <n v="315"/>
    <x v="2"/>
    <s v="Pleated"/>
    <x v="4"/>
  </r>
  <r>
    <n v="25"/>
    <n v="5"/>
    <n v="635"/>
    <n v="93"/>
    <n v="3"/>
    <n v="279"/>
    <x v="1"/>
    <s v="Coach"/>
    <x v="4"/>
  </r>
  <r>
    <n v="26"/>
    <n v="5"/>
    <n v="639"/>
    <n v="93"/>
    <n v="3"/>
    <n v="279"/>
    <x v="1"/>
    <s v="Coach"/>
    <x v="4"/>
  </r>
  <r>
    <n v="27"/>
    <n v="5"/>
    <n v="695"/>
    <n v="113"/>
    <n v="1"/>
    <n v="113"/>
    <x v="1"/>
    <s v="Parka"/>
    <x v="4"/>
  </r>
  <r>
    <n v="28"/>
    <n v="6"/>
    <n v="38"/>
    <n v="104"/>
    <n v="2"/>
    <n v="208"/>
    <x v="0"/>
    <s v="Dress"/>
    <x v="5"/>
  </r>
  <r>
    <n v="29"/>
    <n v="6"/>
    <n v="473"/>
    <n v="118"/>
    <n v="2"/>
    <n v="236"/>
    <x v="1"/>
    <s v="Puffer"/>
    <x v="5"/>
  </r>
  <r>
    <n v="30"/>
    <n v="6"/>
    <n v="242"/>
    <n v="106"/>
    <n v="1"/>
    <n v="106"/>
    <x v="0"/>
    <s v="Chambray"/>
    <x v="5"/>
  </r>
  <r>
    <n v="31"/>
    <n v="6"/>
    <n v="804"/>
    <n v="91"/>
    <n v="2"/>
    <n v="182"/>
    <x v="1"/>
    <s v="Pullover"/>
    <x v="5"/>
  </r>
  <r>
    <n v="32"/>
    <n v="7"/>
    <n v="850"/>
    <n v="113"/>
    <n v="2"/>
    <n v="226"/>
    <x v="2"/>
    <s v="Chinos"/>
    <x v="6"/>
  </r>
  <r>
    <n v="33"/>
    <n v="7"/>
    <n v="1162"/>
    <n v="99"/>
    <n v="3"/>
    <n v="297"/>
    <x v="2"/>
    <s v="High-Waisted"/>
    <x v="6"/>
  </r>
  <r>
    <n v="34"/>
    <n v="8"/>
    <n v="765"/>
    <n v="109"/>
    <n v="1"/>
    <n v="109"/>
    <x v="1"/>
    <s v="Peacoat"/>
    <x v="7"/>
  </r>
  <r>
    <n v="35"/>
    <n v="8"/>
    <n v="256"/>
    <n v="95"/>
    <n v="2"/>
    <n v="190"/>
    <x v="0"/>
    <s v="Polo"/>
    <x v="7"/>
  </r>
  <r>
    <n v="36"/>
    <n v="9"/>
    <n v="203"/>
    <n v="98"/>
    <n v="1"/>
    <n v="98"/>
    <x v="0"/>
    <s v="Camp Collared"/>
    <x v="8"/>
  </r>
  <r>
    <n v="37"/>
    <n v="9"/>
    <n v="486"/>
    <n v="118"/>
    <n v="2"/>
    <n v="236"/>
    <x v="1"/>
    <s v="Puffer"/>
    <x v="8"/>
  </r>
  <r>
    <n v="38"/>
    <n v="9"/>
    <n v="708"/>
    <n v="119"/>
    <n v="1"/>
    <n v="119"/>
    <x v="1"/>
    <s v="Trench Coat"/>
    <x v="8"/>
  </r>
  <r>
    <n v="39"/>
    <n v="9"/>
    <n v="1040"/>
    <n v="90"/>
    <n v="2"/>
    <n v="180"/>
    <x v="2"/>
    <s v="Relaxed Leg"/>
    <x v="8"/>
  </r>
  <r>
    <n v="40"/>
    <n v="9"/>
    <n v="917"/>
    <n v="96"/>
    <n v="3"/>
    <n v="288"/>
    <x v="2"/>
    <s v="Drawstring"/>
    <x v="8"/>
  </r>
  <r>
    <n v="41"/>
    <n v="9"/>
    <n v="1061"/>
    <n v="93"/>
    <n v="2"/>
    <n v="186"/>
    <x v="2"/>
    <s v="Joggers"/>
    <x v="8"/>
  </r>
  <r>
    <n v="42"/>
    <n v="9"/>
    <n v="35"/>
    <n v="104"/>
    <n v="2"/>
    <n v="208"/>
    <x v="0"/>
    <s v="Dress"/>
    <x v="8"/>
  </r>
  <r>
    <n v="43"/>
    <n v="10"/>
    <n v="325"/>
    <n v="109"/>
    <n v="3"/>
    <n v="327"/>
    <x v="0"/>
    <s v="Mandarin Collar"/>
    <x v="9"/>
  </r>
  <r>
    <n v="44"/>
    <n v="10"/>
    <n v="860"/>
    <n v="113"/>
    <n v="2"/>
    <n v="226"/>
    <x v="2"/>
    <s v="Chinos"/>
    <x v="9"/>
  </r>
  <r>
    <n v="45"/>
    <n v="10"/>
    <n v="426"/>
    <n v="107"/>
    <n v="3"/>
    <n v="321"/>
    <x v="1"/>
    <s v="Denim"/>
    <x v="9"/>
  </r>
  <r>
    <n v="46"/>
    <n v="11"/>
    <n v="877"/>
    <n v="94"/>
    <n v="2"/>
    <n v="188"/>
    <x v="2"/>
    <s v="Cords"/>
    <x v="10"/>
  </r>
  <r>
    <n v="47"/>
    <n v="11"/>
    <n v="780"/>
    <n v="91"/>
    <n v="3"/>
    <n v="273"/>
    <x v="1"/>
    <s v="Pullover"/>
    <x v="10"/>
  </r>
  <r>
    <n v="48"/>
    <n v="12"/>
    <n v="782"/>
    <n v="91"/>
    <n v="1"/>
    <n v="91"/>
    <x v="1"/>
    <s v="Pullover"/>
    <x v="11"/>
  </r>
  <r>
    <n v="49"/>
    <n v="12"/>
    <n v="632"/>
    <n v="93"/>
    <n v="2"/>
    <n v="186"/>
    <x v="1"/>
    <s v="Coach"/>
    <x v="11"/>
  </r>
  <r>
    <n v="50"/>
    <n v="12"/>
    <n v="846"/>
    <n v="113"/>
    <n v="3"/>
    <n v="339"/>
    <x v="2"/>
    <s v="Chinos"/>
    <x v="11"/>
  </r>
  <r>
    <n v="51"/>
    <n v="12"/>
    <n v="180"/>
    <n v="98"/>
    <n v="1"/>
    <n v="98"/>
    <x v="0"/>
    <s v="Camp Collared"/>
    <x v="11"/>
  </r>
  <r>
    <n v="52"/>
    <n v="13"/>
    <n v="217"/>
    <n v="106"/>
    <n v="2"/>
    <n v="212"/>
    <x v="0"/>
    <s v="Chambray"/>
    <x v="9"/>
  </r>
  <r>
    <n v="53"/>
    <n v="13"/>
    <n v="95"/>
    <n v="118"/>
    <n v="3"/>
    <n v="354"/>
    <x v="0"/>
    <s v="Flannel"/>
    <x v="9"/>
  </r>
  <r>
    <n v="54"/>
    <n v="13"/>
    <n v="800"/>
    <n v="91"/>
    <n v="2"/>
    <n v="182"/>
    <x v="1"/>
    <s v="Pullover"/>
    <x v="9"/>
  </r>
  <r>
    <n v="55"/>
    <n v="13"/>
    <n v="835"/>
    <n v="117"/>
    <n v="1"/>
    <n v="117"/>
    <x v="1"/>
    <s v="Shearling"/>
    <x v="9"/>
  </r>
  <r>
    <n v="56"/>
    <n v="13"/>
    <n v="1249"/>
    <n v="112"/>
    <n v="2"/>
    <n v="224"/>
    <x v="2"/>
    <s v="Tracksuit Bottoms"/>
    <x v="9"/>
  </r>
  <r>
    <n v="57"/>
    <n v="13"/>
    <n v="753"/>
    <n v="109"/>
    <n v="2"/>
    <n v="218"/>
    <x v="1"/>
    <s v="Peacoat"/>
    <x v="9"/>
  </r>
  <r>
    <n v="58"/>
    <n v="13"/>
    <n v="114"/>
    <n v="92"/>
    <n v="3"/>
    <n v="276"/>
    <x v="0"/>
    <s v="Denim"/>
    <x v="9"/>
  </r>
  <r>
    <n v="59"/>
    <n v="14"/>
    <n v="1202"/>
    <n v="105"/>
    <n v="2"/>
    <n v="210"/>
    <x v="2"/>
    <s v="Pleated"/>
    <x v="12"/>
  </r>
  <r>
    <n v="60"/>
    <n v="14"/>
    <n v="227"/>
    <n v="106"/>
    <n v="3"/>
    <n v="318"/>
    <x v="0"/>
    <s v="Chambray"/>
    <x v="12"/>
  </r>
  <r>
    <n v="61"/>
    <n v="14"/>
    <n v="108"/>
    <n v="92"/>
    <n v="2"/>
    <n v="184"/>
    <x v="0"/>
    <s v="Denim"/>
    <x v="12"/>
  </r>
  <r>
    <n v="62"/>
    <n v="14"/>
    <n v="91"/>
    <n v="118"/>
    <n v="3"/>
    <n v="354"/>
    <x v="0"/>
    <s v="Flannel"/>
    <x v="12"/>
  </r>
  <r>
    <n v="63"/>
    <n v="14"/>
    <n v="909"/>
    <n v="94"/>
    <n v="2"/>
    <n v="188"/>
    <x v="2"/>
    <s v="Cords"/>
    <x v="12"/>
  </r>
  <r>
    <n v="64"/>
    <n v="15"/>
    <n v="699"/>
    <n v="113"/>
    <n v="3"/>
    <n v="339"/>
    <x v="1"/>
    <s v="Parka"/>
    <x v="13"/>
  </r>
  <r>
    <n v="65"/>
    <n v="15"/>
    <n v="1195"/>
    <n v="105"/>
    <n v="3"/>
    <n v="315"/>
    <x v="2"/>
    <s v="Pleated"/>
    <x v="13"/>
  </r>
  <r>
    <n v="66"/>
    <n v="15"/>
    <n v="291"/>
    <n v="105"/>
    <n v="2"/>
    <n v="210"/>
    <x v="0"/>
    <s v="Cuban Collar"/>
    <x v="13"/>
  </r>
  <r>
    <n v="67"/>
    <n v="15"/>
    <n v="972"/>
    <n v="97"/>
    <n v="3"/>
    <n v="291"/>
    <x v="2"/>
    <s v="Slim-Fit"/>
    <x v="13"/>
  </r>
  <r>
    <n v="68"/>
    <n v="15"/>
    <n v="1212"/>
    <n v="105"/>
    <n v="2"/>
    <n v="210"/>
    <x v="2"/>
    <s v="Pleated"/>
    <x v="13"/>
  </r>
  <r>
    <n v="69"/>
    <n v="16"/>
    <n v="7"/>
    <n v="96"/>
    <n v="3"/>
    <n v="288"/>
    <x v="0"/>
    <s v="Oxford Cloth"/>
    <x v="14"/>
  </r>
  <r>
    <n v="70"/>
    <n v="16"/>
    <n v="381"/>
    <n v="94"/>
    <n v="3"/>
    <n v="282"/>
    <x v="0"/>
    <s v="Henley"/>
    <x v="14"/>
  </r>
  <r>
    <n v="71"/>
    <n v="16"/>
    <n v="17"/>
    <n v="96"/>
    <n v="2"/>
    <n v="192"/>
    <x v="0"/>
    <s v="Oxford Cloth"/>
    <x v="14"/>
  </r>
  <r>
    <n v="72"/>
    <n v="16"/>
    <n v="297"/>
    <n v="105"/>
    <n v="2"/>
    <n v="210"/>
    <x v="0"/>
    <s v="Cuban Collar"/>
    <x v="14"/>
  </r>
  <r>
    <n v="73"/>
    <n v="16"/>
    <n v="28"/>
    <n v="96"/>
    <n v="1"/>
    <n v="96"/>
    <x v="0"/>
    <s v="Oxford Cloth"/>
    <x v="14"/>
  </r>
  <r>
    <n v="74"/>
    <n v="16"/>
    <n v="934"/>
    <n v="96"/>
    <n v="1"/>
    <n v="96"/>
    <x v="2"/>
    <s v="Drawstring"/>
    <x v="14"/>
  </r>
  <r>
    <n v="75"/>
    <n v="16"/>
    <n v="324"/>
    <n v="109"/>
    <n v="3"/>
    <n v="327"/>
    <x v="0"/>
    <s v="Mandarin Collar"/>
    <x v="14"/>
  </r>
  <r>
    <n v="76"/>
    <n v="16"/>
    <n v="578"/>
    <n v="100"/>
    <n v="2"/>
    <n v="200"/>
    <x v="1"/>
    <s v="Bomber"/>
    <x v="14"/>
  </r>
  <r>
    <n v="77"/>
    <n v="16"/>
    <n v="273"/>
    <n v="95"/>
    <n v="1"/>
    <n v="95"/>
    <x v="0"/>
    <s v="Polo"/>
    <x v="14"/>
  </r>
  <r>
    <n v="78"/>
    <n v="17"/>
    <n v="132"/>
    <n v="92"/>
    <n v="2"/>
    <n v="184"/>
    <x v="0"/>
    <s v="Denim"/>
    <x v="15"/>
  </r>
  <r>
    <n v="79"/>
    <n v="17"/>
    <n v="791"/>
    <n v="91"/>
    <n v="2"/>
    <n v="182"/>
    <x v="1"/>
    <s v="Pullover"/>
    <x v="15"/>
  </r>
  <r>
    <n v="80"/>
    <n v="17"/>
    <n v="463"/>
    <n v="118"/>
    <n v="1"/>
    <n v="118"/>
    <x v="1"/>
    <s v="Puffer"/>
    <x v="15"/>
  </r>
  <r>
    <n v="81"/>
    <n v="17"/>
    <n v="1066"/>
    <n v="93"/>
    <n v="2"/>
    <n v="186"/>
    <x v="2"/>
    <s v="Joggers"/>
    <x v="15"/>
  </r>
  <r>
    <n v="82"/>
    <n v="18"/>
    <n v="35"/>
    <n v="104"/>
    <n v="1"/>
    <n v="104"/>
    <x v="0"/>
    <s v="Dress"/>
    <x v="16"/>
  </r>
  <r>
    <n v="83"/>
    <n v="18"/>
    <n v="970"/>
    <n v="97"/>
    <n v="3"/>
    <n v="291"/>
    <x v="2"/>
    <s v="Slim-Fit"/>
    <x v="16"/>
  </r>
  <r>
    <n v="84"/>
    <n v="18"/>
    <n v="285"/>
    <n v="105"/>
    <n v="1"/>
    <n v="105"/>
    <x v="0"/>
    <s v="Cuban Collar"/>
    <x v="16"/>
  </r>
  <r>
    <n v="85"/>
    <n v="18"/>
    <n v="1110"/>
    <n v="115"/>
    <n v="3"/>
    <n v="345"/>
    <x v="2"/>
    <s v="Cropped"/>
    <x v="16"/>
  </r>
  <r>
    <n v="86"/>
    <n v="18"/>
    <n v="452"/>
    <n v="107"/>
    <n v="1"/>
    <n v="107"/>
    <x v="1"/>
    <s v="Denim"/>
    <x v="16"/>
  </r>
  <r>
    <n v="87"/>
    <n v="19"/>
    <n v="71"/>
    <n v="118"/>
    <n v="1"/>
    <n v="118"/>
    <x v="0"/>
    <s v="Flannel"/>
    <x v="0"/>
  </r>
  <r>
    <n v="88"/>
    <n v="19"/>
    <n v="347"/>
    <n v="109"/>
    <n v="2"/>
    <n v="218"/>
    <x v="0"/>
    <s v="Mandarin Collar"/>
    <x v="0"/>
  </r>
  <r>
    <n v="89"/>
    <n v="19"/>
    <n v="316"/>
    <n v="109"/>
    <n v="2"/>
    <n v="218"/>
    <x v="0"/>
    <s v="Mandarin Collar"/>
    <x v="0"/>
  </r>
  <r>
    <n v="90"/>
    <n v="19"/>
    <n v="809"/>
    <n v="117"/>
    <n v="3"/>
    <n v="351"/>
    <x v="1"/>
    <s v="Shearling"/>
    <x v="0"/>
  </r>
  <r>
    <n v="91"/>
    <n v="19"/>
    <n v="682"/>
    <n v="113"/>
    <n v="3"/>
    <n v="339"/>
    <x v="1"/>
    <s v="Parka"/>
    <x v="0"/>
  </r>
  <r>
    <n v="92"/>
    <n v="20"/>
    <n v="596"/>
    <n v="112"/>
    <n v="2"/>
    <n v="224"/>
    <x v="1"/>
    <s v="Cardigan"/>
    <x v="17"/>
  </r>
  <r>
    <n v="93"/>
    <n v="20"/>
    <n v="85"/>
    <n v="118"/>
    <n v="3"/>
    <n v="354"/>
    <x v="0"/>
    <s v="Flannel"/>
    <x v="17"/>
  </r>
  <r>
    <n v="94"/>
    <n v="20"/>
    <n v="571"/>
    <n v="100"/>
    <n v="1"/>
    <n v="100"/>
    <x v="1"/>
    <s v="Bomber"/>
    <x v="17"/>
  </r>
  <r>
    <n v="95"/>
    <n v="20"/>
    <n v="1114"/>
    <n v="115"/>
    <n v="3"/>
    <n v="345"/>
    <x v="2"/>
    <s v="Cropped"/>
    <x v="17"/>
  </r>
  <r>
    <n v="96"/>
    <n v="20"/>
    <n v="514"/>
    <n v="102"/>
    <n v="3"/>
    <n v="306"/>
    <x v="1"/>
    <s v="Windbreaker"/>
    <x v="17"/>
  </r>
  <r>
    <n v="97"/>
    <n v="20"/>
    <n v="681"/>
    <n v="113"/>
    <n v="1"/>
    <n v="113"/>
    <x v="1"/>
    <s v="Parka"/>
    <x v="17"/>
  </r>
  <r>
    <n v="98"/>
    <n v="20"/>
    <n v="1114"/>
    <n v="115"/>
    <n v="1"/>
    <n v="115"/>
    <x v="2"/>
    <s v="Cropped"/>
    <x v="17"/>
  </r>
  <r>
    <n v="99"/>
    <n v="21"/>
    <n v="7"/>
    <n v="96"/>
    <n v="1"/>
    <n v="96"/>
    <x v="0"/>
    <s v="Oxford Cloth"/>
    <x v="18"/>
  </r>
  <r>
    <n v="100"/>
    <n v="21"/>
    <n v="298"/>
    <n v="105"/>
    <n v="2"/>
    <n v="210"/>
    <x v="0"/>
    <s v="Cuban Collar"/>
    <x v="18"/>
  </r>
  <r>
    <n v="101"/>
    <n v="21"/>
    <n v="906"/>
    <n v="94"/>
    <n v="2"/>
    <n v="188"/>
    <x v="2"/>
    <s v="Cords"/>
    <x v="18"/>
  </r>
  <r>
    <n v="102"/>
    <n v="22"/>
    <n v="20"/>
    <n v="96"/>
    <n v="1"/>
    <n v="96"/>
    <x v="0"/>
    <s v="Oxford Cloth"/>
    <x v="19"/>
  </r>
  <r>
    <n v="103"/>
    <n v="22"/>
    <n v="1040"/>
    <n v="90"/>
    <n v="2"/>
    <n v="180"/>
    <x v="2"/>
    <s v="Relaxed Leg"/>
    <x v="19"/>
  </r>
  <r>
    <n v="104"/>
    <n v="22"/>
    <n v="134"/>
    <n v="92"/>
    <n v="1"/>
    <n v="92"/>
    <x v="0"/>
    <s v="Denim"/>
    <x v="19"/>
  </r>
  <r>
    <n v="105"/>
    <n v="22"/>
    <n v="172"/>
    <n v="91"/>
    <n v="2"/>
    <n v="182"/>
    <x v="0"/>
    <s v="Linen"/>
    <x v="19"/>
  </r>
  <r>
    <n v="106"/>
    <n v="22"/>
    <n v="321"/>
    <n v="109"/>
    <n v="3"/>
    <n v="327"/>
    <x v="0"/>
    <s v="Mandarin Collar"/>
    <x v="19"/>
  </r>
  <r>
    <n v="107"/>
    <n v="22"/>
    <n v="912"/>
    <n v="96"/>
    <n v="1"/>
    <n v="96"/>
    <x v="2"/>
    <s v="Drawstring"/>
    <x v="19"/>
  </r>
  <r>
    <n v="108"/>
    <n v="23"/>
    <n v="238"/>
    <n v="106"/>
    <n v="2"/>
    <n v="212"/>
    <x v="0"/>
    <s v="Chambray"/>
    <x v="20"/>
  </r>
  <r>
    <n v="109"/>
    <n v="23"/>
    <n v="809"/>
    <n v="117"/>
    <n v="3"/>
    <n v="351"/>
    <x v="1"/>
    <s v="Shearling"/>
    <x v="20"/>
  </r>
  <r>
    <n v="110"/>
    <n v="24"/>
    <n v="8"/>
    <n v="96"/>
    <n v="1"/>
    <n v="96"/>
    <x v="0"/>
    <s v="Oxford Cloth"/>
    <x v="21"/>
  </r>
  <r>
    <n v="111"/>
    <n v="24"/>
    <n v="852"/>
    <n v="113"/>
    <n v="2"/>
    <n v="226"/>
    <x v="2"/>
    <s v="Chinos"/>
    <x v="21"/>
  </r>
  <r>
    <n v="112"/>
    <n v="25"/>
    <n v="736"/>
    <n v="109"/>
    <n v="3"/>
    <n v="327"/>
    <x v="1"/>
    <s v="Peacoat"/>
    <x v="22"/>
  </r>
  <r>
    <n v="113"/>
    <n v="25"/>
    <n v="593"/>
    <n v="100"/>
    <n v="2"/>
    <n v="200"/>
    <x v="1"/>
    <s v="Bomber"/>
    <x v="22"/>
  </r>
  <r>
    <n v="114"/>
    <n v="26"/>
    <n v="808"/>
    <n v="117"/>
    <n v="2"/>
    <n v="234"/>
    <x v="1"/>
    <s v="Shearling"/>
    <x v="23"/>
  </r>
  <r>
    <n v="115"/>
    <n v="26"/>
    <n v="154"/>
    <n v="91"/>
    <n v="3"/>
    <n v="273"/>
    <x v="0"/>
    <s v="Linen"/>
    <x v="23"/>
  </r>
  <r>
    <n v="116"/>
    <n v="26"/>
    <n v="453"/>
    <n v="107"/>
    <n v="1"/>
    <n v="107"/>
    <x v="1"/>
    <s v="Denim"/>
    <x v="23"/>
  </r>
  <r>
    <n v="117"/>
    <n v="27"/>
    <n v="302"/>
    <n v="105"/>
    <n v="2"/>
    <n v="210"/>
    <x v="0"/>
    <s v="Cuban Collar"/>
    <x v="24"/>
  </r>
  <r>
    <n v="118"/>
    <n v="27"/>
    <n v="823"/>
    <n v="117"/>
    <n v="1"/>
    <n v="117"/>
    <x v="1"/>
    <s v="Shearling"/>
    <x v="24"/>
  </r>
  <r>
    <n v="119"/>
    <n v="27"/>
    <n v="360"/>
    <n v="94"/>
    <n v="1"/>
    <n v="94"/>
    <x v="0"/>
    <s v="Henley"/>
    <x v="24"/>
  </r>
  <r>
    <n v="120"/>
    <n v="27"/>
    <n v="430"/>
    <n v="107"/>
    <n v="1"/>
    <n v="107"/>
    <x v="1"/>
    <s v="Denim"/>
    <x v="24"/>
  </r>
  <r>
    <n v="121"/>
    <n v="27"/>
    <n v="1027"/>
    <n v="90"/>
    <n v="3"/>
    <n v="270"/>
    <x v="2"/>
    <s v="Relaxed Leg"/>
    <x v="24"/>
  </r>
  <r>
    <n v="122"/>
    <n v="27"/>
    <n v="603"/>
    <n v="112"/>
    <n v="1"/>
    <n v="112"/>
    <x v="1"/>
    <s v="Cardigan"/>
    <x v="24"/>
  </r>
  <r>
    <n v="123"/>
    <n v="27"/>
    <n v="843"/>
    <n v="113"/>
    <n v="2"/>
    <n v="226"/>
    <x v="2"/>
    <s v="Chinos"/>
    <x v="24"/>
  </r>
  <r>
    <n v="124"/>
    <n v="28"/>
    <n v="19"/>
    <n v="96"/>
    <n v="2"/>
    <n v="192"/>
    <x v="0"/>
    <s v="Oxford Cloth"/>
    <x v="25"/>
  </r>
  <r>
    <n v="125"/>
    <n v="28"/>
    <n v="226"/>
    <n v="106"/>
    <n v="2"/>
    <n v="212"/>
    <x v="0"/>
    <s v="Chambray"/>
    <x v="25"/>
  </r>
  <r>
    <n v="126"/>
    <n v="28"/>
    <n v="1158"/>
    <n v="99"/>
    <n v="1"/>
    <n v="99"/>
    <x v="2"/>
    <s v="High-Waisted"/>
    <x v="25"/>
  </r>
  <r>
    <n v="127"/>
    <n v="28"/>
    <n v="730"/>
    <n v="119"/>
    <n v="1"/>
    <n v="119"/>
    <x v="1"/>
    <s v="Trench Coat"/>
    <x v="25"/>
  </r>
  <r>
    <n v="128"/>
    <n v="28"/>
    <n v="2"/>
    <n v="96"/>
    <n v="2"/>
    <n v="192"/>
    <x v="0"/>
    <s v="Oxford Cloth"/>
    <x v="25"/>
  </r>
  <r>
    <n v="129"/>
    <n v="28"/>
    <n v="761"/>
    <n v="109"/>
    <n v="2"/>
    <n v="218"/>
    <x v="1"/>
    <s v="Peacoat"/>
    <x v="25"/>
  </r>
  <r>
    <n v="130"/>
    <n v="28"/>
    <n v="684"/>
    <n v="113"/>
    <n v="3"/>
    <n v="339"/>
    <x v="1"/>
    <s v="Parka"/>
    <x v="25"/>
  </r>
  <r>
    <n v="131"/>
    <n v="28"/>
    <n v="922"/>
    <n v="96"/>
    <n v="2"/>
    <n v="192"/>
    <x v="2"/>
    <s v="Drawstring"/>
    <x v="25"/>
  </r>
  <r>
    <n v="132"/>
    <n v="28"/>
    <n v="1053"/>
    <n v="93"/>
    <n v="2"/>
    <n v="186"/>
    <x v="2"/>
    <s v="Joggers"/>
    <x v="25"/>
  </r>
  <r>
    <n v="133"/>
    <n v="28"/>
    <n v="1259"/>
    <n v="112"/>
    <n v="3"/>
    <n v="336"/>
    <x v="2"/>
    <s v="Tracksuit Bottoms"/>
    <x v="25"/>
  </r>
  <r>
    <n v="134"/>
    <n v="28"/>
    <n v="803"/>
    <n v="91"/>
    <n v="2"/>
    <n v="182"/>
    <x v="1"/>
    <s v="Pullover"/>
    <x v="25"/>
  </r>
  <r>
    <n v="135"/>
    <n v="29"/>
    <n v="633"/>
    <n v="93"/>
    <n v="1"/>
    <n v="93"/>
    <x v="1"/>
    <s v="Coach"/>
    <x v="26"/>
  </r>
  <r>
    <n v="136"/>
    <n v="29"/>
    <n v="907"/>
    <n v="94"/>
    <n v="3"/>
    <n v="282"/>
    <x v="2"/>
    <s v="Cords"/>
    <x v="26"/>
  </r>
  <r>
    <n v="137"/>
    <n v="29"/>
    <n v="246"/>
    <n v="95"/>
    <n v="2"/>
    <n v="190"/>
    <x v="0"/>
    <s v="Polo"/>
    <x v="26"/>
  </r>
  <r>
    <n v="138"/>
    <n v="29"/>
    <n v="762"/>
    <n v="109"/>
    <n v="3"/>
    <n v="327"/>
    <x v="1"/>
    <s v="Peacoat"/>
    <x v="26"/>
  </r>
  <r>
    <n v="139"/>
    <n v="30"/>
    <n v="407"/>
    <n v="119"/>
    <n v="2"/>
    <n v="238"/>
    <x v="0"/>
    <s v="Casual Slim Fit"/>
    <x v="14"/>
  </r>
  <r>
    <n v="140"/>
    <n v="30"/>
    <n v="325"/>
    <n v="109"/>
    <n v="2"/>
    <n v="218"/>
    <x v="0"/>
    <s v="Mandarin Collar"/>
    <x v="14"/>
  </r>
  <r>
    <n v="141"/>
    <n v="30"/>
    <n v="2"/>
    <n v="96"/>
    <n v="1"/>
    <n v="96"/>
    <x v="0"/>
    <s v="Oxford Cloth"/>
    <x v="14"/>
  </r>
  <r>
    <n v="142"/>
    <n v="30"/>
    <n v="411"/>
    <n v="119"/>
    <n v="2"/>
    <n v="238"/>
    <x v="0"/>
    <s v="Casual Slim Fit"/>
    <x v="14"/>
  </r>
  <r>
    <n v="143"/>
    <n v="30"/>
    <n v="1167"/>
    <n v="99"/>
    <n v="1"/>
    <n v="99"/>
    <x v="2"/>
    <s v="High-Waisted"/>
    <x v="14"/>
  </r>
  <r>
    <n v="144"/>
    <n v="30"/>
    <n v="462"/>
    <n v="118"/>
    <n v="3"/>
    <n v="354"/>
    <x v="1"/>
    <s v="Puffer"/>
    <x v="14"/>
  </r>
  <r>
    <n v="145"/>
    <n v="31"/>
    <n v="484"/>
    <n v="118"/>
    <n v="2"/>
    <n v="236"/>
    <x v="1"/>
    <s v="Puffer"/>
    <x v="27"/>
  </r>
  <r>
    <n v="146"/>
    <n v="31"/>
    <n v="1071"/>
    <n v="93"/>
    <n v="1"/>
    <n v="93"/>
    <x v="2"/>
    <s v="Joggers"/>
    <x v="27"/>
  </r>
  <r>
    <n v="147"/>
    <n v="31"/>
    <n v="1245"/>
    <n v="112"/>
    <n v="1"/>
    <n v="112"/>
    <x v="2"/>
    <s v="Tracksuit Bottoms"/>
    <x v="27"/>
  </r>
  <r>
    <n v="148"/>
    <n v="32"/>
    <n v="1096"/>
    <n v="115"/>
    <n v="3"/>
    <n v="345"/>
    <x v="2"/>
    <s v="Cropped"/>
    <x v="28"/>
  </r>
  <r>
    <n v="149"/>
    <n v="32"/>
    <n v="323"/>
    <n v="109"/>
    <n v="1"/>
    <n v="109"/>
    <x v="0"/>
    <s v="Mandarin Collar"/>
    <x v="28"/>
  </r>
  <r>
    <n v="150"/>
    <n v="32"/>
    <n v="22"/>
    <n v="96"/>
    <n v="3"/>
    <n v="288"/>
    <x v="0"/>
    <s v="Oxford Cloth"/>
    <x v="28"/>
  </r>
  <r>
    <n v="151"/>
    <n v="33"/>
    <n v="486"/>
    <n v="118"/>
    <n v="2"/>
    <n v="236"/>
    <x v="1"/>
    <s v="Puffer"/>
    <x v="29"/>
  </r>
  <r>
    <n v="152"/>
    <n v="33"/>
    <n v="1173"/>
    <n v="99"/>
    <n v="3"/>
    <n v="297"/>
    <x v="2"/>
    <s v="High-Waisted"/>
    <x v="29"/>
  </r>
  <r>
    <n v="153"/>
    <n v="33"/>
    <n v="322"/>
    <n v="109"/>
    <n v="3"/>
    <n v="327"/>
    <x v="0"/>
    <s v="Mandarin Collar"/>
    <x v="29"/>
  </r>
  <r>
    <n v="154"/>
    <n v="33"/>
    <n v="955"/>
    <n v="97"/>
    <n v="3"/>
    <n v="291"/>
    <x v="2"/>
    <s v="Slim-Fit"/>
    <x v="29"/>
  </r>
  <r>
    <n v="155"/>
    <n v="33"/>
    <n v="511"/>
    <n v="102"/>
    <n v="2"/>
    <n v="204"/>
    <x v="1"/>
    <s v="Windbreaker"/>
    <x v="29"/>
  </r>
  <r>
    <n v="156"/>
    <n v="34"/>
    <n v="817"/>
    <n v="117"/>
    <n v="2"/>
    <n v="234"/>
    <x v="1"/>
    <s v="Shearling"/>
    <x v="30"/>
  </r>
  <r>
    <n v="157"/>
    <n v="34"/>
    <n v="555"/>
    <n v="98"/>
    <n v="1"/>
    <n v="98"/>
    <x v="1"/>
    <s v="Leather"/>
    <x v="30"/>
  </r>
  <r>
    <n v="158"/>
    <n v="34"/>
    <n v="775"/>
    <n v="91"/>
    <n v="3"/>
    <n v="273"/>
    <x v="1"/>
    <s v="Pullover"/>
    <x v="30"/>
  </r>
  <r>
    <n v="159"/>
    <n v="34"/>
    <n v="62"/>
    <n v="104"/>
    <n v="1"/>
    <n v="104"/>
    <x v="0"/>
    <s v="Dress"/>
    <x v="30"/>
  </r>
  <r>
    <n v="160"/>
    <n v="35"/>
    <n v="991"/>
    <n v="106"/>
    <n v="2"/>
    <n v="212"/>
    <x v="2"/>
    <s v="Wool"/>
    <x v="31"/>
  </r>
  <r>
    <n v="161"/>
    <n v="35"/>
    <n v="527"/>
    <n v="98"/>
    <n v="1"/>
    <n v="98"/>
    <x v="1"/>
    <s v="Leather"/>
    <x v="31"/>
  </r>
  <r>
    <n v="162"/>
    <n v="35"/>
    <n v="1257"/>
    <n v="112"/>
    <n v="2"/>
    <n v="224"/>
    <x v="2"/>
    <s v="Tracksuit Bottoms"/>
    <x v="31"/>
  </r>
  <r>
    <n v="163"/>
    <n v="35"/>
    <n v="1043"/>
    <n v="90"/>
    <n v="1"/>
    <n v="90"/>
    <x v="2"/>
    <s v="Relaxed Leg"/>
    <x v="31"/>
  </r>
  <r>
    <n v="164"/>
    <n v="35"/>
    <n v="549"/>
    <n v="98"/>
    <n v="1"/>
    <n v="98"/>
    <x v="1"/>
    <s v="Leather"/>
    <x v="31"/>
  </r>
  <r>
    <n v="165"/>
    <n v="35"/>
    <n v="302"/>
    <n v="105"/>
    <n v="1"/>
    <n v="105"/>
    <x v="0"/>
    <s v="Cuban Collar"/>
    <x v="31"/>
  </r>
  <r>
    <n v="166"/>
    <n v="35"/>
    <n v="671"/>
    <n v="113"/>
    <n v="3"/>
    <n v="339"/>
    <x v="1"/>
    <s v="Parka"/>
    <x v="31"/>
  </r>
  <r>
    <n v="167"/>
    <n v="36"/>
    <n v="675"/>
    <n v="113"/>
    <n v="1"/>
    <n v="113"/>
    <x v="1"/>
    <s v="Parka"/>
    <x v="32"/>
  </r>
  <r>
    <n v="168"/>
    <n v="36"/>
    <n v="636"/>
    <n v="93"/>
    <n v="3"/>
    <n v="279"/>
    <x v="1"/>
    <s v="Coach"/>
    <x v="32"/>
  </r>
  <r>
    <n v="169"/>
    <n v="36"/>
    <n v="37"/>
    <n v="104"/>
    <n v="2"/>
    <n v="208"/>
    <x v="0"/>
    <s v="Dress"/>
    <x v="32"/>
  </r>
  <r>
    <n v="170"/>
    <n v="36"/>
    <n v="831"/>
    <n v="117"/>
    <n v="2"/>
    <n v="234"/>
    <x v="1"/>
    <s v="Shearling"/>
    <x v="32"/>
  </r>
  <r>
    <n v="171"/>
    <n v="36"/>
    <n v="737"/>
    <n v="109"/>
    <n v="2"/>
    <n v="218"/>
    <x v="1"/>
    <s v="Peacoat"/>
    <x v="32"/>
  </r>
  <r>
    <n v="172"/>
    <n v="36"/>
    <n v="203"/>
    <n v="98"/>
    <n v="1"/>
    <n v="98"/>
    <x v="0"/>
    <s v="Camp Collared"/>
    <x v="32"/>
  </r>
  <r>
    <n v="173"/>
    <n v="37"/>
    <n v="809"/>
    <n v="117"/>
    <n v="3"/>
    <n v="351"/>
    <x v="1"/>
    <s v="Shearling"/>
    <x v="14"/>
  </r>
  <r>
    <n v="174"/>
    <n v="37"/>
    <n v="995"/>
    <n v="106"/>
    <n v="3"/>
    <n v="318"/>
    <x v="2"/>
    <s v="Wool"/>
    <x v="14"/>
  </r>
  <r>
    <n v="175"/>
    <n v="37"/>
    <n v="605"/>
    <n v="112"/>
    <n v="3"/>
    <n v="336"/>
    <x v="1"/>
    <s v="Cardigan"/>
    <x v="14"/>
  </r>
  <r>
    <n v="176"/>
    <n v="37"/>
    <n v="608"/>
    <n v="112"/>
    <n v="2"/>
    <n v="224"/>
    <x v="1"/>
    <s v="Cardigan"/>
    <x v="14"/>
  </r>
  <r>
    <n v="177"/>
    <n v="37"/>
    <n v="645"/>
    <n v="93"/>
    <n v="2"/>
    <n v="186"/>
    <x v="1"/>
    <s v="Coach"/>
    <x v="14"/>
  </r>
  <r>
    <n v="178"/>
    <n v="38"/>
    <n v="1015"/>
    <n v="90"/>
    <n v="2"/>
    <n v="180"/>
    <x v="2"/>
    <s v="Relaxed Leg"/>
    <x v="1"/>
  </r>
  <r>
    <n v="179"/>
    <n v="38"/>
    <n v="503"/>
    <n v="102"/>
    <n v="1"/>
    <n v="102"/>
    <x v="1"/>
    <s v="Windbreaker"/>
    <x v="1"/>
  </r>
  <r>
    <n v="180"/>
    <n v="38"/>
    <n v="138"/>
    <n v="92"/>
    <n v="2"/>
    <n v="184"/>
    <x v="0"/>
    <s v="Denim"/>
    <x v="1"/>
  </r>
  <r>
    <n v="181"/>
    <n v="39"/>
    <n v="621"/>
    <n v="112"/>
    <n v="2"/>
    <n v="224"/>
    <x v="1"/>
    <s v="Cardigan"/>
    <x v="33"/>
  </r>
  <r>
    <n v="182"/>
    <n v="39"/>
    <n v="338"/>
    <n v="109"/>
    <n v="2"/>
    <n v="218"/>
    <x v="0"/>
    <s v="Mandarin Collar"/>
    <x v="33"/>
  </r>
  <r>
    <n v="183"/>
    <n v="39"/>
    <n v="148"/>
    <n v="91"/>
    <n v="3"/>
    <n v="273"/>
    <x v="0"/>
    <s v="Linen"/>
    <x v="33"/>
  </r>
  <r>
    <n v="184"/>
    <n v="39"/>
    <n v="631"/>
    <n v="93"/>
    <n v="3"/>
    <n v="279"/>
    <x v="1"/>
    <s v="Coach"/>
    <x v="33"/>
  </r>
  <r>
    <n v="185"/>
    <n v="39"/>
    <n v="916"/>
    <n v="96"/>
    <n v="1"/>
    <n v="96"/>
    <x v="2"/>
    <s v="Drawstring"/>
    <x v="33"/>
  </r>
  <r>
    <n v="186"/>
    <n v="39"/>
    <n v="317"/>
    <n v="109"/>
    <n v="2"/>
    <n v="218"/>
    <x v="0"/>
    <s v="Mandarin Collar"/>
    <x v="33"/>
  </r>
  <r>
    <n v="187"/>
    <n v="39"/>
    <n v="49"/>
    <n v="104"/>
    <n v="1"/>
    <n v="104"/>
    <x v="0"/>
    <s v="Dress"/>
    <x v="33"/>
  </r>
  <r>
    <n v="188"/>
    <n v="39"/>
    <n v="1030"/>
    <n v="90"/>
    <n v="2"/>
    <n v="180"/>
    <x v="2"/>
    <s v="Relaxed Leg"/>
    <x v="33"/>
  </r>
  <r>
    <n v="189"/>
    <n v="39"/>
    <n v="892"/>
    <n v="94"/>
    <n v="3"/>
    <n v="282"/>
    <x v="2"/>
    <s v="Cords"/>
    <x v="33"/>
  </r>
  <r>
    <n v="190"/>
    <n v="39"/>
    <n v="20"/>
    <n v="96"/>
    <n v="2"/>
    <n v="192"/>
    <x v="0"/>
    <s v="Oxford Cloth"/>
    <x v="33"/>
  </r>
  <r>
    <n v="191"/>
    <n v="40"/>
    <n v="333"/>
    <n v="109"/>
    <n v="2"/>
    <n v="218"/>
    <x v="0"/>
    <s v="Mandarin Collar"/>
    <x v="34"/>
  </r>
  <r>
    <n v="192"/>
    <n v="40"/>
    <n v="650"/>
    <n v="93"/>
    <n v="1"/>
    <n v="93"/>
    <x v="1"/>
    <s v="Coach"/>
    <x v="34"/>
  </r>
  <r>
    <n v="193"/>
    <n v="40"/>
    <n v="479"/>
    <n v="118"/>
    <n v="3"/>
    <n v="354"/>
    <x v="1"/>
    <s v="Puffer"/>
    <x v="34"/>
  </r>
  <r>
    <n v="194"/>
    <n v="40"/>
    <n v="688"/>
    <n v="113"/>
    <n v="3"/>
    <n v="339"/>
    <x v="1"/>
    <s v="Parka"/>
    <x v="34"/>
  </r>
  <r>
    <n v="195"/>
    <n v="41"/>
    <n v="1012"/>
    <n v="106"/>
    <n v="1"/>
    <n v="106"/>
    <x v="2"/>
    <s v="Wool"/>
    <x v="35"/>
  </r>
  <r>
    <n v="196"/>
    <n v="41"/>
    <n v="730"/>
    <n v="119"/>
    <n v="1"/>
    <n v="119"/>
    <x v="1"/>
    <s v="Trench Coat"/>
    <x v="35"/>
  </r>
  <r>
    <n v="197"/>
    <n v="41"/>
    <n v="579"/>
    <n v="100"/>
    <n v="3"/>
    <n v="300"/>
    <x v="1"/>
    <s v="Bomber"/>
    <x v="35"/>
  </r>
  <r>
    <n v="198"/>
    <n v="42"/>
    <n v="866"/>
    <n v="113"/>
    <n v="1"/>
    <n v="113"/>
    <x v="2"/>
    <s v="Chinos"/>
    <x v="36"/>
  </r>
  <r>
    <n v="199"/>
    <n v="42"/>
    <n v="978"/>
    <n v="97"/>
    <n v="2"/>
    <n v="194"/>
    <x v="2"/>
    <s v="Slim-Fit"/>
    <x v="36"/>
  </r>
  <r>
    <n v="200"/>
    <n v="42"/>
    <n v="330"/>
    <n v="109"/>
    <n v="1"/>
    <n v="109"/>
    <x v="0"/>
    <s v="Mandarin Collar"/>
    <x v="36"/>
  </r>
  <r>
    <n v="201"/>
    <n v="42"/>
    <n v="1225"/>
    <n v="112"/>
    <n v="1"/>
    <n v="112"/>
    <x v="2"/>
    <s v="Tracksuit Bottoms"/>
    <x v="36"/>
  </r>
  <r>
    <n v="202"/>
    <n v="43"/>
    <n v="1146"/>
    <n v="102"/>
    <n v="2"/>
    <n v="204"/>
    <x v="2"/>
    <s v="Cargo Pants"/>
    <x v="37"/>
  </r>
  <r>
    <n v="203"/>
    <n v="43"/>
    <n v="586"/>
    <n v="100"/>
    <n v="1"/>
    <n v="100"/>
    <x v="1"/>
    <s v="Bomber"/>
    <x v="37"/>
  </r>
  <r>
    <n v="204"/>
    <n v="43"/>
    <n v="134"/>
    <n v="92"/>
    <n v="3"/>
    <n v="276"/>
    <x v="0"/>
    <s v="Denim"/>
    <x v="37"/>
  </r>
  <r>
    <n v="205"/>
    <n v="44"/>
    <n v="368"/>
    <n v="94"/>
    <n v="2"/>
    <n v="188"/>
    <x v="0"/>
    <s v="Henley"/>
    <x v="38"/>
  </r>
  <r>
    <n v="206"/>
    <n v="44"/>
    <n v="1127"/>
    <n v="102"/>
    <n v="2"/>
    <n v="204"/>
    <x v="2"/>
    <s v="Cargo Pants"/>
    <x v="38"/>
  </r>
  <r>
    <n v="207"/>
    <n v="44"/>
    <n v="595"/>
    <n v="112"/>
    <n v="1"/>
    <n v="112"/>
    <x v="1"/>
    <s v="Cardigan"/>
    <x v="38"/>
  </r>
  <r>
    <n v="208"/>
    <n v="44"/>
    <n v="1076"/>
    <n v="93"/>
    <n v="1"/>
    <n v="93"/>
    <x v="2"/>
    <s v="Joggers"/>
    <x v="38"/>
  </r>
  <r>
    <n v="209"/>
    <n v="44"/>
    <n v="704"/>
    <n v="119"/>
    <n v="1"/>
    <n v="119"/>
    <x v="1"/>
    <s v="Trench Coat"/>
    <x v="38"/>
  </r>
  <r>
    <n v="210"/>
    <n v="45"/>
    <n v="476"/>
    <n v="118"/>
    <n v="1"/>
    <n v="118"/>
    <x v="1"/>
    <s v="Puffer"/>
    <x v="39"/>
  </r>
  <r>
    <n v="211"/>
    <n v="45"/>
    <n v="705"/>
    <n v="119"/>
    <n v="3"/>
    <n v="357"/>
    <x v="1"/>
    <s v="Trench Coat"/>
    <x v="39"/>
  </r>
  <r>
    <n v="212"/>
    <n v="45"/>
    <n v="1037"/>
    <n v="90"/>
    <n v="2"/>
    <n v="180"/>
    <x v="2"/>
    <s v="Relaxed Leg"/>
    <x v="39"/>
  </r>
  <r>
    <n v="213"/>
    <n v="45"/>
    <n v="345"/>
    <n v="109"/>
    <n v="3"/>
    <n v="327"/>
    <x v="0"/>
    <s v="Mandarin Collar"/>
    <x v="39"/>
  </r>
  <r>
    <n v="214"/>
    <n v="45"/>
    <n v="1253"/>
    <n v="112"/>
    <n v="2"/>
    <n v="224"/>
    <x v="2"/>
    <s v="Tracksuit Bottoms"/>
    <x v="39"/>
  </r>
  <r>
    <n v="215"/>
    <n v="45"/>
    <n v="1258"/>
    <n v="112"/>
    <n v="1"/>
    <n v="112"/>
    <x v="2"/>
    <s v="Tracksuit Bottoms"/>
    <x v="39"/>
  </r>
  <r>
    <n v="216"/>
    <n v="46"/>
    <n v="666"/>
    <n v="113"/>
    <n v="3"/>
    <n v="339"/>
    <x v="1"/>
    <s v="Parka"/>
    <x v="40"/>
  </r>
  <r>
    <n v="217"/>
    <n v="46"/>
    <n v="498"/>
    <n v="102"/>
    <n v="1"/>
    <n v="102"/>
    <x v="1"/>
    <s v="Windbreaker"/>
    <x v="40"/>
  </r>
  <r>
    <n v="218"/>
    <n v="46"/>
    <n v="316"/>
    <n v="109"/>
    <n v="3"/>
    <n v="327"/>
    <x v="0"/>
    <s v="Mandarin Collar"/>
    <x v="40"/>
  </r>
  <r>
    <n v="219"/>
    <n v="47"/>
    <n v="664"/>
    <n v="93"/>
    <n v="2"/>
    <n v="186"/>
    <x v="1"/>
    <s v="Coach"/>
    <x v="41"/>
  </r>
  <r>
    <n v="220"/>
    <n v="47"/>
    <n v="823"/>
    <n v="117"/>
    <n v="2"/>
    <n v="234"/>
    <x v="1"/>
    <s v="Shearling"/>
    <x v="41"/>
  </r>
  <r>
    <n v="221"/>
    <n v="47"/>
    <n v="777"/>
    <n v="91"/>
    <n v="1"/>
    <n v="91"/>
    <x v="1"/>
    <s v="Pullover"/>
    <x v="41"/>
  </r>
  <r>
    <n v="222"/>
    <n v="47"/>
    <n v="78"/>
    <n v="118"/>
    <n v="2"/>
    <n v="236"/>
    <x v="0"/>
    <s v="Flannel"/>
    <x v="41"/>
  </r>
  <r>
    <n v="223"/>
    <n v="47"/>
    <n v="1089"/>
    <n v="115"/>
    <n v="3"/>
    <n v="345"/>
    <x v="2"/>
    <s v="Cropped"/>
    <x v="41"/>
  </r>
  <r>
    <n v="224"/>
    <n v="48"/>
    <n v="960"/>
    <n v="97"/>
    <n v="1"/>
    <n v="97"/>
    <x v="2"/>
    <s v="Slim-Fit"/>
    <x v="42"/>
  </r>
  <r>
    <n v="225"/>
    <n v="48"/>
    <n v="683"/>
    <n v="113"/>
    <n v="3"/>
    <n v="339"/>
    <x v="1"/>
    <s v="Parka"/>
    <x v="42"/>
  </r>
  <r>
    <n v="226"/>
    <n v="49"/>
    <n v="40"/>
    <n v="104"/>
    <n v="3"/>
    <n v="312"/>
    <x v="0"/>
    <s v="Dress"/>
    <x v="43"/>
  </r>
  <r>
    <n v="227"/>
    <n v="49"/>
    <n v="1044"/>
    <n v="90"/>
    <n v="2"/>
    <n v="180"/>
    <x v="2"/>
    <s v="Relaxed Leg"/>
    <x v="43"/>
  </r>
  <r>
    <n v="228"/>
    <n v="49"/>
    <n v="773"/>
    <n v="91"/>
    <n v="1"/>
    <n v="91"/>
    <x v="1"/>
    <s v="Pullover"/>
    <x v="43"/>
  </r>
  <r>
    <n v="229"/>
    <n v="50"/>
    <n v="457"/>
    <n v="118"/>
    <n v="3"/>
    <n v="354"/>
    <x v="1"/>
    <s v="Puffer"/>
    <x v="44"/>
  </r>
  <r>
    <n v="230"/>
    <n v="50"/>
    <n v="339"/>
    <n v="109"/>
    <n v="1"/>
    <n v="109"/>
    <x v="0"/>
    <s v="Mandarin Collar"/>
    <x v="44"/>
  </r>
  <r>
    <n v="231"/>
    <n v="50"/>
    <n v="1098"/>
    <n v="115"/>
    <n v="3"/>
    <n v="345"/>
    <x v="2"/>
    <s v="Cropped"/>
    <x v="44"/>
  </r>
  <r>
    <n v="232"/>
    <n v="50"/>
    <n v="1051"/>
    <n v="93"/>
    <n v="2"/>
    <n v="186"/>
    <x v="2"/>
    <s v="Joggers"/>
    <x v="44"/>
  </r>
  <r>
    <n v="233"/>
    <n v="50"/>
    <n v="1033"/>
    <n v="90"/>
    <n v="3"/>
    <n v="270"/>
    <x v="2"/>
    <s v="Relaxed Leg"/>
    <x v="44"/>
  </r>
  <r>
    <n v="234"/>
    <n v="50"/>
    <n v="429"/>
    <n v="107"/>
    <n v="1"/>
    <n v="107"/>
    <x v="1"/>
    <s v="Denim"/>
    <x v="44"/>
  </r>
  <r>
    <n v="235"/>
    <n v="51"/>
    <n v="668"/>
    <n v="113"/>
    <n v="1"/>
    <n v="113"/>
    <x v="1"/>
    <s v="Parka"/>
    <x v="45"/>
  </r>
  <r>
    <n v="236"/>
    <n v="51"/>
    <n v="968"/>
    <n v="97"/>
    <n v="3"/>
    <n v="291"/>
    <x v="2"/>
    <s v="Slim-Fit"/>
    <x v="45"/>
  </r>
  <r>
    <n v="237"/>
    <n v="51"/>
    <n v="1071"/>
    <n v="93"/>
    <n v="2"/>
    <n v="186"/>
    <x v="2"/>
    <s v="Joggers"/>
    <x v="45"/>
  </r>
  <r>
    <n v="238"/>
    <n v="52"/>
    <n v="491"/>
    <n v="102"/>
    <n v="3"/>
    <n v="306"/>
    <x v="1"/>
    <s v="Windbreaker"/>
    <x v="46"/>
  </r>
  <r>
    <n v="239"/>
    <n v="52"/>
    <n v="1101"/>
    <n v="115"/>
    <n v="3"/>
    <n v="345"/>
    <x v="2"/>
    <s v="Cropped"/>
    <x v="46"/>
  </r>
  <r>
    <n v="240"/>
    <n v="52"/>
    <n v="1141"/>
    <n v="102"/>
    <n v="1"/>
    <n v="102"/>
    <x v="2"/>
    <s v="Cargo Pants"/>
    <x v="46"/>
  </r>
  <r>
    <n v="241"/>
    <n v="52"/>
    <n v="14"/>
    <n v="96"/>
    <n v="2"/>
    <n v="192"/>
    <x v="0"/>
    <s v="Oxford Cloth"/>
    <x v="46"/>
  </r>
  <r>
    <n v="242"/>
    <n v="53"/>
    <n v="825"/>
    <n v="117"/>
    <n v="3"/>
    <n v="351"/>
    <x v="1"/>
    <s v="Shearling"/>
    <x v="47"/>
  </r>
  <r>
    <n v="243"/>
    <n v="53"/>
    <n v="56"/>
    <n v="104"/>
    <n v="1"/>
    <n v="104"/>
    <x v="0"/>
    <s v="Dress"/>
    <x v="47"/>
  </r>
  <r>
    <n v="244"/>
    <n v="53"/>
    <n v="92"/>
    <n v="118"/>
    <n v="1"/>
    <n v="118"/>
    <x v="0"/>
    <s v="Flannel"/>
    <x v="47"/>
  </r>
  <r>
    <n v="245"/>
    <n v="54"/>
    <n v="843"/>
    <n v="113"/>
    <n v="2"/>
    <n v="226"/>
    <x v="2"/>
    <s v="Chinos"/>
    <x v="23"/>
  </r>
  <r>
    <n v="246"/>
    <n v="54"/>
    <n v="974"/>
    <n v="97"/>
    <n v="2"/>
    <n v="194"/>
    <x v="2"/>
    <s v="Slim-Fit"/>
    <x v="23"/>
  </r>
  <r>
    <n v="247"/>
    <n v="54"/>
    <n v="268"/>
    <n v="95"/>
    <n v="1"/>
    <n v="95"/>
    <x v="0"/>
    <s v="Polo"/>
    <x v="23"/>
  </r>
  <r>
    <n v="248"/>
    <n v="54"/>
    <n v="512"/>
    <n v="102"/>
    <n v="2"/>
    <n v="204"/>
    <x v="1"/>
    <s v="Windbreaker"/>
    <x v="23"/>
  </r>
  <r>
    <n v="249"/>
    <n v="55"/>
    <n v="717"/>
    <n v="119"/>
    <n v="1"/>
    <n v="119"/>
    <x v="1"/>
    <s v="Trench Coat"/>
    <x v="48"/>
  </r>
  <r>
    <n v="250"/>
    <n v="56"/>
    <n v="1061"/>
    <n v="93"/>
    <n v="1"/>
    <n v="93"/>
    <x v="2"/>
    <s v="Joggers"/>
    <x v="49"/>
  </r>
  <r>
    <n v="251"/>
    <n v="56"/>
    <n v="879"/>
    <n v="94"/>
    <n v="3"/>
    <n v="282"/>
    <x v="2"/>
    <s v="Cords"/>
    <x v="49"/>
  </r>
  <r>
    <n v="252"/>
    <n v="56"/>
    <n v="469"/>
    <n v="118"/>
    <n v="1"/>
    <n v="118"/>
    <x v="1"/>
    <s v="Puffer"/>
    <x v="49"/>
  </r>
  <r>
    <n v="253"/>
    <n v="56"/>
    <n v="610"/>
    <n v="112"/>
    <n v="3"/>
    <n v="336"/>
    <x v="1"/>
    <s v="Cardigan"/>
    <x v="49"/>
  </r>
  <r>
    <n v="254"/>
    <n v="56"/>
    <n v="968"/>
    <n v="97"/>
    <n v="2"/>
    <n v="194"/>
    <x v="2"/>
    <s v="Slim-Fit"/>
    <x v="49"/>
  </r>
  <r>
    <n v="255"/>
    <n v="57"/>
    <n v="1078"/>
    <n v="93"/>
    <n v="2"/>
    <n v="186"/>
    <x v="2"/>
    <s v="Joggers"/>
    <x v="50"/>
  </r>
  <r>
    <n v="256"/>
    <n v="57"/>
    <n v="1148"/>
    <n v="102"/>
    <n v="3"/>
    <n v="306"/>
    <x v="2"/>
    <s v="Cargo Pants"/>
    <x v="50"/>
  </r>
  <r>
    <n v="257"/>
    <n v="57"/>
    <n v="808"/>
    <n v="117"/>
    <n v="1"/>
    <n v="117"/>
    <x v="1"/>
    <s v="Shearling"/>
    <x v="50"/>
  </r>
  <r>
    <n v="258"/>
    <n v="58"/>
    <n v="1073"/>
    <n v="93"/>
    <n v="3"/>
    <n v="279"/>
    <x v="2"/>
    <s v="Joggers"/>
    <x v="51"/>
  </r>
  <r>
    <n v="259"/>
    <n v="58"/>
    <n v="883"/>
    <n v="94"/>
    <n v="2"/>
    <n v="188"/>
    <x v="2"/>
    <s v="Cords"/>
    <x v="51"/>
  </r>
  <r>
    <n v="260"/>
    <n v="59"/>
    <n v="928"/>
    <n v="96"/>
    <n v="1"/>
    <n v="96"/>
    <x v="2"/>
    <s v="Drawstring"/>
    <x v="52"/>
  </r>
  <r>
    <n v="261"/>
    <n v="59"/>
    <n v="682"/>
    <n v="113"/>
    <n v="2"/>
    <n v="226"/>
    <x v="1"/>
    <s v="Parka"/>
    <x v="52"/>
  </r>
  <r>
    <n v="262"/>
    <n v="59"/>
    <n v="786"/>
    <n v="91"/>
    <n v="1"/>
    <n v="91"/>
    <x v="1"/>
    <s v="Pullover"/>
    <x v="52"/>
  </r>
  <r>
    <n v="263"/>
    <n v="60"/>
    <n v="1054"/>
    <n v="93"/>
    <n v="2"/>
    <n v="186"/>
    <x v="2"/>
    <s v="Joggers"/>
    <x v="53"/>
  </r>
  <r>
    <n v="264"/>
    <n v="60"/>
    <n v="926"/>
    <n v="96"/>
    <n v="1"/>
    <n v="96"/>
    <x v="2"/>
    <s v="Drawstring"/>
    <x v="53"/>
  </r>
  <r>
    <n v="265"/>
    <n v="60"/>
    <n v="590"/>
    <n v="100"/>
    <n v="1"/>
    <n v="100"/>
    <x v="1"/>
    <s v="Bomber"/>
    <x v="53"/>
  </r>
  <r>
    <n v="266"/>
    <n v="60"/>
    <n v="203"/>
    <n v="98"/>
    <n v="3"/>
    <n v="294"/>
    <x v="0"/>
    <s v="Camp Collared"/>
    <x v="53"/>
  </r>
  <r>
    <n v="267"/>
    <n v="60"/>
    <n v="913"/>
    <n v="96"/>
    <n v="1"/>
    <n v="96"/>
    <x v="2"/>
    <s v="Drawstring"/>
    <x v="53"/>
  </r>
  <r>
    <n v="268"/>
    <n v="60"/>
    <n v="451"/>
    <n v="107"/>
    <n v="3"/>
    <n v="321"/>
    <x v="1"/>
    <s v="Denim"/>
    <x v="53"/>
  </r>
  <r>
    <n v="269"/>
    <n v="61"/>
    <n v="1163"/>
    <n v="99"/>
    <n v="1"/>
    <n v="99"/>
    <x v="2"/>
    <s v="High-Waisted"/>
    <x v="42"/>
  </r>
  <r>
    <n v="270"/>
    <n v="61"/>
    <n v="210"/>
    <n v="106"/>
    <n v="1"/>
    <n v="106"/>
    <x v="0"/>
    <s v="Chambray"/>
    <x v="42"/>
  </r>
  <r>
    <n v="271"/>
    <n v="61"/>
    <n v="1180"/>
    <n v="99"/>
    <n v="1"/>
    <n v="99"/>
    <x v="2"/>
    <s v="High-Waisted"/>
    <x v="42"/>
  </r>
  <r>
    <n v="272"/>
    <n v="61"/>
    <n v="710"/>
    <n v="119"/>
    <n v="3"/>
    <n v="357"/>
    <x v="1"/>
    <s v="Trench Coat"/>
    <x v="42"/>
  </r>
  <r>
    <n v="273"/>
    <n v="61"/>
    <n v="316"/>
    <n v="109"/>
    <n v="2"/>
    <n v="218"/>
    <x v="0"/>
    <s v="Mandarin Collar"/>
    <x v="42"/>
  </r>
  <r>
    <n v="274"/>
    <n v="62"/>
    <n v="1045"/>
    <n v="90"/>
    <n v="2"/>
    <n v="180"/>
    <x v="2"/>
    <s v="Relaxed Leg"/>
    <x v="54"/>
  </r>
  <r>
    <n v="275"/>
    <n v="62"/>
    <n v="1192"/>
    <n v="105"/>
    <n v="2"/>
    <n v="210"/>
    <x v="2"/>
    <s v="Pleated"/>
    <x v="54"/>
  </r>
  <r>
    <n v="276"/>
    <n v="63"/>
    <n v="327"/>
    <n v="109"/>
    <n v="3"/>
    <n v="327"/>
    <x v="0"/>
    <s v="Mandarin Collar"/>
    <x v="55"/>
  </r>
  <r>
    <n v="277"/>
    <n v="63"/>
    <n v="975"/>
    <n v="97"/>
    <n v="2"/>
    <n v="194"/>
    <x v="2"/>
    <s v="Slim-Fit"/>
    <x v="55"/>
  </r>
  <r>
    <n v="278"/>
    <n v="63"/>
    <n v="360"/>
    <n v="94"/>
    <n v="2"/>
    <n v="188"/>
    <x v="0"/>
    <s v="Henley"/>
    <x v="55"/>
  </r>
  <r>
    <n v="279"/>
    <n v="63"/>
    <n v="208"/>
    <n v="98"/>
    <n v="1"/>
    <n v="98"/>
    <x v="0"/>
    <s v="Camp Collared"/>
    <x v="55"/>
  </r>
  <r>
    <n v="280"/>
    <n v="64"/>
    <n v="801"/>
    <n v="91"/>
    <n v="2"/>
    <n v="182"/>
    <x v="1"/>
    <s v="Pullover"/>
    <x v="56"/>
  </r>
  <r>
    <n v="281"/>
    <n v="64"/>
    <n v="623"/>
    <n v="112"/>
    <n v="2"/>
    <n v="224"/>
    <x v="1"/>
    <s v="Cardigan"/>
    <x v="56"/>
  </r>
  <r>
    <n v="282"/>
    <n v="64"/>
    <n v="1012"/>
    <n v="106"/>
    <n v="1"/>
    <n v="106"/>
    <x v="2"/>
    <s v="Wool"/>
    <x v="56"/>
  </r>
  <r>
    <n v="283"/>
    <n v="64"/>
    <n v="680"/>
    <n v="113"/>
    <n v="2"/>
    <n v="226"/>
    <x v="1"/>
    <s v="Parka"/>
    <x v="56"/>
  </r>
  <r>
    <n v="284"/>
    <n v="65"/>
    <n v="1184"/>
    <n v="99"/>
    <n v="3"/>
    <n v="297"/>
    <x v="2"/>
    <s v="High-Waisted"/>
    <x v="57"/>
  </r>
  <r>
    <n v="285"/>
    <n v="65"/>
    <n v="744"/>
    <n v="109"/>
    <n v="3"/>
    <n v="327"/>
    <x v="1"/>
    <s v="Peacoat"/>
    <x v="57"/>
  </r>
  <r>
    <n v="286"/>
    <n v="66"/>
    <n v="947"/>
    <n v="97"/>
    <n v="3"/>
    <n v="291"/>
    <x v="2"/>
    <s v="Slim-Fit"/>
    <x v="58"/>
  </r>
  <r>
    <n v="287"/>
    <n v="66"/>
    <n v="847"/>
    <n v="113"/>
    <n v="1"/>
    <n v="113"/>
    <x v="2"/>
    <s v="Chinos"/>
    <x v="58"/>
  </r>
  <r>
    <n v="288"/>
    <n v="66"/>
    <n v="810"/>
    <n v="117"/>
    <n v="3"/>
    <n v="351"/>
    <x v="1"/>
    <s v="Shearling"/>
    <x v="58"/>
  </r>
  <r>
    <n v="289"/>
    <n v="66"/>
    <n v="465"/>
    <n v="118"/>
    <n v="2"/>
    <n v="236"/>
    <x v="1"/>
    <s v="Puffer"/>
    <x v="58"/>
  </r>
  <r>
    <n v="290"/>
    <n v="66"/>
    <n v="125"/>
    <n v="92"/>
    <n v="2"/>
    <n v="184"/>
    <x v="0"/>
    <s v="Denim"/>
    <x v="58"/>
  </r>
  <r>
    <n v="291"/>
    <n v="66"/>
    <n v="728"/>
    <n v="119"/>
    <n v="1"/>
    <n v="119"/>
    <x v="1"/>
    <s v="Trench Coat"/>
    <x v="58"/>
  </r>
  <r>
    <n v="292"/>
    <n v="66"/>
    <n v="901"/>
    <n v="94"/>
    <n v="2"/>
    <n v="188"/>
    <x v="2"/>
    <s v="Cords"/>
    <x v="58"/>
  </r>
  <r>
    <n v="293"/>
    <n v="66"/>
    <n v="672"/>
    <n v="113"/>
    <n v="2"/>
    <n v="226"/>
    <x v="1"/>
    <s v="Parka"/>
    <x v="58"/>
  </r>
  <r>
    <n v="294"/>
    <n v="66"/>
    <n v="163"/>
    <n v="91"/>
    <n v="3"/>
    <n v="273"/>
    <x v="0"/>
    <s v="Linen"/>
    <x v="58"/>
  </r>
  <r>
    <n v="295"/>
    <n v="66"/>
    <n v="942"/>
    <n v="96"/>
    <n v="1"/>
    <n v="96"/>
    <x v="2"/>
    <s v="Drawstring"/>
    <x v="58"/>
  </r>
  <r>
    <n v="296"/>
    <n v="67"/>
    <n v="1038"/>
    <n v="90"/>
    <n v="2"/>
    <n v="180"/>
    <x v="2"/>
    <s v="Relaxed Leg"/>
    <x v="59"/>
  </r>
  <r>
    <n v="297"/>
    <n v="67"/>
    <n v="798"/>
    <n v="91"/>
    <n v="2"/>
    <n v="182"/>
    <x v="1"/>
    <s v="Pullover"/>
    <x v="59"/>
  </r>
  <r>
    <n v="298"/>
    <n v="67"/>
    <n v="453"/>
    <n v="107"/>
    <n v="2"/>
    <n v="214"/>
    <x v="1"/>
    <s v="Denim"/>
    <x v="59"/>
  </r>
  <r>
    <n v="299"/>
    <n v="68"/>
    <n v="64"/>
    <n v="104"/>
    <n v="1"/>
    <n v="104"/>
    <x v="0"/>
    <s v="Dress"/>
    <x v="60"/>
  </r>
  <r>
    <n v="300"/>
    <n v="68"/>
    <n v="436"/>
    <n v="107"/>
    <n v="2"/>
    <n v="214"/>
    <x v="1"/>
    <s v="Denim"/>
    <x v="60"/>
  </r>
  <r>
    <n v="301"/>
    <n v="68"/>
    <n v="1029"/>
    <n v="90"/>
    <n v="1"/>
    <n v="90"/>
    <x v="2"/>
    <s v="Relaxed Leg"/>
    <x v="60"/>
  </r>
  <r>
    <n v="302"/>
    <n v="68"/>
    <n v="78"/>
    <n v="118"/>
    <n v="1"/>
    <n v="118"/>
    <x v="0"/>
    <s v="Flannel"/>
    <x v="60"/>
  </r>
  <r>
    <n v="303"/>
    <n v="69"/>
    <n v="103"/>
    <n v="118"/>
    <n v="1"/>
    <n v="118"/>
    <x v="0"/>
    <s v="Flannel"/>
    <x v="61"/>
  </r>
  <r>
    <n v="304"/>
    <n v="69"/>
    <n v="175"/>
    <n v="98"/>
    <n v="3"/>
    <n v="294"/>
    <x v="0"/>
    <s v="Camp Collared"/>
    <x v="61"/>
  </r>
  <r>
    <n v="305"/>
    <n v="69"/>
    <n v="1059"/>
    <n v="93"/>
    <n v="1"/>
    <n v="93"/>
    <x v="2"/>
    <s v="Joggers"/>
    <x v="61"/>
  </r>
  <r>
    <n v="306"/>
    <n v="69"/>
    <n v="1210"/>
    <n v="105"/>
    <n v="2"/>
    <n v="210"/>
    <x v="2"/>
    <s v="Pleated"/>
    <x v="61"/>
  </r>
  <r>
    <n v="307"/>
    <n v="69"/>
    <n v="817"/>
    <n v="117"/>
    <n v="2"/>
    <n v="234"/>
    <x v="1"/>
    <s v="Shearling"/>
    <x v="61"/>
  </r>
  <r>
    <n v="308"/>
    <n v="69"/>
    <n v="616"/>
    <n v="112"/>
    <n v="3"/>
    <n v="336"/>
    <x v="1"/>
    <s v="Cardigan"/>
    <x v="61"/>
  </r>
  <r>
    <n v="309"/>
    <n v="70"/>
    <n v="593"/>
    <n v="100"/>
    <n v="1"/>
    <n v="100"/>
    <x v="1"/>
    <s v="Bomber"/>
    <x v="62"/>
  </r>
  <r>
    <n v="310"/>
    <n v="71"/>
    <n v="1100"/>
    <n v="115"/>
    <n v="1"/>
    <n v="115"/>
    <x v="2"/>
    <s v="Cropped"/>
    <x v="63"/>
  </r>
  <r>
    <n v="311"/>
    <n v="71"/>
    <n v="230"/>
    <n v="106"/>
    <n v="2"/>
    <n v="212"/>
    <x v="0"/>
    <s v="Chambray"/>
    <x v="63"/>
  </r>
  <r>
    <n v="312"/>
    <n v="72"/>
    <n v="1028"/>
    <n v="90"/>
    <n v="2"/>
    <n v="180"/>
    <x v="2"/>
    <s v="Relaxed Leg"/>
    <x v="64"/>
  </r>
  <r>
    <n v="313"/>
    <n v="72"/>
    <n v="548"/>
    <n v="98"/>
    <n v="2"/>
    <n v="196"/>
    <x v="1"/>
    <s v="Leather"/>
    <x v="64"/>
  </r>
  <r>
    <n v="314"/>
    <n v="72"/>
    <n v="71"/>
    <n v="118"/>
    <n v="2"/>
    <n v="236"/>
    <x v="0"/>
    <s v="Flannel"/>
    <x v="64"/>
  </r>
  <r>
    <n v="315"/>
    <n v="72"/>
    <n v="596"/>
    <n v="112"/>
    <n v="2"/>
    <n v="224"/>
    <x v="1"/>
    <s v="Cardigan"/>
    <x v="64"/>
  </r>
  <r>
    <n v="316"/>
    <n v="73"/>
    <n v="467"/>
    <n v="118"/>
    <n v="3"/>
    <n v="354"/>
    <x v="1"/>
    <s v="Puffer"/>
    <x v="65"/>
  </r>
  <r>
    <n v="317"/>
    <n v="73"/>
    <n v="1135"/>
    <n v="102"/>
    <n v="1"/>
    <n v="102"/>
    <x v="2"/>
    <s v="Cargo Pants"/>
    <x v="65"/>
  </r>
  <r>
    <n v="318"/>
    <n v="73"/>
    <n v="1014"/>
    <n v="106"/>
    <n v="1"/>
    <n v="106"/>
    <x v="2"/>
    <s v="Wool"/>
    <x v="65"/>
  </r>
  <r>
    <n v="319"/>
    <n v="73"/>
    <n v="1188"/>
    <n v="99"/>
    <n v="3"/>
    <n v="297"/>
    <x v="2"/>
    <s v="High-Waisted"/>
    <x v="65"/>
  </r>
  <r>
    <n v="320"/>
    <n v="73"/>
    <n v="70"/>
    <n v="118"/>
    <n v="2"/>
    <n v="236"/>
    <x v="0"/>
    <s v="Flannel"/>
    <x v="65"/>
  </r>
  <r>
    <n v="321"/>
    <n v="74"/>
    <n v="507"/>
    <n v="102"/>
    <n v="2"/>
    <n v="204"/>
    <x v="1"/>
    <s v="Windbreaker"/>
    <x v="66"/>
  </r>
  <r>
    <n v="322"/>
    <n v="74"/>
    <n v="311"/>
    <n v="105"/>
    <n v="2"/>
    <n v="210"/>
    <x v="0"/>
    <s v="Cuban Collar"/>
    <x v="66"/>
  </r>
  <r>
    <n v="323"/>
    <n v="74"/>
    <n v="85"/>
    <n v="118"/>
    <n v="2"/>
    <n v="236"/>
    <x v="0"/>
    <s v="Flannel"/>
    <x v="66"/>
  </r>
  <r>
    <n v="324"/>
    <n v="75"/>
    <n v="571"/>
    <n v="100"/>
    <n v="2"/>
    <n v="200"/>
    <x v="1"/>
    <s v="Bomber"/>
    <x v="67"/>
  </r>
  <r>
    <n v="325"/>
    <n v="75"/>
    <n v="395"/>
    <n v="119"/>
    <n v="3"/>
    <n v="357"/>
    <x v="0"/>
    <s v="Casual Slim Fit"/>
    <x v="67"/>
  </r>
  <r>
    <n v="326"/>
    <n v="75"/>
    <n v="604"/>
    <n v="112"/>
    <n v="3"/>
    <n v="336"/>
    <x v="1"/>
    <s v="Cardigan"/>
    <x v="67"/>
  </r>
  <r>
    <n v="327"/>
    <n v="76"/>
    <n v="452"/>
    <n v="107"/>
    <n v="1"/>
    <n v="107"/>
    <x v="1"/>
    <s v="Denim"/>
    <x v="68"/>
  </r>
  <r>
    <n v="328"/>
    <n v="76"/>
    <n v="1083"/>
    <n v="93"/>
    <n v="2"/>
    <n v="186"/>
    <x v="2"/>
    <s v="Joggers"/>
    <x v="68"/>
  </r>
  <r>
    <n v="329"/>
    <n v="76"/>
    <n v="214"/>
    <n v="106"/>
    <n v="1"/>
    <n v="106"/>
    <x v="0"/>
    <s v="Chambray"/>
    <x v="68"/>
  </r>
  <r>
    <n v="330"/>
    <n v="76"/>
    <n v="1158"/>
    <n v="99"/>
    <n v="1"/>
    <n v="99"/>
    <x v="2"/>
    <s v="High-Waisted"/>
    <x v="68"/>
  </r>
  <r>
    <n v="331"/>
    <n v="76"/>
    <n v="1132"/>
    <n v="102"/>
    <n v="1"/>
    <n v="102"/>
    <x v="2"/>
    <s v="Cargo Pants"/>
    <x v="68"/>
  </r>
  <r>
    <n v="332"/>
    <n v="76"/>
    <n v="1067"/>
    <n v="93"/>
    <n v="3"/>
    <n v="279"/>
    <x v="2"/>
    <s v="Joggers"/>
    <x v="68"/>
  </r>
  <r>
    <n v="333"/>
    <n v="76"/>
    <n v="842"/>
    <n v="113"/>
    <n v="2"/>
    <n v="226"/>
    <x v="2"/>
    <s v="Chinos"/>
    <x v="68"/>
  </r>
  <r>
    <n v="334"/>
    <n v="77"/>
    <n v="81"/>
    <n v="118"/>
    <n v="3"/>
    <n v="354"/>
    <x v="0"/>
    <s v="Flannel"/>
    <x v="69"/>
  </r>
  <r>
    <n v="335"/>
    <n v="77"/>
    <n v="672"/>
    <n v="113"/>
    <n v="1"/>
    <n v="113"/>
    <x v="1"/>
    <s v="Parka"/>
    <x v="69"/>
  </r>
  <r>
    <n v="336"/>
    <n v="77"/>
    <n v="390"/>
    <n v="119"/>
    <n v="3"/>
    <n v="357"/>
    <x v="0"/>
    <s v="Casual Slim Fit"/>
    <x v="69"/>
  </r>
  <r>
    <n v="337"/>
    <n v="77"/>
    <n v="614"/>
    <n v="112"/>
    <n v="1"/>
    <n v="112"/>
    <x v="1"/>
    <s v="Cardigan"/>
    <x v="69"/>
  </r>
  <r>
    <n v="338"/>
    <n v="77"/>
    <n v="535"/>
    <n v="98"/>
    <n v="3"/>
    <n v="294"/>
    <x v="1"/>
    <s v="Leather"/>
    <x v="69"/>
  </r>
  <r>
    <n v="339"/>
    <n v="77"/>
    <n v="1165"/>
    <n v="99"/>
    <n v="2"/>
    <n v="198"/>
    <x v="2"/>
    <s v="High-Waisted"/>
    <x v="69"/>
  </r>
  <r>
    <n v="340"/>
    <n v="77"/>
    <n v="364"/>
    <n v="94"/>
    <n v="1"/>
    <n v="94"/>
    <x v="0"/>
    <s v="Henley"/>
    <x v="69"/>
  </r>
  <r>
    <n v="341"/>
    <n v="77"/>
    <n v="1221"/>
    <n v="105"/>
    <n v="1"/>
    <n v="105"/>
    <x v="2"/>
    <s v="Pleated"/>
    <x v="69"/>
  </r>
  <r>
    <n v="342"/>
    <n v="77"/>
    <n v="878"/>
    <n v="94"/>
    <n v="3"/>
    <n v="282"/>
    <x v="2"/>
    <s v="Cords"/>
    <x v="69"/>
  </r>
  <r>
    <n v="343"/>
    <n v="77"/>
    <n v="782"/>
    <n v="91"/>
    <n v="3"/>
    <n v="273"/>
    <x v="1"/>
    <s v="Pullover"/>
    <x v="69"/>
  </r>
  <r>
    <n v="344"/>
    <n v="77"/>
    <n v="819"/>
    <n v="117"/>
    <n v="3"/>
    <n v="351"/>
    <x v="1"/>
    <s v="Shearling"/>
    <x v="69"/>
  </r>
  <r>
    <n v="345"/>
    <n v="77"/>
    <n v="577"/>
    <n v="100"/>
    <n v="2"/>
    <n v="200"/>
    <x v="1"/>
    <s v="Bomber"/>
    <x v="69"/>
  </r>
  <r>
    <n v="346"/>
    <n v="78"/>
    <n v="733"/>
    <n v="119"/>
    <n v="3"/>
    <n v="357"/>
    <x v="1"/>
    <s v="Trench Coat"/>
    <x v="70"/>
  </r>
  <r>
    <n v="347"/>
    <n v="78"/>
    <n v="1086"/>
    <n v="115"/>
    <n v="2"/>
    <n v="230"/>
    <x v="2"/>
    <s v="Cropped"/>
    <x v="70"/>
  </r>
  <r>
    <n v="348"/>
    <n v="78"/>
    <n v="1001"/>
    <n v="106"/>
    <n v="2"/>
    <n v="212"/>
    <x v="2"/>
    <s v="Wool"/>
    <x v="70"/>
  </r>
  <r>
    <n v="349"/>
    <n v="79"/>
    <n v="481"/>
    <n v="118"/>
    <n v="2"/>
    <n v="236"/>
    <x v="1"/>
    <s v="Puffer"/>
    <x v="71"/>
  </r>
  <r>
    <n v="350"/>
    <n v="79"/>
    <n v="499"/>
    <n v="102"/>
    <n v="1"/>
    <n v="102"/>
    <x v="1"/>
    <s v="Windbreaker"/>
    <x v="71"/>
  </r>
  <r>
    <n v="351"/>
    <n v="79"/>
    <n v="1244"/>
    <n v="112"/>
    <n v="3"/>
    <n v="336"/>
    <x v="2"/>
    <s v="Tracksuit Bottoms"/>
    <x v="71"/>
  </r>
  <r>
    <n v="352"/>
    <n v="79"/>
    <n v="947"/>
    <n v="97"/>
    <n v="1"/>
    <n v="97"/>
    <x v="2"/>
    <s v="Slim-Fit"/>
    <x v="71"/>
  </r>
  <r>
    <n v="353"/>
    <n v="80"/>
    <n v="21"/>
    <n v="96"/>
    <n v="2"/>
    <n v="192"/>
    <x v="0"/>
    <s v="Oxford Cloth"/>
    <x v="72"/>
  </r>
  <r>
    <n v="354"/>
    <n v="80"/>
    <n v="978"/>
    <n v="97"/>
    <n v="2"/>
    <n v="194"/>
    <x v="2"/>
    <s v="Slim-Fit"/>
    <x v="72"/>
  </r>
  <r>
    <n v="355"/>
    <n v="81"/>
    <n v="55"/>
    <n v="104"/>
    <n v="3"/>
    <n v="312"/>
    <x v="0"/>
    <s v="Dress"/>
    <x v="73"/>
  </r>
  <r>
    <n v="356"/>
    <n v="81"/>
    <n v="987"/>
    <n v="106"/>
    <n v="2"/>
    <n v="212"/>
    <x v="2"/>
    <s v="Wool"/>
    <x v="73"/>
  </r>
  <r>
    <n v="357"/>
    <n v="81"/>
    <n v="1175"/>
    <n v="99"/>
    <n v="1"/>
    <n v="99"/>
    <x v="2"/>
    <s v="High-Waisted"/>
    <x v="73"/>
  </r>
  <r>
    <n v="358"/>
    <n v="81"/>
    <n v="142"/>
    <n v="91"/>
    <n v="1"/>
    <n v="91"/>
    <x v="0"/>
    <s v="Linen"/>
    <x v="73"/>
  </r>
  <r>
    <n v="359"/>
    <n v="81"/>
    <n v="143"/>
    <n v="91"/>
    <n v="3"/>
    <n v="273"/>
    <x v="0"/>
    <s v="Linen"/>
    <x v="73"/>
  </r>
  <r>
    <n v="360"/>
    <n v="81"/>
    <n v="626"/>
    <n v="112"/>
    <n v="1"/>
    <n v="112"/>
    <x v="1"/>
    <s v="Cardigan"/>
    <x v="73"/>
  </r>
  <r>
    <n v="361"/>
    <n v="82"/>
    <n v="599"/>
    <n v="112"/>
    <n v="2"/>
    <n v="224"/>
    <x v="1"/>
    <s v="Cardigan"/>
    <x v="51"/>
  </r>
  <r>
    <n v="362"/>
    <n v="82"/>
    <n v="528"/>
    <n v="98"/>
    <n v="3"/>
    <n v="294"/>
    <x v="1"/>
    <s v="Leather"/>
    <x v="51"/>
  </r>
  <r>
    <n v="363"/>
    <n v="82"/>
    <n v="757"/>
    <n v="109"/>
    <n v="1"/>
    <n v="109"/>
    <x v="1"/>
    <s v="Peacoat"/>
    <x v="51"/>
  </r>
  <r>
    <n v="364"/>
    <n v="82"/>
    <n v="1042"/>
    <n v="90"/>
    <n v="3"/>
    <n v="270"/>
    <x v="2"/>
    <s v="Relaxed Leg"/>
    <x v="51"/>
  </r>
  <r>
    <n v="365"/>
    <n v="82"/>
    <n v="676"/>
    <n v="113"/>
    <n v="2"/>
    <n v="226"/>
    <x v="1"/>
    <s v="Parka"/>
    <x v="51"/>
  </r>
  <r>
    <n v="366"/>
    <n v="82"/>
    <n v="239"/>
    <n v="106"/>
    <n v="3"/>
    <n v="318"/>
    <x v="0"/>
    <s v="Chambray"/>
    <x v="51"/>
  </r>
  <r>
    <n v="367"/>
    <n v="83"/>
    <n v="588"/>
    <n v="100"/>
    <n v="1"/>
    <n v="100"/>
    <x v="1"/>
    <s v="Bomber"/>
    <x v="74"/>
  </r>
  <r>
    <n v="368"/>
    <n v="83"/>
    <n v="88"/>
    <n v="118"/>
    <n v="1"/>
    <n v="118"/>
    <x v="0"/>
    <s v="Flannel"/>
    <x v="74"/>
  </r>
  <r>
    <n v="369"/>
    <n v="83"/>
    <n v="260"/>
    <n v="95"/>
    <n v="2"/>
    <n v="190"/>
    <x v="0"/>
    <s v="Polo"/>
    <x v="74"/>
  </r>
  <r>
    <n v="370"/>
    <n v="84"/>
    <n v="1074"/>
    <n v="93"/>
    <n v="1"/>
    <n v="93"/>
    <x v="2"/>
    <s v="Joggers"/>
    <x v="75"/>
  </r>
  <r>
    <n v="371"/>
    <n v="84"/>
    <n v="371"/>
    <n v="94"/>
    <n v="3"/>
    <n v="282"/>
    <x v="0"/>
    <s v="Henley"/>
    <x v="75"/>
  </r>
  <r>
    <n v="372"/>
    <n v="84"/>
    <n v="191"/>
    <n v="98"/>
    <n v="2"/>
    <n v="196"/>
    <x v="0"/>
    <s v="Camp Collared"/>
    <x v="75"/>
  </r>
  <r>
    <n v="373"/>
    <n v="85"/>
    <n v="442"/>
    <n v="107"/>
    <n v="1"/>
    <n v="107"/>
    <x v="1"/>
    <s v="Denim"/>
    <x v="76"/>
  </r>
  <r>
    <n v="374"/>
    <n v="85"/>
    <n v="379"/>
    <n v="94"/>
    <n v="1"/>
    <n v="94"/>
    <x v="0"/>
    <s v="Henley"/>
    <x v="76"/>
  </r>
  <r>
    <n v="375"/>
    <n v="85"/>
    <n v="613"/>
    <n v="112"/>
    <n v="3"/>
    <n v="336"/>
    <x v="1"/>
    <s v="Cardigan"/>
    <x v="76"/>
  </r>
  <r>
    <n v="376"/>
    <n v="86"/>
    <n v="572"/>
    <n v="100"/>
    <n v="2"/>
    <n v="200"/>
    <x v="1"/>
    <s v="Bomber"/>
    <x v="77"/>
  </r>
  <r>
    <n v="377"/>
    <n v="87"/>
    <n v="98"/>
    <n v="118"/>
    <n v="3"/>
    <n v="354"/>
    <x v="0"/>
    <s v="Flannel"/>
    <x v="78"/>
  </r>
  <r>
    <n v="378"/>
    <n v="87"/>
    <n v="276"/>
    <n v="95"/>
    <n v="1"/>
    <n v="95"/>
    <x v="0"/>
    <s v="Polo"/>
    <x v="78"/>
  </r>
  <r>
    <n v="379"/>
    <n v="87"/>
    <n v="278"/>
    <n v="95"/>
    <n v="2"/>
    <n v="190"/>
    <x v="0"/>
    <s v="Polo"/>
    <x v="78"/>
  </r>
  <r>
    <n v="380"/>
    <n v="87"/>
    <n v="174"/>
    <n v="91"/>
    <n v="2"/>
    <n v="182"/>
    <x v="0"/>
    <s v="Linen"/>
    <x v="78"/>
  </r>
  <r>
    <n v="381"/>
    <n v="88"/>
    <n v="126"/>
    <n v="92"/>
    <n v="1"/>
    <n v="92"/>
    <x v="0"/>
    <s v="Denim"/>
    <x v="79"/>
  </r>
  <r>
    <n v="382"/>
    <n v="88"/>
    <n v="862"/>
    <n v="113"/>
    <n v="3"/>
    <n v="339"/>
    <x v="2"/>
    <s v="Chinos"/>
    <x v="79"/>
  </r>
  <r>
    <n v="383"/>
    <n v="88"/>
    <n v="407"/>
    <n v="119"/>
    <n v="1"/>
    <n v="119"/>
    <x v="0"/>
    <s v="Casual Slim Fit"/>
    <x v="79"/>
  </r>
  <r>
    <n v="384"/>
    <n v="88"/>
    <n v="86"/>
    <n v="118"/>
    <n v="2"/>
    <n v="236"/>
    <x v="0"/>
    <s v="Flannel"/>
    <x v="79"/>
  </r>
  <r>
    <n v="385"/>
    <n v="88"/>
    <n v="770"/>
    <n v="91"/>
    <n v="2"/>
    <n v="182"/>
    <x v="1"/>
    <s v="Pullover"/>
    <x v="79"/>
  </r>
  <r>
    <n v="386"/>
    <n v="88"/>
    <n v="915"/>
    <n v="96"/>
    <n v="2"/>
    <n v="192"/>
    <x v="2"/>
    <s v="Drawstring"/>
    <x v="79"/>
  </r>
  <r>
    <n v="387"/>
    <n v="88"/>
    <n v="1221"/>
    <n v="105"/>
    <n v="2"/>
    <n v="210"/>
    <x v="2"/>
    <s v="Pleated"/>
    <x v="79"/>
  </r>
  <r>
    <n v="388"/>
    <n v="89"/>
    <n v="271"/>
    <n v="95"/>
    <n v="1"/>
    <n v="95"/>
    <x v="0"/>
    <s v="Polo"/>
    <x v="80"/>
  </r>
  <r>
    <n v="389"/>
    <n v="89"/>
    <n v="818"/>
    <n v="117"/>
    <n v="2"/>
    <n v="234"/>
    <x v="1"/>
    <s v="Shearling"/>
    <x v="80"/>
  </r>
  <r>
    <n v="390"/>
    <n v="89"/>
    <n v="549"/>
    <n v="98"/>
    <n v="1"/>
    <n v="98"/>
    <x v="1"/>
    <s v="Leather"/>
    <x v="80"/>
  </r>
  <r>
    <n v="391"/>
    <n v="89"/>
    <n v="520"/>
    <n v="102"/>
    <n v="3"/>
    <n v="306"/>
    <x v="1"/>
    <s v="Windbreaker"/>
    <x v="80"/>
  </r>
  <r>
    <n v="392"/>
    <n v="89"/>
    <n v="545"/>
    <n v="98"/>
    <n v="1"/>
    <n v="98"/>
    <x v="1"/>
    <s v="Leather"/>
    <x v="80"/>
  </r>
  <r>
    <n v="393"/>
    <n v="90"/>
    <n v="134"/>
    <n v="92"/>
    <n v="3"/>
    <n v="276"/>
    <x v="0"/>
    <s v="Denim"/>
    <x v="73"/>
  </r>
  <r>
    <n v="394"/>
    <n v="90"/>
    <n v="19"/>
    <n v="96"/>
    <n v="2"/>
    <n v="192"/>
    <x v="0"/>
    <s v="Oxford Cloth"/>
    <x v="73"/>
  </r>
  <r>
    <n v="395"/>
    <n v="90"/>
    <n v="746"/>
    <n v="109"/>
    <n v="2"/>
    <n v="218"/>
    <x v="1"/>
    <s v="Peacoat"/>
    <x v="73"/>
  </r>
  <r>
    <n v="396"/>
    <n v="90"/>
    <n v="1129"/>
    <n v="102"/>
    <n v="3"/>
    <n v="306"/>
    <x v="2"/>
    <s v="Cargo Pants"/>
    <x v="73"/>
  </r>
  <r>
    <n v="397"/>
    <n v="90"/>
    <n v="50"/>
    <n v="104"/>
    <n v="3"/>
    <n v="312"/>
    <x v="0"/>
    <s v="Dress"/>
    <x v="73"/>
  </r>
  <r>
    <n v="398"/>
    <n v="90"/>
    <n v="641"/>
    <n v="93"/>
    <n v="1"/>
    <n v="93"/>
    <x v="1"/>
    <s v="Coach"/>
    <x v="73"/>
  </r>
  <r>
    <n v="399"/>
    <n v="91"/>
    <n v="1128"/>
    <n v="102"/>
    <n v="1"/>
    <n v="102"/>
    <x v="2"/>
    <s v="Cargo Pants"/>
    <x v="81"/>
  </r>
  <r>
    <n v="400"/>
    <n v="91"/>
    <n v="371"/>
    <n v="94"/>
    <n v="1"/>
    <n v="94"/>
    <x v="0"/>
    <s v="Henley"/>
    <x v="81"/>
  </r>
  <r>
    <n v="401"/>
    <n v="91"/>
    <n v="224"/>
    <n v="106"/>
    <n v="3"/>
    <n v="318"/>
    <x v="0"/>
    <s v="Chambray"/>
    <x v="81"/>
  </r>
  <r>
    <n v="402"/>
    <n v="91"/>
    <n v="498"/>
    <n v="102"/>
    <n v="3"/>
    <n v="306"/>
    <x v="1"/>
    <s v="Windbreaker"/>
    <x v="81"/>
  </r>
  <r>
    <n v="403"/>
    <n v="91"/>
    <n v="1045"/>
    <n v="90"/>
    <n v="3"/>
    <n v="270"/>
    <x v="2"/>
    <s v="Relaxed Leg"/>
    <x v="81"/>
  </r>
  <r>
    <n v="404"/>
    <n v="92"/>
    <n v="434"/>
    <n v="107"/>
    <n v="3"/>
    <n v="321"/>
    <x v="1"/>
    <s v="Denim"/>
    <x v="82"/>
  </r>
  <r>
    <n v="405"/>
    <n v="92"/>
    <n v="994"/>
    <n v="106"/>
    <n v="3"/>
    <n v="318"/>
    <x v="2"/>
    <s v="Wool"/>
    <x v="82"/>
  </r>
  <r>
    <n v="406"/>
    <n v="92"/>
    <n v="234"/>
    <n v="106"/>
    <n v="2"/>
    <n v="212"/>
    <x v="0"/>
    <s v="Chambray"/>
    <x v="82"/>
  </r>
  <r>
    <n v="407"/>
    <n v="92"/>
    <n v="991"/>
    <n v="106"/>
    <n v="3"/>
    <n v="318"/>
    <x v="2"/>
    <s v="Wool"/>
    <x v="82"/>
  </r>
  <r>
    <n v="408"/>
    <n v="93"/>
    <n v="1247"/>
    <n v="112"/>
    <n v="3"/>
    <n v="336"/>
    <x v="2"/>
    <s v="Tracksuit Bottoms"/>
    <x v="80"/>
  </r>
  <r>
    <n v="409"/>
    <n v="93"/>
    <n v="1259"/>
    <n v="112"/>
    <n v="3"/>
    <n v="336"/>
    <x v="2"/>
    <s v="Tracksuit Bottoms"/>
    <x v="80"/>
  </r>
  <r>
    <n v="410"/>
    <n v="94"/>
    <n v="883"/>
    <n v="94"/>
    <n v="2"/>
    <n v="188"/>
    <x v="2"/>
    <s v="Cords"/>
    <x v="61"/>
  </r>
  <r>
    <n v="411"/>
    <n v="94"/>
    <n v="1073"/>
    <n v="93"/>
    <n v="3"/>
    <n v="279"/>
    <x v="2"/>
    <s v="Joggers"/>
    <x v="61"/>
  </r>
  <r>
    <n v="412"/>
    <n v="94"/>
    <n v="212"/>
    <n v="106"/>
    <n v="2"/>
    <n v="212"/>
    <x v="0"/>
    <s v="Chambray"/>
    <x v="61"/>
  </r>
  <r>
    <n v="413"/>
    <n v="94"/>
    <n v="458"/>
    <n v="118"/>
    <n v="3"/>
    <n v="354"/>
    <x v="1"/>
    <s v="Puffer"/>
    <x v="61"/>
  </r>
  <r>
    <n v="414"/>
    <n v="94"/>
    <n v="939"/>
    <n v="96"/>
    <n v="2"/>
    <n v="192"/>
    <x v="2"/>
    <s v="Drawstring"/>
    <x v="61"/>
  </r>
  <r>
    <n v="415"/>
    <n v="95"/>
    <n v="1168"/>
    <n v="99"/>
    <n v="3"/>
    <n v="297"/>
    <x v="2"/>
    <s v="High-Waisted"/>
    <x v="83"/>
  </r>
  <r>
    <n v="416"/>
    <n v="95"/>
    <n v="444"/>
    <n v="107"/>
    <n v="1"/>
    <n v="107"/>
    <x v="1"/>
    <s v="Denim"/>
    <x v="83"/>
  </r>
  <r>
    <n v="417"/>
    <n v="95"/>
    <n v="497"/>
    <n v="102"/>
    <n v="2"/>
    <n v="204"/>
    <x v="1"/>
    <s v="Windbreaker"/>
    <x v="83"/>
  </r>
  <r>
    <n v="418"/>
    <n v="95"/>
    <n v="1167"/>
    <n v="99"/>
    <n v="2"/>
    <n v="198"/>
    <x v="2"/>
    <s v="High-Waisted"/>
    <x v="83"/>
  </r>
  <r>
    <n v="419"/>
    <n v="95"/>
    <n v="415"/>
    <n v="119"/>
    <n v="3"/>
    <n v="357"/>
    <x v="0"/>
    <s v="Casual Slim Fit"/>
    <x v="83"/>
  </r>
  <r>
    <n v="420"/>
    <n v="95"/>
    <n v="426"/>
    <n v="107"/>
    <n v="2"/>
    <n v="214"/>
    <x v="1"/>
    <s v="Denim"/>
    <x v="83"/>
  </r>
  <r>
    <n v="421"/>
    <n v="95"/>
    <n v="1091"/>
    <n v="115"/>
    <n v="1"/>
    <n v="115"/>
    <x v="2"/>
    <s v="Cropped"/>
    <x v="83"/>
  </r>
  <r>
    <n v="422"/>
    <n v="95"/>
    <n v="742"/>
    <n v="109"/>
    <n v="2"/>
    <n v="218"/>
    <x v="1"/>
    <s v="Peacoat"/>
    <x v="83"/>
  </r>
  <r>
    <n v="423"/>
    <n v="96"/>
    <n v="1025"/>
    <n v="90"/>
    <n v="2"/>
    <n v="180"/>
    <x v="2"/>
    <s v="Relaxed Leg"/>
    <x v="78"/>
  </r>
  <r>
    <n v="424"/>
    <n v="96"/>
    <n v="1123"/>
    <n v="102"/>
    <n v="1"/>
    <n v="102"/>
    <x v="2"/>
    <s v="Cargo Pants"/>
    <x v="78"/>
  </r>
  <r>
    <n v="425"/>
    <n v="96"/>
    <n v="345"/>
    <n v="109"/>
    <n v="2"/>
    <n v="218"/>
    <x v="0"/>
    <s v="Mandarin Collar"/>
    <x v="78"/>
  </r>
  <r>
    <n v="426"/>
    <n v="96"/>
    <n v="395"/>
    <n v="119"/>
    <n v="1"/>
    <n v="119"/>
    <x v="0"/>
    <s v="Casual Slim Fit"/>
    <x v="78"/>
  </r>
  <r>
    <n v="427"/>
    <n v="96"/>
    <n v="1223"/>
    <n v="105"/>
    <n v="2"/>
    <n v="210"/>
    <x v="2"/>
    <s v="Pleated"/>
    <x v="78"/>
  </r>
  <r>
    <n v="428"/>
    <n v="96"/>
    <n v="940"/>
    <n v="96"/>
    <n v="1"/>
    <n v="96"/>
    <x v="2"/>
    <s v="Drawstring"/>
    <x v="78"/>
  </r>
  <r>
    <n v="429"/>
    <n v="97"/>
    <n v="120"/>
    <n v="92"/>
    <n v="1"/>
    <n v="92"/>
    <x v="0"/>
    <s v="Denim"/>
    <x v="12"/>
  </r>
  <r>
    <n v="430"/>
    <n v="97"/>
    <n v="541"/>
    <n v="98"/>
    <n v="1"/>
    <n v="98"/>
    <x v="1"/>
    <s v="Leather"/>
    <x v="12"/>
  </r>
  <r>
    <n v="431"/>
    <n v="97"/>
    <n v="856"/>
    <n v="113"/>
    <n v="3"/>
    <n v="339"/>
    <x v="2"/>
    <s v="Chinos"/>
    <x v="12"/>
  </r>
  <r>
    <n v="432"/>
    <n v="97"/>
    <n v="1183"/>
    <n v="99"/>
    <n v="1"/>
    <n v="99"/>
    <x v="2"/>
    <s v="High-Waisted"/>
    <x v="12"/>
  </r>
  <r>
    <n v="433"/>
    <n v="97"/>
    <n v="307"/>
    <n v="105"/>
    <n v="3"/>
    <n v="315"/>
    <x v="0"/>
    <s v="Cuban Collar"/>
    <x v="12"/>
  </r>
  <r>
    <n v="434"/>
    <n v="97"/>
    <n v="1209"/>
    <n v="105"/>
    <n v="3"/>
    <n v="315"/>
    <x v="2"/>
    <s v="Pleated"/>
    <x v="12"/>
  </r>
  <r>
    <n v="435"/>
    <n v="97"/>
    <n v="545"/>
    <n v="98"/>
    <n v="1"/>
    <n v="98"/>
    <x v="1"/>
    <s v="Leather"/>
    <x v="12"/>
  </r>
  <r>
    <n v="436"/>
    <n v="97"/>
    <n v="476"/>
    <n v="118"/>
    <n v="1"/>
    <n v="118"/>
    <x v="1"/>
    <s v="Puffer"/>
    <x v="12"/>
  </r>
  <r>
    <n v="437"/>
    <n v="98"/>
    <n v="1022"/>
    <n v="90"/>
    <n v="2"/>
    <n v="180"/>
    <x v="2"/>
    <s v="Relaxed Leg"/>
    <x v="84"/>
  </r>
  <r>
    <n v="438"/>
    <n v="98"/>
    <n v="431"/>
    <n v="107"/>
    <n v="2"/>
    <n v="214"/>
    <x v="1"/>
    <s v="Denim"/>
    <x v="84"/>
  </r>
  <r>
    <n v="439"/>
    <n v="98"/>
    <n v="943"/>
    <n v="96"/>
    <n v="1"/>
    <n v="96"/>
    <x v="2"/>
    <s v="Drawstring"/>
    <x v="84"/>
  </r>
  <r>
    <n v="440"/>
    <n v="98"/>
    <n v="1103"/>
    <n v="115"/>
    <n v="1"/>
    <n v="115"/>
    <x v="2"/>
    <s v="Cropped"/>
    <x v="84"/>
  </r>
  <r>
    <n v="441"/>
    <n v="98"/>
    <n v="982"/>
    <n v="106"/>
    <n v="3"/>
    <n v="318"/>
    <x v="2"/>
    <s v="Wool"/>
    <x v="84"/>
  </r>
  <r>
    <n v="442"/>
    <n v="98"/>
    <n v="645"/>
    <n v="93"/>
    <n v="1"/>
    <n v="93"/>
    <x v="1"/>
    <s v="Coach"/>
    <x v="84"/>
  </r>
  <r>
    <n v="443"/>
    <n v="99"/>
    <n v="1238"/>
    <n v="112"/>
    <n v="2"/>
    <n v="224"/>
    <x v="2"/>
    <s v="Tracksuit Bottoms"/>
    <x v="85"/>
  </r>
  <r>
    <n v="444"/>
    <n v="99"/>
    <n v="159"/>
    <n v="91"/>
    <n v="3"/>
    <n v="273"/>
    <x v="0"/>
    <s v="Linen"/>
    <x v="85"/>
  </r>
  <r>
    <n v="445"/>
    <n v="99"/>
    <n v="26"/>
    <n v="96"/>
    <n v="1"/>
    <n v="96"/>
    <x v="0"/>
    <s v="Oxford Cloth"/>
    <x v="85"/>
  </r>
  <r>
    <n v="446"/>
    <n v="99"/>
    <n v="485"/>
    <n v="118"/>
    <n v="2"/>
    <n v="236"/>
    <x v="1"/>
    <s v="Puffer"/>
    <x v="85"/>
  </r>
  <r>
    <n v="447"/>
    <n v="99"/>
    <n v="353"/>
    <n v="94"/>
    <n v="2"/>
    <n v="188"/>
    <x v="0"/>
    <s v="Henley"/>
    <x v="85"/>
  </r>
  <r>
    <n v="448"/>
    <n v="100"/>
    <n v="458"/>
    <n v="118"/>
    <n v="2"/>
    <n v="236"/>
    <x v="1"/>
    <s v="Puffer"/>
    <x v="86"/>
  </r>
  <r>
    <n v="449"/>
    <n v="100"/>
    <n v="1083"/>
    <n v="93"/>
    <n v="2"/>
    <n v="186"/>
    <x v="2"/>
    <s v="Joggers"/>
    <x v="86"/>
  </r>
  <r>
    <n v="450"/>
    <n v="100"/>
    <n v="471"/>
    <n v="118"/>
    <n v="2"/>
    <n v="236"/>
    <x v="1"/>
    <s v="Puffer"/>
    <x v="86"/>
  </r>
  <r>
    <n v="451"/>
    <n v="100"/>
    <n v="138"/>
    <n v="92"/>
    <n v="3"/>
    <n v="276"/>
    <x v="0"/>
    <s v="Denim"/>
    <x v="86"/>
  </r>
  <r>
    <n v="452"/>
    <n v="100"/>
    <n v="470"/>
    <n v="118"/>
    <n v="1"/>
    <n v="118"/>
    <x v="1"/>
    <s v="Puffer"/>
    <x v="86"/>
  </r>
  <r>
    <n v="453"/>
    <n v="100"/>
    <n v="373"/>
    <n v="94"/>
    <n v="2"/>
    <n v="188"/>
    <x v="0"/>
    <s v="Henley"/>
    <x v="86"/>
  </r>
  <r>
    <n v="454"/>
    <n v="100"/>
    <n v="392"/>
    <n v="119"/>
    <n v="3"/>
    <n v="357"/>
    <x v="0"/>
    <s v="Casual Slim Fit"/>
    <x v="86"/>
  </r>
  <r>
    <n v="455"/>
    <n v="100"/>
    <n v="1242"/>
    <n v="112"/>
    <n v="1"/>
    <n v="112"/>
    <x v="2"/>
    <s v="Tracksuit Bottoms"/>
    <x v="86"/>
  </r>
  <r>
    <n v="456"/>
    <n v="101"/>
    <n v="643"/>
    <n v="93"/>
    <n v="3"/>
    <n v="279"/>
    <x v="1"/>
    <s v="Coach"/>
    <x v="52"/>
  </r>
  <r>
    <n v="457"/>
    <n v="101"/>
    <n v="1216"/>
    <n v="105"/>
    <n v="1"/>
    <n v="105"/>
    <x v="2"/>
    <s v="Pleated"/>
    <x v="52"/>
  </r>
  <r>
    <n v="458"/>
    <n v="101"/>
    <n v="1113"/>
    <n v="115"/>
    <n v="1"/>
    <n v="115"/>
    <x v="2"/>
    <s v="Cropped"/>
    <x v="52"/>
  </r>
  <r>
    <n v="459"/>
    <n v="101"/>
    <n v="474"/>
    <n v="118"/>
    <n v="3"/>
    <n v="354"/>
    <x v="1"/>
    <s v="Puffer"/>
    <x v="52"/>
  </r>
  <r>
    <n v="460"/>
    <n v="101"/>
    <n v="1119"/>
    <n v="115"/>
    <n v="3"/>
    <n v="345"/>
    <x v="2"/>
    <s v="Cropped"/>
    <x v="52"/>
  </r>
  <r>
    <n v="461"/>
    <n v="102"/>
    <n v="332"/>
    <n v="109"/>
    <n v="3"/>
    <n v="327"/>
    <x v="0"/>
    <s v="Mandarin Collar"/>
    <x v="87"/>
  </r>
  <r>
    <n v="462"/>
    <n v="103"/>
    <n v="772"/>
    <n v="91"/>
    <n v="1"/>
    <n v="91"/>
    <x v="1"/>
    <s v="Pullover"/>
    <x v="88"/>
  </r>
  <r>
    <n v="463"/>
    <n v="103"/>
    <n v="756"/>
    <n v="109"/>
    <n v="3"/>
    <n v="327"/>
    <x v="1"/>
    <s v="Peacoat"/>
    <x v="88"/>
  </r>
  <r>
    <n v="464"/>
    <n v="103"/>
    <n v="159"/>
    <n v="91"/>
    <n v="1"/>
    <n v="91"/>
    <x v="0"/>
    <s v="Linen"/>
    <x v="88"/>
  </r>
  <r>
    <n v="465"/>
    <n v="103"/>
    <n v="663"/>
    <n v="93"/>
    <n v="3"/>
    <n v="279"/>
    <x v="1"/>
    <s v="Coach"/>
    <x v="88"/>
  </r>
  <r>
    <n v="466"/>
    <n v="103"/>
    <n v="740"/>
    <n v="109"/>
    <n v="3"/>
    <n v="327"/>
    <x v="1"/>
    <s v="Peacoat"/>
    <x v="88"/>
  </r>
  <r>
    <n v="467"/>
    <n v="103"/>
    <n v="549"/>
    <n v="98"/>
    <n v="2"/>
    <n v="196"/>
    <x v="1"/>
    <s v="Leather"/>
    <x v="88"/>
  </r>
  <r>
    <n v="468"/>
    <n v="103"/>
    <n v="9"/>
    <n v="96"/>
    <n v="2"/>
    <n v="192"/>
    <x v="0"/>
    <s v="Oxford Cloth"/>
    <x v="88"/>
  </r>
  <r>
    <n v="469"/>
    <n v="103"/>
    <n v="78"/>
    <n v="118"/>
    <n v="3"/>
    <n v="354"/>
    <x v="0"/>
    <s v="Flannel"/>
    <x v="88"/>
  </r>
  <r>
    <n v="470"/>
    <n v="104"/>
    <n v="1182"/>
    <n v="99"/>
    <n v="1"/>
    <n v="99"/>
    <x v="2"/>
    <s v="High-Waisted"/>
    <x v="89"/>
  </r>
  <r>
    <n v="471"/>
    <n v="104"/>
    <n v="67"/>
    <n v="104"/>
    <n v="3"/>
    <n v="312"/>
    <x v="0"/>
    <s v="Dress"/>
    <x v="89"/>
  </r>
  <r>
    <n v="472"/>
    <n v="104"/>
    <n v="1066"/>
    <n v="93"/>
    <n v="1"/>
    <n v="93"/>
    <x v="2"/>
    <s v="Joggers"/>
    <x v="89"/>
  </r>
  <r>
    <n v="473"/>
    <n v="104"/>
    <n v="927"/>
    <n v="96"/>
    <n v="3"/>
    <n v="288"/>
    <x v="2"/>
    <s v="Drawstring"/>
    <x v="89"/>
  </r>
  <r>
    <n v="474"/>
    <n v="104"/>
    <n v="385"/>
    <n v="119"/>
    <n v="1"/>
    <n v="119"/>
    <x v="0"/>
    <s v="Casual Slim Fit"/>
    <x v="89"/>
  </r>
  <r>
    <n v="475"/>
    <n v="104"/>
    <n v="1098"/>
    <n v="115"/>
    <n v="2"/>
    <n v="230"/>
    <x v="2"/>
    <s v="Cropped"/>
    <x v="89"/>
  </r>
  <r>
    <n v="476"/>
    <n v="105"/>
    <n v="269"/>
    <n v="95"/>
    <n v="2"/>
    <n v="190"/>
    <x v="0"/>
    <s v="Polo"/>
    <x v="74"/>
  </r>
  <r>
    <n v="477"/>
    <n v="105"/>
    <n v="929"/>
    <n v="96"/>
    <n v="1"/>
    <n v="96"/>
    <x v="2"/>
    <s v="Drawstring"/>
    <x v="74"/>
  </r>
  <r>
    <n v="478"/>
    <n v="106"/>
    <n v="639"/>
    <n v="93"/>
    <n v="2"/>
    <n v="186"/>
    <x v="1"/>
    <s v="Coach"/>
    <x v="90"/>
  </r>
  <r>
    <n v="479"/>
    <n v="106"/>
    <n v="1069"/>
    <n v="93"/>
    <n v="3"/>
    <n v="279"/>
    <x v="2"/>
    <s v="Joggers"/>
    <x v="90"/>
  </r>
  <r>
    <n v="480"/>
    <n v="106"/>
    <n v="1105"/>
    <n v="115"/>
    <n v="3"/>
    <n v="345"/>
    <x v="2"/>
    <s v="Cropped"/>
    <x v="90"/>
  </r>
  <r>
    <n v="481"/>
    <n v="107"/>
    <n v="39"/>
    <n v="104"/>
    <n v="2"/>
    <n v="208"/>
    <x v="0"/>
    <s v="Dress"/>
    <x v="91"/>
  </r>
  <r>
    <n v="482"/>
    <n v="107"/>
    <n v="388"/>
    <n v="119"/>
    <n v="1"/>
    <n v="119"/>
    <x v="0"/>
    <s v="Casual Slim Fit"/>
    <x v="91"/>
  </r>
  <r>
    <n v="483"/>
    <n v="107"/>
    <n v="349"/>
    <n v="109"/>
    <n v="2"/>
    <n v="218"/>
    <x v="0"/>
    <s v="Mandarin Collar"/>
    <x v="91"/>
  </r>
  <r>
    <n v="484"/>
    <n v="107"/>
    <n v="203"/>
    <n v="98"/>
    <n v="3"/>
    <n v="294"/>
    <x v="0"/>
    <s v="Camp Collared"/>
    <x v="91"/>
  </r>
  <r>
    <n v="485"/>
    <n v="107"/>
    <n v="882"/>
    <n v="94"/>
    <n v="1"/>
    <n v="94"/>
    <x v="2"/>
    <s v="Cords"/>
    <x v="91"/>
  </r>
  <r>
    <n v="486"/>
    <n v="107"/>
    <n v="242"/>
    <n v="106"/>
    <n v="2"/>
    <n v="212"/>
    <x v="0"/>
    <s v="Chambray"/>
    <x v="91"/>
  </r>
  <r>
    <n v="487"/>
    <n v="108"/>
    <n v="707"/>
    <n v="119"/>
    <n v="3"/>
    <n v="357"/>
    <x v="1"/>
    <s v="Trench Coat"/>
    <x v="92"/>
  </r>
  <r>
    <n v="488"/>
    <n v="108"/>
    <n v="155"/>
    <n v="91"/>
    <n v="3"/>
    <n v="273"/>
    <x v="0"/>
    <s v="Linen"/>
    <x v="92"/>
  </r>
  <r>
    <n v="489"/>
    <n v="108"/>
    <n v="1193"/>
    <n v="105"/>
    <n v="3"/>
    <n v="315"/>
    <x v="2"/>
    <s v="Pleated"/>
    <x v="92"/>
  </r>
  <r>
    <n v="490"/>
    <n v="108"/>
    <n v="505"/>
    <n v="102"/>
    <n v="1"/>
    <n v="102"/>
    <x v="1"/>
    <s v="Windbreaker"/>
    <x v="92"/>
  </r>
  <r>
    <n v="491"/>
    <n v="108"/>
    <n v="1214"/>
    <n v="105"/>
    <n v="3"/>
    <n v="315"/>
    <x v="2"/>
    <s v="Pleated"/>
    <x v="92"/>
  </r>
  <r>
    <n v="492"/>
    <n v="108"/>
    <n v="685"/>
    <n v="113"/>
    <n v="2"/>
    <n v="226"/>
    <x v="1"/>
    <s v="Parka"/>
    <x v="92"/>
  </r>
  <r>
    <n v="493"/>
    <n v="108"/>
    <n v="555"/>
    <n v="98"/>
    <n v="2"/>
    <n v="196"/>
    <x v="1"/>
    <s v="Leather"/>
    <x v="92"/>
  </r>
  <r>
    <n v="494"/>
    <n v="108"/>
    <n v="394"/>
    <n v="119"/>
    <n v="3"/>
    <n v="357"/>
    <x v="0"/>
    <s v="Casual Slim Fit"/>
    <x v="92"/>
  </r>
  <r>
    <n v="495"/>
    <n v="109"/>
    <n v="248"/>
    <n v="95"/>
    <n v="3"/>
    <n v="285"/>
    <x v="0"/>
    <s v="Polo"/>
    <x v="93"/>
  </r>
  <r>
    <n v="496"/>
    <n v="109"/>
    <n v="1108"/>
    <n v="115"/>
    <n v="2"/>
    <n v="230"/>
    <x v="2"/>
    <s v="Cropped"/>
    <x v="93"/>
  </r>
  <r>
    <n v="497"/>
    <n v="109"/>
    <n v="1072"/>
    <n v="93"/>
    <n v="1"/>
    <n v="93"/>
    <x v="2"/>
    <s v="Joggers"/>
    <x v="93"/>
  </r>
  <r>
    <n v="498"/>
    <n v="109"/>
    <n v="586"/>
    <n v="100"/>
    <n v="1"/>
    <n v="100"/>
    <x v="1"/>
    <s v="Bomber"/>
    <x v="93"/>
  </r>
  <r>
    <n v="499"/>
    <n v="110"/>
    <n v="687"/>
    <n v="113"/>
    <n v="2"/>
    <n v="226"/>
    <x v="1"/>
    <s v="Parka"/>
    <x v="81"/>
  </r>
  <r>
    <n v="500"/>
    <n v="110"/>
    <n v="818"/>
    <n v="117"/>
    <n v="1"/>
    <n v="117"/>
    <x v="1"/>
    <s v="Shearling"/>
    <x v="81"/>
  </r>
  <r>
    <n v="501"/>
    <n v="110"/>
    <n v="891"/>
    <n v="94"/>
    <n v="1"/>
    <n v="94"/>
    <x v="2"/>
    <s v="Cords"/>
    <x v="81"/>
  </r>
  <r>
    <n v="502"/>
    <n v="110"/>
    <n v="1144"/>
    <n v="102"/>
    <n v="1"/>
    <n v="102"/>
    <x v="2"/>
    <s v="Cargo Pants"/>
    <x v="81"/>
  </r>
  <r>
    <n v="503"/>
    <n v="110"/>
    <n v="647"/>
    <n v="93"/>
    <n v="3"/>
    <n v="279"/>
    <x v="1"/>
    <s v="Coach"/>
    <x v="81"/>
  </r>
  <r>
    <n v="504"/>
    <n v="111"/>
    <n v="306"/>
    <n v="105"/>
    <n v="1"/>
    <n v="105"/>
    <x v="0"/>
    <s v="Cuban Collar"/>
    <x v="86"/>
  </r>
  <r>
    <n v="505"/>
    <n v="111"/>
    <n v="186"/>
    <n v="98"/>
    <n v="1"/>
    <n v="98"/>
    <x v="0"/>
    <s v="Camp Collared"/>
    <x v="86"/>
  </r>
  <r>
    <n v="506"/>
    <n v="111"/>
    <n v="1056"/>
    <n v="93"/>
    <n v="2"/>
    <n v="186"/>
    <x v="2"/>
    <s v="Joggers"/>
    <x v="86"/>
  </r>
  <r>
    <n v="507"/>
    <n v="111"/>
    <n v="1031"/>
    <n v="90"/>
    <n v="3"/>
    <n v="270"/>
    <x v="2"/>
    <s v="Relaxed Leg"/>
    <x v="86"/>
  </r>
  <r>
    <n v="508"/>
    <n v="111"/>
    <n v="660"/>
    <n v="93"/>
    <n v="3"/>
    <n v="279"/>
    <x v="1"/>
    <s v="Coach"/>
    <x v="86"/>
  </r>
  <r>
    <n v="509"/>
    <n v="111"/>
    <n v="1091"/>
    <n v="115"/>
    <n v="1"/>
    <n v="115"/>
    <x v="2"/>
    <s v="Cropped"/>
    <x v="86"/>
  </r>
  <r>
    <n v="510"/>
    <n v="112"/>
    <n v="401"/>
    <n v="119"/>
    <n v="2"/>
    <n v="238"/>
    <x v="0"/>
    <s v="Casual Slim Fit"/>
    <x v="94"/>
  </r>
  <r>
    <n v="511"/>
    <n v="112"/>
    <n v="1166"/>
    <n v="99"/>
    <n v="1"/>
    <n v="99"/>
    <x v="2"/>
    <s v="High-Waisted"/>
    <x v="94"/>
  </r>
  <r>
    <n v="512"/>
    <n v="112"/>
    <n v="884"/>
    <n v="94"/>
    <n v="3"/>
    <n v="282"/>
    <x v="2"/>
    <s v="Cords"/>
    <x v="94"/>
  </r>
  <r>
    <n v="513"/>
    <n v="112"/>
    <n v="755"/>
    <n v="109"/>
    <n v="2"/>
    <n v="218"/>
    <x v="1"/>
    <s v="Peacoat"/>
    <x v="94"/>
  </r>
  <r>
    <n v="514"/>
    <n v="112"/>
    <n v="259"/>
    <n v="95"/>
    <n v="1"/>
    <n v="95"/>
    <x v="0"/>
    <s v="Polo"/>
    <x v="94"/>
  </r>
  <r>
    <n v="515"/>
    <n v="112"/>
    <n v="1245"/>
    <n v="112"/>
    <n v="1"/>
    <n v="112"/>
    <x v="2"/>
    <s v="Tracksuit Bottoms"/>
    <x v="94"/>
  </r>
  <r>
    <n v="516"/>
    <n v="113"/>
    <n v="760"/>
    <n v="109"/>
    <n v="3"/>
    <n v="327"/>
    <x v="1"/>
    <s v="Peacoat"/>
    <x v="95"/>
  </r>
  <r>
    <n v="517"/>
    <n v="113"/>
    <n v="1236"/>
    <n v="112"/>
    <n v="3"/>
    <n v="336"/>
    <x v="2"/>
    <s v="Tracksuit Bottoms"/>
    <x v="95"/>
  </r>
  <r>
    <n v="518"/>
    <n v="113"/>
    <n v="153"/>
    <n v="91"/>
    <n v="2"/>
    <n v="182"/>
    <x v="0"/>
    <s v="Linen"/>
    <x v="95"/>
  </r>
  <r>
    <n v="519"/>
    <n v="113"/>
    <n v="979"/>
    <n v="97"/>
    <n v="3"/>
    <n v="291"/>
    <x v="2"/>
    <s v="Slim-Fit"/>
    <x v="95"/>
  </r>
  <r>
    <n v="520"/>
    <n v="113"/>
    <n v="172"/>
    <n v="91"/>
    <n v="3"/>
    <n v="273"/>
    <x v="0"/>
    <s v="Linen"/>
    <x v="95"/>
  </r>
  <r>
    <n v="521"/>
    <n v="113"/>
    <n v="562"/>
    <n v="100"/>
    <n v="3"/>
    <n v="300"/>
    <x v="1"/>
    <s v="Bomber"/>
    <x v="95"/>
  </r>
  <r>
    <n v="522"/>
    <n v="113"/>
    <n v="1030"/>
    <n v="90"/>
    <n v="2"/>
    <n v="180"/>
    <x v="2"/>
    <s v="Relaxed Leg"/>
    <x v="95"/>
  </r>
  <r>
    <n v="523"/>
    <n v="113"/>
    <n v="90"/>
    <n v="118"/>
    <n v="2"/>
    <n v="236"/>
    <x v="0"/>
    <s v="Flannel"/>
    <x v="95"/>
  </r>
  <r>
    <n v="524"/>
    <n v="113"/>
    <n v="533"/>
    <n v="98"/>
    <n v="1"/>
    <n v="98"/>
    <x v="1"/>
    <s v="Leather"/>
    <x v="95"/>
  </r>
  <r>
    <n v="525"/>
    <n v="113"/>
    <n v="640"/>
    <n v="93"/>
    <n v="1"/>
    <n v="93"/>
    <x v="1"/>
    <s v="Coach"/>
    <x v="95"/>
  </r>
  <r>
    <n v="526"/>
    <n v="114"/>
    <n v="922"/>
    <n v="96"/>
    <n v="2"/>
    <n v="192"/>
    <x v="2"/>
    <s v="Drawstring"/>
    <x v="96"/>
  </r>
  <r>
    <n v="527"/>
    <n v="114"/>
    <n v="260"/>
    <n v="95"/>
    <n v="2"/>
    <n v="190"/>
    <x v="0"/>
    <s v="Polo"/>
    <x v="96"/>
  </r>
  <r>
    <n v="528"/>
    <n v="114"/>
    <n v="997"/>
    <n v="106"/>
    <n v="3"/>
    <n v="318"/>
    <x v="2"/>
    <s v="Wool"/>
    <x v="96"/>
  </r>
  <r>
    <n v="529"/>
    <n v="114"/>
    <n v="740"/>
    <n v="109"/>
    <n v="1"/>
    <n v="109"/>
    <x v="1"/>
    <s v="Peacoat"/>
    <x v="96"/>
  </r>
  <r>
    <n v="530"/>
    <n v="114"/>
    <n v="991"/>
    <n v="106"/>
    <n v="3"/>
    <n v="318"/>
    <x v="2"/>
    <s v="Wool"/>
    <x v="96"/>
  </r>
  <r>
    <n v="531"/>
    <n v="114"/>
    <n v="965"/>
    <n v="97"/>
    <n v="2"/>
    <n v="194"/>
    <x v="2"/>
    <s v="Slim-Fit"/>
    <x v="96"/>
  </r>
  <r>
    <n v="532"/>
    <n v="114"/>
    <n v="171"/>
    <n v="91"/>
    <n v="1"/>
    <n v="91"/>
    <x v="0"/>
    <s v="Linen"/>
    <x v="96"/>
  </r>
  <r>
    <n v="533"/>
    <n v="115"/>
    <n v="249"/>
    <n v="95"/>
    <n v="3"/>
    <n v="285"/>
    <x v="0"/>
    <s v="Polo"/>
    <x v="97"/>
  </r>
  <r>
    <n v="534"/>
    <n v="115"/>
    <n v="1196"/>
    <n v="105"/>
    <n v="1"/>
    <n v="105"/>
    <x v="2"/>
    <s v="Pleated"/>
    <x v="97"/>
  </r>
  <r>
    <n v="535"/>
    <n v="115"/>
    <n v="539"/>
    <n v="98"/>
    <n v="1"/>
    <n v="98"/>
    <x v="1"/>
    <s v="Leather"/>
    <x v="97"/>
  </r>
  <r>
    <n v="536"/>
    <n v="115"/>
    <n v="984"/>
    <n v="106"/>
    <n v="1"/>
    <n v="106"/>
    <x v="2"/>
    <s v="Wool"/>
    <x v="97"/>
  </r>
  <r>
    <n v="537"/>
    <n v="116"/>
    <n v="370"/>
    <n v="94"/>
    <n v="1"/>
    <n v="94"/>
    <x v="0"/>
    <s v="Henley"/>
    <x v="23"/>
  </r>
  <r>
    <n v="538"/>
    <n v="116"/>
    <n v="621"/>
    <n v="112"/>
    <n v="2"/>
    <n v="224"/>
    <x v="1"/>
    <s v="Cardigan"/>
    <x v="23"/>
  </r>
  <r>
    <n v="539"/>
    <n v="117"/>
    <n v="405"/>
    <n v="119"/>
    <n v="2"/>
    <n v="238"/>
    <x v="0"/>
    <s v="Casual Slim Fit"/>
    <x v="98"/>
  </r>
  <r>
    <n v="540"/>
    <n v="117"/>
    <n v="765"/>
    <n v="109"/>
    <n v="1"/>
    <n v="109"/>
    <x v="1"/>
    <s v="Peacoat"/>
    <x v="98"/>
  </r>
  <r>
    <n v="541"/>
    <n v="117"/>
    <n v="890"/>
    <n v="94"/>
    <n v="3"/>
    <n v="282"/>
    <x v="2"/>
    <s v="Cords"/>
    <x v="98"/>
  </r>
  <r>
    <n v="542"/>
    <n v="117"/>
    <n v="532"/>
    <n v="98"/>
    <n v="1"/>
    <n v="98"/>
    <x v="1"/>
    <s v="Leather"/>
    <x v="98"/>
  </r>
  <r>
    <n v="543"/>
    <n v="117"/>
    <n v="462"/>
    <n v="118"/>
    <n v="3"/>
    <n v="354"/>
    <x v="1"/>
    <s v="Puffer"/>
    <x v="98"/>
  </r>
  <r>
    <n v="544"/>
    <n v="117"/>
    <n v="522"/>
    <n v="102"/>
    <n v="1"/>
    <n v="102"/>
    <x v="1"/>
    <s v="Windbreaker"/>
    <x v="98"/>
  </r>
  <r>
    <n v="545"/>
    <n v="118"/>
    <n v="360"/>
    <n v="94"/>
    <n v="1"/>
    <n v="94"/>
    <x v="0"/>
    <s v="Henley"/>
    <x v="99"/>
  </r>
  <r>
    <n v="546"/>
    <n v="118"/>
    <n v="99"/>
    <n v="118"/>
    <n v="1"/>
    <n v="118"/>
    <x v="0"/>
    <s v="Flannel"/>
    <x v="99"/>
  </r>
  <r>
    <n v="547"/>
    <n v="118"/>
    <n v="110"/>
    <n v="92"/>
    <n v="1"/>
    <n v="92"/>
    <x v="0"/>
    <s v="Denim"/>
    <x v="99"/>
  </r>
  <r>
    <n v="548"/>
    <n v="118"/>
    <n v="603"/>
    <n v="112"/>
    <n v="2"/>
    <n v="224"/>
    <x v="1"/>
    <s v="Cardigan"/>
    <x v="99"/>
  </r>
  <r>
    <n v="549"/>
    <n v="119"/>
    <n v="551"/>
    <n v="98"/>
    <n v="2"/>
    <n v="196"/>
    <x v="1"/>
    <s v="Leather"/>
    <x v="84"/>
  </r>
  <r>
    <n v="550"/>
    <n v="119"/>
    <n v="911"/>
    <n v="96"/>
    <n v="1"/>
    <n v="96"/>
    <x v="2"/>
    <s v="Drawstring"/>
    <x v="84"/>
  </r>
  <r>
    <n v="551"/>
    <n v="119"/>
    <n v="66"/>
    <n v="104"/>
    <n v="1"/>
    <n v="104"/>
    <x v="0"/>
    <s v="Dress"/>
    <x v="84"/>
  </r>
  <r>
    <n v="552"/>
    <n v="119"/>
    <n v="63"/>
    <n v="104"/>
    <n v="1"/>
    <n v="104"/>
    <x v="0"/>
    <s v="Dress"/>
    <x v="84"/>
  </r>
  <r>
    <n v="553"/>
    <n v="120"/>
    <n v="1231"/>
    <n v="112"/>
    <n v="1"/>
    <n v="112"/>
    <x v="2"/>
    <s v="Tracksuit Bottoms"/>
    <x v="100"/>
  </r>
  <r>
    <n v="554"/>
    <n v="120"/>
    <n v="340"/>
    <n v="109"/>
    <n v="2"/>
    <n v="218"/>
    <x v="0"/>
    <s v="Mandarin Collar"/>
    <x v="100"/>
  </r>
  <r>
    <n v="555"/>
    <n v="120"/>
    <n v="881"/>
    <n v="94"/>
    <n v="2"/>
    <n v="188"/>
    <x v="2"/>
    <s v="Cords"/>
    <x v="100"/>
  </r>
  <r>
    <n v="556"/>
    <n v="120"/>
    <n v="560"/>
    <n v="100"/>
    <n v="1"/>
    <n v="100"/>
    <x v="1"/>
    <s v="Bomber"/>
    <x v="100"/>
  </r>
  <r>
    <n v="557"/>
    <n v="120"/>
    <n v="11"/>
    <n v="96"/>
    <n v="2"/>
    <n v="192"/>
    <x v="0"/>
    <s v="Oxford Cloth"/>
    <x v="100"/>
  </r>
  <r>
    <n v="558"/>
    <n v="120"/>
    <n v="395"/>
    <n v="119"/>
    <n v="3"/>
    <n v="357"/>
    <x v="0"/>
    <s v="Casual Slim Fit"/>
    <x v="100"/>
  </r>
  <r>
    <n v="559"/>
    <n v="121"/>
    <n v="920"/>
    <n v="96"/>
    <n v="2"/>
    <n v="192"/>
    <x v="2"/>
    <s v="Drawstring"/>
    <x v="41"/>
  </r>
  <r>
    <n v="560"/>
    <n v="121"/>
    <n v="58"/>
    <n v="104"/>
    <n v="1"/>
    <n v="104"/>
    <x v="0"/>
    <s v="Dress"/>
    <x v="41"/>
  </r>
  <r>
    <n v="561"/>
    <n v="121"/>
    <n v="568"/>
    <n v="100"/>
    <n v="2"/>
    <n v="200"/>
    <x v="1"/>
    <s v="Bomber"/>
    <x v="41"/>
  </r>
  <r>
    <n v="562"/>
    <n v="121"/>
    <n v="1200"/>
    <n v="105"/>
    <n v="1"/>
    <n v="105"/>
    <x v="2"/>
    <s v="Pleated"/>
    <x v="41"/>
  </r>
  <r>
    <n v="563"/>
    <n v="121"/>
    <n v="60"/>
    <n v="104"/>
    <n v="2"/>
    <n v="208"/>
    <x v="0"/>
    <s v="Dress"/>
    <x v="41"/>
  </r>
  <r>
    <n v="564"/>
    <n v="121"/>
    <n v="266"/>
    <n v="95"/>
    <n v="2"/>
    <n v="190"/>
    <x v="0"/>
    <s v="Polo"/>
    <x v="41"/>
  </r>
  <r>
    <n v="565"/>
    <n v="121"/>
    <n v="1222"/>
    <n v="105"/>
    <n v="3"/>
    <n v="315"/>
    <x v="2"/>
    <s v="Pleated"/>
    <x v="41"/>
  </r>
  <r>
    <n v="566"/>
    <n v="121"/>
    <n v="1126"/>
    <n v="102"/>
    <n v="1"/>
    <n v="102"/>
    <x v="2"/>
    <s v="Cargo Pants"/>
    <x v="41"/>
  </r>
  <r>
    <n v="567"/>
    <n v="122"/>
    <n v="1015"/>
    <n v="90"/>
    <n v="3"/>
    <n v="270"/>
    <x v="2"/>
    <s v="Relaxed Leg"/>
    <x v="101"/>
  </r>
  <r>
    <n v="568"/>
    <n v="122"/>
    <n v="616"/>
    <n v="112"/>
    <n v="1"/>
    <n v="112"/>
    <x v="1"/>
    <s v="Cardigan"/>
    <x v="101"/>
  </r>
  <r>
    <n v="569"/>
    <n v="122"/>
    <n v="258"/>
    <n v="95"/>
    <n v="1"/>
    <n v="95"/>
    <x v="0"/>
    <s v="Polo"/>
    <x v="101"/>
  </r>
  <r>
    <n v="570"/>
    <n v="122"/>
    <n v="712"/>
    <n v="119"/>
    <n v="2"/>
    <n v="238"/>
    <x v="1"/>
    <s v="Trench Coat"/>
    <x v="101"/>
  </r>
  <r>
    <n v="571"/>
    <n v="123"/>
    <n v="616"/>
    <n v="112"/>
    <n v="1"/>
    <n v="112"/>
    <x v="1"/>
    <s v="Cardigan"/>
    <x v="102"/>
  </r>
  <r>
    <n v="572"/>
    <n v="123"/>
    <n v="724"/>
    <n v="119"/>
    <n v="2"/>
    <n v="238"/>
    <x v="1"/>
    <s v="Trench Coat"/>
    <x v="102"/>
  </r>
  <r>
    <n v="573"/>
    <n v="123"/>
    <n v="700"/>
    <n v="119"/>
    <n v="3"/>
    <n v="357"/>
    <x v="1"/>
    <s v="Trench Coat"/>
    <x v="102"/>
  </r>
  <r>
    <n v="574"/>
    <n v="123"/>
    <n v="553"/>
    <n v="98"/>
    <n v="2"/>
    <n v="196"/>
    <x v="1"/>
    <s v="Leather"/>
    <x v="102"/>
  </r>
  <r>
    <n v="575"/>
    <n v="123"/>
    <n v="958"/>
    <n v="97"/>
    <n v="2"/>
    <n v="194"/>
    <x v="2"/>
    <s v="Slim-Fit"/>
    <x v="102"/>
  </r>
  <r>
    <n v="576"/>
    <n v="123"/>
    <n v="1065"/>
    <n v="93"/>
    <n v="2"/>
    <n v="186"/>
    <x v="2"/>
    <s v="Joggers"/>
    <x v="102"/>
  </r>
  <r>
    <n v="577"/>
    <n v="123"/>
    <n v="108"/>
    <n v="92"/>
    <n v="2"/>
    <n v="184"/>
    <x v="0"/>
    <s v="Denim"/>
    <x v="102"/>
  </r>
  <r>
    <n v="578"/>
    <n v="123"/>
    <n v="75"/>
    <n v="118"/>
    <n v="1"/>
    <n v="118"/>
    <x v="0"/>
    <s v="Flannel"/>
    <x v="102"/>
  </r>
  <r>
    <n v="579"/>
    <n v="123"/>
    <n v="361"/>
    <n v="94"/>
    <n v="3"/>
    <n v="282"/>
    <x v="0"/>
    <s v="Henley"/>
    <x v="102"/>
  </r>
  <r>
    <n v="580"/>
    <n v="124"/>
    <n v="352"/>
    <n v="94"/>
    <n v="2"/>
    <n v="188"/>
    <x v="0"/>
    <s v="Henley"/>
    <x v="103"/>
  </r>
  <r>
    <n v="581"/>
    <n v="124"/>
    <n v="563"/>
    <n v="100"/>
    <n v="1"/>
    <n v="100"/>
    <x v="1"/>
    <s v="Bomber"/>
    <x v="103"/>
  </r>
  <r>
    <n v="582"/>
    <n v="124"/>
    <n v="647"/>
    <n v="93"/>
    <n v="1"/>
    <n v="93"/>
    <x v="1"/>
    <s v="Coach"/>
    <x v="103"/>
  </r>
  <r>
    <n v="583"/>
    <n v="124"/>
    <n v="572"/>
    <n v="100"/>
    <n v="2"/>
    <n v="200"/>
    <x v="1"/>
    <s v="Bomber"/>
    <x v="103"/>
  </r>
  <r>
    <n v="584"/>
    <n v="124"/>
    <n v="32"/>
    <n v="96"/>
    <n v="3"/>
    <n v="288"/>
    <x v="0"/>
    <s v="Oxford Cloth"/>
    <x v="103"/>
  </r>
  <r>
    <n v="585"/>
    <n v="124"/>
    <n v="200"/>
    <n v="98"/>
    <n v="3"/>
    <n v="294"/>
    <x v="0"/>
    <s v="Camp Collared"/>
    <x v="103"/>
  </r>
  <r>
    <n v="586"/>
    <n v="124"/>
    <n v="1199"/>
    <n v="105"/>
    <n v="2"/>
    <n v="210"/>
    <x v="2"/>
    <s v="Pleated"/>
    <x v="103"/>
  </r>
  <r>
    <n v="587"/>
    <n v="124"/>
    <n v="137"/>
    <n v="92"/>
    <n v="3"/>
    <n v="276"/>
    <x v="0"/>
    <s v="Denim"/>
    <x v="103"/>
  </r>
  <r>
    <n v="588"/>
    <n v="124"/>
    <n v="1058"/>
    <n v="93"/>
    <n v="3"/>
    <n v="279"/>
    <x v="2"/>
    <s v="Joggers"/>
    <x v="103"/>
  </r>
  <r>
    <n v="589"/>
    <n v="124"/>
    <n v="640"/>
    <n v="93"/>
    <n v="1"/>
    <n v="93"/>
    <x v="1"/>
    <s v="Coach"/>
    <x v="103"/>
  </r>
  <r>
    <n v="590"/>
    <n v="125"/>
    <n v="586"/>
    <n v="100"/>
    <n v="1"/>
    <n v="100"/>
    <x v="1"/>
    <s v="Bomber"/>
    <x v="80"/>
  </r>
  <r>
    <n v="591"/>
    <n v="125"/>
    <n v="1223"/>
    <n v="105"/>
    <n v="1"/>
    <n v="105"/>
    <x v="2"/>
    <s v="Pleated"/>
    <x v="80"/>
  </r>
  <r>
    <n v="592"/>
    <n v="126"/>
    <n v="678"/>
    <n v="113"/>
    <n v="1"/>
    <n v="113"/>
    <x v="1"/>
    <s v="Parka"/>
    <x v="52"/>
  </r>
  <r>
    <n v="593"/>
    <n v="126"/>
    <n v="312"/>
    <n v="105"/>
    <n v="2"/>
    <n v="210"/>
    <x v="0"/>
    <s v="Cuban Collar"/>
    <x v="52"/>
  </r>
  <r>
    <n v="594"/>
    <n v="126"/>
    <n v="444"/>
    <n v="107"/>
    <n v="2"/>
    <n v="214"/>
    <x v="1"/>
    <s v="Denim"/>
    <x v="52"/>
  </r>
  <r>
    <n v="595"/>
    <n v="126"/>
    <n v="33"/>
    <n v="96"/>
    <n v="2"/>
    <n v="192"/>
    <x v="0"/>
    <s v="Oxford Cloth"/>
    <x v="52"/>
  </r>
  <r>
    <n v="596"/>
    <n v="126"/>
    <n v="613"/>
    <n v="112"/>
    <n v="2"/>
    <n v="224"/>
    <x v="1"/>
    <s v="Cardigan"/>
    <x v="52"/>
  </r>
  <r>
    <n v="597"/>
    <n v="126"/>
    <n v="310"/>
    <n v="105"/>
    <n v="3"/>
    <n v="315"/>
    <x v="0"/>
    <s v="Cuban Collar"/>
    <x v="52"/>
  </r>
  <r>
    <n v="598"/>
    <n v="127"/>
    <n v="384"/>
    <n v="94"/>
    <n v="3"/>
    <n v="282"/>
    <x v="0"/>
    <s v="Henley"/>
    <x v="104"/>
  </r>
  <r>
    <n v="599"/>
    <n v="127"/>
    <n v="539"/>
    <n v="98"/>
    <n v="3"/>
    <n v="294"/>
    <x v="1"/>
    <s v="Leather"/>
    <x v="104"/>
  </r>
  <r>
    <n v="600"/>
    <n v="127"/>
    <n v="1138"/>
    <n v="102"/>
    <n v="1"/>
    <n v="102"/>
    <x v="2"/>
    <s v="Cargo Pants"/>
    <x v="104"/>
  </r>
  <r>
    <n v="601"/>
    <n v="127"/>
    <n v="34"/>
    <n v="96"/>
    <n v="1"/>
    <n v="96"/>
    <x v="0"/>
    <s v="Oxford Cloth"/>
    <x v="104"/>
  </r>
  <r>
    <n v="602"/>
    <n v="127"/>
    <n v="542"/>
    <n v="98"/>
    <n v="1"/>
    <n v="98"/>
    <x v="1"/>
    <s v="Leather"/>
    <x v="104"/>
  </r>
  <r>
    <n v="603"/>
    <n v="127"/>
    <n v="477"/>
    <n v="118"/>
    <n v="2"/>
    <n v="236"/>
    <x v="1"/>
    <s v="Puffer"/>
    <x v="104"/>
  </r>
  <r>
    <n v="604"/>
    <n v="127"/>
    <n v="328"/>
    <n v="109"/>
    <n v="2"/>
    <n v="218"/>
    <x v="0"/>
    <s v="Mandarin Collar"/>
    <x v="104"/>
  </r>
  <r>
    <n v="605"/>
    <n v="127"/>
    <n v="121"/>
    <n v="92"/>
    <n v="1"/>
    <n v="92"/>
    <x v="0"/>
    <s v="Denim"/>
    <x v="104"/>
  </r>
  <r>
    <n v="606"/>
    <n v="128"/>
    <n v="674"/>
    <n v="113"/>
    <n v="3"/>
    <n v="339"/>
    <x v="1"/>
    <s v="Parka"/>
    <x v="105"/>
  </r>
  <r>
    <n v="607"/>
    <n v="128"/>
    <n v="240"/>
    <n v="106"/>
    <n v="3"/>
    <n v="318"/>
    <x v="0"/>
    <s v="Chambray"/>
    <x v="105"/>
  </r>
  <r>
    <n v="608"/>
    <n v="128"/>
    <n v="1002"/>
    <n v="106"/>
    <n v="2"/>
    <n v="212"/>
    <x v="2"/>
    <s v="Wool"/>
    <x v="105"/>
  </r>
  <r>
    <n v="609"/>
    <n v="128"/>
    <n v="322"/>
    <n v="109"/>
    <n v="2"/>
    <n v="218"/>
    <x v="0"/>
    <s v="Mandarin Collar"/>
    <x v="105"/>
  </r>
  <r>
    <n v="610"/>
    <n v="128"/>
    <n v="814"/>
    <n v="117"/>
    <n v="3"/>
    <n v="351"/>
    <x v="1"/>
    <s v="Shearling"/>
    <x v="105"/>
  </r>
  <r>
    <n v="611"/>
    <n v="128"/>
    <n v="185"/>
    <n v="98"/>
    <n v="1"/>
    <n v="98"/>
    <x v="0"/>
    <s v="Camp Collared"/>
    <x v="105"/>
  </r>
  <r>
    <n v="612"/>
    <n v="128"/>
    <n v="787"/>
    <n v="91"/>
    <n v="2"/>
    <n v="182"/>
    <x v="1"/>
    <s v="Pullover"/>
    <x v="105"/>
  </r>
  <r>
    <n v="613"/>
    <n v="129"/>
    <n v="1026"/>
    <n v="90"/>
    <n v="2"/>
    <n v="180"/>
    <x v="2"/>
    <s v="Relaxed Leg"/>
    <x v="106"/>
  </r>
  <r>
    <n v="614"/>
    <n v="129"/>
    <n v="570"/>
    <n v="100"/>
    <n v="1"/>
    <n v="100"/>
    <x v="1"/>
    <s v="Bomber"/>
    <x v="106"/>
  </r>
  <r>
    <n v="615"/>
    <n v="129"/>
    <n v="872"/>
    <n v="113"/>
    <n v="2"/>
    <n v="226"/>
    <x v="2"/>
    <s v="Chinos"/>
    <x v="106"/>
  </r>
  <r>
    <n v="616"/>
    <n v="130"/>
    <n v="250"/>
    <n v="95"/>
    <n v="1"/>
    <n v="95"/>
    <x v="0"/>
    <s v="Polo"/>
    <x v="78"/>
  </r>
  <r>
    <n v="617"/>
    <n v="131"/>
    <n v="215"/>
    <n v="106"/>
    <n v="3"/>
    <n v="318"/>
    <x v="0"/>
    <s v="Chambray"/>
    <x v="107"/>
  </r>
  <r>
    <n v="618"/>
    <n v="131"/>
    <n v="535"/>
    <n v="98"/>
    <n v="1"/>
    <n v="98"/>
    <x v="1"/>
    <s v="Leather"/>
    <x v="107"/>
  </r>
  <r>
    <n v="619"/>
    <n v="131"/>
    <n v="865"/>
    <n v="113"/>
    <n v="2"/>
    <n v="226"/>
    <x v="2"/>
    <s v="Chinos"/>
    <x v="107"/>
  </r>
  <r>
    <n v="620"/>
    <n v="131"/>
    <n v="1142"/>
    <n v="102"/>
    <n v="2"/>
    <n v="204"/>
    <x v="2"/>
    <s v="Cargo Pants"/>
    <x v="107"/>
  </r>
  <r>
    <n v="621"/>
    <n v="131"/>
    <n v="517"/>
    <n v="102"/>
    <n v="1"/>
    <n v="102"/>
    <x v="1"/>
    <s v="Windbreaker"/>
    <x v="107"/>
  </r>
  <r>
    <n v="622"/>
    <n v="132"/>
    <n v="420"/>
    <n v="107"/>
    <n v="1"/>
    <n v="107"/>
    <x v="1"/>
    <s v="Denim"/>
    <x v="108"/>
  </r>
  <r>
    <n v="623"/>
    <n v="132"/>
    <n v="207"/>
    <n v="98"/>
    <n v="2"/>
    <n v="196"/>
    <x v="0"/>
    <s v="Camp Collared"/>
    <x v="108"/>
  </r>
  <r>
    <n v="624"/>
    <n v="132"/>
    <n v="979"/>
    <n v="97"/>
    <n v="1"/>
    <n v="97"/>
    <x v="2"/>
    <s v="Slim-Fit"/>
    <x v="108"/>
  </r>
  <r>
    <n v="625"/>
    <n v="132"/>
    <n v="1227"/>
    <n v="112"/>
    <n v="2"/>
    <n v="224"/>
    <x v="2"/>
    <s v="Tracksuit Bottoms"/>
    <x v="108"/>
  </r>
  <r>
    <n v="626"/>
    <n v="132"/>
    <n v="658"/>
    <n v="93"/>
    <n v="3"/>
    <n v="279"/>
    <x v="1"/>
    <s v="Coach"/>
    <x v="108"/>
  </r>
  <r>
    <n v="627"/>
    <n v="133"/>
    <n v="523"/>
    <n v="102"/>
    <n v="1"/>
    <n v="102"/>
    <x v="1"/>
    <s v="Windbreaker"/>
    <x v="14"/>
  </r>
  <r>
    <n v="628"/>
    <n v="133"/>
    <n v="942"/>
    <n v="96"/>
    <n v="2"/>
    <n v="192"/>
    <x v="2"/>
    <s v="Drawstring"/>
    <x v="14"/>
  </r>
  <r>
    <n v="629"/>
    <n v="133"/>
    <n v="374"/>
    <n v="94"/>
    <n v="3"/>
    <n v="282"/>
    <x v="0"/>
    <s v="Henley"/>
    <x v="14"/>
  </r>
  <r>
    <n v="630"/>
    <n v="134"/>
    <n v="770"/>
    <n v="91"/>
    <n v="1"/>
    <n v="91"/>
    <x v="1"/>
    <s v="Pullover"/>
    <x v="109"/>
  </r>
  <r>
    <n v="631"/>
    <n v="134"/>
    <n v="516"/>
    <n v="102"/>
    <n v="2"/>
    <n v="204"/>
    <x v="1"/>
    <s v="Windbreaker"/>
    <x v="109"/>
  </r>
  <r>
    <n v="632"/>
    <n v="134"/>
    <n v="989"/>
    <n v="106"/>
    <n v="2"/>
    <n v="212"/>
    <x v="2"/>
    <s v="Wool"/>
    <x v="109"/>
  </r>
  <r>
    <n v="633"/>
    <n v="134"/>
    <n v="407"/>
    <n v="119"/>
    <n v="2"/>
    <n v="238"/>
    <x v="0"/>
    <s v="Casual Slim Fit"/>
    <x v="109"/>
  </r>
  <r>
    <n v="634"/>
    <n v="134"/>
    <n v="840"/>
    <n v="113"/>
    <n v="2"/>
    <n v="226"/>
    <x v="2"/>
    <s v="Chinos"/>
    <x v="109"/>
  </r>
  <r>
    <n v="635"/>
    <n v="134"/>
    <n v="185"/>
    <n v="98"/>
    <n v="2"/>
    <n v="196"/>
    <x v="0"/>
    <s v="Camp Collared"/>
    <x v="109"/>
  </r>
  <r>
    <n v="636"/>
    <n v="134"/>
    <n v="653"/>
    <n v="93"/>
    <n v="3"/>
    <n v="279"/>
    <x v="1"/>
    <s v="Coach"/>
    <x v="109"/>
  </r>
  <r>
    <n v="637"/>
    <n v="134"/>
    <n v="1194"/>
    <n v="105"/>
    <n v="1"/>
    <n v="105"/>
    <x v="2"/>
    <s v="Pleated"/>
    <x v="109"/>
  </r>
  <r>
    <n v="638"/>
    <n v="135"/>
    <n v="106"/>
    <n v="92"/>
    <n v="1"/>
    <n v="92"/>
    <x v="0"/>
    <s v="Denim"/>
    <x v="62"/>
  </r>
  <r>
    <n v="639"/>
    <n v="135"/>
    <n v="730"/>
    <n v="119"/>
    <n v="2"/>
    <n v="238"/>
    <x v="1"/>
    <s v="Trench Coat"/>
    <x v="62"/>
  </r>
  <r>
    <n v="640"/>
    <n v="135"/>
    <n v="654"/>
    <n v="93"/>
    <n v="2"/>
    <n v="186"/>
    <x v="1"/>
    <s v="Coach"/>
    <x v="62"/>
  </r>
  <r>
    <n v="641"/>
    <n v="135"/>
    <n v="376"/>
    <n v="94"/>
    <n v="1"/>
    <n v="94"/>
    <x v="0"/>
    <s v="Henley"/>
    <x v="62"/>
  </r>
  <r>
    <n v="642"/>
    <n v="136"/>
    <n v="816"/>
    <n v="117"/>
    <n v="2"/>
    <n v="234"/>
    <x v="1"/>
    <s v="Shearling"/>
    <x v="110"/>
  </r>
  <r>
    <n v="643"/>
    <n v="136"/>
    <n v="174"/>
    <n v="91"/>
    <n v="3"/>
    <n v="273"/>
    <x v="0"/>
    <s v="Linen"/>
    <x v="110"/>
  </r>
  <r>
    <n v="644"/>
    <n v="136"/>
    <n v="582"/>
    <n v="100"/>
    <n v="3"/>
    <n v="300"/>
    <x v="1"/>
    <s v="Bomber"/>
    <x v="110"/>
  </r>
  <r>
    <n v="645"/>
    <n v="137"/>
    <n v="1137"/>
    <n v="102"/>
    <n v="1"/>
    <n v="102"/>
    <x v="2"/>
    <s v="Cargo Pants"/>
    <x v="111"/>
  </r>
  <r>
    <n v="646"/>
    <n v="137"/>
    <n v="175"/>
    <n v="98"/>
    <n v="1"/>
    <n v="98"/>
    <x v="0"/>
    <s v="Camp Collared"/>
    <x v="111"/>
  </r>
  <r>
    <n v="647"/>
    <n v="137"/>
    <n v="826"/>
    <n v="117"/>
    <n v="1"/>
    <n v="117"/>
    <x v="1"/>
    <s v="Shearling"/>
    <x v="111"/>
  </r>
  <r>
    <n v="648"/>
    <n v="137"/>
    <n v="236"/>
    <n v="106"/>
    <n v="3"/>
    <n v="318"/>
    <x v="0"/>
    <s v="Chambray"/>
    <x v="111"/>
  </r>
  <r>
    <n v="649"/>
    <n v="138"/>
    <n v="51"/>
    <n v="104"/>
    <n v="2"/>
    <n v="208"/>
    <x v="0"/>
    <s v="Dress"/>
    <x v="53"/>
  </r>
  <r>
    <n v="650"/>
    <n v="138"/>
    <n v="518"/>
    <n v="102"/>
    <n v="3"/>
    <n v="306"/>
    <x v="1"/>
    <s v="Windbreaker"/>
    <x v="53"/>
  </r>
  <r>
    <n v="651"/>
    <n v="138"/>
    <n v="2"/>
    <n v="96"/>
    <n v="2"/>
    <n v="192"/>
    <x v="0"/>
    <s v="Oxford Cloth"/>
    <x v="53"/>
  </r>
  <r>
    <n v="652"/>
    <n v="138"/>
    <n v="1065"/>
    <n v="93"/>
    <n v="1"/>
    <n v="93"/>
    <x v="2"/>
    <s v="Joggers"/>
    <x v="53"/>
  </r>
  <r>
    <n v="653"/>
    <n v="138"/>
    <n v="383"/>
    <n v="94"/>
    <n v="2"/>
    <n v="188"/>
    <x v="0"/>
    <s v="Henley"/>
    <x v="53"/>
  </r>
  <r>
    <n v="654"/>
    <n v="139"/>
    <n v="521"/>
    <n v="102"/>
    <n v="2"/>
    <n v="204"/>
    <x v="1"/>
    <s v="Windbreaker"/>
    <x v="10"/>
  </r>
  <r>
    <n v="655"/>
    <n v="139"/>
    <n v="428"/>
    <n v="107"/>
    <n v="1"/>
    <n v="107"/>
    <x v="1"/>
    <s v="Denim"/>
    <x v="10"/>
  </r>
  <r>
    <n v="656"/>
    <n v="139"/>
    <n v="280"/>
    <n v="105"/>
    <n v="1"/>
    <n v="105"/>
    <x v="0"/>
    <s v="Cuban Collar"/>
    <x v="10"/>
  </r>
  <r>
    <n v="657"/>
    <n v="139"/>
    <n v="1110"/>
    <n v="115"/>
    <n v="3"/>
    <n v="345"/>
    <x v="2"/>
    <s v="Cropped"/>
    <x v="10"/>
  </r>
  <r>
    <n v="658"/>
    <n v="140"/>
    <n v="701"/>
    <n v="119"/>
    <n v="3"/>
    <n v="357"/>
    <x v="1"/>
    <s v="Trench Coat"/>
    <x v="48"/>
  </r>
  <r>
    <n v="659"/>
    <n v="140"/>
    <n v="955"/>
    <n v="97"/>
    <n v="1"/>
    <n v="97"/>
    <x v="2"/>
    <s v="Slim-Fit"/>
    <x v="48"/>
  </r>
  <r>
    <n v="660"/>
    <n v="140"/>
    <n v="575"/>
    <n v="100"/>
    <n v="1"/>
    <n v="100"/>
    <x v="1"/>
    <s v="Bomber"/>
    <x v="48"/>
  </r>
  <r>
    <n v="661"/>
    <n v="140"/>
    <n v="533"/>
    <n v="98"/>
    <n v="2"/>
    <n v="196"/>
    <x v="1"/>
    <s v="Leather"/>
    <x v="48"/>
  </r>
  <r>
    <n v="662"/>
    <n v="140"/>
    <n v="687"/>
    <n v="113"/>
    <n v="3"/>
    <n v="339"/>
    <x v="1"/>
    <s v="Parka"/>
    <x v="48"/>
  </r>
  <r>
    <n v="663"/>
    <n v="140"/>
    <n v="628"/>
    <n v="112"/>
    <n v="1"/>
    <n v="112"/>
    <x v="1"/>
    <s v="Cardigan"/>
    <x v="48"/>
  </r>
  <r>
    <n v="664"/>
    <n v="140"/>
    <n v="1130"/>
    <n v="102"/>
    <n v="3"/>
    <n v="306"/>
    <x v="2"/>
    <s v="Cargo Pants"/>
    <x v="48"/>
  </r>
  <r>
    <n v="665"/>
    <n v="141"/>
    <n v="805"/>
    <n v="117"/>
    <n v="3"/>
    <n v="351"/>
    <x v="1"/>
    <s v="Shearling"/>
    <x v="75"/>
  </r>
  <r>
    <n v="666"/>
    <n v="141"/>
    <n v="950"/>
    <n v="97"/>
    <n v="1"/>
    <n v="97"/>
    <x v="2"/>
    <s v="Slim-Fit"/>
    <x v="75"/>
  </r>
  <r>
    <n v="667"/>
    <n v="141"/>
    <n v="733"/>
    <n v="119"/>
    <n v="3"/>
    <n v="357"/>
    <x v="1"/>
    <s v="Trench Coat"/>
    <x v="75"/>
  </r>
  <r>
    <n v="668"/>
    <n v="142"/>
    <n v="8"/>
    <n v="96"/>
    <n v="3"/>
    <n v="288"/>
    <x v="0"/>
    <s v="Oxford Cloth"/>
    <x v="10"/>
  </r>
  <r>
    <n v="669"/>
    <n v="142"/>
    <n v="843"/>
    <n v="113"/>
    <n v="2"/>
    <n v="226"/>
    <x v="2"/>
    <s v="Chinos"/>
    <x v="10"/>
  </r>
  <r>
    <n v="670"/>
    <n v="142"/>
    <n v="131"/>
    <n v="92"/>
    <n v="3"/>
    <n v="276"/>
    <x v="0"/>
    <s v="Denim"/>
    <x v="10"/>
  </r>
  <r>
    <n v="671"/>
    <n v="142"/>
    <n v="575"/>
    <n v="100"/>
    <n v="3"/>
    <n v="300"/>
    <x v="1"/>
    <s v="Bomber"/>
    <x v="10"/>
  </r>
  <r>
    <n v="672"/>
    <n v="142"/>
    <n v="717"/>
    <n v="119"/>
    <n v="3"/>
    <n v="357"/>
    <x v="1"/>
    <s v="Trench Coat"/>
    <x v="10"/>
  </r>
  <r>
    <n v="673"/>
    <n v="142"/>
    <n v="1237"/>
    <n v="112"/>
    <n v="3"/>
    <n v="336"/>
    <x v="2"/>
    <s v="Tracksuit Bottoms"/>
    <x v="10"/>
  </r>
  <r>
    <n v="674"/>
    <n v="142"/>
    <n v="712"/>
    <n v="119"/>
    <n v="1"/>
    <n v="119"/>
    <x v="1"/>
    <s v="Trench Coat"/>
    <x v="10"/>
  </r>
  <r>
    <n v="675"/>
    <n v="142"/>
    <n v="932"/>
    <n v="96"/>
    <n v="3"/>
    <n v="288"/>
    <x v="2"/>
    <s v="Drawstring"/>
    <x v="10"/>
  </r>
  <r>
    <n v="676"/>
    <n v="142"/>
    <n v="630"/>
    <n v="93"/>
    <n v="3"/>
    <n v="279"/>
    <x v="1"/>
    <s v="Coach"/>
    <x v="10"/>
  </r>
  <r>
    <n v="677"/>
    <n v="143"/>
    <n v="740"/>
    <n v="109"/>
    <n v="2"/>
    <n v="218"/>
    <x v="1"/>
    <s v="Peacoat"/>
    <x v="112"/>
  </r>
  <r>
    <n v="678"/>
    <n v="143"/>
    <n v="94"/>
    <n v="118"/>
    <n v="2"/>
    <n v="236"/>
    <x v="0"/>
    <s v="Flannel"/>
    <x v="112"/>
  </r>
  <r>
    <n v="679"/>
    <n v="143"/>
    <n v="1083"/>
    <n v="93"/>
    <n v="1"/>
    <n v="93"/>
    <x v="2"/>
    <s v="Joggers"/>
    <x v="112"/>
  </r>
  <r>
    <n v="680"/>
    <n v="143"/>
    <n v="387"/>
    <n v="119"/>
    <n v="1"/>
    <n v="119"/>
    <x v="0"/>
    <s v="Casual Slim Fit"/>
    <x v="112"/>
  </r>
  <r>
    <n v="681"/>
    <n v="143"/>
    <n v="1123"/>
    <n v="102"/>
    <n v="3"/>
    <n v="306"/>
    <x v="2"/>
    <s v="Cargo Pants"/>
    <x v="112"/>
  </r>
  <r>
    <n v="682"/>
    <n v="143"/>
    <n v="837"/>
    <n v="117"/>
    <n v="1"/>
    <n v="117"/>
    <x v="1"/>
    <s v="Shearling"/>
    <x v="112"/>
  </r>
  <r>
    <n v="683"/>
    <n v="144"/>
    <n v="698"/>
    <n v="113"/>
    <n v="1"/>
    <n v="113"/>
    <x v="1"/>
    <s v="Parka"/>
    <x v="59"/>
  </r>
  <r>
    <n v="684"/>
    <n v="144"/>
    <n v="295"/>
    <n v="105"/>
    <n v="3"/>
    <n v="315"/>
    <x v="0"/>
    <s v="Cuban Collar"/>
    <x v="59"/>
  </r>
  <r>
    <n v="685"/>
    <n v="144"/>
    <n v="461"/>
    <n v="118"/>
    <n v="2"/>
    <n v="236"/>
    <x v="1"/>
    <s v="Puffer"/>
    <x v="59"/>
  </r>
  <r>
    <n v="686"/>
    <n v="144"/>
    <n v="680"/>
    <n v="113"/>
    <n v="2"/>
    <n v="226"/>
    <x v="1"/>
    <s v="Parka"/>
    <x v="59"/>
  </r>
  <r>
    <n v="687"/>
    <n v="145"/>
    <n v="1138"/>
    <n v="102"/>
    <n v="1"/>
    <n v="102"/>
    <x v="2"/>
    <s v="Cargo Pants"/>
    <x v="51"/>
  </r>
  <r>
    <n v="688"/>
    <n v="145"/>
    <n v="623"/>
    <n v="112"/>
    <n v="3"/>
    <n v="336"/>
    <x v="1"/>
    <s v="Cardigan"/>
    <x v="51"/>
  </r>
  <r>
    <n v="689"/>
    <n v="145"/>
    <n v="655"/>
    <n v="93"/>
    <n v="2"/>
    <n v="186"/>
    <x v="1"/>
    <s v="Coach"/>
    <x v="51"/>
  </r>
  <r>
    <n v="690"/>
    <n v="145"/>
    <n v="472"/>
    <n v="118"/>
    <n v="3"/>
    <n v="354"/>
    <x v="1"/>
    <s v="Puffer"/>
    <x v="51"/>
  </r>
  <r>
    <n v="691"/>
    <n v="146"/>
    <n v="17"/>
    <n v="96"/>
    <n v="3"/>
    <n v="288"/>
    <x v="0"/>
    <s v="Oxford Cloth"/>
    <x v="0"/>
  </r>
  <r>
    <n v="692"/>
    <n v="146"/>
    <n v="610"/>
    <n v="112"/>
    <n v="3"/>
    <n v="336"/>
    <x v="1"/>
    <s v="Cardigan"/>
    <x v="0"/>
  </r>
  <r>
    <n v="693"/>
    <n v="147"/>
    <n v="1250"/>
    <n v="112"/>
    <n v="1"/>
    <n v="112"/>
    <x v="2"/>
    <s v="Tracksuit Bottoms"/>
    <x v="113"/>
  </r>
  <r>
    <n v="694"/>
    <n v="148"/>
    <n v="213"/>
    <n v="106"/>
    <n v="1"/>
    <n v="106"/>
    <x v="0"/>
    <s v="Chambray"/>
    <x v="114"/>
  </r>
  <r>
    <n v="695"/>
    <n v="148"/>
    <n v="779"/>
    <n v="91"/>
    <n v="3"/>
    <n v="273"/>
    <x v="1"/>
    <s v="Pullover"/>
    <x v="114"/>
  </r>
  <r>
    <n v="696"/>
    <n v="148"/>
    <n v="1214"/>
    <n v="105"/>
    <n v="3"/>
    <n v="315"/>
    <x v="2"/>
    <s v="Pleated"/>
    <x v="114"/>
  </r>
  <r>
    <n v="697"/>
    <n v="148"/>
    <n v="220"/>
    <n v="106"/>
    <n v="3"/>
    <n v="318"/>
    <x v="0"/>
    <s v="Chambray"/>
    <x v="114"/>
  </r>
  <r>
    <n v="698"/>
    <n v="149"/>
    <n v="423"/>
    <n v="107"/>
    <n v="1"/>
    <n v="107"/>
    <x v="1"/>
    <s v="Denim"/>
    <x v="115"/>
  </r>
  <r>
    <n v="699"/>
    <n v="149"/>
    <n v="549"/>
    <n v="98"/>
    <n v="3"/>
    <n v="294"/>
    <x v="1"/>
    <s v="Leather"/>
    <x v="115"/>
  </r>
  <r>
    <n v="700"/>
    <n v="149"/>
    <n v="931"/>
    <n v="96"/>
    <n v="1"/>
    <n v="96"/>
    <x v="2"/>
    <s v="Drawstring"/>
    <x v="115"/>
  </r>
  <r>
    <n v="701"/>
    <n v="149"/>
    <n v="380"/>
    <n v="94"/>
    <n v="2"/>
    <n v="188"/>
    <x v="0"/>
    <s v="Henley"/>
    <x v="115"/>
  </r>
  <r>
    <n v="702"/>
    <n v="149"/>
    <n v="93"/>
    <n v="118"/>
    <n v="3"/>
    <n v="354"/>
    <x v="0"/>
    <s v="Flannel"/>
    <x v="115"/>
  </r>
  <r>
    <n v="703"/>
    <n v="150"/>
    <n v="736"/>
    <n v="109"/>
    <n v="1"/>
    <n v="109"/>
    <x v="1"/>
    <s v="Peacoat"/>
    <x v="40"/>
  </r>
  <r>
    <n v="704"/>
    <n v="150"/>
    <n v="1110"/>
    <n v="115"/>
    <n v="3"/>
    <n v="345"/>
    <x v="2"/>
    <s v="Cropped"/>
    <x v="40"/>
  </r>
  <r>
    <n v="705"/>
    <n v="150"/>
    <n v="263"/>
    <n v="95"/>
    <n v="3"/>
    <n v="285"/>
    <x v="0"/>
    <s v="Polo"/>
    <x v="40"/>
  </r>
  <r>
    <n v="706"/>
    <n v="150"/>
    <n v="234"/>
    <n v="106"/>
    <n v="2"/>
    <n v="212"/>
    <x v="0"/>
    <s v="Chambray"/>
    <x v="40"/>
  </r>
  <r>
    <n v="707"/>
    <n v="151"/>
    <n v="772"/>
    <n v="91"/>
    <n v="1"/>
    <n v="91"/>
    <x v="1"/>
    <s v="Pullover"/>
    <x v="96"/>
  </r>
  <r>
    <n v="708"/>
    <n v="151"/>
    <n v="842"/>
    <n v="113"/>
    <n v="2"/>
    <n v="226"/>
    <x v="2"/>
    <s v="Chinos"/>
    <x v="96"/>
  </r>
  <r>
    <n v="709"/>
    <n v="151"/>
    <n v="287"/>
    <n v="105"/>
    <n v="3"/>
    <n v="315"/>
    <x v="0"/>
    <s v="Cuban Collar"/>
    <x v="96"/>
  </r>
  <r>
    <n v="710"/>
    <n v="151"/>
    <n v="992"/>
    <n v="106"/>
    <n v="1"/>
    <n v="106"/>
    <x v="2"/>
    <s v="Wool"/>
    <x v="96"/>
  </r>
  <r>
    <n v="711"/>
    <n v="152"/>
    <n v="246"/>
    <n v="95"/>
    <n v="1"/>
    <n v="95"/>
    <x v="0"/>
    <s v="Polo"/>
    <x v="90"/>
  </r>
  <r>
    <n v="712"/>
    <n v="152"/>
    <n v="731"/>
    <n v="119"/>
    <n v="1"/>
    <n v="119"/>
    <x v="1"/>
    <s v="Trench Coat"/>
    <x v="90"/>
  </r>
  <r>
    <n v="713"/>
    <n v="152"/>
    <n v="490"/>
    <n v="102"/>
    <n v="1"/>
    <n v="102"/>
    <x v="1"/>
    <s v="Windbreaker"/>
    <x v="90"/>
  </r>
  <r>
    <n v="714"/>
    <n v="152"/>
    <n v="897"/>
    <n v="94"/>
    <n v="1"/>
    <n v="94"/>
    <x v="2"/>
    <s v="Cords"/>
    <x v="90"/>
  </r>
  <r>
    <n v="715"/>
    <n v="152"/>
    <n v="537"/>
    <n v="98"/>
    <n v="3"/>
    <n v="294"/>
    <x v="1"/>
    <s v="Leather"/>
    <x v="90"/>
  </r>
  <r>
    <n v="716"/>
    <n v="152"/>
    <n v="904"/>
    <n v="94"/>
    <n v="3"/>
    <n v="282"/>
    <x v="2"/>
    <s v="Cords"/>
    <x v="90"/>
  </r>
  <r>
    <n v="717"/>
    <n v="152"/>
    <n v="1230"/>
    <n v="112"/>
    <n v="1"/>
    <n v="112"/>
    <x v="2"/>
    <s v="Tracksuit Bottoms"/>
    <x v="90"/>
  </r>
  <r>
    <n v="718"/>
    <n v="152"/>
    <n v="1188"/>
    <n v="99"/>
    <n v="2"/>
    <n v="198"/>
    <x v="2"/>
    <s v="High-Waisted"/>
    <x v="90"/>
  </r>
  <r>
    <n v="719"/>
    <n v="153"/>
    <n v="542"/>
    <n v="98"/>
    <n v="3"/>
    <n v="294"/>
    <x v="1"/>
    <s v="Leather"/>
    <x v="116"/>
  </r>
  <r>
    <n v="720"/>
    <n v="153"/>
    <n v="698"/>
    <n v="113"/>
    <n v="1"/>
    <n v="113"/>
    <x v="1"/>
    <s v="Parka"/>
    <x v="116"/>
  </r>
  <r>
    <n v="721"/>
    <n v="153"/>
    <n v="769"/>
    <n v="109"/>
    <n v="3"/>
    <n v="327"/>
    <x v="1"/>
    <s v="Peacoat"/>
    <x v="116"/>
  </r>
  <r>
    <n v="722"/>
    <n v="153"/>
    <n v="989"/>
    <n v="106"/>
    <n v="2"/>
    <n v="212"/>
    <x v="2"/>
    <s v="Wool"/>
    <x v="116"/>
  </r>
  <r>
    <n v="723"/>
    <n v="153"/>
    <n v="1188"/>
    <n v="99"/>
    <n v="3"/>
    <n v="297"/>
    <x v="2"/>
    <s v="High-Waisted"/>
    <x v="116"/>
  </r>
  <r>
    <n v="724"/>
    <n v="153"/>
    <n v="1235"/>
    <n v="112"/>
    <n v="3"/>
    <n v="336"/>
    <x v="2"/>
    <s v="Tracksuit Bottoms"/>
    <x v="116"/>
  </r>
  <r>
    <n v="725"/>
    <n v="154"/>
    <n v="347"/>
    <n v="109"/>
    <n v="1"/>
    <n v="109"/>
    <x v="0"/>
    <s v="Mandarin Collar"/>
    <x v="117"/>
  </r>
  <r>
    <n v="726"/>
    <n v="154"/>
    <n v="1043"/>
    <n v="90"/>
    <n v="1"/>
    <n v="90"/>
    <x v="2"/>
    <s v="Relaxed Leg"/>
    <x v="117"/>
  </r>
  <r>
    <n v="727"/>
    <n v="154"/>
    <n v="174"/>
    <n v="91"/>
    <n v="1"/>
    <n v="91"/>
    <x v="0"/>
    <s v="Linen"/>
    <x v="117"/>
  </r>
  <r>
    <n v="728"/>
    <n v="154"/>
    <n v="630"/>
    <n v="93"/>
    <n v="2"/>
    <n v="186"/>
    <x v="1"/>
    <s v="Coach"/>
    <x v="117"/>
  </r>
  <r>
    <n v="729"/>
    <n v="154"/>
    <n v="625"/>
    <n v="112"/>
    <n v="2"/>
    <n v="224"/>
    <x v="1"/>
    <s v="Cardigan"/>
    <x v="117"/>
  </r>
  <r>
    <n v="730"/>
    <n v="155"/>
    <n v="512"/>
    <n v="102"/>
    <n v="1"/>
    <n v="102"/>
    <x v="1"/>
    <s v="Windbreaker"/>
    <x v="11"/>
  </r>
  <r>
    <n v="731"/>
    <n v="156"/>
    <n v="1253"/>
    <n v="112"/>
    <n v="1"/>
    <n v="112"/>
    <x v="2"/>
    <s v="Tracksuit Bottoms"/>
    <x v="118"/>
  </r>
  <r>
    <n v="732"/>
    <n v="156"/>
    <n v="1155"/>
    <n v="99"/>
    <n v="2"/>
    <n v="198"/>
    <x v="2"/>
    <s v="High-Waisted"/>
    <x v="118"/>
  </r>
  <r>
    <n v="733"/>
    <n v="156"/>
    <n v="438"/>
    <n v="107"/>
    <n v="2"/>
    <n v="214"/>
    <x v="1"/>
    <s v="Denim"/>
    <x v="118"/>
  </r>
  <r>
    <n v="734"/>
    <n v="156"/>
    <n v="719"/>
    <n v="119"/>
    <n v="1"/>
    <n v="119"/>
    <x v="1"/>
    <s v="Trench Coat"/>
    <x v="118"/>
  </r>
  <r>
    <n v="735"/>
    <n v="156"/>
    <n v="470"/>
    <n v="118"/>
    <n v="3"/>
    <n v="354"/>
    <x v="1"/>
    <s v="Puffer"/>
    <x v="118"/>
  </r>
  <r>
    <n v="736"/>
    <n v="157"/>
    <n v="918"/>
    <n v="96"/>
    <n v="3"/>
    <n v="288"/>
    <x v="2"/>
    <s v="Drawstring"/>
    <x v="119"/>
  </r>
  <r>
    <n v="737"/>
    <n v="157"/>
    <n v="585"/>
    <n v="100"/>
    <n v="1"/>
    <n v="100"/>
    <x v="1"/>
    <s v="Bomber"/>
    <x v="119"/>
  </r>
  <r>
    <n v="738"/>
    <n v="157"/>
    <n v="493"/>
    <n v="102"/>
    <n v="2"/>
    <n v="204"/>
    <x v="1"/>
    <s v="Windbreaker"/>
    <x v="119"/>
  </r>
  <r>
    <n v="739"/>
    <n v="157"/>
    <n v="442"/>
    <n v="107"/>
    <n v="1"/>
    <n v="107"/>
    <x v="1"/>
    <s v="Denim"/>
    <x v="119"/>
  </r>
  <r>
    <n v="740"/>
    <n v="158"/>
    <n v="1173"/>
    <n v="99"/>
    <n v="2"/>
    <n v="198"/>
    <x v="2"/>
    <s v="High-Waisted"/>
    <x v="37"/>
  </r>
  <r>
    <n v="741"/>
    <n v="158"/>
    <n v="975"/>
    <n v="97"/>
    <n v="2"/>
    <n v="194"/>
    <x v="2"/>
    <s v="Slim-Fit"/>
    <x v="37"/>
  </r>
  <r>
    <n v="742"/>
    <n v="158"/>
    <n v="238"/>
    <n v="106"/>
    <n v="1"/>
    <n v="106"/>
    <x v="0"/>
    <s v="Chambray"/>
    <x v="37"/>
  </r>
  <r>
    <n v="743"/>
    <n v="158"/>
    <n v="130"/>
    <n v="92"/>
    <n v="2"/>
    <n v="184"/>
    <x v="0"/>
    <s v="Denim"/>
    <x v="37"/>
  </r>
  <r>
    <n v="744"/>
    <n v="158"/>
    <n v="257"/>
    <n v="95"/>
    <n v="2"/>
    <n v="190"/>
    <x v="0"/>
    <s v="Polo"/>
    <x v="37"/>
  </r>
  <r>
    <n v="745"/>
    <n v="158"/>
    <n v="100"/>
    <n v="118"/>
    <n v="3"/>
    <n v="354"/>
    <x v="0"/>
    <s v="Flannel"/>
    <x v="37"/>
  </r>
  <r>
    <n v="746"/>
    <n v="159"/>
    <n v="118"/>
    <n v="92"/>
    <n v="2"/>
    <n v="184"/>
    <x v="0"/>
    <s v="Denim"/>
    <x v="120"/>
  </r>
  <r>
    <n v="747"/>
    <n v="159"/>
    <n v="172"/>
    <n v="91"/>
    <n v="2"/>
    <n v="182"/>
    <x v="0"/>
    <s v="Linen"/>
    <x v="120"/>
  </r>
  <r>
    <n v="748"/>
    <n v="159"/>
    <n v="209"/>
    <n v="98"/>
    <n v="2"/>
    <n v="196"/>
    <x v="0"/>
    <s v="Camp Collared"/>
    <x v="120"/>
  </r>
  <r>
    <n v="749"/>
    <n v="159"/>
    <n v="410"/>
    <n v="119"/>
    <n v="3"/>
    <n v="357"/>
    <x v="0"/>
    <s v="Casual Slim Fit"/>
    <x v="120"/>
  </r>
  <r>
    <n v="750"/>
    <n v="160"/>
    <n v="765"/>
    <n v="109"/>
    <n v="1"/>
    <n v="109"/>
    <x v="1"/>
    <s v="Peacoat"/>
    <x v="121"/>
  </r>
  <r>
    <n v="751"/>
    <n v="160"/>
    <n v="117"/>
    <n v="92"/>
    <n v="1"/>
    <n v="92"/>
    <x v="0"/>
    <s v="Denim"/>
    <x v="121"/>
  </r>
  <r>
    <n v="752"/>
    <n v="160"/>
    <n v="94"/>
    <n v="118"/>
    <n v="1"/>
    <n v="118"/>
    <x v="0"/>
    <s v="Flannel"/>
    <x v="121"/>
  </r>
  <r>
    <n v="753"/>
    <n v="160"/>
    <n v="1213"/>
    <n v="105"/>
    <n v="1"/>
    <n v="105"/>
    <x v="2"/>
    <s v="Pleated"/>
    <x v="121"/>
  </r>
  <r>
    <n v="754"/>
    <n v="160"/>
    <n v="437"/>
    <n v="107"/>
    <n v="2"/>
    <n v="214"/>
    <x v="1"/>
    <s v="Denim"/>
    <x v="121"/>
  </r>
  <r>
    <n v="755"/>
    <n v="160"/>
    <n v="1102"/>
    <n v="115"/>
    <n v="1"/>
    <n v="115"/>
    <x v="2"/>
    <s v="Cropped"/>
    <x v="121"/>
  </r>
  <r>
    <n v="756"/>
    <n v="160"/>
    <n v="122"/>
    <n v="92"/>
    <n v="2"/>
    <n v="184"/>
    <x v="0"/>
    <s v="Denim"/>
    <x v="121"/>
  </r>
  <r>
    <n v="757"/>
    <n v="160"/>
    <n v="878"/>
    <n v="94"/>
    <n v="2"/>
    <n v="188"/>
    <x v="2"/>
    <s v="Cords"/>
    <x v="121"/>
  </r>
  <r>
    <n v="758"/>
    <n v="160"/>
    <n v="134"/>
    <n v="92"/>
    <n v="3"/>
    <n v="276"/>
    <x v="0"/>
    <s v="Denim"/>
    <x v="121"/>
  </r>
  <r>
    <n v="759"/>
    <n v="160"/>
    <n v="951"/>
    <n v="97"/>
    <n v="1"/>
    <n v="97"/>
    <x v="2"/>
    <s v="Slim-Fit"/>
    <x v="121"/>
  </r>
  <r>
    <n v="760"/>
    <n v="161"/>
    <n v="48"/>
    <n v="104"/>
    <n v="2"/>
    <n v="208"/>
    <x v="0"/>
    <s v="Dress"/>
    <x v="26"/>
  </r>
  <r>
    <n v="761"/>
    <n v="161"/>
    <n v="1177"/>
    <n v="99"/>
    <n v="2"/>
    <n v="198"/>
    <x v="2"/>
    <s v="High-Waisted"/>
    <x v="26"/>
  </r>
  <r>
    <n v="762"/>
    <n v="161"/>
    <n v="936"/>
    <n v="96"/>
    <n v="1"/>
    <n v="96"/>
    <x v="2"/>
    <s v="Drawstring"/>
    <x v="26"/>
  </r>
  <r>
    <n v="763"/>
    <n v="161"/>
    <n v="1041"/>
    <n v="90"/>
    <n v="2"/>
    <n v="180"/>
    <x v="2"/>
    <s v="Relaxed Leg"/>
    <x v="26"/>
  </r>
  <r>
    <n v="764"/>
    <n v="161"/>
    <n v="483"/>
    <n v="118"/>
    <n v="2"/>
    <n v="236"/>
    <x v="1"/>
    <s v="Puffer"/>
    <x v="26"/>
  </r>
  <r>
    <n v="765"/>
    <n v="161"/>
    <n v="525"/>
    <n v="98"/>
    <n v="3"/>
    <n v="294"/>
    <x v="1"/>
    <s v="Leather"/>
    <x v="26"/>
  </r>
  <r>
    <n v="766"/>
    <n v="161"/>
    <n v="63"/>
    <n v="104"/>
    <n v="3"/>
    <n v="312"/>
    <x v="0"/>
    <s v="Dress"/>
    <x v="26"/>
  </r>
  <r>
    <n v="767"/>
    <n v="161"/>
    <n v="517"/>
    <n v="102"/>
    <n v="2"/>
    <n v="204"/>
    <x v="1"/>
    <s v="Windbreaker"/>
    <x v="26"/>
  </r>
  <r>
    <n v="768"/>
    <n v="162"/>
    <n v="896"/>
    <n v="94"/>
    <n v="1"/>
    <n v="94"/>
    <x v="2"/>
    <s v="Cords"/>
    <x v="23"/>
  </r>
  <r>
    <n v="769"/>
    <n v="162"/>
    <n v="1052"/>
    <n v="93"/>
    <n v="3"/>
    <n v="279"/>
    <x v="2"/>
    <s v="Joggers"/>
    <x v="23"/>
  </r>
  <r>
    <n v="770"/>
    <n v="162"/>
    <n v="1091"/>
    <n v="115"/>
    <n v="3"/>
    <n v="345"/>
    <x v="2"/>
    <s v="Cropped"/>
    <x v="23"/>
  </r>
  <r>
    <n v="771"/>
    <n v="162"/>
    <n v="870"/>
    <n v="113"/>
    <n v="2"/>
    <n v="226"/>
    <x v="2"/>
    <s v="Chinos"/>
    <x v="23"/>
  </r>
  <r>
    <n v="772"/>
    <n v="162"/>
    <n v="849"/>
    <n v="113"/>
    <n v="2"/>
    <n v="226"/>
    <x v="2"/>
    <s v="Chinos"/>
    <x v="23"/>
  </r>
  <r>
    <n v="773"/>
    <n v="163"/>
    <n v="937"/>
    <n v="96"/>
    <n v="2"/>
    <n v="192"/>
    <x v="2"/>
    <s v="Drawstring"/>
    <x v="122"/>
  </r>
  <r>
    <n v="774"/>
    <n v="163"/>
    <n v="753"/>
    <n v="109"/>
    <n v="1"/>
    <n v="109"/>
    <x v="1"/>
    <s v="Peacoat"/>
    <x v="122"/>
  </r>
  <r>
    <n v="775"/>
    <n v="163"/>
    <n v="563"/>
    <n v="100"/>
    <n v="3"/>
    <n v="300"/>
    <x v="1"/>
    <s v="Bomber"/>
    <x v="122"/>
  </r>
  <r>
    <n v="776"/>
    <n v="163"/>
    <n v="549"/>
    <n v="98"/>
    <n v="2"/>
    <n v="196"/>
    <x v="1"/>
    <s v="Leather"/>
    <x v="122"/>
  </r>
  <r>
    <n v="777"/>
    <n v="163"/>
    <n v="43"/>
    <n v="104"/>
    <n v="3"/>
    <n v="312"/>
    <x v="0"/>
    <s v="Dress"/>
    <x v="122"/>
  </r>
  <r>
    <n v="778"/>
    <n v="163"/>
    <n v="682"/>
    <n v="113"/>
    <n v="3"/>
    <n v="339"/>
    <x v="1"/>
    <s v="Parka"/>
    <x v="122"/>
  </r>
  <r>
    <n v="779"/>
    <n v="163"/>
    <n v="372"/>
    <n v="94"/>
    <n v="1"/>
    <n v="94"/>
    <x v="0"/>
    <s v="Henley"/>
    <x v="122"/>
  </r>
  <r>
    <n v="780"/>
    <n v="163"/>
    <n v="153"/>
    <n v="91"/>
    <n v="2"/>
    <n v="182"/>
    <x v="0"/>
    <s v="Linen"/>
    <x v="122"/>
  </r>
  <r>
    <n v="781"/>
    <n v="164"/>
    <n v="1202"/>
    <n v="105"/>
    <n v="2"/>
    <n v="210"/>
    <x v="2"/>
    <s v="Pleated"/>
    <x v="123"/>
  </r>
  <r>
    <n v="782"/>
    <n v="164"/>
    <n v="604"/>
    <n v="112"/>
    <n v="1"/>
    <n v="112"/>
    <x v="1"/>
    <s v="Cardigan"/>
    <x v="123"/>
  </r>
  <r>
    <n v="783"/>
    <n v="164"/>
    <n v="275"/>
    <n v="95"/>
    <n v="2"/>
    <n v="190"/>
    <x v="0"/>
    <s v="Polo"/>
    <x v="123"/>
  </r>
  <r>
    <n v="784"/>
    <n v="164"/>
    <n v="8"/>
    <n v="96"/>
    <n v="1"/>
    <n v="96"/>
    <x v="0"/>
    <s v="Oxford Cloth"/>
    <x v="123"/>
  </r>
  <r>
    <n v="785"/>
    <n v="164"/>
    <n v="425"/>
    <n v="107"/>
    <n v="3"/>
    <n v="321"/>
    <x v="1"/>
    <s v="Denim"/>
    <x v="123"/>
  </r>
  <r>
    <n v="786"/>
    <n v="165"/>
    <n v="1165"/>
    <n v="99"/>
    <n v="3"/>
    <n v="297"/>
    <x v="2"/>
    <s v="High-Waisted"/>
    <x v="124"/>
  </r>
  <r>
    <n v="787"/>
    <n v="165"/>
    <n v="1029"/>
    <n v="90"/>
    <n v="1"/>
    <n v="90"/>
    <x v="2"/>
    <s v="Relaxed Leg"/>
    <x v="124"/>
  </r>
  <r>
    <n v="788"/>
    <n v="165"/>
    <n v="118"/>
    <n v="92"/>
    <n v="2"/>
    <n v="184"/>
    <x v="0"/>
    <s v="Denim"/>
    <x v="124"/>
  </r>
  <r>
    <n v="789"/>
    <n v="165"/>
    <n v="700"/>
    <n v="119"/>
    <n v="1"/>
    <n v="119"/>
    <x v="1"/>
    <s v="Trench Coat"/>
    <x v="124"/>
  </r>
  <r>
    <n v="790"/>
    <n v="165"/>
    <n v="679"/>
    <n v="113"/>
    <n v="1"/>
    <n v="113"/>
    <x v="1"/>
    <s v="Parka"/>
    <x v="124"/>
  </r>
  <r>
    <n v="791"/>
    <n v="165"/>
    <n v="1060"/>
    <n v="93"/>
    <n v="2"/>
    <n v="186"/>
    <x v="2"/>
    <s v="Joggers"/>
    <x v="124"/>
  </r>
  <r>
    <n v="792"/>
    <n v="165"/>
    <n v="26"/>
    <n v="96"/>
    <n v="1"/>
    <n v="96"/>
    <x v="0"/>
    <s v="Oxford Cloth"/>
    <x v="124"/>
  </r>
  <r>
    <n v="793"/>
    <n v="166"/>
    <n v="743"/>
    <n v="109"/>
    <n v="1"/>
    <n v="109"/>
    <x v="1"/>
    <s v="Peacoat"/>
    <x v="125"/>
  </r>
  <r>
    <n v="794"/>
    <n v="166"/>
    <n v="827"/>
    <n v="117"/>
    <n v="3"/>
    <n v="351"/>
    <x v="1"/>
    <s v="Shearling"/>
    <x v="125"/>
  </r>
  <r>
    <n v="795"/>
    <n v="166"/>
    <n v="740"/>
    <n v="109"/>
    <n v="1"/>
    <n v="109"/>
    <x v="1"/>
    <s v="Peacoat"/>
    <x v="125"/>
  </r>
  <r>
    <n v="796"/>
    <n v="166"/>
    <n v="661"/>
    <n v="93"/>
    <n v="2"/>
    <n v="186"/>
    <x v="1"/>
    <s v="Coach"/>
    <x v="125"/>
  </r>
  <r>
    <n v="797"/>
    <n v="166"/>
    <n v="217"/>
    <n v="106"/>
    <n v="2"/>
    <n v="212"/>
    <x v="0"/>
    <s v="Chambray"/>
    <x v="125"/>
  </r>
  <r>
    <n v="798"/>
    <n v="166"/>
    <n v="430"/>
    <n v="107"/>
    <n v="3"/>
    <n v="321"/>
    <x v="1"/>
    <s v="Denim"/>
    <x v="125"/>
  </r>
  <r>
    <n v="799"/>
    <n v="167"/>
    <n v="1035"/>
    <n v="90"/>
    <n v="2"/>
    <n v="180"/>
    <x v="2"/>
    <s v="Relaxed Leg"/>
    <x v="57"/>
  </r>
  <r>
    <n v="800"/>
    <n v="167"/>
    <n v="930"/>
    <n v="96"/>
    <n v="1"/>
    <n v="96"/>
    <x v="2"/>
    <s v="Drawstring"/>
    <x v="57"/>
  </r>
  <r>
    <n v="801"/>
    <n v="167"/>
    <n v="217"/>
    <n v="106"/>
    <n v="1"/>
    <n v="106"/>
    <x v="0"/>
    <s v="Chambray"/>
    <x v="57"/>
  </r>
  <r>
    <n v="802"/>
    <n v="167"/>
    <n v="134"/>
    <n v="92"/>
    <n v="2"/>
    <n v="184"/>
    <x v="0"/>
    <s v="Denim"/>
    <x v="57"/>
  </r>
  <r>
    <n v="803"/>
    <n v="168"/>
    <n v="1037"/>
    <n v="90"/>
    <n v="3"/>
    <n v="270"/>
    <x v="2"/>
    <s v="Relaxed Leg"/>
    <x v="126"/>
  </r>
  <r>
    <n v="804"/>
    <n v="168"/>
    <n v="1112"/>
    <n v="115"/>
    <n v="3"/>
    <n v="345"/>
    <x v="2"/>
    <s v="Cropped"/>
    <x v="126"/>
  </r>
  <r>
    <n v="805"/>
    <n v="168"/>
    <n v="19"/>
    <n v="96"/>
    <n v="1"/>
    <n v="96"/>
    <x v="0"/>
    <s v="Oxford Cloth"/>
    <x v="126"/>
  </r>
  <r>
    <n v="806"/>
    <n v="168"/>
    <n v="439"/>
    <n v="107"/>
    <n v="1"/>
    <n v="107"/>
    <x v="1"/>
    <s v="Denim"/>
    <x v="126"/>
  </r>
  <r>
    <n v="807"/>
    <n v="168"/>
    <n v="605"/>
    <n v="112"/>
    <n v="2"/>
    <n v="224"/>
    <x v="1"/>
    <s v="Cardigan"/>
    <x v="126"/>
  </r>
  <r>
    <n v="808"/>
    <n v="169"/>
    <n v="1016"/>
    <n v="90"/>
    <n v="2"/>
    <n v="180"/>
    <x v="2"/>
    <s v="Relaxed Leg"/>
    <x v="90"/>
  </r>
  <r>
    <n v="809"/>
    <n v="169"/>
    <n v="468"/>
    <n v="118"/>
    <n v="3"/>
    <n v="354"/>
    <x v="1"/>
    <s v="Puffer"/>
    <x v="90"/>
  </r>
  <r>
    <n v="810"/>
    <n v="169"/>
    <n v="928"/>
    <n v="96"/>
    <n v="2"/>
    <n v="192"/>
    <x v="2"/>
    <s v="Drawstring"/>
    <x v="90"/>
  </r>
  <r>
    <n v="811"/>
    <n v="169"/>
    <n v="605"/>
    <n v="112"/>
    <n v="2"/>
    <n v="224"/>
    <x v="1"/>
    <s v="Cardigan"/>
    <x v="90"/>
  </r>
  <r>
    <n v="812"/>
    <n v="169"/>
    <n v="722"/>
    <n v="119"/>
    <n v="2"/>
    <n v="238"/>
    <x v="1"/>
    <s v="Trench Coat"/>
    <x v="90"/>
  </r>
  <r>
    <n v="813"/>
    <n v="169"/>
    <n v="792"/>
    <n v="91"/>
    <n v="3"/>
    <n v="273"/>
    <x v="1"/>
    <s v="Pullover"/>
    <x v="90"/>
  </r>
  <r>
    <n v="814"/>
    <n v="169"/>
    <n v="526"/>
    <n v="98"/>
    <n v="3"/>
    <n v="294"/>
    <x v="1"/>
    <s v="Leather"/>
    <x v="90"/>
  </r>
  <r>
    <n v="815"/>
    <n v="169"/>
    <n v="1062"/>
    <n v="93"/>
    <n v="1"/>
    <n v="93"/>
    <x v="2"/>
    <s v="Joggers"/>
    <x v="90"/>
  </r>
  <r>
    <n v="816"/>
    <n v="169"/>
    <n v="751"/>
    <n v="109"/>
    <n v="2"/>
    <n v="218"/>
    <x v="1"/>
    <s v="Peacoat"/>
    <x v="90"/>
  </r>
  <r>
    <n v="817"/>
    <n v="170"/>
    <n v="673"/>
    <n v="113"/>
    <n v="3"/>
    <n v="339"/>
    <x v="1"/>
    <s v="Parka"/>
    <x v="127"/>
  </r>
  <r>
    <n v="818"/>
    <n v="170"/>
    <n v="357"/>
    <n v="94"/>
    <n v="1"/>
    <n v="94"/>
    <x v="0"/>
    <s v="Henley"/>
    <x v="127"/>
  </r>
  <r>
    <n v="819"/>
    <n v="170"/>
    <n v="345"/>
    <n v="109"/>
    <n v="1"/>
    <n v="109"/>
    <x v="0"/>
    <s v="Mandarin Collar"/>
    <x v="127"/>
  </r>
  <r>
    <n v="820"/>
    <n v="170"/>
    <n v="1224"/>
    <n v="105"/>
    <n v="2"/>
    <n v="210"/>
    <x v="2"/>
    <s v="Pleated"/>
    <x v="127"/>
  </r>
  <r>
    <n v="821"/>
    <n v="170"/>
    <n v="899"/>
    <n v="94"/>
    <n v="2"/>
    <n v="188"/>
    <x v="2"/>
    <s v="Cords"/>
    <x v="127"/>
  </r>
  <r>
    <n v="822"/>
    <n v="171"/>
    <n v="520"/>
    <n v="102"/>
    <n v="2"/>
    <n v="204"/>
    <x v="1"/>
    <s v="Windbreaker"/>
    <x v="128"/>
  </r>
  <r>
    <n v="823"/>
    <n v="171"/>
    <n v="655"/>
    <n v="93"/>
    <n v="1"/>
    <n v="93"/>
    <x v="1"/>
    <s v="Coach"/>
    <x v="128"/>
  </r>
  <r>
    <n v="824"/>
    <n v="171"/>
    <n v="812"/>
    <n v="117"/>
    <n v="1"/>
    <n v="117"/>
    <x v="1"/>
    <s v="Shearling"/>
    <x v="128"/>
  </r>
  <r>
    <n v="825"/>
    <n v="171"/>
    <n v="444"/>
    <n v="107"/>
    <n v="3"/>
    <n v="321"/>
    <x v="1"/>
    <s v="Denim"/>
    <x v="128"/>
  </r>
  <r>
    <n v="826"/>
    <n v="171"/>
    <n v="785"/>
    <n v="91"/>
    <n v="1"/>
    <n v="91"/>
    <x v="1"/>
    <s v="Pullover"/>
    <x v="128"/>
  </r>
  <r>
    <n v="827"/>
    <n v="171"/>
    <n v="85"/>
    <n v="118"/>
    <n v="2"/>
    <n v="236"/>
    <x v="0"/>
    <s v="Flannel"/>
    <x v="128"/>
  </r>
  <r>
    <n v="828"/>
    <n v="171"/>
    <n v="198"/>
    <n v="98"/>
    <n v="2"/>
    <n v="196"/>
    <x v="0"/>
    <s v="Camp Collared"/>
    <x v="128"/>
  </r>
  <r>
    <n v="829"/>
    <n v="171"/>
    <n v="314"/>
    <n v="105"/>
    <n v="2"/>
    <n v="210"/>
    <x v="0"/>
    <s v="Cuban Collar"/>
    <x v="128"/>
  </r>
  <r>
    <n v="830"/>
    <n v="172"/>
    <n v="574"/>
    <n v="100"/>
    <n v="3"/>
    <n v="300"/>
    <x v="1"/>
    <s v="Bomber"/>
    <x v="129"/>
  </r>
  <r>
    <n v="831"/>
    <n v="172"/>
    <n v="413"/>
    <n v="119"/>
    <n v="1"/>
    <n v="119"/>
    <x v="0"/>
    <s v="Casual Slim Fit"/>
    <x v="129"/>
  </r>
  <r>
    <n v="832"/>
    <n v="172"/>
    <n v="1156"/>
    <n v="99"/>
    <n v="2"/>
    <n v="198"/>
    <x v="2"/>
    <s v="High-Waisted"/>
    <x v="129"/>
  </r>
  <r>
    <n v="833"/>
    <n v="172"/>
    <n v="683"/>
    <n v="113"/>
    <n v="3"/>
    <n v="339"/>
    <x v="1"/>
    <s v="Parka"/>
    <x v="129"/>
  </r>
  <r>
    <n v="834"/>
    <n v="172"/>
    <n v="706"/>
    <n v="119"/>
    <n v="3"/>
    <n v="357"/>
    <x v="1"/>
    <s v="Trench Coat"/>
    <x v="129"/>
  </r>
  <r>
    <n v="835"/>
    <n v="172"/>
    <n v="1245"/>
    <n v="112"/>
    <n v="3"/>
    <n v="336"/>
    <x v="2"/>
    <s v="Tracksuit Bottoms"/>
    <x v="129"/>
  </r>
  <r>
    <n v="836"/>
    <n v="173"/>
    <n v="1005"/>
    <n v="106"/>
    <n v="2"/>
    <n v="212"/>
    <x v="2"/>
    <s v="Wool"/>
    <x v="130"/>
  </r>
  <r>
    <n v="837"/>
    <n v="174"/>
    <n v="1174"/>
    <n v="99"/>
    <n v="1"/>
    <n v="99"/>
    <x v="2"/>
    <s v="High-Waisted"/>
    <x v="131"/>
  </r>
  <r>
    <n v="838"/>
    <n v="174"/>
    <n v="634"/>
    <n v="93"/>
    <n v="3"/>
    <n v="279"/>
    <x v="1"/>
    <s v="Coach"/>
    <x v="131"/>
  </r>
  <r>
    <n v="839"/>
    <n v="174"/>
    <n v="795"/>
    <n v="91"/>
    <n v="1"/>
    <n v="91"/>
    <x v="1"/>
    <s v="Pullover"/>
    <x v="131"/>
  </r>
  <r>
    <n v="840"/>
    <n v="175"/>
    <n v="329"/>
    <n v="109"/>
    <n v="1"/>
    <n v="109"/>
    <x v="0"/>
    <s v="Mandarin Collar"/>
    <x v="26"/>
  </r>
  <r>
    <n v="841"/>
    <n v="175"/>
    <n v="165"/>
    <n v="91"/>
    <n v="1"/>
    <n v="91"/>
    <x v="0"/>
    <s v="Linen"/>
    <x v="26"/>
  </r>
  <r>
    <n v="842"/>
    <n v="175"/>
    <n v="968"/>
    <n v="97"/>
    <n v="3"/>
    <n v="291"/>
    <x v="2"/>
    <s v="Slim-Fit"/>
    <x v="26"/>
  </r>
  <r>
    <n v="843"/>
    <n v="175"/>
    <n v="1207"/>
    <n v="105"/>
    <n v="3"/>
    <n v="315"/>
    <x v="2"/>
    <s v="Pleated"/>
    <x v="26"/>
  </r>
  <r>
    <n v="844"/>
    <n v="175"/>
    <n v="381"/>
    <n v="94"/>
    <n v="3"/>
    <n v="282"/>
    <x v="0"/>
    <s v="Henley"/>
    <x v="26"/>
  </r>
  <r>
    <n v="845"/>
    <n v="175"/>
    <n v="890"/>
    <n v="94"/>
    <n v="3"/>
    <n v="282"/>
    <x v="2"/>
    <s v="Cords"/>
    <x v="26"/>
  </r>
  <r>
    <n v="846"/>
    <n v="175"/>
    <n v="66"/>
    <n v="104"/>
    <n v="1"/>
    <n v="104"/>
    <x v="0"/>
    <s v="Dress"/>
    <x v="26"/>
  </r>
  <r>
    <n v="847"/>
    <n v="175"/>
    <n v="1052"/>
    <n v="93"/>
    <n v="1"/>
    <n v="93"/>
    <x v="2"/>
    <s v="Joggers"/>
    <x v="26"/>
  </r>
  <r>
    <n v="848"/>
    <n v="176"/>
    <n v="704"/>
    <n v="119"/>
    <n v="1"/>
    <n v="119"/>
    <x v="1"/>
    <s v="Trench Coat"/>
    <x v="132"/>
  </r>
  <r>
    <n v="849"/>
    <n v="176"/>
    <n v="642"/>
    <n v="93"/>
    <n v="1"/>
    <n v="93"/>
    <x v="1"/>
    <s v="Coach"/>
    <x v="132"/>
  </r>
  <r>
    <n v="850"/>
    <n v="176"/>
    <n v="124"/>
    <n v="92"/>
    <n v="1"/>
    <n v="92"/>
    <x v="0"/>
    <s v="Denim"/>
    <x v="132"/>
  </r>
  <r>
    <n v="851"/>
    <n v="176"/>
    <n v="24"/>
    <n v="96"/>
    <n v="3"/>
    <n v="288"/>
    <x v="0"/>
    <s v="Oxford Cloth"/>
    <x v="132"/>
  </r>
  <r>
    <n v="852"/>
    <n v="176"/>
    <n v="1095"/>
    <n v="115"/>
    <n v="3"/>
    <n v="345"/>
    <x v="2"/>
    <s v="Cropped"/>
    <x v="132"/>
  </r>
  <r>
    <n v="853"/>
    <n v="176"/>
    <n v="1028"/>
    <n v="90"/>
    <n v="1"/>
    <n v="90"/>
    <x v="2"/>
    <s v="Relaxed Leg"/>
    <x v="132"/>
  </r>
  <r>
    <n v="854"/>
    <n v="177"/>
    <n v="64"/>
    <n v="104"/>
    <n v="1"/>
    <n v="104"/>
    <x v="0"/>
    <s v="Dress"/>
    <x v="133"/>
  </r>
  <r>
    <n v="855"/>
    <n v="177"/>
    <n v="256"/>
    <n v="95"/>
    <n v="1"/>
    <n v="95"/>
    <x v="0"/>
    <s v="Polo"/>
    <x v="133"/>
  </r>
  <r>
    <n v="856"/>
    <n v="177"/>
    <n v="257"/>
    <n v="95"/>
    <n v="2"/>
    <n v="190"/>
    <x v="0"/>
    <s v="Polo"/>
    <x v="133"/>
  </r>
  <r>
    <n v="857"/>
    <n v="177"/>
    <n v="207"/>
    <n v="98"/>
    <n v="1"/>
    <n v="98"/>
    <x v="0"/>
    <s v="Camp Collared"/>
    <x v="133"/>
  </r>
  <r>
    <n v="858"/>
    <n v="177"/>
    <n v="976"/>
    <n v="97"/>
    <n v="3"/>
    <n v="291"/>
    <x v="2"/>
    <s v="Slim-Fit"/>
    <x v="133"/>
  </r>
  <r>
    <n v="859"/>
    <n v="177"/>
    <n v="1059"/>
    <n v="93"/>
    <n v="3"/>
    <n v="279"/>
    <x v="2"/>
    <s v="Joggers"/>
    <x v="133"/>
  </r>
  <r>
    <n v="860"/>
    <n v="178"/>
    <n v="593"/>
    <n v="100"/>
    <n v="1"/>
    <n v="100"/>
    <x v="1"/>
    <s v="Bomber"/>
    <x v="51"/>
  </r>
  <r>
    <n v="861"/>
    <n v="178"/>
    <n v="307"/>
    <n v="105"/>
    <n v="1"/>
    <n v="105"/>
    <x v="0"/>
    <s v="Cuban Collar"/>
    <x v="51"/>
  </r>
  <r>
    <n v="862"/>
    <n v="178"/>
    <n v="1023"/>
    <n v="90"/>
    <n v="1"/>
    <n v="90"/>
    <x v="2"/>
    <s v="Relaxed Leg"/>
    <x v="51"/>
  </r>
  <r>
    <n v="863"/>
    <n v="179"/>
    <n v="182"/>
    <n v="98"/>
    <n v="2"/>
    <n v="196"/>
    <x v="0"/>
    <s v="Camp Collared"/>
    <x v="134"/>
  </r>
  <r>
    <n v="864"/>
    <n v="179"/>
    <n v="700"/>
    <n v="119"/>
    <n v="2"/>
    <n v="238"/>
    <x v="1"/>
    <s v="Trench Coat"/>
    <x v="134"/>
  </r>
  <r>
    <n v="865"/>
    <n v="179"/>
    <n v="788"/>
    <n v="91"/>
    <n v="3"/>
    <n v="273"/>
    <x v="1"/>
    <s v="Pullover"/>
    <x v="134"/>
  </r>
  <r>
    <n v="866"/>
    <n v="179"/>
    <n v="360"/>
    <n v="94"/>
    <n v="2"/>
    <n v="188"/>
    <x v="0"/>
    <s v="Henley"/>
    <x v="134"/>
  </r>
  <r>
    <n v="867"/>
    <n v="179"/>
    <n v="1235"/>
    <n v="112"/>
    <n v="1"/>
    <n v="112"/>
    <x v="2"/>
    <s v="Tracksuit Bottoms"/>
    <x v="134"/>
  </r>
  <r>
    <n v="868"/>
    <n v="179"/>
    <n v="449"/>
    <n v="107"/>
    <n v="3"/>
    <n v="321"/>
    <x v="1"/>
    <s v="Denim"/>
    <x v="134"/>
  </r>
  <r>
    <n v="869"/>
    <n v="180"/>
    <n v="50"/>
    <n v="104"/>
    <n v="3"/>
    <n v="312"/>
    <x v="0"/>
    <s v="Dress"/>
    <x v="135"/>
  </r>
  <r>
    <n v="870"/>
    <n v="180"/>
    <n v="1184"/>
    <n v="99"/>
    <n v="1"/>
    <n v="99"/>
    <x v="2"/>
    <s v="High-Waisted"/>
    <x v="135"/>
  </r>
  <r>
    <n v="871"/>
    <n v="180"/>
    <n v="1245"/>
    <n v="112"/>
    <n v="1"/>
    <n v="112"/>
    <x v="2"/>
    <s v="Tracksuit Bottoms"/>
    <x v="135"/>
  </r>
  <r>
    <n v="872"/>
    <n v="180"/>
    <n v="1058"/>
    <n v="93"/>
    <n v="2"/>
    <n v="186"/>
    <x v="2"/>
    <s v="Joggers"/>
    <x v="135"/>
  </r>
  <r>
    <n v="873"/>
    <n v="180"/>
    <n v="1054"/>
    <n v="93"/>
    <n v="1"/>
    <n v="93"/>
    <x v="2"/>
    <s v="Joggers"/>
    <x v="135"/>
  </r>
  <r>
    <n v="874"/>
    <n v="180"/>
    <n v="272"/>
    <n v="95"/>
    <n v="1"/>
    <n v="95"/>
    <x v="0"/>
    <s v="Polo"/>
    <x v="135"/>
  </r>
  <r>
    <n v="875"/>
    <n v="181"/>
    <n v="463"/>
    <n v="118"/>
    <n v="1"/>
    <n v="118"/>
    <x v="1"/>
    <s v="Puffer"/>
    <x v="136"/>
  </r>
  <r>
    <n v="876"/>
    <n v="181"/>
    <n v="506"/>
    <n v="102"/>
    <n v="3"/>
    <n v="306"/>
    <x v="1"/>
    <s v="Windbreaker"/>
    <x v="136"/>
  </r>
  <r>
    <n v="877"/>
    <n v="182"/>
    <n v="852"/>
    <n v="113"/>
    <n v="2"/>
    <n v="226"/>
    <x v="2"/>
    <s v="Chinos"/>
    <x v="131"/>
  </r>
  <r>
    <n v="878"/>
    <n v="182"/>
    <n v="408"/>
    <n v="119"/>
    <n v="2"/>
    <n v="238"/>
    <x v="0"/>
    <s v="Casual Slim Fit"/>
    <x v="131"/>
  </r>
  <r>
    <n v="879"/>
    <n v="182"/>
    <n v="578"/>
    <n v="100"/>
    <n v="2"/>
    <n v="200"/>
    <x v="1"/>
    <s v="Bomber"/>
    <x v="131"/>
  </r>
  <r>
    <n v="880"/>
    <n v="182"/>
    <n v="858"/>
    <n v="113"/>
    <n v="3"/>
    <n v="339"/>
    <x v="2"/>
    <s v="Chinos"/>
    <x v="131"/>
  </r>
  <r>
    <n v="881"/>
    <n v="182"/>
    <n v="756"/>
    <n v="109"/>
    <n v="1"/>
    <n v="109"/>
    <x v="1"/>
    <s v="Peacoat"/>
    <x v="131"/>
  </r>
  <r>
    <n v="882"/>
    <n v="182"/>
    <n v="525"/>
    <n v="98"/>
    <n v="1"/>
    <n v="98"/>
    <x v="1"/>
    <s v="Leather"/>
    <x v="131"/>
  </r>
  <r>
    <n v="883"/>
    <n v="182"/>
    <n v="792"/>
    <n v="91"/>
    <n v="3"/>
    <n v="273"/>
    <x v="1"/>
    <s v="Pullover"/>
    <x v="131"/>
  </r>
  <r>
    <n v="884"/>
    <n v="182"/>
    <n v="705"/>
    <n v="119"/>
    <n v="2"/>
    <n v="238"/>
    <x v="1"/>
    <s v="Trench Coat"/>
    <x v="131"/>
  </r>
  <r>
    <n v="885"/>
    <n v="182"/>
    <n v="60"/>
    <n v="104"/>
    <n v="2"/>
    <n v="208"/>
    <x v="0"/>
    <s v="Dress"/>
    <x v="131"/>
  </r>
  <r>
    <n v="886"/>
    <n v="183"/>
    <n v="1192"/>
    <n v="105"/>
    <n v="2"/>
    <n v="210"/>
    <x v="2"/>
    <s v="Pleated"/>
    <x v="46"/>
  </r>
  <r>
    <n v="887"/>
    <n v="183"/>
    <n v="513"/>
    <n v="102"/>
    <n v="3"/>
    <n v="306"/>
    <x v="1"/>
    <s v="Windbreaker"/>
    <x v="46"/>
  </r>
  <r>
    <n v="888"/>
    <n v="183"/>
    <n v="758"/>
    <n v="109"/>
    <n v="3"/>
    <n v="327"/>
    <x v="1"/>
    <s v="Peacoat"/>
    <x v="46"/>
  </r>
  <r>
    <n v="889"/>
    <n v="183"/>
    <n v="202"/>
    <n v="98"/>
    <n v="1"/>
    <n v="98"/>
    <x v="0"/>
    <s v="Camp Collared"/>
    <x v="46"/>
  </r>
  <r>
    <n v="890"/>
    <n v="183"/>
    <n v="359"/>
    <n v="94"/>
    <n v="2"/>
    <n v="188"/>
    <x v="0"/>
    <s v="Henley"/>
    <x v="46"/>
  </r>
  <r>
    <n v="891"/>
    <n v="183"/>
    <n v="300"/>
    <n v="105"/>
    <n v="3"/>
    <n v="315"/>
    <x v="0"/>
    <s v="Cuban Collar"/>
    <x v="46"/>
  </r>
  <r>
    <n v="892"/>
    <n v="183"/>
    <n v="709"/>
    <n v="119"/>
    <n v="2"/>
    <n v="238"/>
    <x v="1"/>
    <s v="Trench Coat"/>
    <x v="46"/>
  </r>
  <r>
    <n v="893"/>
    <n v="184"/>
    <n v="31"/>
    <n v="96"/>
    <n v="2"/>
    <n v="192"/>
    <x v="0"/>
    <s v="Oxford Cloth"/>
    <x v="137"/>
  </r>
  <r>
    <n v="894"/>
    <n v="184"/>
    <n v="1100"/>
    <n v="115"/>
    <n v="2"/>
    <n v="230"/>
    <x v="2"/>
    <s v="Cropped"/>
    <x v="137"/>
  </r>
  <r>
    <n v="895"/>
    <n v="184"/>
    <n v="318"/>
    <n v="109"/>
    <n v="2"/>
    <n v="218"/>
    <x v="0"/>
    <s v="Mandarin Collar"/>
    <x v="137"/>
  </r>
  <r>
    <n v="896"/>
    <n v="185"/>
    <n v="360"/>
    <n v="94"/>
    <n v="3"/>
    <n v="282"/>
    <x v="0"/>
    <s v="Henley"/>
    <x v="93"/>
  </r>
  <r>
    <n v="897"/>
    <n v="185"/>
    <n v="1145"/>
    <n v="102"/>
    <n v="1"/>
    <n v="102"/>
    <x v="2"/>
    <s v="Cargo Pants"/>
    <x v="93"/>
  </r>
  <r>
    <n v="898"/>
    <n v="185"/>
    <n v="469"/>
    <n v="118"/>
    <n v="2"/>
    <n v="236"/>
    <x v="1"/>
    <s v="Puffer"/>
    <x v="93"/>
  </r>
  <r>
    <n v="899"/>
    <n v="185"/>
    <n v="406"/>
    <n v="119"/>
    <n v="3"/>
    <n v="357"/>
    <x v="0"/>
    <s v="Casual Slim Fit"/>
    <x v="93"/>
  </r>
  <r>
    <n v="900"/>
    <n v="185"/>
    <n v="411"/>
    <n v="119"/>
    <n v="2"/>
    <n v="238"/>
    <x v="0"/>
    <s v="Casual Slim Fit"/>
    <x v="93"/>
  </r>
  <r>
    <n v="901"/>
    <n v="185"/>
    <n v="249"/>
    <n v="95"/>
    <n v="1"/>
    <n v="95"/>
    <x v="0"/>
    <s v="Polo"/>
    <x v="93"/>
  </r>
  <r>
    <n v="902"/>
    <n v="185"/>
    <n v="55"/>
    <n v="104"/>
    <n v="3"/>
    <n v="312"/>
    <x v="0"/>
    <s v="Dress"/>
    <x v="93"/>
  </r>
  <r>
    <n v="903"/>
    <n v="185"/>
    <n v="948"/>
    <n v="97"/>
    <n v="2"/>
    <n v="194"/>
    <x v="2"/>
    <s v="Slim-Fit"/>
    <x v="93"/>
  </r>
  <r>
    <n v="904"/>
    <n v="185"/>
    <n v="1057"/>
    <n v="93"/>
    <n v="3"/>
    <n v="279"/>
    <x v="2"/>
    <s v="Joggers"/>
    <x v="93"/>
  </r>
  <r>
    <n v="905"/>
    <n v="186"/>
    <n v="316"/>
    <n v="109"/>
    <n v="2"/>
    <n v="218"/>
    <x v="0"/>
    <s v="Mandarin Collar"/>
    <x v="132"/>
  </r>
  <r>
    <n v="906"/>
    <n v="186"/>
    <n v="642"/>
    <n v="93"/>
    <n v="2"/>
    <n v="186"/>
    <x v="1"/>
    <s v="Coach"/>
    <x v="132"/>
  </r>
  <r>
    <n v="907"/>
    <n v="186"/>
    <n v="759"/>
    <n v="109"/>
    <n v="2"/>
    <n v="218"/>
    <x v="1"/>
    <s v="Peacoat"/>
    <x v="132"/>
  </r>
  <r>
    <n v="908"/>
    <n v="186"/>
    <n v="1208"/>
    <n v="105"/>
    <n v="2"/>
    <n v="210"/>
    <x v="2"/>
    <s v="Pleated"/>
    <x v="132"/>
  </r>
  <r>
    <n v="909"/>
    <n v="186"/>
    <n v="617"/>
    <n v="112"/>
    <n v="1"/>
    <n v="112"/>
    <x v="1"/>
    <s v="Cardigan"/>
    <x v="132"/>
  </r>
  <r>
    <n v="910"/>
    <n v="186"/>
    <n v="1038"/>
    <n v="90"/>
    <n v="1"/>
    <n v="90"/>
    <x v="2"/>
    <s v="Relaxed Leg"/>
    <x v="132"/>
  </r>
  <r>
    <n v="911"/>
    <n v="187"/>
    <n v="129"/>
    <n v="92"/>
    <n v="3"/>
    <n v="276"/>
    <x v="0"/>
    <s v="Denim"/>
    <x v="126"/>
  </r>
  <r>
    <n v="912"/>
    <n v="187"/>
    <n v="95"/>
    <n v="118"/>
    <n v="3"/>
    <n v="354"/>
    <x v="0"/>
    <s v="Flannel"/>
    <x v="126"/>
  </r>
  <r>
    <n v="913"/>
    <n v="187"/>
    <n v="66"/>
    <n v="104"/>
    <n v="1"/>
    <n v="104"/>
    <x v="0"/>
    <s v="Dress"/>
    <x v="126"/>
  </r>
  <r>
    <n v="914"/>
    <n v="187"/>
    <n v="644"/>
    <n v="93"/>
    <n v="3"/>
    <n v="279"/>
    <x v="1"/>
    <s v="Coach"/>
    <x v="126"/>
  </r>
  <r>
    <n v="915"/>
    <n v="187"/>
    <n v="771"/>
    <n v="91"/>
    <n v="2"/>
    <n v="182"/>
    <x v="1"/>
    <s v="Pullover"/>
    <x v="126"/>
  </r>
  <r>
    <n v="916"/>
    <n v="188"/>
    <n v="961"/>
    <n v="97"/>
    <n v="3"/>
    <n v="291"/>
    <x v="2"/>
    <s v="Slim-Fit"/>
    <x v="138"/>
  </r>
  <r>
    <n v="917"/>
    <n v="188"/>
    <n v="1246"/>
    <n v="112"/>
    <n v="3"/>
    <n v="336"/>
    <x v="2"/>
    <s v="Tracksuit Bottoms"/>
    <x v="138"/>
  </r>
  <r>
    <n v="918"/>
    <n v="188"/>
    <n v="1109"/>
    <n v="115"/>
    <n v="1"/>
    <n v="115"/>
    <x v="2"/>
    <s v="Cropped"/>
    <x v="138"/>
  </r>
  <r>
    <n v="919"/>
    <n v="189"/>
    <n v="214"/>
    <n v="106"/>
    <n v="1"/>
    <n v="106"/>
    <x v="0"/>
    <s v="Chambray"/>
    <x v="139"/>
  </r>
  <r>
    <n v="920"/>
    <n v="189"/>
    <n v="668"/>
    <n v="113"/>
    <n v="1"/>
    <n v="113"/>
    <x v="1"/>
    <s v="Parka"/>
    <x v="139"/>
  </r>
  <r>
    <n v="921"/>
    <n v="189"/>
    <n v="179"/>
    <n v="98"/>
    <n v="2"/>
    <n v="196"/>
    <x v="0"/>
    <s v="Camp Collared"/>
    <x v="139"/>
  </r>
  <r>
    <n v="922"/>
    <n v="189"/>
    <n v="877"/>
    <n v="94"/>
    <n v="2"/>
    <n v="188"/>
    <x v="2"/>
    <s v="Cords"/>
    <x v="139"/>
  </r>
  <r>
    <n v="923"/>
    <n v="190"/>
    <n v="431"/>
    <n v="107"/>
    <n v="3"/>
    <n v="321"/>
    <x v="1"/>
    <s v="Denim"/>
    <x v="140"/>
  </r>
  <r>
    <n v="924"/>
    <n v="191"/>
    <n v="219"/>
    <n v="106"/>
    <n v="1"/>
    <n v="106"/>
    <x v="0"/>
    <s v="Chambray"/>
    <x v="43"/>
  </r>
  <r>
    <n v="925"/>
    <n v="191"/>
    <n v="1077"/>
    <n v="93"/>
    <n v="2"/>
    <n v="186"/>
    <x v="2"/>
    <s v="Joggers"/>
    <x v="43"/>
  </r>
  <r>
    <n v="926"/>
    <n v="191"/>
    <n v="130"/>
    <n v="92"/>
    <n v="2"/>
    <n v="184"/>
    <x v="0"/>
    <s v="Denim"/>
    <x v="43"/>
  </r>
  <r>
    <n v="927"/>
    <n v="191"/>
    <n v="74"/>
    <n v="118"/>
    <n v="1"/>
    <n v="118"/>
    <x v="0"/>
    <s v="Flannel"/>
    <x v="43"/>
  </r>
  <r>
    <n v="928"/>
    <n v="191"/>
    <n v="23"/>
    <n v="96"/>
    <n v="2"/>
    <n v="192"/>
    <x v="0"/>
    <s v="Oxford Cloth"/>
    <x v="43"/>
  </r>
  <r>
    <n v="929"/>
    <n v="191"/>
    <n v="282"/>
    <n v="105"/>
    <n v="1"/>
    <n v="105"/>
    <x v="0"/>
    <s v="Cuban Collar"/>
    <x v="43"/>
  </r>
  <r>
    <n v="930"/>
    <n v="192"/>
    <n v="863"/>
    <n v="113"/>
    <n v="2"/>
    <n v="226"/>
    <x v="2"/>
    <s v="Chinos"/>
    <x v="141"/>
  </r>
  <r>
    <n v="931"/>
    <n v="192"/>
    <n v="390"/>
    <n v="119"/>
    <n v="3"/>
    <n v="357"/>
    <x v="0"/>
    <s v="Casual Slim Fit"/>
    <x v="141"/>
  </r>
  <r>
    <n v="932"/>
    <n v="192"/>
    <n v="990"/>
    <n v="106"/>
    <n v="3"/>
    <n v="318"/>
    <x v="2"/>
    <s v="Wool"/>
    <x v="141"/>
  </r>
  <r>
    <n v="933"/>
    <n v="192"/>
    <n v="920"/>
    <n v="96"/>
    <n v="3"/>
    <n v="288"/>
    <x v="2"/>
    <s v="Drawstring"/>
    <x v="141"/>
  </r>
  <r>
    <n v="934"/>
    <n v="192"/>
    <n v="9"/>
    <n v="96"/>
    <n v="3"/>
    <n v="288"/>
    <x v="0"/>
    <s v="Oxford Cloth"/>
    <x v="141"/>
  </r>
  <r>
    <n v="935"/>
    <n v="192"/>
    <n v="664"/>
    <n v="93"/>
    <n v="1"/>
    <n v="93"/>
    <x v="1"/>
    <s v="Coach"/>
    <x v="141"/>
  </r>
  <r>
    <n v="936"/>
    <n v="192"/>
    <n v="573"/>
    <n v="100"/>
    <n v="3"/>
    <n v="300"/>
    <x v="1"/>
    <s v="Bomber"/>
    <x v="141"/>
  </r>
  <r>
    <n v="937"/>
    <n v="193"/>
    <n v="1084"/>
    <n v="93"/>
    <n v="2"/>
    <n v="186"/>
    <x v="2"/>
    <s v="Joggers"/>
    <x v="130"/>
  </r>
  <r>
    <n v="938"/>
    <n v="193"/>
    <n v="63"/>
    <n v="104"/>
    <n v="3"/>
    <n v="312"/>
    <x v="0"/>
    <s v="Dress"/>
    <x v="130"/>
  </r>
  <r>
    <n v="939"/>
    <n v="193"/>
    <n v="396"/>
    <n v="119"/>
    <n v="2"/>
    <n v="238"/>
    <x v="0"/>
    <s v="Casual Slim Fit"/>
    <x v="130"/>
  </r>
  <r>
    <n v="940"/>
    <n v="193"/>
    <n v="762"/>
    <n v="109"/>
    <n v="1"/>
    <n v="109"/>
    <x v="1"/>
    <s v="Peacoat"/>
    <x v="130"/>
  </r>
  <r>
    <n v="941"/>
    <n v="193"/>
    <n v="593"/>
    <n v="100"/>
    <n v="2"/>
    <n v="200"/>
    <x v="1"/>
    <s v="Bomber"/>
    <x v="130"/>
  </r>
  <r>
    <n v="942"/>
    <n v="193"/>
    <n v="1061"/>
    <n v="93"/>
    <n v="2"/>
    <n v="186"/>
    <x v="2"/>
    <s v="Joggers"/>
    <x v="130"/>
  </r>
  <r>
    <n v="943"/>
    <n v="193"/>
    <n v="656"/>
    <n v="93"/>
    <n v="3"/>
    <n v="279"/>
    <x v="1"/>
    <s v="Coach"/>
    <x v="130"/>
  </r>
  <r>
    <n v="944"/>
    <n v="193"/>
    <n v="727"/>
    <n v="119"/>
    <n v="1"/>
    <n v="119"/>
    <x v="1"/>
    <s v="Trench Coat"/>
    <x v="130"/>
  </r>
  <r>
    <n v="945"/>
    <n v="194"/>
    <n v="371"/>
    <n v="94"/>
    <n v="1"/>
    <n v="94"/>
    <x v="0"/>
    <s v="Henley"/>
    <x v="142"/>
  </r>
  <r>
    <n v="946"/>
    <n v="194"/>
    <n v="303"/>
    <n v="105"/>
    <n v="3"/>
    <n v="315"/>
    <x v="0"/>
    <s v="Cuban Collar"/>
    <x v="142"/>
  </r>
  <r>
    <n v="947"/>
    <n v="194"/>
    <n v="954"/>
    <n v="97"/>
    <n v="1"/>
    <n v="97"/>
    <x v="2"/>
    <s v="Slim-Fit"/>
    <x v="142"/>
  </r>
  <r>
    <n v="948"/>
    <n v="194"/>
    <n v="893"/>
    <n v="94"/>
    <n v="1"/>
    <n v="94"/>
    <x v="2"/>
    <s v="Cords"/>
    <x v="142"/>
  </r>
  <r>
    <n v="949"/>
    <n v="194"/>
    <n v="25"/>
    <n v="96"/>
    <n v="1"/>
    <n v="96"/>
    <x v="0"/>
    <s v="Oxford Cloth"/>
    <x v="142"/>
  </r>
  <r>
    <n v="950"/>
    <n v="194"/>
    <n v="179"/>
    <n v="98"/>
    <n v="3"/>
    <n v="294"/>
    <x v="0"/>
    <s v="Camp Collared"/>
    <x v="142"/>
  </r>
  <r>
    <n v="951"/>
    <n v="194"/>
    <n v="71"/>
    <n v="118"/>
    <n v="3"/>
    <n v="354"/>
    <x v="0"/>
    <s v="Flannel"/>
    <x v="142"/>
  </r>
  <r>
    <n v="952"/>
    <n v="195"/>
    <n v="495"/>
    <n v="102"/>
    <n v="3"/>
    <n v="306"/>
    <x v="1"/>
    <s v="Windbreaker"/>
    <x v="101"/>
  </r>
  <r>
    <n v="953"/>
    <n v="195"/>
    <n v="1212"/>
    <n v="105"/>
    <n v="2"/>
    <n v="210"/>
    <x v="2"/>
    <s v="Pleated"/>
    <x v="101"/>
  </r>
  <r>
    <n v="954"/>
    <n v="195"/>
    <n v="370"/>
    <n v="94"/>
    <n v="2"/>
    <n v="188"/>
    <x v="0"/>
    <s v="Henley"/>
    <x v="101"/>
  </r>
  <r>
    <n v="955"/>
    <n v="196"/>
    <n v="1053"/>
    <n v="93"/>
    <n v="3"/>
    <n v="279"/>
    <x v="2"/>
    <s v="Joggers"/>
    <x v="80"/>
  </r>
  <r>
    <n v="956"/>
    <n v="196"/>
    <n v="948"/>
    <n v="97"/>
    <n v="2"/>
    <n v="194"/>
    <x v="2"/>
    <s v="Slim-Fit"/>
    <x v="80"/>
  </r>
  <r>
    <n v="957"/>
    <n v="196"/>
    <n v="1127"/>
    <n v="102"/>
    <n v="1"/>
    <n v="102"/>
    <x v="2"/>
    <s v="Cargo Pants"/>
    <x v="80"/>
  </r>
  <r>
    <n v="958"/>
    <n v="196"/>
    <n v="750"/>
    <n v="109"/>
    <n v="1"/>
    <n v="109"/>
    <x v="1"/>
    <s v="Peacoat"/>
    <x v="80"/>
  </r>
  <r>
    <n v="959"/>
    <n v="196"/>
    <n v="239"/>
    <n v="106"/>
    <n v="3"/>
    <n v="318"/>
    <x v="0"/>
    <s v="Chambray"/>
    <x v="80"/>
  </r>
  <r>
    <n v="960"/>
    <n v="196"/>
    <n v="306"/>
    <n v="105"/>
    <n v="2"/>
    <n v="210"/>
    <x v="0"/>
    <s v="Cuban Collar"/>
    <x v="80"/>
  </r>
  <r>
    <n v="961"/>
    <n v="197"/>
    <n v="1065"/>
    <n v="93"/>
    <n v="1"/>
    <n v="93"/>
    <x v="2"/>
    <s v="Joggers"/>
    <x v="143"/>
  </r>
  <r>
    <n v="962"/>
    <n v="197"/>
    <n v="1244"/>
    <n v="112"/>
    <n v="2"/>
    <n v="224"/>
    <x v="2"/>
    <s v="Tracksuit Bottoms"/>
    <x v="143"/>
  </r>
  <r>
    <n v="963"/>
    <n v="197"/>
    <n v="697"/>
    <n v="113"/>
    <n v="2"/>
    <n v="226"/>
    <x v="1"/>
    <s v="Parka"/>
    <x v="143"/>
  </r>
  <r>
    <n v="964"/>
    <n v="197"/>
    <n v="254"/>
    <n v="95"/>
    <n v="3"/>
    <n v="285"/>
    <x v="0"/>
    <s v="Polo"/>
    <x v="143"/>
  </r>
  <r>
    <n v="965"/>
    <n v="197"/>
    <n v="864"/>
    <n v="113"/>
    <n v="1"/>
    <n v="113"/>
    <x v="2"/>
    <s v="Chinos"/>
    <x v="143"/>
  </r>
  <r>
    <n v="966"/>
    <n v="198"/>
    <n v="172"/>
    <n v="91"/>
    <n v="3"/>
    <n v="273"/>
    <x v="0"/>
    <s v="Linen"/>
    <x v="31"/>
  </r>
  <r>
    <n v="967"/>
    <n v="198"/>
    <n v="204"/>
    <n v="98"/>
    <n v="2"/>
    <n v="196"/>
    <x v="0"/>
    <s v="Camp Collared"/>
    <x v="31"/>
  </r>
  <r>
    <n v="968"/>
    <n v="198"/>
    <n v="1259"/>
    <n v="112"/>
    <n v="2"/>
    <n v="224"/>
    <x v="2"/>
    <s v="Tracksuit Bottoms"/>
    <x v="31"/>
  </r>
  <r>
    <n v="969"/>
    <n v="199"/>
    <n v="78"/>
    <n v="118"/>
    <n v="2"/>
    <n v="236"/>
    <x v="0"/>
    <s v="Flannel"/>
    <x v="20"/>
  </r>
  <r>
    <n v="970"/>
    <n v="199"/>
    <n v="1057"/>
    <n v="93"/>
    <n v="3"/>
    <n v="279"/>
    <x v="2"/>
    <s v="Joggers"/>
    <x v="20"/>
  </r>
  <r>
    <n v="971"/>
    <n v="199"/>
    <n v="655"/>
    <n v="93"/>
    <n v="3"/>
    <n v="279"/>
    <x v="1"/>
    <s v="Coach"/>
    <x v="20"/>
  </r>
  <r>
    <n v="972"/>
    <n v="199"/>
    <n v="249"/>
    <n v="95"/>
    <n v="3"/>
    <n v="285"/>
    <x v="0"/>
    <s v="Polo"/>
    <x v="20"/>
  </r>
  <r>
    <n v="973"/>
    <n v="200"/>
    <n v="758"/>
    <n v="109"/>
    <n v="3"/>
    <n v="327"/>
    <x v="1"/>
    <s v="Peacoat"/>
    <x v="67"/>
  </r>
  <r>
    <n v="974"/>
    <n v="200"/>
    <n v="1158"/>
    <n v="99"/>
    <n v="2"/>
    <n v="198"/>
    <x v="2"/>
    <s v="High-Waisted"/>
    <x v="67"/>
  </r>
  <r>
    <n v="975"/>
    <n v="200"/>
    <n v="964"/>
    <n v="97"/>
    <n v="2"/>
    <n v="194"/>
    <x v="2"/>
    <s v="Slim-Fit"/>
    <x v="67"/>
  </r>
  <r>
    <n v="976"/>
    <n v="200"/>
    <n v="135"/>
    <n v="92"/>
    <n v="2"/>
    <n v="184"/>
    <x v="0"/>
    <s v="Denim"/>
    <x v="67"/>
  </r>
  <r>
    <n v="977"/>
    <n v="200"/>
    <n v="842"/>
    <n v="113"/>
    <n v="3"/>
    <n v="339"/>
    <x v="2"/>
    <s v="Chinos"/>
    <x v="67"/>
  </r>
  <r>
    <n v="978"/>
    <n v="200"/>
    <n v="992"/>
    <n v="106"/>
    <n v="1"/>
    <n v="106"/>
    <x v="2"/>
    <s v="Wool"/>
    <x v="67"/>
  </r>
  <r>
    <n v="979"/>
    <n v="201"/>
    <n v="974"/>
    <n v="97"/>
    <n v="3"/>
    <n v="291"/>
    <x v="2"/>
    <s v="Slim-Fit"/>
    <x v="144"/>
  </r>
  <r>
    <n v="980"/>
    <n v="201"/>
    <n v="1085"/>
    <n v="115"/>
    <n v="2"/>
    <n v="230"/>
    <x v="2"/>
    <s v="Cropped"/>
    <x v="144"/>
  </r>
  <r>
    <n v="981"/>
    <n v="201"/>
    <n v="451"/>
    <n v="107"/>
    <n v="2"/>
    <n v="214"/>
    <x v="1"/>
    <s v="Denim"/>
    <x v="144"/>
  </r>
  <r>
    <n v="982"/>
    <n v="201"/>
    <n v="27"/>
    <n v="96"/>
    <n v="2"/>
    <n v="192"/>
    <x v="0"/>
    <s v="Oxford Cloth"/>
    <x v="144"/>
  </r>
  <r>
    <n v="983"/>
    <n v="201"/>
    <n v="486"/>
    <n v="118"/>
    <n v="1"/>
    <n v="118"/>
    <x v="1"/>
    <s v="Puffer"/>
    <x v="144"/>
  </r>
  <r>
    <n v="984"/>
    <n v="202"/>
    <n v="104"/>
    <n v="118"/>
    <n v="3"/>
    <n v="354"/>
    <x v="0"/>
    <s v="Flannel"/>
    <x v="145"/>
  </r>
  <r>
    <n v="985"/>
    <n v="202"/>
    <n v="182"/>
    <n v="98"/>
    <n v="3"/>
    <n v="294"/>
    <x v="0"/>
    <s v="Camp Collared"/>
    <x v="145"/>
  </r>
  <r>
    <n v="986"/>
    <n v="202"/>
    <n v="1177"/>
    <n v="99"/>
    <n v="1"/>
    <n v="99"/>
    <x v="2"/>
    <s v="High-Waisted"/>
    <x v="145"/>
  </r>
  <r>
    <n v="987"/>
    <n v="202"/>
    <n v="174"/>
    <n v="91"/>
    <n v="3"/>
    <n v="273"/>
    <x v="0"/>
    <s v="Linen"/>
    <x v="145"/>
  </r>
  <r>
    <n v="988"/>
    <n v="202"/>
    <n v="224"/>
    <n v="106"/>
    <n v="1"/>
    <n v="106"/>
    <x v="0"/>
    <s v="Chambray"/>
    <x v="145"/>
  </r>
  <r>
    <n v="989"/>
    <n v="202"/>
    <n v="860"/>
    <n v="113"/>
    <n v="1"/>
    <n v="113"/>
    <x v="2"/>
    <s v="Chinos"/>
    <x v="145"/>
  </r>
  <r>
    <n v="990"/>
    <n v="203"/>
    <n v="574"/>
    <n v="100"/>
    <n v="1"/>
    <n v="100"/>
    <x v="1"/>
    <s v="Bomber"/>
    <x v="146"/>
  </r>
  <r>
    <n v="991"/>
    <n v="203"/>
    <n v="1058"/>
    <n v="93"/>
    <n v="2"/>
    <n v="186"/>
    <x v="2"/>
    <s v="Joggers"/>
    <x v="146"/>
  </r>
  <r>
    <n v="992"/>
    <n v="203"/>
    <n v="1170"/>
    <n v="99"/>
    <n v="2"/>
    <n v="198"/>
    <x v="2"/>
    <s v="High-Waisted"/>
    <x v="146"/>
  </r>
  <r>
    <n v="993"/>
    <n v="203"/>
    <n v="1229"/>
    <n v="112"/>
    <n v="1"/>
    <n v="112"/>
    <x v="2"/>
    <s v="Tracksuit Bottoms"/>
    <x v="146"/>
  </r>
  <r>
    <n v="994"/>
    <n v="203"/>
    <n v="1104"/>
    <n v="115"/>
    <n v="3"/>
    <n v="345"/>
    <x v="2"/>
    <s v="Cropped"/>
    <x v="146"/>
  </r>
  <r>
    <n v="995"/>
    <n v="204"/>
    <n v="879"/>
    <n v="94"/>
    <n v="1"/>
    <n v="94"/>
    <x v="2"/>
    <s v="Cords"/>
    <x v="147"/>
  </r>
  <r>
    <n v="996"/>
    <n v="204"/>
    <n v="325"/>
    <n v="109"/>
    <n v="2"/>
    <n v="218"/>
    <x v="0"/>
    <s v="Mandarin Collar"/>
    <x v="147"/>
  </r>
  <r>
    <n v="997"/>
    <n v="204"/>
    <n v="649"/>
    <n v="93"/>
    <n v="1"/>
    <n v="93"/>
    <x v="1"/>
    <s v="Coach"/>
    <x v="147"/>
  </r>
  <r>
    <n v="998"/>
    <n v="204"/>
    <n v="484"/>
    <n v="118"/>
    <n v="2"/>
    <n v="236"/>
    <x v="1"/>
    <s v="Puffer"/>
    <x v="147"/>
  </r>
  <r>
    <n v="999"/>
    <n v="205"/>
    <n v="502"/>
    <n v="102"/>
    <n v="2"/>
    <n v="204"/>
    <x v="1"/>
    <s v="Windbreaker"/>
    <x v="1"/>
  </r>
  <r>
    <n v="1000"/>
    <n v="205"/>
    <n v="506"/>
    <n v="102"/>
    <n v="2"/>
    <n v="204"/>
    <x v="1"/>
    <s v="Windbreaker"/>
    <x v="1"/>
  </r>
  <r>
    <n v="1001"/>
    <n v="205"/>
    <n v="230"/>
    <n v="106"/>
    <n v="1"/>
    <n v="106"/>
    <x v="0"/>
    <s v="Chambray"/>
    <x v="1"/>
  </r>
  <r>
    <n v="1002"/>
    <n v="206"/>
    <n v="249"/>
    <n v="95"/>
    <n v="1"/>
    <n v="95"/>
    <x v="0"/>
    <s v="Polo"/>
    <x v="148"/>
  </r>
  <r>
    <n v="1003"/>
    <n v="206"/>
    <n v="66"/>
    <n v="104"/>
    <n v="3"/>
    <n v="312"/>
    <x v="0"/>
    <s v="Dress"/>
    <x v="148"/>
  </r>
  <r>
    <n v="1004"/>
    <n v="206"/>
    <n v="340"/>
    <n v="109"/>
    <n v="2"/>
    <n v="218"/>
    <x v="0"/>
    <s v="Mandarin Collar"/>
    <x v="148"/>
  </r>
  <r>
    <n v="1005"/>
    <n v="206"/>
    <n v="541"/>
    <n v="98"/>
    <n v="2"/>
    <n v="196"/>
    <x v="1"/>
    <s v="Leather"/>
    <x v="148"/>
  </r>
  <r>
    <n v="1006"/>
    <n v="206"/>
    <n v="912"/>
    <n v="96"/>
    <n v="1"/>
    <n v="96"/>
    <x v="2"/>
    <s v="Drawstring"/>
    <x v="148"/>
  </r>
  <r>
    <n v="1007"/>
    <n v="206"/>
    <n v="553"/>
    <n v="98"/>
    <n v="3"/>
    <n v="294"/>
    <x v="1"/>
    <s v="Leather"/>
    <x v="148"/>
  </r>
  <r>
    <n v="1008"/>
    <n v="207"/>
    <n v="403"/>
    <n v="119"/>
    <n v="1"/>
    <n v="119"/>
    <x v="0"/>
    <s v="Casual Slim Fit"/>
    <x v="149"/>
  </r>
  <r>
    <n v="1009"/>
    <n v="207"/>
    <n v="327"/>
    <n v="109"/>
    <n v="3"/>
    <n v="327"/>
    <x v="0"/>
    <s v="Mandarin Collar"/>
    <x v="149"/>
  </r>
  <r>
    <n v="1010"/>
    <n v="207"/>
    <n v="1017"/>
    <n v="90"/>
    <n v="1"/>
    <n v="90"/>
    <x v="2"/>
    <s v="Relaxed Leg"/>
    <x v="149"/>
  </r>
  <r>
    <n v="1011"/>
    <n v="207"/>
    <n v="839"/>
    <n v="117"/>
    <n v="2"/>
    <n v="234"/>
    <x v="1"/>
    <s v="Shearling"/>
    <x v="149"/>
  </r>
  <r>
    <n v="1012"/>
    <n v="208"/>
    <n v="501"/>
    <n v="102"/>
    <n v="2"/>
    <n v="204"/>
    <x v="1"/>
    <s v="Windbreaker"/>
    <x v="150"/>
  </r>
  <r>
    <n v="1013"/>
    <n v="208"/>
    <n v="231"/>
    <n v="106"/>
    <n v="2"/>
    <n v="212"/>
    <x v="0"/>
    <s v="Chambray"/>
    <x v="150"/>
  </r>
  <r>
    <n v="1014"/>
    <n v="208"/>
    <n v="895"/>
    <n v="94"/>
    <n v="1"/>
    <n v="94"/>
    <x v="2"/>
    <s v="Cords"/>
    <x v="150"/>
  </r>
  <r>
    <n v="1015"/>
    <n v="208"/>
    <n v="744"/>
    <n v="109"/>
    <n v="1"/>
    <n v="109"/>
    <x v="1"/>
    <s v="Peacoat"/>
    <x v="150"/>
  </r>
  <r>
    <n v="1016"/>
    <n v="208"/>
    <n v="1006"/>
    <n v="106"/>
    <n v="1"/>
    <n v="106"/>
    <x v="2"/>
    <s v="Wool"/>
    <x v="150"/>
  </r>
  <r>
    <n v="1017"/>
    <n v="208"/>
    <n v="486"/>
    <n v="118"/>
    <n v="3"/>
    <n v="354"/>
    <x v="1"/>
    <s v="Puffer"/>
    <x v="150"/>
  </r>
  <r>
    <n v="1018"/>
    <n v="209"/>
    <n v="837"/>
    <n v="117"/>
    <n v="1"/>
    <n v="117"/>
    <x v="1"/>
    <s v="Shearling"/>
    <x v="151"/>
  </r>
  <r>
    <n v="1019"/>
    <n v="209"/>
    <n v="428"/>
    <n v="107"/>
    <n v="2"/>
    <n v="214"/>
    <x v="1"/>
    <s v="Denim"/>
    <x v="151"/>
  </r>
  <r>
    <n v="1020"/>
    <n v="209"/>
    <n v="1220"/>
    <n v="105"/>
    <n v="1"/>
    <n v="105"/>
    <x v="2"/>
    <s v="Pleated"/>
    <x v="151"/>
  </r>
  <r>
    <n v="1021"/>
    <n v="209"/>
    <n v="29"/>
    <n v="96"/>
    <n v="2"/>
    <n v="192"/>
    <x v="0"/>
    <s v="Oxford Cloth"/>
    <x v="151"/>
  </r>
  <r>
    <n v="1022"/>
    <n v="210"/>
    <n v="412"/>
    <n v="119"/>
    <n v="3"/>
    <n v="357"/>
    <x v="0"/>
    <s v="Casual Slim Fit"/>
    <x v="152"/>
  </r>
  <r>
    <n v="1023"/>
    <n v="210"/>
    <n v="546"/>
    <n v="98"/>
    <n v="3"/>
    <n v="294"/>
    <x v="1"/>
    <s v="Leather"/>
    <x v="152"/>
  </r>
  <r>
    <n v="1024"/>
    <n v="211"/>
    <n v="1253"/>
    <n v="112"/>
    <n v="2"/>
    <n v="224"/>
    <x v="2"/>
    <s v="Tracksuit Bottoms"/>
    <x v="153"/>
  </r>
  <r>
    <n v="1025"/>
    <n v="211"/>
    <n v="430"/>
    <n v="107"/>
    <n v="2"/>
    <n v="214"/>
    <x v="1"/>
    <s v="Denim"/>
    <x v="153"/>
  </r>
  <r>
    <n v="1026"/>
    <n v="211"/>
    <n v="152"/>
    <n v="91"/>
    <n v="3"/>
    <n v="273"/>
    <x v="0"/>
    <s v="Linen"/>
    <x v="153"/>
  </r>
  <r>
    <n v="1027"/>
    <n v="211"/>
    <n v="519"/>
    <n v="102"/>
    <n v="1"/>
    <n v="102"/>
    <x v="1"/>
    <s v="Windbreaker"/>
    <x v="153"/>
  </r>
  <r>
    <n v="1028"/>
    <n v="211"/>
    <n v="573"/>
    <n v="100"/>
    <n v="3"/>
    <n v="300"/>
    <x v="1"/>
    <s v="Bomber"/>
    <x v="153"/>
  </r>
  <r>
    <n v="1029"/>
    <n v="212"/>
    <n v="1087"/>
    <n v="115"/>
    <n v="3"/>
    <n v="345"/>
    <x v="2"/>
    <s v="Cropped"/>
    <x v="154"/>
  </r>
  <r>
    <n v="1030"/>
    <n v="212"/>
    <n v="317"/>
    <n v="109"/>
    <n v="3"/>
    <n v="327"/>
    <x v="0"/>
    <s v="Mandarin Collar"/>
    <x v="154"/>
  </r>
  <r>
    <n v="1031"/>
    <n v="212"/>
    <n v="627"/>
    <n v="112"/>
    <n v="1"/>
    <n v="112"/>
    <x v="1"/>
    <s v="Cardigan"/>
    <x v="154"/>
  </r>
  <r>
    <n v="1032"/>
    <n v="212"/>
    <n v="517"/>
    <n v="102"/>
    <n v="2"/>
    <n v="204"/>
    <x v="1"/>
    <s v="Windbreaker"/>
    <x v="154"/>
  </r>
  <r>
    <n v="1033"/>
    <n v="212"/>
    <n v="1174"/>
    <n v="99"/>
    <n v="1"/>
    <n v="99"/>
    <x v="2"/>
    <s v="High-Waisted"/>
    <x v="154"/>
  </r>
  <r>
    <n v="1034"/>
    <n v="212"/>
    <n v="362"/>
    <n v="94"/>
    <n v="3"/>
    <n v="282"/>
    <x v="0"/>
    <s v="Henley"/>
    <x v="154"/>
  </r>
  <r>
    <n v="1035"/>
    <n v="212"/>
    <n v="172"/>
    <n v="91"/>
    <n v="2"/>
    <n v="182"/>
    <x v="0"/>
    <s v="Linen"/>
    <x v="154"/>
  </r>
  <r>
    <n v="1036"/>
    <n v="212"/>
    <n v="1006"/>
    <n v="106"/>
    <n v="1"/>
    <n v="106"/>
    <x v="2"/>
    <s v="Wool"/>
    <x v="154"/>
  </r>
  <r>
    <n v="1037"/>
    <n v="213"/>
    <n v="262"/>
    <n v="95"/>
    <n v="3"/>
    <n v="285"/>
    <x v="0"/>
    <s v="Polo"/>
    <x v="128"/>
  </r>
  <r>
    <n v="1038"/>
    <n v="213"/>
    <n v="907"/>
    <n v="94"/>
    <n v="1"/>
    <n v="94"/>
    <x v="2"/>
    <s v="Cords"/>
    <x v="128"/>
  </r>
  <r>
    <n v="1039"/>
    <n v="213"/>
    <n v="759"/>
    <n v="109"/>
    <n v="3"/>
    <n v="327"/>
    <x v="1"/>
    <s v="Peacoat"/>
    <x v="128"/>
  </r>
  <r>
    <n v="1040"/>
    <n v="213"/>
    <n v="1007"/>
    <n v="106"/>
    <n v="2"/>
    <n v="212"/>
    <x v="2"/>
    <s v="Wool"/>
    <x v="128"/>
  </r>
  <r>
    <n v="1041"/>
    <n v="213"/>
    <n v="737"/>
    <n v="109"/>
    <n v="1"/>
    <n v="109"/>
    <x v="1"/>
    <s v="Peacoat"/>
    <x v="128"/>
  </r>
  <r>
    <n v="1042"/>
    <n v="213"/>
    <n v="55"/>
    <n v="104"/>
    <n v="1"/>
    <n v="104"/>
    <x v="0"/>
    <s v="Dress"/>
    <x v="128"/>
  </r>
  <r>
    <n v="1043"/>
    <n v="213"/>
    <n v="522"/>
    <n v="102"/>
    <n v="3"/>
    <n v="306"/>
    <x v="1"/>
    <s v="Windbreaker"/>
    <x v="128"/>
  </r>
  <r>
    <n v="1044"/>
    <n v="214"/>
    <n v="667"/>
    <n v="113"/>
    <n v="3"/>
    <n v="339"/>
    <x v="1"/>
    <s v="Parka"/>
    <x v="78"/>
  </r>
  <r>
    <n v="1045"/>
    <n v="214"/>
    <n v="1111"/>
    <n v="115"/>
    <n v="1"/>
    <n v="115"/>
    <x v="2"/>
    <s v="Cropped"/>
    <x v="78"/>
  </r>
  <r>
    <n v="1046"/>
    <n v="214"/>
    <n v="415"/>
    <n v="119"/>
    <n v="1"/>
    <n v="119"/>
    <x v="0"/>
    <s v="Casual Slim Fit"/>
    <x v="78"/>
  </r>
  <r>
    <n v="1047"/>
    <n v="214"/>
    <n v="740"/>
    <n v="109"/>
    <n v="1"/>
    <n v="109"/>
    <x v="1"/>
    <s v="Peacoat"/>
    <x v="78"/>
  </r>
  <r>
    <n v="1048"/>
    <n v="215"/>
    <n v="207"/>
    <n v="98"/>
    <n v="1"/>
    <n v="98"/>
    <x v="0"/>
    <s v="Camp Collared"/>
    <x v="155"/>
  </r>
  <r>
    <n v="1049"/>
    <n v="215"/>
    <n v="618"/>
    <n v="112"/>
    <n v="2"/>
    <n v="224"/>
    <x v="1"/>
    <s v="Cardigan"/>
    <x v="155"/>
  </r>
  <r>
    <n v="1050"/>
    <n v="215"/>
    <n v="780"/>
    <n v="91"/>
    <n v="3"/>
    <n v="273"/>
    <x v="1"/>
    <s v="Pullover"/>
    <x v="155"/>
  </r>
  <r>
    <n v="1051"/>
    <n v="215"/>
    <n v="793"/>
    <n v="91"/>
    <n v="2"/>
    <n v="182"/>
    <x v="1"/>
    <s v="Pullover"/>
    <x v="155"/>
  </r>
  <r>
    <n v="1052"/>
    <n v="216"/>
    <n v="370"/>
    <n v="94"/>
    <n v="1"/>
    <n v="94"/>
    <x v="0"/>
    <s v="Henley"/>
    <x v="42"/>
  </r>
  <r>
    <n v="1053"/>
    <n v="216"/>
    <n v="118"/>
    <n v="92"/>
    <n v="1"/>
    <n v="92"/>
    <x v="0"/>
    <s v="Denim"/>
    <x v="42"/>
  </r>
  <r>
    <n v="1054"/>
    <n v="216"/>
    <n v="731"/>
    <n v="119"/>
    <n v="2"/>
    <n v="238"/>
    <x v="1"/>
    <s v="Trench Coat"/>
    <x v="42"/>
  </r>
  <r>
    <n v="1055"/>
    <n v="216"/>
    <n v="303"/>
    <n v="105"/>
    <n v="1"/>
    <n v="105"/>
    <x v="0"/>
    <s v="Cuban Collar"/>
    <x v="42"/>
  </r>
  <r>
    <n v="1056"/>
    <n v="216"/>
    <n v="493"/>
    <n v="102"/>
    <n v="3"/>
    <n v="306"/>
    <x v="1"/>
    <s v="Windbreaker"/>
    <x v="42"/>
  </r>
  <r>
    <n v="1057"/>
    <n v="217"/>
    <n v="1149"/>
    <n v="102"/>
    <n v="3"/>
    <n v="306"/>
    <x v="2"/>
    <s v="Cargo Pants"/>
    <x v="156"/>
  </r>
  <r>
    <n v="1058"/>
    <n v="217"/>
    <n v="865"/>
    <n v="113"/>
    <n v="1"/>
    <n v="113"/>
    <x v="2"/>
    <s v="Chinos"/>
    <x v="156"/>
  </r>
  <r>
    <n v="1059"/>
    <n v="217"/>
    <n v="871"/>
    <n v="113"/>
    <n v="3"/>
    <n v="339"/>
    <x v="2"/>
    <s v="Chinos"/>
    <x v="156"/>
  </r>
  <r>
    <n v="1060"/>
    <n v="217"/>
    <n v="245"/>
    <n v="95"/>
    <n v="2"/>
    <n v="190"/>
    <x v="0"/>
    <s v="Polo"/>
    <x v="156"/>
  </r>
  <r>
    <n v="1061"/>
    <n v="217"/>
    <n v="277"/>
    <n v="95"/>
    <n v="3"/>
    <n v="285"/>
    <x v="0"/>
    <s v="Polo"/>
    <x v="156"/>
  </r>
  <r>
    <n v="1062"/>
    <n v="217"/>
    <n v="1058"/>
    <n v="93"/>
    <n v="1"/>
    <n v="93"/>
    <x v="2"/>
    <s v="Joggers"/>
    <x v="156"/>
  </r>
  <r>
    <n v="1063"/>
    <n v="217"/>
    <n v="1029"/>
    <n v="90"/>
    <n v="3"/>
    <n v="270"/>
    <x v="2"/>
    <s v="Relaxed Leg"/>
    <x v="156"/>
  </r>
  <r>
    <n v="1064"/>
    <n v="218"/>
    <n v="360"/>
    <n v="94"/>
    <n v="1"/>
    <n v="94"/>
    <x v="0"/>
    <s v="Henley"/>
    <x v="157"/>
  </r>
  <r>
    <n v="1065"/>
    <n v="218"/>
    <n v="478"/>
    <n v="118"/>
    <n v="2"/>
    <n v="236"/>
    <x v="1"/>
    <s v="Puffer"/>
    <x v="157"/>
  </r>
  <r>
    <n v="1066"/>
    <n v="218"/>
    <n v="1219"/>
    <n v="105"/>
    <n v="3"/>
    <n v="315"/>
    <x v="2"/>
    <s v="Pleated"/>
    <x v="157"/>
  </r>
  <r>
    <n v="1067"/>
    <n v="219"/>
    <n v="279"/>
    <n v="95"/>
    <n v="2"/>
    <n v="190"/>
    <x v="0"/>
    <s v="Polo"/>
    <x v="129"/>
  </r>
  <r>
    <n v="1068"/>
    <n v="219"/>
    <n v="872"/>
    <n v="113"/>
    <n v="1"/>
    <n v="113"/>
    <x v="2"/>
    <s v="Chinos"/>
    <x v="129"/>
  </r>
  <r>
    <n v="1069"/>
    <n v="219"/>
    <n v="288"/>
    <n v="105"/>
    <n v="1"/>
    <n v="105"/>
    <x v="0"/>
    <s v="Cuban Collar"/>
    <x v="129"/>
  </r>
  <r>
    <n v="1070"/>
    <n v="219"/>
    <n v="956"/>
    <n v="97"/>
    <n v="1"/>
    <n v="97"/>
    <x v="2"/>
    <s v="Slim-Fit"/>
    <x v="129"/>
  </r>
  <r>
    <n v="1071"/>
    <n v="220"/>
    <n v="878"/>
    <n v="94"/>
    <n v="2"/>
    <n v="188"/>
    <x v="2"/>
    <s v="Cords"/>
    <x v="150"/>
  </r>
  <r>
    <n v="1072"/>
    <n v="220"/>
    <n v="1000"/>
    <n v="106"/>
    <n v="3"/>
    <n v="318"/>
    <x v="2"/>
    <s v="Wool"/>
    <x v="150"/>
  </r>
  <r>
    <n v="1073"/>
    <n v="220"/>
    <n v="97"/>
    <n v="118"/>
    <n v="1"/>
    <n v="118"/>
    <x v="0"/>
    <s v="Flannel"/>
    <x v="150"/>
  </r>
  <r>
    <n v="1074"/>
    <n v="220"/>
    <n v="472"/>
    <n v="118"/>
    <n v="3"/>
    <n v="354"/>
    <x v="1"/>
    <s v="Puffer"/>
    <x v="150"/>
  </r>
  <r>
    <n v="1075"/>
    <n v="221"/>
    <n v="824"/>
    <n v="117"/>
    <n v="3"/>
    <n v="351"/>
    <x v="1"/>
    <s v="Shearling"/>
    <x v="158"/>
  </r>
  <r>
    <n v="1076"/>
    <n v="221"/>
    <n v="348"/>
    <n v="109"/>
    <n v="2"/>
    <n v="218"/>
    <x v="0"/>
    <s v="Mandarin Collar"/>
    <x v="158"/>
  </r>
  <r>
    <n v="1077"/>
    <n v="221"/>
    <n v="416"/>
    <n v="119"/>
    <n v="3"/>
    <n v="357"/>
    <x v="0"/>
    <s v="Casual Slim Fit"/>
    <x v="158"/>
  </r>
  <r>
    <n v="1078"/>
    <n v="221"/>
    <n v="700"/>
    <n v="119"/>
    <n v="1"/>
    <n v="119"/>
    <x v="1"/>
    <s v="Trench Coat"/>
    <x v="158"/>
  </r>
  <r>
    <n v="1079"/>
    <n v="222"/>
    <n v="908"/>
    <n v="94"/>
    <n v="3"/>
    <n v="282"/>
    <x v="2"/>
    <s v="Cords"/>
    <x v="159"/>
  </r>
  <r>
    <n v="1080"/>
    <n v="222"/>
    <n v="796"/>
    <n v="91"/>
    <n v="2"/>
    <n v="182"/>
    <x v="1"/>
    <s v="Pullover"/>
    <x v="159"/>
  </r>
  <r>
    <n v="1081"/>
    <n v="222"/>
    <n v="490"/>
    <n v="102"/>
    <n v="3"/>
    <n v="306"/>
    <x v="1"/>
    <s v="Windbreaker"/>
    <x v="159"/>
  </r>
  <r>
    <n v="1082"/>
    <n v="223"/>
    <n v="883"/>
    <n v="94"/>
    <n v="3"/>
    <n v="282"/>
    <x v="2"/>
    <s v="Cords"/>
    <x v="4"/>
  </r>
  <r>
    <n v="1083"/>
    <n v="223"/>
    <n v="373"/>
    <n v="94"/>
    <n v="1"/>
    <n v="94"/>
    <x v="0"/>
    <s v="Henley"/>
    <x v="4"/>
  </r>
  <r>
    <n v="1084"/>
    <n v="223"/>
    <n v="832"/>
    <n v="117"/>
    <n v="1"/>
    <n v="117"/>
    <x v="1"/>
    <s v="Shearling"/>
    <x v="4"/>
  </r>
  <r>
    <n v="1085"/>
    <n v="223"/>
    <n v="13"/>
    <n v="96"/>
    <n v="1"/>
    <n v="96"/>
    <x v="0"/>
    <s v="Oxford Cloth"/>
    <x v="4"/>
  </r>
  <r>
    <n v="1086"/>
    <n v="223"/>
    <n v="1117"/>
    <n v="115"/>
    <n v="3"/>
    <n v="345"/>
    <x v="2"/>
    <s v="Cropped"/>
    <x v="4"/>
  </r>
  <r>
    <n v="1087"/>
    <n v="223"/>
    <n v="91"/>
    <n v="118"/>
    <n v="2"/>
    <n v="236"/>
    <x v="0"/>
    <s v="Flannel"/>
    <x v="4"/>
  </r>
  <r>
    <n v="1088"/>
    <n v="223"/>
    <n v="583"/>
    <n v="100"/>
    <n v="3"/>
    <n v="300"/>
    <x v="1"/>
    <s v="Bomber"/>
    <x v="4"/>
  </r>
  <r>
    <n v="1089"/>
    <n v="224"/>
    <n v="449"/>
    <n v="107"/>
    <n v="2"/>
    <n v="214"/>
    <x v="1"/>
    <s v="Denim"/>
    <x v="14"/>
  </r>
  <r>
    <n v="1090"/>
    <n v="224"/>
    <n v="57"/>
    <n v="104"/>
    <n v="2"/>
    <n v="208"/>
    <x v="0"/>
    <s v="Dress"/>
    <x v="14"/>
  </r>
  <r>
    <n v="1091"/>
    <n v="224"/>
    <n v="179"/>
    <n v="98"/>
    <n v="3"/>
    <n v="294"/>
    <x v="0"/>
    <s v="Camp Collared"/>
    <x v="14"/>
  </r>
  <r>
    <n v="1092"/>
    <n v="224"/>
    <n v="516"/>
    <n v="102"/>
    <n v="3"/>
    <n v="306"/>
    <x v="1"/>
    <s v="Windbreaker"/>
    <x v="14"/>
  </r>
  <r>
    <n v="1093"/>
    <n v="225"/>
    <n v="687"/>
    <n v="113"/>
    <n v="2"/>
    <n v="226"/>
    <x v="1"/>
    <s v="Parka"/>
    <x v="160"/>
  </r>
  <r>
    <n v="1094"/>
    <n v="225"/>
    <n v="382"/>
    <n v="94"/>
    <n v="1"/>
    <n v="94"/>
    <x v="0"/>
    <s v="Henley"/>
    <x v="160"/>
  </r>
  <r>
    <n v="1095"/>
    <n v="225"/>
    <n v="575"/>
    <n v="100"/>
    <n v="2"/>
    <n v="200"/>
    <x v="1"/>
    <s v="Bomber"/>
    <x v="160"/>
  </r>
  <r>
    <n v="1096"/>
    <n v="225"/>
    <n v="328"/>
    <n v="109"/>
    <n v="2"/>
    <n v="218"/>
    <x v="0"/>
    <s v="Mandarin Collar"/>
    <x v="160"/>
  </r>
  <r>
    <n v="1097"/>
    <n v="225"/>
    <n v="318"/>
    <n v="109"/>
    <n v="3"/>
    <n v="327"/>
    <x v="0"/>
    <s v="Mandarin Collar"/>
    <x v="160"/>
  </r>
  <r>
    <n v="1098"/>
    <n v="225"/>
    <n v="243"/>
    <n v="106"/>
    <n v="3"/>
    <n v="318"/>
    <x v="0"/>
    <s v="Chambray"/>
    <x v="160"/>
  </r>
  <r>
    <n v="1099"/>
    <n v="226"/>
    <n v="711"/>
    <n v="119"/>
    <n v="2"/>
    <n v="238"/>
    <x v="1"/>
    <s v="Trench Coat"/>
    <x v="161"/>
  </r>
  <r>
    <n v="1100"/>
    <n v="226"/>
    <n v="1128"/>
    <n v="102"/>
    <n v="3"/>
    <n v="306"/>
    <x v="2"/>
    <s v="Cargo Pants"/>
    <x v="161"/>
  </r>
  <r>
    <n v="1101"/>
    <n v="226"/>
    <n v="206"/>
    <n v="98"/>
    <n v="1"/>
    <n v="98"/>
    <x v="0"/>
    <s v="Camp Collared"/>
    <x v="161"/>
  </r>
  <r>
    <n v="1102"/>
    <n v="226"/>
    <n v="972"/>
    <n v="97"/>
    <n v="1"/>
    <n v="97"/>
    <x v="2"/>
    <s v="Slim-Fit"/>
    <x v="161"/>
  </r>
  <r>
    <n v="1103"/>
    <n v="226"/>
    <n v="860"/>
    <n v="113"/>
    <n v="3"/>
    <n v="339"/>
    <x v="2"/>
    <s v="Chinos"/>
    <x v="161"/>
  </r>
  <r>
    <n v="1104"/>
    <n v="226"/>
    <n v="683"/>
    <n v="113"/>
    <n v="2"/>
    <n v="226"/>
    <x v="1"/>
    <s v="Parka"/>
    <x v="161"/>
  </r>
  <r>
    <n v="1105"/>
    <n v="226"/>
    <n v="900"/>
    <n v="94"/>
    <n v="2"/>
    <n v="188"/>
    <x v="2"/>
    <s v="Cords"/>
    <x v="161"/>
  </r>
  <r>
    <n v="1106"/>
    <n v="226"/>
    <n v="512"/>
    <n v="102"/>
    <n v="2"/>
    <n v="204"/>
    <x v="1"/>
    <s v="Windbreaker"/>
    <x v="161"/>
  </r>
  <r>
    <n v="1107"/>
    <n v="226"/>
    <n v="517"/>
    <n v="102"/>
    <n v="1"/>
    <n v="102"/>
    <x v="1"/>
    <s v="Windbreaker"/>
    <x v="161"/>
  </r>
  <r>
    <n v="1108"/>
    <n v="228"/>
    <n v="478"/>
    <n v="118"/>
    <n v="3"/>
    <n v="354"/>
    <x v="1"/>
    <s v="Puffer"/>
    <x v="162"/>
  </r>
  <r>
    <n v="1109"/>
    <n v="228"/>
    <n v="904"/>
    <n v="94"/>
    <n v="1"/>
    <n v="94"/>
    <x v="2"/>
    <s v="Cords"/>
    <x v="162"/>
  </r>
  <r>
    <n v="1110"/>
    <n v="228"/>
    <n v="123"/>
    <n v="92"/>
    <n v="1"/>
    <n v="92"/>
    <x v="0"/>
    <s v="Denim"/>
    <x v="162"/>
  </r>
  <r>
    <n v="1111"/>
    <n v="228"/>
    <n v="1026"/>
    <n v="90"/>
    <n v="3"/>
    <n v="270"/>
    <x v="2"/>
    <s v="Relaxed Leg"/>
    <x v="162"/>
  </r>
  <r>
    <n v="1112"/>
    <n v="228"/>
    <n v="381"/>
    <n v="94"/>
    <n v="2"/>
    <n v="188"/>
    <x v="0"/>
    <s v="Henley"/>
    <x v="162"/>
  </r>
  <r>
    <n v="1113"/>
    <n v="229"/>
    <n v="523"/>
    <n v="102"/>
    <n v="2"/>
    <n v="204"/>
    <x v="1"/>
    <s v="Windbreaker"/>
    <x v="2"/>
  </r>
  <r>
    <n v="1114"/>
    <n v="229"/>
    <n v="695"/>
    <n v="113"/>
    <n v="1"/>
    <n v="113"/>
    <x v="1"/>
    <s v="Parka"/>
    <x v="2"/>
  </r>
  <r>
    <n v="1115"/>
    <n v="229"/>
    <n v="145"/>
    <n v="91"/>
    <n v="3"/>
    <n v="273"/>
    <x v="0"/>
    <s v="Linen"/>
    <x v="2"/>
  </r>
  <r>
    <n v="1116"/>
    <n v="230"/>
    <n v="1146"/>
    <n v="102"/>
    <n v="1"/>
    <n v="102"/>
    <x v="2"/>
    <s v="Cargo Pants"/>
    <x v="31"/>
  </r>
  <r>
    <n v="1117"/>
    <n v="230"/>
    <n v="51"/>
    <n v="104"/>
    <n v="1"/>
    <n v="104"/>
    <x v="0"/>
    <s v="Dress"/>
    <x v="31"/>
  </r>
  <r>
    <n v="1118"/>
    <n v="230"/>
    <n v="657"/>
    <n v="93"/>
    <n v="1"/>
    <n v="93"/>
    <x v="1"/>
    <s v="Coach"/>
    <x v="31"/>
  </r>
  <r>
    <n v="1119"/>
    <n v="231"/>
    <n v="192"/>
    <n v="98"/>
    <n v="2"/>
    <n v="196"/>
    <x v="0"/>
    <s v="Camp Collared"/>
    <x v="163"/>
  </r>
  <r>
    <n v="1120"/>
    <n v="231"/>
    <n v="646"/>
    <n v="93"/>
    <n v="2"/>
    <n v="186"/>
    <x v="1"/>
    <s v="Coach"/>
    <x v="163"/>
  </r>
  <r>
    <n v="1121"/>
    <n v="231"/>
    <n v="1"/>
    <n v="96"/>
    <n v="1"/>
    <n v="96"/>
    <x v="0"/>
    <s v="Oxford Cloth"/>
    <x v="163"/>
  </r>
  <r>
    <n v="1122"/>
    <n v="231"/>
    <n v="740"/>
    <n v="109"/>
    <n v="1"/>
    <n v="109"/>
    <x v="1"/>
    <s v="Peacoat"/>
    <x v="163"/>
  </r>
  <r>
    <n v="1123"/>
    <n v="231"/>
    <n v="126"/>
    <n v="92"/>
    <n v="2"/>
    <n v="184"/>
    <x v="0"/>
    <s v="Denim"/>
    <x v="163"/>
  </r>
  <r>
    <n v="1124"/>
    <n v="232"/>
    <n v="794"/>
    <n v="91"/>
    <n v="3"/>
    <n v="273"/>
    <x v="1"/>
    <s v="Pullover"/>
    <x v="164"/>
  </r>
  <r>
    <n v="1125"/>
    <n v="232"/>
    <n v="246"/>
    <n v="95"/>
    <n v="2"/>
    <n v="190"/>
    <x v="0"/>
    <s v="Polo"/>
    <x v="164"/>
  </r>
  <r>
    <n v="1126"/>
    <n v="232"/>
    <n v="447"/>
    <n v="107"/>
    <n v="2"/>
    <n v="214"/>
    <x v="1"/>
    <s v="Denim"/>
    <x v="164"/>
  </r>
  <r>
    <n v="1127"/>
    <n v="232"/>
    <n v="43"/>
    <n v="104"/>
    <n v="3"/>
    <n v="312"/>
    <x v="0"/>
    <s v="Dress"/>
    <x v="164"/>
  </r>
  <r>
    <n v="1128"/>
    <n v="232"/>
    <n v="1182"/>
    <n v="99"/>
    <n v="3"/>
    <n v="297"/>
    <x v="2"/>
    <s v="High-Waisted"/>
    <x v="164"/>
  </r>
  <r>
    <n v="1129"/>
    <n v="233"/>
    <n v="218"/>
    <n v="106"/>
    <n v="3"/>
    <n v="318"/>
    <x v="0"/>
    <s v="Chambray"/>
    <x v="165"/>
  </r>
  <r>
    <n v="1130"/>
    <n v="233"/>
    <n v="1191"/>
    <n v="105"/>
    <n v="2"/>
    <n v="210"/>
    <x v="2"/>
    <s v="Pleated"/>
    <x v="165"/>
  </r>
  <r>
    <n v="1131"/>
    <n v="233"/>
    <n v="886"/>
    <n v="94"/>
    <n v="1"/>
    <n v="94"/>
    <x v="2"/>
    <s v="Cords"/>
    <x v="165"/>
  </r>
  <r>
    <n v="1132"/>
    <n v="233"/>
    <n v="701"/>
    <n v="119"/>
    <n v="3"/>
    <n v="357"/>
    <x v="1"/>
    <s v="Trench Coat"/>
    <x v="165"/>
  </r>
  <r>
    <n v="1133"/>
    <n v="234"/>
    <n v="941"/>
    <n v="96"/>
    <n v="3"/>
    <n v="288"/>
    <x v="2"/>
    <s v="Drawstring"/>
    <x v="166"/>
  </r>
  <r>
    <n v="1134"/>
    <n v="234"/>
    <n v="244"/>
    <n v="106"/>
    <n v="3"/>
    <n v="318"/>
    <x v="0"/>
    <s v="Chambray"/>
    <x v="166"/>
  </r>
  <r>
    <n v="1135"/>
    <n v="234"/>
    <n v="174"/>
    <n v="91"/>
    <n v="1"/>
    <n v="91"/>
    <x v="0"/>
    <s v="Linen"/>
    <x v="166"/>
  </r>
  <r>
    <n v="1136"/>
    <n v="235"/>
    <n v="1213"/>
    <n v="105"/>
    <n v="3"/>
    <n v="315"/>
    <x v="2"/>
    <s v="Pleated"/>
    <x v="113"/>
  </r>
  <r>
    <n v="1137"/>
    <n v="235"/>
    <n v="140"/>
    <n v="91"/>
    <n v="3"/>
    <n v="273"/>
    <x v="0"/>
    <s v="Linen"/>
    <x v="113"/>
  </r>
  <r>
    <n v="1138"/>
    <n v="235"/>
    <n v="78"/>
    <n v="118"/>
    <n v="2"/>
    <n v="236"/>
    <x v="0"/>
    <s v="Flannel"/>
    <x v="113"/>
  </r>
  <r>
    <n v="1139"/>
    <n v="235"/>
    <n v="950"/>
    <n v="97"/>
    <n v="2"/>
    <n v="194"/>
    <x v="2"/>
    <s v="Slim-Fit"/>
    <x v="113"/>
  </r>
  <r>
    <n v="1140"/>
    <n v="235"/>
    <n v="801"/>
    <n v="91"/>
    <n v="3"/>
    <n v="273"/>
    <x v="1"/>
    <s v="Pullover"/>
    <x v="113"/>
  </r>
  <r>
    <n v="1141"/>
    <n v="236"/>
    <n v="17"/>
    <n v="96"/>
    <n v="2"/>
    <n v="192"/>
    <x v="0"/>
    <s v="Oxford Cloth"/>
    <x v="167"/>
  </r>
  <r>
    <n v="1142"/>
    <n v="236"/>
    <n v="566"/>
    <n v="100"/>
    <n v="1"/>
    <n v="100"/>
    <x v="1"/>
    <s v="Bomber"/>
    <x v="167"/>
  </r>
  <r>
    <n v="1143"/>
    <n v="236"/>
    <n v="844"/>
    <n v="113"/>
    <n v="1"/>
    <n v="113"/>
    <x v="2"/>
    <s v="Chinos"/>
    <x v="167"/>
  </r>
  <r>
    <n v="1144"/>
    <n v="236"/>
    <n v="640"/>
    <n v="93"/>
    <n v="1"/>
    <n v="93"/>
    <x v="1"/>
    <s v="Coach"/>
    <x v="167"/>
  </r>
  <r>
    <n v="1145"/>
    <n v="236"/>
    <n v="1189"/>
    <n v="99"/>
    <n v="1"/>
    <n v="99"/>
    <x v="2"/>
    <s v="High-Waisted"/>
    <x v="167"/>
  </r>
  <r>
    <n v="1146"/>
    <n v="236"/>
    <n v="160"/>
    <n v="91"/>
    <n v="2"/>
    <n v="182"/>
    <x v="0"/>
    <s v="Linen"/>
    <x v="167"/>
  </r>
  <r>
    <n v="1147"/>
    <n v="237"/>
    <n v="17"/>
    <n v="96"/>
    <n v="2"/>
    <n v="192"/>
    <x v="0"/>
    <s v="Oxford Cloth"/>
    <x v="71"/>
  </r>
  <r>
    <n v="1148"/>
    <n v="237"/>
    <n v="1009"/>
    <n v="106"/>
    <n v="1"/>
    <n v="106"/>
    <x v="2"/>
    <s v="Wool"/>
    <x v="71"/>
  </r>
  <r>
    <n v="1149"/>
    <n v="237"/>
    <n v="268"/>
    <n v="95"/>
    <n v="2"/>
    <n v="190"/>
    <x v="0"/>
    <s v="Polo"/>
    <x v="71"/>
  </r>
  <r>
    <n v="1150"/>
    <n v="237"/>
    <n v="502"/>
    <n v="102"/>
    <n v="2"/>
    <n v="204"/>
    <x v="1"/>
    <s v="Windbreaker"/>
    <x v="71"/>
  </r>
  <r>
    <n v="1151"/>
    <n v="237"/>
    <n v="74"/>
    <n v="118"/>
    <n v="3"/>
    <n v="354"/>
    <x v="0"/>
    <s v="Flannel"/>
    <x v="71"/>
  </r>
  <r>
    <n v="1152"/>
    <n v="238"/>
    <n v="1024"/>
    <n v="90"/>
    <n v="3"/>
    <n v="270"/>
    <x v="2"/>
    <s v="Relaxed Leg"/>
    <x v="168"/>
  </r>
  <r>
    <n v="1153"/>
    <n v="238"/>
    <n v="883"/>
    <n v="94"/>
    <n v="2"/>
    <n v="188"/>
    <x v="2"/>
    <s v="Cords"/>
    <x v="168"/>
  </r>
  <r>
    <n v="1154"/>
    <n v="238"/>
    <n v="101"/>
    <n v="118"/>
    <n v="3"/>
    <n v="354"/>
    <x v="0"/>
    <s v="Flannel"/>
    <x v="168"/>
  </r>
  <r>
    <n v="1155"/>
    <n v="238"/>
    <n v="313"/>
    <n v="105"/>
    <n v="3"/>
    <n v="315"/>
    <x v="0"/>
    <s v="Cuban Collar"/>
    <x v="168"/>
  </r>
  <r>
    <n v="1156"/>
    <n v="238"/>
    <n v="179"/>
    <n v="98"/>
    <n v="2"/>
    <n v="196"/>
    <x v="0"/>
    <s v="Camp Collared"/>
    <x v="168"/>
  </r>
  <r>
    <n v="1157"/>
    <n v="238"/>
    <n v="340"/>
    <n v="109"/>
    <n v="1"/>
    <n v="109"/>
    <x v="0"/>
    <s v="Mandarin Collar"/>
    <x v="168"/>
  </r>
  <r>
    <n v="1158"/>
    <n v="239"/>
    <n v="1177"/>
    <n v="99"/>
    <n v="3"/>
    <n v="297"/>
    <x v="2"/>
    <s v="High-Waisted"/>
    <x v="105"/>
  </r>
  <r>
    <n v="1159"/>
    <n v="239"/>
    <n v="445"/>
    <n v="107"/>
    <n v="3"/>
    <n v="321"/>
    <x v="1"/>
    <s v="Denim"/>
    <x v="105"/>
  </r>
  <r>
    <n v="1160"/>
    <n v="240"/>
    <n v="1009"/>
    <n v="106"/>
    <n v="1"/>
    <n v="106"/>
    <x v="2"/>
    <s v="Wool"/>
    <x v="169"/>
  </r>
  <r>
    <n v="1161"/>
    <n v="240"/>
    <n v="259"/>
    <n v="95"/>
    <n v="2"/>
    <n v="190"/>
    <x v="0"/>
    <s v="Polo"/>
    <x v="169"/>
  </r>
  <r>
    <n v="1162"/>
    <n v="240"/>
    <n v="473"/>
    <n v="118"/>
    <n v="1"/>
    <n v="118"/>
    <x v="1"/>
    <s v="Puffer"/>
    <x v="169"/>
  </r>
  <r>
    <n v="1163"/>
    <n v="240"/>
    <n v="124"/>
    <n v="92"/>
    <n v="3"/>
    <n v="276"/>
    <x v="0"/>
    <s v="Denim"/>
    <x v="169"/>
  </r>
  <r>
    <n v="1164"/>
    <n v="240"/>
    <n v="9"/>
    <n v="96"/>
    <n v="1"/>
    <n v="96"/>
    <x v="0"/>
    <s v="Oxford Cloth"/>
    <x v="169"/>
  </r>
  <r>
    <n v="1165"/>
    <n v="240"/>
    <n v="298"/>
    <n v="105"/>
    <n v="3"/>
    <n v="315"/>
    <x v="0"/>
    <s v="Cuban Collar"/>
    <x v="169"/>
  </r>
  <r>
    <n v="1166"/>
    <n v="241"/>
    <n v="400"/>
    <n v="119"/>
    <n v="2"/>
    <n v="238"/>
    <x v="0"/>
    <s v="Casual Slim Fit"/>
    <x v="152"/>
  </r>
  <r>
    <n v="1167"/>
    <n v="241"/>
    <n v="1051"/>
    <n v="93"/>
    <n v="2"/>
    <n v="186"/>
    <x v="2"/>
    <s v="Joggers"/>
    <x v="152"/>
  </r>
  <r>
    <n v="1168"/>
    <n v="241"/>
    <n v="333"/>
    <n v="109"/>
    <n v="2"/>
    <n v="218"/>
    <x v="0"/>
    <s v="Mandarin Collar"/>
    <x v="152"/>
  </r>
  <r>
    <n v="1169"/>
    <n v="242"/>
    <n v="26"/>
    <n v="96"/>
    <n v="3"/>
    <n v="288"/>
    <x v="0"/>
    <s v="Oxford Cloth"/>
    <x v="170"/>
  </r>
  <r>
    <n v="1170"/>
    <n v="242"/>
    <n v="1002"/>
    <n v="106"/>
    <n v="3"/>
    <n v="318"/>
    <x v="2"/>
    <s v="Wool"/>
    <x v="170"/>
  </r>
  <r>
    <n v="1171"/>
    <n v="242"/>
    <n v="877"/>
    <n v="94"/>
    <n v="1"/>
    <n v="94"/>
    <x v="2"/>
    <s v="Cords"/>
    <x v="170"/>
  </r>
  <r>
    <n v="1172"/>
    <n v="242"/>
    <n v="950"/>
    <n v="97"/>
    <n v="1"/>
    <n v="97"/>
    <x v="2"/>
    <s v="Slim-Fit"/>
    <x v="170"/>
  </r>
  <r>
    <n v="1173"/>
    <n v="242"/>
    <n v="182"/>
    <n v="98"/>
    <n v="3"/>
    <n v="294"/>
    <x v="0"/>
    <s v="Camp Collared"/>
    <x v="170"/>
  </r>
  <r>
    <n v="1174"/>
    <n v="242"/>
    <n v="729"/>
    <n v="119"/>
    <n v="3"/>
    <n v="357"/>
    <x v="1"/>
    <s v="Trench Coat"/>
    <x v="170"/>
  </r>
  <r>
    <n v="1175"/>
    <n v="243"/>
    <n v="389"/>
    <n v="119"/>
    <n v="1"/>
    <n v="119"/>
    <x v="0"/>
    <s v="Casual Slim Fit"/>
    <x v="103"/>
  </r>
  <r>
    <n v="1176"/>
    <n v="243"/>
    <n v="567"/>
    <n v="100"/>
    <n v="3"/>
    <n v="300"/>
    <x v="1"/>
    <s v="Bomber"/>
    <x v="103"/>
  </r>
  <r>
    <n v="1177"/>
    <n v="244"/>
    <n v="429"/>
    <n v="107"/>
    <n v="3"/>
    <n v="321"/>
    <x v="1"/>
    <s v="Denim"/>
    <x v="81"/>
  </r>
  <r>
    <n v="1178"/>
    <n v="244"/>
    <n v="896"/>
    <n v="94"/>
    <n v="3"/>
    <n v="282"/>
    <x v="2"/>
    <s v="Cords"/>
    <x v="81"/>
  </r>
  <r>
    <n v="1179"/>
    <n v="244"/>
    <n v="777"/>
    <n v="91"/>
    <n v="1"/>
    <n v="91"/>
    <x v="1"/>
    <s v="Pullover"/>
    <x v="81"/>
  </r>
  <r>
    <n v="1180"/>
    <n v="244"/>
    <n v="205"/>
    <n v="98"/>
    <n v="2"/>
    <n v="196"/>
    <x v="0"/>
    <s v="Camp Collared"/>
    <x v="81"/>
  </r>
  <r>
    <n v="1181"/>
    <n v="244"/>
    <n v="651"/>
    <n v="93"/>
    <n v="3"/>
    <n v="279"/>
    <x v="1"/>
    <s v="Coach"/>
    <x v="81"/>
  </r>
  <r>
    <n v="1182"/>
    <n v="245"/>
    <n v="1059"/>
    <n v="93"/>
    <n v="3"/>
    <n v="279"/>
    <x v="2"/>
    <s v="Joggers"/>
    <x v="3"/>
  </r>
  <r>
    <n v="1183"/>
    <n v="245"/>
    <n v="655"/>
    <n v="93"/>
    <n v="2"/>
    <n v="186"/>
    <x v="1"/>
    <s v="Coach"/>
    <x v="3"/>
  </r>
  <r>
    <n v="1184"/>
    <n v="245"/>
    <n v="472"/>
    <n v="118"/>
    <n v="3"/>
    <n v="354"/>
    <x v="1"/>
    <s v="Puffer"/>
    <x v="3"/>
  </r>
  <r>
    <n v="1185"/>
    <n v="245"/>
    <n v="1050"/>
    <n v="93"/>
    <n v="2"/>
    <n v="186"/>
    <x v="2"/>
    <s v="Joggers"/>
    <x v="3"/>
  </r>
  <r>
    <n v="1186"/>
    <n v="246"/>
    <n v="485"/>
    <n v="118"/>
    <n v="1"/>
    <n v="118"/>
    <x v="1"/>
    <s v="Puffer"/>
    <x v="109"/>
  </r>
  <r>
    <n v="1187"/>
    <n v="246"/>
    <n v="627"/>
    <n v="112"/>
    <n v="3"/>
    <n v="336"/>
    <x v="1"/>
    <s v="Cardigan"/>
    <x v="109"/>
  </r>
  <r>
    <n v="1188"/>
    <n v="246"/>
    <n v="450"/>
    <n v="107"/>
    <n v="2"/>
    <n v="214"/>
    <x v="1"/>
    <s v="Denim"/>
    <x v="109"/>
  </r>
  <r>
    <n v="1189"/>
    <n v="246"/>
    <n v="1250"/>
    <n v="112"/>
    <n v="1"/>
    <n v="112"/>
    <x v="2"/>
    <s v="Tracksuit Bottoms"/>
    <x v="109"/>
  </r>
  <r>
    <n v="1190"/>
    <n v="247"/>
    <n v="1220"/>
    <n v="105"/>
    <n v="3"/>
    <n v="315"/>
    <x v="2"/>
    <s v="Pleated"/>
    <x v="171"/>
  </r>
  <r>
    <n v="1191"/>
    <n v="247"/>
    <n v="1208"/>
    <n v="105"/>
    <n v="1"/>
    <n v="105"/>
    <x v="2"/>
    <s v="Pleated"/>
    <x v="171"/>
  </r>
  <r>
    <n v="1192"/>
    <n v="247"/>
    <n v="152"/>
    <n v="91"/>
    <n v="3"/>
    <n v="273"/>
    <x v="0"/>
    <s v="Linen"/>
    <x v="171"/>
  </r>
  <r>
    <n v="1193"/>
    <n v="248"/>
    <n v="1121"/>
    <n v="102"/>
    <n v="2"/>
    <n v="204"/>
    <x v="2"/>
    <s v="Cargo Pants"/>
    <x v="172"/>
  </r>
  <r>
    <n v="1194"/>
    <n v="248"/>
    <n v="835"/>
    <n v="117"/>
    <n v="3"/>
    <n v="351"/>
    <x v="1"/>
    <s v="Shearling"/>
    <x v="172"/>
  </r>
  <r>
    <n v="1195"/>
    <n v="248"/>
    <n v="689"/>
    <n v="113"/>
    <n v="3"/>
    <n v="339"/>
    <x v="1"/>
    <s v="Parka"/>
    <x v="172"/>
  </r>
  <r>
    <n v="1196"/>
    <n v="248"/>
    <n v="889"/>
    <n v="94"/>
    <n v="2"/>
    <n v="188"/>
    <x v="2"/>
    <s v="Cords"/>
    <x v="172"/>
  </r>
  <r>
    <n v="1197"/>
    <n v="248"/>
    <n v="1171"/>
    <n v="99"/>
    <n v="3"/>
    <n v="297"/>
    <x v="2"/>
    <s v="High-Waisted"/>
    <x v="172"/>
  </r>
  <r>
    <n v="1198"/>
    <n v="248"/>
    <n v="192"/>
    <n v="98"/>
    <n v="1"/>
    <n v="98"/>
    <x v="0"/>
    <s v="Camp Collared"/>
    <x v="172"/>
  </r>
  <r>
    <n v="1199"/>
    <n v="248"/>
    <n v="254"/>
    <n v="95"/>
    <n v="1"/>
    <n v="95"/>
    <x v="0"/>
    <s v="Polo"/>
    <x v="172"/>
  </r>
  <r>
    <n v="1200"/>
    <n v="248"/>
    <n v="262"/>
    <n v="95"/>
    <n v="1"/>
    <n v="95"/>
    <x v="0"/>
    <s v="Polo"/>
    <x v="172"/>
  </r>
  <r>
    <n v="1201"/>
    <n v="249"/>
    <n v="1186"/>
    <n v="99"/>
    <n v="2"/>
    <n v="198"/>
    <x v="2"/>
    <s v="High-Waisted"/>
    <x v="70"/>
  </r>
  <r>
    <n v="1202"/>
    <n v="249"/>
    <n v="241"/>
    <n v="106"/>
    <n v="1"/>
    <n v="106"/>
    <x v="0"/>
    <s v="Chambray"/>
    <x v="70"/>
  </r>
  <r>
    <n v="1203"/>
    <n v="249"/>
    <n v="928"/>
    <n v="96"/>
    <n v="1"/>
    <n v="96"/>
    <x v="2"/>
    <s v="Drawstring"/>
    <x v="70"/>
  </r>
  <r>
    <n v="1204"/>
    <n v="249"/>
    <n v="51"/>
    <n v="104"/>
    <n v="3"/>
    <n v="312"/>
    <x v="0"/>
    <s v="Dress"/>
    <x v="70"/>
  </r>
  <r>
    <n v="1205"/>
    <n v="249"/>
    <n v="547"/>
    <n v="98"/>
    <n v="2"/>
    <n v="196"/>
    <x v="1"/>
    <s v="Leather"/>
    <x v="70"/>
  </r>
  <r>
    <n v="1206"/>
    <n v="249"/>
    <n v="729"/>
    <n v="119"/>
    <n v="2"/>
    <n v="238"/>
    <x v="1"/>
    <s v="Trench Coat"/>
    <x v="70"/>
  </r>
  <r>
    <n v="1207"/>
    <n v="249"/>
    <n v="935"/>
    <n v="96"/>
    <n v="2"/>
    <n v="192"/>
    <x v="2"/>
    <s v="Drawstring"/>
    <x v="70"/>
  </r>
  <r>
    <n v="1208"/>
    <n v="250"/>
    <n v="41"/>
    <n v="104"/>
    <n v="3"/>
    <n v="312"/>
    <x v="0"/>
    <s v="Dress"/>
    <x v="173"/>
  </r>
  <r>
    <n v="1209"/>
    <n v="250"/>
    <n v="540"/>
    <n v="98"/>
    <n v="2"/>
    <n v="196"/>
    <x v="1"/>
    <s v="Leather"/>
    <x v="173"/>
  </r>
  <r>
    <n v="1210"/>
    <n v="250"/>
    <n v="880"/>
    <n v="94"/>
    <n v="1"/>
    <n v="94"/>
    <x v="2"/>
    <s v="Cords"/>
    <x v="173"/>
  </r>
  <r>
    <n v="1211"/>
    <n v="250"/>
    <n v="219"/>
    <n v="106"/>
    <n v="3"/>
    <n v="318"/>
    <x v="0"/>
    <s v="Chambray"/>
    <x v="173"/>
  </r>
  <r>
    <n v="1212"/>
    <n v="250"/>
    <n v="600"/>
    <n v="112"/>
    <n v="1"/>
    <n v="112"/>
    <x v="1"/>
    <s v="Cardigan"/>
    <x v="173"/>
  </r>
  <r>
    <n v="1213"/>
    <n v="251"/>
    <n v="790"/>
    <n v="91"/>
    <n v="1"/>
    <n v="91"/>
    <x v="1"/>
    <s v="Pullover"/>
    <x v="121"/>
  </r>
  <r>
    <n v="1214"/>
    <n v="251"/>
    <n v="551"/>
    <n v="98"/>
    <n v="3"/>
    <n v="294"/>
    <x v="1"/>
    <s v="Leather"/>
    <x v="121"/>
  </r>
  <r>
    <n v="1215"/>
    <n v="251"/>
    <n v="1015"/>
    <n v="90"/>
    <n v="2"/>
    <n v="180"/>
    <x v="2"/>
    <s v="Relaxed Leg"/>
    <x v="121"/>
  </r>
  <r>
    <n v="1216"/>
    <n v="251"/>
    <n v="26"/>
    <n v="96"/>
    <n v="3"/>
    <n v="288"/>
    <x v="0"/>
    <s v="Oxford Cloth"/>
    <x v="121"/>
  </r>
  <r>
    <n v="1217"/>
    <n v="252"/>
    <n v="772"/>
    <n v="91"/>
    <n v="1"/>
    <n v="91"/>
    <x v="1"/>
    <s v="Pullover"/>
    <x v="91"/>
  </r>
  <r>
    <n v="1218"/>
    <n v="252"/>
    <n v="397"/>
    <n v="119"/>
    <n v="2"/>
    <n v="238"/>
    <x v="0"/>
    <s v="Casual Slim Fit"/>
    <x v="91"/>
  </r>
  <r>
    <n v="1219"/>
    <n v="252"/>
    <n v="524"/>
    <n v="102"/>
    <n v="2"/>
    <n v="204"/>
    <x v="1"/>
    <s v="Windbreaker"/>
    <x v="91"/>
  </r>
  <r>
    <n v="1220"/>
    <n v="252"/>
    <n v="662"/>
    <n v="93"/>
    <n v="3"/>
    <n v="279"/>
    <x v="1"/>
    <s v="Coach"/>
    <x v="91"/>
  </r>
  <r>
    <n v="1221"/>
    <n v="252"/>
    <n v="728"/>
    <n v="119"/>
    <n v="3"/>
    <n v="357"/>
    <x v="1"/>
    <s v="Trench Coat"/>
    <x v="91"/>
  </r>
  <r>
    <n v="1222"/>
    <n v="252"/>
    <n v="859"/>
    <n v="113"/>
    <n v="2"/>
    <n v="226"/>
    <x v="2"/>
    <s v="Chinos"/>
    <x v="91"/>
  </r>
  <r>
    <n v="1223"/>
    <n v="252"/>
    <n v="627"/>
    <n v="112"/>
    <n v="3"/>
    <n v="336"/>
    <x v="1"/>
    <s v="Cardigan"/>
    <x v="91"/>
  </r>
  <r>
    <n v="1224"/>
    <n v="252"/>
    <n v="98"/>
    <n v="118"/>
    <n v="3"/>
    <n v="354"/>
    <x v="0"/>
    <s v="Flannel"/>
    <x v="91"/>
  </r>
  <r>
    <n v="1225"/>
    <n v="252"/>
    <n v="364"/>
    <n v="94"/>
    <n v="3"/>
    <n v="282"/>
    <x v="0"/>
    <s v="Henley"/>
    <x v="91"/>
  </r>
  <r>
    <n v="1226"/>
    <n v="252"/>
    <n v="1104"/>
    <n v="115"/>
    <n v="2"/>
    <n v="230"/>
    <x v="2"/>
    <s v="Cropped"/>
    <x v="91"/>
  </r>
  <r>
    <n v="1227"/>
    <n v="253"/>
    <n v="797"/>
    <n v="91"/>
    <n v="3"/>
    <n v="273"/>
    <x v="1"/>
    <s v="Pullover"/>
    <x v="174"/>
  </r>
  <r>
    <n v="1228"/>
    <n v="253"/>
    <n v="1065"/>
    <n v="93"/>
    <n v="2"/>
    <n v="186"/>
    <x v="2"/>
    <s v="Joggers"/>
    <x v="174"/>
  </r>
  <r>
    <n v="1229"/>
    <n v="253"/>
    <n v="740"/>
    <n v="109"/>
    <n v="2"/>
    <n v="218"/>
    <x v="1"/>
    <s v="Peacoat"/>
    <x v="174"/>
  </r>
  <r>
    <n v="1230"/>
    <n v="254"/>
    <n v="1186"/>
    <n v="99"/>
    <n v="2"/>
    <n v="198"/>
    <x v="2"/>
    <s v="High-Waisted"/>
    <x v="175"/>
  </r>
  <r>
    <n v="1231"/>
    <n v="254"/>
    <n v="816"/>
    <n v="117"/>
    <n v="1"/>
    <n v="117"/>
    <x v="1"/>
    <s v="Shearling"/>
    <x v="175"/>
  </r>
  <r>
    <n v="1232"/>
    <n v="254"/>
    <n v="175"/>
    <n v="98"/>
    <n v="2"/>
    <n v="196"/>
    <x v="0"/>
    <s v="Camp Collared"/>
    <x v="175"/>
  </r>
  <r>
    <n v="1233"/>
    <n v="254"/>
    <n v="664"/>
    <n v="93"/>
    <n v="2"/>
    <n v="186"/>
    <x v="1"/>
    <s v="Coach"/>
    <x v="175"/>
  </r>
  <r>
    <n v="1234"/>
    <n v="255"/>
    <n v="806"/>
    <n v="117"/>
    <n v="3"/>
    <n v="351"/>
    <x v="1"/>
    <s v="Shearling"/>
    <x v="132"/>
  </r>
  <r>
    <n v="1235"/>
    <n v="255"/>
    <n v="437"/>
    <n v="107"/>
    <n v="2"/>
    <n v="214"/>
    <x v="1"/>
    <s v="Denim"/>
    <x v="132"/>
  </r>
  <r>
    <n v="1236"/>
    <n v="256"/>
    <n v="1051"/>
    <n v="93"/>
    <n v="1"/>
    <n v="93"/>
    <x v="2"/>
    <s v="Joggers"/>
    <x v="176"/>
  </r>
  <r>
    <n v="1237"/>
    <n v="256"/>
    <n v="178"/>
    <n v="98"/>
    <n v="3"/>
    <n v="294"/>
    <x v="0"/>
    <s v="Camp Collared"/>
    <x v="176"/>
  </r>
  <r>
    <n v="1238"/>
    <n v="256"/>
    <n v="118"/>
    <n v="92"/>
    <n v="3"/>
    <n v="276"/>
    <x v="0"/>
    <s v="Denim"/>
    <x v="176"/>
  </r>
  <r>
    <n v="1239"/>
    <n v="256"/>
    <n v="1018"/>
    <n v="90"/>
    <n v="1"/>
    <n v="90"/>
    <x v="2"/>
    <s v="Relaxed Leg"/>
    <x v="176"/>
  </r>
  <r>
    <n v="1240"/>
    <n v="256"/>
    <n v="36"/>
    <n v="104"/>
    <n v="2"/>
    <n v="208"/>
    <x v="0"/>
    <s v="Dress"/>
    <x v="176"/>
  </r>
  <r>
    <n v="1241"/>
    <n v="257"/>
    <n v="976"/>
    <n v="97"/>
    <n v="2"/>
    <n v="194"/>
    <x v="2"/>
    <s v="Slim-Fit"/>
    <x v="60"/>
  </r>
  <r>
    <n v="1242"/>
    <n v="257"/>
    <n v="1124"/>
    <n v="102"/>
    <n v="2"/>
    <n v="204"/>
    <x v="2"/>
    <s v="Cargo Pants"/>
    <x v="60"/>
  </r>
  <r>
    <n v="1243"/>
    <n v="257"/>
    <n v="61"/>
    <n v="104"/>
    <n v="1"/>
    <n v="104"/>
    <x v="0"/>
    <s v="Dress"/>
    <x v="60"/>
  </r>
  <r>
    <n v="1244"/>
    <n v="257"/>
    <n v="952"/>
    <n v="97"/>
    <n v="2"/>
    <n v="194"/>
    <x v="2"/>
    <s v="Slim-Fit"/>
    <x v="60"/>
  </r>
  <r>
    <n v="1245"/>
    <n v="257"/>
    <n v="796"/>
    <n v="91"/>
    <n v="3"/>
    <n v="273"/>
    <x v="1"/>
    <s v="Pullover"/>
    <x v="60"/>
  </r>
  <r>
    <n v="1246"/>
    <n v="258"/>
    <n v="861"/>
    <n v="113"/>
    <n v="1"/>
    <n v="113"/>
    <x v="2"/>
    <s v="Chinos"/>
    <x v="116"/>
  </r>
  <r>
    <n v="1247"/>
    <n v="258"/>
    <n v="669"/>
    <n v="113"/>
    <n v="1"/>
    <n v="113"/>
    <x v="1"/>
    <s v="Parka"/>
    <x v="116"/>
  </r>
  <r>
    <n v="1248"/>
    <n v="258"/>
    <n v="65"/>
    <n v="104"/>
    <n v="2"/>
    <n v="208"/>
    <x v="0"/>
    <s v="Dress"/>
    <x v="116"/>
  </r>
  <r>
    <n v="1249"/>
    <n v="258"/>
    <n v="35"/>
    <n v="104"/>
    <n v="1"/>
    <n v="104"/>
    <x v="0"/>
    <s v="Dress"/>
    <x v="116"/>
  </r>
  <r>
    <n v="1250"/>
    <n v="258"/>
    <n v="843"/>
    <n v="113"/>
    <n v="2"/>
    <n v="226"/>
    <x v="2"/>
    <s v="Chinos"/>
    <x v="116"/>
  </r>
  <r>
    <n v="1251"/>
    <n v="258"/>
    <n v="348"/>
    <n v="109"/>
    <n v="3"/>
    <n v="327"/>
    <x v="0"/>
    <s v="Mandarin Collar"/>
    <x v="116"/>
  </r>
  <r>
    <n v="1252"/>
    <n v="259"/>
    <n v="317"/>
    <n v="109"/>
    <n v="1"/>
    <n v="109"/>
    <x v="0"/>
    <s v="Mandarin Collar"/>
    <x v="177"/>
  </r>
  <r>
    <n v="1253"/>
    <n v="259"/>
    <n v="777"/>
    <n v="91"/>
    <n v="3"/>
    <n v="273"/>
    <x v="1"/>
    <s v="Pullover"/>
    <x v="177"/>
  </r>
  <r>
    <n v="1254"/>
    <n v="259"/>
    <n v="162"/>
    <n v="91"/>
    <n v="2"/>
    <n v="182"/>
    <x v="0"/>
    <s v="Linen"/>
    <x v="177"/>
  </r>
  <r>
    <n v="1255"/>
    <n v="260"/>
    <n v="828"/>
    <n v="117"/>
    <n v="2"/>
    <n v="234"/>
    <x v="1"/>
    <s v="Shearling"/>
    <x v="37"/>
  </r>
  <r>
    <n v="1256"/>
    <n v="260"/>
    <n v="1095"/>
    <n v="115"/>
    <n v="1"/>
    <n v="115"/>
    <x v="2"/>
    <s v="Cropped"/>
    <x v="37"/>
  </r>
  <r>
    <n v="1257"/>
    <n v="260"/>
    <n v="1213"/>
    <n v="105"/>
    <n v="2"/>
    <n v="210"/>
    <x v="2"/>
    <s v="Pleated"/>
    <x v="37"/>
  </r>
  <r>
    <n v="1258"/>
    <n v="260"/>
    <n v="241"/>
    <n v="106"/>
    <n v="2"/>
    <n v="212"/>
    <x v="0"/>
    <s v="Chambray"/>
    <x v="37"/>
  </r>
  <r>
    <n v="1259"/>
    <n v="260"/>
    <n v="563"/>
    <n v="100"/>
    <n v="1"/>
    <n v="100"/>
    <x v="1"/>
    <s v="Bomber"/>
    <x v="37"/>
  </r>
  <r>
    <n v="1260"/>
    <n v="260"/>
    <n v="1096"/>
    <n v="115"/>
    <n v="2"/>
    <n v="230"/>
    <x v="2"/>
    <s v="Cropped"/>
    <x v="37"/>
  </r>
  <r>
    <n v="1261"/>
    <n v="261"/>
    <n v="961"/>
    <n v="97"/>
    <n v="2"/>
    <n v="194"/>
    <x v="2"/>
    <s v="Slim-Fit"/>
    <x v="141"/>
  </r>
  <r>
    <n v="1262"/>
    <n v="261"/>
    <n v="920"/>
    <n v="96"/>
    <n v="3"/>
    <n v="288"/>
    <x v="2"/>
    <s v="Drawstring"/>
    <x v="141"/>
  </r>
  <r>
    <n v="1263"/>
    <n v="261"/>
    <n v="886"/>
    <n v="94"/>
    <n v="3"/>
    <n v="282"/>
    <x v="2"/>
    <s v="Cords"/>
    <x v="141"/>
  </r>
  <r>
    <n v="1264"/>
    <n v="261"/>
    <n v="425"/>
    <n v="107"/>
    <n v="1"/>
    <n v="107"/>
    <x v="1"/>
    <s v="Denim"/>
    <x v="141"/>
  </r>
  <r>
    <n v="1265"/>
    <n v="262"/>
    <n v="1062"/>
    <n v="93"/>
    <n v="3"/>
    <n v="279"/>
    <x v="2"/>
    <s v="Joggers"/>
    <x v="59"/>
  </r>
  <r>
    <n v="1266"/>
    <n v="262"/>
    <n v="814"/>
    <n v="117"/>
    <n v="1"/>
    <n v="117"/>
    <x v="1"/>
    <s v="Shearling"/>
    <x v="59"/>
  </r>
  <r>
    <n v="1267"/>
    <n v="262"/>
    <n v="507"/>
    <n v="102"/>
    <n v="2"/>
    <n v="204"/>
    <x v="1"/>
    <s v="Windbreaker"/>
    <x v="59"/>
  </r>
  <r>
    <n v="1268"/>
    <n v="262"/>
    <n v="553"/>
    <n v="98"/>
    <n v="2"/>
    <n v="196"/>
    <x v="1"/>
    <s v="Leather"/>
    <x v="59"/>
  </r>
  <r>
    <n v="1269"/>
    <n v="263"/>
    <n v="355"/>
    <n v="94"/>
    <n v="1"/>
    <n v="94"/>
    <x v="0"/>
    <s v="Henley"/>
    <x v="109"/>
  </r>
  <r>
    <n v="1270"/>
    <n v="263"/>
    <n v="289"/>
    <n v="105"/>
    <n v="3"/>
    <n v="315"/>
    <x v="0"/>
    <s v="Cuban Collar"/>
    <x v="109"/>
  </r>
  <r>
    <n v="1271"/>
    <n v="263"/>
    <n v="1157"/>
    <n v="99"/>
    <n v="2"/>
    <n v="198"/>
    <x v="2"/>
    <s v="High-Waisted"/>
    <x v="109"/>
  </r>
  <r>
    <n v="1272"/>
    <n v="263"/>
    <n v="473"/>
    <n v="118"/>
    <n v="3"/>
    <n v="354"/>
    <x v="1"/>
    <s v="Puffer"/>
    <x v="109"/>
  </r>
  <r>
    <n v="1273"/>
    <n v="263"/>
    <n v="293"/>
    <n v="105"/>
    <n v="1"/>
    <n v="105"/>
    <x v="0"/>
    <s v="Cuban Collar"/>
    <x v="109"/>
  </r>
  <r>
    <n v="1274"/>
    <n v="264"/>
    <n v="1211"/>
    <n v="105"/>
    <n v="3"/>
    <n v="315"/>
    <x v="2"/>
    <s v="Pleated"/>
    <x v="73"/>
  </r>
  <r>
    <n v="1275"/>
    <n v="264"/>
    <n v="633"/>
    <n v="93"/>
    <n v="3"/>
    <n v="279"/>
    <x v="1"/>
    <s v="Coach"/>
    <x v="73"/>
  </r>
  <r>
    <n v="1276"/>
    <n v="264"/>
    <n v="1024"/>
    <n v="90"/>
    <n v="2"/>
    <n v="180"/>
    <x v="2"/>
    <s v="Relaxed Leg"/>
    <x v="73"/>
  </r>
  <r>
    <n v="1277"/>
    <n v="264"/>
    <n v="396"/>
    <n v="119"/>
    <n v="3"/>
    <n v="357"/>
    <x v="0"/>
    <s v="Casual Slim Fit"/>
    <x v="73"/>
  </r>
  <r>
    <n v="1278"/>
    <n v="264"/>
    <n v="1137"/>
    <n v="102"/>
    <n v="1"/>
    <n v="102"/>
    <x v="2"/>
    <s v="Cargo Pants"/>
    <x v="73"/>
  </r>
  <r>
    <n v="1279"/>
    <n v="264"/>
    <n v="13"/>
    <n v="96"/>
    <n v="2"/>
    <n v="192"/>
    <x v="0"/>
    <s v="Oxford Cloth"/>
    <x v="73"/>
  </r>
  <r>
    <n v="1280"/>
    <n v="265"/>
    <n v="1029"/>
    <n v="90"/>
    <n v="2"/>
    <n v="180"/>
    <x v="2"/>
    <s v="Relaxed Leg"/>
    <x v="22"/>
  </r>
  <r>
    <n v="1281"/>
    <n v="265"/>
    <n v="742"/>
    <n v="109"/>
    <n v="2"/>
    <n v="218"/>
    <x v="1"/>
    <s v="Peacoat"/>
    <x v="22"/>
  </r>
  <r>
    <n v="1282"/>
    <n v="265"/>
    <n v="364"/>
    <n v="94"/>
    <n v="1"/>
    <n v="94"/>
    <x v="0"/>
    <s v="Henley"/>
    <x v="22"/>
  </r>
  <r>
    <n v="1283"/>
    <n v="265"/>
    <n v="479"/>
    <n v="118"/>
    <n v="1"/>
    <n v="118"/>
    <x v="1"/>
    <s v="Puffer"/>
    <x v="22"/>
  </r>
  <r>
    <n v="1284"/>
    <n v="265"/>
    <n v="813"/>
    <n v="117"/>
    <n v="1"/>
    <n v="117"/>
    <x v="1"/>
    <s v="Shearling"/>
    <x v="22"/>
  </r>
  <r>
    <n v="1285"/>
    <n v="265"/>
    <n v="630"/>
    <n v="93"/>
    <n v="1"/>
    <n v="93"/>
    <x v="1"/>
    <s v="Coach"/>
    <x v="22"/>
  </r>
  <r>
    <n v="1286"/>
    <n v="265"/>
    <n v="462"/>
    <n v="118"/>
    <n v="1"/>
    <n v="118"/>
    <x v="1"/>
    <s v="Puffer"/>
    <x v="22"/>
  </r>
  <r>
    <n v="1287"/>
    <n v="266"/>
    <n v="209"/>
    <n v="98"/>
    <n v="1"/>
    <n v="98"/>
    <x v="0"/>
    <s v="Camp Collared"/>
    <x v="76"/>
  </r>
  <r>
    <n v="1288"/>
    <n v="266"/>
    <n v="229"/>
    <n v="106"/>
    <n v="2"/>
    <n v="212"/>
    <x v="0"/>
    <s v="Chambray"/>
    <x v="76"/>
  </r>
  <r>
    <n v="1289"/>
    <n v="266"/>
    <n v="318"/>
    <n v="109"/>
    <n v="2"/>
    <n v="218"/>
    <x v="0"/>
    <s v="Mandarin Collar"/>
    <x v="76"/>
  </r>
  <r>
    <n v="1290"/>
    <n v="266"/>
    <n v="224"/>
    <n v="106"/>
    <n v="2"/>
    <n v="212"/>
    <x v="0"/>
    <s v="Chambray"/>
    <x v="76"/>
  </r>
  <r>
    <n v="1291"/>
    <n v="266"/>
    <n v="1212"/>
    <n v="105"/>
    <n v="1"/>
    <n v="105"/>
    <x v="2"/>
    <s v="Pleated"/>
    <x v="76"/>
  </r>
  <r>
    <n v="1292"/>
    <n v="266"/>
    <n v="1258"/>
    <n v="112"/>
    <n v="2"/>
    <n v="224"/>
    <x v="2"/>
    <s v="Tracksuit Bottoms"/>
    <x v="76"/>
  </r>
  <r>
    <n v="1293"/>
    <n v="266"/>
    <n v="1098"/>
    <n v="115"/>
    <n v="1"/>
    <n v="115"/>
    <x v="2"/>
    <s v="Cropped"/>
    <x v="76"/>
  </r>
  <r>
    <n v="1294"/>
    <n v="267"/>
    <n v="252"/>
    <n v="95"/>
    <n v="1"/>
    <n v="95"/>
    <x v="0"/>
    <s v="Polo"/>
    <x v="178"/>
  </r>
  <r>
    <n v="1295"/>
    <n v="267"/>
    <n v="298"/>
    <n v="105"/>
    <n v="2"/>
    <n v="210"/>
    <x v="0"/>
    <s v="Cuban Collar"/>
    <x v="178"/>
  </r>
  <r>
    <n v="1296"/>
    <n v="267"/>
    <n v="372"/>
    <n v="94"/>
    <n v="3"/>
    <n v="282"/>
    <x v="0"/>
    <s v="Henley"/>
    <x v="178"/>
  </r>
  <r>
    <n v="1297"/>
    <n v="267"/>
    <n v="1069"/>
    <n v="93"/>
    <n v="3"/>
    <n v="279"/>
    <x v="2"/>
    <s v="Joggers"/>
    <x v="178"/>
  </r>
  <r>
    <n v="1298"/>
    <n v="268"/>
    <n v="1117"/>
    <n v="115"/>
    <n v="1"/>
    <n v="115"/>
    <x v="2"/>
    <s v="Cropped"/>
    <x v="71"/>
  </r>
  <r>
    <n v="1299"/>
    <n v="268"/>
    <n v="1224"/>
    <n v="105"/>
    <n v="1"/>
    <n v="105"/>
    <x v="2"/>
    <s v="Pleated"/>
    <x v="71"/>
  </r>
  <r>
    <n v="1300"/>
    <n v="269"/>
    <n v="1210"/>
    <n v="105"/>
    <n v="3"/>
    <n v="315"/>
    <x v="2"/>
    <s v="Pleated"/>
    <x v="53"/>
  </r>
  <r>
    <n v="1301"/>
    <n v="269"/>
    <n v="730"/>
    <n v="119"/>
    <n v="3"/>
    <n v="357"/>
    <x v="1"/>
    <s v="Trench Coat"/>
    <x v="53"/>
  </r>
  <r>
    <n v="1302"/>
    <n v="269"/>
    <n v="103"/>
    <n v="118"/>
    <n v="2"/>
    <n v="236"/>
    <x v="0"/>
    <s v="Flannel"/>
    <x v="53"/>
  </r>
  <r>
    <n v="1303"/>
    <n v="270"/>
    <n v="390"/>
    <n v="119"/>
    <n v="1"/>
    <n v="119"/>
    <x v="0"/>
    <s v="Casual Slim Fit"/>
    <x v="179"/>
  </r>
  <r>
    <n v="1304"/>
    <n v="270"/>
    <n v="313"/>
    <n v="105"/>
    <n v="2"/>
    <n v="210"/>
    <x v="0"/>
    <s v="Cuban Collar"/>
    <x v="179"/>
  </r>
  <r>
    <n v="1305"/>
    <n v="270"/>
    <n v="1150"/>
    <n v="102"/>
    <n v="2"/>
    <n v="204"/>
    <x v="2"/>
    <s v="Cargo Pants"/>
    <x v="179"/>
  </r>
  <r>
    <n v="1306"/>
    <n v="270"/>
    <n v="857"/>
    <n v="113"/>
    <n v="3"/>
    <n v="339"/>
    <x v="2"/>
    <s v="Chinos"/>
    <x v="179"/>
  </r>
  <r>
    <n v="1307"/>
    <n v="270"/>
    <n v="1138"/>
    <n v="102"/>
    <n v="2"/>
    <n v="204"/>
    <x v="2"/>
    <s v="Cargo Pants"/>
    <x v="179"/>
  </r>
  <r>
    <n v="1308"/>
    <n v="270"/>
    <n v="1128"/>
    <n v="102"/>
    <n v="1"/>
    <n v="102"/>
    <x v="2"/>
    <s v="Cargo Pants"/>
    <x v="179"/>
  </r>
  <r>
    <n v="1309"/>
    <n v="271"/>
    <n v="1103"/>
    <n v="115"/>
    <n v="3"/>
    <n v="345"/>
    <x v="2"/>
    <s v="Cropped"/>
    <x v="180"/>
  </r>
  <r>
    <n v="1310"/>
    <n v="271"/>
    <n v="253"/>
    <n v="95"/>
    <n v="1"/>
    <n v="95"/>
    <x v="0"/>
    <s v="Polo"/>
    <x v="180"/>
  </r>
  <r>
    <n v="1311"/>
    <n v="271"/>
    <n v="999"/>
    <n v="106"/>
    <n v="1"/>
    <n v="106"/>
    <x v="2"/>
    <s v="Wool"/>
    <x v="180"/>
  </r>
  <r>
    <n v="1312"/>
    <n v="271"/>
    <n v="943"/>
    <n v="96"/>
    <n v="1"/>
    <n v="96"/>
    <x v="2"/>
    <s v="Drawstring"/>
    <x v="180"/>
  </r>
  <r>
    <n v="1313"/>
    <n v="272"/>
    <n v="826"/>
    <n v="117"/>
    <n v="1"/>
    <n v="117"/>
    <x v="1"/>
    <s v="Shearling"/>
    <x v="181"/>
  </r>
  <r>
    <n v="1314"/>
    <n v="273"/>
    <n v="889"/>
    <n v="94"/>
    <n v="2"/>
    <n v="188"/>
    <x v="2"/>
    <s v="Cords"/>
    <x v="182"/>
  </r>
  <r>
    <n v="1315"/>
    <n v="273"/>
    <n v="749"/>
    <n v="109"/>
    <n v="1"/>
    <n v="109"/>
    <x v="1"/>
    <s v="Peacoat"/>
    <x v="182"/>
  </r>
  <r>
    <n v="1316"/>
    <n v="273"/>
    <n v="596"/>
    <n v="112"/>
    <n v="3"/>
    <n v="336"/>
    <x v="1"/>
    <s v="Cardigan"/>
    <x v="182"/>
  </r>
  <r>
    <n v="1317"/>
    <n v="273"/>
    <n v="522"/>
    <n v="102"/>
    <n v="1"/>
    <n v="102"/>
    <x v="1"/>
    <s v="Windbreaker"/>
    <x v="182"/>
  </r>
  <r>
    <n v="1318"/>
    <n v="274"/>
    <n v="942"/>
    <n v="96"/>
    <n v="1"/>
    <n v="96"/>
    <x v="2"/>
    <s v="Drawstring"/>
    <x v="101"/>
  </r>
  <r>
    <n v="1319"/>
    <n v="274"/>
    <n v="1140"/>
    <n v="102"/>
    <n v="2"/>
    <n v="204"/>
    <x v="2"/>
    <s v="Cargo Pants"/>
    <x v="101"/>
  </r>
  <r>
    <n v="1320"/>
    <n v="274"/>
    <n v="73"/>
    <n v="118"/>
    <n v="3"/>
    <n v="354"/>
    <x v="0"/>
    <s v="Flannel"/>
    <x v="101"/>
  </r>
  <r>
    <n v="1321"/>
    <n v="274"/>
    <n v="1225"/>
    <n v="112"/>
    <n v="1"/>
    <n v="112"/>
    <x v="2"/>
    <s v="Tracksuit Bottoms"/>
    <x v="101"/>
  </r>
  <r>
    <n v="1322"/>
    <n v="274"/>
    <n v="513"/>
    <n v="102"/>
    <n v="3"/>
    <n v="306"/>
    <x v="1"/>
    <s v="Windbreaker"/>
    <x v="101"/>
  </r>
  <r>
    <n v="1323"/>
    <n v="274"/>
    <n v="581"/>
    <n v="100"/>
    <n v="1"/>
    <n v="100"/>
    <x v="1"/>
    <s v="Bomber"/>
    <x v="101"/>
  </r>
  <r>
    <n v="1324"/>
    <n v="275"/>
    <n v="4"/>
    <n v="96"/>
    <n v="3"/>
    <n v="288"/>
    <x v="0"/>
    <s v="Oxford Cloth"/>
    <x v="129"/>
  </r>
  <r>
    <n v="1325"/>
    <n v="275"/>
    <n v="1217"/>
    <n v="105"/>
    <n v="3"/>
    <n v="315"/>
    <x v="2"/>
    <s v="Pleated"/>
    <x v="129"/>
  </r>
  <r>
    <n v="1326"/>
    <n v="275"/>
    <n v="1190"/>
    <n v="105"/>
    <n v="3"/>
    <n v="315"/>
    <x v="2"/>
    <s v="Pleated"/>
    <x v="129"/>
  </r>
  <r>
    <n v="1327"/>
    <n v="275"/>
    <n v="420"/>
    <n v="107"/>
    <n v="2"/>
    <n v="214"/>
    <x v="1"/>
    <s v="Denim"/>
    <x v="129"/>
  </r>
  <r>
    <n v="1328"/>
    <n v="275"/>
    <n v="867"/>
    <n v="113"/>
    <n v="1"/>
    <n v="113"/>
    <x v="2"/>
    <s v="Chinos"/>
    <x v="129"/>
  </r>
  <r>
    <n v="1329"/>
    <n v="276"/>
    <n v="1134"/>
    <n v="102"/>
    <n v="3"/>
    <n v="306"/>
    <x v="2"/>
    <s v="Cargo Pants"/>
    <x v="78"/>
  </r>
  <r>
    <n v="1330"/>
    <n v="276"/>
    <n v="951"/>
    <n v="97"/>
    <n v="1"/>
    <n v="97"/>
    <x v="2"/>
    <s v="Slim-Fit"/>
    <x v="78"/>
  </r>
  <r>
    <n v="1331"/>
    <n v="276"/>
    <n v="1178"/>
    <n v="99"/>
    <n v="1"/>
    <n v="99"/>
    <x v="2"/>
    <s v="High-Waisted"/>
    <x v="78"/>
  </r>
  <r>
    <n v="1332"/>
    <n v="276"/>
    <n v="1060"/>
    <n v="93"/>
    <n v="3"/>
    <n v="279"/>
    <x v="2"/>
    <s v="Joggers"/>
    <x v="78"/>
  </r>
  <r>
    <n v="1333"/>
    <n v="277"/>
    <n v="690"/>
    <n v="113"/>
    <n v="2"/>
    <n v="226"/>
    <x v="1"/>
    <s v="Parka"/>
    <x v="6"/>
  </r>
  <r>
    <n v="1334"/>
    <n v="277"/>
    <n v="944"/>
    <n v="96"/>
    <n v="2"/>
    <n v="192"/>
    <x v="2"/>
    <s v="Drawstring"/>
    <x v="6"/>
  </r>
  <r>
    <n v="1335"/>
    <n v="277"/>
    <n v="1180"/>
    <n v="99"/>
    <n v="2"/>
    <n v="198"/>
    <x v="2"/>
    <s v="High-Waisted"/>
    <x v="6"/>
  </r>
  <r>
    <n v="1336"/>
    <n v="277"/>
    <n v="181"/>
    <n v="98"/>
    <n v="2"/>
    <n v="196"/>
    <x v="0"/>
    <s v="Camp Collared"/>
    <x v="6"/>
  </r>
  <r>
    <n v="1337"/>
    <n v="277"/>
    <n v="740"/>
    <n v="109"/>
    <n v="3"/>
    <n v="327"/>
    <x v="1"/>
    <s v="Peacoat"/>
    <x v="6"/>
  </r>
  <r>
    <n v="1338"/>
    <n v="277"/>
    <n v="1037"/>
    <n v="90"/>
    <n v="3"/>
    <n v="270"/>
    <x v="2"/>
    <s v="Relaxed Leg"/>
    <x v="6"/>
  </r>
  <r>
    <n v="1339"/>
    <n v="277"/>
    <n v="126"/>
    <n v="92"/>
    <n v="2"/>
    <n v="184"/>
    <x v="0"/>
    <s v="Denim"/>
    <x v="6"/>
  </r>
  <r>
    <n v="1340"/>
    <n v="278"/>
    <n v="1193"/>
    <n v="105"/>
    <n v="2"/>
    <n v="210"/>
    <x v="2"/>
    <s v="Pleated"/>
    <x v="183"/>
  </r>
  <r>
    <n v="1341"/>
    <n v="278"/>
    <n v="534"/>
    <n v="98"/>
    <n v="2"/>
    <n v="196"/>
    <x v="1"/>
    <s v="Leather"/>
    <x v="183"/>
  </r>
  <r>
    <n v="1342"/>
    <n v="278"/>
    <n v="92"/>
    <n v="118"/>
    <n v="3"/>
    <n v="354"/>
    <x v="0"/>
    <s v="Flannel"/>
    <x v="183"/>
  </r>
  <r>
    <n v="1343"/>
    <n v="278"/>
    <n v="248"/>
    <n v="95"/>
    <n v="1"/>
    <n v="95"/>
    <x v="0"/>
    <s v="Polo"/>
    <x v="183"/>
  </r>
  <r>
    <n v="1344"/>
    <n v="278"/>
    <n v="637"/>
    <n v="93"/>
    <n v="1"/>
    <n v="93"/>
    <x v="1"/>
    <s v="Coach"/>
    <x v="183"/>
  </r>
  <r>
    <n v="1345"/>
    <n v="278"/>
    <n v="232"/>
    <n v="106"/>
    <n v="1"/>
    <n v="106"/>
    <x v="0"/>
    <s v="Chambray"/>
    <x v="183"/>
  </r>
  <r>
    <n v="1346"/>
    <n v="279"/>
    <n v="560"/>
    <n v="100"/>
    <n v="3"/>
    <n v="300"/>
    <x v="1"/>
    <s v="Bomber"/>
    <x v="184"/>
  </r>
  <r>
    <n v="1347"/>
    <n v="279"/>
    <n v="15"/>
    <n v="96"/>
    <n v="2"/>
    <n v="192"/>
    <x v="0"/>
    <s v="Oxford Cloth"/>
    <x v="184"/>
  </r>
  <r>
    <n v="1348"/>
    <n v="279"/>
    <n v="997"/>
    <n v="106"/>
    <n v="3"/>
    <n v="318"/>
    <x v="2"/>
    <s v="Wool"/>
    <x v="184"/>
  </r>
  <r>
    <n v="1349"/>
    <n v="279"/>
    <n v="707"/>
    <n v="119"/>
    <n v="1"/>
    <n v="119"/>
    <x v="1"/>
    <s v="Trench Coat"/>
    <x v="184"/>
  </r>
  <r>
    <n v="1350"/>
    <n v="279"/>
    <n v="1073"/>
    <n v="93"/>
    <n v="1"/>
    <n v="93"/>
    <x v="2"/>
    <s v="Joggers"/>
    <x v="184"/>
  </r>
  <r>
    <n v="1351"/>
    <n v="279"/>
    <n v="136"/>
    <n v="92"/>
    <n v="1"/>
    <n v="92"/>
    <x v="0"/>
    <s v="Denim"/>
    <x v="184"/>
  </r>
  <r>
    <n v="1352"/>
    <n v="279"/>
    <n v="755"/>
    <n v="109"/>
    <n v="3"/>
    <n v="327"/>
    <x v="1"/>
    <s v="Peacoat"/>
    <x v="184"/>
  </r>
  <r>
    <n v="1353"/>
    <n v="280"/>
    <n v="502"/>
    <n v="102"/>
    <n v="1"/>
    <n v="102"/>
    <x v="1"/>
    <s v="Windbreaker"/>
    <x v="34"/>
  </r>
  <r>
    <n v="1354"/>
    <n v="280"/>
    <n v="1159"/>
    <n v="99"/>
    <n v="3"/>
    <n v="297"/>
    <x v="2"/>
    <s v="High-Waisted"/>
    <x v="34"/>
  </r>
  <r>
    <n v="1355"/>
    <n v="280"/>
    <n v="459"/>
    <n v="118"/>
    <n v="1"/>
    <n v="118"/>
    <x v="1"/>
    <s v="Puffer"/>
    <x v="34"/>
  </r>
  <r>
    <n v="1356"/>
    <n v="281"/>
    <n v="649"/>
    <n v="93"/>
    <n v="1"/>
    <n v="93"/>
    <x v="1"/>
    <s v="Coach"/>
    <x v="185"/>
  </r>
  <r>
    <n v="1357"/>
    <n v="281"/>
    <n v="994"/>
    <n v="106"/>
    <n v="3"/>
    <n v="318"/>
    <x v="2"/>
    <s v="Wool"/>
    <x v="185"/>
  </r>
  <r>
    <n v="1358"/>
    <n v="281"/>
    <n v="486"/>
    <n v="118"/>
    <n v="3"/>
    <n v="354"/>
    <x v="1"/>
    <s v="Puffer"/>
    <x v="185"/>
  </r>
  <r>
    <n v="1359"/>
    <n v="281"/>
    <n v="639"/>
    <n v="93"/>
    <n v="1"/>
    <n v="93"/>
    <x v="1"/>
    <s v="Coach"/>
    <x v="185"/>
  </r>
  <r>
    <n v="1360"/>
    <n v="281"/>
    <n v="1157"/>
    <n v="99"/>
    <n v="3"/>
    <n v="297"/>
    <x v="2"/>
    <s v="High-Waisted"/>
    <x v="185"/>
  </r>
  <r>
    <n v="1361"/>
    <n v="281"/>
    <n v="624"/>
    <n v="112"/>
    <n v="1"/>
    <n v="112"/>
    <x v="1"/>
    <s v="Cardigan"/>
    <x v="185"/>
  </r>
  <r>
    <n v="1362"/>
    <n v="281"/>
    <n v="321"/>
    <n v="109"/>
    <n v="1"/>
    <n v="109"/>
    <x v="0"/>
    <s v="Mandarin Collar"/>
    <x v="185"/>
  </r>
  <r>
    <n v="1363"/>
    <n v="281"/>
    <n v="363"/>
    <n v="94"/>
    <n v="3"/>
    <n v="282"/>
    <x v="0"/>
    <s v="Henley"/>
    <x v="185"/>
  </r>
  <r>
    <n v="1364"/>
    <n v="281"/>
    <n v="51"/>
    <n v="104"/>
    <n v="3"/>
    <n v="312"/>
    <x v="0"/>
    <s v="Dress"/>
    <x v="185"/>
  </r>
  <r>
    <n v="1365"/>
    <n v="282"/>
    <n v="52"/>
    <n v="104"/>
    <n v="2"/>
    <n v="208"/>
    <x v="0"/>
    <s v="Dress"/>
    <x v="86"/>
  </r>
  <r>
    <n v="1366"/>
    <n v="282"/>
    <n v="537"/>
    <n v="98"/>
    <n v="1"/>
    <n v="98"/>
    <x v="1"/>
    <s v="Leather"/>
    <x v="86"/>
  </r>
  <r>
    <n v="1367"/>
    <n v="282"/>
    <n v="481"/>
    <n v="118"/>
    <n v="1"/>
    <n v="118"/>
    <x v="1"/>
    <s v="Puffer"/>
    <x v="86"/>
  </r>
  <r>
    <n v="1368"/>
    <n v="282"/>
    <n v="1207"/>
    <n v="105"/>
    <n v="2"/>
    <n v="210"/>
    <x v="2"/>
    <s v="Pleated"/>
    <x v="86"/>
  </r>
  <r>
    <n v="1369"/>
    <n v="282"/>
    <n v="611"/>
    <n v="112"/>
    <n v="1"/>
    <n v="112"/>
    <x v="1"/>
    <s v="Cardigan"/>
    <x v="86"/>
  </r>
  <r>
    <n v="1370"/>
    <n v="282"/>
    <n v="427"/>
    <n v="107"/>
    <n v="2"/>
    <n v="214"/>
    <x v="1"/>
    <s v="Denim"/>
    <x v="86"/>
  </r>
  <r>
    <n v="1371"/>
    <n v="282"/>
    <n v="74"/>
    <n v="118"/>
    <n v="2"/>
    <n v="236"/>
    <x v="0"/>
    <s v="Flannel"/>
    <x v="86"/>
  </r>
  <r>
    <n v="1372"/>
    <n v="282"/>
    <n v="1106"/>
    <n v="115"/>
    <n v="2"/>
    <n v="230"/>
    <x v="2"/>
    <s v="Cropped"/>
    <x v="86"/>
  </r>
  <r>
    <n v="1373"/>
    <n v="283"/>
    <n v="67"/>
    <n v="104"/>
    <n v="1"/>
    <n v="104"/>
    <x v="0"/>
    <s v="Dress"/>
    <x v="21"/>
  </r>
  <r>
    <n v="1374"/>
    <n v="283"/>
    <n v="1239"/>
    <n v="112"/>
    <n v="1"/>
    <n v="112"/>
    <x v="2"/>
    <s v="Tracksuit Bottoms"/>
    <x v="21"/>
  </r>
  <r>
    <n v="1375"/>
    <n v="283"/>
    <n v="1213"/>
    <n v="105"/>
    <n v="3"/>
    <n v="315"/>
    <x v="2"/>
    <s v="Pleated"/>
    <x v="21"/>
  </r>
  <r>
    <n v="1376"/>
    <n v="283"/>
    <n v="1119"/>
    <n v="115"/>
    <n v="3"/>
    <n v="345"/>
    <x v="2"/>
    <s v="Cropped"/>
    <x v="21"/>
  </r>
  <r>
    <n v="1377"/>
    <n v="283"/>
    <n v="168"/>
    <n v="91"/>
    <n v="2"/>
    <n v="182"/>
    <x v="0"/>
    <s v="Linen"/>
    <x v="21"/>
  </r>
  <r>
    <n v="1378"/>
    <n v="283"/>
    <n v="606"/>
    <n v="112"/>
    <n v="1"/>
    <n v="112"/>
    <x v="1"/>
    <s v="Cardigan"/>
    <x v="21"/>
  </r>
  <r>
    <n v="1379"/>
    <n v="283"/>
    <n v="1113"/>
    <n v="115"/>
    <n v="1"/>
    <n v="115"/>
    <x v="2"/>
    <s v="Cropped"/>
    <x v="21"/>
  </r>
  <r>
    <n v="1380"/>
    <n v="283"/>
    <n v="288"/>
    <n v="105"/>
    <n v="1"/>
    <n v="105"/>
    <x v="0"/>
    <s v="Cuban Collar"/>
    <x v="21"/>
  </r>
  <r>
    <n v="1381"/>
    <n v="283"/>
    <n v="392"/>
    <n v="119"/>
    <n v="3"/>
    <n v="357"/>
    <x v="0"/>
    <s v="Casual Slim Fit"/>
    <x v="21"/>
  </r>
  <r>
    <n v="1382"/>
    <n v="284"/>
    <n v="1057"/>
    <n v="93"/>
    <n v="1"/>
    <n v="93"/>
    <x v="2"/>
    <s v="Joggers"/>
    <x v="84"/>
  </r>
  <r>
    <n v="1383"/>
    <n v="284"/>
    <n v="1016"/>
    <n v="90"/>
    <n v="2"/>
    <n v="180"/>
    <x v="2"/>
    <s v="Relaxed Leg"/>
    <x v="84"/>
  </r>
  <r>
    <n v="1384"/>
    <n v="285"/>
    <n v="1223"/>
    <n v="105"/>
    <n v="2"/>
    <n v="210"/>
    <x v="2"/>
    <s v="Pleated"/>
    <x v="149"/>
  </r>
  <r>
    <n v="1385"/>
    <n v="285"/>
    <n v="948"/>
    <n v="97"/>
    <n v="2"/>
    <n v="194"/>
    <x v="2"/>
    <s v="Slim-Fit"/>
    <x v="149"/>
  </r>
  <r>
    <n v="1386"/>
    <n v="286"/>
    <n v="740"/>
    <n v="109"/>
    <n v="1"/>
    <n v="109"/>
    <x v="1"/>
    <s v="Peacoat"/>
    <x v="129"/>
  </r>
  <r>
    <n v="1387"/>
    <n v="286"/>
    <n v="982"/>
    <n v="106"/>
    <n v="3"/>
    <n v="318"/>
    <x v="2"/>
    <s v="Wool"/>
    <x v="129"/>
  </r>
  <r>
    <n v="1388"/>
    <n v="286"/>
    <n v="719"/>
    <n v="119"/>
    <n v="3"/>
    <n v="357"/>
    <x v="1"/>
    <s v="Trench Coat"/>
    <x v="129"/>
  </r>
  <r>
    <n v="1389"/>
    <n v="286"/>
    <n v="802"/>
    <n v="91"/>
    <n v="2"/>
    <n v="182"/>
    <x v="1"/>
    <s v="Pullover"/>
    <x v="129"/>
  </r>
  <r>
    <n v="1390"/>
    <n v="286"/>
    <n v="285"/>
    <n v="105"/>
    <n v="3"/>
    <n v="315"/>
    <x v="0"/>
    <s v="Cuban Collar"/>
    <x v="129"/>
  </r>
  <r>
    <n v="1391"/>
    <n v="286"/>
    <n v="741"/>
    <n v="109"/>
    <n v="1"/>
    <n v="109"/>
    <x v="1"/>
    <s v="Peacoat"/>
    <x v="129"/>
  </r>
  <r>
    <n v="1392"/>
    <n v="287"/>
    <n v="977"/>
    <n v="97"/>
    <n v="1"/>
    <n v="97"/>
    <x v="2"/>
    <s v="Slim-Fit"/>
    <x v="5"/>
  </r>
  <r>
    <n v="1393"/>
    <n v="287"/>
    <n v="607"/>
    <n v="112"/>
    <n v="3"/>
    <n v="336"/>
    <x v="1"/>
    <s v="Cardigan"/>
    <x v="5"/>
  </r>
  <r>
    <n v="1394"/>
    <n v="287"/>
    <n v="755"/>
    <n v="109"/>
    <n v="3"/>
    <n v="327"/>
    <x v="1"/>
    <s v="Peacoat"/>
    <x v="5"/>
  </r>
  <r>
    <n v="1395"/>
    <n v="288"/>
    <n v="84"/>
    <n v="118"/>
    <n v="3"/>
    <n v="354"/>
    <x v="0"/>
    <s v="Flannel"/>
    <x v="105"/>
  </r>
  <r>
    <n v="1396"/>
    <n v="288"/>
    <n v="519"/>
    <n v="102"/>
    <n v="3"/>
    <n v="306"/>
    <x v="1"/>
    <s v="Windbreaker"/>
    <x v="105"/>
  </r>
  <r>
    <n v="1397"/>
    <n v="288"/>
    <n v="715"/>
    <n v="119"/>
    <n v="1"/>
    <n v="119"/>
    <x v="1"/>
    <s v="Trench Coat"/>
    <x v="105"/>
  </r>
  <r>
    <n v="1398"/>
    <n v="288"/>
    <n v="519"/>
    <n v="102"/>
    <n v="3"/>
    <n v="306"/>
    <x v="1"/>
    <s v="Windbreaker"/>
    <x v="105"/>
  </r>
  <r>
    <n v="1399"/>
    <n v="288"/>
    <n v="788"/>
    <n v="91"/>
    <n v="2"/>
    <n v="182"/>
    <x v="1"/>
    <s v="Pullover"/>
    <x v="105"/>
  </r>
  <r>
    <n v="1400"/>
    <n v="288"/>
    <n v="888"/>
    <n v="94"/>
    <n v="3"/>
    <n v="282"/>
    <x v="2"/>
    <s v="Cords"/>
    <x v="105"/>
  </r>
  <r>
    <n v="1401"/>
    <n v="288"/>
    <n v="1203"/>
    <n v="105"/>
    <n v="1"/>
    <n v="105"/>
    <x v="2"/>
    <s v="Pleated"/>
    <x v="105"/>
  </r>
  <r>
    <n v="1402"/>
    <n v="288"/>
    <n v="847"/>
    <n v="113"/>
    <n v="2"/>
    <n v="226"/>
    <x v="2"/>
    <s v="Chinos"/>
    <x v="105"/>
  </r>
  <r>
    <n v="1403"/>
    <n v="288"/>
    <n v="395"/>
    <n v="119"/>
    <n v="1"/>
    <n v="119"/>
    <x v="0"/>
    <s v="Casual Slim Fit"/>
    <x v="105"/>
  </r>
  <r>
    <n v="1404"/>
    <n v="289"/>
    <n v="828"/>
    <n v="117"/>
    <n v="2"/>
    <n v="234"/>
    <x v="1"/>
    <s v="Shearling"/>
    <x v="186"/>
  </r>
  <r>
    <n v="1405"/>
    <n v="289"/>
    <n v="422"/>
    <n v="107"/>
    <n v="1"/>
    <n v="107"/>
    <x v="1"/>
    <s v="Denim"/>
    <x v="186"/>
  </r>
  <r>
    <n v="1406"/>
    <n v="289"/>
    <n v="1141"/>
    <n v="102"/>
    <n v="1"/>
    <n v="102"/>
    <x v="2"/>
    <s v="Cargo Pants"/>
    <x v="186"/>
  </r>
  <r>
    <n v="1407"/>
    <n v="289"/>
    <n v="599"/>
    <n v="112"/>
    <n v="2"/>
    <n v="224"/>
    <x v="1"/>
    <s v="Cardigan"/>
    <x v="186"/>
  </r>
  <r>
    <n v="1408"/>
    <n v="289"/>
    <n v="481"/>
    <n v="118"/>
    <n v="2"/>
    <n v="236"/>
    <x v="1"/>
    <s v="Puffer"/>
    <x v="186"/>
  </r>
  <r>
    <n v="1409"/>
    <n v="289"/>
    <n v="736"/>
    <n v="109"/>
    <n v="2"/>
    <n v="218"/>
    <x v="1"/>
    <s v="Peacoat"/>
    <x v="186"/>
  </r>
  <r>
    <n v="1410"/>
    <n v="289"/>
    <n v="45"/>
    <n v="104"/>
    <n v="3"/>
    <n v="312"/>
    <x v="0"/>
    <s v="Dress"/>
    <x v="186"/>
  </r>
  <r>
    <n v="1411"/>
    <n v="289"/>
    <n v="1045"/>
    <n v="90"/>
    <n v="1"/>
    <n v="90"/>
    <x v="2"/>
    <s v="Relaxed Leg"/>
    <x v="186"/>
  </r>
  <r>
    <n v="1412"/>
    <n v="289"/>
    <n v="463"/>
    <n v="118"/>
    <n v="2"/>
    <n v="236"/>
    <x v="1"/>
    <s v="Puffer"/>
    <x v="186"/>
  </r>
  <r>
    <n v="1413"/>
    <n v="289"/>
    <n v="1150"/>
    <n v="102"/>
    <n v="2"/>
    <n v="204"/>
    <x v="2"/>
    <s v="Cargo Pants"/>
    <x v="186"/>
  </r>
  <r>
    <n v="1414"/>
    <n v="290"/>
    <n v="780"/>
    <n v="91"/>
    <n v="1"/>
    <n v="91"/>
    <x v="1"/>
    <s v="Pullover"/>
    <x v="187"/>
  </r>
  <r>
    <n v="1415"/>
    <n v="290"/>
    <n v="770"/>
    <n v="91"/>
    <n v="3"/>
    <n v="273"/>
    <x v="1"/>
    <s v="Pullover"/>
    <x v="187"/>
  </r>
  <r>
    <n v="1416"/>
    <n v="290"/>
    <n v="916"/>
    <n v="96"/>
    <n v="2"/>
    <n v="192"/>
    <x v="2"/>
    <s v="Drawstring"/>
    <x v="187"/>
  </r>
  <r>
    <n v="1417"/>
    <n v="290"/>
    <n v="843"/>
    <n v="113"/>
    <n v="3"/>
    <n v="339"/>
    <x v="2"/>
    <s v="Chinos"/>
    <x v="187"/>
  </r>
  <r>
    <n v="1418"/>
    <n v="290"/>
    <n v="143"/>
    <n v="91"/>
    <n v="1"/>
    <n v="91"/>
    <x v="0"/>
    <s v="Linen"/>
    <x v="187"/>
  </r>
  <r>
    <n v="1419"/>
    <n v="291"/>
    <n v="443"/>
    <n v="107"/>
    <n v="3"/>
    <n v="321"/>
    <x v="1"/>
    <s v="Denim"/>
    <x v="82"/>
  </r>
  <r>
    <n v="1420"/>
    <n v="291"/>
    <n v="810"/>
    <n v="117"/>
    <n v="3"/>
    <n v="351"/>
    <x v="1"/>
    <s v="Shearling"/>
    <x v="82"/>
  </r>
  <r>
    <n v="1421"/>
    <n v="291"/>
    <n v="800"/>
    <n v="91"/>
    <n v="3"/>
    <n v="273"/>
    <x v="1"/>
    <s v="Pullover"/>
    <x v="82"/>
  </r>
  <r>
    <n v="1422"/>
    <n v="291"/>
    <n v="287"/>
    <n v="105"/>
    <n v="2"/>
    <n v="210"/>
    <x v="0"/>
    <s v="Cuban Collar"/>
    <x v="82"/>
  </r>
  <r>
    <n v="1423"/>
    <n v="291"/>
    <n v="222"/>
    <n v="106"/>
    <n v="1"/>
    <n v="106"/>
    <x v="0"/>
    <s v="Chambray"/>
    <x v="82"/>
  </r>
  <r>
    <n v="1424"/>
    <n v="291"/>
    <n v="806"/>
    <n v="117"/>
    <n v="1"/>
    <n v="117"/>
    <x v="1"/>
    <s v="Shearling"/>
    <x v="82"/>
  </r>
  <r>
    <n v="1425"/>
    <n v="292"/>
    <n v="946"/>
    <n v="97"/>
    <n v="3"/>
    <n v="291"/>
    <x v="2"/>
    <s v="Slim-Fit"/>
    <x v="173"/>
  </r>
  <r>
    <n v="1426"/>
    <n v="292"/>
    <n v="692"/>
    <n v="113"/>
    <n v="3"/>
    <n v="339"/>
    <x v="1"/>
    <s v="Parka"/>
    <x v="173"/>
  </r>
  <r>
    <n v="1427"/>
    <n v="292"/>
    <n v="1246"/>
    <n v="112"/>
    <n v="1"/>
    <n v="112"/>
    <x v="2"/>
    <s v="Tracksuit Bottoms"/>
    <x v="173"/>
  </r>
  <r>
    <n v="1428"/>
    <n v="292"/>
    <n v="925"/>
    <n v="96"/>
    <n v="2"/>
    <n v="192"/>
    <x v="2"/>
    <s v="Drawstring"/>
    <x v="173"/>
  </r>
  <r>
    <n v="1429"/>
    <n v="292"/>
    <n v="189"/>
    <n v="98"/>
    <n v="3"/>
    <n v="294"/>
    <x v="0"/>
    <s v="Camp Collared"/>
    <x v="173"/>
  </r>
  <r>
    <n v="1430"/>
    <n v="292"/>
    <n v="1250"/>
    <n v="112"/>
    <n v="2"/>
    <n v="224"/>
    <x v="2"/>
    <s v="Tracksuit Bottoms"/>
    <x v="173"/>
  </r>
  <r>
    <n v="1431"/>
    <n v="293"/>
    <n v="740"/>
    <n v="109"/>
    <n v="2"/>
    <n v="218"/>
    <x v="1"/>
    <s v="Peacoat"/>
    <x v="77"/>
  </r>
  <r>
    <n v="1432"/>
    <n v="293"/>
    <n v="982"/>
    <n v="106"/>
    <n v="2"/>
    <n v="212"/>
    <x v="2"/>
    <s v="Wool"/>
    <x v="77"/>
  </r>
  <r>
    <n v="1433"/>
    <n v="293"/>
    <n v="1122"/>
    <n v="102"/>
    <n v="2"/>
    <n v="204"/>
    <x v="2"/>
    <s v="Cargo Pants"/>
    <x v="77"/>
  </r>
  <r>
    <n v="1434"/>
    <n v="293"/>
    <n v="1050"/>
    <n v="93"/>
    <n v="1"/>
    <n v="93"/>
    <x v="2"/>
    <s v="Joggers"/>
    <x v="77"/>
  </r>
  <r>
    <n v="1435"/>
    <n v="293"/>
    <n v="1055"/>
    <n v="93"/>
    <n v="2"/>
    <n v="186"/>
    <x v="2"/>
    <s v="Joggers"/>
    <x v="77"/>
  </r>
  <r>
    <n v="1436"/>
    <n v="293"/>
    <n v="105"/>
    <n v="92"/>
    <n v="3"/>
    <n v="276"/>
    <x v="0"/>
    <s v="Denim"/>
    <x v="77"/>
  </r>
  <r>
    <n v="1437"/>
    <n v="293"/>
    <n v="317"/>
    <n v="109"/>
    <n v="1"/>
    <n v="109"/>
    <x v="0"/>
    <s v="Mandarin Collar"/>
    <x v="77"/>
  </r>
  <r>
    <n v="1438"/>
    <n v="294"/>
    <n v="539"/>
    <n v="98"/>
    <n v="1"/>
    <n v="98"/>
    <x v="1"/>
    <s v="Leather"/>
    <x v="188"/>
  </r>
  <r>
    <n v="1439"/>
    <n v="294"/>
    <n v="566"/>
    <n v="100"/>
    <n v="3"/>
    <n v="300"/>
    <x v="1"/>
    <s v="Bomber"/>
    <x v="188"/>
  </r>
  <r>
    <n v="1440"/>
    <n v="294"/>
    <n v="1241"/>
    <n v="112"/>
    <n v="2"/>
    <n v="224"/>
    <x v="2"/>
    <s v="Tracksuit Bottoms"/>
    <x v="188"/>
  </r>
  <r>
    <n v="1441"/>
    <n v="294"/>
    <n v="181"/>
    <n v="98"/>
    <n v="1"/>
    <n v="98"/>
    <x v="0"/>
    <s v="Camp Collared"/>
    <x v="188"/>
  </r>
  <r>
    <n v="1442"/>
    <n v="294"/>
    <n v="25"/>
    <n v="96"/>
    <n v="1"/>
    <n v="96"/>
    <x v="0"/>
    <s v="Oxford Cloth"/>
    <x v="188"/>
  </r>
  <r>
    <n v="1443"/>
    <n v="294"/>
    <n v="1219"/>
    <n v="105"/>
    <n v="1"/>
    <n v="105"/>
    <x v="2"/>
    <s v="Pleated"/>
    <x v="188"/>
  </r>
  <r>
    <n v="1444"/>
    <n v="295"/>
    <n v="865"/>
    <n v="113"/>
    <n v="1"/>
    <n v="113"/>
    <x v="2"/>
    <s v="Chinos"/>
    <x v="189"/>
  </r>
  <r>
    <n v="1445"/>
    <n v="295"/>
    <n v="571"/>
    <n v="100"/>
    <n v="2"/>
    <n v="200"/>
    <x v="1"/>
    <s v="Bomber"/>
    <x v="189"/>
  </r>
  <r>
    <n v="1446"/>
    <n v="296"/>
    <n v="100"/>
    <n v="118"/>
    <n v="1"/>
    <n v="118"/>
    <x v="0"/>
    <s v="Flannel"/>
    <x v="80"/>
  </r>
  <r>
    <n v="1447"/>
    <n v="296"/>
    <n v="49"/>
    <n v="104"/>
    <n v="2"/>
    <n v="208"/>
    <x v="0"/>
    <s v="Dress"/>
    <x v="80"/>
  </r>
  <r>
    <n v="1448"/>
    <n v="296"/>
    <n v="466"/>
    <n v="118"/>
    <n v="3"/>
    <n v="354"/>
    <x v="1"/>
    <s v="Puffer"/>
    <x v="80"/>
  </r>
  <r>
    <n v="1449"/>
    <n v="296"/>
    <n v="103"/>
    <n v="118"/>
    <n v="3"/>
    <n v="354"/>
    <x v="0"/>
    <s v="Flannel"/>
    <x v="80"/>
  </r>
  <r>
    <n v="1450"/>
    <n v="296"/>
    <n v="343"/>
    <n v="109"/>
    <n v="2"/>
    <n v="218"/>
    <x v="0"/>
    <s v="Mandarin Collar"/>
    <x v="80"/>
  </r>
  <r>
    <n v="1451"/>
    <n v="297"/>
    <n v="1235"/>
    <n v="112"/>
    <n v="3"/>
    <n v="336"/>
    <x v="2"/>
    <s v="Tracksuit Bottoms"/>
    <x v="10"/>
  </r>
  <r>
    <n v="1452"/>
    <n v="297"/>
    <n v="247"/>
    <n v="95"/>
    <n v="1"/>
    <n v="95"/>
    <x v="0"/>
    <s v="Polo"/>
    <x v="10"/>
  </r>
  <r>
    <n v="1453"/>
    <n v="297"/>
    <n v="416"/>
    <n v="119"/>
    <n v="2"/>
    <n v="238"/>
    <x v="0"/>
    <s v="Casual Slim Fit"/>
    <x v="10"/>
  </r>
  <r>
    <n v="1454"/>
    <n v="297"/>
    <n v="845"/>
    <n v="113"/>
    <n v="1"/>
    <n v="113"/>
    <x v="2"/>
    <s v="Chinos"/>
    <x v="10"/>
  </r>
  <r>
    <n v="1455"/>
    <n v="297"/>
    <n v="752"/>
    <n v="109"/>
    <n v="1"/>
    <n v="109"/>
    <x v="1"/>
    <s v="Peacoat"/>
    <x v="10"/>
  </r>
  <r>
    <n v="1456"/>
    <n v="297"/>
    <n v="892"/>
    <n v="94"/>
    <n v="3"/>
    <n v="282"/>
    <x v="2"/>
    <s v="Cords"/>
    <x v="10"/>
  </r>
  <r>
    <n v="1457"/>
    <n v="297"/>
    <n v="672"/>
    <n v="113"/>
    <n v="2"/>
    <n v="226"/>
    <x v="1"/>
    <s v="Parka"/>
    <x v="10"/>
  </r>
  <r>
    <n v="1458"/>
    <n v="297"/>
    <n v="854"/>
    <n v="113"/>
    <n v="2"/>
    <n v="226"/>
    <x v="2"/>
    <s v="Chinos"/>
    <x v="10"/>
  </r>
  <r>
    <n v="1459"/>
    <n v="297"/>
    <n v="757"/>
    <n v="109"/>
    <n v="1"/>
    <n v="109"/>
    <x v="1"/>
    <s v="Peacoat"/>
    <x v="10"/>
  </r>
  <r>
    <n v="1460"/>
    <n v="297"/>
    <n v="971"/>
    <n v="97"/>
    <n v="2"/>
    <n v="194"/>
    <x v="2"/>
    <s v="Slim-Fit"/>
    <x v="10"/>
  </r>
  <r>
    <n v="1461"/>
    <n v="298"/>
    <n v="978"/>
    <n v="97"/>
    <n v="2"/>
    <n v="194"/>
    <x v="2"/>
    <s v="Slim-Fit"/>
    <x v="178"/>
  </r>
  <r>
    <n v="1462"/>
    <n v="298"/>
    <n v="667"/>
    <n v="113"/>
    <n v="2"/>
    <n v="226"/>
    <x v="1"/>
    <s v="Parka"/>
    <x v="178"/>
  </r>
  <r>
    <n v="1463"/>
    <n v="298"/>
    <n v="672"/>
    <n v="113"/>
    <n v="1"/>
    <n v="113"/>
    <x v="1"/>
    <s v="Parka"/>
    <x v="178"/>
  </r>
  <r>
    <n v="1464"/>
    <n v="298"/>
    <n v="767"/>
    <n v="109"/>
    <n v="2"/>
    <n v="218"/>
    <x v="1"/>
    <s v="Peacoat"/>
    <x v="178"/>
  </r>
  <r>
    <n v="1465"/>
    <n v="298"/>
    <n v="1081"/>
    <n v="93"/>
    <n v="3"/>
    <n v="279"/>
    <x v="2"/>
    <s v="Joggers"/>
    <x v="178"/>
  </r>
  <r>
    <n v="1466"/>
    <n v="298"/>
    <n v="555"/>
    <n v="98"/>
    <n v="2"/>
    <n v="196"/>
    <x v="1"/>
    <s v="Leather"/>
    <x v="178"/>
  </r>
  <r>
    <n v="1467"/>
    <n v="299"/>
    <n v="153"/>
    <n v="91"/>
    <n v="2"/>
    <n v="182"/>
    <x v="0"/>
    <s v="Linen"/>
    <x v="82"/>
  </r>
  <r>
    <n v="1468"/>
    <n v="299"/>
    <n v="143"/>
    <n v="91"/>
    <n v="3"/>
    <n v="273"/>
    <x v="0"/>
    <s v="Linen"/>
    <x v="82"/>
  </r>
  <r>
    <n v="1469"/>
    <n v="299"/>
    <n v="694"/>
    <n v="113"/>
    <n v="3"/>
    <n v="339"/>
    <x v="1"/>
    <s v="Parka"/>
    <x v="82"/>
  </r>
  <r>
    <n v="1470"/>
    <n v="299"/>
    <n v="199"/>
    <n v="98"/>
    <n v="1"/>
    <n v="98"/>
    <x v="0"/>
    <s v="Camp Collared"/>
    <x v="82"/>
  </r>
  <r>
    <n v="1471"/>
    <n v="299"/>
    <n v="492"/>
    <n v="102"/>
    <n v="3"/>
    <n v="306"/>
    <x v="1"/>
    <s v="Windbreaker"/>
    <x v="82"/>
  </r>
  <r>
    <n v="1472"/>
    <n v="299"/>
    <n v="149"/>
    <n v="91"/>
    <n v="2"/>
    <n v="182"/>
    <x v="0"/>
    <s v="Linen"/>
    <x v="82"/>
  </r>
  <r>
    <n v="1473"/>
    <n v="299"/>
    <n v="1242"/>
    <n v="112"/>
    <n v="3"/>
    <n v="336"/>
    <x v="2"/>
    <s v="Tracksuit Bottoms"/>
    <x v="82"/>
  </r>
  <r>
    <n v="1474"/>
    <n v="300"/>
    <n v="523"/>
    <n v="102"/>
    <n v="2"/>
    <n v="204"/>
    <x v="1"/>
    <s v="Windbreaker"/>
    <x v="147"/>
  </r>
  <r>
    <n v="1475"/>
    <n v="301"/>
    <n v="1035"/>
    <n v="90"/>
    <n v="2"/>
    <n v="180"/>
    <x v="2"/>
    <s v="Relaxed Leg"/>
    <x v="146"/>
  </r>
  <r>
    <n v="1476"/>
    <n v="301"/>
    <n v="814"/>
    <n v="117"/>
    <n v="3"/>
    <n v="351"/>
    <x v="1"/>
    <s v="Shearling"/>
    <x v="146"/>
  </r>
  <r>
    <n v="1477"/>
    <n v="301"/>
    <n v="141"/>
    <n v="91"/>
    <n v="3"/>
    <n v="273"/>
    <x v="0"/>
    <s v="Linen"/>
    <x v="146"/>
  </r>
  <r>
    <n v="1478"/>
    <n v="301"/>
    <n v="266"/>
    <n v="95"/>
    <n v="3"/>
    <n v="285"/>
    <x v="0"/>
    <s v="Polo"/>
    <x v="146"/>
  </r>
  <r>
    <n v="1479"/>
    <n v="301"/>
    <n v="947"/>
    <n v="97"/>
    <n v="2"/>
    <n v="194"/>
    <x v="2"/>
    <s v="Slim-Fit"/>
    <x v="146"/>
  </r>
  <r>
    <n v="1480"/>
    <n v="301"/>
    <n v="1094"/>
    <n v="115"/>
    <n v="2"/>
    <n v="230"/>
    <x v="2"/>
    <s v="Cropped"/>
    <x v="146"/>
  </r>
  <r>
    <n v="1481"/>
    <n v="302"/>
    <n v="1052"/>
    <n v="93"/>
    <n v="1"/>
    <n v="93"/>
    <x v="2"/>
    <s v="Joggers"/>
    <x v="109"/>
  </r>
  <r>
    <n v="1482"/>
    <n v="302"/>
    <n v="528"/>
    <n v="98"/>
    <n v="2"/>
    <n v="196"/>
    <x v="1"/>
    <s v="Leather"/>
    <x v="109"/>
  </r>
  <r>
    <n v="1483"/>
    <n v="302"/>
    <n v="926"/>
    <n v="96"/>
    <n v="1"/>
    <n v="96"/>
    <x v="2"/>
    <s v="Drawstring"/>
    <x v="109"/>
  </r>
  <r>
    <n v="1484"/>
    <n v="303"/>
    <n v="595"/>
    <n v="112"/>
    <n v="2"/>
    <n v="224"/>
    <x v="1"/>
    <s v="Cardigan"/>
    <x v="81"/>
  </r>
  <r>
    <n v="1485"/>
    <n v="303"/>
    <n v="589"/>
    <n v="100"/>
    <n v="1"/>
    <n v="100"/>
    <x v="1"/>
    <s v="Bomber"/>
    <x v="81"/>
  </r>
  <r>
    <n v="1486"/>
    <n v="303"/>
    <n v="3"/>
    <n v="96"/>
    <n v="2"/>
    <n v="192"/>
    <x v="0"/>
    <s v="Oxford Cloth"/>
    <x v="81"/>
  </r>
  <r>
    <n v="1487"/>
    <n v="303"/>
    <n v="399"/>
    <n v="119"/>
    <n v="3"/>
    <n v="357"/>
    <x v="0"/>
    <s v="Casual Slim Fit"/>
    <x v="81"/>
  </r>
  <r>
    <n v="1488"/>
    <n v="304"/>
    <n v="155"/>
    <n v="91"/>
    <n v="3"/>
    <n v="273"/>
    <x v="0"/>
    <s v="Linen"/>
    <x v="138"/>
  </r>
  <r>
    <n v="1489"/>
    <n v="304"/>
    <n v="605"/>
    <n v="112"/>
    <n v="3"/>
    <n v="336"/>
    <x v="1"/>
    <s v="Cardigan"/>
    <x v="138"/>
  </r>
  <r>
    <n v="1490"/>
    <n v="304"/>
    <n v="104"/>
    <n v="118"/>
    <n v="3"/>
    <n v="354"/>
    <x v="0"/>
    <s v="Flannel"/>
    <x v="138"/>
  </r>
  <r>
    <n v="1491"/>
    <n v="304"/>
    <n v="850"/>
    <n v="113"/>
    <n v="3"/>
    <n v="339"/>
    <x v="2"/>
    <s v="Chinos"/>
    <x v="138"/>
  </r>
  <r>
    <n v="1492"/>
    <n v="304"/>
    <n v="98"/>
    <n v="118"/>
    <n v="2"/>
    <n v="236"/>
    <x v="0"/>
    <s v="Flannel"/>
    <x v="138"/>
  </r>
  <r>
    <n v="1493"/>
    <n v="305"/>
    <n v="706"/>
    <n v="119"/>
    <n v="3"/>
    <n v="357"/>
    <x v="1"/>
    <s v="Trench Coat"/>
    <x v="161"/>
  </r>
  <r>
    <n v="1494"/>
    <n v="305"/>
    <n v="504"/>
    <n v="102"/>
    <n v="1"/>
    <n v="102"/>
    <x v="1"/>
    <s v="Windbreaker"/>
    <x v="161"/>
  </r>
  <r>
    <n v="1495"/>
    <n v="305"/>
    <n v="188"/>
    <n v="98"/>
    <n v="2"/>
    <n v="196"/>
    <x v="0"/>
    <s v="Camp Collared"/>
    <x v="161"/>
  </r>
  <r>
    <n v="1496"/>
    <n v="305"/>
    <n v="308"/>
    <n v="105"/>
    <n v="2"/>
    <n v="210"/>
    <x v="0"/>
    <s v="Cuban Collar"/>
    <x v="161"/>
  </r>
  <r>
    <n v="1497"/>
    <n v="306"/>
    <n v="768"/>
    <n v="109"/>
    <n v="3"/>
    <n v="327"/>
    <x v="1"/>
    <s v="Peacoat"/>
    <x v="190"/>
  </r>
  <r>
    <n v="1498"/>
    <n v="307"/>
    <n v="349"/>
    <n v="109"/>
    <n v="1"/>
    <n v="109"/>
    <x v="0"/>
    <s v="Mandarin Collar"/>
    <x v="191"/>
  </r>
  <r>
    <n v="1499"/>
    <n v="307"/>
    <n v="886"/>
    <n v="94"/>
    <n v="3"/>
    <n v="282"/>
    <x v="2"/>
    <s v="Cords"/>
    <x v="191"/>
  </r>
  <r>
    <n v="1500"/>
    <n v="307"/>
    <n v="1070"/>
    <n v="93"/>
    <n v="2"/>
    <n v="186"/>
    <x v="2"/>
    <s v="Joggers"/>
    <x v="191"/>
  </r>
  <r>
    <n v="1501"/>
    <n v="307"/>
    <n v="1177"/>
    <n v="99"/>
    <n v="3"/>
    <n v="297"/>
    <x v="2"/>
    <s v="High-Waisted"/>
    <x v="191"/>
  </r>
  <r>
    <n v="1502"/>
    <n v="308"/>
    <n v="598"/>
    <n v="112"/>
    <n v="1"/>
    <n v="112"/>
    <x v="1"/>
    <s v="Cardigan"/>
    <x v="192"/>
  </r>
  <r>
    <n v="1503"/>
    <n v="308"/>
    <n v="678"/>
    <n v="113"/>
    <n v="3"/>
    <n v="339"/>
    <x v="1"/>
    <s v="Parka"/>
    <x v="192"/>
  </r>
  <r>
    <n v="1504"/>
    <n v="308"/>
    <n v="944"/>
    <n v="96"/>
    <n v="3"/>
    <n v="288"/>
    <x v="2"/>
    <s v="Drawstring"/>
    <x v="192"/>
  </r>
  <r>
    <n v="1505"/>
    <n v="309"/>
    <n v="406"/>
    <n v="119"/>
    <n v="1"/>
    <n v="119"/>
    <x v="0"/>
    <s v="Casual Slim Fit"/>
    <x v="34"/>
  </r>
  <r>
    <n v="1506"/>
    <n v="309"/>
    <n v="350"/>
    <n v="94"/>
    <n v="2"/>
    <n v="188"/>
    <x v="0"/>
    <s v="Henley"/>
    <x v="34"/>
  </r>
  <r>
    <n v="1507"/>
    <n v="310"/>
    <n v="640"/>
    <n v="93"/>
    <n v="2"/>
    <n v="186"/>
    <x v="1"/>
    <s v="Coach"/>
    <x v="23"/>
  </r>
  <r>
    <n v="1508"/>
    <n v="310"/>
    <n v="1036"/>
    <n v="90"/>
    <n v="2"/>
    <n v="180"/>
    <x v="2"/>
    <s v="Relaxed Leg"/>
    <x v="23"/>
  </r>
  <r>
    <n v="1509"/>
    <n v="310"/>
    <n v="78"/>
    <n v="118"/>
    <n v="1"/>
    <n v="118"/>
    <x v="0"/>
    <s v="Flannel"/>
    <x v="23"/>
  </r>
  <r>
    <n v="1510"/>
    <n v="310"/>
    <n v="1105"/>
    <n v="115"/>
    <n v="3"/>
    <n v="345"/>
    <x v="2"/>
    <s v="Cropped"/>
    <x v="23"/>
  </r>
  <r>
    <n v="1511"/>
    <n v="310"/>
    <n v="870"/>
    <n v="113"/>
    <n v="2"/>
    <n v="226"/>
    <x v="2"/>
    <s v="Chinos"/>
    <x v="23"/>
  </r>
  <r>
    <n v="1512"/>
    <n v="311"/>
    <n v="317"/>
    <n v="109"/>
    <n v="2"/>
    <n v="218"/>
    <x v="0"/>
    <s v="Mandarin Collar"/>
    <x v="92"/>
  </r>
  <r>
    <n v="1513"/>
    <n v="311"/>
    <n v="39"/>
    <n v="104"/>
    <n v="3"/>
    <n v="312"/>
    <x v="0"/>
    <s v="Dress"/>
    <x v="92"/>
  </r>
  <r>
    <n v="1514"/>
    <n v="311"/>
    <n v="399"/>
    <n v="119"/>
    <n v="1"/>
    <n v="119"/>
    <x v="0"/>
    <s v="Casual Slim Fit"/>
    <x v="92"/>
  </r>
  <r>
    <n v="1515"/>
    <n v="311"/>
    <n v="1191"/>
    <n v="105"/>
    <n v="1"/>
    <n v="105"/>
    <x v="2"/>
    <s v="Pleated"/>
    <x v="92"/>
  </r>
  <r>
    <n v="1516"/>
    <n v="312"/>
    <n v="285"/>
    <n v="105"/>
    <n v="2"/>
    <n v="210"/>
    <x v="0"/>
    <s v="Cuban Collar"/>
    <x v="103"/>
  </r>
  <r>
    <n v="1517"/>
    <n v="312"/>
    <n v="31"/>
    <n v="96"/>
    <n v="2"/>
    <n v="192"/>
    <x v="0"/>
    <s v="Oxford Cloth"/>
    <x v="103"/>
  </r>
  <r>
    <n v="1518"/>
    <n v="312"/>
    <n v="899"/>
    <n v="94"/>
    <n v="3"/>
    <n v="282"/>
    <x v="2"/>
    <s v="Cords"/>
    <x v="103"/>
  </r>
  <r>
    <n v="1519"/>
    <n v="312"/>
    <n v="713"/>
    <n v="119"/>
    <n v="1"/>
    <n v="119"/>
    <x v="1"/>
    <s v="Trench Coat"/>
    <x v="103"/>
  </r>
  <r>
    <n v="1520"/>
    <n v="312"/>
    <n v="155"/>
    <n v="91"/>
    <n v="2"/>
    <n v="182"/>
    <x v="0"/>
    <s v="Linen"/>
    <x v="103"/>
  </r>
  <r>
    <n v="1521"/>
    <n v="312"/>
    <n v="78"/>
    <n v="118"/>
    <n v="2"/>
    <n v="236"/>
    <x v="0"/>
    <s v="Flannel"/>
    <x v="103"/>
  </r>
  <r>
    <n v="1522"/>
    <n v="312"/>
    <n v="895"/>
    <n v="94"/>
    <n v="3"/>
    <n v="282"/>
    <x v="2"/>
    <s v="Cords"/>
    <x v="103"/>
  </r>
  <r>
    <n v="1523"/>
    <n v="312"/>
    <n v="684"/>
    <n v="113"/>
    <n v="2"/>
    <n v="226"/>
    <x v="1"/>
    <s v="Parka"/>
    <x v="103"/>
  </r>
  <r>
    <n v="1524"/>
    <n v="312"/>
    <n v="836"/>
    <n v="117"/>
    <n v="1"/>
    <n v="117"/>
    <x v="1"/>
    <s v="Shearling"/>
    <x v="103"/>
  </r>
  <r>
    <n v="1525"/>
    <n v="312"/>
    <n v="1239"/>
    <n v="112"/>
    <n v="3"/>
    <n v="336"/>
    <x v="2"/>
    <s v="Tracksuit Bottoms"/>
    <x v="103"/>
  </r>
  <r>
    <n v="1526"/>
    <n v="312"/>
    <n v="949"/>
    <n v="97"/>
    <n v="1"/>
    <n v="97"/>
    <x v="2"/>
    <s v="Slim-Fit"/>
    <x v="103"/>
  </r>
  <r>
    <n v="1527"/>
    <n v="313"/>
    <n v="540"/>
    <n v="98"/>
    <n v="3"/>
    <n v="294"/>
    <x v="1"/>
    <s v="Leather"/>
    <x v="193"/>
  </r>
  <r>
    <n v="1528"/>
    <n v="313"/>
    <n v="196"/>
    <n v="98"/>
    <n v="1"/>
    <n v="98"/>
    <x v="0"/>
    <s v="Camp Collared"/>
    <x v="193"/>
  </r>
  <r>
    <n v="1529"/>
    <n v="313"/>
    <n v="1129"/>
    <n v="102"/>
    <n v="2"/>
    <n v="204"/>
    <x v="2"/>
    <s v="Cargo Pants"/>
    <x v="193"/>
  </r>
  <r>
    <n v="1530"/>
    <n v="313"/>
    <n v="1063"/>
    <n v="93"/>
    <n v="3"/>
    <n v="279"/>
    <x v="2"/>
    <s v="Joggers"/>
    <x v="193"/>
  </r>
  <r>
    <n v="1531"/>
    <n v="313"/>
    <n v="420"/>
    <n v="107"/>
    <n v="2"/>
    <n v="214"/>
    <x v="1"/>
    <s v="Denim"/>
    <x v="193"/>
  </r>
  <r>
    <n v="1532"/>
    <n v="313"/>
    <n v="123"/>
    <n v="92"/>
    <n v="3"/>
    <n v="276"/>
    <x v="0"/>
    <s v="Denim"/>
    <x v="193"/>
  </r>
  <r>
    <n v="1533"/>
    <n v="313"/>
    <n v="527"/>
    <n v="98"/>
    <n v="3"/>
    <n v="294"/>
    <x v="1"/>
    <s v="Leather"/>
    <x v="193"/>
  </r>
  <r>
    <n v="1534"/>
    <n v="313"/>
    <n v="2"/>
    <n v="96"/>
    <n v="1"/>
    <n v="96"/>
    <x v="0"/>
    <s v="Oxford Cloth"/>
    <x v="193"/>
  </r>
  <r>
    <n v="1535"/>
    <n v="314"/>
    <n v="869"/>
    <n v="113"/>
    <n v="2"/>
    <n v="226"/>
    <x v="2"/>
    <s v="Chinos"/>
    <x v="58"/>
  </r>
  <r>
    <n v="1536"/>
    <n v="314"/>
    <n v="815"/>
    <n v="117"/>
    <n v="3"/>
    <n v="351"/>
    <x v="1"/>
    <s v="Shearling"/>
    <x v="58"/>
  </r>
  <r>
    <n v="1537"/>
    <n v="314"/>
    <n v="884"/>
    <n v="94"/>
    <n v="3"/>
    <n v="282"/>
    <x v="2"/>
    <s v="Cords"/>
    <x v="58"/>
  </r>
  <r>
    <n v="1538"/>
    <n v="314"/>
    <n v="1257"/>
    <n v="112"/>
    <n v="3"/>
    <n v="336"/>
    <x v="2"/>
    <s v="Tracksuit Bottoms"/>
    <x v="58"/>
  </r>
  <r>
    <n v="1539"/>
    <n v="314"/>
    <n v="205"/>
    <n v="98"/>
    <n v="1"/>
    <n v="98"/>
    <x v="0"/>
    <s v="Camp Collared"/>
    <x v="58"/>
  </r>
  <r>
    <n v="1540"/>
    <n v="314"/>
    <n v="829"/>
    <n v="117"/>
    <n v="3"/>
    <n v="351"/>
    <x v="1"/>
    <s v="Shearling"/>
    <x v="58"/>
  </r>
  <r>
    <n v="1541"/>
    <n v="314"/>
    <n v="935"/>
    <n v="96"/>
    <n v="3"/>
    <n v="288"/>
    <x v="2"/>
    <s v="Drawstring"/>
    <x v="58"/>
  </r>
  <r>
    <n v="1542"/>
    <n v="315"/>
    <n v="677"/>
    <n v="113"/>
    <n v="1"/>
    <n v="113"/>
    <x v="1"/>
    <s v="Parka"/>
    <x v="6"/>
  </r>
  <r>
    <n v="1543"/>
    <n v="315"/>
    <n v="1089"/>
    <n v="115"/>
    <n v="1"/>
    <n v="115"/>
    <x v="2"/>
    <s v="Cropped"/>
    <x v="6"/>
  </r>
  <r>
    <n v="1544"/>
    <n v="315"/>
    <n v="145"/>
    <n v="91"/>
    <n v="3"/>
    <n v="273"/>
    <x v="0"/>
    <s v="Linen"/>
    <x v="6"/>
  </r>
  <r>
    <n v="1545"/>
    <n v="316"/>
    <n v="1079"/>
    <n v="93"/>
    <n v="3"/>
    <n v="279"/>
    <x v="2"/>
    <s v="Joggers"/>
    <x v="194"/>
  </r>
  <r>
    <n v="1546"/>
    <n v="316"/>
    <n v="170"/>
    <n v="91"/>
    <n v="1"/>
    <n v="91"/>
    <x v="0"/>
    <s v="Linen"/>
    <x v="194"/>
  </r>
  <r>
    <n v="1547"/>
    <n v="316"/>
    <n v="1071"/>
    <n v="93"/>
    <n v="2"/>
    <n v="186"/>
    <x v="2"/>
    <s v="Joggers"/>
    <x v="194"/>
  </r>
  <r>
    <n v="1548"/>
    <n v="316"/>
    <n v="103"/>
    <n v="118"/>
    <n v="3"/>
    <n v="354"/>
    <x v="0"/>
    <s v="Flannel"/>
    <x v="194"/>
  </r>
  <r>
    <n v="1549"/>
    <n v="317"/>
    <n v="254"/>
    <n v="95"/>
    <n v="3"/>
    <n v="285"/>
    <x v="0"/>
    <s v="Polo"/>
    <x v="195"/>
  </r>
  <r>
    <n v="1550"/>
    <n v="317"/>
    <n v="414"/>
    <n v="119"/>
    <n v="2"/>
    <n v="238"/>
    <x v="0"/>
    <s v="Casual Slim Fit"/>
    <x v="195"/>
  </r>
  <r>
    <n v="1551"/>
    <n v="318"/>
    <n v="634"/>
    <n v="93"/>
    <n v="1"/>
    <n v="93"/>
    <x v="1"/>
    <s v="Coach"/>
    <x v="52"/>
  </r>
  <r>
    <n v="1552"/>
    <n v="318"/>
    <n v="854"/>
    <n v="113"/>
    <n v="1"/>
    <n v="113"/>
    <x v="2"/>
    <s v="Chinos"/>
    <x v="52"/>
  </r>
  <r>
    <n v="1553"/>
    <n v="318"/>
    <n v="542"/>
    <n v="98"/>
    <n v="2"/>
    <n v="196"/>
    <x v="1"/>
    <s v="Leather"/>
    <x v="52"/>
  </r>
  <r>
    <n v="1554"/>
    <n v="319"/>
    <n v="1152"/>
    <n v="102"/>
    <n v="1"/>
    <n v="102"/>
    <x v="2"/>
    <s v="Cargo Pants"/>
    <x v="32"/>
  </r>
  <r>
    <n v="1555"/>
    <n v="319"/>
    <n v="1202"/>
    <n v="105"/>
    <n v="1"/>
    <n v="105"/>
    <x v="2"/>
    <s v="Pleated"/>
    <x v="32"/>
  </r>
  <r>
    <n v="1556"/>
    <n v="319"/>
    <n v="1160"/>
    <n v="99"/>
    <n v="1"/>
    <n v="99"/>
    <x v="2"/>
    <s v="High-Waisted"/>
    <x v="32"/>
  </r>
  <r>
    <n v="1557"/>
    <n v="319"/>
    <n v="162"/>
    <n v="91"/>
    <n v="3"/>
    <n v="273"/>
    <x v="0"/>
    <s v="Linen"/>
    <x v="32"/>
  </r>
  <r>
    <n v="1558"/>
    <n v="319"/>
    <n v="385"/>
    <n v="119"/>
    <n v="1"/>
    <n v="119"/>
    <x v="0"/>
    <s v="Casual Slim Fit"/>
    <x v="32"/>
  </r>
  <r>
    <n v="1559"/>
    <n v="320"/>
    <n v="940"/>
    <n v="96"/>
    <n v="1"/>
    <n v="96"/>
    <x v="2"/>
    <s v="Drawstring"/>
    <x v="32"/>
  </r>
  <r>
    <n v="1560"/>
    <n v="320"/>
    <n v="596"/>
    <n v="112"/>
    <n v="3"/>
    <n v="336"/>
    <x v="1"/>
    <s v="Cardigan"/>
    <x v="32"/>
  </r>
  <r>
    <n v="1561"/>
    <n v="320"/>
    <n v="1137"/>
    <n v="102"/>
    <n v="3"/>
    <n v="306"/>
    <x v="2"/>
    <s v="Cargo Pants"/>
    <x v="32"/>
  </r>
  <r>
    <n v="1562"/>
    <n v="320"/>
    <n v="1235"/>
    <n v="112"/>
    <n v="3"/>
    <n v="336"/>
    <x v="2"/>
    <s v="Tracksuit Bottoms"/>
    <x v="32"/>
  </r>
  <r>
    <n v="1563"/>
    <n v="320"/>
    <n v="836"/>
    <n v="117"/>
    <n v="1"/>
    <n v="117"/>
    <x v="1"/>
    <s v="Shearling"/>
    <x v="32"/>
  </r>
  <r>
    <n v="1564"/>
    <n v="320"/>
    <n v="844"/>
    <n v="113"/>
    <n v="2"/>
    <n v="226"/>
    <x v="2"/>
    <s v="Chinos"/>
    <x v="32"/>
  </r>
  <r>
    <n v="1565"/>
    <n v="321"/>
    <n v="457"/>
    <n v="118"/>
    <n v="2"/>
    <n v="236"/>
    <x v="1"/>
    <s v="Puffer"/>
    <x v="75"/>
  </r>
  <r>
    <n v="1566"/>
    <n v="321"/>
    <n v="933"/>
    <n v="96"/>
    <n v="3"/>
    <n v="288"/>
    <x v="2"/>
    <s v="Drawstring"/>
    <x v="75"/>
  </r>
  <r>
    <n v="1567"/>
    <n v="321"/>
    <n v="673"/>
    <n v="113"/>
    <n v="1"/>
    <n v="113"/>
    <x v="1"/>
    <s v="Parka"/>
    <x v="75"/>
  </r>
  <r>
    <n v="1568"/>
    <n v="321"/>
    <n v="615"/>
    <n v="112"/>
    <n v="2"/>
    <n v="224"/>
    <x v="1"/>
    <s v="Cardigan"/>
    <x v="75"/>
  </r>
  <r>
    <n v="1569"/>
    <n v="321"/>
    <n v="1020"/>
    <n v="90"/>
    <n v="1"/>
    <n v="90"/>
    <x v="2"/>
    <s v="Relaxed Leg"/>
    <x v="75"/>
  </r>
  <r>
    <n v="1570"/>
    <n v="321"/>
    <n v="892"/>
    <n v="94"/>
    <n v="1"/>
    <n v="94"/>
    <x v="2"/>
    <s v="Cords"/>
    <x v="75"/>
  </r>
  <r>
    <n v="1571"/>
    <n v="321"/>
    <n v="612"/>
    <n v="112"/>
    <n v="1"/>
    <n v="112"/>
    <x v="1"/>
    <s v="Cardigan"/>
    <x v="75"/>
  </r>
  <r>
    <n v="1572"/>
    <n v="321"/>
    <n v="887"/>
    <n v="94"/>
    <n v="2"/>
    <n v="188"/>
    <x v="2"/>
    <s v="Cords"/>
    <x v="75"/>
  </r>
  <r>
    <n v="1573"/>
    <n v="321"/>
    <n v="944"/>
    <n v="96"/>
    <n v="2"/>
    <n v="192"/>
    <x v="2"/>
    <s v="Drawstring"/>
    <x v="75"/>
  </r>
  <r>
    <n v="1574"/>
    <n v="322"/>
    <n v="236"/>
    <n v="106"/>
    <n v="2"/>
    <n v="212"/>
    <x v="0"/>
    <s v="Chambray"/>
    <x v="127"/>
  </r>
  <r>
    <n v="1575"/>
    <n v="322"/>
    <n v="797"/>
    <n v="91"/>
    <n v="2"/>
    <n v="182"/>
    <x v="1"/>
    <s v="Pullover"/>
    <x v="127"/>
  </r>
  <r>
    <n v="1576"/>
    <n v="322"/>
    <n v="997"/>
    <n v="106"/>
    <n v="2"/>
    <n v="212"/>
    <x v="2"/>
    <s v="Wool"/>
    <x v="127"/>
  </r>
  <r>
    <n v="1577"/>
    <n v="322"/>
    <n v="967"/>
    <n v="97"/>
    <n v="1"/>
    <n v="97"/>
    <x v="2"/>
    <s v="Slim-Fit"/>
    <x v="127"/>
  </r>
  <r>
    <n v="1578"/>
    <n v="322"/>
    <n v="537"/>
    <n v="98"/>
    <n v="2"/>
    <n v="196"/>
    <x v="1"/>
    <s v="Leather"/>
    <x v="127"/>
  </r>
  <r>
    <n v="1579"/>
    <n v="322"/>
    <n v="348"/>
    <n v="109"/>
    <n v="1"/>
    <n v="109"/>
    <x v="0"/>
    <s v="Mandarin Collar"/>
    <x v="127"/>
  </r>
  <r>
    <n v="1580"/>
    <n v="322"/>
    <n v="152"/>
    <n v="91"/>
    <n v="3"/>
    <n v="273"/>
    <x v="0"/>
    <s v="Linen"/>
    <x v="127"/>
  </r>
  <r>
    <n v="1581"/>
    <n v="323"/>
    <n v="943"/>
    <n v="96"/>
    <n v="2"/>
    <n v="192"/>
    <x v="2"/>
    <s v="Drawstring"/>
    <x v="4"/>
  </r>
  <r>
    <n v="1582"/>
    <n v="323"/>
    <n v="635"/>
    <n v="93"/>
    <n v="3"/>
    <n v="279"/>
    <x v="1"/>
    <s v="Coach"/>
    <x v="4"/>
  </r>
  <r>
    <n v="1583"/>
    <n v="323"/>
    <n v="1000"/>
    <n v="106"/>
    <n v="3"/>
    <n v="318"/>
    <x v="2"/>
    <s v="Wool"/>
    <x v="4"/>
  </r>
  <r>
    <n v="1584"/>
    <n v="323"/>
    <n v="444"/>
    <n v="107"/>
    <n v="1"/>
    <n v="107"/>
    <x v="1"/>
    <s v="Denim"/>
    <x v="4"/>
  </r>
  <r>
    <n v="1585"/>
    <n v="323"/>
    <n v="787"/>
    <n v="91"/>
    <n v="2"/>
    <n v="182"/>
    <x v="1"/>
    <s v="Pullover"/>
    <x v="4"/>
  </r>
  <r>
    <n v="1586"/>
    <n v="323"/>
    <n v="357"/>
    <n v="94"/>
    <n v="3"/>
    <n v="282"/>
    <x v="0"/>
    <s v="Henley"/>
    <x v="4"/>
  </r>
  <r>
    <n v="1587"/>
    <n v="323"/>
    <n v="41"/>
    <n v="104"/>
    <n v="2"/>
    <n v="208"/>
    <x v="0"/>
    <s v="Dress"/>
    <x v="4"/>
  </r>
  <r>
    <n v="1588"/>
    <n v="323"/>
    <n v="1066"/>
    <n v="93"/>
    <n v="2"/>
    <n v="186"/>
    <x v="2"/>
    <s v="Joggers"/>
    <x v="4"/>
  </r>
  <r>
    <n v="1589"/>
    <n v="324"/>
    <n v="122"/>
    <n v="92"/>
    <n v="2"/>
    <n v="184"/>
    <x v="0"/>
    <s v="Denim"/>
    <x v="196"/>
  </r>
  <r>
    <n v="1590"/>
    <n v="324"/>
    <n v="135"/>
    <n v="92"/>
    <n v="3"/>
    <n v="276"/>
    <x v="0"/>
    <s v="Denim"/>
    <x v="196"/>
  </r>
  <r>
    <n v="1591"/>
    <n v="324"/>
    <n v="647"/>
    <n v="93"/>
    <n v="3"/>
    <n v="279"/>
    <x v="1"/>
    <s v="Coach"/>
    <x v="196"/>
  </r>
  <r>
    <n v="1592"/>
    <n v="324"/>
    <n v="269"/>
    <n v="95"/>
    <n v="2"/>
    <n v="190"/>
    <x v="0"/>
    <s v="Polo"/>
    <x v="196"/>
  </r>
  <r>
    <n v="1593"/>
    <n v="324"/>
    <n v="741"/>
    <n v="109"/>
    <n v="3"/>
    <n v="327"/>
    <x v="1"/>
    <s v="Peacoat"/>
    <x v="196"/>
  </r>
  <r>
    <n v="1594"/>
    <n v="325"/>
    <n v="869"/>
    <n v="113"/>
    <n v="3"/>
    <n v="339"/>
    <x v="2"/>
    <s v="Chinos"/>
    <x v="197"/>
  </r>
  <r>
    <n v="1595"/>
    <n v="325"/>
    <n v="863"/>
    <n v="113"/>
    <n v="1"/>
    <n v="113"/>
    <x v="2"/>
    <s v="Chinos"/>
    <x v="197"/>
  </r>
  <r>
    <n v="1596"/>
    <n v="326"/>
    <n v="390"/>
    <n v="119"/>
    <n v="2"/>
    <n v="238"/>
    <x v="0"/>
    <s v="Casual Slim Fit"/>
    <x v="40"/>
  </r>
  <r>
    <n v="1597"/>
    <n v="326"/>
    <n v="550"/>
    <n v="98"/>
    <n v="1"/>
    <n v="98"/>
    <x v="1"/>
    <s v="Leather"/>
    <x v="40"/>
  </r>
  <r>
    <n v="1598"/>
    <n v="326"/>
    <n v="695"/>
    <n v="113"/>
    <n v="3"/>
    <n v="339"/>
    <x v="1"/>
    <s v="Parka"/>
    <x v="40"/>
  </r>
  <r>
    <n v="1599"/>
    <n v="327"/>
    <n v="1030"/>
    <n v="90"/>
    <n v="2"/>
    <n v="180"/>
    <x v="2"/>
    <s v="Relaxed Leg"/>
    <x v="198"/>
  </r>
  <r>
    <n v="1600"/>
    <n v="327"/>
    <n v="60"/>
    <n v="104"/>
    <n v="1"/>
    <n v="104"/>
    <x v="0"/>
    <s v="Dress"/>
    <x v="198"/>
  </r>
  <r>
    <n v="1601"/>
    <n v="327"/>
    <n v="421"/>
    <n v="107"/>
    <n v="1"/>
    <n v="107"/>
    <x v="1"/>
    <s v="Denim"/>
    <x v="198"/>
  </r>
  <r>
    <n v="1602"/>
    <n v="327"/>
    <n v="104"/>
    <n v="118"/>
    <n v="1"/>
    <n v="118"/>
    <x v="0"/>
    <s v="Flannel"/>
    <x v="198"/>
  </r>
  <r>
    <n v="1603"/>
    <n v="327"/>
    <n v="508"/>
    <n v="102"/>
    <n v="3"/>
    <n v="306"/>
    <x v="1"/>
    <s v="Windbreaker"/>
    <x v="198"/>
  </r>
  <r>
    <n v="1604"/>
    <n v="327"/>
    <n v="707"/>
    <n v="119"/>
    <n v="3"/>
    <n v="357"/>
    <x v="1"/>
    <s v="Trench Coat"/>
    <x v="198"/>
  </r>
  <r>
    <n v="1605"/>
    <n v="327"/>
    <n v="102"/>
    <n v="118"/>
    <n v="1"/>
    <n v="118"/>
    <x v="0"/>
    <s v="Flannel"/>
    <x v="198"/>
  </r>
  <r>
    <n v="1606"/>
    <n v="327"/>
    <n v="889"/>
    <n v="94"/>
    <n v="1"/>
    <n v="94"/>
    <x v="2"/>
    <s v="Cords"/>
    <x v="198"/>
  </r>
  <r>
    <n v="1607"/>
    <n v="328"/>
    <n v="8"/>
    <n v="96"/>
    <n v="1"/>
    <n v="96"/>
    <x v="0"/>
    <s v="Oxford Cloth"/>
    <x v="199"/>
  </r>
  <r>
    <n v="1608"/>
    <n v="328"/>
    <n v="1069"/>
    <n v="93"/>
    <n v="3"/>
    <n v="279"/>
    <x v="2"/>
    <s v="Joggers"/>
    <x v="199"/>
  </r>
  <r>
    <n v="1609"/>
    <n v="328"/>
    <n v="1145"/>
    <n v="102"/>
    <n v="1"/>
    <n v="102"/>
    <x v="2"/>
    <s v="Cargo Pants"/>
    <x v="199"/>
  </r>
  <r>
    <n v="1610"/>
    <n v="329"/>
    <n v="1041"/>
    <n v="90"/>
    <n v="2"/>
    <n v="180"/>
    <x v="2"/>
    <s v="Relaxed Leg"/>
    <x v="143"/>
  </r>
  <r>
    <n v="1611"/>
    <n v="329"/>
    <n v="1110"/>
    <n v="115"/>
    <n v="1"/>
    <n v="115"/>
    <x v="2"/>
    <s v="Cropped"/>
    <x v="143"/>
  </r>
  <r>
    <n v="1612"/>
    <n v="329"/>
    <n v="887"/>
    <n v="94"/>
    <n v="1"/>
    <n v="94"/>
    <x v="2"/>
    <s v="Cords"/>
    <x v="143"/>
  </r>
  <r>
    <n v="1613"/>
    <n v="329"/>
    <n v="751"/>
    <n v="109"/>
    <n v="1"/>
    <n v="109"/>
    <x v="1"/>
    <s v="Peacoat"/>
    <x v="143"/>
  </r>
  <r>
    <n v="1614"/>
    <n v="329"/>
    <n v="186"/>
    <n v="98"/>
    <n v="3"/>
    <n v="294"/>
    <x v="0"/>
    <s v="Camp Collared"/>
    <x v="143"/>
  </r>
  <r>
    <n v="1615"/>
    <n v="329"/>
    <n v="220"/>
    <n v="106"/>
    <n v="1"/>
    <n v="106"/>
    <x v="0"/>
    <s v="Chambray"/>
    <x v="143"/>
  </r>
  <r>
    <n v="1616"/>
    <n v="330"/>
    <n v="1226"/>
    <n v="112"/>
    <n v="2"/>
    <n v="224"/>
    <x v="2"/>
    <s v="Tracksuit Bottoms"/>
    <x v="200"/>
  </r>
  <r>
    <n v="1617"/>
    <n v="330"/>
    <n v="809"/>
    <n v="117"/>
    <n v="3"/>
    <n v="351"/>
    <x v="1"/>
    <s v="Shearling"/>
    <x v="200"/>
  </r>
  <r>
    <n v="1618"/>
    <n v="330"/>
    <n v="87"/>
    <n v="118"/>
    <n v="2"/>
    <n v="236"/>
    <x v="0"/>
    <s v="Flannel"/>
    <x v="200"/>
  </r>
  <r>
    <n v="1619"/>
    <n v="330"/>
    <n v="1132"/>
    <n v="102"/>
    <n v="2"/>
    <n v="204"/>
    <x v="2"/>
    <s v="Cargo Pants"/>
    <x v="200"/>
  </r>
  <r>
    <n v="1620"/>
    <n v="330"/>
    <n v="1071"/>
    <n v="93"/>
    <n v="2"/>
    <n v="186"/>
    <x v="2"/>
    <s v="Joggers"/>
    <x v="200"/>
  </r>
  <r>
    <n v="1621"/>
    <n v="330"/>
    <n v="263"/>
    <n v="95"/>
    <n v="1"/>
    <n v="95"/>
    <x v="0"/>
    <s v="Polo"/>
    <x v="200"/>
  </r>
  <r>
    <n v="1622"/>
    <n v="330"/>
    <n v="569"/>
    <n v="100"/>
    <n v="1"/>
    <n v="100"/>
    <x v="1"/>
    <s v="Bomber"/>
    <x v="200"/>
  </r>
  <r>
    <n v="1623"/>
    <n v="330"/>
    <n v="1223"/>
    <n v="105"/>
    <n v="3"/>
    <n v="315"/>
    <x v="2"/>
    <s v="Pleated"/>
    <x v="200"/>
  </r>
  <r>
    <n v="1624"/>
    <n v="331"/>
    <n v="1141"/>
    <n v="102"/>
    <n v="2"/>
    <n v="204"/>
    <x v="2"/>
    <s v="Cargo Pants"/>
    <x v="201"/>
  </r>
  <r>
    <n v="1625"/>
    <n v="333"/>
    <n v="196"/>
    <n v="98"/>
    <n v="1"/>
    <n v="98"/>
    <x v="0"/>
    <s v="Camp Collared"/>
    <x v="111"/>
  </r>
  <r>
    <n v="1626"/>
    <n v="333"/>
    <n v="1092"/>
    <n v="115"/>
    <n v="3"/>
    <n v="345"/>
    <x v="2"/>
    <s v="Cropped"/>
    <x v="111"/>
  </r>
  <r>
    <n v="1627"/>
    <n v="333"/>
    <n v="885"/>
    <n v="94"/>
    <n v="3"/>
    <n v="282"/>
    <x v="2"/>
    <s v="Cords"/>
    <x v="111"/>
  </r>
  <r>
    <n v="1628"/>
    <n v="333"/>
    <n v="903"/>
    <n v="94"/>
    <n v="1"/>
    <n v="94"/>
    <x v="2"/>
    <s v="Cords"/>
    <x v="111"/>
  </r>
  <r>
    <n v="1629"/>
    <n v="333"/>
    <n v="822"/>
    <n v="117"/>
    <n v="1"/>
    <n v="117"/>
    <x v="1"/>
    <s v="Shearling"/>
    <x v="111"/>
  </r>
  <r>
    <n v="1630"/>
    <n v="333"/>
    <n v="124"/>
    <n v="92"/>
    <n v="3"/>
    <n v="276"/>
    <x v="0"/>
    <s v="Denim"/>
    <x v="111"/>
  </r>
  <r>
    <n v="1631"/>
    <n v="333"/>
    <n v="452"/>
    <n v="107"/>
    <n v="3"/>
    <n v="321"/>
    <x v="1"/>
    <s v="Denim"/>
    <x v="111"/>
  </r>
  <r>
    <n v="1632"/>
    <n v="334"/>
    <n v="762"/>
    <n v="109"/>
    <n v="3"/>
    <n v="327"/>
    <x v="1"/>
    <s v="Peacoat"/>
    <x v="202"/>
  </r>
  <r>
    <n v="1633"/>
    <n v="334"/>
    <n v="777"/>
    <n v="91"/>
    <n v="3"/>
    <n v="273"/>
    <x v="1"/>
    <s v="Pullover"/>
    <x v="202"/>
  </r>
  <r>
    <n v="1634"/>
    <n v="334"/>
    <n v="282"/>
    <n v="105"/>
    <n v="2"/>
    <n v="210"/>
    <x v="0"/>
    <s v="Cuban Collar"/>
    <x v="202"/>
  </r>
  <r>
    <n v="1635"/>
    <n v="334"/>
    <n v="1148"/>
    <n v="102"/>
    <n v="2"/>
    <n v="204"/>
    <x v="2"/>
    <s v="Cargo Pants"/>
    <x v="202"/>
  </r>
  <r>
    <n v="1636"/>
    <n v="334"/>
    <n v="102"/>
    <n v="118"/>
    <n v="2"/>
    <n v="236"/>
    <x v="0"/>
    <s v="Flannel"/>
    <x v="202"/>
  </r>
  <r>
    <n v="1637"/>
    <n v="334"/>
    <n v="599"/>
    <n v="112"/>
    <n v="1"/>
    <n v="112"/>
    <x v="1"/>
    <s v="Cardigan"/>
    <x v="202"/>
  </r>
  <r>
    <n v="1638"/>
    <n v="334"/>
    <n v="1188"/>
    <n v="99"/>
    <n v="1"/>
    <n v="99"/>
    <x v="2"/>
    <s v="High-Waisted"/>
    <x v="202"/>
  </r>
  <r>
    <n v="1639"/>
    <n v="335"/>
    <n v="551"/>
    <n v="98"/>
    <n v="2"/>
    <n v="196"/>
    <x v="1"/>
    <s v="Leather"/>
    <x v="147"/>
  </r>
  <r>
    <n v="1640"/>
    <n v="335"/>
    <n v="6"/>
    <n v="96"/>
    <n v="1"/>
    <n v="96"/>
    <x v="0"/>
    <s v="Oxford Cloth"/>
    <x v="147"/>
  </r>
  <r>
    <n v="1641"/>
    <n v="335"/>
    <n v="140"/>
    <n v="91"/>
    <n v="2"/>
    <n v="182"/>
    <x v="0"/>
    <s v="Linen"/>
    <x v="147"/>
  </r>
  <r>
    <n v="1642"/>
    <n v="336"/>
    <n v="808"/>
    <n v="117"/>
    <n v="2"/>
    <n v="234"/>
    <x v="1"/>
    <s v="Shearling"/>
    <x v="203"/>
  </r>
  <r>
    <n v="1643"/>
    <n v="336"/>
    <n v="578"/>
    <n v="100"/>
    <n v="1"/>
    <n v="100"/>
    <x v="1"/>
    <s v="Bomber"/>
    <x v="203"/>
  </r>
  <r>
    <n v="1644"/>
    <n v="336"/>
    <n v="978"/>
    <n v="97"/>
    <n v="3"/>
    <n v="291"/>
    <x v="2"/>
    <s v="Slim-Fit"/>
    <x v="203"/>
  </r>
  <r>
    <n v="1645"/>
    <n v="336"/>
    <n v="358"/>
    <n v="94"/>
    <n v="1"/>
    <n v="94"/>
    <x v="0"/>
    <s v="Henley"/>
    <x v="203"/>
  </r>
  <r>
    <n v="1646"/>
    <n v="336"/>
    <n v="620"/>
    <n v="112"/>
    <n v="2"/>
    <n v="224"/>
    <x v="1"/>
    <s v="Cardigan"/>
    <x v="203"/>
  </r>
  <r>
    <n v="1647"/>
    <n v="337"/>
    <n v="922"/>
    <n v="96"/>
    <n v="2"/>
    <n v="192"/>
    <x v="2"/>
    <s v="Drawstring"/>
    <x v="204"/>
  </r>
  <r>
    <n v="1648"/>
    <n v="337"/>
    <n v="264"/>
    <n v="95"/>
    <n v="2"/>
    <n v="190"/>
    <x v="0"/>
    <s v="Polo"/>
    <x v="204"/>
  </r>
  <r>
    <n v="1649"/>
    <n v="337"/>
    <n v="161"/>
    <n v="91"/>
    <n v="1"/>
    <n v="91"/>
    <x v="0"/>
    <s v="Linen"/>
    <x v="204"/>
  </r>
  <r>
    <n v="1650"/>
    <n v="337"/>
    <n v="460"/>
    <n v="118"/>
    <n v="2"/>
    <n v="236"/>
    <x v="1"/>
    <s v="Puffer"/>
    <x v="204"/>
  </r>
  <r>
    <n v="1651"/>
    <n v="337"/>
    <n v="389"/>
    <n v="119"/>
    <n v="1"/>
    <n v="119"/>
    <x v="0"/>
    <s v="Casual Slim Fit"/>
    <x v="204"/>
  </r>
  <r>
    <n v="1652"/>
    <n v="337"/>
    <n v="662"/>
    <n v="93"/>
    <n v="2"/>
    <n v="186"/>
    <x v="1"/>
    <s v="Coach"/>
    <x v="204"/>
  </r>
  <r>
    <n v="1653"/>
    <n v="338"/>
    <n v="1183"/>
    <n v="99"/>
    <n v="2"/>
    <n v="198"/>
    <x v="2"/>
    <s v="High-Waisted"/>
    <x v="186"/>
  </r>
  <r>
    <n v="1654"/>
    <n v="338"/>
    <n v="640"/>
    <n v="93"/>
    <n v="1"/>
    <n v="93"/>
    <x v="1"/>
    <s v="Coach"/>
    <x v="186"/>
  </r>
  <r>
    <n v="1655"/>
    <n v="338"/>
    <n v="805"/>
    <n v="117"/>
    <n v="2"/>
    <n v="234"/>
    <x v="1"/>
    <s v="Shearling"/>
    <x v="186"/>
  </r>
  <r>
    <n v="1656"/>
    <n v="338"/>
    <n v="383"/>
    <n v="94"/>
    <n v="2"/>
    <n v="188"/>
    <x v="0"/>
    <s v="Henley"/>
    <x v="186"/>
  </r>
  <r>
    <n v="1657"/>
    <n v="338"/>
    <n v="125"/>
    <n v="92"/>
    <n v="2"/>
    <n v="184"/>
    <x v="0"/>
    <s v="Denim"/>
    <x v="186"/>
  </r>
  <r>
    <n v="1658"/>
    <n v="339"/>
    <n v="525"/>
    <n v="98"/>
    <n v="2"/>
    <n v="196"/>
    <x v="1"/>
    <s v="Leather"/>
    <x v="93"/>
  </r>
  <r>
    <n v="1659"/>
    <n v="339"/>
    <n v="451"/>
    <n v="107"/>
    <n v="1"/>
    <n v="107"/>
    <x v="1"/>
    <s v="Denim"/>
    <x v="93"/>
  </r>
  <r>
    <n v="1660"/>
    <n v="339"/>
    <n v="383"/>
    <n v="94"/>
    <n v="2"/>
    <n v="188"/>
    <x v="0"/>
    <s v="Henley"/>
    <x v="93"/>
  </r>
  <r>
    <n v="1661"/>
    <n v="339"/>
    <n v="651"/>
    <n v="93"/>
    <n v="1"/>
    <n v="93"/>
    <x v="1"/>
    <s v="Coach"/>
    <x v="93"/>
  </r>
  <r>
    <n v="1662"/>
    <n v="339"/>
    <n v="762"/>
    <n v="109"/>
    <n v="2"/>
    <n v="218"/>
    <x v="1"/>
    <s v="Peacoat"/>
    <x v="93"/>
  </r>
  <r>
    <n v="1663"/>
    <n v="339"/>
    <n v="291"/>
    <n v="105"/>
    <n v="1"/>
    <n v="105"/>
    <x v="0"/>
    <s v="Cuban Collar"/>
    <x v="93"/>
  </r>
  <r>
    <n v="1664"/>
    <n v="339"/>
    <n v="543"/>
    <n v="98"/>
    <n v="1"/>
    <n v="98"/>
    <x v="1"/>
    <s v="Leather"/>
    <x v="93"/>
  </r>
  <r>
    <n v="1665"/>
    <n v="339"/>
    <n v="158"/>
    <n v="91"/>
    <n v="1"/>
    <n v="91"/>
    <x v="0"/>
    <s v="Linen"/>
    <x v="93"/>
  </r>
  <r>
    <n v="1666"/>
    <n v="340"/>
    <n v="1169"/>
    <n v="99"/>
    <n v="3"/>
    <n v="297"/>
    <x v="2"/>
    <s v="High-Waisted"/>
    <x v="139"/>
  </r>
  <r>
    <n v="1667"/>
    <n v="340"/>
    <n v="1001"/>
    <n v="106"/>
    <n v="2"/>
    <n v="212"/>
    <x v="2"/>
    <s v="Wool"/>
    <x v="139"/>
  </r>
  <r>
    <n v="1668"/>
    <n v="340"/>
    <n v="696"/>
    <n v="113"/>
    <n v="2"/>
    <n v="226"/>
    <x v="1"/>
    <s v="Parka"/>
    <x v="139"/>
  </r>
  <r>
    <n v="1669"/>
    <n v="341"/>
    <n v="137"/>
    <n v="92"/>
    <n v="3"/>
    <n v="276"/>
    <x v="0"/>
    <s v="Denim"/>
    <x v="205"/>
  </r>
  <r>
    <n v="1670"/>
    <n v="341"/>
    <n v="502"/>
    <n v="102"/>
    <n v="2"/>
    <n v="204"/>
    <x v="1"/>
    <s v="Windbreaker"/>
    <x v="205"/>
  </r>
  <r>
    <n v="1671"/>
    <n v="341"/>
    <n v="95"/>
    <n v="118"/>
    <n v="3"/>
    <n v="354"/>
    <x v="0"/>
    <s v="Flannel"/>
    <x v="205"/>
  </r>
  <r>
    <n v="1672"/>
    <n v="341"/>
    <n v="501"/>
    <n v="102"/>
    <n v="3"/>
    <n v="306"/>
    <x v="1"/>
    <s v="Windbreaker"/>
    <x v="205"/>
  </r>
  <r>
    <n v="1673"/>
    <n v="341"/>
    <n v="1143"/>
    <n v="102"/>
    <n v="3"/>
    <n v="306"/>
    <x v="2"/>
    <s v="Cargo Pants"/>
    <x v="205"/>
  </r>
  <r>
    <n v="1674"/>
    <n v="341"/>
    <n v="409"/>
    <n v="119"/>
    <n v="1"/>
    <n v="119"/>
    <x v="0"/>
    <s v="Casual Slim Fit"/>
    <x v="205"/>
  </r>
  <r>
    <n v="1675"/>
    <n v="341"/>
    <n v="416"/>
    <n v="119"/>
    <n v="3"/>
    <n v="357"/>
    <x v="0"/>
    <s v="Casual Slim Fit"/>
    <x v="205"/>
  </r>
  <r>
    <n v="1676"/>
    <n v="341"/>
    <n v="1097"/>
    <n v="115"/>
    <n v="3"/>
    <n v="345"/>
    <x v="2"/>
    <s v="Cropped"/>
    <x v="205"/>
  </r>
  <r>
    <n v="1677"/>
    <n v="342"/>
    <n v="919"/>
    <n v="96"/>
    <n v="3"/>
    <n v="288"/>
    <x v="2"/>
    <s v="Drawstring"/>
    <x v="67"/>
  </r>
  <r>
    <n v="1678"/>
    <n v="342"/>
    <n v="1066"/>
    <n v="93"/>
    <n v="1"/>
    <n v="93"/>
    <x v="2"/>
    <s v="Joggers"/>
    <x v="67"/>
  </r>
  <r>
    <n v="1679"/>
    <n v="342"/>
    <n v="1149"/>
    <n v="102"/>
    <n v="2"/>
    <n v="204"/>
    <x v="2"/>
    <s v="Cargo Pants"/>
    <x v="67"/>
  </r>
  <r>
    <n v="1680"/>
    <n v="342"/>
    <n v="1016"/>
    <n v="90"/>
    <n v="3"/>
    <n v="270"/>
    <x v="2"/>
    <s v="Relaxed Leg"/>
    <x v="67"/>
  </r>
  <r>
    <n v="1681"/>
    <n v="342"/>
    <n v="596"/>
    <n v="112"/>
    <n v="1"/>
    <n v="112"/>
    <x v="1"/>
    <s v="Cardigan"/>
    <x v="67"/>
  </r>
  <r>
    <n v="1682"/>
    <n v="342"/>
    <n v="490"/>
    <n v="102"/>
    <n v="2"/>
    <n v="204"/>
    <x v="1"/>
    <s v="Windbreaker"/>
    <x v="67"/>
  </r>
  <r>
    <n v="1683"/>
    <n v="343"/>
    <n v="830"/>
    <n v="117"/>
    <n v="1"/>
    <n v="117"/>
    <x v="1"/>
    <s v="Shearling"/>
    <x v="206"/>
  </r>
  <r>
    <n v="1684"/>
    <n v="343"/>
    <n v="378"/>
    <n v="94"/>
    <n v="2"/>
    <n v="188"/>
    <x v="0"/>
    <s v="Henley"/>
    <x v="206"/>
  </r>
  <r>
    <n v="1685"/>
    <n v="343"/>
    <n v="756"/>
    <n v="109"/>
    <n v="3"/>
    <n v="327"/>
    <x v="1"/>
    <s v="Peacoat"/>
    <x v="206"/>
  </r>
  <r>
    <n v="1686"/>
    <n v="344"/>
    <n v="913"/>
    <n v="96"/>
    <n v="2"/>
    <n v="192"/>
    <x v="2"/>
    <s v="Drawstring"/>
    <x v="177"/>
  </r>
  <r>
    <n v="1687"/>
    <n v="344"/>
    <n v="466"/>
    <n v="118"/>
    <n v="3"/>
    <n v="354"/>
    <x v="1"/>
    <s v="Puffer"/>
    <x v="177"/>
  </r>
  <r>
    <n v="1688"/>
    <n v="345"/>
    <n v="428"/>
    <n v="107"/>
    <n v="1"/>
    <n v="107"/>
    <x v="1"/>
    <s v="Denim"/>
    <x v="63"/>
  </r>
  <r>
    <n v="1689"/>
    <n v="345"/>
    <n v="657"/>
    <n v="93"/>
    <n v="1"/>
    <n v="93"/>
    <x v="1"/>
    <s v="Coach"/>
    <x v="63"/>
  </r>
  <r>
    <n v="1690"/>
    <n v="345"/>
    <n v="608"/>
    <n v="112"/>
    <n v="1"/>
    <n v="112"/>
    <x v="1"/>
    <s v="Cardigan"/>
    <x v="63"/>
  </r>
  <r>
    <n v="1691"/>
    <n v="345"/>
    <n v="1181"/>
    <n v="99"/>
    <n v="2"/>
    <n v="198"/>
    <x v="2"/>
    <s v="High-Waisted"/>
    <x v="63"/>
  </r>
  <r>
    <n v="1692"/>
    <n v="346"/>
    <n v="383"/>
    <n v="94"/>
    <n v="1"/>
    <n v="94"/>
    <x v="0"/>
    <s v="Henley"/>
    <x v="4"/>
  </r>
  <r>
    <n v="1693"/>
    <n v="346"/>
    <n v="730"/>
    <n v="119"/>
    <n v="1"/>
    <n v="119"/>
    <x v="1"/>
    <s v="Trench Coat"/>
    <x v="4"/>
  </r>
  <r>
    <n v="1694"/>
    <n v="346"/>
    <n v="15"/>
    <n v="96"/>
    <n v="3"/>
    <n v="288"/>
    <x v="0"/>
    <s v="Oxford Cloth"/>
    <x v="4"/>
  </r>
  <r>
    <n v="1695"/>
    <n v="346"/>
    <n v="1145"/>
    <n v="102"/>
    <n v="3"/>
    <n v="306"/>
    <x v="2"/>
    <s v="Cargo Pants"/>
    <x v="4"/>
  </r>
  <r>
    <n v="1696"/>
    <n v="346"/>
    <n v="194"/>
    <n v="98"/>
    <n v="1"/>
    <n v="98"/>
    <x v="0"/>
    <s v="Camp Collared"/>
    <x v="4"/>
  </r>
  <r>
    <n v="1697"/>
    <n v="346"/>
    <n v="591"/>
    <n v="100"/>
    <n v="1"/>
    <n v="100"/>
    <x v="1"/>
    <s v="Bomber"/>
    <x v="4"/>
  </r>
  <r>
    <n v="1698"/>
    <n v="346"/>
    <n v="74"/>
    <n v="118"/>
    <n v="2"/>
    <n v="236"/>
    <x v="0"/>
    <s v="Flannel"/>
    <x v="4"/>
  </r>
  <r>
    <n v="1699"/>
    <n v="346"/>
    <n v="776"/>
    <n v="91"/>
    <n v="1"/>
    <n v="91"/>
    <x v="1"/>
    <s v="Pullover"/>
    <x v="4"/>
  </r>
  <r>
    <n v="1700"/>
    <n v="346"/>
    <n v="1210"/>
    <n v="105"/>
    <n v="2"/>
    <n v="210"/>
    <x v="2"/>
    <s v="Pleated"/>
    <x v="4"/>
  </r>
  <r>
    <n v="1701"/>
    <n v="347"/>
    <n v="953"/>
    <n v="97"/>
    <n v="2"/>
    <n v="194"/>
    <x v="2"/>
    <s v="Slim-Fit"/>
    <x v="135"/>
  </r>
  <r>
    <n v="1702"/>
    <n v="347"/>
    <n v="489"/>
    <n v="118"/>
    <n v="1"/>
    <n v="118"/>
    <x v="1"/>
    <s v="Puffer"/>
    <x v="135"/>
  </r>
  <r>
    <n v="1703"/>
    <n v="347"/>
    <n v="957"/>
    <n v="97"/>
    <n v="1"/>
    <n v="97"/>
    <x v="2"/>
    <s v="Slim-Fit"/>
    <x v="135"/>
  </r>
  <r>
    <n v="1704"/>
    <n v="347"/>
    <n v="644"/>
    <n v="93"/>
    <n v="3"/>
    <n v="279"/>
    <x v="1"/>
    <s v="Coach"/>
    <x v="135"/>
  </r>
  <r>
    <n v="1705"/>
    <n v="348"/>
    <n v="619"/>
    <n v="112"/>
    <n v="3"/>
    <n v="336"/>
    <x v="1"/>
    <s v="Cardigan"/>
    <x v="182"/>
  </r>
  <r>
    <n v="1706"/>
    <n v="348"/>
    <n v="349"/>
    <n v="109"/>
    <n v="3"/>
    <n v="327"/>
    <x v="0"/>
    <s v="Mandarin Collar"/>
    <x v="182"/>
  </r>
  <r>
    <n v="1707"/>
    <n v="348"/>
    <n v="856"/>
    <n v="113"/>
    <n v="3"/>
    <n v="339"/>
    <x v="2"/>
    <s v="Chinos"/>
    <x v="182"/>
  </r>
  <r>
    <n v="1708"/>
    <n v="348"/>
    <n v="349"/>
    <n v="109"/>
    <n v="2"/>
    <n v="218"/>
    <x v="0"/>
    <s v="Mandarin Collar"/>
    <x v="182"/>
  </r>
  <r>
    <n v="1709"/>
    <n v="348"/>
    <n v="833"/>
    <n v="117"/>
    <n v="3"/>
    <n v="351"/>
    <x v="1"/>
    <s v="Shearling"/>
    <x v="182"/>
  </r>
  <r>
    <n v="1710"/>
    <n v="348"/>
    <n v="880"/>
    <n v="94"/>
    <n v="2"/>
    <n v="188"/>
    <x v="2"/>
    <s v="Cords"/>
    <x v="182"/>
  </r>
  <r>
    <n v="1711"/>
    <n v="349"/>
    <n v="135"/>
    <n v="92"/>
    <n v="1"/>
    <n v="92"/>
    <x v="0"/>
    <s v="Denim"/>
    <x v="101"/>
  </r>
  <r>
    <n v="1712"/>
    <n v="349"/>
    <n v="112"/>
    <n v="92"/>
    <n v="2"/>
    <n v="184"/>
    <x v="0"/>
    <s v="Denim"/>
    <x v="101"/>
  </r>
  <r>
    <n v="1713"/>
    <n v="349"/>
    <n v="71"/>
    <n v="118"/>
    <n v="1"/>
    <n v="118"/>
    <x v="0"/>
    <s v="Flannel"/>
    <x v="101"/>
  </r>
  <r>
    <n v="1714"/>
    <n v="349"/>
    <n v="774"/>
    <n v="91"/>
    <n v="1"/>
    <n v="91"/>
    <x v="1"/>
    <s v="Pullover"/>
    <x v="101"/>
  </r>
  <r>
    <n v="1715"/>
    <n v="349"/>
    <n v="572"/>
    <n v="100"/>
    <n v="2"/>
    <n v="200"/>
    <x v="1"/>
    <s v="Bomber"/>
    <x v="101"/>
  </r>
  <r>
    <n v="1716"/>
    <n v="349"/>
    <n v="471"/>
    <n v="118"/>
    <n v="3"/>
    <n v="354"/>
    <x v="1"/>
    <s v="Puffer"/>
    <x v="101"/>
  </r>
  <r>
    <n v="1717"/>
    <n v="350"/>
    <n v="314"/>
    <n v="105"/>
    <n v="3"/>
    <n v="315"/>
    <x v="0"/>
    <s v="Cuban Collar"/>
    <x v="63"/>
  </r>
  <r>
    <n v="1718"/>
    <n v="350"/>
    <n v="385"/>
    <n v="119"/>
    <n v="3"/>
    <n v="357"/>
    <x v="0"/>
    <s v="Casual Slim Fit"/>
    <x v="63"/>
  </r>
  <r>
    <n v="1719"/>
    <n v="350"/>
    <n v="997"/>
    <n v="106"/>
    <n v="1"/>
    <n v="106"/>
    <x v="2"/>
    <s v="Wool"/>
    <x v="63"/>
  </r>
  <r>
    <n v="1720"/>
    <n v="350"/>
    <n v="336"/>
    <n v="109"/>
    <n v="1"/>
    <n v="109"/>
    <x v="0"/>
    <s v="Mandarin Collar"/>
    <x v="63"/>
  </r>
  <r>
    <n v="1721"/>
    <n v="350"/>
    <n v="501"/>
    <n v="102"/>
    <n v="2"/>
    <n v="204"/>
    <x v="1"/>
    <s v="Windbreaker"/>
    <x v="63"/>
  </r>
  <r>
    <n v="1722"/>
    <n v="350"/>
    <n v="308"/>
    <n v="105"/>
    <n v="1"/>
    <n v="105"/>
    <x v="0"/>
    <s v="Cuban Collar"/>
    <x v="63"/>
  </r>
  <r>
    <n v="1723"/>
    <n v="351"/>
    <n v="125"/>
    <n v="92"/>
    <n v="2"/>
    <n v="184"/>
    <x v="0"/>
    <s v="Denim"/>
    <x v="164"/>
  </r>
  <r>
    <n v="1724"/>
    <n v="351"/>
    <n v="887"/>
    <n v="94"/>
    <n v="1"/>
    <n v="94"/>
    <x v="2"/>
    <s v="Cords"/>
    <x v="164"/>
  </r>
  <r>
    <n v="1725"/>
    <n v="351"/>
    <n v="1206"/>
    <n v="105"/>
    <n v="2"/>
    <n v="210"/>
    <x v="2"/>
    <s v="Pleated"/>
    <x v="164"/>
  </r>
  <r>
    <n v="1726"/>
    <n v="351"/>
    <n v="902"/>
    <n v="94"/>
    <n v="2"/>
    <n v="188"/>
    <x v="2"/>
    <s v="Cords"/>
    <x v="164"/>
  </r>
  <r>
    <n v="1727"/>
    <n v="351"/>
    <n v="344"/>
    <n v="109"/>
    <n v="3"/>
    <n v="327"/>
    <x v="0"/>
    <s v="Mandarin Collar"/>
    <x v="164"/>
  </r>
  <r>
    <n v="1728"/>
    <n v="351"/>
    <n v="881"/>
    <n v="94"/>
    <n v="3"/>
    <n v="282"/>
    <x v="2"/>
    <s v="Cords"/>
    <x v="164"/>
  </r>
  <r>
    <n v="1729"/>
    <n v="351"/>
    <n v="1055"/>
    <n v="93"/>
    <n v="2"/>
    <n v="186"/>
    <x v="2"/>
    <s v="Joggers"/>
    <x v="164"/>
  </r>
  <r>
    <n v="1730"/>
    <n v="351"/>
    <n v="1048"/>
    <n v="90"/>
    <n v="3"/>
    <n v="270"/>
    <x v="2"/>
    <s v="Relaxed Leg"/>
    <x v="164"/>
  </r>
  <r>
    <n v="1731"/>
    <n v="351"/>
    <n v="1071"/>
    <n v="93"/>
    <n v="1"/>
    <n v="93"/>
    <x v="2"/>
    <s v="Joggers"/>
    <x v="164"/>
  </r>
  <r>
    <n v="1732"/>
    <n v="352"/>
    <n v="636"/>
    <n v="93"/>
    <n v="2"/>
    <n v="186"/>
    <x v="1"/>
    <s v="Coach"/>
    <x v="2"/>
  </r>
  <r>
    <n v="1733"/>
    <n v="352"/>
    <n v="1241"/>
    <n v="112"/>
    <n v="1"/>
    <n v="112"/>
    <x v="2"/>
    <s v="Tracksuit Bottoms"/>
    <x v="2"/>
  </r>
  <r>
    <n v="1734"/>
    <n v="352"/>
    <n v="571"/>
    <n v="100"/>
    <n v="3"/>
    <n v="300"/>
    <x v="1"/>
    <s v="Bomber"/>
    <x v="2"/>
  </r>
  <r>
    <n v="1735"/>
    <n v="352"/>
    <n v="233"/>
    <n v="106"/>
    <n v="2"/>
    <n v="212"/>
    <x v="0"/>
    <s v="Chambray"/>
    <x v="2"/>
  </r>
  <r>
    <n v="1736"/>
    <n v="352"/>
    <n v="146"/>
    <n v="91"/>
    <n v="2"/>
    <n v="182"/>
    <x v="0"/>
    <s v="Linen"/>
    <x v="2"/>
  </r>
  <r>
    <n v="1737"/>
    <n v="352"/>
    <n v="892"/>
    <n v="94"/>
    <n v="2"/>
    <n v="188"/>
    <x v="2"/>
    <s v="Cords"/>
    <x v="2"/>
  </r>
  <r>
    <n v="1738"/>
    <n v="353"/>
    <n v="18"/>
    <n v="96"/>
    <n v="2"/>
    <n v="192"/>
    <x v="0"/>
    <s v="Oxford Cloth"/>
    <x v="86"/>
  </r>
  <r>
    <n v="1739"/>
    <n v="353"/>
    <n v="396"/>
    <n v="119"/>
    <n v="1"/>
    <n v="119"/>
    <x v="0"/>
    <s v="Casual Slim Fit"/>
    <x v="86"/>
  </r>
  <r>
    <n v="1740"/>
    <n v="353"/>
    <n v="174"/>
    <n v="91"/>
    <n v="3"/>
    <n v="273"/>
    <x v="0"/>
    <s v="Linen"/>
    <x v="86"/>
  </r>
  <r>
    <n v="1741"/>
    <n v="353"/>
    <n v="1"/>
    <n v="96"/>
    <n v="3"/>
    <n v="288"/>
    <x v="0"/>
    <s v="Oxford Cloth"/>
    <x v="86"/>
  </r>
  <r>
    <n v="1742"/>
    <n v="353"/>
    <n v="87"/>
    <n v="118"/>
    <n v="3"/>
    <n v="354"/>
    <x v="0"/>
    <s v="Flannel"/>
    <x v="86"/>
  </r>
  <r>
    <n v="1743"/>
    <n v="353"/>
    <n v="948"/>
    <n v="97"/>
    <n v="1"/>
    <n v="97"/>
    <x v="2"/>
    <s v="Slim-Fit"/>
    <x v="86"/>
  </r>
  <r>
    <n v="1744"/>
    <n v="353"/>
    <n v="594"/>
    <n v="100"/>
    <n v="1"/>
    <n v="100"/>
    <x v="1"/>
    <s v="Bomber"/>
    <x v="86"/>
  </r>
  <r>
    <n v="1745"/>
    <n v="354"/>
    <n v="620"/>
    <n v="112"/>
    <n v="2"/>
    <n v="224"/>
    <x v="1"/>
    <s v="Cardigan"/>
    <x v="33"/>
  </r>
  <r>
    <n v="1746"/>
    <n v="354"/>
    <n v="324"/>
    <n v="109"/>
    <n v="1"/>
    <n v="109"/>
    <x v="0"/>
    <s v="Mandarin Collar"/>
    <x v="33"/>
  </r>
  <r>
    <n v="1747"/>
    <n v="354"/>
    <n v="147"/>
    <n v="91"/>
    <n v="1"/>
    <n v="91"/>
    <x v="0"/>
    <s v="Linen"/>
    <x v="33"/>
  </r>
  <r>
    <n v="1748"/>
    <n v="354"/>
    <n v="550"/>
    <n v="98"/>
    <n v="3"/>
    <n v="294"/>
    <x v="1"/>
    <s v="Leather"/>
    <x v="33"/>
  </r>
  <r>
    <n v="1749"/>
    <n v="354"/>
    <n v="976"/>
    <n v="97"/>
    <n v="1"/>
    <n v="97"/>
    <x v="2"/>
    <s v="Slim-Fit"/>
    <x v="33"/>
  </r>
  <r>
    <n v="1750"/>
    <n v="354"/>
    <n v="409"/>
    <n v="119"/>
    <n v="2"/>
    <n v="238"/>
    <x v="0"/>
    <s v="Casual Slim Fit"/>
    <x v="33"/>
  </r>
  <r>
    <n v="1751"/>
    <n v="354"/>
    <n v="713"/>
    <n v="119"/>
    <n v="3"/>
    <n v="357"/>
    <x v="1"/>
    <s v="Trench Coat"/>
    <x v="33"/>
  </r>
  <r>
    <n v="1752"/>
    <n v="355"/>
    <n v="72"/>
    <n v="118"/>
    <n v="2"/>
    <n v="236"/>
    <x v="0"/>
    <s v="Flannel"/>
    <x v="199"/>
  </r>
  <r>
    <n v="1753"/>
    <n v="355"/>
    <n v="134"/>
    <n v="92"/>
    <n v="2"/>
    <n v="184"/>
    <x v="0"/>
    <s v="Denim"/>
    <x v="199"/>
  </r>
  <r>
    <n v="1754"/>
    <n v="355"/>
    <n v="379"/>
    <n v="94"/>
    <n v="1"/>
    <n v="94"/>
    <x v="0"/>
    <s v="Henley"/>
    <x v="199"/>
  </r>
  <r>
    <n v="1755"/>
    <n v="355"/>
    <n v="200"/>
    <n v="98"/>
    <n v="2"/>
    <n v="196"/>
    <x v="0"/>
    <s v="Camp Collared"/>
    <x v="199"/>
  </r>
  <r>
    <n v="1756"/>
    <n v="356"/>
    <n v="397"/>
    <n v="119"/>
    <n v="3"/>
    <n v="357"/>
    <x v="0"/>
    <s v="Casual Slim Fit"/>
    <x v="104"/>
  </r>
  <r>
    <n v="1757"/>
    <n v="356"/>
    <n v="554"/>
    <n v="98"/>
    <n v="3"/>
    <n v="294"/>
    <x v="1"/>
    <s v="Leather"/>
    <x v="104"/>
  </r>
  <r>
    <n v="1758"/>
    <n v="356"/>
    <n v="1209"/>
    <n v="105"/>
    <n v="2"/>
    <n v="210"/>
    <x v="2"/>
    <s v="Pleated"/>
    <x v="104"/>
  </r>
  <r>
    <n v="1759"/>
    <n v="356"/>
    <n v="1169"/>
    <n v="99"/>
    <n v="2"/>
    <n v="198"/>
    <x v="2"/>
    <s v="High-Waisted"/>
    <x v="104"/>
  </r>
  <r>
    <n v="1760"/>
    <n v="356"/>
    <n v="716"/>
    <n v="119"/>
    <n v="3"/>
    <n v="357"/>
    <x v="1"/>
    <s v="Trench Coat"/>
    <x v="104"/>
  </r>
  <r>
    <n v="1761"/>
    <n v="356"/>
    <n v="149"/>
    <n v="91"/>
    <n v="1"/>
    <n v="91"/>
    <x v="0"/>
    <s v="Linen"/>
    <x v="104"/>
  </r>
  <r>
    <n v="1762"/>
    <n v="356"/>
    <n v="727"/>
    <n v="119"/>
    <n v="1"/>
    <n v="119"/>
    <x v="1"/>
    <s v="Trench Coat"/>
    <x v="104"/>
  </r>
  <r>
    <n v="1763"/>
    <n v="357"/>
    <n v="706"/>
    <n v="119"/>
    <n v="3"/>
    <n v="357"/>
    <x v="1"/>
    <s v="Trench Coat"/>
    <x v="112"/>
  </r>
  <r>
    <n v="1764"/>
    <n v="357"/>
    <n v="264"/>
    <n v="95"/>
    <n v="2"/>
    <n v="190"/>
    <x v="0"/>
    <s v="Polo"/>
    <x v="112"/>
  </r>
  <r>
    <n v="1765"/>
    <n v="358"/>
    <n v="620"/>
    <n v="112"/>
    <n v="1"/>
    <n v="112"/>
    <x v="1"/>
    <s v="Cardigan"/>
    <x v="119"/>
  </r>
  <r>
    <n v="1766"/>
    <n v="358"/>
    <n v="385"/>
    <n v="119"/>
    <n v="3"/>
    <n v="357"/>
    <x v="0"/>
    <s v="Casual Slim Fit"/>
    <x v="119"/>
  </r>
  <r>
    <n v="1767"/>
    <n v="358"/>
    <n v="8"/>
    <n v="96"/>
    <n v="2"/>
    <n v="192"/>
    <x v="0"/>
    <s v="Oxford Cloth"/>
    <x v="119"/>
  </r>
  <r>
    <n v="1768"/>
    <n v="358"/>
    <n v="327"/>
    <n v="109"/>
    <n v="2"/>
    <n v="218"/>
    <x v="0"/>
    <s v="Mandarin Collar"/>
    <x v="119"/>
  </r>
  <r>
    <n v="1769"/>
    <n v="358"/>
    <n v="259"/>
    <n v="95"/>
    <n v="1"/>
    <n v="95"/>
    <x v="0"/>
    <s v="Polo"/>
    <x v="119"/>
  </r>
  <r>
    <n v="1770"/>
    <n v="358"/>
    <n v="288"/>
    <n v="105"/>
    <n v="2"/>
    <n v="210"/>
    <x v="0"/>
    <s v="Cuban Collar"/>
    <x v="119"/>
  </r>
  <r>
    <n v="1771"/>
    <n v="358"/>
    <n v="538"/>
    <n v="98"/>
    <n v="3"/>
    <n v="294"/>
    <x v="1"/>
    <s v="Leather"/>
    <x v="119"/>
  </r>
  <r>
    <n v="1772"/>
    <n v="358"/>
    <n v="94"/>
    <n v="118"/>
    <n v="3"/>
    <n v="354"/>
    <x v="0"/>
    <s v="Flannel"/>
    <x v="119"/>
  </r>
  <r>
    <n v="1773"/>
    <n v="358"/>
    <n v="6"/>
    <n v="96"/>
    <n v="2"/>
    <n v="192"/>
    <x v="0"/>
    <s v="Oxford Cloth"/>
    <x v="119"/>
  </r>
  <r>
    <n v="1774"/>
    <n v="359"/>
    <n v="222"/>
    <n v="106"/>
    <n v="3"/>
    <n v="318"/>
    <x v="0"/>
    <s v="Chambray"/>
    <x v="24"/>
  </r>
  <r>
    <n v="1775"/>
    <n v="359"/>
    <n v="694"/>
    <n v="113"/>
    <n v="2"/>
    <n v="226"/>
    <x v="1"/>
    <s v="Parka"/>
    <x v="24"/>
  </r>
  <r>
    <n v="1776"/>
    <n v="359"/>
    <n v="1069"/>
    <n v="93"/>
    <n v="1"/>
    <n v="93"/>
    <x v="2"/>
    <s v="Joggers"/>
    <x v="24"/>
  </r>
  <r>
    <n v="1777"/>
    <n v="359"/>
    <n v="1193"/>
    <n v="105"/>
    <n v="1"/>
    <n v="105"/>
    <x v="2"/>
    <s v="Pleated"/>
    <x v="24"/>
  </r>
  <r>
    <n v="1778"/>
    <n v="360"/>
    <n v="1053"/>
    <n v="93"/>
    <n v="2"/>
    <n v="186"/>
    <x v="2"/>
    <s v="Joggers"/>
    <x v="158"/>
  </r>
  <r>
    <n v="1779"/>
    <n v="360"/>
    <n v="913"/>
    <n v="96"/>
    <n v="2"/>
    <n v="192"/>
    <x v="2"/>
    <s v="Drawstring"/>
    <x v="158"/>
  </r>
  <r>
    <n v="1780"/>
    <n v="360"/>
    <n v="98"/>
    <n v="118"/>
    <n v="2"/>
    <n v="236"/>
    <x v="0"/>
    <s v="Flannel"/>
    <x v="158"/>
  </r>
  <r>
    <n v="1781"/>
    <n v="361"/>
    <n v="465"/>
    <n v="118"/>
    <n v="3"/>
    <n v="354"/>
    <x v="1"/>
    <s v="Puffer"/>
    <x v="141"/>
  </r>
  <r>
    <n v="1782"/>
    <n v="361"/>
    <n v="685"/>
    <n v="113"/>
    <n v="1"/>
    <n v="113"/>
    <x v="1"/>
    <s v="Parka"/>
    <x v="141"/>
  </r>
  <r>
    <n v="1783"/>
    <n v="361"/>
    <n v="992"/>
    <n v="106"/>
    <n v="2"/>
    <n v="212"/>
    <x v="2"/>
    <s v="Wool"/>
    <x v="141"/>
  </r>
  <r>
    <n v="1784"/>
    <n v="361"/>
    <n v="804"/>
    <n v="91"/>
    <n v="1"/>
    <n v="91"/>
    <x v="1"/>
    <s v="Pullover"/>
    <x v="141"/>
  </r>
  <r>
    <n v="1785"/>
    <n v="361"/>
    <n v="1074"/>
    <n v="93"/>
    <n v="2"/>
    <n v="186"/>
    <x v="2"/>
    <s v="Joggers"/>
    <x v="141"/>
  </r>
  <r>
    <n v="1786"/>
    <n v="361"/>
    <n v="1042"/>
    <n v="90"/>
    <n v="1"/>
    <n v="90"/>
    <x v="2"/>
    <s v="Relaxed Leg"/>
    <x v="141"/>
  </r>
  <r>
    <n v="1787"/>
    <n v="362"/>
    <n v="788"/>
    <n v="91"/>
    <n v="1"/>
    <n v="91"/>
    <x v="1"/>
    <s v="Pullover"/>
    <x v="147"/>
  </r>
  <r>
    <n v="1788"/>
    <n v="362"/>
    <n v="5"/>
    <n v="96"/>
    <n v="2"/>
    <n v="192"/>
    <x v="0"/>
    <s v="Oxford Cloth"/>
    <x v="147"/>
  </r>
  <r>
    <n v="1789"/>
    <n v="362"/>
    <n v="1153"/>
    <n v="102"/>
    <n v="3"/>
    <n v="306"/>
    <x v="2"/>
    <s v="Cargo Pants"/>
    <x v="147"/>
  </r>
  <r>
    <n v="1790"/>
    <n v="362"/>
    <n v="816"/>
    <n v="117"/>
    <n v="1"/>
    <n v="117"/>
    <x v="1"/>
    <s v="Shearling"/>
    <x v="147"/>
  </r>
  <r>
    <n v="1791"/>
    <n v="363"/>
    <n v="1003"/>
    <n v="106"/>
    <n v="3"/>
    <n v="318"/>
    <x v="2"/>
    <s v="Wool"/>
    <x v="83"/>
  </r>
  <r>
    <n v="1792"/>
    <n v="363"/>
    <n v="391"/>
    <n v="119"/>
    <n v="2"/>
    <n v="238"/>
    <x v="0"/>
    <s v="Casual Slim Fit"/>
    <x v="83"/>
  </r>
  <r>
    <n v="1793"/>
    <n v="364"/>
    <n v="464"/>
    <n v="118"/>
    <n v="3"/>
    <n v="354"/>
    <x v="1"/>
    <s v="Puffer"/>
    <x v="64"/>
  </r>
  <r>
    <n v="1794"/>
    <n v="364"/>
    <n v="365"/>
    <n v="94"/>
    <n v="2"/>
    <n v="188"/>
    <x v="0"/>
    <s v="Henley"/>
    <x v="64"/>
  </r>
  <r>
    <n v="1795"/>
    <n v="364"/>
    <n v="703"/>
    <n v="119"/>
    <n v="2"/>
    <n v="238"/>
    <x v="1"/>
    <s v="Trench Coat"/>
    <x v="64"/>
  </r>
  <r>
    <n v="1796"/>
    <n v="364"/>
    <n v="581"/>
    <n v="100"/>
    <n v="1"/>
    <n v="100"/>
    <x v="1"/>
    <s v="Bomber"/>
    <x v="64"/>
  </r>
  <r>
    <n v="1797"/>
    <n v="365"/>
    <n v="789"/>
    <n v="91"/>
    <n v="3"/>
    <n v="273"/>
    <x v="1"/>
    <s v="Pullover"/>
    <x v="199"/>
  </r>
  <r>
    <n v="1798"/>
    <n v="365"/>
    <n v="539"/>
    <n v="98"/>
    <n v="2"/>
    <n v="196"/>
    <x v="1"/>
    <s v="Leather"/>
    <x v="199"/>
  </r>
  <r>
    <n v="1799"/>
    <n v="365"/>
    <n v="201"/>
    <n v="98"/>
    <n v="3"/>
    <n v="294"/>
    <x v="0"/>
    <s v="Camp Collared"/>
    <x v="199"/>
  </r>
  <r>
    <n v="1800"/>
    <n v="365"/>
    <n v="532"/>
    <n v="98"/>
    <n v="1"/>
    <n v="98"/>
    <x v="1"/>
    <s v="Leather"/>
    <x v="199"/>
  </r>
  <r>
    <n v="1801"/>
    <n v="365"/>
    <n v="414"/>
    <n v="119"/>
    <n v="2"/>
    <n v="238"/>
    <x v="0"/>
    <s v="Casual Slim Fit"/>
    <x v="199"/>
  </r>
  <r>
    <n v="1802"/>
    <n v="365"/>
    <n v="589"/>
    <n v="100"/>
    <n v="3"/>
    <n v="300"/>
    <x v="1"/>
    <s v="Bomber"/>
    <x v="199"/>
  </r>
  <r>
    <n v="1803"/>
    <n v="365"/>
    <n v="111"/>
    <n v="92"/>
    <n v="2"/>
    <n v="184"/>
    <x v="0"/>
    <s v="Denim"/>
    <x v="199"/>
  </r>
  <r>
    <n v="1804"/>
    <n v="366"/>
    <n v="793"/>
    <n v="91"/>
    <n v="1"/>
    <n v="91"/>
    <x v="1"/>
    <s v="Pullover"/>
    <x v="167"/>
  </r>
  <r>
    <n v="1805"/>
    <n v="366"/>
    <n v="350"/>
    <n v="94"/>
    <n v="3"/>
    <n v="282"/>
    <x v="0"/>
    <s v="Henley"/>
    <x v="167"/>
  </r>
  <r>
    <n v="1806"/>
    <n v="366"/>
    <n v="171"/>
    <n v="91"/>
    <n v="3"/>
    <n v="273"/>
    <x v="0"/>
    <s v="Linen"/>
    <x v="167"/>
  </r>
  <r>
    <n v="1807"/>
    <n v="366"/>
    <n v="1223"/>
    <n v="105"/>
    <n v="2"/>
    <n v="210"/>
    <x v="2"/>
    <s v="Pleated"/>
    <x v="167"/>
  </r>
  <r>
    <n v="1808"/>
    <n v="366"/>
    <n v="1155"/>
    <n v="99"/>
    <n v="2"/>
    <n v="198"/>
    <x v="2"/>
    <s v="High-Waisted"/>
    <x v="167"/>
  </r>
  <r>
    <n v="1809"/>
    <n v="367"/>
    <n v="584"/>
    <n v="100"/>
    <n v="2"/>
    <n v="200"/>
    <x v="1"/>
    <s v="Bomber"/>
    <x v="99"/>
  </r>
  <r>
    <n v="1810"/>
    <n v="367"/>
    <n v="197"/>
    <n v="98"/>
    <n v="2"/>
    <n v="196"/>
    <x v="0"/>
    <s v="Camp Collared"/>
    <x v="99"/>
  </r>
  <r>
    <n v="1811"/>
    <n v="367"/>
    <n v="666"/>
    <n v="113"/>
    <n v="2"/>
    <n v="226"/>
    <x v="1"/>
    <s v="Parka"/>
    <x v="99"/>
  </r>
  <r>
    <n v="1812"/>
    <n v="367"/>
    <n v="1159"/>
    <n v="99"/>
    <n v="1"/>
    <n v="99"/>
    <x v="2"/>
    <s v="High-Waisted"/>
    <x v="99"/>
  </r>
  <r>
    <n v="1813"/>
    <n v="367"/>
    <n v="1239"/>
    <n v="112"/>
    <n v="3"/>
    <n v="336"/>
    <x v="2"/>
    <s v="Tracksuit Bottoms"/>
    <x v="99"/>
  </r>
  <r>
    <n v="1814"/>
    <n v="367"/>
    <n v="1183"/>
    <n v="99"/>
    <n v="3"/>
    <n v="297"/>
    <x v="2"/>
    <s v="High-Waisted"/>
    <x v="99"/>
  </r>
  <r>
    <n v="1815"/>
    <n v="367"/>
    <n v="821"/>
    <n v="117"/>
    <n v="2"/>
    <n v="234"/>
    <x v="1"/>
    <s v="Shearling"/>
    <x v="99"/>
  </r>
  <r>
    <n v="1816"/>
    <n v="368"/>
    <n v="1014"/>
    <n v="106"/>
    <n v="2"/>
    <n v="212"/>
    <x v="2"/>
    <s v="Wool"/>
    <x v="81"/>
  </r>
  <r>
    <n v="1817"/>
    <n v="368"/>
    <n v="964"/>
    <n v="97"/>
    <n v="3"/>
    <n v="291"/>
    <x v="2"/>
    <s v="Slim-Fit"/>
    <x v="81"/>
  </r>
  <r>
    <n v="1818"/>
    <n v="368"/>
    <n v="517"/>
    <n v="102"/>
    <n v="1"/>
    <n v="102"/>
    <x v="1"/>
    <s v="Windbreaker"/>
    <x v="81"/>
  </r>
  <r>
    <n v="1819"/>
    <n v="368"/>
    <n v="863"/>
    <n v="113"/>
    <n v="3"/>
    <n v="339"/>
    <x v="2"/>
    <s v="Chinos"/>
    <x v="81"/>
  </r>
  <r>
    <n v="1820"/>
    <n v="368"/>
    <n v="1156"/>
    <n v="99"/>
    <n v="3"/>
    <n v="297"/>
    <x v="2"/>
    <s v="High-Waisted"/>
    <x v="81"/>
  </r>
  <r>
    <n v="1821"/>
    <n v="369"/>
    <n v="729"/>
    <n v="119"/>
    <n v="2"/>
    <n v="238"/>
    <x v="1"/>
    <s v="Trench Coat"/>
    <x v="173"/>
  </r>
  <r>
    <n v="1822"/>
    <n v="369"/>
    <n v="380"/>
    <n v="94"/>
    <n v="1"/>
    <n v="94"/>
    <x v="0"/>
    <s v="Henley"/>
    <x v="173"/>
  </r>
  <r>
    <n v="1823"/>
    <n v="369"/>
    <n v="1033"/>
    <n v="90"/>
    <n v="3"/>
    <n v="270"/>
    <x v="2"/>
    <s v="Relaxed Leg"/>
    <x v="173"/>
  </r>
  <r>
    <n v="1824"/>
    <n v="369"/>
    <n v="749"/>
    <n v="109"/>
    <n v="2"/>
    <n v="218"/>
    <x v="1"/>
    <s v="Peacoat"/>
    <x v="173"/>
  </r>
  <r>
    <n v="1825"/>
    <n v="370"/>
    <n v="387"/>
    <n v="119"/>
    <n v="2"/>
    <n v="238"/>
    <x v="0"/>
    <s v="Casual Slim Fit"/>
    <x v="43"/>
  </r>
  <r>
    <n v="1826"/>
    <n v="370"/>
    <n v="663"/>
    <n v="93"/>
    <n v="2"/>
    <n v="186"/>
    <x v="1"/>
    <s v="Coach"/>
    <x v="43"/>
  </r>
  <r>
    <n v="1827"/>
    <n v="370"/>
    <n v="84"/>
    <n v="118"/>
    <n v="1"/>
    <n v="118"/>
    <x v="0"/>
    <s v="Flannel"/>
    <x v="43"/>
  </r>
  <r>
    <n v="1828"/>
    <n v="370"/>
    <n v="354"/>
    <n v="94"/>
    <n v="1"/>
    <n v="94"/>
    <x v="0"/>
    <s v="Henley"/>
    <x v="43"/>
  </r>
  <r>
    <n v="1829"/>
    <n v="370"/>
    <n v="901"/>
    <n v="94"/>
    <n v="2"/>
    <n v="188"/>
    <x v="2"/>
    <s v="Cords"/>
    <x v="43"/>
  </r>
  <r>
    <n v="1830"/>
    <n v="370"/>
    <n v="1141"/>
    <n v="102"/>
    <n v="1"/>
    <n v="102"/>
    <x v="2"/>
    <s v="Cargo Pants"/>
    <x v="43"/>
  </r>
  <r>
    <n v="1831"/>
    <n v="370"/>
    <n v="30"/>
    <n v="96"/>
    <n v="2"/>
    <n v="192"/>
    <x v="0"/>
    <s v="Oxford Cloth"/>
    <x v="43"/>
  </r>
  <r>
    <n v="1832"/>
    <n v="370"/>
    <n v="334"/>
    <n v="109"/>
    <n v="1"/>
    <n v="109"/>
    <x v="0"/>
    <s v="Mandarin Collar"/>
    <x v="43"/>
  </r>
  <r>
    <n v="1833"/>
    <n v="370"/>
    <n v="1125"/>
    <n v="102"/>
    <n v="3"/>
    <n v="306"/>
    <x v="2"/>
    <s v="Cargo Pants"/>
    <x v="43"/>
  </r>
  <r>
    <n v="1834"/>
    <n v="370"/>
    <n v="944"/>
    <n v="96"/>
    <n v="3"/>
    <n v="288"/>
    <x v="2"/>
    <s v="Drawstring"/>
    <x v="43"/>
  </r>
  <r>
    <n v="1835"/>
    <n v="371"/>
    <n v="475"/>
    <n v="118"/>
    <n v="1"/>
    <n v="118"/>
    <x v="1"/>
    <s v="Puffer"/>
    <x v="207"/>
  </r>
  <r>
    <n v="1836"/>
    <n v="371"/>
    <n v="291"/>
    <n v="105"/>
    <n v="2"/>
    <n v="210"/>
    <x v="0"/>
    <s v="Cuban Collar"/>
    <x v="207"/>
  </r>
  <r>
    <n v="1837"/>
    <n v="371"/>
    <n v="147"/>
    <n v="91"/>
    <n v="3"/>
    <n v="273"/>
    <x v="0"/>
    <s v="Linen"/>
    <x v="207"/>
  </r>
  <r>
    <n v="1838"/>
    <n v="371"/>
    <n v="628"/>
    <n v="112"/>
    <n v="2"/>
    <n v="224"/>
    <x v="1"/>
    <s v="Cardigan"/>
    <x v="207"/>
  </r>
  <r>
    <n v="1839"/>
    <n v="371"/>
    <n v="643"/>
    <n v="93"/>
    <n v="2"/>
    <n v="186"/>
    <x v="1"/>
    <s v="Coach"/>
    <x v="207"/>
  </r>
  <r>
    <n v="1840"/>
    <n v="371"/>
    <n v="540"/>
    <n v="98"/>
    <n v="3"/>
    <n v="294"/>
    <x v="1"/>
    <s v="Leather"/>
    <x v="207"/>
  </r>
  <r>
    <n v="1841"/>
    <n v="371"/>
    <n v="1013"/>
    <n v="106"/>
    <n v="1"/>
    <n v="106"/>
    <x v="2"/>
    <s v="Wool"/>
    <x v="207"/>
  </r>
  <r>
    <n v="1842"/>
    <n v="372"/>
    <n v="626"/>
    <n v="112"/>
    <n v="1"/>
    <n v="112"/>
    <x v="1"/>
    <s v="Cardigan"/>
    <x v="208"/>
  </r>
  <r>
    <n v="1843"/>
    <n v="372"/>
    <n v="947"/>
    <n v="97"/>
    <n v="2"/>
    <n v="194"/>
    <x v="2"/>
    <s v="Slim-Fit"/>
    <x v="208"/>
  </r>
  <r>
    <n v="1844"/>
    <n v="372"/>
    <n v="79"/>
    <n v="118"/>
    <n v="1"/>
    <n v="118"/>
    <x v="0"/>
    <s v="Flannel"/>
    <x v="208"/>
  </r>
  <r>
    <n v="1845"/>
    <n v="372"/>
    <n v="813"/>
    <n v="117"/>
    <n v="1"/>
    <n v="117"/>
    <x v="1"/>
    <s v="Shearling"/>
    <x v="208"/>
  </r>
  <r>
    <n v="1846"/>
    <n v="372"/>
    <n v="1126"/>
    <n v="102"/>
    <n v="3"/>
    <n v="306"/>
    <x v="2"/>
    <s v="Cargo Pants"/>
    <x v="208"/>
  </r>
  <r>
    <n v="1847"/>
    <n v="372"/>
    <n v="275"/>
    <n v="95"/>
    <n v="1"/>
    <n v="95"/>
    <x v="0"/>
    <s v="Polo"/>
    <x v="208"/>
  </r>
  <r>
    <n v="1848"/>
    <n v="373"/>
    <n v="86"/>
    <n v="118"/>
    <n v="1"/>
    <n v="118"/>
    <x v="0"/>
    <s v="Flannel"/>
    <x v="64"/>
  </r>
  <r>
    <n v="1849"/>
    <n v="373"/>
    <n v="36"/>
    <n v="104"/>
    <n v="3"/>
    <n v="312"/>
    <x v="0"/>
    <s v="Dress"/>
    <x v="64"/>
  </r>
  <r>
    <n v="1850"/>
    <n v="373"/>
    <n v="1232"/>
    <n v="112"/>
    <n v="2"/>
    <n v="224"/>
    <x v="2"/>
    <s v="Tracksuit Bottoms"/>
    <x v="64"/>
  </r>
  <r>
    <n v="1851"/>
    <n v="373"/>
    <n v="1116"/>
    <n v="115"/>
    <n v="2"/>
    <n v="230"/>
    <x v="2"/>
    <s v="Cropped"/>
    <x v="64"/>
  </r>
  <r>
    <n v="1852"/>
    <n v="373"/>
    <n v="213"/>
    <n v="106"/>
    <n v="1"/>
    <n v="106"/>
    <x v="0"/>
    <s v="Chambray"/>
    <x v="64"/>
  </r>
  <r>
    <n v="1853"/>
    <n v="373"/>
    <n v="370"/>
    <n v="94"/>
    <n v="1"/>
    <n v="94"/>
    <x v="0"/>
    <s v="Henley"/>
    <x v="64"/>
  </r>
  <r>
    <n v="1854"/>
    <n v="373"/>
    <n v="830"/>
    <n v="117"/>
    <n v="3"/>
    <n v="351"/>
    <x v="1"/>
    <s v="Shearling"/>
    <x v="64"/>
  </r>
  <r>
    <n v="1855"/>
    <n v="374"/>
    <n v="557"/>
    <n v="98"/>
    <n v="2"/>
    <n v="196"/>
    <x v="1"/>
    <s v="Leather"/>
    <x v="89"/>
  </r>
  <r>
    <n v="1856"/>
    <n v="374"/>
    <n v="86"/>
    <n v="118"/>
    <n v="2"/>
    <n v="236"/>
    <x v="0"/>
    <s v="Flannel"/>
    <x v="89"/>
  </r>
  <r>
    <n v="1857"/>
    <n v="374"/>
    <n v="182"/>
    <n v="98"/>
    <n v="3"/>
    <n v="294"/>
    <x v="0"/>
    <s v="Camp Collared"/>
    <x v="89"/>
  </r>
  <r>
    <n v="1858"/>
    <n v="374"/>
    <n v="1182"/>
    <n v="99"/>
    <n v="3"/>
    <n v="297"/>
    <x v="2"/>
    <s v="High-Waisted"/>
    <x v="89"/>
  </r>
  <r>
    <n v="1859"/>
    <n v="374"/>
    <n v="316"/>
    <n v="109"/>
    <n v="3"/>
    <n v="327"/>
    <x v="0"/>
    <s v="Mandarin Collar"/>
    <x v="89"/>
  </r>
  <r>
    <n v="1860"/>
    <n v="374"/>
    <n v="266"/>
    <n v="95"/>
    <n v="3"/>
    <n v="285"/>
    <x v="0"/>
    <s v="Polo"/>
    <x v="89"/>
  </r>
  <r>
    <n v="1861"/>
    <n v="374"/>
    <n v="1230"/>
    <n v="112"/>
    <n v="1"/>
    <n v="112"/>
    <x v="2"/>
    <s v="Tracksuit Bottoms"/>
    <x v="89"/>
  </r>
  <r>
    <n v="1862"/>
    <n v="375"/>
    <n v="778"/>
    <n v="91"/>
    <n v="1"/>
    <n v="91"/>
    <x v="1"/>
    <s v="Pullover"/>
    <x v="181"/>
  </r>
  <r>
    <n v="1863"/>
    <n v="375"/>
    <n v="1122"/>
    <n v="102"/>
    <n v="2"/>
    <n v="204"/>
    <x v="2"/>
    <s v="Cargo Pants"/>
    <x v="181"/>
  </r>
  <r>
    <n v="1864"/>
    <n v="375"/>
    <n v="654"/>
    <n v="93"/>
    <n v="3"/>
    <n v="279"/>
    <x v="1"/>
    <s v="Coach"/>
    <x v="181"/>
  </r>
  <r>
    <n v="1865"/>
    <n v="376"/>
    <n v="217"/>
    <n v="106"/>
    <n v="1"/>
    <n v="106"/>
    <x v="0"/>
    <s v="Chambray"/>
    <x v="22"/>
  </r>
  <r>
    <n v="1866"/>
    <n v="376"/>
    <n v="1039"/>
    <n v="90"/>
    <n v="3"/>
    <n v="270"/>
    <x v="2"/>
    <s v="Relaxed Leg"/>
    <x v="22"/>
  </r>
  <r>
    <n v="1867"/>
    <n v="376"/>
    <n v="268"/>
    <n v="95"/>
    <n v="3"/>
    <n v="285"/>
    <x v="0"/>
    <s v="Polo"/>
    <x v="22"/>
  </r>
  <r>
    <n v="1868"/>
    <n v="376"/>
    <n v="966"/>
    <n v="97"/>
    <n v="1"/>
    <n v="97"/>
    <x v="2"/>
    <s v="Slim-Fit"/>
    <x v="22"/>
  </r>
  <r>
    <n v="1869"/>
    <n v="376"/>
    <n v="206"/>
    <n v="98"/>
    <n v="1"/>
    <n v="98"/>
    <x v="0"/>
    <s v="Camp Collared"/>
    <x v="22"/>
  </r>
  <r>
    <n v="1870"/>
    <n v="376"/>
    <n v="973"/>
    <n v="97"/>
    <n v="1"/>
    <n v="97"/>
    <x v="2"/>
    <s v="Slim-Fit"/>
    <x v="22"/>
  </r>
  <r>
    <n v="1871"/>
    <n v="376"/>
    <n v="587"/>
    <n v="100"/>
    <n v="2"/>
    <n v="200"/>
    <x v="1"/>
    <s v="Bomber"/>
    <x v="22"/>
  </r>
  <r>
    <n v="1872"/>
    <n v="376"/>
    <n v="110"/>
    <n v="92"/>
    <n v="2"/>
    <n v="184"/>
    <x v="0"/>
    <s v="Denim"/>
    <x v="22"/>
  </r>
  <r>
    <n v="1873"/>
    <n v="377"/>
    <n v="1145"/>
    <n v="102"/>
    <n v="1"/>
    <n v="102"/>
    <x v="2"/>
    <s v="Cargo Pants"/>
    <x v="209"/>
  </r>
  <r>
    <n v="1874"/>
    <n v="377"/>
    <n v="1006"/>
    <n v="106"/>
    <n v="3"/>
    <n v="318"/>
    <x v="2"/>
    <s v="Wool"/>
    <x v="209"/>
  </r>
  <r>
    <n v="1875"/>
    <n v="377"/>
    <n v="197"/>
    <n v="98"/>
    <n v="2"/>
    <n v="196"/>
    <x v="0"/>
    <s v="Camp Collared"/>
    <x v="209"/>
  </r>
  <r>
    <n v="1876"/>
    <n v="377"/>
    <n v="235"/>
    <n v="106"/>
    <n v="3"/>
    <n v="318"/>
    <x v="0"/>
    <s v="Chambray"/>
    <x v="209"/>
  </r>
  <r>
    <n v="1877"/>
    <n v="377"/>
    <n v="968"/>
    <n v="97"/>
    <n v="1"/>
    <n v="97"/>
    <x v="2"/>
    <s v="Slim-Fit"/>
    <x v="209"/>
  </r>
  <r>
    <n v="1878"/>
    <n v="377"/>
    <n v="851"/>
    <n v="113"/>
    <n v="2"/>
    <n v="226"/>
    <x v="2"/>
    <s v="Chinos"/>
    <x v="209"/>
  </r>
  <r>
    <n v="1879"/>
    <n v="377"/>
    <n v="628"/>
    <n v="112"/>
    <n v="1"/>
    <n v="112"/>
    <x v="1"/>
    <s v="Cardigan"/>
    <x v="209"/>
  </r>
  <r>
    <n v="1880"/>
    <n v="377"/>
    <n v="126"/>
    <n v="92"/>
    <n v="1"/>
    <n v="92"/>
    <x v="0"/>
    <s v="Denim"/>
    <x v="209"/>
  </r>
  <r>
    <n v="1881"/>
    <n v="378"/>
    <n v="674"/>
    <n v="113"/>
    <n v="1"/>
    <n v="113"/>
    <x v="1"/>
    <s v="Parka"/>
    <x v="210"/>
  </r>
  <r>
    <n v="1882"/>
    <n v="378"/>
    <n v="1253"/>
    <n v="112"/>
    <n v="2"/>
    <n v="224"/>
    <x v="2"/>
    <s v="Tracksuit Bottoms"/>
    <x v="210"/>
  </r>
  <r>
    <n v="1883"/>
    <n v="378"/>
    <n v="715"/>
    <n v="119"/>
    <n v="2"/>
    <n v="238"/>
    <x v="1"/>
    <s v="Trench Coat"/>
    <x v="210"/>
  </r>
  <r>
    <n v="1884"/>
    <n v="379"/>
    <n v="111"/>
    <n v="92"/>
    <n v="1"/>
    <n v="92"/>
    <x v="0"/>
    <s v="Denim"/>
    <x v="192"/>
  </r>
  <r>
    <n v="1885"/>
    <n v="379"/>
    <n v="1016"/>
    <n v="90"/>
    <n v="1"/>
    <n v="90"/>
    <x v="2"/>
    <s v="Relaxed Leg"/>
    <x v="192"/>
  </r>
  <r>
    <n v="1886"/>
    <n v="379"/>
    <n v="530"/>
    <n v="98"/>
    <n v="1"/>
    <n v="98"/>
    <x v="1"/>
    <s v="Leather"/>
    <x v="192"/>
  </r>
  <r>
    <n v="1887"/>
    <n v="379"/>
    <n v="581"/>
    <n v="100"/>
    <n v="3"/>
    <n v="300"/>
    <x v="1"/>
    <s v="Bomber"/>
    <x v="192"/>
  </r>
  <r>
    <n v="1888"/>
    <n v="379"/>
    <n v="983"/>
    <n v="106"/>
    <n v="1"/>
    <n v="106"/>
    <x v="2"/>
    <s v="Wool"/>
    <x v="192"/>
  </r>
  <r>
    <n v="1889"/>
    <n v="379"/>
    <n v="533"/>
    <n v="98"/>
    <n v="1"/>
    <n v="98"/>
    <x v="1"/>
    <s v="Leather"/>
    <x v="192"/>
  </r>
  <r>
    <n v="1890"/>
    <n v="379"/>
    <n v="82"/>
    <n v="118"/>
    <n v="1"/>
    <n v="118"/>
    <x v="0"/>
    <s v="Flannel"/>
    <x v="192"/>
  </r>
  <r>
    <n v="1891"/>
    <n v="379"/>
    <n v="221"/>
    <n v="106"/>
    <n v="2"/>
    <n v="212"/>
    <x v="0"/>
    <s v="Chambray"/>
    <x v="192"/>
  </r>
  <r>
    <n v="1892"/>
    <n v="380"/>
    <n v="87"/>
    <n v="118"/>
    <n v="1"/>
    <n v="118"/>
    <x v="0"/>
    <s v="Flannel"/>
    <x v="26"/>
  </r>
  <r>
    <n v="1893"/>
    <n v="380"/>
    <n v="393"/>
    <n v="119"/>
    <n v="3"/>
    <n v="357"/>
    <x v="0"/>
    <s v="Casual Slim Fit"/>
    <x v="26"/>
  </r>
  <r>
    <n v="1894"/>
    <n v="380"/>
    <n v="49"/>
    <n v="104"/>
    <n v="2"/>
    <n v="208"/>
    <x v="0"/>
    <s v="Dress"/>
    <x v="26"/>
  </r>
  <r>
    <n v="1895"/>
    <n v="380"/>
    <n v="182"/>
    <n v="98"/>
    <n v="3"/>
    <n v="294"/>
    <x v="0"/>
    <s v="Camp Collared"/>
    <x v="26"/>
  </r>
  <r>
    <n v="1896"/>
    <n v="380"/>
    <n v="1256"/>
    <n v="112"/>
    <n v="2"/>
    <n v="224"/>
    <x v="2"/>
    <s v="Tracksuit Bottoms"/>
    <x v="26"/>
  </r>
  <r>
    <n v="1897"/>
    <n v="380"/>
    <n v="522"/>
    <n v="102"/>
    <n v="1"/>
    <n v="102"/>
    <x v="1"/>
    <s v="Windbreaker"/>
    <x v="26"/>
  </r>
  <r>
    <n v="1898"/>
    <n v="380"/>
    <n v="616"/>
    <n v="112"/>
    <n v="2"/>
    <n v="224"/>
    <x v="1"/>
    <s v="Cardigan"/>
    <x v="26"/>
  </r>
  <r>
    <n v="1899"/>
    <n v="381"/>
    <n v="842"/>
    <n v="113"/>
    <n v="3"/>
    <n v="339"/>
    <x v="2"/>
    <s v="Chinos"/>
    <x v="97"/>
  </r>
  <r>
    <n v="1900"/>
    <n v="381"/>
    <n v="440"/>
    <n v="107"/>
    <n v="3"/>
    <n v="321"/>
    <x v="1"/>
    <s v="Denim"/>
    <x v="97"/>
  </r>
  <r>
    <n v="1901"/>
    <n v="381"/>
    <n v="472"/>
    <n v="118"/>
    <n v="3"/>
    <n v="354"/>
    <x v="1"/>
    <s v="Puffer"/>
    <x v="97"/>
  </r>
  <r>
    <n v="1902"/>
    <n v="381"/>
    <n v="1218"/>
    <n v="105"/>
    <n v="3"/>
    <n v="315"/>
    <x v="2"/>
    <s v="Pleated"/>
    <x v="97"/>
  </r>
  <r>
    <n v="1903"/>
    <n v="381"/>
    <n v="703"/>
    <n v="119"/>
    <n v="3"/>
    <n v="357"/>
    <x v="1"/>
    <s v="Trench Coat"/>
    <x v="97"/>
  </r>
  <r>
    <n v="1904"/>
    <n v="381"/>
    <n v="1079"/>
    <n v="93"/>
    <n v="2"/>
    <n v="186"/>
    <x v="2"/>
    <s v="Joggers"/>
    <x v="97"/>
  </r>
  <r>
    <n v="1905"/>
    <n v="381"/>
    <n v="1114"/>
    <n v="115"/>
    <n v="3"/>
    <n v="345"/>
    <x v="2"/>
    <s v="Cropped"/>
    <x v="97"/>
  </r>
  <r>
    <n v="1906"/>
    <n v="382"/>
    <n v="971"/>
    <n v="97"/>
    <n v="2"/>
    <n v="194"/>
    <x v="2"/>
    <s v="Slim-Fit"/>
    <x v="211"/>
  </r>
  <r>
    <n v="1907"/>
    <n v="382"/>
    <n v="650"/>
    <n v="93"/>
    <n v="3"/>
    <n v="279"/>
    <x v="1"/>
    <s v="Coach"/>
    <x v="211"/>
  </r>
  <r>
    <n v="1908"/>
    <n v="382"/>
    <n v="1022"/>
    <n v="90"/>
    <n v="1"/>
    <n v="90"/>
    <x v="2"/>
    <s v="Relaxed Leg"/>
    <x v="211"/>
  </r>
  <r>
    <n v="1909"/>
    <n v="382"/>
    <n v="894"/>
    <n v="94"/>
    <n v="1"/>
    <n v="94"/>
    <x v="2"/>
    <s v="Cords"/>
    <x v="211"/>
  </r>
  <r>
    <n v="1910"/>
    <n v="383"/>
    <n v="565"/>
    <n v="100"/>
    <n v="3"/>
    <n v="300"/>
    <x v="1"/>
    <s v="Bomber"/>
    <x v="159"/>
  </r>
  <r>
    <n v="1911"/>
    <n v="383"/>
    <n v="1233"/>
    <n v="112"/>
    <n v="1"/>
    <n v="112"/>
    <x v="2"/>
    <s v="Tracksuit Bottoms"/>
    <x v="159"/>
  </r>
  <r>
    <n v="1912"/>
    <n v="383"/>
    <n v="504"/>
    <n v="102"/>
    <n v="2"/>
    <n v="204"/>
    <x v="1"/>
    <s v="Windbreaker"/>
    <x v="159"/>
  </r>
  <r>
    <n v="1913"/>
    <n v="383"/>
    <n v="882"/>
    <n v="94"/>
    <n v="1"/>
    <n v="94"/>
    <x v="2"/>
    <s v="Cords"/>
    <x v="159"/>
  </r>
  <r>
    <n v="1914"/>
    <n v="383"/>
    <n v="968"/>
    <n v="97"/>
    <n v="1"/>
    <n v="97"/>
    <x v="2"/>
    <s v="Slim-Fit"/>
    <x v="159"/>
  </r>
  <r>
    <n v="1915"/>
    <n v="383"/>
    <n v="805"/>
    <n v="117"/>
    <n v="1"/>
    <n v="117"/>
    <x v="1"/>
    <s v="Shearling"/>
    <x v="159"/>
  </r>
  <r>
    <n v="1916"/>
    <n v="384"/>
    <n v="303"/>
    <n v="105"/>
    <n v="2"/>
    <n v="210"/>
    <x v="0"/>
    <s v="Cuban Collar"/>
    <x v="212"/>
  </r>
  <r>
    <n v="1917"/>
    <n v="384"/>
    <n v="810"/>
    <n v="117"/>
    <n v="2"/>
    <n v="234"/>
    <x v="1"/>
    <s v="Shearling"/>
    <x v="212"/>
  </r>
  <r>
    <n v="1918"/>
    <n v="384"/>
    <n v="569"/>
    <n v="100"/>
    <n v="2"/>
    <n v="200"/>
    <x v="1"/>
    <s v="Bomber"/>
    <x v="212"/>
  </r>
  <r>
    <n v="1919"/>
    <n v="385"/>
    <n v="278"/>
    <n v="95"/>
    <n v="2"/>
    <n v="190"/>
    <x v="0"/>
    <s v="Polo"/>
    <x v="96"/>
  </r>
  <r>
    <n v="1920"/>
    <n v="385"/>
    <n v="440"/>
    <n v="107"/>
    <n v="2"/>
    <n v="214"/>
    <x v="1"/>
    <s v="Denim"/>
    <x v="96"/>
  </r>
  <r>
    <n v="1921"/>
    <n v="385"/>
    <n v="678"/>
    <n v="113"/>
    <n v="1"/>
    <n v="113"/>
    <x v="1"/>
    <s v="Parka"/>
    <x v="96"/>
  </r>
  <r>
    <n v="1922"/>
    <n v="385"/>
    <n v="1172"/>
    <n v="99"/>
    <n v="1"/>
    <n v="99"/>
    <x v="2"/>
    <s v="High-Waisted"/>
    <x v="96"/>
  </r>
  <r>
    <n v="1923"/>
    <n v="386"/>
    <n v="1064"/>
    <n v="93"/>
    <n v="3"/>
    <n v="279"/>
    <x v="2"/>
    <s v="Joggers"/>
    <x v="63"/>
  </r>
  <r>
    <n v="1924"/>
    <n v="386"/>
    <n v="971"/>
    <n v="97"/>
    <n v="2"/>
    <n v="194"/>
    <x v="2"/>
    <s v="Slim-Fit"/>
    <x v="63"/>
  </r>
  <r>
    <n v="1925"/>
    <n v="386"/>
    <n v="744"/>
    <n v="109"/>
    <n v="2"/>
    <n v="218"/>
    <x v="1"/>
    <s v="Peacoat"/>
    <x v="63"/>
  </r>
  <r>
    <n v="1926"/>
    <n v="387"/>
    <n v="376"/>
    <n v="94"/>
    <n v="3"/>
    <n v="282"/>
    <x v="0"/>
    <s v="Henley"/>
    <x v="213"/>
  </r>
  <r>
    <n v="1927"/>
    <n v="387"/>
    <n v="969"/>
    <n v="97"/>
    <n v="3"/>
    <n v="291"/>
    <x v="2"/>
    <s v="Slim-Fit"/>
    <x v="213"/>
  </r>
  <r>
    <n v="1928"/>
    <n v="387"/>
    <n v="415"/>
    <n v="119"/>
    <n v="1"/>
    <n v="119"/>
    <x v="0"/>
    <s v="Casual Slim Fit"/>
    <x v="213"/>
  </r>
  <r>
    <n v="1929"/>
    <n v="387"/>
    <n v="256"/>
    <n v="95"/>
    <n v="1"/>
    <n v="95"/>
    <x v="0"/>
    <s v="Polo"/>
    <x v="213"/>
  </r>
  <r>
    <n v="1930"/>
    <n v="387"/>
    <n v="82"/>
    <n v="118"/>
    <n v="1"/>
    <n v="118"/>
    <x v="0"/>
    <s v="Flannel"/>
    <x v="213"/>
  </r>
  <r>
    <n v="1931"/>
    <n v="387"/>
    <n v="283"/>
    <n v="105"/>
    <n v="2"/>
    <n v="210"/>
    <x v="0"/>
    <s v="Cuban Collar"/>
    <x v="213"/>
  </r>
  <r>
    <n v="1932"/>
    <n v="388"/>
    <n v="45"/>
    <n v="104"/>
    <n v="2"/>
    <n v="208"/>
    <x v="0"/>
    <s v="Dress"/>
    <x v="60"/>
  </r>
  <r>
    <n v="1933"/>
    <n v="388"/>
    <n v="15"/>
    <n v="96"/>
    <n v="2"/>
    <n v="192"/>
    <x v="0"/>
    <s v="Oxford Cloth"/>
    <x v="60"/>
  </r>
  <r>
    <n v="1934"/>
    <n v="388"/>
    <n v="670"/>
    <n v="113"/>
    <n v="2"/>
    <n v="226"/>
    <x v="1"/>
    <s v="Parka"/>
    <x v="60"/>
  </r>
  <r>
    <n v="1935"/>
    <n v="388"/>
    <n v="579"/>
    <n v="100"/>
    <n v="1"/>
    <n v="100"/>
    <x v="1"/>
    <s v="Bomber"/>
    <x v="60"/>
  </r>
  <r>
    <n v="1936"/>
    <n v="389"/>
    <n v="632"/>
    <n v="93"/>
    <n v="3"/>
    <n v="279"/>
    <x v="1"/>
    <s v="Coach"/>
    <x v="214"/>
  </r>
  <r>
    <n v="1937"/>
    <n v="389"/>
    <n v="582"/>
    <n v="100"/>
    <n v="3"/>
    <n v="300"/>
    <x v="1"/>
    <s v="Bomber"/>
    <x v="214"/>
  </r>
  <r>
    <n v="1938"/>
    <n v="389"/>
    <n v="165"/>
    <n v="91"/>
    <n v="1"/>
    <n v="91"/>
    <x v="0"/>
    <s v="Linen"/>
    <x v="214"/>
  </r>
  <r>
    <n v="1939"/>
    <n v="389"/>
    <n v="440"/>
    <n v="107"/>
    <n v="2"/>
    <n v="214"/>
    <x v="1"/>
    <s v="Denim"/>
    <x v="214"/>
  </r>
  <r>
    <n v="1940"/>
    <n v="389"/>
    <n v="929"/>
    <n v="96"/>
    <n v="3"/>
    <n v="288"/>
    <x v="2"/>
    <s v="Drawstring"/>
    <x v="214"/>
  </r>
  <r>
    <n v="1941"/>
    <n v="389"/>
    <n v="1071"/>
    <n v="93"/>
    <n v="2"/>
    <n v="186"/>
    <x v="2"/>
    <s v="Joggers"/>
    <x v="214"/>
  </r>
  <r>
    <n v="1942"/>
    <n v="390"/>
    <n v="1101"/>
    <n v="115"/>
    <n v="3"/>
    <n v="345"/>
    <x v="2"/>
    <s v="Cropped"/>
    <x v="181"/>
  </r>
  <r>
    <n v="1943"/>
    <n v="390"/>
    <n v="405"/>
    <n v="119"/>
    <n v="3"/>
    <n v="357"/>
    <x v="0"/>
    <s v="Casual Slim Fit"/>
    <x v="181"/>
  </r>
  <r>
    <n v="1944"/>
    <n v="390"/>
    <n v="685"/>
    <n v="113"/>
    <n v="2"/>
    <n v="226"/>
    <x v="1"/>
    <s v="Parka"/>
    <x v="181"/>
  </r>
  <r>
    <n v="1945"/>
    <n v="391"/>
    <n v="850"/>
    <n v="113"/>
    <n v="2"/>
    <n v="226"/>
    <x v="2"/>
    <s v="Chinos"/>
    <x v="24"/>
  </r>
  <r>
    <n v="1946"/>
    <n v="391"/>
    <n v="607"/>
    <n v="112"/>
    <n v="1"/>
    <n v="112"/>
    <x v="1"/>
    <s v="Cardigan"/>
    <x v="24"/>
  </r>
  <r>
    <n v="1947"/>
    <n v="391"/>
    <n v="872"/>
    <n v="113"/>
    <n v="2"/>
    <n v="226"/>
    <x v="2"/>
    <s v="Chinos"/>
    <x v="24"/>
  </r>
  <r>
    <n v="1948"/>
    <n v="391"/>
    <n v="1155"/>
    <n v="99"/>
    <n v="1"/>
    <n v="99"/>
    <x v="2"/>
    <s v="High-Waisted"/>
    <x v="24"/>
  </r>
  <r>
    <n v="1949"/>
    <n v="391"/>
    <n v="1114"/>
    <n v="115"/>
    <n v="3"/>
    <n v="345"/>
    <x v="2"/>
    <s v="Cropped"/>
    <x v="24"/>
  </r>
  <r>
    <n v="1950"/>
    <n v="391"/>
    <n v="431"/>
    <n v="107"/>
    <n v="3"/>
    <n v="321"/>
    <x v="1"/>
    <s v="Denim"/>
    <x v="24"/>
  </r>
  <r>
    <n v="1951"/>
    <n v="391"/>
    <n v="734"/>
    <n v="119"/>
    <n v="2"/>
    <n v="238"/>
    <x v="1"/>
    <s v="Trench Coat"/>
    <x v="24"/>
  </r>
  <r>
    <n v="1952"/>
    <n v="392"/>
    <n v="1181"/>
    <n v="99"/>
    <n v="3"/>
    <n v="297"/>
    <x v="2"/>
    <s v="High-Waisted"/>
    <x v="82"/>
  </r>
  <r>
    <n v="1953"/>
    <n v="392"/>
    <n v="79"/>
    <n v="118"/>
    <n v="1"/>
    <n v="118"/>
    <x v="0"/>
    <s v="Flannel"/>
    <x v="82"/>
  </r>
  <r>
    <n v="1954"/>
    <n v="392"/>
    <n v="1156"/>
    <n v="99"/>
    <n v="2"/>
    <n v="198"/>
    <x v="2"/>
    <s v="High-Waisted"/>
    <x v="82"/>
  </r>
  <r>
    <n v="1955"/>
    <n v="392"/>
    <n v="1056"/>
    <n v="93"/>
    <n v="1"/>
    <n v="93"/>
    <x v="2"/>
    <s v="Joggers"/>
    <x v="82"/>
  </r>
  <r>
    <n v="1956"/>
    <n v="393"/>
    <n v="396"/>
    <n v="119"/>
    <n v="2"/>
    <n v="238"/>
    <x v="0"/>
    <s v="Casual Slim Fit"/>
    <x v="3"/>
  </r>
  <r>
    <n v="1957"/>
    <n v="393"/>
    <n v="1143"/>
    <n v="102"/>
    <n v="3"/>
    <n v="306"/>
    <x v="2"/>
    <s v="Cargo Pants"/>
    <x v="3"/>
  </r>
  <r>
    <n v="1958"/>
    <n v="393"/>
    <n v="103"/>
    <n v="118"/>
    <n v="2"/>
    <n v="236"/>
    <x v="0"/>
    <s v="Flannel"/>
    <x v="3"/>
  </r>
  <r>
    <n v="1959"/>
    <n v="393"/>
    <n v="1207"/>
    <n v="105"/>
    <n v="3"/>
    <n v="315"/>
    <x v="2"/>
    <s v="Pleated"/>
    <x v="3"/>
  </r>
  <r>
    <n v="1960"/>
    <n v="393"/>
    <n v="649"/>
    <n v="93"/>
    <n v="2"/>
    <n v="186"/>
    <x v="1"/>
    <s v="Coach"/>
    <x v="3"/>
  </r>
  <r>
    <n v="1961"/>
    <n v="394"/>
    <n v="557"/>
    <n v="98"/>
    <n v="1"/>
    <n v="98"/>
    <x v="1"/>
    <s v="Leather"/>
    <x v="110"/>
  </r>
  <r>
    <n v="1962"/>
    <n v="394"/>
    <n v="567"/>
    <n v="100"/>
    <n v="3"/>
    <n v="300"/>
    <x v="1"/>
    <s v="Bomber"/>
    <x v="110"/>
  </r>
  <r>
    <n v="1963"/>
    <n v="394"/>
    <n v="179"/>
    <n v="98"/>
    <n v="1"/>
    <n v="98"/>
    <x v="0"/>
    <s v="Camp Collared"/>
    <x v="110"/>
  </r>
  <r>
    <n v="1964"/>
    <n v="394"/>
    <n v="933"/>
    <n v="96"/>
    <n v="3"/>
    <n v="288"/>
    <x v="2"/>
    <s v="Drawstring"/>
    <x v="110"/>
  </r>
  <r>
    <n v="1965"/>
    <n v="394"/>
    <n v="537"/>
    <n v="98"/>
    <n v="3"/>
    <n v="294"/>
    <x v="1"/>
    <s v="Leather"/>
    <x v="110"/>
  </r>
  <r>
    <n v="1966"/>
    <n v="394"/>
    <n v="1004"/>
    <n v="106"/>
    <n v="3"/>
    <n v="318"/>
    <x v="2"/>
    <s v="Wool"/>
    <x v="110"/>
  </r>
  <r>
    <n v="1967"/>
    <n v="394"/>
    <n v="226"/>
    <n v="106"/>
    <n v="3"/>
    <n v="318"/>
    <x v="0"/>
    <s v="Chambray"/>
    <x v="110"/>
  </r>
  <r>
    <n v="1968"/>
    <n v="395"/>
    <n v="1180"/>
    <n v="99"/>
    <n v="2"/>
    <n v="198"/>
    <x v="2"/>
    <s v="High-Waisted"/>
    <x v="173"/>
  </r>
  <r>
    <n v="1969"/>
    <n v="395"/>
    <n v="1249"/>
    <n v="112"/>
    <n v="3"/>
    <n v="336"/>
    <x v="2"/>
    <s v="Tracksuit Bottoms"/>
    <x v="173"/>
  </r>
  <r>
    <n v="1970"/>
    <n v="395"/>
    <n v="270"/>
    <n v="95"/>
    <n v="2"/>
    <n v="190"/>
    <x v="0"/>
    <s v="Polo"/>
    <x v="173"/>
  </r>
  <r>
    <n v="1971"/>
    <n v="395"/>
    <n v="124"/>
    <n v="92"/>
    <n v="1"/>
    <n v="92"/>
    <x v="0"/>
    <s v="Denim"/>
    <x v="173"/>
  </r>
  <r>
    <n v="1972"/>
    <n v="395"/>
    <n v="587"/>
    <n v="100"/>
    <n v="2"/>
    <n v="200"/>
    <x v="1"/>
    <s v="Bomber"/>
    <x v="173"/>
  </r>
  <r>
    <n v="1973"/>
    <n v="396"/>
    <n v="106"/>
    <n v="92"/>
    <n v="3"/>
    <n v="276"/>
    <x v="0"/>
    <s v="Denim"/>
    <x v="33"/>
  </r>
  <r>
    <n v="1974"/>
    <n v="396"/>
    <n v="739"/>
    <n v="109"/>
    <n v="2"/>
    <n v="218"/>
    <x v="1"/>
    <s v="Peacoat"/>
    <x v="33"/>
  </r>
  <r>
    <n v="1975"/>
    <n v="396"/>
    <n v="920"/>
    <n v="96"/>
    <n v="1"/>
    <n v="96"/>
    <x v="2"/>
    <s v="Drawstring"/>
    <x v="33"/>
  </r>
  <r>
    <n v="1976"/>
    <n v="396"/>
    <n v="1209"/>
    <n v="105"/>
    <n v="2"/>
    <n v="210"/>
    <x v="2"/>
    <s v="Pleated"/>
    <x v="33"/>
  </r>
  <r>
    <n v="1977"/>
    <n v="397"/>
    <n v="1181"/>
    <n v="99"/>
    <n v="2"/>
    <n v="198"/>
    <x v="2"/>
    <s v="High-Waisted"/>
    <x v="1"/>
  </r>
  <r>
    <n v="1978"/>
    <n v="397"/>
    <n v="1080"/>
    <n v="93"/>
    <n v="2"/>
    <n v="186"/>
    <x v="2"/>
    <s v="Joggers"/>
    <x v="1"/>
  </r>
  <r>
    <n v="1979"/>
    <n v="397"/>
    <n v="963"/>
    <n v="97"/>
    <n v="3"/>
    <n v="291"/>
    <x v="2"/>
    <s v="Slim-Fit"/>
    <x v="1"/>
  </r>
  <r>
    <n v="1980"/>
    <n v="398"/>
    <n v="503"/>
    <n v="102"/>
    <n v="1"/>
    <n v="102"/>
    <x v="1"/>
    <s v="Windbreaker"/>
    <x v="113"/>
  </r>
  <r>
    <n v="1981"/>
    <n v="398"/>
    <n v="472"/>
    <n v="118"/>
    <n v="1"/>
    <n v="118"/>
    <x v="1"/>
    <s v="Puffer"/>
    <x v="113"/>
  </r>
  <r>
    <n v="1982"/>
    <n v="398"/>
    <n v="611"/>
    <n v="112"/>
    <n v="1"/>
    <n v="112"/>
    <x v="1"/>
    <s v="Cardigan"/>
    <x v="113"/>
  </r>
  <r>
    <n v="1983"/>
    <n v="399"/>
    <n v="305"/>
    <n v="105"/>
    <n v="3"/>
    <n v="315"/>
    <x v="0"/>
    <s v="Cuban Collar"/>
    <x v="116"/>
  </r>
  <r>
    <n v="1984"/>
    <n v="399"/>
    <n v="593"/>
    <n v="100"/>
    <n v="1"/>
    <n v="100"/>
    <x v="1"/>
    <s v="Bomber"/>
    <x v="116"/>
  </r>
  <r>
    <n v="1985"/>
    <n v="399"/>
    <n v="865"/>
    <n v="113"/>
    <n v="2"/>
    <n v="226"/>
    <x v="2"/>
    <s v="Chinos"/>
    <x v="116"/>
  </r>
  <r>
    <n v="1986"/>
    <n v="399"/>
    <n v="965"/>
    <n v="97"/>
    <n v="1"/>
    <n v="97"/>
    <x v="2"/>
    <s v="Slim-Fit"/>
    <x v="116"/>
  </r>
  <r>
    <n v="1987"/>
    <n v="399"/>
    <n v="1239"/>
    <n v="112"/>
    <n v="3"/>
    <n v="336"/>
    <x v="2"/>
    <s v="Tracksuit Bottoms"/>
    <x v="116"/>
  </r>
  <r>
    <n v="1988"/>
    <n v="400"/>
    <n v="57"/>
    <n v="104"/>
    <n v="3"/>
    <n v="312"/>
    <x v="0"/>
    <s v="Dress"/>
    <x v="215"/>
  </r>
  <r>
    <n v="1989"/>
    <n v="400"/>
    <n v="1037"/>
    <n v="90"/>
    <n v="2"/>
    <n v="180"/>
    <x v="2"/>
    <s v="Relaxed Leg"/>
    <x v="215"/>
  </r>
  <r>
    <n v="1990"/>
    <n v="400"/>
    <n v="41"/>
    <n v="104"/>
    <n v="2"/>
    <n v="208"/>
    <x v="0"/>
    <s v="Dress"/>
    <x v="215"/>
  </r>
  <r>
    <n v="1991"/>
    <n v="400"/>
    <n v="1165"/>
    <n v="99"/>
    <n v="3"/>
    <n v="297"/>
    <x v="2"/>
    <s v="High-Waisted"/>
    <x v="215"/>
  </r>
  <r>
    <n v="1992"/>
    <n v="400"/>
    <n v="236"/>
    <n v="106"/>
    <n v="1"/>
    <n v="106"/>
    <x v="0"/>
    <s v="Chambray"/>
    <x v="215"/>
  </r>
  <r>
    <n v="1993"/>
    <n v="400"/>
    <n v="515"/>
    <n v="102"/>
    <n v="1"/>
    <n v="102"/>
    <x v="1"/>
    <s v="Windbreaker"/>
    <x v="215"/>
  </r>
  <r>
    <n v="1994"/>
    <n v="400"/>
    <n v="187"/>
    <n v="98"/>
    <n v="1"/>
    <n v="98"/>
    <x v="0"/>
    <s v="Camp Collared"/>
    <x v="215"/>
  </r>
  <r>
    <n v="1995"/>
    <n v="401"/>
    <n v="266"/>
    <n v="95"/>
    <n v="1"/>
    <n v="95"/>
    <x v="0"/>
    <s v="Polo"/>
    <x v="58"/>
  </r>
  <r>
    <n v="1996"/>
    <n v="401"/>
    <n v="791"/>
    <n v="91"/>
    <n v="2"/>
    <n v="182"/>
    <x v="1"/>
    <s v="Pullover"/>
    <x v="58"/>
  </r>
  <r>
    <n v="1997"/>
    <n v="401"/>
    <n v="392"/>
    <n v="119"/>
    <n v="1"/>
    <n v="119"/>
    <x v="0"/>
    <s v="Casual Slim Fit"/>
    <x v="58"/>
  </r>
  <r>
    <n v="1998"/>
    <n v="401"/>
    <n v="137"/>
    <n v="92"/>
    <n v="1"/>
    <n v="92"/>
    <x v="0"/>
    <s v="Denim"/>
    <x v="58"/>
  </r>
  <r>
    <n v="1999"/>
    <n v="401"/>
    <n v="92"/>
    <n v="118"/>
    <n v="2"/>
    <n v="236"/>
    <x v="0"/>
    <s v="Flannel"/>
    <x v="58"/>
  </r>
  <r>
    <n v="2000"/>
    <n v="401"/>
    <n v="647"/>
    <n v="93"/>
    <n v="2"/>
    <n v="186"/>
    <x v="1"/>
    <s v="Coach"/>
    <x v="58"/>
  </r>
  <r>
    <n v="2001"/>
    <n v="401"/>
    <n v="422"/>
    <n v="107"/>
    <n v="3"/>
    <n v="321"/>
    <x v="1"/>
    <s v="Denim"/>
    <x v="58"/>
  </r>
  <r>
    <n v="2002"/>
    <n v="402"/>
    <n v="577"/>
    <n v="100"/>
    <n v="2"/>
    <n v="200"/>
    <x v="1"/>
    <s v="Bomber"/>
    <x v="90"/>
  </r>
  <r>
    <n v="2003"/>
    <n v="403"/>
    <n v="807"/>
    <n v="117"/>
    <n v="1"/>
    <n v="117"/>
    <x v="1"/>
    <s v="Shearling"/>
    <x v="44"/>
  </r>
  <r>
    <n v="2004"/>
    <n v="403"/>
    <n v="405"/>
    <n v="119"/>
    <n v="3"/>
    <n v="357"/>
    <x v="0"/>
    <s v="Casual Slim Fit"/>
    <x v="44"/>
  </r>
  <r>
    <n v="2005"/>
    <n v="403"/>
    <n v="80"/>
    <n v="118"/>
    <n v="2"/>
    <n v="236"/>
    <x v="0"/>
    <s v="Flannel"/>
    <x v="44"/>
  </r>
  <r>
    <n v="2006"/>
    <n v="403"/>
    <n v="810"/>
    <n v="117"/>
    <n v="3"/>
    <n v="351"/>
    <x v="1"/>
    <s v="Shearling"/>
    <x v="44"/>
  </r>
  <r>
    <n v="2007"/>
    <n v="404"/>
    <n v="1153"/>
    <n v="102"/>
    <n v="1"/>
    <n v="102"/>
    <x v="2"/>
    <s v="Cargo Pants"/>
    <x v="115"/>
  </r>
  <r>
    <n v="2008"/>
    <n v="404"/>
    <n v="4"/>
    <n v="96"/>
    <n v="1"/>
    <n v="96"/>
    <x v="0"/>
    <s v="Oxford Cloth"/>
    <x v="115"/>
  </r>
  <r>
    <n v="2009"/>
    <n v="405"/>
    <n v="317"/>
    <n v="109"/>
    <n v="3"/>
    <n v="327"/>
    <x v="0"/>
    <s v="Mandarin Collar"/>
    <x v="176"/>
  </r>
  <r>
    <n v="2010"/>
    <n v="405"/>
    <n v="66"/>
    <n v="104"/>
    <n v="3"/>
    <n v="312"/>
    <x v="0"/>
    <s v="Dress"/>
    <x v="176"/>
  </r>
  <r>
    <n v="2011"/>
    <n v="405"/>
    <n v="932"/>
    <n v="96"/>
    <n v="2"/>
    <n v="192"/>
    <x v="2"/>
    <s v="Drawstring"/>
    <x v="176"/>
  </r>
  <r>
    <n v="2012"/>
    <n v="406"/>
    <n v="838"/>
    <n v="117"/>
    <n v="3"/>
    <n v="351"/>
    <x v="1"/>
    <s v="Shearling"/>
    <x v="184"/>
  </r>
  <r>
    <n v="2013"/>
    <n v="406"/>
    <n v="1258"/>
    <n v="112"/>
    <n v="3"/>
    <n v="336"/>
    <x v="2"/>
    <s v="Tracksuit Bottoms"/>
    <x v="184"/>
  </r>
  <r>
    <n v="2014"/>
    <n v="406"/>
    <n v="26"/>
    <n v="96"/>
    <n v="1"/>
    <n v="96"/>
    <x v="0"/>
    <s v="Oxford Cloth"/>
    <x v="184"/>
  </r>
  <r>
    <n v="2015"/>
    <n v="406"/>
    <n v="121"/>
    <n v="92"/>
    <n v="1"/>
    <n v="92"/>
    <x v="0"/>
    <s v="Denim"/>
    <x v="184"/>
  </r>
  <r>
    <n v="2016"/>
    <n v="406"/>
    <n v="92"/>
    <n v="118"/>
    <n v="3"/>
    <n v="354"/>
    <x v="0"/>
    <s v="Flannel"/>
    <x v="184"/>
  </r>
  <r>
    <n v="2017"/>
    <n v="406"/>
    <n v="1184"/>
    <n v="99"/>
    <n v="2"/>
    <n v="198"/>
    <x v="2"/>
    <s v="High-Waisted"/>
    <x v="184"/>
  </r>
  <r>
    <n v="2018"/>
    <n v="407"/>
    <n v="307"/>
    <n v="105"/>
    <n v="2"/>
    <n v="210"/>
    <x v="0"/>
    <s v="Cuban Collar"/>
    <x v="216"/>
  </r>
  <r>
    <n v="2019"/>
    <n v="407"/>
    <n v="602"/>
    <n v="112"/>
    <n v="1"/>
    <n v="112"/>
    <x v="1"/>
    <s v="Cardigan"/>
    <x v="216"/>
  </r>
  <r>
    <n v="2020"/>
    <n v="407"/>
    <n v="795"/>
    <n v="91"/>
    <n v="3"/>
    <n v="273"/>
    <x v="1"/>
    <s v="Pullover"/>
    <x v="216"/>
  </r>
  <r>
    <n v="2021"/>
    <n v="408"/>
    <n v="949"/>
    <n v="97"/>
    <n v="3"/>
    <n v="291"/>
    <x v="2"/>
    <s v="Slim-Fit"/>
    <x v="183"/>
  </r>
  <r>
    <n v="2022"/>
    <n v="408"/>
    <n v="1201"/>
    <n v="105"/>
    <n v="1"/>
    <n v="105"/>
    <x v="2"/>
    <s v="Pleated"/>
    <x v="183"/>
  </r>
  <r>
    <n v="2023"/>
    <n v="408"/>
    <n v="378"/>
    <n v="94"/>
    <n v="3"/>
    <n v="282"/>
    <x v="0"/>
    <s v="Henley"/>
    <x v="183"/>
  </r>
  <r>
    <n v="2024"/>
    <n v="408"/>
    <n v="994"/>
    <n v="106"/>
    <n v="1"/>
    <n v="106"/>
    <x v="2"/>
    <s v="Wool"/>
    <x v="183"/>
  </r>
  <r>
    <n v="2025"/>
    <n v="408"/>
    <n v="611"/>
    <n v="112"/>
    <n v="3"/>
    <n v="336"/>
    <x v="1"/>
    <s v="Cardigan"/>
    <x v="183"/>
  </r>
  <r>
    <n v="2026"/>
    <n v="408"/>
    <n v="399"/>
    <n v="119"/>
    <n v="2"/>
    <n v="238"/>
    <x v="0"/>
    <s v="Casual Slim Fit"/>
    <x v="183"/>
  </r>
  <r>
    <n v="2027"/>
    <n v="408"/>
    <n v="757"/>
    <n v="109"/>
    <n v="1"/>
    <n v="109"/>
    <x v="1"/>
    <s v="Peacoat"/>
    <x v="183"/>
  </r>
  <r>
    <n v="2028"/>
    <n v="408"/>
    <n v="1245"/>
    <n v="112"/>
    <n v="3"/>
    <n v="336"/>
    <x v="2"/>
    <s v="Tracksuit Bottoms"/>
    <x v="183"/>
  </r>
  <r>
    <n v="2029"/>
    <n v="409"/>
    <n v="772"/>
    <n v="91"/>
    <n v="2"/>
    <n v="182"/>
    <x v="1"/>
    <s v="Pullover"/>
    <x v="217"/>
  </r>
  <r>
    <n v="2030"/>
    <n v="409"/>
    <n v="579"/>
    <n v="100"/>
    <n v="3"/>
    <n v="300"/>
    <x v="1"/>
    <s v="Bomber"/>
    <x v="217"/>
  </r>
  <r>
    <n v="2031"/>
    <n v="409"/>
    <n v="1141"/>
    <n v="102"/>
    <n v="2"/>
    <n v="204"/>
    <x v="2"/>
    <s v="Cargo Pants"/>
    <x v="217"/>
  </r>
  <r>
    <n v="2032"/>
    <n v="409"/>
    <n v="279"/>
    <n v="95"/>
    <n v="3"/>
    <n v="285"/>
    <x v="0"/>
    <s v="Polo"/>
    <x v="217"/>
  </r>
  <r>
    <n v="2033"/>
    <n v="409"/>
    <n v="1230"/>
    <n v="112"/>
    <n v="3"/>
    <n v="336"/>
    <x v="2"/>
    <s v="Tracksuit Bottoms"/>
    <x v="217"/>
  </r>
  <r>
    <n v="2034"/>
    <n v="410"/>
    <n v="660"/>
    <n v="93"/>
    <n v="1"/>
    <n v="93"/>
    <x v="1"/>
    <s v="Coach"/>
    <x v="218"/>
  </r>
  <r>
    <n v="2035"/>
    <n v="410"/>
    <n v="1049"/>
    <n v="90"/>
    <n v="1"/>
    <n v="90"/>
    <x v="2"/>
    <s v="Relaxed Leg"/>
    <x v="218"/>
  </r>
  <r>
    <n v="2036"/>
    <n v="411"/>
    <n v="564"/>
    <n v="100"/>
    <n v="3"/>
    <n v="300"/>
    <x v="1"/>
    <s v="Bomber"/>
    <x v="168"/>
  </r>
  <r>
    <n v="2037"/>
    <n v="411"/>
    <n v="826"/>
    <n v="117"/>
    <n v="1"/>
    <n v="117"/>
    <x v="1"/>
    <s v="Shearling"/>
    <x v="168"/>
  </r>
  <r>
    <n v="2038"/>
    <n v="411"/>
    <n v="508"/>
    <n v="102"/>
    <n v="1"/>
    <n v="102"/>
    <x v="1"/>
    <s v="Windbreaker"/>
    <x v="168"/>
  </r>
  <r>
    <n v="2039"/>
    <n v="411"/>
    <n v="860"/>
    <n v="113"/>
    <n v="2"/>
    <n v="226"/>
    <x v="2"/>
    <s v="Chinos"/>
    <x v="168"/>
  </r>
  <r>
    <n v="2040"/>
    <n v="411"/>
    <n v="410"/>
    <n v="119"/>
    <n v="1"/>
    <n v="119"/>
    <x v="0"/>
    <s v="Casual Slim Fit"/>
    <x v="168"/>
  </r>
  <r>
    <n v="2041"/>
    <n v="411"/>
    <n v="451"/>
    <n v="107"/>
    <n v="2"/>
    <n v="214"/>
    <x v="1"/>
    <s v="Denim"/>
    <x v="168"/>
  </r>
  <r>
    <n v="2042"/>
    <n v="412"/>
    <n v="1034"/>
    <n v="90"/>
    <n v="2"/>
    <n v="180"/>
    <x v="2"/>
    <s v="Relaxed Leg"/>
    <x v="219"/>
  </r>
  <r>
    <n v="2043"/>
    <n v="412"/>
    <n v="314"/>
    <n v="105"/>
    <n v="1"/>
    <n v="105"/>
    <x v="0"/>
    <s v="Cuban Collar"/>
    <x v="219"/>
  </r>
  <r>
    <n v="2044"/>
    <n v="412"/>
    <n v="232"/>
    <n v="106"/>
    <n v="2"/>
    <n v="212"/>
    <x v="0"/>
    <s v="Chambray"/>
    <x v="219"/>
  </r>
  <r>
    <n v="2045"/>
    <n v="412"/>
    <n v="721"/>
    <n v="119"/>
    <n v="1"/>
    <n v="119"/>
    <x v="1"/>
    <s v="Trench Coat"/>
    <x v="219"/>
  </r>
  <r>
    <n v="2046"/>
    <n v="413"/>
    <n v="1204"/>
    <n v="105"/>
    <n v="2"/>
    <n v="210"/>
    <x v="2"/>
    <s v="Pleated"/>
    <x v="117"/>
  </r>
  <r>
    <n v="2047"/>
    <n v="413"/>
    <n v="527"/>
    <n v="98"/>
    <n v="2"/>
    <n v="196"/>
    <x v="1"/>
    <s v="Leather"/>
    <x v="117"/>
  </r>
  <r>
    <n v="2048"/>
    <n v="413"/>
    <n v="707"/>
    <n v="119"/>
    <n v="3"/>
    <n v="357"/>
    <x v="1"/>
    <s v="Trench Coat"/>
    <x v="117"/>
  </r>
  <r>
    <n v="2049"/>
    <n v="413"/>
    <n v="1234"/>
    <n v="112"/>
    <n v="2"/>
    <n v="224"/>
    <x v="2"/>
    <s v="Tracksuit Bottoms"/>
    <x v="117"/>
  </r>
  <r>
    <n v="2050"/>
    <n v="413"/>
    <n v="124"/>
    <n v="92"/>
    <n v="2"/>
    <n v="184"/>
    <x v="0"/>
    <s v="Denim"/>
    <x v="117"/>
  </r>
  <r>
    <n v="2051"/>
    <n v="413"/>
    <n v="306"/>
    <n v="105"/>
    <n v="3"/>
    <n v="315"/>
    <x v="0"/>
    <s v="Cuban Collar"/>
    <x v="117"/>
  </r>
  <r>
    <n v="2052"/>
    <n v="414"/>
    <n v="233"/>
    <n v="106"/>
    <n v="3"/>
    <n v="318"/>
    <x v="0"/>
    <s v="Chambray"/>
    <x v="220"/>
  </r>
  <r>
    <n v="2053"/>
    <n v="414"/>
    <n v="932"/>
    <n v="96"/>
    <n v="1"/>
    <n v="96"/>
    <x v="2"/>
    <s v="Drawstring"/>
    <x v="220"/>
  </r>
  <r>
    <n v="2054"/>
    <n v="414"/>
    <n v="625"/>
    <n v="112"/>
    <n v="1"/>
    <n v="112"/>
    <x v="1"/>
    <s v="Cardigan"/>
    <x v="220"/>
  </r>
  <r>
    <n v="2055"/>
    <n v="415"/>
    <n v="190"/>
    <n v="98"/>
    <n v="2"/>
    <n v="196"/>
    <x v="0"/>
    <s v="Camp Collared"/>
    <x v="221"/>
  </r>
  <r>
    <n v="2056"/>
    <n v="415"/>
    <n v="494"/>
    <n v="102"/>
    <n v="2"/>
    <n v="204"/>
    <x v="1"/>
    <s v="Windbreaker"/>
    <x v="221"/>
  </r>
  <r>
    <n v="2057"/>
    <n v="415"/>
    <n v="833"/>
    <n v="117"/>
    <n v="2"/>
    <n v="234"/>
    <x v="1"/>
    <s v="Shearling"/>
    <x v="221"/>
  </r>
  <r>
    <n v="2058"/>
    <n v="415"/>
    <n v="487"/>
    <n v="118"/>
    <n v="2"/>
    <n v="236"/>
    <x v="1"/>
    <s v="Puffer"/>
    <x v="221"/>
  </r>
  <r>
    <n v="2059"/>
    <n v="415"/>
    <n v="260"/>
    <n v="95"/>
    <n v="2"/>
    <n v="190"/>
    <x v="0"/>
    <s v="Polo"/>
    <x v="221"/>
  </r>
  <r>
    <n v="2060"/>
    <n v="415"/>
    <n v="946"/>
    <n v="97"/>
    <n v="1"/>
    <n v="97"/>
    <x v="2"/>
    <s v="Slim-Fit"/>
    <x v="221"/>
  </r>
  <r>
    <n v="2061"/>
    <n v="415"/>
    <n v="983"/>
    <n v="106"/>
    <n v="1"/>
    <n v="106"/>
    <x v="2"/>
    <s v="Wool"/>
    <x v="221"/>
  </r>
  <r>
    <n v="2062"/>
    <n v="415"/>
    <n v="1149"/>
    <n v="102"/>
    <n v="2"/>
    <n v="204"/>
    <x v="2"/>
    <s v="Cargo Pants"/>
    <x v="221"/>
  </r>
  <r>
    <n v="2063"/>
    <n v="416"/>
    <n v="798"/>
    <n v="91"/>
    <n v="1"/>
    <n v="91"/>
    <x v="1"/>
    <s v="Pullover"/>
    <x v="2"/>
  </r>
  <r>
    <n v="2064"/>
    <n v="416"/>
    <n v="1141"/>
    <n v="102"/>
    <n v="3"/>
    <n v="306"/>
    <x v="2"/>
    <s v="Cargo Pants"/>
    <x v="2"/>
  </r>
  <r>
    <n v="2065"/>
    <n v="416"/>
    <n v="270"/>
    <n v="95"/>
    <n v="1"/>
    <n v="95"/>
    <x v="0"/>
    <s v="Polo"/>
    <x v="2"/>
  </r>
  <r>
    <n v="2066"/>
    <n v="416"/>
    <n v="217"/>
    <n v="106"/>
    <n v="3"/>
    <n v="318"/>
    <x v="0"/>
    <s v="Chambray"/>
    <x v="2"/>
  </r>
  <r>
    <n v="2067"/>
    <n v="416"/>
    <n v="1027"/>
    <n v="90"/>
    <n v="3"/>
    <n v="270"/>
    <x v="2"/>
    <s v="Relaxed Leg"/>
    <x v="2"/>
  </r>
  <r>
    <n v="2068"/>
    <n v="416"/>
    <n v="33"/>
    <n v="96"/>
    <n v="1"/>
    <n v="96"/>
    <x v="0"/>
    <s v="Oxford Cloth"/>
    <x v="2"/>
  </r>
  <r>
    <n v="2069"/>
    <n v="416"/>
    <n v="182"/>
    <n v="98"/>
    <n v="3"/>
    <n v="294"/>
    <x v="0"/>
    <s v="Camp Collared"/>
    <x v="2"/>
  </r>
  <r>
    <n v="2070"/>
    <n v="417"/>
    <n v="173"/>
    <n v="91"/>
    <n v="3"/>
    <n v="273"/>
    <x v="0"/>
    <s v="Linen"/>
    <x v="128"/>
  </r>
  <r>
    <n v="2071"/>
    <n v="417"/>
    <n v="560"/>
    <n v="100"/>
    <n v="2"/>
    <n v="200"/>
    <x v="1"/>
    <s v="Bomber"/>
    <x v="128"/>
  </r>
  <r>
    <n v="2072"/>
    <n v="417"/>
    <n v="963"/>
    <n v="97"/>
    <n v="1"/>
    <n v="97"/>
    <x v="2"/>
    <s v="Slim-Fit"/>
    <x v="128"/>
  </r>
  <r>
    <n v="2073"/>
    <n v="417"/>
    <n v="986"/>
    <n v="106"/>
    <n v="2"/>
    <n v="212"/>
    <x v="2"/>
    <s v="Wool"/>
    <x v="128"/>
  </r>
  <r>
    <n v="2074"/>
    <n v="417"/>
    <n v="1022"/>
    <n v="90"/>
    <n v="3"/>
    <n v="270"/>
    <x v="2"/>
    <s v="Relaxed Leg"/>
    <x v="128"/>
  </r>
  <r>
    <n v="2075"/>
    <n v="417"/>
    <n v="1214"/>
    <n v="105"/>
    <n v="1"/>
    <n v="105"/>
    <x v="2"/>
    <s v="Pleated"/>
    <x v="128"/>
  </r>
  <r>
    <n v="2076"/>
    <n v="418"/>
    <n v="1102"/>
    <n v="115"/>
    <n v="1"/>
    <n v="115"/>
    <x v="2"/>
    <s v="Cropped"/>
    <x v="67"/>
  </r>
  <r>
    <n v="2077"/>
    <n v="418"/>
    <n v="970"/>
    <n v="97"/>
    <n v="3"/>
    <n v="291"/>
    <x v="2"/>
    <s v="Slim-Fit"/>
    <x v="67"/>
  </r>
  <r>
    <n v="2078"/>
    <n v="418"/>
    <n v="118"/>
    <n v="92"/>
    <n v="1"/>
    <n v="92"/>
    <x v="0"/>
    <s v="Denim"/>
    <x v="67"/>
  </r>
  <r>
    <n v="2079"/>
    <n v="418"/>
    <n v="436"/>
    <n v="107"/>
    <n v="1"/>
    <n v="107"/>
    <x v="1"/>
    <s v="Denim"/>
    <x v="67"/>
  </r>
  <r>
    <n v="2080"/>
    <n v="418"/>
    <n v="964"/>
    <n v="97"/>
    <n v="3"/>
    <n v="291"/>
    <x v="2"/>
    <s v="Slim-Fit"/>
    <x v="67"/>
  </r>
  <r>
    <n v="2081"/>
    <n v="419"/>
    <n v="989"/>
    <n v="106"/>
    <n v="3"/>
    <n v="318"/>
    <x v="2"/>
    <s v="Wool"/>
    <x v="222"/>
  </r>
  <r>
    <n v="2082"/>
    <n v="419"/>
    <n v="1135"/>
    <n v="102"/>
    <n v="2"/>
    <n v="204"/>
    <x v="2"/>
    <s v="Cargo Pants"/>
    <x v="222"/>
  </r>
  <r>
    <n v="2083"/>
    <n v="419"/>
    <n v="669"/>
    <n v="113"/>
    <n v="2"/>
    <n v="226"/>
    <x v="1"/>
    <s v="Parka"/>
    <x v="222"/>
  </r>
  <r>
    <n v="2084"/>
    <n v="419"/>
    <n v="691"/>
    <n v="113"/>
    <n v="3"/>
    <n v="339"/>
    <x v="1"/>
    <s v="Parka"/>
    <x v="222"/>
  </r>
  <r>
    <n v="2085"/>
    <n v="419"/>
    <n v="581"/>
    <n v="100"/>
    <n v="2"/>
    <n v="200"/>
    <x v="1"/>
    <s v="Bomber"/>
    <x v="222"/>
  </r>
  <r>
    <n v="2086"/>
    <n v="419"/>
    <n v="34"/>
    <n v="96"/>
    <n v="2"/>
    <n v="192"/>
    <x v="0"/>
    <s v="Oxford Cloth"/>
    <x v="222"/>
  </r>
  <r>
    <n v="2087"/>
    <n v="420"/>
    <n v="441"/>
    <n v="107"/>
    <n v="1"/>
    <n v="107"/>
    <x v="1"/>
    <s v="Denim"/>
    <x v="131"/>
  </r>
  <r>
    <n v="2088"/>
    <n v="420"/>
    <n v="109"/>
    <n v="92"/>
    <n v="3"/>
    <n v="276"/>
    <x v="0"/>
    <s v="Denim"/>
    <x v="131"/>
  </r>
  <r>
    <n v="2089"/>
    <n v="420"/>
    <n v="253"/>
    <n v="95"/>
    <n v="2"/>
    <n v="190"/>
    <x v="0"/>
    <s v="Polo"/>
    <x v="131"/>
  </r>
  <r>
    <n v="2090"/>
    <n v="420"/>
    <n v="960"/>
    <n v="97"/>
    <n v="3"/>
    <n v="291"/>
    <x v="2"/>
    <s v="Slim-Fit"/>
    <x v="131"/>
  </r>
  <r>
    <n v="2091"/>
    <n v="420"/>
    <n v="579"/>
    <n v="100"/>
    <n v="3"/>
    <n v="300"/>
    <x v="1"/>
    <s v="Bomber"/>
    <x v="131"/>
  </r>
  <r>
    <n v="2092"/>
    <n v="421"/>
    <n v="767"/>
    <n v="109"/>
    <n v="2"/>
    <n v="218"/>
    <x v="1"/>
    <s v="Peacoat"/>
    <x v="113"/>
  </r>
  <r>
    <n v="2093"/>
    <n v="421"/>
    <n v="755"/>
    <n v="109"/>
    <n v="3"/>
    <n v="327"/>
    <x v="1"/>
    <s v="Peacoat"/>
    <x v="113"/>
  </r>
  <r>
    <n v="2094"/>
    <n v="421"/>
    <n v="146"/>
    <n v="91"/>
    <n v="3"/>
    <n v="273"/>
    <x v="0"/>
    <s v="Linen"/>
    <x v="113"/>
  </r>
  <r>
    <n v="2095"/>
    <n v="421"/>
    <n v="572"/>
    <n v="100"/>
    <n v="3"/>
    <n v="300"/>
    <x v="1"/>
    <s v="Bomber"/>
    <x v="113"/>
  </r>
  <r>
    <n v="2096"/>
    <n v="421"/>
    <n v="634"/>
    <n v="93"/>
    <n v="2"/>
    <n v="186"/>
    <x v="1"/>
    <s v="Coach"/>
    <x v="113"/>
  </r>
  <r>
    <n v="2097"/>
    <n v="421"/>
    <n v="723"/>
    <n v="119"/>
    <n v="1"/>
    <n v="119"/>
    <x v="1"/>
    <s v="Trench Coat"/>
    <x v="113"/>
  </r>
  <r>
    <n v="2098"/>
    <n v="422"/>
    <n v="859"/>
    <n v="113"/>
    <n v="3"/>
    <n v="339"/>
    <x v="2"/>
    <s v="Chinos"/>
    <x v="71"/>
  </r>
  <r>
    <n v="2099"/>
    <n v="422"/>
    <n v="1214"/>
    <n v="105"/>
    <n v="1"/>
    <n v="105"/>
    <x v="2"/>
    <s v="Pleated"/>
    <x v="71"/>
  </r>
  <r>
    <n v="2100"/>
    <n v="422"/>
    <n v="762"/>
    <n v="109"/>
    <n v="2"/>
    <n v="218"/>
    <x v="1"/>
    <s v="Peacoat"/>
    <x v="71"/>
  </r>
  <r>
    <n v="2101"/>
    <n v="422"/>
    <n v="1004"/>
    <n v="106"/>
    <n v="1"/>
    <n v="106"/>
    <x v="2"/>
    <s v="Wool"/>
    <x v="71"/>
  </r>
  <r>
    <n v="2102"/>
    <n v="422"/>
    <n v="1156"/>
    <n v="99"/>
    <n v="2"/>
    <n v="198"/>
    <x v="2"/>
    <s v="High-Waisted"/>
    <x v="71"/>
  </r>
  <r>
    <n v="2103"/>
    <n v="423"/>
    <n v="306"/>
    <n v="105"/>
    <n v="3"/>
    <n v="315"/>
    <x v="0"/>
    <s v="Cuban Collar"/>
    <x v="122"/>
  </r>
  <r>
    <n v="2104"/>
    <n v="423"/>
    <n v="1182"/>
    <n v="99"/>
    <n v="2"/>
    <n v="198"/>
    <x v="2"/>
    <s v="High-Waisted"/>
    <x v="122"/>
  </r>
  <r>
    <n v="2105"/>
    <n v="423"/>
    <n v="205"/>
    <n v="98"/>
    <n v="3"/>
    <n v="294"/>
    <x v="0"/>
    <s v="Camp Collared"/>
    <x v="122"/>
  </r>
  <r>
    <n v="2106"/>
    <n v="423"/>
    <n v="38"/>
    <n v="104"/>
    <n v="2"/>
    <n v="208"/>
    <x v="0"/>
    <s v="Dress"/>
    <x v="122"/>
  </r>
  <r>
    <n v="2107"/>
    <n v="423"/>
    <n v="773"/>
    <n v="91"/>
    <n v="2"/>
    <n v="182"/>
    <x v="1"/>
    <s v="Pullover"/>
    <x v="122"/>
  </r>
  <r>
    <n v="2108"/>
    <n v="423"/>
    <n v="544"/>
    <n v="98"/>
    <n v="2"/>
    <n v="196"/>
    <x v="1"/>
    <s v="Leather"/>
    <x v="122"/>
  </r>
  <r>
    <n v="2109"/>
    <n v="424"/>
    <n v="407"/>
    <n v="119"/>
    <n v="1"/>
    <n v="119"/>
    <x v="0"/>
    <s v="Casual Slim Fit"/>
    <x v="64"/>
  </r>
  <r>
    <n v="2110"/>
    <n v="424"/>
    <n v="759"/>
    <n v="109"/>
    <n v="1"/>
    <n v="109"/>
    <x v="1"/>
    <s v="Peacoat"/>
    <x v="64"/>
  </r>
  <r>
    <n v="2111"/>
    <n v="424"/>
    <n v="1078"/>
    <n v="93"/>
    <n v="2"/>
    <n v="186"/>
    <x v="2"/>
    <s v="Joggers"/>
    <x v="64"/>
  </r>
  <r>
    <n v="2112"/>
    <n v="424"/>
    <n v="182"/>
    <n v="98"/>
    <n v="1"/>
    <n v="98"/>
    <x v="0"/>
    <s v="Camp Collared"/>
    <x v="64"/>
  </r>
  <r>
    <n v="2113"/>
    <n v="424"/>
    <n v="833"/>
    <n v="117"/>
    <n v="1"/>
    <n v="117"/>
    <x v="1"/>
    <s v="Shearling"/>
    <x v="64"/>
  </r>
  <r>
    <n v="2114"/>
    <n v="424"/>
    <n v="420"/>
    <n v="107"/>
    <n v="3"/>
    <n v="321"/>
    <x v="1"/>
    <s v="Denim"/>
    <x v="64"/>
  </r>
  <r>
    <n v="2115"/>
    <n v="424"/>
    <n v="1040"/>
    <n v="90"/>
    <n v="2"/>
    <n v="180"/>
    <x v="2"/>
    <s v="Relaxed Leg"/>
    <x v="64"/>
  </r>
  <r>
    <n v="2116"/>
    <n v="424"/>
    <n v="454"/>
    <n v="107"/>
    <n v="1"/>
    <n v="107"/>
    <x v="1"/>
    <s v="Denim"/>
    <x v="64"/>
  </r>
  <r>
    <n v="2117"/>
    <n v="425"/>
    <n v="926"/>
    <n v="96"/>
    <n v="1"/>
    <n v="96"/>
    <x v="2"/>
    <s v="Drawstring"/>
    <x v="223"/>
  </r>
  <r>
    <n v="2118"/>
    <n v="425"/>
    <n v="313"/>
    <n v="105"/>
    <n v="3"/>
    <n v="315"/>
    <x v="0"/>
    <s v="Cuban Collar"/>
    <x v="223"/>
  </r>
  <r>
    <n v="2119"/>
    <n v="425"/>
    <n v="363"/>
    <n v="94"/>
    <n v="3"/>
    <n v="282"/>
    <x v="0"/>
    <s v="Henley"/>
    <x v="223"/>
  </r>
  <r>
    <n v="2120"/>
    <n v="425"/>
    <n v="785"/>
    <n v="91"/>
    <n v="2"/>
    <n v="182"/>
    <x v="1"/>
    <s v="Pullover"/>
    <x v="223"/>
  </r>
  <r>
    <n v="2121"/>
    <n v="425"/>
    <n v="1074"/>
    <n v="93"/>
    <n v="3"/>
    <n v="279"/>
    <x v="2"/>
    <s v="Joggers"/>
    <x v="223"/>
  </r>
  <r>
    <n v="2122"/>
    <n v="426"/>
    <n v="1031"/>
    <n v="90"/>
    <n v="2"/>
    <n v="180"/>
    <x v="2"/>
    <s v="Relaxed Leg"/>
    <x v="132"/>
  </r>
  <r>
    <n v="2123"/>
    <n v="427"/>
    <n v="266"/>
    <n v="95"/>
    <n v="2"/>
    <n v="190"/>
    <x v="0"/>
    <s v="Polo"/>
    <x v="169"/>
  </r>
  <r>
    <n v="2124"/>
    <n v="427"/>
    <n v="1231"/>
    <n v="112"/>
    <n v="3"/>
    <n v="336"/>
    <x v="2"/>
    <s v="Tracksuit Bottoms"/>
    <x v="169"/>
  </r>
  <r>
    <n v="2125"/>
    <n v="427"/>
    <n v="752"/>
    <n v="109"/>
    <n v="3"/>
    <n v="327"/>
    <x v="1"/>
    <s v="Peacoat"/>
    <x v="169"/>
  </r>
  <r>
    <n v="2126"/>
    <n v="427"/>
    <n v="969"/>
    <n v="97"/>
    <n v="3"/>
    <n v="291"/>
    <x v="2"/>
    <s v="Slim-Fit"/>
    <x v="169"/>
  </r>
  <r>
    <n v="2127"/>
    <n v="427"/>
    <n v="766"/>
    <n v="109"/>
    <n v="1"/>
    <n v="109"/>
    <x v="1"/>
    <s v="Peacoat"/>
    <x v="169"/>
  </r>
  <r>
    <n v="2128"/>
    <n v="427"/>
    <n v="586"/>
    <n v="100"/>
    <n v="2"/>
    <n v="200"/>
    <x v="1"/>
    <s v="Bomber"/>
    <x v="169"/>
  </r>
  <r>
    <n v="2129"/>
    <n v="427"/>
    <n v="27"/>
    <n v="96"/>
    <n v="3"/>
    <n v="288"/>
    <x v="0"/>
    <s v="Oxford Cloth"/>
    <x v="169"/>
  </r>
  <r>
    <n v="2130"/>
    <n v="427"/>
    <n v="90"/>
    <n v="118"/>
    <n v="3"/>
    <n v="354"/>
    <x v="0"/>
    <s v="Flannel"/>
    <x v="169"/>
  </r>
  <r>
    <n v="2131"/>
    <n v="427"/>
    <n v="710"/>
    <n v="119"/>
    <n v="2"/>
    <n v="238"/>
    <x v="1"/>
    <s v="Trench Coat"/>
    <x v="169"/>
  </r>
  <r>
    <n v="2132"/>
    <n v="428"/>
    <n v="689"/>
    <n v="113"/>
    <n v="2"/>
    <n v="226"/>
    <x v="1"/>
    <s v="Parka"/>
    <x v="224"/>
  </r>
  <r>
    <n v="2133"/>
    <n v="428"/>
    <n v="910"/>
    <n v="96"/>
    <n v="1"/>
    <n v="96"/>
    <x v="2"/>
    <s v="Drawstring"/>
    <x v="224"/>
  </r>
  <r>
    <n v="2134"/>
    <n v="428"/>
    <n v="328"/>
    <n v="109"/>
    <n v="2"/>
    <n v="218"/>
    <x v="0"/>
    <s v="Mandarin Collar"/>
    <x v="224"/>
  </r>
  <r>
    <n v="2135"/>
    <n v="429"/>
    <n v="397"/>
    <n v="119"/>
    <n v="2"/>
    <n v="238"/>
    <x v="0"/>
    <s v="Casual Slim Fit"/>
    <x v="112"/>
  </r>
  <r>
    <n v="2136"/>
    <n v="429"/>
    <n v="270"/>
    <n v="95"/>
    <n v="2"/>
    <n v="190"/>
    <x v="0"/>
    <s v="Polo"/>
    <x v="112"/>
  </r>
  <r>
    <n v="2137"/>
    <n v="430"/>
    <n v="989"/>
    <n v="106"/>
    <n v="1"/>
    <n v="106"/>
    <x v="2"/>
    <s v="Wool"/>
    <x v="112"/>
  </r>
  <r>
    <n v="2138"/>
    <n v="430"/>
    <n v="777"/>
    <n v="91"/>
    <n v="1"/>
    <n v="91"/>
    <x v="1"/>
    <s v="Pullover"/>
    <x v="112"/>
  </r>
  <r>
    <n v="2139"/>
    <n v="430"/>
    <n v="1090"/>
    <n v="115"/>
    <n v="2"/>
    <n v="230"/>
    <x v="2"/>
    <s v="Cropped"/>
    <x v="112"/>
  </r>
  <r>
    <n v="2140"/>
    <n v="431"/>
    <n v="570"/>
    <n v="100"/>
    <n v="1"/>
    <n v="100"/>
    <x v="1"/>
    <s v="Bomber"/>
    <x v="23"/>
  </r>
  <r>
    <n v="2141"/>
    <n v="431"/>
    <n v="1212"/>
    <n v="105"/>
    <n v="1"/>
    <n v="105"/>
    <x v="2"/>
    <s v="Pleated"/>
    <x v="23"/>
  </r>
  <r>
    <n v="2142"/>
    <n v="431"/>
    <n v="69"/>
    <n v="104"/>
    <n v="2"/>
    <n v="208"/>
    <x v="0"/>
    <s v="Dress"/>
    <x v="23"/>
  </r>
  <r>
    <n v="2143"/>
    <n v="431"/>
    <n v="165"/>
    <n v="91"/>
    <n v="2"/>
    <n v="182"/>
    <x v="0"/>
    <s v="Linen"/>
    <x v="23"/>
  </r>
  <r>
    <n v="2144"/>
    <n v="431"/>
    <n v="325"/>
    <n v="109"/>
    <n v="1"/>
    <n v="109"/>
    <x v="0"/>
    <s v="Mandarin Collar"/>
    <x v="23"/>
  </r>
  <r>
    <n v="2145"/>
    <n v="432"/>
    <n v="191"/>
    <n v="98"/>
    <n v="3"/>
    <n v="294"/>
    <x v="0"/>
    <s v="Camp Collared"/>
    <x v="222"/>
  </r>
  <r>
    <n v="2146"/>
    <n v="432"/>
    <n v="652"/>
    <n v="93"/>
    <n v="1"/>
    <n v="93"/>
    <x v="1"/>
    <s v="Coach"/>
    <x v="222"/>
  </r>
  <r>
    <n v="2147"/>
    <n v="432"/>
    <n v="769"/>
    <n v="109"/>
    <n v="2"/>
    <n v="218"/>
    <x v="1"/>
    <s v="Peacoat"/>
    <x v="222"/>
  </r>
  <r>
    <n v="2148"/>
    <n v="432"/>
    <n v="6"/>
    <n v="96"/>
    <n v="1"/>
    <n v="96"/>
    <x v="0"/>
    <s v="Oxford Cloth"/>
    <x v="222"/>
  </r>
  <r>
    <n v="2149"/>
    <n v="433"/>
    <n v="841"/>
    <n v="113"/>
    <n v="1"/>
    <n v="113"/>
    <x v="2"/>
    <s v="Chinos"/>
    <x v="225"/>
  </r>
  <r>
    <n v="2150"/>
    <n v="433"/>
    <n v="858"/>
    <n v="113"/>
    <n v="3"/>
    <n v="339"/>
    <x v="2"/>
    <s v="Chinos"/>
    <x v="225"/>
  </r>
  <r>
    <n v="2151"/>
    <n v="434"/>
    <n v="272"/>
    <n v="95"/>
    <n v="3"/>
    <n v="285"/>
    <x v="0"/>
    <s v="Polo"/>
    <x v="197"/>
  </r>
  <r>
    <n v="2152"/>
    <n v="434"/>
    <n v="190"/>
    <n v="98"/>
    <n v="1"/>
    <n v="98"/>
    <x v="0"/>
    <s v="Camp Collared"/>
    <x v="197"/>
  </r>
  <r>
    <n v="2153"/>
    <n v="434"/>
    <n v="465"/>
    <n v="118"/>
    <n v="2"/>
    <n v="236"/>
    <x v="1"/>
    <s v="Puffer"/>
    <x v="197"/>
  </r>
  <r>
    <n v="2154"/>
    <n v="434"/>
    <n v="128"/>
    <n v="92"/>
    <n v="2"/>
    <n v="184"/>
    <x v="0"/>
    <s v="Denim"/>
    <x v="197"/>
  </r>
  <r>
    <n v="2155"/>
    <n v="434"/>
    <n v="278"/>
    <n v="95"/>
    <n v="1"/>
    <n v="95"/>
    <x v="0"/>
    <s v="Polo"/>
    <x v="197"/>
  </r>
  <r>
    <n v="2156"/>
    <n v="434"/>
    <n v="310"/>
    <n v="105"/>
    <n v="3"/>
    <n v="315"/>
    <x v="0"/>
    <s v="Cuban Collar"/>
    <x v="197"/>
  </r>
  <r>
    <n v="2157"/>
    <n v="434"/>
    <n v="172"/>
    <n v="91"/>
    <n v="3"/>
    <n v="273"/>
    <x v="0"/>
    <s v="Linen"/>
    <x v="197"/>
  </r>
  <r>
    <n v="2158"/>
    <n v="434"/>
    <n v="803"/>
    <n v="91"/>
    <n v="3"/>
    <n v="273"/>
    <x v="1"/>
    <s v="Pullover"/>
    <x v="197"/>
  </r>
  <r>
    <n v="2159"/>
    <n v="435"/>
    <n v="678"/>
    <n v="113"/>
    <n v="3"/>
    <n v="339"/>
    <x v="1"/>
    <s v="Parka"/>
    <x v="226"/>
  </r>
  <r>
    <n v="2160"/>
    <n v="435"/>
    <n v="269"/>
    <n v="95"/>
    <n v="3"/>
    <n v="285"/>
    <x v="0"/>
    <s v="Polo"/>
    <x v="226"/>
  </r>
  <r>
    <n v="2161"/>
    <n v="435"/>
    <n v="889"/>
    <n v="94"/>
    <n v="2"/>
    <n v="188"/>
    <x v="2"/>
    <s v="Cords"/>
    <x v="226"/>
  </r>
  <r>
    <n v="2162"/>
    <n v="435"/>
    <n v="77"/>
    <n v="118"/>
    <n v="2"/>
    <n v="236"/>
    <x v="0"/>
    <s v="Flannel"/>
    <x v="226"/>
  </r>
  <r>
    <n v="2163"/>
    <n v="435"/>
    <n v="754"/>
    <n v="109"/>
    <n v="2"/>
    <n v="218"/>
    <x v="1"/>
    <s v="Peacoat"/>
    <x v="226"/>
  </r>
  <r>
    <n v="2164"/>
    <n v="436"/>
    <n v="583"/>
    <n v="100"/>
    <n v="3"/>
    <n v="300"/>
    <x v="1"/>
    <s v="Bomber"/>
    <x v="127"/>
  </r>
  <r>
    <n v="2165"/>
    <n v="436"/>
    <n v="579"/>
    <n v="100"/>
    <n v="1"/>
    <n v="100"/>
    <x v="1"/>
    <s v="Bomber"/>
    <x v="127"/>
  </r>
  <r>
    <n v="2166"/>
    <n v="437"/>
    <n v="243"/>
    <n v="106"/>
    <n v="2"/>
    <n v="212"/>
    <x v="0"/>
    <s v="Chambray"/>
    <x v="170"/>
  </r>
  <r>
    <n v="2167"/>
    <n v="437"/>
    <n v="363"/>
    <n v="94"/>
    <n v="1"/>
    <n v="94"/>
    <x v="0"/>
    <s v="Henley"/>
    <x v="170"/>
  </r>
  <r>
    <n v="2168"/>
    <n v="437"/>
    <n v="43"/>
    <n v="104"/>
    <n v="3"/>
    <n v="312"/>
    <x v="0"/>
    <s v="Dress"/>
    <x v="170"/>
  </r>
  <r>
    <n v="2169"/>
    <n v="437"/>
    <n v="308"/>
    <n v="105"/>
    <n v="3"/>
    <n v="315"/>
    <x v="0"/>
    <s v="Cuban Collar"/>
    <x v="170"/>
  </r>
  <r>
    <n v="2170"/>
    <n v="437"/>
    <n v="523"/>
    <n v="102"/>
    <n v="1"/>
    <n v="102"/>
    <x v="1"/>
    <s v="Windbreaker"/>
    <x v="170"/>
  </r>
  <r>
    <n v="2171"/>
    <n v="437"/>
    <n v="1176"/>
    <n v="99"/>
    <n v="3"/>
    <n v="297"/>
    <x v="2"/>
    <s v="High-Waisted"/>
    <x v="170"/>
  </r>
  <r>
    <n v="2172"/>
    <n v="438"/>
    <n v="884"/>
    <n v="94"/>
    <n v="2"/>
    <n v="188"/>
    <x v="2"/>
    <s v="Cords"/>
    <x v="59"/>
  </r>
  <r>
    <n v="2173"/>
    <n v="438"/>
    <n v="856"/>
    <n v="113"/>
    <n v="1"/>
    <n v="113"/>
    <x v="2"/>
    <s v="Chinos"/>
    <x v="59"/>
  </r>
  <r>
    <n v="2174"/>
    <n v="438"/>
    <n v="491"/>
    <n v="102"/>
    <n v="2"/>
    <n v="204"/>
    <x v="1"/>
    <s v="Windbreaker"/>
    <x v="59"/>
  </r>
  <r>
    <n v="2175"/>
    <n v="438"/>
    <n v="214"/>
    <n v="106"/>
    <n v="2"/>
    <n v="212"/>
    <x v="0"/>
    <s v="Chambray"/>
    <x v="59"/>
  </r>
  <r>
    <n v="2176"/>
    <n v="439"/>
    <n v="1087"/>
    <n v="115"/>
    <n v="3"/>
    <n v="345"/>
    <x v="2"/>
    <s v="Cropped"/>
    <x v="67"/>
  </r>
  <r>
    <n v="2177"/>
    <n v="439"/>
    <n v="164"/>
    <n v="91"/>
    <n v="2"/>
    <n v="182"/>
    <x v="0"/>
    <s v="Linen"/>
    <x v="67"/>
  </r>
  <r>
    <n v="2178"/>
    <n v="439"/>
    <n v="669"/>
    <n v="113"/>
    <n v="2"/>
    <n v="226"/>
    <x v="1"/>
    <s v="Parka"/>
    <x v="67"/>
  </r>
  <r>
    <n v="2179"/>
    <n v="439"/>
    <n v="1036"/>
    <n v="90"/>
    <n v="3"/>
    <n v="270"/>
    <x v="2"/>
    <s v="Relaxed Leg"/>
    <x v="67"/>
  </r>
  <r>
    <n v="2180"/>
    <n v="439"/>
    <n v="400"/>
    <n v="119"/>
    <n v="1"/>
    <n v="119"/>
    <x v="0"/>
    <s v="Casual Slim Fit"/>
    <x v="67"/>
  </r>
  <r>
    <n v="2181"/>
    <n v="439"/>
    <n v="1025"/>
    <n v="90"/>
    <n v="2"/>
    <n v="180"/>
    <x v="2"/>
    <s v="Relaxed Leg"/>
    <x v="67"/>
  </r>
  <r>
    <n v="2182"/>
    <n v="439"/>
    <n v="137"/>
    <n v="92"/>
    <n v="1"/>
    <n v="92"/>
    <x v="0"/>
    <s v="Denim"/>
    <x v="67"/>
  </r>
  <r>
    <n v="2183"/>
    <n v="439"/>
    <n v="942"/>
    <n v="96"/>
    <n v="2"/>
    <n v="192"/>
    <x v="2"/>
    <s v="Drawstring"/>
    <x v="67"/>
  </r>
  <r>
    <n v="2184"/>
    <n v="440"/>
    <n v="1158"/>
    <n v="99"/>
    <n v="3"/>
    <n v="297"/>
    <x v="2"/>
    <s v="High-Waisted"/>
    <x v="227"/>
  </r>
  <r>
    <n v="2185"/>
    <n v="440"/>
    <n v="105"/>
    <n v="92"/>
    <n v="2"/>
    <n v="184"/>
    <x v="0"/>
    <s v="Denim"/>
    <x v="227"/>
  </r>
  <r>
    <n v="2186"/>
    <n v="440"/>
    <n v="762"/>
    <n v="109"/>
    <n v="2"/>
    <n v="218"/>
    <x v="1"/>
    <s v="Peacoat"/>
    <x v="227"/>
  </r>
  <r>
    <n v="2187"/>
    <n v="440"/>
    <n v="1130"/>
    <n v="102"/>
    <n v="1"/>
    <n v="102"/>
    <x v="2"/>
    <s v="Cargo Pants"/>
    <x v="227"/>
  </r>
  <r>
    <n v="2188"/>
    <n v="440"/>
    <n v="882"/>
    <n v="94"/>
    <n v="1"/>
    <n v="94"/>
    <x v="2"/>
    <s v="Cords"/>
    <x v="227"/>
  </r>
  <r>
    <n v="2189"/>
    <n v="440"/>
    <n v="120"/>
    <n v="92"/>
    <n v="3"/>
    <n v="276"/>
    <x v="0"/>
    <s v="Denim"/>
    <x v="227"/>
  </r>
  <r>
    <n v="2190"/>
    <n v="441"/>
    <n v="1155"/>
    <n v="99"/>
    <n v="1"/>
    <n v="99"/>
    <x v="2"/>
    <s v="High-Waisted"/>
    <x v="228"/>
  </r>
  <r>
    <n v="2191"/>
    <n v="441"/>
    <n v="974"/>
    <n v="97"/>
    <n v="1"/>
    <n v="97"/>
    <x v="2"/>
    <s v="Slim-Fit"/>
    <x v="228"/>
  </r>
  <r>
    <n v="2192"/>
    <n v="441"/>
    <n v="611"/>
    <n v="112"/>
    <n v="3"/>
    <n v="336"/>
    <x v="1"/>
    <s v="Cardigan"/>
    <x v="228"/>
  </r>
  <r>
    <n v="2193"/>
    <n v="441"/>
    <n v="642"/>
    <n v="93"/>
    <n v="1"/>
    <n v="93"/>
    <x v="1"/>
    <s v="Coach"/>
    <x v="228"/>
  </r>
  <r>
    <n v="2194"/>
    <n v="441"/>
    <n v="756"/>
    <n v="109"/>
    <n v="3"/>
    <n v="327"/>
    <x v="1"/>
    <s v="Peacoat"/>
    <x v="228"/>
  </r>
  <r>
    <n v="2195"/>
    <n v="441"/>
    <n v="447"/>
    <n v="107"/>
    <n v="3"/>
    <n v="321"/>
    <x v="1"/>
    <s v="Denim"/>
    <x v="228"/>
  </r>
  <r>
    <n v="2196"/>
    <n v="441"/>
    <n v="199"/>
    <n v="98"/>
    <n v="2"/>
    <n v="196"/>
    <x v="0"/>
    <s v="Camp Collared"/>
    <x v="228"/>
  </r>
  <r>
    <n v="2197"/>
    <n v="441"/>
    <n v="169"/>
    <n v="91"/>
    <n v="3"/>
    <n v="273"/>
    <x v="0"/>
    <s v="Linen"/>
    <x v="228"/>
  </r>
  <r>
    <n v="2198"/>
    <n v="442"/>
    <n v="1242"/>
    <n v="112"/>
    <n v="2"/>
    <n v="224"/>
    <x v="2"/>
    <s v="Tracksuit Bottoms"/>
    <x v="229"/>
  </r>
  <r>
    <n v="2199"/>
    <n v="442"/>
    <n v="970"/>
    <n v="97"/>
    <n v="1"/>
    <n v="97"/>
    <x v="2"/>
    <s v="Slim-Fit"/>
    <x v="229"/>
  </r>
  <r>
    <n v="2200"/>
    <n v="442"/>
    <n v="873"/>
    <n v="113"/>
    <n v="1"/>
    <n v="113"/>
    <x v="2"/>
    <s v="Chinos"/>
    <x v="229"/>
  </r>
  <r>
    <n v="2201"/>
    <n v="443"/>
    <n v="513"/>
    <n v="102"/>
    <n v="2"/>
    <n v="204"/>
    <x v="1"/>
    <s v="Windbreaker"/>
    <x v="90"/>
  </r>
  <r>
    <n v="2202"/>
    <n v="443"/>
    <n v="380"/>
    <n v="94"/>
    <n v="2"/>
    <n v="188"/>
    <x v="0"/>
    <s v="Henley"/>
    <x v="90"/>
  </r>
  <r>
    <n v="2203"/>
    <n v="443"/>
    <n v="46"/>
    <n v="104"/>
    <n v="2"/>
    <n v="208"/>
    <x v="0"/>
    <s v="Dress"/>
    <x v="90"/>
  </r>
  <r>
    <n v="2204"/>
    <n v="444"/>
    <n v="39"/>
    <n v="104"/>
    <n v="3"/>
    <n v="312"/>
    <x v="0"/>
    <s v="Dress"/>
    <x v="92"/>
  </r>
  <r>
    <n v="2205"/>
    <n v="444"/>
    <n v="263"/>
    <n v="95"/>
    <n v="1"/>
    <n v="95"/>
    <x v="0"/>
    <s v="Polo"/>
    <x v="92"/>
  </r>
  <r>
    <n v="2206"/>
    <n v="444"/>
    <n v="178"/>
    <n v="98"/>
    <n v="1"/>
    <n v="98"/>
    <x v="0"/>
    <s v="Camp Collared"/>
    <x v="92"/>
  </r>
  <r>
    <n v="2207"/>
    <n v="445"/>
    <n v="561"/>
    <n v="100"/>
    <n v="3"/>
    <n v="300"/>
    <x v="1"/>
    <s v="Bomber"/>
    <x v="14"/>
  </r>
  <r>
    <n v="2208"/>
    <n v="445"/>
    <n v="1096"/>
    <n v="115"/>
    <n v="2"/>
    <n v="230"/>
    <x v="2"/>
    <s v="Cropped"/>
    <x v="14"/>
  </r>
  <r>
    <n v="2209"/>
    <n v="446"/>
    <n v="201"/>
    <n v="98"/>
    <n v="3"/>
    <n v="294"/>
    <x v="0"/>
    <s v="Camp Collared"/>
    <x v="173"/>
  </r>
  <r>
    <n v="2210"/>
    <n v="446"/>
    <n v="932"/>
    <n v="96"/>
    <n v="3"/>
    <n v="288"/>
    <x v="2"/>
    <s v="Drawstring"/>
    <x v="173"/>
  </r>
  <r>
    <n v="2211"/>
    <n v="446"/>
    <n v="33"/>
    <n v="96"/>
    <n v="2"/>
    <n v="192"/>
    <x v="0"/>
    <s v="Oxford Cloth"/>
    <x v="173"/>
  </r>
  <r>
    <n v="2212"/>
    <n v="446"/>
    <n v="541"/>
    <n v="98"/>
    <n v="3"/>
    <n v="294"/>
    <x v="1"/>
    <s v="Leather"/>
    <x v="173"/>
  </r>
  <r>
    <n v="2213"/>
    <n v="446"/>
    <n v="725"/>
    <n v="119"/>
    <n v="1"/>
    <n v="119"/>
    <x v="1"/>
    <s v="Trench Coat"/>
    <x v="173"/>
  </r>
  <r>
    <n v="2214"/>
    <n v="447"/>
    <n v="1095"/>
    <n v="115"/>
    <n v="1"/>
    <n v="115"/>
    <x v="2"/>
    <s v="Cropped"/>
    <x v="126"/>
  </r>
  <r>
    <n v="2215"/>
    <n v="447"/>
    <n v="1124"/>
    <n v="102"/>
    <n v="2"/>
    <n v="204"/>
    <x v="2"/>
    <s v="Cargo Pants"/>
    <x v="126"/>
  </r>
  <r>
    <n v="2216"/>
    <n v="447"/>
    <n v="14"/>
    <n v="96"/>
    <n v="2"/>
    <n v="192"/>
    <x v="0"/>
    <s v="Oxford Cloth"/>
    <x v="126"/>
  </r>
  <r>
    <n v="2217"/>
    <n v="447"/>
    <n v="701"/>
    <n v="119"/>
    <n v="3"/>
    <n v="357"/>
    <x v="1"/>
    <s v="Trench Coat"/>
    <x v="126"/>
  </r>
  <r>
    <n v="2218"/>
    <n v="447"/>
    <n v="427"/>
    <n v="107"/>
    <n v="3"/>
    <n v="321"/>
    <x v="1"/>
    <s v="Denim"/>
    <x v="126"/>
  </r>
  <r>
    <n v="2219"/>
    <n v="447"/>
    <n v="719"/>
    <n v="119"/>
    <n v="1"/>
    <n v="119"/>
    <x v="1"/>
    <s v="Trench Coat"/>
    <x v="126"/>
  </r>
  <r>
    <n v="2220"/>
    <n v="448"/>
    <n v="1030"/>
    <n v="90"/>
    <n v="2"/>
    <n v="180"/>
    <x v="2"/>
    <s v="Relaxed Leg"/>
    <x v="133"/>
  </r>
  <r>
    <n v="2221"/>
    <n v="448"/>
    <n v="136"/>
    <n v="92"/>
    <n v="2"/>
    <n v="184"/>
    <x v="0"/>
    <s v="Denim"/>
    <x v="133"/>
  </r>
  <r>
    <n v="2222"/>
    <n v="448"/>
    <n v="95"/>
    <n v="118"/>
    <n v="2"/>
    <n v="236"/>
    <x v="0"/>
    <s v="Flannel"/>
    <x v="133"/>
  </r>
  <r>
    <n v="2223"/>
    <n v="449"/>
    <n v="923"/>
    <n v="96"/>
    <n v="3"/>
    <n v="288"/>
    <x v="2"/>
    <s v="Drawstring"/>
    <x v="142"/>
  </r>
  <r>
    <n v="2224"/>
    <n v="449"/>
    <n v="1094"/>
    <n v="115"/>
    <n v="2"/>
    <n v="230"/>
    <x v="2"/>
    <s v="Cropped"/>
    <x v="142"/>
  </r>
  <r>
    <n v="2225"/>
    <n v="449"/>
    <n v="425"/>
    <n v="107"/>
    <n v="1"/>
    <n v="107"/>
    <x v="1"/>
    <s v="Denim"/>
    <x v="142"/>
  </r>
  <r>
    <n v="2226"/>
    <n v="449"/>
    <n v="1177"/>
    <n v="99"/>
    <n v="1"/>
    <n v="99"/>
    <x v="2"/>
    <s v="High-Waisted"/>
    <x v="142"/>
  </r>
  <r>
    <n v="2227"/>
    <n v="450"/>
    <n v="277"/>
    <n v="95"/>
    <n v="3"/>
    <n v="285"/>
    <x v="0"/>
    <s v="Polo"/>
    <x v="143"/>
  </r>
  <r>
    <n v="2228"/>
    <n v="450"/>
    <n v="955"/>
    <n v="97"/>
    <n v="1"/>
    <n v="97"/>
    <x v="2"/>
    <s v="Slim-Fit"/>
    <x v="143"/>
  </r>
  <r>
    <n v="2229"/>
    <n v="450"/>
    <n v="306"/>
    <n v="105"/>
    <n v="3"/>
    <n v="315"/>
    <x v="0"/>
    <s v="Cuban Collar"/>
    <x v="143"/>
  </r>
  <r>
    <n v="2230"/>
    <n v="450"/>
    <n v="837"/>
    <n v="117"/>
    <n v="1"/>
    <n v="117"/>
    <x v="1"/>
    <s v="Shearling"/>
    <x v="143"/>
  </r>
  <r>
    <n v="2231"/>
    <n v="450"/>
    <n v="517"/>
    <n v="102"/>
    <n v="1"/>
    <n v="102"/>
    <x v="1"/>
    <s v="Windbreaker"/>
    <x v="143"/>
  </r>
  <r>
    <n v="2232"/>
    <n v="450"/>
    <n v="216"/>
    <n v="106"/>
    <n v="3"/>
    <n v="318"/>
    <x v="0"/>
    <s v="Chambray"/>
    <x v="143"/>
  </r>
  <r>
    <n v="2233"/>
    <n v="451"/>
    <n v="688"/>
    <n v="113"/>
    <n v="1"/>
    <n v="113"/>
    <x v="1"/>
    <s v="Parka"/>
    <x v="170"/>
  </r>
  <r>
    <n v="2234"/>
    <n v="451"/>
    <n v="234"/>
    <n v="106"/>
    <n v="2"/>
    <n v="212"/>
    <x v="0"/>
    <s v="Chambray"/>
    <x v="170"/>
  </r>
  <r>
    <n v="2235"/>
    <n v="451"/>
    <n v="778"/>
    <n v="91"/>
    <n v="1"/>
    <n v="91"/>
    <x v="1"/>
    <s v="Pullover"/>
    <x v="170"/>
  </r>
  <r>
    <n v="2236"/>
    <n v="451"/>
    <n v="183"/>
    <n v="98"/>
    <n v="2"/>
    <n v="196"/>
    <x v="0"/>
    <s v="Camp Collared"/>
    <x v="170"/>
  </r>
  <r>
    <n v="2237"/>
    <n v="452"/>
    <n v="797"/>
    <n v="91"/>
    <n v="1"/>
    <n v="91"/>
    <x v="1"/>
    <s v="Pullover"/>
    <x v="227"/>
  </r>
  <r>
    <n v="2238"/>
    <n v="452"/>
    <n v="526"/>
    <n v="98"/>
    <n v="1"/>
    <n v="98"/>
    <x v="1"/>
    <s v="Leather"/>
    <x v="227"/>
  </r>
  <r>
    <n v="2239"/>
    <n v="453"/>
    <n v="728"/>
    <n v="119"/>
    <n v="1"/>
    <n v="119"/>
    <x v="1"/>
    <s v="Trench Coat"/>
    <x v="230"/>
  </r>
  <r>
    <n v="2240"/>
    <n v="453"/>
    <n v="305"/>
    <n v="105"/>
    <n v="1"/>
    <n v="105"/>
    <x v="0"/>
    <s v="Cuban Collar"/>
    <x v="230"/>
  </r>
  <r>
    <n v="2241"/>
    <n v="454"/>
    <n v="669"/>
    <n v="113"/>
    <n v="3"/>
    <n v="339"/>
    <x v="1"/>
    <s v="Parka"/>
    <x v="12"/>
  </r>
  <r>
    <n v="2242"/>
    <n v="454"/>
    <n v="693"/>
    <n v="113"/>
    <n v="1"/>
    <n v="113"/>
    <x v="1"/>
    <s v="Parka"/>
    <x v="12"/>
  </r>
  <r>
    <n v="2243"/>
    <n v="454"/>
    <n v="286"/>
    <n v="105"/>
    <n v="2"/>
    <n v="210"/>
    <x v="0"/>
    <s v="Cuban Collar"/>
    <x v="12"/>
  </r>
  <r>
    <n v="2244"/>
    <n v="454"/>
    <n v="382"/>
    <n v="94"/>
    <n v="2"/>
    <n v="188"/>
    <x v="0"/>
    <s v="Henley"/>
    <x v="12"/>
  </r>
  <r>
    <n v="2245"/>
    <n v="455"/>
    <n v="211"/>
    <n v="106"/>
    <n v="3"/>
    <n v="318"/>
    <x v="0"/>
    <s v="Chambray"/>
    <x v="18"/>
  </r>
  <r>
    <n v="2246"/>
    <n v="455"/>
    <n v="783"/>
    <n v="91"/>
    <n v="2"/>
    <n v="182"/>
    <x v="1"/>
    <s v="Pullover"/>
    <x v="18"/>
  </r>
  <r>
    <n v="2247"/>
    <n v="456"/>
    <n v="15"/>
    <n v="96"/>
    <n v="3"/>
    <n v="288"/>
    <x v="0"/>
    <s v="Oxford Cloth"/>
    <x v="231"/>
  </r>
  <r>
    <n v="2248"/>
    <n v="456"/>
    <n v="15"/>
    <n v="96"/>
    <n v="2"/>
    <n v="192"/>
    <x v="0"/>
    <s v="Oxford Cloth"/>
    <x v="231"/>
  </r>
  <r>
    <n v="2249"/>
    <n v="457"/>
    <n v="771"/>
    <n v="91"/>
    <n v="3"/>
    <n v="273"/>
    <x v="1"/>
    <s v="Pullover"/>
    <x v="102"/>
  </r>
  <r>
    <n v="2250"/>
    <n v="457"/>
    <n v="1119"/>
    <n v="115"/>
    <n v="3"/>
    <n v="345"/>
    <x v="2"/>
    <s v="Cropped"/>
    <x v="102"/>
  </r>
  <r>
    <n v="2251"/>
    <n v="457"/>
    <n v="543"/>
    <n v="98"/>
    <n v="3"/>
    <n v="294"/>
    <x v="1"/>
    <s v="Leather"/>
    <x v="102"/>
  </r>
  <r>
    <n v="2252"/>
    <n v="457"/>
    <n v="741"/>
    <n v="109"/>
    <n v="1"/>
    <n v="109"/>
    <x v="1"/>
    <s v="Peacoat"/>
    <x v="102"/>
  </r>
  <r>
    <n v="2253"/>
    <n v="457"/>
    <n v="853"/>
    <n v="113"/>
    <n v="3"/>
    <n v="339"/>
    <x v="2"/>
    <s v="Chinos"/>
    <x v="102"/>
  </r>
  <r>
    <n v="2254"/>
    <n v="458"/>
    <n v="927"/>
    <n v="96"/>
    <n v="3"/>
    <n v="288"/>
    <x v="2"/>
    <s v="Drawstring"/>
    <x v="116"/>
  </r>
  <r>
    <n v="2255"/>
    <n v="458"/>
    <n v="119"/>
    <n v="92"/>
    <n v="3"/>
    <n v="276"/>
    <x v="0"/>
    <s v="Denim"/>
    <x v="116"/>
  </r>
  <r>
    <n v="2256"/>
    <n v="458"/>
    <n v="459"/>
    <n v="118"/>
    <n v="3"/>
    <n v="354"/>
    <x v="1"/>
    <s v="Puffer"/>
    <x v="116"/>
  </r>
  <r>
    <n v="2257"/>
    <n v="458"/>
    <n v="369"/>
    <n v="94"/>
    <n v="2"/>
    <n v="188"/>
    <x v="0"/>
    <s v="Henley"/>
    <x v="116"/>
  </r>
  <r>
    <n v="2258"/>
    <n v="458"/>
    <n v="901"/>
    <n v="94"/>
    <n v="1"/>
    <n v="94"/>
    <x v="2"/>
    <s v="Cords"/>
    <x v="116"/>
  </r>
  <r>
    <n v="2259"/>
    <n v="458"/>
    <n v="319"/>
    <n v="109"/>
    <n v="3"/>
    <n v="327"/>
    <x v="0"/>
    <s v="Mandarin Collar"/>
    <x v="116"/>
  </r>
  <r>
    <n v="2260"/>
    <n v="459"/>
    <n v="595"/>
    <n v="112"/>
    <n v="2"/>
    <n v="224"/>
    <x v="1"/>
    <s v="Cardigan"/>
    <x v="68"/>
  </r>
  <r>
    <n v="2261"/>
    <n v="459"/>
    <n v="752"/>
    <n v="109"/>
    <n v="2"/>
    <n v="218"/>
    <x v="1"/>
    <s v="Peacoat"/>
    <x v="68"/>
  </r>
  <r>
    <n v="2262"/>
    <n v="459"/>
    <n v="35"/>
    <n v="104"/>
    <n v="1"/>
    <n v="104"/>
    <x v="0"/>
    <s v="Dress"/>
    <x v="68"/>
  </r>
  <r>
    <n v="2263"/>
    <n v="459"/>
    <n v="613"/>
    <n v="112"/>
    <n v="2"/>
    <n v="224"/>
    <x v="1"/>
    <s v="Cardigan"/>
    <x v="68"/>
  </r>
  <r>
    <n v="2264"/>
    <n v="459"/>
    <n v="535"/>
    <n v="98"/>
    <n v="1"/>
    <n v="98"/>
    <x v="1"/>
    <s v="Leather"/>
    <x v="68"/>
  </r>
  <r>
    <n v="2265"/>
    <n v="460"/>
    <n v="447"/>
    <n v="107"/>
    <n v="2"/>
    <n v="214"/>
    <x v="1"/>
    <s v="Denim"/>
    <x v="180"/>
  </r>
  <r>
    <n v="2266"/>
    <n v="460"/>
    <n v="967"/>
    <n v="97"/>
    <n v="1"/>
    <n v="97"/>
    <x v="2"/>
    <s v="Slim-Fit"/>
    <x v="180"/>
  </r>
  <r>
    <n v="2267"/>
    <n v="460"/>
    <n v="422"/>
    <n v="107"/>
    <n v="2"/>
    <n v="214"/>
    <x v="1"/>
    <s v="Denim"/>
    <x v="180"/>
  </r>
  <r>
    <n v="2268"/>
    <n v="461"/>
    <n v="13"/>
    <n v="96"/>
    <n v="1"/>
    <n v="96"/>
    <x v="0"/>
    <s v="Oxford Cloth"/>
    <x v="63"/>
  </r>
  <r>
    <n v="2269"/>
    <n v="461"/>
    <n v="1072"/>
    <n v="93"/>
    <n v="1"/>
    <n v="93"/>
    <x v="2"/>
    <s v="Joggers"/>
    <x v="63"/>
  </r>
  <r>
    <n v="2270"/>
    <n v="461"/>
    <n v="835"/>
    <n v="117"/>
    <n v="3"/>
    <n v="351"/>
    <x v="1"/>
    <s v="Shearling"/>
    <x v="63"/>
  </r>
  <r>
    <n v="2271"/>
    <n v="461"/>
    <n v="688"/>
    <n v="113"/>
    <n v="2"/>
    <n v="226"/>
    <x v="1"/>
    <s v="Parka"/>
    <x v="63"/>
  </r>
  <r>
    <n v="2272"/>
    <n v="461"/>
    <n v="1096"/>
    <n v="115"/>
    <n v="2"/>
    <n v="230"/>
    <x v="2"/>
    <s v="Cropped"/>
    <x v="63"/>
  </r>
  <r>
    <n v="2273"/>
    <n v="461"/>
    <n v="944"/>
    <n v="96"/>
    <n v="2"/>
    <n v="192"/>
    <x v="2"/>
    <s v="Drawstring"/>
    <x v="63"/>
  </r>
  <r>
    <n v="2274"/>
    <n v="462"/>
    <n v="778"/>
    <n v="91"/>
    <n v="2"/>
    <n v="182"/>
    <x v="1"/>
    <s v="Pullover"/>
    <x v="52"/>
  </r>
  <r>
    <n v="2275"/>
    <n v="462"/>
    <n v="493"/>
    <n v="102"/>
    <n v="3"/>
    <n v="306"/>
    <x v="1"/>
    <s v="Windbreaker"/>
    <x v="52"/>
  </r>
  <r>
    <n v="2276"/>
    <n v="462"/>
    <n v="1083"/>
    <n v="93"/>
    <n v="3"/>
    <n v="279"/>
    <x v="2"/>
    <s v="Joggers"/>
    <x v="52"/>
  </r>
  <r>
    <n v="2277"/>
    <n v="462"/>
    <n v="262"/>
    <n v="95"/>
    <n v="3"/>
    <n v="285"/>
    <x v="0"/>
    <s v="Polo"/>
    <x v="52"/>
  </r>
  <r>
    <n v="2278"/>
    <n v="462"/>
    <n v="1203"/>
    <n v="105"/>
    <n v="1"/>
    <n v="105"/>
    <x v="2"/>
    <s v="Pleated"/>
    <x v="52"/>
  </r>
  <r>
    <n v="2279"/>
    <n v="462"/>
    <n v="205"/>
    <n v="98"/>
    <n v="1"/>
    <n v="98"/>
    <x v="0"/>
    <s v="Camp Collared"/>
    <x v="52"/>
  </r>
  <r>
    <n v="2280"/>
    <n v="463"/>
    <n v="92"/>
    <n v="118"/>
    <n v="2"/>
    <n v="236"/>
    <x v="0"/>
    <s v="Flannel"/>
    <x v="71"/>
  </r>
  <r>
    <n v="2281"/>
    <n v="463"/>
    <n v="986"/>
    <n v="106"/>
    <n v="3"/>
    <n v="318"/>
    <x v="2"/>
    <s v="Wool"/>
    <x v="71"/>
  </r>
  <r>
    <n v="2282"/>
    <n v="463"/>
    <n v="729"/>
    <n v="119"/>
    <n v="1"/>
    <n v="119"/>
    <x v="1"/>
    <s v="Trench Coat"/>
    <x v="71"/>
  </r>
  <r>
    <n v="2283"/>
    <n v="463"/>
    <n v="456"/>
    <n v="118"/>
    <n v="3"/>
    <n v="354"/>
    <x v="1"/>
    <s v="Puffer"/>
    <x v="71"/>
  </r>
  <r>
    <n v="2284"/>
    <n v="463"/>
    <n v="864"/>
    <n v="113"/>
    <n v="3"/>
    <n v="339"/>
    <x v="2"/>
    <s v="Chinos"/>
    <x v="71"/>
  </r>
  <r>
    <n v="2285"/>
    <n v="464"/>
    <n v="1235"/>
    <n v="112"/>
    <n v="1"/>
    <n v="112"/>
    <x v="2"/>
    <s v="Tracksuit Bottoms"/>
    <x v="232"/>
  </r>
  <r>
    <n v="2286"/>
    <n v="464"/>
    <n v="498"/>
    <n v="102"/>
    <n v="2"/>
    <n v="204"/>
    <x v="1"/>
    <s v="Windbreaker"/>
    <x v="232"/>
  </r>
  <r>
    <n v="2287"/>
    <n v="464"/>
    <n v="495"/>
    <n v="102"/>
    <n v="3"/>
    <n v="306"/>
    <x v="1"/>
    <s v="Windbreaker"/>
    <x v="232"/>
  </r>
  <r>
    <n v="2288"/>
    <n v="464"/>
    <n v="18"/>
    <n v="96"/>
    <n v="3"/>
    <n v="288"/>
    <x v="0"/>
    <s v="Oxford Cloth"/>
    <x v="232"/>
  </r>
  <r>
    <n v="2289"/>
    <n v="464"/>
    <n v="263"/>
    <n v="95"/>
    <n v="2"/>
    <n v="190"/>
    <x v="0"/>
    <s v="Polo"/>
    <x v="232"/>
  </r>
  <r>
    <n v="2290"/>
    <n v="464"/>
    <n v="205"/>
    <n v="98"/>
    <n v="3"/>
    <n v="294"/>
    <x v="0"/>
    <s v="Camp Collared"/>
    <x v="232"/>
  </r>
  <r>
    <n v="2291"/>
    <n v="464"/>
    <n v="691"/>
    <n v="113"/>
    <n v="3"/>
    <n v="339"/>
    <x v="1"/>
    <s v="Parka"/>
    <x v="232"/>
  </r>
  <r>
    <n v="2292"/>
    <n v="465"/>
    <n v="1118"/>
    <n v="115"/>
    <n v="3"/>
    <n v="345"/>
    <x v="2"/>
    <s v="Cropped"/>
    <x v="123"/>
  </r>
  <r>
    <n v="2293"/>
    <n v="465"/>
    <n v="1259"/>
    <n v="112"/>
    <n v="2"/>
    <n v="224"/>
    <x v="2"/>
    <s v="Tracksuit Bottoms"/>
    <x v="123"/>
  </r>
  <r>
    <n v="2294"/>
    <n v="465"/>
    <n v="811"/>
    <n v="117"/>
    <n v="1"/>
    <n v="117"/>
    <x v="1"/>
    <s v="Shearling"/>
    <x v="123"/>
  </r>
  <r>
    <n v="2295"/>
    <n v="465"/>
    <n v="408"/>
    <n v="119"/>
    <n v="1"/>
    <n v="119"/>
    <x v="0"/>
    <s v="Casual Slim Fit"/>
    <x v="123"/>
  </r>
  <r>
    <n v="2296"/>
    <n v="465"/>
    <n v="1010"/>
    <n v="106"/>
    <n v="2"/>
    <n v="212"/>
    <x v="2"/>
    <s v="Wool"/>
    <x v="123"/>
  </r>
  <r>
    <n v="2297"/>
    <n v="466"/>
    <n v="1188"/>
    <n v="99"/>
    <n v="1"/>
    <n v="99"/>
    <x v="2"/>
    <s v="High-Waisted"/>
    <x v="134"/>
  </r>
  <r>
    <n v="2298"/>
    <n v="466"/>
    <n v="733"/>
    <n v="119"/>
    <n v="3"/>
    <n v="357"/>
    <x v="1"/>
    <s v="Trench Coat"/>
    <x v="134"/>
  </r>
  <r>
    <n v="2299"/>
    <n v="466"/>
    <n v="718"/>
    <n v="119"/>
    <n v="1"/>
    <n v="119"/>
    <x v="1"/>
    <s v="Trench Coat"/>
    <x v="134"/>
  </r>
  <r>
    <n v="2300"/>
    <n v="466"/>
    <n v="1157"/>
    <n v="99"/>
    <n v="1"/>
    <n v="99"/>
    <x v="2"/>
    <s v="High-Waisted"/>
    <x v="134"/>
  </r>
  <r>
    <n v="2301"/>
    <n v="467"/>
    <n v="356"/>
    <n v="94"/>
    <n v="1"/>
    <n v="94"/>
    <x v="0"/>
    <s v="Henley"/>
    <x v="224"/>
  </r>
  <r>
    <n v="2302"/>
    <n v="467"/>
    <n v="1152"/>
    <n v="102"/>
    <n v="1"/>
    <n v="102"/>
    <x v="2"/>
    <s v="Cargo Pants"/>
    <x v="224"/>
  </r>
  <r>
    <n v="2303"/>
    <n v="467"/>
    <n v="1210"/>
    <n v="105"/>
    <n v="3"/>
    <n v="315"/>
    <x v="2"/>
    <s v="Pleated"/>
    <x v="224"/>
  </r>
  <r>
    <n v="2304"/>
    <n v="467"/>
    <n v="694"/>
    <n v="113"/>
    <n v="1"/>
    <n v="113"/>
    <x v="1"/>
    <s v="Parka"/>
    <x v="224"/>
  </r>
  <r>
    <n v="2305"/>
    <n v="467"/>
    <n v="979"/>
    <n v="97"/>
    <n v="1"/>
    <n v="97"/>
    <x v="2"/>
    <s v="Slim-Fit"/>
    <x v="224"/>
  </r>
  <r>
    <n v="2306"/>
    <n v="467"/>
    <n v="625"/>
    <n v="112"/>
    <n v="3"/>
    <n v="336"/>
    <x v="1"/>
    <s v="Cardigan"/>
    <x v="224"/>
  </r>
  <r>
    <n v="2307"/>
    <n v="468"/>
    <n v="287"/>
    <n v="105"/>
    <n v="1"/>
    <n v="105"/>
    <x v="0"/>
    <s v="Cuban Collar"/>
    <x v="145"/>
  </r>
  <r>
    <n v="2308"/>
    <n v="468"/>
    <n v="365"/>
    <n v="94"/>
    <n v="1"/>
    <n v="94"/>
    <x v="0"/>
    <s v="Henley"/>
    <x v="145"/>
  </r>
  <r>
    <n v="2309"/>
    <n v="468"/>
    <n v="242"/>
    <n v="106"/>
    <n v="2"/>
    <n v="212"/>
    <x v="0"/>
    <s v="Chambray"/>
    <x v="145"/>
  </r>
  <r>
    <n v="2310"/>
    <n v="468"/>
    <n v="331"/>
    <n v="109"/>
    <n v="3"/>
    <n v="327"/>
    <x v="0"/>
    <s v="Mandarin Collar"/>
    <x v="145"/>
  </r>
  <r>
    <n v="2311"/>
    <n v="468"/>
    <n v="171"/>
    <n v="91"/>
    <n v="1"/>
    <n v="91"/>
    <x v="0"/>
    <s v="Linen"/>
    <x v="145"/>
  </r>
  <r>
    <n v="2312"/>
    <n v="468"/>
    <n v="940"/>
    <n v="96"/>
    <n v="1"/>
    <n v="96"/>
    <x v="2"/>
    <s v="Drawstring"/>
    <x v="145"/>
  </r>
  <r>
    <n v="2313"/>
    <n v="469"/>
    <n v="312"/>
    <n v="105"/>
    <n v="2"/>
    <n v="210"/>
    <x v="0"/>
    <s v="Cuban Collar"/>
    <x v="233"/>
  </r>
  <r>
    <n v="2314"/>
    <n v="470"/>
    <n v="918"/>
    <n v="96"/>
    <n v="3"/>
    <n v="288"/>
    <x v="2"/>
    <s v="Drawstring"/>
    <x v="178"/>
  </r>
  <r>
    <n v="2315"/>
    <n v="470"/>
    <n v="1095"/>
    <n v="115"/>
    <n v="2"/>
    <n v="230"/>
    <x v="2"/>
    <s v="Cropped"/>
    <x v="178"/>
  </r>
  <r>
    <n v="2316"/>
    <n v="471"/>
    <n v="775"/>
    <n v="91"/>
    <n v="3"/>
    <n v="273"/>
    <x v="1"/>
    <s v="Pullover"/>
    <x v="234"/>
  </r>
  <r>
    <n v="2317"/>
    <n v="471"/>
    <n v="689"/>
    <n v="113"/>
    <n v="2"/>
    <n v="226"/>
    <x v="1"/>
    <s v="Parka"/>
    <x v="234"/>
  </r>
  <r>
    <n v="2318"/>
    <n v="471"/>
    <n v="589"/>
    <n v="100"/>
    <n v="3"/>
    <n v="300"/>
    <x v="1"/>
    <s v="Bomber"/>
    <x v="234"/>
  </r>
  <r>
    <n v="2319"/>
    <n v="471"/>
    <n v="376"/>
    <n v="94"/>
    <n v="3"/>
    <n v="282"/>
    <x v="0"/>
    <s v="Henley"/>
    <x v="234"/>
  </r>
  <r>
    <n v="2320"/>
    <n v="472"/>
    <n v="34"/>
    <n v="96"/>
    <n v="3"/>
    <n v="288"/>
    <x v="0"/>
    <s v="Oxford Cloth"/>
    <x v="167"/>
  </r>
  <r>
    <n v="2321"/>
    <n v="472"/>
    <n v="716"/>
    <n v="119"/>
    <n v="3"/>
    <n v="357"/>
    <x v="1"/>
    <s v="Trench Coat"/>
    <x v="167"/>
  </r>
  <r>
    <n v="2322"/>
    <n v="472"/>
    <n v="1207"/>
    <n v="105"/>
    <n v="3"/>
    <n v="315"/>
    <x v="2"/>
    <s v="Pleated"/>
    <x v="167"/>
  </r>
  <r>
    <n v="2323"/>
    <n v="472"/>
    <n v="886"/>
    <n v="94"/>
    <n v="2"/>
    <n v="188"/>
    <x v="2"/>
    <s v="Cords"/>
    <x v="167"/>
  </r>
  <r>
    <n v="2324"/>
    <n v="472"/>
    <n v="511"/>
    <n v="102"/>
    <n v="2"/>
    <n v="204"/>
    <x v="1"/>
    <s v="Windbreaker"/>
    <x v="167"/>
  </r>
  <r>
    <n v="2325"/>
    <n v="472"/>
    <n v="46"/>
    <n v="104"/>
    <n v="3"/>
    <n v="312"/>
    <x v="0"/>
    <s v="Dress"/>
    <x v="167"/>
  </r>
  <r>
    <n v="2326"/>
    <n v="473"/>
    <n v="104"/>
    <n v="118"/>
    <n v="2"/>
    <n v="236"/>
    <x v="0"/>
    <s v="Flannel"/>
    <x v="209"/>
  </r>
  <r>
    <n v="2327"/>
    <n v="474"/>
    <n v="114"/>
    <n v="92"/>
    <n v="1"/>
    <n v="92"/>
    <x v="0"/>
    <s v="Denim"/>
    <x v="25"/>
  </r>
  <r>
    <n v="2328"/>
    <n v="474"/>
    <n v="728"/>
    <n v="119"/>
    <n v="3"/>
    <n v="357"/>
    <x v="1"/>
    <s v="Trench Coat"/>
    <x v="25"/>
  </r>
  <r>
    <n v="2329"/>
    <n v="474"/>
    <n v="89"/>
    <n v="118"/>
    <n v="1"/>
    <n v="118"/>
    <x v="0"/>
    <s v="Flannel"/>
    <x v="25"/>
  </r>
  <r>
    <n v="2330"/>
    <n v="474"/>
    <n v="1069"/>
    <n v="93"/>
    <n v="1"/>
    <n v="93"/>
    <x v="2"/>
    <s v="Joggers"/>
    <x v="25"/>
  </r>
  <r>
    <n v="2331"/>
    <n v="474"/>
    <n v="229"/>
    <n v="106"/>
    <n v="1"/>
    <n v="106"/>
    <x v="0"/>
    <s v="Chambray"/>
    <x v="25"/>
  </r>
  <r>
    <n v="2332"/>
    <n v="474"/>
    <n v="988"/>
    <n v="106"/>
    <n v="1"/>
    <n v="106"/>
    <x v="2"/>
    <s v="Wool"/>
    <x v="25"/>
  </r>
  <r>
    <n v="2333"/>
    <n v="474"/>
    <n v="724"/>
    <n v="119"/>
    <n v="2"/>
    <n v="238"/>
    <x v="1"/>
    <s v="Trench Coat"/>
    <x v="25"/>
  </r>
  <r>
    <n v="2334"/>
    <n v="474"/>
    <n v="184"/>
    <n v="98"/>
    <n v="1"/>
    <n v="98"/>
    <x v="0"/>
    <s v="Camp Collared"/>
    <x v="25"/>
  </r>
  <r>
    <n v="2335"/>
    <n v="474"/>
    <n v="1154"/>
    <n v="102"/>
    <n v="2"/>
    <n v="204"/>
    <x v="2"/>
    <s v="Cargo Pants"/>
    <x v="25"/>
  </r>
  <r>
    <n v="2336"/>
    <n v="475"/>
    <n v="1204"/>
    <n v="105"/>
    <n v="2"/>
    <n v="210"/>
    <x v="2"/>
    <s v="Pleated"/>
    <x v="212"/>
  </r>
  <r>
    <n v="2337"/>
    <n v="475"/>
    <n v="1149"/>
    <n v="102"/>
    <n v="1"/>
    <n v="102"/>
    <x v="2"/>
    <s v="Cargo Pants"/>
    <x v="212"/>
  </r>
  <r>
    <n v="2338"/>
    <n v="475"/>
    <n v="1250"/>
    <n v="112"/>
    <n v="1"/>
    <n v="112"/>
    <x v="2"/>
    <s v="Tracksuit Bottoms"/>
    <x v="212"/>
  </r>
  <r>
    <n v="2339"/>
    <n v="475"/>
    <n v="630"/>
    <n v="93"/>
    <n v="2"/>
    <n v="186"/>
    <x v="1"/>
    <s v="Coach"/>
    <x v="212"/>
  </r>
  <r>
    <n v="2340"/>
    <n v="475"/>
    <n v="722"/>
    <n v="119"/>
    <n v="1"/>
    <n v="119"/>
    <x v="1"/>
    <s v="Trench Coat"/>
    <x v="212"/>
  </r>
  <r>
    <n v="2341"/>
    <n v="475"/>
    <n v="1035"/>
    <n v="90"/>
    <n v="2"/>
    <n v="180"/>
    <x v="2"/>
    <s v="Relaxed Leg"/>
    <x v="212"/>
  </r>
  <r>
    <n v="2342"/>
    <n v="475"/>
    <n v="113"/>
    <n v="92"/>
    <n v="2"/>
    <n v="184"/>
    <x v="0"/>
    <s v="Denim"/>
    <x v="212"/>
  </r>
  <r>
    <n v="2343"/>
    <n v="475"/>
    <n v="97"/>
    <n v="118"/>
    <n v="2"/>
    <n v="236"/>
    <x v="0"/>
    <s v="Flannel"/>
    <x v="212"/>
  </r>
  <r>
    <n v="2344"/>
    <n v="476"/>
    <n v="368"/>
    <n v="94"/>
    <n v="2"/>
    <n v="188"/>
    <x v="0"/>
    <s v="Henley"/>
    <x v="182"/>
  </r>
  <r>
    <n v="2345"/>
    <n v="476"/>
    <n v="253"/>
    <n v="95"/>
    <n v="1"/>
    <n v="95"/>
    <x v="0"/>
    <s v="Polo"/>
    <x v="182"/>
  </r>
  <r>
    <n v="2346"/>
    <n v="476"/>
    <n v="651"/>
    <n v="93"/>
    <n v="3"/>
    <n v="279"/>
    <x v="1"/>
    <s v="Coach"/>
    <x v="182"/>
  </r>
  <r>
    <n v="2347"/>
    <n v="476"/>
    <n v="696"/>
    <n v="113"/>
    <n v="2"/>
    <n v="226"/>
    <x v="1"/>
    <s v="Parka"/>
    <x v="182"/>
  </r>
  <r>
    <n v="2348"/>
    <n v="476"/>
    <n v="400"/>
    <n v="119"/>
    <n v="2"/>
    <n v="238"/>
    <x v="0"/>
    <s v="Casual Slim Fit"/>
    <x v="182"/>
  </r>
  <r>
    <n v="2349"/>
    <n v="476"/>
    <n v="982"/>
    <n v="106"/>
    <n v="3"/>
    <n v="318"/>
    <x v="2"/>
    <s v="Wool"/>
    <x v="182"/>
  </r>
  <r>
    <n v="2350"/>
    <n v="477"/>
    <n v="1023"/>
    <n v="90"/>
    <n v="2"/>
    <n v="180"/>
    <x v="2"/>
    <s v="Relaxed Leg"/>
    <x v="78"/>
  </r>
  <r>
    <n v="2351"/>
    <n v="477"/>
    <n v="826"/>
    <n v="117"/>
    <n v="1"/>
    <n v="117"/>
    <x v="1"/>
    <s v="Shearling"/>
    <x v="78"/>
  </r>
  <r>
    <n v="2352"/>
    <n v="477"/>
    <n v="208"/>
    <n v="98"/>
    <n v="2"/>
    <n v="196"/>
    <x v="0"/>
    <s v="Camp Collared"/>
    <x v="78"/>
  </r>
  <r>
    <n v="2353"/>
    <n v="477"/>
    <n v="680"/>
    <n v="113"/>
    <n v="1"/>
    <n v="113"/>
    <x v="1"/>
    <s v="Parka"/>
    <x v="78"/>
  </r>
  <r>
    <n v="2354"/>
    <n v="477"/>
    <n v="95"/>
    <n v="118"/>
    <n v="2"/>
    <n v="236"/>
    <x v="0"/>
    <s v="Flannel"/>
    <x v="78"/>
  </r>
  <r>
    <n v="2355"/>
    <n v="478"/>
    <n v="74"/>
    <n v="118"/>
    <n v="2"/>
    <n v="236"/>
    <x v="0"/>
    <s v="Flannel"/>
    <x v="9"/>
  </r>
  <r>
    <n v="2356"/>
    <n v="478"/>
    <n v="641"/>
    <n v="93"/>
    <n v="1"/>
    <n v="93"/>
    <x v="1"/>
    <s v="Coach"/>
    <x v="9"/>
  </r>
  <r>
    <n v="2357"/>
    <n v="478"/>
    <n v="1193"/>
    <n v="105"/>
    <n v="2"/>
    <n v="210"/>
    <x v="2"/>
    <s v="Pleated"/>
    <x v="9"/>
  </r>
  <r>
    <n v="2358"/>
    <n v="478"/>
    <n v="1056"/>
    <n v="93"/>
    <n v="3"/>
    <n v="279"/>
    <x v="2"/>
    <s v="Joggers"/>
    <x v="9"/>
  </r>
  <r>
    <n v="2359"/>
    <n v="478"/>
    <n v="1076"/>
    <n v="93"/>
    <n v="2"/>
    <n v="186"/>
    <x v="2"/>
    <s v="Joggers"/>
    <x v="9"/>
  </r>
  <r>
    <n v="2360"/>
    <n v="478"/>
    <n v="214"/>
    <n v="106"/>
    <n v="2"/>
    <n v="212"/>
    <x v="0"/>
    <s v="Chambray"/>
    <x v="9"/>
  </r>
  <r>
    <n v="2361"/>
    <n v="478"/>
    <n v="816"/>
    <n v="117"/>
    <n v="2"/>
    <n v="234"/>
    <x v="1"/>
    <s v="Shearling"/>
    <x v="9"/>
  </r>
  <r>
    <n v="2362"/>
    <n v="479"/>
    <n v="518"/>
    <n v="102"/>
    <n v="2"/>
    <n v="204"/>
    <x v="1"/>
    <s v="Windbreaker"/>
    <x v="235"/>
  </r>
  <r>
    <n v="2363"/>
    <n v="479"/>
    <n v="646"/>
    <n v="93"/>
    <n v="2"/>
    <n v="186"/>
    <x v="1"/>
    <s v="Coach"/>
    <x v="235"/>
  </r>
  <r>
    <n v="2364"/>
    <n v="479"/>
    <n v="1161"/>
    <n v="99"/>
    <n v="3"/>
    <n v="297"/>
    <x v="2"/>
    <s v="High-Waisted"/>
    <x v="235"/>
  </r>
  <r>
    <n v="2365"/>
    <n v="479"/>
    <n v="477"/>
    <n v="118"/>
    <n v="2"/>
    <n v="236"/>
    <x v="1"/>
    <s v="Puffer"/>
    <x v="235"/>
  </r>
  <r>
    <n v="2366"/>
    <n v="479"/>
    <n v="434"/>
    <n v="107"/>
    <n v="1"/>
    <n v="107"/>
    <x v="1"/>
    <s v="Denim"/>
    <x v="235"/>
  </r>
  <r>
    <n v="2367"/>
    <n v="480"/>
    <n v="1079"/>
    <n v="93"/>
    <n v="2"/>
    <n v="186"/>
    <x v="2"/>
    <s v="Joggers"/>
    <x v="167"/>
  </r>
  <r>
    <n v="2368"/>
    <n v="480"/>
    <n v="1113"/>
    <n v="115"/>
    <n v="3"/>
    <n v="345"/>
    <x v="2"/>
    <s v="Cropped"/>
    <x v="167"/>
  </r>
  <r>
    <n v="2369"/>
    <n v="480"/>
    <n v="1044"/>
    <n v="90"/>
    <n v="2"/>
    <n v="180"/>
    <x v="2"/>
    <s v="Relaxed Leg"/>
    <x v="167"/>
  </r>
  <r>
    <n v="2370"/>
    <n v="480"/>
    <n v="1049"/>
    <n v="90"/>
    <n v="1"/>
    <n v="90"/>
    <x v="2"/>
    <s v="Relaxed Leg"/>
    <x v="167"/>
  </r>
  <r>
    <n v="2371"/>
    <n v="481"/>
    <n v="1000"/>
    <n v="106"/>
    <n v="2"/>
    <n v="212"/>
    <x v="2"/>
    <s v="Wool"/>
    <x v="133"/>
  </r>
  <r>
    <n v="2372"/>
    <n v="481"/>
    <n v="329"/>
    <n v="109"/>
    <n v="1"/>
    <n v="109"/>
    <x v="0"/>
    <s v="Mandarin Collar"/>
    <x v="133"/>
  </r>
  <r>
    <n v="2373"/>
    <n v="481"/>
    <n v="1197"/>
    <n v="105"/>
    <n v="3"/>
    <n v="315"/>
    <x v="2"/>
    <s v="Pleated"/>
    <x v="133"/>
  </r>
  <r>
    <n v="2374"/>
    <n v="481"/>
    <n v="395"/>
    <n v="119"/>
    <n v="2"/>
    <n v="238"/>
    <x v="0"/>
    <s v="Casual Slim Fit"/>
    <x v="133"/>
  </r>
  <r>
    <n v="2375"/>
    <n v="481"/>
    <n v="1038"/>
    <n v="90"/>
    <n v="3"/>
    <n v="270"/>
    <x v="2"/>
    <s v="Relaxed Leg"/>
    <x v="133"/>
  </r>
  <r>
    <n v="2376"/>
    <n v="481"/>
    <n v="339"/>
    <n v="109"/>
    <n v="3"/>
    <n v="327"/>
    <x v="0"/>
    <s v="Mandarin Collar"/>
    <x v="133"/>
  </r>
  <r>
    <n v="2377"/>
    <n v="481"/>
    <n v="201"/>
    <n v="98"/>
    <n v="3"/>
    <n v="294"/>
    <x v="0"/>
    <s v="Camp Collared"/>
    <x v="133"/>
  </r>
  <r>
    <n v="2378"/>
    <n v="482"/>
    <n v="630"/>
    <n v="93"/>
    <n v="3"/>
    <n v="279"/>
    <x v="1"/>
    <s v="Coach"/>
    <x v="158"/>
  </r>
  <r>
    <n v="2379"/>
    <n v="482"/>
    <n v="877"/>
    <n v="94"/>
    <n v="1"/>
    <n v="94"/>
    <x v="2"/>
    <s v="Cords"/>
    <x v="158"/>
  </r>
  <r>
    <n v="2380"/>
    <n v="482"/>
    <n v="724"/>
    <n v="119"/>
    <n v="2"/>
    <n v="238"/>
    <x v="1"/>
    <s v="Trench Coat"/>
    <x v="158"/>
  </r>
  <r>
    <n v="2381"/>
    <n v="482"/>
    <n v="1133"/>
    <n v="102"/>
    <n v="3"/>
    <n v="306"/>
    <x v="2"/>
    <s v="Cargo Pants"/>
    <x v="158"/>
  </r>
  <r>
    <n v="2382"/>
    <n v="483"/>
    <n v="537"/>
    <n v="98"/>
    <n v="1"/>
    <n v="98"/>
    <x v="1"/>
    <s v="Leather"/>
    <x v="236"/>
  </r>
  <r>
    <n v="2383"/>
    <n v="483"/>
    <n v="1209"/>
    <n v="105"/>
    <n v="1"/>
    <n v="105"/>
    <x v="2"/>
    <s v="Pleated"/>
    <x v="236"/>
  </r>
  <r>
    <n v="2384"/>
    <n v="483"/>
    <n v="779"/>
    <n v="91"/>
    <n v="3"/>
    <n v="273"/>
    <x v="1"/>
    <s v="Pullover"/>
    <x v="236"/>
  </r>
  <r>
    <n v="2385"/>
    <n v="483"/>
    <n v="812"/>
    <n v="117"/>
    <n v="1"/>
    <n v="117"/>
    <x v="1"/>
    <s v="Shearling"/>
    <x v="236"/>
  </r>
  <r>
    <n v="2386"/>
    <n v="483"/>
    <n v="1188"/>
    <n v="99"/>
    <n v="1"/>
    <n v="99"/>
    <x v="2"/>
    <s v="High-Waisted"/>
    <x v="236"/>
  </r>
  <r>
    <n v="2387"/>
    <n v="483"/>
    <n v="415"/>
    <n v="119"/>
    <n v="1"/>
    <n v="119"/>
    <x v="0"/>
    <s v="Casual Slim Fit"/>
    <x v="236"/>
  </r>
  <r>
    <n v="2388"/>
    <n v="483"/>
    <n v="505"/>
    <n v="102"/>
    <n v="2"/>
    <n v="204"/>
    <x v="1"/>
    <s v="Windbreaker"/>
    <x v="236"/>
  </r>
  <r>
    <n v="2389"/>
    <n v="484"/>
    <n v="981"/>
    <n v="106"/>
    <n v="3"/>
    <n v="318"/>
    <x v="2"/>
    <s v="Wool"/>
    <x v="237"/>
  </r>
  <r>
    <n v="2390"/>
    <n v="485"/>
    <n v="1065"/>
    <n v="93"/>
    <n v="2"/>
    <n v="186"/>
    <x v="2"/>
    <s v="Joggers"/>
    <x v="98"/>
  </r>
  <r>
    <n v="2391"/>
    <n v="486"/>
    <n v="358"/>
    <n v="94"/>
    <n v="3"/>
    <n v="282"/>
    <x v="0"/>
    <s v="Henley"/>
    <x v="233"/>
  </r>
  <r>
    <n v="2392"/>
    <n v="486"/>
    <n v="1184"/>
    <n v="99"/>
    <n v="1"/>
    <n v="99"/>
    <x v="2"/>
    <s v="High-Waisted"/>
    <x v="233"/>
  </r>
  <r>
    <n v="2393"/>
    <n v="486"/>
    <n v="1052"/>
    <n v="93"/>
    <n v="3"/>
    <n v="279"/>
    <x v="2"/>
    <s v="Joggers"/>
    <x v="233"/>
  </r>
  <r>
    <n v="2394"/>
    <n v="486"/>
    <n v="359"/>
    <n v="94"/>
    <n v="1"/>
    <n v="94"/>
    <x v="0"/>
    <s v="Henley"/>
    <x v="233"/>
  </r>
  <r>
    <n v="2395"/>
    <n v="487"/>
    <n v="758"/>
    <n v="109"/>
    <n v="2"/>
    <n v="218"/>
    <x v="1"/>
    <s v="Peacoat"/>
    <x v="216"/>
  </r>
  <r>
    <n v="2396"/>
    <n v="487"/>
    <n v="851"/>
    <n v="113"/>
    <n v="2"/>
    <n v="226"/>
    <x v="2"/>
    <s v="Chinos"/>
    <x v="216"/>
  </r>
  <r>
    <n v="2397"/>
    <n v="487"/>
    <n v="906"/>
    <n v="94"/>
    <n v="2"/>
    <n v="188"/>
    <x v="2"/>
    <s v="Cords"/>
    <x v="216"/>
  </r>
  <r>
    <n v="2398"/>
    <n v="487"/>
    <n v="1103"/>
    <n v="115"/>
    <n v="1"/>
    <n v="115"/>
    <x v="2"/>
    <s v="Cropped"/>
    <x v="216"/>
  </r>
  <r>
    <n v="2399"/>
    <n v="487"/>
    <n v="676"/>
    <n v="113"/>
    <n v="1"/>
    <n v="113"/>
    <x v="1"/>
    <s v="Parka"/>
    <x v="216"/>
  </r>
  <r>
    <n v="2400"/>
    <n v="487"/>
    <n v="329"/>
    <n v="109"/>
    <n v="1"/>
    <n v="109"/>
    <x v="0"/>
    <s v="Mandarin Collar"/>
    <x v="216"/>
  </r>
  <r>
    <n v="2401"/>
    <n v="487"/>
    <n v="814"/>
    <n v="117"/>
    <n v="2"/>
    <n v="234"/>
    <x v="1"/>
    <s v="Shearling"/>
    <x v="216"/>
  </r>
  <r>
    <n v="2402"/>
    <n v="488"/>
    <n v="529"/>
    <n v="98"/>
    <n v="3"/>
    <n v="294"/>
    <x v="1"/>
    <s v="Leather"/>
    <x v="238"/>
  </r>
  <r>
    <n v="2403"/>
    <n v="488"/>
    <n v="42"/>
    <n v="104"/>
    <n v="1"/>
    <n v="104"/>
    <x v="0"/>
    <s v="Dress"/>
    <x v="238"/>
  </r>
  <r>
    <n v="2404"/>
    <n v="488"/>
    <n v="1077"/>
    <n v="93"/>
    <n v="3"/>
    <n v="279"/>
    <x v="2"/>
    <s v="Joggers"/>
    <x v="238"/>
  </r>
  <r>
    <n v="2405"/>
    <n v="488"/>
    <n v="853"/>
    <n v="113"/>
    <n v="2"/>
    <n v="226"/>
    <x v="2"/>
    <s v="Chinos"/>
    <x v="238"/>
  </r>
  <r>
    <n v="2406"/>
    <n v="488"/>
    <n v="1157"/>
    <n v="99"/>
    <n v="2"/>
    <n v="198"/>
    <x v="2"/>
    <s v="High-Waisted"/>
    <x v="238"/>
  </r>
  <r>
    <n v="2407"/>
    <n v="489"/>
    <n v="74"/>
    <n v="118"/>
    <n v="3"/>
    <n v="354"/>
    <x v="0"/>
    <s v="Flannel"/>
    <x v="0"/>
  </r>
  <r>
    <n v="2408"/>
    <n v="489"/>
    <n v="954"/>
    <n v="97"/>
    <n v="1"/>
    <n v="97"/>
    <x v="2"/>
    <s v="Slim-Fit"/>
    <x v="0"/>
  </r>
  <r>
    <n v="2409"/>
    <n v="489"/>
    <n v="798"/>
    <n v="91"/>
    <n v="3"/>
    <n v="273"/>
    <x v="1"/>
    <s v="Pullover"/>
    <x v="0"/>
  </r>
  <r>
    <n v="2410"/>
    <n v="489"/>
    <n v="770"/>
    <n v="91"/>
    <n v="2"/>
    <n v="182"/>
    <x v="1"/>
    <s v="Pullover"/>
    <x v="0"/>
  </r>
  <r>
    <n v="2411"/>
    <n v="489"/>
    <n v="1062"/>
    <n v="93"/>
    <n v="2"/>
    <n v="186"/>
    <x v="2"/>
    <s v="Joggers"/>
    <x v="0"/>
  </r>
  <r>
    <n v="2412"/>
    <n v="489"/>
    <n v="339"/>
    <n v="109"/>
    <n v="1"/>
    <n v="109"/>
    <x v="0"/>
    <s v="Mandarin Collar"/>
    <x v="0"/>
  </r>
  <r>
    <n v="2413"/>
    <n v="490"/>
    <n v="246"/>
    <n v="95"/>
    <n v="3"/>
    <n v="285"/>
    <x v="0"/>
    <s v="Polo"/>
    <x v="137"/>
  </r>
  <r>
    <n v="2414"/>
    <n v="490"/>
    <n v="1016"/>
    <n v="90"/>
    <n v="2"/>
    <n v="180"/>
    <x v="2"/>
    <s v="Relaxed Leg"/>
    <x v="137"/>
  </r>
  <r>
    <n v="2415"/>
    <n v="490"/>
    <n v="1206"/>
    <n v="105"/>
    <n v="2"/>
    <n v="210"/>
    <x v="2"/>
    <s v="Pleated"/>
    <x v="137"/>
  </r>
  <r>
    <n v="2416"/>
    <n v="491"/>
    <n v="923"/>
    <n v="96"/>
    <n v="1"/>
    <n v="96"/>
    <x v="2"/>
    <s v="Drawstring"/>
    <x v="224"/>
  </r>
  <r>
    <n v="2417"/>
    <n v="491"/>
    <n v="663"/>
    <n v="93"/>
    <n v="2"/>
    <n v="186"/>
    <x v="1"/>
    <s v="Coach"/>
    <x v="224"/>
  </r>
  <r>
    <n v="2418"/>
    <n v="491"/>
    <n v="843"/>
    <n v="113"/>
    <n v="1"/>
    <n v="113"/>
    <x v="2"/>
    <s v="Chinos"/>
    <x v="224"/>
  </r>
  <r>
    <n v="2419"/>
    <n v="491"/>
    <n v="816"/>
    <n v="117"/>
    <n v="3"/>
    <n v="351"/>
    <x v="1"/>
    <s v="Shearling"/>
    <x v="224"/>
  </r>
  <r>
    <n v="2420"/>
    <n v="491"/>
    <n v="1256"/>
    <n v="112"/>
    <n v="2"/>
    <n v="224"/>
    <x v="2"/>
    <s v="Tracksuit Bottoms"/>
    <x v="224"/>
  </r>
  <r>
    <n v="2421"/>
    <n v="492"/>
    <n v="1043"/>
    <n v="90"/>
    <n v="3"/>
    <n v="270"/>
    <x v="2"/>
    <s v="Relaxed Leg"/>
    <x v="65"/>
  </r>
  <r>
    <n v="2422"/>
    <n v="492"/>
    <n v="379"/>
    <n v="94"/>
    <n v="3"/>
    <n v="282"/>
    <x v="0"/>
    <s v="Henley"/>
    <x v="65"/>
  </r>
  <r>
    <n v="2423"/>
    <n v="492"/>
    <n v="1205"/>
    <n v="105"/>
    <n v="2"/>
    <n v="210"/>
    <x v="2"/>
    <s v="Pleated"/>
    <x v="65"/>
  </r>
  <r>
    <n v="2424"/>
    <n v="492"/>
    <n v="837"/>
    <n v="117"/>
    <n v="1"/>
    <n v="117"/>
    <x v="1"/>
    <s v="Shearling"/>
    <x v="65"/>
  </r>
  <r>
    <n v="2425"/>
    <n v="492"/>
    <n v="1023"/>
    <n v="90"/>
    <n v="1"/>
    <n v="90"/>
    <x v="2"/>
    <s v="Relaxed Leg"/>
    <x v="65"/>
  </r>
  <r>
    <n v="2426"/>
    <n v="492"/>
    <n v="630"/>
    <n v="93"/>
    <n v="2"/>
    <n v="186"/>
    <x v="1"/>
    <s v="Coach"/>
    <x v="65"/>
  </r>
  <r>
    <n v="2427"/>
    <n v="492"/>
    <n v="31"/>
    <n v="96"/>
    <n v="3"/>
    <n v="288"/>
    <x v="0"/>
    <s v="Oxford Cloth"/>
    <x v="65"/>
  </r>
  <r>
    <n v="2428"/>
    <n v="493"/>
    <n v="578"/>
    <n v="100"/>
    <n v="3"/>
    <n v="300"/>
    <x v="1"/>
    <s v="Bomber"/>
    <x v="239"/>
  </r>
  <r>
    <n v="2429"/>
    <n v="493"/>
    <n v="466"/>
    <n v="118"/>
    <n v="3"/>
    <n v="354"/>
    <x v="1"/>
    <s v="Puffer"/>
    <x v="239"/>
  </r>
  <r>
    <n v="2430"/>
    <n v="493"/>
    <n v="1129"/>
    <n v="102"/>
    <n v="3"/>
    <n v="306"/>
    <x v="2"/>
    <s v="Cargo Pants"/>
    <x v="239"/>
  </r>
  <r>
    <n v="2431"/>
    <n v="493"/>
    <n v="274"/>
    <n v="95"/>
    <n v="1"/>
    <n v="95"/>
    <x v="0"/>
    <s v="Polo"/>
    <x v="239"/>
  </r>
  <r>
    <n v="2432"/>
    <n v="493"/>
    <n v="148"/>
    <n v="91"/>
    <n v="3"/>
    <n v="273"/>
    <x v="0"/>
    <s v="Linen"/>
    <x v="239"/>
  </r>
  <r>
    <n v="2433"/>
    <n v="493"/>
    <n v="756"/>
    <n v="109"/>
    <n v="1"/>
    <n v="109"/>
    <x v="1"/>
    <s v="Peacoat"/>
    <x v="239"/>
  </r>
  <r>
    <n v="2434"/>
    <n v="494"/>
    <n v="409"/>
    <n v="119"/>
    <n v="3"/>
    <n v="357"/>
    <x v="0"/>
    <s v="Casual Slim Fit"/>
    <x v="121"/>
  </r>
  <r>
    <n v="2435"/>
    <n v="494"/>
    <n v="475"/>
    <n v="118"/>
    <n v="3"/>
    <n v="354"/>
    <x v="1"/>
    <s v="Puffer"/>
    <x v="121"/>
  </r>
  <r>
    <n v="2436"/>
    <n v="494"/>
    <n v="469"/>
    <n v="118"/>
    <n v="3"/>
    <n v="354"/>
    <x v="1"/>
    <s v="Puffer"/>
    <x v="121"/>
  </r>
  <r>
    <n v="2437"/>
    <n v="494"/>
    <n v="608"/>
    <n v="112"/>
    <n v="2"/>
    <n v="224"/>
    <x v="1"/>
    <s v="Cardigan"/>
    <x v="121"/>
  </r>
  <r>
    <n v="2438"/>
    <n v="494"/>
    <n v="491"/>
    <n v="102"/>
    <n v="1"/>
    <n v="102"/>
    <x v="1"/>
    <s v="Windbreaker"/>
    <x v="121"/>
  </r>
  <r>
    <n v="2439"/>
    <n v="494"/>
    <n v="502"/>
    <n v="102"/>
    <n v="3"/>
    <n v="306"/>
    <x v="1"/>
    <s v="Windbreaker"/>
    <x v="121"/>
  </r>
  <r>
    <n v="2440"/>
    <n v="494"/>
    <n v="450"/>
    <n v="107"/>
    <n v="2"/>
    <n v="214"/>
    <x v="1"/>
    <s v="Denim"/>
    <x v="121"/>
  </r>
  <r>
    <n v="2441"/>
    <n v="494"/>
    <n v="389"/>
    <n v="119"/>
    <n v="3"/>
    <n v="357"/>
    <x v="0"/>
    <s v="Casual Slim Fit"/>
    <x v="121"/>
  </r>
  <r>
    <n v="2442"/>
    <n v="495"/>
    <n v="779"/>
    <n v="91"/>
    <n v="3"/>
    <n v="273"/>
    <x v="1"/>
    <s v="Pullover"/>
    <x v="155"/>
  </r>
  <r>
    <n v="2443"/>
    <n v="495"/>
    <n v="363"/>
    <n v="94"/>
    <n v="2"/>
    <n v="188"/>
    <x v="0"/>
    <s v="Henley"/>
    <x v="155"/>
  </r>
  <r>
    <n v="2444"/>
    <n v="495"/>
    <n v="819"/>
    <n v="117"/>
    <n v="1"/>
    <n v="117"/>
    <x v="1"/>
    <s v="Shearling"/>
    <x v="155"/>
  </r>
  <r>
    <n v="2445"/>
    <n v="496"/>
    <n v="437"/>
    <n v="107"/>
    <n v="1"/>
    <n v="107"/>
    <x v="1"/>
    <s v="Denim"/>
    <x v="28"/>
  </r>
  <r>
    <n v="2446"/>
    <n v="496"/>
    <n v="1254"/>
    <n v="112"/>
    <n v="2"/>
    <n v="224"/>
    <x v="2"/>
    <s v="Tracksuit Bottoms"/>
    <x v="28"/>
  </r>
  <r>
    <n v="2447"/>
    <n v="496"/>
    <n v="411"/>
    <n v="119"/>
    <n v="3"/>
    <n v="357"/>
    <x v="0"/>
    <s v="Casual Slim Fit"/>
    <x v="28"/>
  </r>
  <r>
    <n v="2448"/>
    <n v="496"/>
    <n v="843"/>
    <n v="113"/>
    <n v="2"/>
    <n v="226"/>
    <x v="2"/>
    <s v="Chinos"/>
    <x v="28"/>
  </r>
  <r>
    <n v="2449"/>
    <n v="496"/>
    <n v="1222"/>
    <n v="105"/>
    <n v="3"/>
    <n v="315"/>
    <x v="2"/>
    <s v="Pleated"/>
    <x v="28"/>
  </r>
  <r>
    <n v="2450"/>
    <n v="496"/>
    <n v="1173"/>
    <n v="99"/>
    <n v="1"/>
    <n v="99"/>
    <x v="2"/>
    <s v="High-Waisted"/>
    <x v="28"/>
  </r>
  <r>
    <n v="2451"/>
    <n v="497"/>
    <n v="968"/>
    <n v="97"/>
    <n v="1"/>
    <n v="97"/>
    <x v="2"/>
    <s v="Slim-Fit"/>
    <x v="14"/>
  </r>
  <r>
    <n v="2452"/>
    <n v="497"/>
    <n v="332"/>
    <n v="109"/>
    <n v="3"/>
    <n v="327"/>
    <x v="0"/>
    <s v="Mandarin Collar"/>
    <x v="14"/>
  </r>
  <r>
    <n v="2453"/>
    <n v="498"/>
    <n v="323"/>
    <n v="109"/>
    <n v="2"/>
    <n v="218"/>
    <x v="0"/>
    <s v="Mandarin Collar"/>
    <x v="167"/>
  </r>
  <r>
    <n v="2454"/>
    <n v="498"/>
    <n v="1042"/>
    <n v="90"/>
    <n v="1"/>
    <n v="90"/>
    <x v="2"/>
    <s v="Relaxed Leg"/>
    <x v="167"/>
  </r>
  <r>
    <n v="2455"/>
    <n v="498"/>
    <n v="132"/>
    <n v="92"/>
    <n v="2"/>
    <n v="184"/>
    <x v="0"/>
    <s v="Denim"/>
    <x v="167"/>
  </r>
  <r>
    <n v="2456"/>
    <n v="498"/>
    <n v="1116"/>
    <n v="115"/>
    <n v="1"/>
    <n v="115"/>
    <x v="2"/>
    <s v="Cropped"/>
    <x v="167"/>
  </r>
  <r>
    <n v="2457"/>
    <n v="499"/>
    <n v="180"/>
    <n v="98"/>
    <n v="1"/>
    <n v="98"/>
    <x v="0"/>
    <s v="Camp Collared"/>
    <x v="240"/>
  </r>
  <r>
    <n v="2458"/>
    <n v="499"/>
    <n v="1022"/>
    <n v="90"/>
    <n v="1"/>
    <n v="90"/>
    <x v="2"/>
    <s v="Relaxed Leg"/>
    <x v="240"/>
  </r>
  <r>
    <n v="2459"/>
    <n v="499"/>
    <n v="17"/>
    <n v="96"/>
    <n v="2"/>
    <n v="192"/>
    <x v="0"/>
    <s v="Oxford Cloth"/>
    <x v="240"/>
  </r>
  <r>
    <n v="2460"/>
    <n v="499"/>
    <n v="1217"/>
    <n v="105"/>
    <n v="3"/>
    <n v="315"/>
    <x v="2"/>
    <s v="Pleated"/>
    <x v="240"/>
  </r>
  <r>
    <n v="2461"/>
    <n v="499"/>
    <n v="96"/>
    <n v="118"/>
    <n v="3"/>
    <n v="354"/>
    <x v="0"/>
    <s v="Flannel"/>
    <x v="240"/>
  </r>
  <r>
    <n v="2462"/>
    <n v="499"/>
    <n v="1104"/>
    <n v="115"/>
    <n v="3"/>
    <n v="345"/>
    <x v="2"/>
    <s v="Cropped"/>
    <x v="240"/>
  </r>
  <r>
    <n v="2463"/>
    <n v="499"/>
    <n v="889"/>
    <n v="94"/>
    <n v="3"/>
    <n v="282"/>
    <x v="2"/>
    <s v="Cords"/>
    <x v="240"/>
  </r>
  <r>
    <n v="2464"/>
    <n v="499"/>
    <n v="132"/>
    <n v="92"/>
    <n v="3"/>
    <n v="276"/>
    <x v="0"/>
    <s v="Denim"/>
    <x v="240"/>
  </r>
  <r>
    <n v="2465"/>
    <n v="500"/>
    <n v="1169"/>
    <n v="99"/>
    <n v="1"/>
    <n v="99"/>
    <x v="2"/>
    <s v="High-Waisted"/>
    <x v="172"/>
  </r>
  <r>
    <n v="2466"/>
    <n v="500"/>
    <n v="112"/>
    <n v="92"/>
    <n v="2"/>
    <n v="184"/>
    <x v="0"/>
    <s v="Denim"/>
    <x v="172"/>
  </r>
  <r>
    <n v="2467"/>
    <n v="500"/>
    <n v="100"/>
    <n v="118"/>
    <n v="2"/>
    <n v="236"/>
    <x v="0"/>
    <s v="Flannel"/>
    <x v="172"/>
  </r>
  <r>
    <n v="2468"/>
    <n v="500"/>
    <n v="284"/>
    <n v="105"/>
    <n v="2"/>
    <n v="210"/>
    <x v="0"/>
    <s v="Cuban Collar"/>
    <x v="172"/>
  </r>
  <r>
    <n v="2469"/>
    <n v="500"/>
    <n v="1012"/>
    <n v="106"/>
    <n v="2"/>
    <n v="212"/>
    <x v="2"/>
    <s v="Wool"/>
    <x v="172"/>
  </r>
  <r>
    <n v="2470"/>
    <n v="500"/>
    <n v="965"/>
    <n v="97"/>
    <n v="1"/>
    <n v="97"/>
    <x v="2"/>
    <s v="Slim-Fit"/>
    <x v="172"/>
  </r>
  <r>
    <n v="2471"/>
    <n v="500"/>
    <n v="943"/>
    <n v="96"/>
    <n v="1"/>
    <n v="96"/>
    <x v="2"/>
    <s v="Drawstring"/>
    <x v="172"/>
  </r>
  <r>
    <n v="2472"/>
    <n v="501"/>
    <n v="227"/>
    <n v="106"/>
    <n v="1"/>
    <n v="106"/>
    <x v="0"/>
    <s v="Chambray"/>
    <x v="241"/>
  </r>
  <r>
    <n v="2473"/>
    <n v="501"/>
    <n v="1082"/>
    <n v="93"/>
    <n v="2"/>
    <n v="186"/>
    <x v="2"/>
    <s v="Joggers"/>
    <x v="241"/>
  </r>
  <r>
    <n v="2474"/>
    <n v="501"/>
    <n v="1029"/>
    <n v="90"/>
    <n v="2"/>
    <n v="180"/>
    <x v="2"/>
    <s v="Relaxed Leg"/>
    <x v="241"/>
  </r>
  <r>
    <n v="2475"/>
    <n v="501"/>
    <n v="193"/>
    <n v="98"/>
    <n v="1"/>
    <n v="98"/>
    <x v="0"/>
    <s v="Camp Collared"/>
    <x v="241"/>
  </r>
  <r>
    <n v="2476"/>
    <n v="501"/>
    <n v="409"/>
    <n v="119"/>
    <n v="3"/>
    <n v="357"/>
    <x v="0"/>
    <s v="Casual Slim Fit"/>
    <x v="241"/>
  </r>
  <r>
    <n v="2477"/>
    <n v="501"/>
    <n v="737"/>
    <n v="109"/>
    <n v="2"/>
    <n v="218"/>
    <x v="1"/>
    <s v="Peacoat"/>
    <x v="241"/>
  </r>
  <r>
    <n v="2478"/>
    <n v="501"/>
    <n v="808"/>
    <n v="117"/>
    <n v="1"/>
    <n v="117"/>
    <x v="1"/>
    <s v="Shearling"/>
    <x v="241"/>
  </r>
  <r>
    <n v="2479"/>
    <n v="501"/>
    <n v="667"/>
    <n v="113"/>
    <n v="1"/>
    <n v="113"/>
    <x v="1"/>
    <s v="Parka"/>
    <x v="241"/>
  </r>
  <r>
    <n v="2480"/>
    <n v="502"/>
    <n v="254"/>
    <n v="95"/>
    <n v="3"/>
    <n v="285"/>
    <x v="0"/>
    <s v="Polo"/>
    <x v="242"/>
  </r>
  <r>
    <n v="2481"/>
    <n v="502"/>
    <n v="978"/>
    <n v="97"/>
    <n v="2"/>
    <n v="194"/>
    <x v="2"/>
    <s v="Slim-Fit"/>
    <x v="242"/>
  </r>
  <r>
    <n v="2482"/>
    <n v="502"/>
    <n v="1199"/>
    <n v="105"/>
    <n v="3"/>
    <n v="315"/>
    <x v="2"/>
    <s v="Pleated"/>
    <x v="242"/>
  </r>
  <r>
    <n v="2483"/>
    <n v="502"/>
    <n v="1107"/>
    <n v="115"/>
    <n v="3"/>
    <n v="345"/>
    <x v="2"/>
    <s v="Cropped"/>
    <x v="242"/>
  </r>
  <r>
    <n v="2484"/>
    <n v="502"/>
    <n v="7"/>
    <n v="96"/>
    <n v="2"/>
    <n v="192"/>
    <x v="0"/>
    <s v="Oxford Cloth"/>
    <x v="242"/>
  </r>
  <r>
    <n v="2485"/>
    <n v="502"/>
    <n v="720"/>
    <n v="119"/>
    <n v="1"/>
    <n v="119"/>
    <x v="1"/>
    <s v="Trench Coat"/>
    <x v="242"/>
  </r>
  <r>
    <n v="2486"/>
    <n v="502"/>
    <n v="396"/>
    <n v="119"/>
    <n v="3"/>
    <n v="357"/>
    <x v="0"/>
    <s v="Casual Slim Fit"/>
    <x v="242"/>
  </r>
  <r>
    <n v="2487"/>
    <n v="503"/>
    <n v="1073"/>
    <n v="93"/>
    <n v="2"/>
    <n v="186"/>
    <x v="2"/>
    <s v="Joggers"/>
    <x v="25"/>
  </r>
  <r>
    <n v="2488"/>
    <n v="503"/>
    <n v="974"/>
    <n v="97"/>
    <n v="1"/>
    <n v="97"/>
    <x v="2"/>
    <s v="Slim-Fit"/>
    <x v="25"/>
  </r>
  <r>
    <n v="2489"/>
    <n v="503"/>
    <n v="526"/>
    <n v="98"/>
    <n v="3"/>
    <n v="294"/>
    <x v="1"/>
    <s v="Leather"/>
    <x v="25"/>
  </r>
  <r>
    <n v="2490"/>
    <n v="503"/>
    <n v="606"/>
    <n v="112"/>
    <n v="2"/>
    <n v="224"/>
    <x v="1"/>
    <s v="Cardigan"/>
    <x v="25"/>
  </r>
  <r>
    <n v="2491"/>
    <n v="503"/>
    <n v="336"/>
    <n v="109"/>
    <n v="2"/>
    <n v="218"/>
    <x v="0"/>
    <s v="Mandarin Collar"/>
    <x v="25"/>
  </r>
  <r>
    <n v="2492"/>
    <n v="503"/>
    <n v="722"/>
    <n v="119"/>
    <n v="2"/>
    <n v="238"/>
    <x v="1"/>
    <s v="Trench Coat"/>
    <x v="25"/>
  </r>
  <r>
    <n v="2493"/>
    <n v="504"/>
    <n v="754"/>
    <n v="109"/>
    <n v="3"/>
    <n v="327"/>
    <x v="1"/>
    <s v="Peacoat"/>
    <x v="17"/>
  </r>
  <r>
    <n v="2494"/>
    <n v="504"/>
    <n v="425"/>
    <n v="107"/>
    <n v="1"/>
    <n v="107"/>
    <x v="1"/>
    <s v="Denim"/>
    <x v="17"/>
  </r>
  <r>
    <n v="2495"/>
    <n v="504"/>
    <n v="1068"/>
    <n v="93"/>
    <n v="2"/>
    <n v="186"/>
    <x v="2"/>
    <s v="Joggers"/>
    <x v="17"/>
  </r>
  <r>
    <n v="2496"/>
    <n v="504"/>
    <n v="618"/>
    <n v="112"/>
    <n v="3"/>
    <n v="336"/>
    <x v="1"/>
    <s v="Cardigan"/>
    <x v="17"/>
  </r>
  <r>
    <n v="2497"/>
    <n v="504"/>
    <n v="350"/>
    <n v="94"/>
    <n v="1"/>
    <n v="94"/>
    <x v="0"/>
    <s v="Henley"/>
    <x v="17"/>
  </r>
  <r>
    <n v="2498"/>
    <n v="504"/>
    <n v="554"/>
    <n v="98"/>
    <n v="1"/>
    <n v="98"/>
    <x v="1"/>
    <s v="Leather"/>
    <x v="17"/>
  </r>
  <r>
    <n v="2499"/>
    <n v="504"/>
    <n v="1086"/>
    <n v="115"/>
    <n v="3"/>
    <n v="345"/>
    <x v="2"/>
    <s v="Cropped"/>
    <x v="17"/>
  </r>
  <r>
    <n v="2500"/>
    <n v="505"/>
    <n v="1024"/>
    <n v="90"/>
    <n v="3"/>
    <n v="270"/>
    <x v="2"/>
    <s v="Relaxed Leg"/>
    <x v="127"/>
  </r>
  <r>
    <n v="2501"/>
    <n v="505"/>
    <n v="210"/>
    <n v="106"/>
    <n v="3"/>
    <n v="318"/>
    <x v="0"/>
    <s v="Chambray"/>
    <x v="127"/>
  </r>
  <r>
    <n v="2502"/>
    <n v="505"/>
    <n v="1009"/>
    <n v="106"/>
    <n v="2"/>
    <n v="212"/>
    <x v="2"/>
    <s v="Wool"/>
    <x v="127"/>
  </r>
  <r>
    <n v="2503"/>
    <n v="505"/>
    <n v="485"/>
    <n v="118"/>
    <n v="2"/>
    <n v="236"/>
    <x v="1"/>
    <s v="Puffer"/>
    <x v="127"/>
  </r>
  <r>
    <n v="2504"/>
    <n v="505"/>
    <n v="736"/>
    <n v="109"/>
    <n v="1"/>
    <n v="109"/>
    <x v="1"/>
    <s v="Peacoat"/>
    <x v="127"/>
  </r>
  <r>
    <n v="2505"/>
    <n v="505"/>
    <n v="413"/>
    <n v="119"/>
    <n v="2"/>
    <n v="238"/>
    <x v="0"/>
    <s v="Casual Slim Fit"/>
    <x v="127"/>
  </r>
  <r>
    <n v="2506"/>
    <n v="506"/>
    <n v="822"/>
    <n v="117"/>
    <n v="2"/>
    <n v="234"/>
    <x v="1"/>
    <s v="Shearling"/>
    <x v="178"/>
  </r>
  <r>
    <n v="2507"/>
    <n v="506"/>
    <n v="839"/>
    <n v="117"/>
    <n v="2"/>
    <n v="234"/>
    <x v="1"/>
    <s v="Shearling"/>
    <x v="178"/>
  </r>
  <r>
    <n v="2508"/>
    <n v="506"/>
    <n v="1029"/>
    <n v="90"/>
    <n v="2"/>
    <n v="180"/>
    <x v="2"/>
    <s v="Relaxed Leg"/>
    <x v="178"/>
  </r>
  <r>
    <n v="2509"/>
    <n v="506"/>
    <n v="757"/>
    <n v="109"/>
    <n v="2"/>
    <n v="218"/>
    <x v="1"/>
    <s v="Peacoat"/>
    <x v="178"/>
  </r>
  <r>
    <n v="2510"/>
    <n v="506"/>
    <n v="1078"/>
    <n v="93"/>
    <n v="3"/>
    <n v="279"/>
    <x v="2"/>
    <s v="Joggers"/>
    <x v="178"/>
  </r>
  <r>
    <n v="2511"/>
    <n v="507"/>
    <n v="1145"/>
    <n v="102"/>
    <n v="1"/>
    <n v="102"/>
    <x v="2"/>
    <s v="Cargo Pants"/>
    <x v="78"/>
  </r>
  <r>
    <n v="2512"/>
    <n v="507"/>
    <n v="310"/>
    <n v="105"/>
    <n v="3"/>
    <n v="315"/>
    <x v="0"/>
    <s v="Cuban Collar"/>
    <x v="78"/>
  </r>
  <r>
    <n v="2513"/>
    <n v="507"/>
    <n v="860"/>
    <n v="113"/>
    <n v="2"/>
    <n v="226"/>
    <x v="2"/>
    <s v="Chinos"/>
    <x v="78"/>
  </r>
  <r>
    <n v="2514"/>
    <n v="507"/>
    <n v="814"/>
    <n v="117"/>
    <n v="1"/>
    <n v="117"/>
    <x v="1"/>
    <s v="Shearling"/>
    <x v="78"/>
  </r>
  <r>
    <n v="2515"/>
    <n v="507"/>
    <n v="504"/>
    <n v="102"/>
    <n v="1"/>
    <n v="102"/>
    <x v="1"/>
    <s v="Windbreaker"/>
    <x v="78"/>
  </r>
  <r>
    <n v="2516"/>
    <n v="508"/>
    <n v="1047"/>
    <n v="90"/>
    <n v="1"/>
    <n v="90"/>
    <x v="2"/>
    <s v="Relaxed Leg"/>
    <x v="139"/>
  </r>
  <r>
    <n v="2517"/>
    <n v="508"/>
    <n v="773"/>
    <n v="91"/>
    <n v="2"/>
    <n v="182"/>
    <x v="1"/>
    <s v="Pullover"/>
    <x v="139"/>
  </r>
  <r>
    <n v="2518"/>
    <n v="508"/>
    <n v="400"/>
    <n v="119"/>
    <n v="3"/>
    <n v="357"/>
    <x v="0"/>
    <s v="Casual Slim Fit"/>
    <x v="139"/>
  </r>
  <r>
    <n v="2519"/>
    <n v="508"/>
    <n v="632"/>
    <n v="93"/>
    <n v="2"/>
    <n v="186"/>
    <x v="1"/>
    <s v="Coach"/>
    <x v="139"/>
  </r>
  <r>
    <n v="2520"/>
    <n v="508"/>
    <n v="1017"/>
    <n v="90"/>
    <n v="2"/>
    <n v="180"/>
    <x v="2"/>
    <s v="Relaxed Leg"/>
    <x v="139"/>
  </r>
  <r>
    <n v="2521"/>
    <n v="508"/>
    <n v="16"/>
    <n v="96"/>
    <n v="2"/>
    <n v="192"/>
    <x v="0"/>
    <s v="Oxford Cloth"/>
    <x v="139"/>
  </r>
  <r>
    <n v="2522"/>
    <n v="508"/>
    <n v="718"/>
    <n v="119"/>
    <n v="1"/>
    <n v="119"/>
    <x v="1"/>
    <s v="Trench Coat"/>
    <x v="139"/>
  </r>
  <r>
    <n v="2523"/>
    <n v="508"/>
    <n v="24"/>
    <n v="96"/>
    <n v="1"/>
    <n v="96"/>
    <x v="0"/>
    <s v="Oxford Cloth"/>
    <x v="139"/>
  </r>
  <r>
    <n v="2524"/>
    <n v="508"/>
    <n v="506"/>
    <n v="102"/>
    <n v="1"/>
    <n v="102"/>
    <x v="1"/>
    <s v="Windbreaker"/>
    <x v="139"/>
  </r>
  <r>
    <n v="2525"/>
    <n v="509"/>
    <n v="457"/>
    <n v="118"/>
    <n v="2"/>
    <n v="236"/>
    <x v="1"/>
    <s v="Puffer"/>
    <x v="220"/>
  </r>
  <r>
    <n v="2526"/>
    <n v="509"/>
    <n v="126"/>
    <n v="92"/>
    <n v="2"/>
    <n v="184"/>
    <x v="0"/>
    <s v="Denim"/>
    <x v="220"/>
  </r>
  <r>
    <n v="2527"/>
    <n v="509"/>
    <n v="841"/>
    <n v="113"/>
    <n v="3"/>
    <n v="339"/>
    <x v="2"/>
    <s v="Chinos"/>
    <x v="220"/>
  </r>
  <r>
    <n v="2528"/>
    <n v="509"/>
    <n v="513"/>
    <n v="102"/>
    <n v="3"/>
    <n v="306"/>
    <x v="1"/>
    <s v="Windbreaker"/>
    <x v="220"/>
  </r>
  <r>
    <n v="2529"/>
    <n v="509"/>
    <n v="624"/>
    <n v="112"/>
    <n v="2"/>
    <n v="224"/>
    <x v="1"/>
    <s v="Cardigan"/>
    <x v="220"/>
  </r>
  <r>
    <n v="2530"/>
    <n v="510"/>
    <n v="643"/>
    <n v="93"/>
    <n v="1"/>
    <n v="93"/>
    <x v="1"/>
    <s v="Coach"/>
    <x v="210"/>
  </r>
  <r>
    <n v="2531"/>
    <n v="510"/>
    <n v="1241"/>
    <n v="112"/>
    <n v="3"/>
    <n v="336"/>
    <x v="2"/>
    <s v="Tracksuit Bottoms"/>
    <x v="210"/>
  </r>
  <r>
    <n v="2532"/>
    <n v="510"/>
    <n v="49"/>
    <n v="104"/>
    <n v="1"/>
    <n v="104"/>
    <x v="0"/>
    <s v="Dress"/>
    <x v="210"/>
  </r>
  <r>
    <n v="2533"/>
    <n v="510"/>
    <n v="893"/>
    <n v="94"/>
    <n v="1"/>
    <n v="94"/>
    <x v="2"/>
    <s v="Cords"/>
    <x v="210"/>
  </r>
  <r>
    <n v="2534"/>
    <n v="510"/>
    <n v="1034"/>
    <n v="90"/>
    <n v="3"/>
    <n v="270"/>
    <x v="2"/>
    <s v="Relaxed Leg"/>
    <x v="210"/>
  </r>
  <r>
    <n v="2535"/>
    <n v="510"/>
    <n v="1023"/>
    <n v="90"/>
    <n v="2"/>
    <n v="180"/>
    <x v="2"/>
    <s v="Relaxed Leg"/>
    <x v="210"/>
  </r>
  <r>
    <n v="2536"/>
    <n v="510"/>
    <n v="1158"/>
    <n v="99"/>
    <n v="3"/>
    <n v="297"/>
    <x v="2"/>
    <s v="High-Waisted"/>
    <x v="210"/>
  </r>
  <r>
    <n v="2537"/>
    <n v="510"/>
    <n v="413"/>
    <n v="119"/>
    <n v="2"/>
    <n v="238"/>
    <x v="0"/>
    <s v="Casual Slim Fit"/>
    <x v="210"/>
  </r>
  <r>
    <n v="2538"/>
    <n v="511"/>
    <n v="608"/>
    <n v="112"/>
    <n v="1"/>
    <n v="112"/>
    <x v="1"/>
    <s v="Cardigan"/>
    <x v="32"/>
  </r>
  <r>
    <n v="2539"/>
    <n v="511"/>
    <n v="1252"/>
    <n v="112"/>
    <n v="2"/>
    <n v="224"/>
    <x v="2"/>
    <s v="Tracksuit Bottoms"/>
    <x v="32"/>
  </r>
  <r>
    <n v="2540"/>
    <n v="511"/>
    <n v="147"/>
    <n v="91"/>
    <n v="2"/>
    <n v="182"/>
    <x v="0"/>
    <s v="Linen"/>
    <x v="32"/>
  </r>
  <r>
    <n v="2541"/>
    <n v="511"/>
    <n v="1220"/>
    <n v="105"/>
    <n v="3"/>
    <n v="315"/>
    <x v="2"/>
    <s v="Pleated"/>
    <x v="32"/>
  </r>
  <r>
    <n v="2542"/>
    <n v="511"/>
    <n v="565"/>
    <n v="100"/>
    <n v="2"/>
    <n v="200"/>
    <x v="1"/>
    <s v="Bomber"/>
    <x v="32"/>
  </r>
  <r>
    <n v="2543"/>
    <n v="511"/>
    <n v="758"/>
    <n v="109"/>
    <n v="3"/>
    <n v="327"/>
    <x v="1"/>
    <s v="Peacoat"/>
    <x v="32"/>
  </r>
  <r>
    <n v="2544"/>
    <n v="511"/>
    <n v="1094"/>
    <n v="115"/>
    <n v="2"/>
    <n v="230"/>
    <x v="2"/>
    <s v="Cropped"/>
    <x v="32"/>
  </r>
  <r>
    <n v="2545"/>
    <n v="511"/>
    <n v="681"/>
    <n v="113"/>
    <n v="3"/>
    <n v="339"/>
    <x v="1"/>
    <s v="Parka"/>
    <x v="32"/>
  </r>
  <r>
    <n v="2546"/>
    <n v="512"/>
    <n v="818"/>
    <n v="117"/>
    <n v="3"/>
    <n v="351"/>
    <x v="1"/>
    <s v="Shearling"/>
    <x v="105"/>
  </r>
  <r>
    <n v="2547"/>
    <n v="512"/>
    <n v="589"/>
    <n v="100"/>
    <n v="2"/>
    <n v="200"/>
    <x v="1"/>
    <s v="Bomber"/>
    <x v="105"/>
  </r>
  <r>
    <n v="2548"/>
    <n v="513"/>
    <n v="843"/>
    <n v="113"/>
    <n v="2"/>
    <n v="226"/>
    <x v="2"/>
    <s v="Chinos"/>
    <x v="106"/>
  </r>
  <r>
    <n v="2549"/>
    <n v="513"/>
    <n v="1054"/>
    <n v="93"/>
    <n v="1"/>
    <n v="93"/>
    <x v="2"/>
    <s v="Joggers"/>
    <x v="106"/>
  </r>
  <r>
    <n v="2550"/>
    <n v="514"/>
    <n v="239"/>
    <n v="106"/>
    <n v="1"/>
    <n v="106"/>
    <x v="0"/>
    <s v="Chambray"/>
    <x v="157"/>
  </r>
  <r>
    <n v="2551"/>
    <n v="514"/>
    <n v="816"/>
    <n v="117"/>
    <n v="1"/>
    <n v="117"/>
    <x v="1"/>
    <s v="Shearling"/>
    <x v="157"/>
  </r>
  <r>
    <n v="2552"/>
    <n v="514"/>
    <n v="210"/>
    <n v="106"/>
    <n v="2"/>
    <n v="212"/>
    <x v="0"/>
    <s v="Chambray"/>
    <x v="157"/>
  </r>
  <r>
    <n v="2553"/>
    <n v="515"/>
    <n v="576"/>
    <n v="100"/>
    <n v="1"/>
    <n v="100"/>
    <x v="1"/>
    <s v="Bomber"/>
    <x v="30"/>
  </r>
  <r>
    <n v="2554"/>
    <n v="515"/>
    <n v="1007"/>
    <n v="106"/>
    <n v="3"/>
    <n v="318"/>
    <x v="2"/>
    <s v="Wool"/>
    <x v="30"/>
  </r>
  <r>
    <n v="2555"/>
    <n v="515"/>
    <n v="817"/>
    <n v="117"/>
    <n v="1"/>
    <n v="117"/>
    <x v="1"/>
    <s v="Shearling"/>
    <x v="30"/>
  </r>
  <r>
    <n v="2556"/>
    <n v="515"/>
    <n v="1057"/>
    <n v="93"/>
    <n v="2"/>
    <n v="186"/>
    <x v="2"/>
    <s v="Joggers"/>
    <x v="30"/>
  </r>
  <r>
    <n v="2557"/>
    <n v="515"/>
    <n v="346"/>
    <n v="109"/>
    <n v="1"/>
    <n v="109"/>
    <x v="0"/>
    <s v="Mandarin Collar"/>
    <x v="30"/>
  </r>
  <r>
    <n v="2558"/>
    <n v="515"/>
    <n v="1181"/>
    <n v="99"/>
    <n v="1"/>
    <n v="99"/>
    <x v="2"/>
    <s v="High-Waisted"/>
    <x v="30"/>
  </r>
  <r>
    <n v="2559"/>
    <n v="515"/>
    <n v="860"/>
    <n v="113"/>
    <n v="3"/>
    <n v="339"/>
    <x v="2"/>
    <s v="Chinos"/>
    <x v="30"/>
  </r>
  <r>
    <n v="2560"/>
    <n v="516"/>
    <n v="1093"/>
    <n v="115"/>
    <n v="2"/>
    <n v="230"/>
    <x v="2"/>
    <s v="Cropped"/>
    <x v="123"/>
  </r>
  <r>
    <n v="2561"/>
    <n v="516"/>
    <n v="1092"/>
    <n v="115"/>
    <n v="2"/>
    <n v="230"/>
    <x v="2"/>
    <s v="Cropped"/>
    <x v="123"/>
  </r>
  <r>
    <n v="2562"/>
    <n v="516"/>
    <n v="399"/>
    <n v="119"/>
    <n v="1"/>
    <n v="119"/>
    <x v="0"/>
    <s v="Casual Slim Fit"/>
    <x v="123"/>
  </r>
  <r>
    <n v="2563"/>
    <n v="516"/>
    <n v="1121"/>
    <n v="102"/>
    <n v="3"/>
    <n v="306"/>
    <x v="2"/>
    <s v="Cargo Pants"/>
    <x v="123"/>
  </r>
  <r>
    <n v="2564"/>
    <n v="517"/>
    <n v="182"/>
    <n v="98"/>
    <n v="2"/>
    <n v="196"/>
    <x v="0"/>
    <s v="Camp Collared"/>
    <x v="124"/>
  </r>
  <r>
    <n v="2565"/>
    <n v="517"/>
    <n v="1033"/>
    <n v="90"/>
    <n v="3"/>
    <n v="270"/>
    <x v="2"/>
    <s v="Relaxed Leg"/>
    <x v="124"/>
  </r>
  <r>
    <n v="2566"/>
    <n v="517"/>
    <n v="269"/>
    <n v="95"/>
    <n v="3"/>
    <n v="285"/>
    <x v="0"/>
    <s v="Polo"/>
    <x v="124"/>
  </r>
  <r>
    <n v="2567"/>
    <n v="517"/>
    <n v="884"/>
    <n v="94"/>
    <n v="3"/>
    <n v="282"/>
    <x v="2"/>
    <s v="Cords"/>
    <x v="124"/>
  </r>
  <r>
    <n v="2568"/>
    <n v="517"/>
    <n v="465"/>
    <n v="118"/>
    <n v="3"/>
    <n v="354"/>
    <x v="1"/>
    <s v="Puffer"/>
    <x v="124"/>
  </r>
  <r>
    <n v="2569"/>
    <n v="517"/>
    <n v="990"/>
    <n v="106"/>
    <n v="3"/>
    <n v="318"/>
    <x v="2"/>
    <s v="Wool"/>
    <x v="124"/>
  </r>
  <r>
    <n v="2570"/>
    <n v="517"/>
    <n v="1149"/>
    <n v="102"/>
    <n v="3"/>
    <n v="306"/>
    <x v="2"/>
    <s v="Cargo Pants"/>
    <x v="124"/>
  </r>
  <r>
    <n v="2571"/>
    <n v="517"/>
    <n v="775"/>
    <n v="91"/>
    <n v="2"/>
    <n v="182"/>
    <x v="1"/>
    <s v="Pullover"/>
    <x v="124"/>
  </r>
  <r>
    <n v="2572"/>
    <n v="517"/>
    <n v="1209"/>
    <n v="105"/>
    <n v="1"/>
    <n v="105"/>
    <x v="2"/>
    <s v="Pleated"/>
    <x v="124"/>
  </r>
  <r>
    <n v="2573"/>
    <n v="518"/>
    <n v="199"/>
    <n v="98"/>
    <n v="2"/>
    <n v="196"/>
    <x v="0"/>
    <s v="Camp Collared"/>
    <x v="243"/>
  </r>
  <r>
    <n v="2574"/>
    <n v="518"/>
    <n v="781"/>
    <n v="91"/>
    <n v="2"/>
    <n v="182"/>
    <x v="1"/>
    <s v="Pullover"/>
    <x v="243"/>
  </r>
  <r>
    <n v="2575"/>
    <n v="518"/>
    <n v="816"/>
    <n v="117"/>
    <n v="1"/>
    <n v="117"/>
    <x v="1"/>
    <s v="Shearling"/>
    <x v="243"/>
  </r>
  <r>
    <n v="2576"/>
    <n v="518"/>
    <n v="934"/>
    <n v="96"/>
    <n v="3"/>
    <n v="288"/>
    <x v="2"/>
    <s v="Drawstring"/>
    <x v="243"/>
  </r>
  <r>
    <n v="2577"/>
    <n v="518"/>
    <n v="740"/>
    <n v="109"/>
    <n v="3"/>
    <n v="327"/>
    <x v="1"/>
    <s v="Peacoat"/>
    <x v="243"/>
  </r>
  <r>
    <n v="2578"/>
    <n v="519"/>
    <n v="230"/>
    <n v="106"/>
    <n v="3"/>
    <n v="318"/>
    <x v="0"/>
    <s v="Chambray"/>
    <x v="244"/>
  </r>
  <r>
    <n v="2579"/>
    <n v="519"/>
    <n v="1029"/>
    <n v="90"/>
    <n v="2"/>
    <n v="180"/>
    <x v="2"/>
    <s v="Relaxed Leg"/>
    <x v="244"/>
  </r>
  <r>
    <n v="2580"/>
    <n v="519"/>
    <n v="156"/>
    <n v="91"/>
    <n v="2"/>
    <n v="182"/>
    <x v="0"/>
    <s v="Linen"/>
    <x v="244"/>
  </r>
  <r>
    <n v="2581"/>
    <n v="519"/>
    <n v="823"/>
    <n v="117"/>
    <n v="1"/>
    <n v="117"/>
    <x v="1"/>
    <s v="Shearling"/>
    <x v="244"/>
  </r>
  <r>
    <n v="2582"/>
    <n v="519"/>
    <n v="550"/>
    <n v="98"/>
    <n v="1"/>
    <n v="98"/>
    <x v="1"/>
    <s v="Leather"/>
    <x v="244"/>
  </r>
  <r>
    <n v="2583"/>
    <n v="519"/>
    <n v="391"/>
    <n v="119"/>
    <n v="2"/>
    <n v="238"/>
    <x v="0"/>
    <s v="Casual Slim Fit"/>
    <x v="244"/>
  </r>
  <r>
    <n v="2584"/>
    <n v="519"/>
    <n v="161"/>
    <n v="91"/>
    <n v="2"/>
    <n v="182"/>
    <x v="0"/>
    <s v="Linen"/>
    <x v="244"/>
  </r>
  <r>
    <n v="2585"/>
    <n v="519"/>
    <n v="924"/>
    <n v="96"/>
    <n v="1"/>
    <n v="96"/>
    <x v="2"/>
    <s v="Drawstring"/>
    <x v="244"/>
  </r>
  <r>
    <n v="2586"/>
    <n v="519"/>
    <n v="652"/>
    <n v="93"/>
    <n v="2"/>
    <n v="186"/>
    <x v="1"/>
    <s v="Coach"/>
    <x v="244"/>
  </r>
  <r>
    <n v="2587"/>
    <n v="520"/>
    <n v="920"/>
    <n v="96"/>
    <n v="2"/>
    <n v="192"/>
    <x v="2"/>
    <s v="Drawstring"/>
    <x v="94"/>
  </r>
  <r>
    <n v="2588"/>
    <n v="520"/>
    <n v="1136"/>
    <n v="102"/>
    <n v="2"/>
    <n v="204"/>
    <x v="2"/>
    <s v="Cargo Pants"/>
    <x v="94"/>
  </r>
  <r>
    <n v="2589"/>
    <n v="520"/>
    <n v="30"/>
    <n v="96"/>
    <n v="3"/>
    <n v="288"/>
    <x v="0"/>
    <s v="Oxford Cloth"/>
    <x v="94"/>
  </r>
  <r>
    <n v="2590"/>
    <n v="520"/>
    <n v="465"/>
    <n v="118"/>
    <n v="2"/>
    <n v="236"/>
    <x v="1"/>
    <s v="Puffer"/>
    <x v="94"/>
  </r>
  <r>
    <n v="2591"/>
    <n v="520"/>
    <n v="1091"/>
    <n v="115"/>
    <n v="2"/>
    <n v="230"/>
    <x v="2"/>
    <s v="Cropped"/>
    <x v="94"/>
  </r>
  <r>
    <n v="2592"/>
    <n v="520"/>
    <n v="975"/>
    <n v="97"/>
    <n v="1"/>
    <n v="97"/>
    <x v="2"/>
    <s v="Slim-Fit"/>
    <x v="94"/>
  </r>
  <r>
    <n v="2593"/>
    <n v="520"/>
    <n v="138"/>
    <n v="92"/>
    <n v="1"/>
    <n v="92"/>
    <x v="0"/>
    <s v="Denim"/>
    <x v="94"/>
  </r>
  <r>
    <n v="2594"/>
    <n v="520"/>
    <n v="954"/>
    <n v="97"/>
    <n v="3"/>
    <n v="291"/>
    <x v="2"/>
    <s v="Slim-Fit"/>
    <x v="94"/>
  </r>
  <r>
    <n v="2595"/>
    <n v="520"/>
    <n v="1052"/>
    <n v="93"/>
    <n v="2"/>
    <n v="186"/>
    <x v="2"/>
    <s v="Joggers"/>
    <x v="94"/>
  </r>
  <r>
    <n v="2596"/>
    <n v="520"/>
    <n v="204"/>
    <n v="98"/>
    <n v="1"/>
    <n v="98"/>
    <x v="0"/>
    <s v="Camp Collared"/>
    <x v="94"/>
  </r>
  <r>
    <n v="2597"/>
    <n v="521"/>
    <n v="405"/>
    <n v="119"/>
    <n v="1"/>
    <n v="119"/>
    <x v="0"/>
    <s v="Casual Slim Fit"/>
    <x v="168"/>
  </r>
  <r>
    <n v="2598"/>
    <n v="521"/>
    <n v="491"/>
    <n v="102"/>
    <n v="3"/>
    <n v="306"/>
    <x v="1"/>
    <s v="Windbreaker"/>
    <x v="168"/>
  </r>
  <r>
    <n v="2599"/>
    <n v="521"/>
    <n v="382"/>
    <n v="94"/>
    <n v="3"/>
    <n v="282"/>
    <x v="0"/>
    <s v="Henley"/>
    <x v="168"/>
  </r>
  <r>
    <n v="2600"/>
    <n v="521"/>
    <n v="625"/>
    <n v="112"/>
    <n v="1"/>
    <n v="112"/>
    <x v="1"/>
    <s v="Cardigan"/>
    <x v="168"/>
  </r>
  <r>
    <n v="2601"/>
    <n v="521"/>
    <n v="722"/>
    <n v="119"/>
    <n v="3"/>
    <n v="357"/>
    <x v="1"/>
    <s v="Trench Coat"/>
    <x v="168"/>
  </r>
  <r>
    <n v="2602"/>
    <n v="521"/>
    <n v="135"/>
    <n v="92"/>
    <n v="1"/>
    <n v="92"/>
    <x v="0"/>
    <s v="Denim"/>
    <x v="168"/>
  </r>
  <r>
    <n v="2603"/>
    <n v="521"/>
    <n v="476"/>
    <n v="118"/>
    <n v="3"/>
    <n v="354"/>
    <x v="1"/>
    <s v="Puffer"/>
    <x v="168"/>
  </r>
  <r>
    <n v="2604"/>
    <n v="521"/>
    <n v="174"/>
    <n v="91"/>
    <n v="1"/>
    <n v="91"/>
    <x v="0"/>
    <s v="Linen"/>
    <x v="168"/>
  </r>
  <r>
    <n v="2605"/>
    <n v="522"/>
    <n v="433"/>
    <n v="107"/>
    <n v="3"/>
    <n v="321"/>
    <x v="1"/>
    <s v="Denim"/>
    <x v="95"/>
  </r>
  <r>
    <n v="2606"/>
    <n v="522"/>
    <n v="924"/>
    <n v="96"/>
    <n v="2"/>
    <n v="192"/>
    <x v="2"/>
    <s v="Drawstring"/>
    <x v="95"/>
  </r>
  <r>
    <n v="2607"/>
    <n v="522"/>
    <n v="713"/>
    <n v="119"/>
    <n v="2"/>
    <n v="238"/>
    <x v="1"/>
    <s v="Trench Coat"/>
    <x v="95"/>
  </r>
  <r>
    <n v="2608"/>
    <n v="523"/>
    <n v="1068"/>
    <n v="93"/>
    <n v="3"/>
    <n v="279"/>
    <x v="2"/>
    <s v="Joggers"/>
    <x v="23"/>
  </r>
  <r>
    <n v="2609"/>
    <n v="523"/>
    <n v="354"/>
    <n v="94"/>
    <n v="1"/>
    <n v="94"/>
    <x v="0"/>
    <s v="Henley"/>
    <x v="23"/>
  </r>
  <r>
    <n v="2610"/>
    <n v="523"/>
    <n v="727"/>
    <n v="119"/>
    <n v="3"/>
    <n v="357"/>
    <x v="1"/>
    <s v="Trench Coat"/>
    <x v="23"/>
  </r>
  <r>
    <n v="2611"/>
    <n v="523"/>
    <n v="727"/>
    <n v="119"/>
    <n v="2"/>
    <n v="238"/>
    <x v="1"/>
    <s v="Trench Coat"/>
    <x v="23"/>
  </r>
  <r>
    <n v="2612"/>
    <n v="523"/>
    <n v="221"/>
    <n v="106"/>
    <n v="3"/>
    <n v="318"/>
    <x v="0"/>
    <s v="Chambray"/>
    <x v="23"/>
  </r>
  <r>
    <n v="2613"/>
    <n v="523"/>
    <n v="864"/>
    <n v="113"/>
    <n v="3"/>
    <n v="339"/>
    <x v="2"/>
    <s v="Chinos"/>
    <x v="23"/>
  </r>
  <r>
    <n v="2614"/>
    <n v="524"/>
    <n v="794"/>
    <n v="91"/>
    <n v="3"/>
    <n v="273"/>
    <x v="1"/>
    <s v="Pullover"/>
    <x v="245"/>
  </r>
  <r>
    <n v="2615"/>
    <n v="524"/>
    <n v="179"/>
    <n v="98"/>
    <n v="1"/>
    <n v="98"/>
    <x v="0"/>
    <s v="Camp Collared"/>
    <x v="245"/>
  </r>
  <r>
    <n v="2616"/>
    <n v="524"/>
    <n v="485"/>
    <n v="118"/>
    <n v="3"/>
    <n v="354"/>
    <x v="1"/>
    <s v="Puffer"/>
    <x v="245"/>
  </r>
  <r>
    <n v="2617"/>
    <n v="525"/>
    <n v="1091"/>
    <n v="115"/>
    <n v="3"/>
    <n v="345"/>
    <x v="2"/>
    <s v="Cropped"/>
    <x v="149"/>
  </r>
  <r>
    <n v="2618"/>
    <n v="525"/>
    <n v="848"/>
    <n v="113"/>
    <n v="3"/>
    <n v="339"/>
    <x v="2"/>
    <s v="Chinos"/>
    <x v="149"/>
  </r>
  <r>
    <n v="2619"/>
    <n v="525"/>
    <n v="1192"/>
    <n v="105"/>
    <n v="3"/>
    <n v="315"/>
    <x v="2"/>
    <s v="Pleated"/>
    <x v="149"/>
  </r>
  <r>
    <n v="2620"/>
    <n v="525"/>
    <n v="45"/>
    <n v="104"/>
    <n v="2"/>
    <n v="208"/>
    <x v="0"/>
    <s v="Dress"/>
    <x v="149"/>
  </r>
  <r>
    <n v="2621"/>
    <n v="525"/>
    <n v="727"/>
    <n v="119"/>
    <n v="3"/>
    <n v="357"/>
    <x v="1"/>
    <s v="Trench Coat"/>
    <x v="149"/>
  </r>
  <r>
    <n v="2622"/>
    <n v="525"/>
    <n v="361"/>
    <n v="94"/>
    <n v="2"/>
    <n v="188"/>
    <x v="0"/>
    <s v="Henley"/>
    <x v="149"/>
  </r>
  <r>
    <n v="2623"/>
    <n v="526"/>
    <n v="1112"/>
    <n v="115"/>
    <n v="1"/>
    <n v="115"/>
    <x v="2"/>
    <s v="Cropped"/>
    <x v="24"/>
  </r>
  <r>
    <n v="2624"/>
    <n v="526"/>
    <n v="879"/>
    <n v="94"/>
    <n v="2"/>
    <n v="188"/>
    <x v="2"/>
    <s v="Cords"/>
    <x v="24"/>
  </r>
  <r>
    <n v="2625"/>
    <n v="526"/>
    <n v="251"/>
    <n v="95"/>
    <n v="3"/>
    <n v="285"/>
    <x v="0"/>
    <s v="Polo"/>
    <x v="24"/>
  </r>
  <r>
    <n v="2626"/>
    <n v="526"/>
    <n v="1122"/>
    <n v="102"/>
    <n v="3"/>
    <n v="306"/>
    <x v="2"/>
    <s v="Cargo Pants"/>
    <x v="24"/>
  </r>
  <r>
    <n v="2627"/>
    <n v="526"/>
    <n v="343"/>
    <n v="109"/>
    <n v="2"/>
    <n v="218"/>
    <x v="0"/>
    <s v="Mandarin Collar"/>
    <x v="24"/>
  </r>
  <r>
    <n v="2628"/>
    <n v="526"/>
    <n v="1030"/>
    <n v="90"/>
    <n v="3"/>
    <n v="270"/>
    <x v="2"/>
    <s v="Relaxed Leg"/>
    <x v="24"/>
  </r>
  <r>
    <n v="2629"/>
    <n v="527"/>
    <n v="350"/>
    <n v="94"/>
    <n v="3"/>
    <n v="282"/>
    <x v="0"/>
    <s v="Henley"/>
    <x v="85"/>
  </r>
  <r>
    <n v="2630"/>
    <n v="527"/>
    <n v="594"/>
    <n v="100"/>
    <n v="1"/>
    <n v="100"/>
    <x v="1"/>
    <s v="Bomber"/>
    <x v="85"/>
  </r>
  <r>
    <n v="2631"/>
    <n v="527"/>
    <n v="415"/>
    <n v="119"/>
    <n v="2"/>
    <n v="238"/>
    <x v="0"/>
    <s v="Casual Slim Fit"/>
    <x v="85"/>
  </r>
  <r>
    <n v="2632"/>
    <n v="527"/>
    <n v="114"/>
    <n v="92"/>
    <n v="1"/>
    <n v="92"/>
    <x v="0"/>
    <s v="Denim"/>
    <x v="85"/>
  </r>
  <r>
    <n v="2633"/>
    <n v="527"/>
    <n v="519"/>
    <n v="102"/>
    <n v="2"/>
    <n v="204"/>
    <x v="1"/>
    <s v="Windbreaker"/>
    <x v="85"/>
  </r>
  <r>
    <n v="2634"/>
    <n v="527"/>
    <n v="440"/>
    <n v="107"/>
    <n v="3"/>
    <n v="321"/>
    <x v="1"/>
    <s v="Denim"/>
    <x v="85"/>
  </r>
  <r>
    <n v="2635"/>
    <n v="527"/>
    <n v="788"/>
    <n v="91"/>
    <n v="1"/>
    <n v="91"/>
    <x v="1"/>
    <s v="Pullover"/>
    <x v="85"/>
  </r>
  <r>
    <n v="2636"/>
    <n v="527"/>
    <n v="156"/>
    <n v="91"/>
    <n v="1"/>
    <n v="91"/>
    <x v="0"/>
    <s v="Linen"/>
    <x v="85"/>
  </r>
  <r>
    <n v="2637"/>
    <n v="528"/>
    <n v="297"/>
    <n v="105"/>
    <n v="2"/>
    <n v="210"/>
    <x v="0"/>
    <s v="Cuban Collar"/>
    <x v="44"/>
  </r>
  <r>
    <n v="2638"/>
    <n v="528"/>
    <n v="366"/>
    <n v="94"/>
    <n v="2"/>
    <n v="188"/>
    <x v="0"/>
    <s v="Henley"/>
    <x v="44"/>
  </r>
  <r>
    <n v="2639"/>
    <n v="528"/>
    <n v="895"/>
    <n v="94"/>
    <n v="1"/>
    <n v="94"/>
    <x v="2"/>
    <s v="Cords"/>
    <x v="44"/>
  </r>
  <r>
    <n v="2640"/>
    <n v="528"/>
    <n v="472"/>
    <n v="118"/>
    <n v="3"/>
    <n v="354"/>
    <x v="1"/>
    <s v="Puffer"/>
    <x v="44"/>
  </r>
  <r>
    <n v="2641"/>
    <n v="528"/>
    <n v="1089"/>
    <n v="115"/>
    <n v="1"/>
    <n v="115"/>
    <x v="2"/>
    <s v="Cropped"/>
    <x v="44"/>
  </r>
  <r>
    <n v="2642"/>
    <n v="528"/>
    <n v="1168"/>
    <n v="99"/>
    <n v="2"/>
    <n v="198"/>
    <x v="2"/>
    <s v="High-Waisted"/>
    <x v="44"/>
  </r>
  <r>
    <n v="2643"/>
    <n v="529"/>
    <n v="291"/>
    <n v="105"/>
    <n v="2"/>
    <n v="210"/>
    <x v="0"/>
    <s v="Cuban Collar"/>
    <x v="126"/>
  </r>
  <r>
    <n v="2644"/>
    <n v="529"/>
    <n v="937"/>
    <n v="96"/>
    <n v="3"/>
    <n v="288"/>
    <x v="2"/>
    <s v="Drawstring"/>
    <x v="126"/>
  </r>
  <r>
    <n v="2645"/>
    <n v="529"/>
    <n v="1194"/>
    <n v="105"/>
    <n v="2"/>
    <n v="210"/>
    <x v="2"/>
    <s v="Pleated"/>
    <x v="126"/>
  </r>
  <r>
    <n v="2646"/>
    <n v="530"/>
    <n v="1073"/>
    <n v="93"/>
    <n v="3"/>
    <n v="279"/>
    <x v="2"/>
    <s v="Joggers"/>
    <x v="34"/>
  </r>
  <r>
    <n v="2647"/>
    <n v="530"/>
    <n v="274"/>
    <n v="95"/>
    <n v="2"/>
    <n v="190"/>
    <x v="0"/>
    <s v="Polo"/>
    <x v="34"/>
  </r>
  <r>
    <n v="2648"/>
    <n v="530"/>
    <n v="757"/>
    <n v="109"/>
    <n v="3"/>
    <n v="327"/>
    <x v="1"/>
    <s v="Peacoat"/>
    <x v="34"/>
  </r>
  <r>
    <n v="2649"/>
    <n v="530"/>
    <n v="277"/>
    <n v="95"/>
    <n v="2"/>
    <n v="190"/>
    <x v="0"/>
    <s v="Polo"/>
    <x v="34"/>
  </r>
  <r>
    <n v="2650"/>
    <n v="530"/>
    <n v="718"/>
    <n v="119"/>
    <n v="1"/>
    <n v="119"/>
    <x v="1"/>
    <s v="Trench Coat"/>
    <x v="34"/>
  </r>
  <r>
    <n v="2651"/>
    <n v="530"/>
    <n v="1124"/>
    <n v="102"/>
    <n v="3"/>
    <n v="306"/>
    <x v="2"/>
    <s v="Cargo Pants"/>
    <x v="34"/>
  </r>
  <r>
    <n v="2652"/>
    <n v="530"/>
    <n v="657"/>
    <n v="93"/>
    <n v="1"/>
    <n v="93"/>
    <x v="1"/>
    <s v="Coach"/>
    <x v="34"/>
  </r>
  <r>
    <n v="2653"/>
    <n v="530"/>
    <n v="703"/>
    <n v="119"/>
    <n v="2"/>
    <n v="238"/>
    <x v="1"/>
    <s v="Trench Coat"/>
    <x v="34"/>
  </r>
  <r>
    <n v="2654"/>
    <n v="530"/>
    <n v="458"/>
    <n v="118"/>
    <n v="2"/>
    <n v="236"/>
    <x v="1"/>
    <s v="Puffer"/>
    <x v="34"/>
  </r>
  <r>
    <n v="2655"/>
    <n v="530"/>
    <n v="719"/>
    <n v="119"/>
    <n v="3"/>
    <n v="357"/>
    <x v="1"/>
    <s v="Trench Coat"/>
    <x v="34"/>
  </r>
  <r>
    <n v="2656"/>
    <n v="530"/>
    <n v="1097"/>
    <n v="115"/>
    <n v="1"/>
    <n v="115"/>
    <x v="2"/>
    <s v="Cropped"/>
    <x v="34"/>
  </r>
  <r>
    <n v="2657"/>
    <n v="531"/>
    <n v="611"/>
    <n v="112"/>
    <n v="2"/>
    <n v="224"/>
    <x v="1"/>
    <s v="Cardigan"/>
    <x v="114"/>
  </r>
  <r>
    <n v="2658"/>
    <n v="531"/>
    <n v="829"/>
    <n v="117"/>
    <n v="2"/>
    <n v="234"/>
    <x v="1"/>
    <s v="Shearling"/>
    <x v="114"/>
  </r>
  <r>
    <n v="2659"/>
    <n v="531"/>
    <n v="466"/>
    <n v="118"/>
    <n v="2"/>
    <n v="236"/>
    <x v="1"/>
    <s v="Puffer"/>
    <x v="114"/>
  </r>
  <r>
    <n v="2660"/>
    <n v="531"/>
    <n v="1155"/>
    <n v="99"/>
    <n v="3"/>
    <n v="297"/>
    <x v="2"/>
    <s v="High-Waisted"/>
    <x v="114"/>
  </r>
  <r>
    <n v="2661"/>
    <n v="532"/>
    <n v="343"/>
    <n v="109"/>
    <n v="1"/>
    <n v="109"/>
    <x v="0"/>
    <s v="Mandarin Collar"/>
    <x v="159"/>
  </r>
  <r>
    <n v="2662"/>
    <n v="532"/>
    <n v="980"/>
    <n v="106"/>
    <n v="2"/>
    <n v="212"/>
    <x v="2"/>
    <s v="Wool"/>
    <x v="159"/>
  </r>
  <r>
    <n v="2663"/>
    <n v="532"/>
    <n v="1255"/>
    <n v="112"/>
    <n v="1"/>
    <n v="112"/>
    <x v="2"/>
    <s v="Tracksuit Bottoms"/>
    <x v="159"/>
  </r>
  <r>
    <n v="2664"/>
    <n v="532"/>
    <n v="60"/>
    <n v="104"/>
    <n v="2"/>
    <n v="208"/>
    <x v="0"/>
    <s v="Dress"/>
    <x v="159"/>
  </r>
  <r>
    <n v="2665"/>
    <n v="533"/>
    <n v="1199"/>
    <n v="105"/>
    <n v="2"/>
    <n v="210"/>
    <x v="2"/>
    <s v="Pleated"/>
    <x v="246"/>
  </r>
  <r>
    <n v="2666"/>
    <n v="533"/>
    <n v="344"/>
    <n v="109"/>
    <n v="3"/>
    <n v="327"/>
    <x v="0"/>
    <s v="Mandarin Collar"/>
    <x v="246"/>
  </r>
  <r>
    <n v="2667"/>
    <n v="533"/>
    <n v="618"/>
    <n v="112"/>
    <n v="1"/>
    <n v="112"/>
    <x v="1"/>
    <s v="Cardigan"/>
    <x v="246"/>
  </r>
  <r>
    <n v="2668"/>
    <n v="534"/>
    <n v="276"/>
    <n v="95"/>
    <n v="3"/>
    <n v="285"/>
    <x v="0"/>
    <s v="Polo"/>
    <x v="219"/>
  </r>
  <r>
    <n v="2669"/>
    <n v="535"/>
    <n v="928"/>
    <n v="96"/>
    <n v="3"/>
    <n v="288"/>
    <x v="2"/>
    <s v="Drawstring"/>
    <x v="83"/>
  </r>
  <r>
    <n v="2670"/>
    <n v="535"/>
    <n v="707"/>
    <n v="119"/>
    <n v="3"/>
    <n v="357"/>
    <x v="1"/>
    <s v="Trench Coat"/>
    <x v="83"/>
  </r>
  <r>
    <n v="2671"/>
    <n v="535"/>
    <n v="58"/>
    <n v="104"/>
    <n v="1"/>
    <n v="104"/>
    <x v="0"/>
    <s v="Dress"/>
    <x v="83"/>
  </r>
  <r>
    <n v="2672"/>
    <n v="535"/>
    <n v="946"/>
    <n v="97"/>
    <n v="2"/>
    <n v="194"/>
    <x v="2"/>
    <s v="Slim-Fit"/>
    <x v="83"/>
  </r>
  <r>
    <n v="2673"/>
    <n v="535"/>
    <n v="1224"/>
    <n v="105"/>
    <n v="2"/>
    <n v="210"/>
    <x v="2"/>
    <s v="Pleated"/>
    <x v="83"/>
  </r>
  <r>
    <n v="2674"/>
    <n v="535"/>
    <n v="164"/>
    <n v="91"/>
    <n v="1"/>
    <n v="91"/>
    <x v="0"/>
    <s v="Linen"/>
    <x v="83"/>
  </r>
  <r>
    <n v="2675"/>
    <n v="537"/>
    <n v="1022"/>
    <n v="90"/>
    <n v="3"/>
    <n v="270"/>
    <x v="2"/>
    <s v="Relaxed Leg"/>
    <x v="63"/>
  </r>
  <r>
    <n v="2676"/>
    <n v="537"/>
    <n v="1248"/>
    <n v="112"/>
    <n v="3"/>
    <n v="336"/>
    <x v="2"/>
    <s v="Tracksuit Bottoms"/>
    <x v="63"/>
  </r>
  <r>
    <n v="2677"/>
    <n v="537"/>
    <n v="1232"/>
    <n v="112"/>
    <n v="3"/>
    <n v="336"/>
    <x v="2"/>
    <s v="Tracksuit Bottoms"/>
    <x v="63"/>
  </r>
  <r>
    <n v="2678"/>
    <n v="538"/>
    <n v="279"/>
    <n v="95"/>
    <n v="1"/>
    <n v="95"/>
    <x v="0"/>
    <s v="Polo"/>
    <x v="247"/>
  </r>
  <r>
    <n v="2679"/>
    <n v="538"/>
    <n v="494"/>
    <n v="102"/>
    <n v="1"/>
    <n v="102"/>
    <x v="1"/>
    <s v="Windbreaker"/>
    <x v="247"/>
  </r>
  <r>
    <n v="2680"/>
    <n v="538"/>
    <n v="351"/>
    <n v="94"/>
    <n v="3"/>
    <n v="282"/>
    <x v="0"/>
    <s v="Henley"/>
    <x v="247"/>
  </r>
  <r>
    <n v="2681"/>
    <n v="538"/>
    <n v="74"/>
    <n v="118"/>
    <n v="2"/>
    <n v="236"/>
    <x v="0"/>
    <s v="Flannel"/>
    <x v="247"/>
  </r>
  <r>
    <n v="2682"/>
    <n v="538"/>
    <n v="33"/>
    <n v="96"/>
    <n v="1"/>
    <n v="96"/>
    <x v="0"/>
    <s v="Oxford Cloth"/>
    <x v="247"/>
  </r>
  <r>
    <n v="2683"/>
    <n v="538"/>
    <n v="1023"/>
    <n v="90"/>
    <n v="1"/>
    <n v="90"/>
    <x v="2"/>
    <s v="Relaxed Leg"/>
    <x v="247"/>
  </r>
  <r>
    <n v="2684"/>
    <n v="538"/>
    <n v="213"/>
    <n v="106"/>
    <n v="1"/>
    <n v="106"/>
    <x v="0"/>
    <s v="Chambray"/>
    <x v="247"/>
  </r>
  <r>
    <n v="2685"/>
    <n v="538"/>
    <n v="810"/>
    <n v="117"/>
    <n v="2"/>
    <n v="234"/>
    <x v="1"/>
    <s v="Shearling"/>
    <x v="247"/>
  </r>
  <r>
    <n v="2686"/>
    <n v="539"/>
    <n v="1229"/>
    <n v="112"/>
    <n v="2"/>
    <n v="224"/>
    <x v="2"/>
    <s v="Tracksuit Bottoms"/>
    <x v="35"/>
  </r>
  <r>
    <n v="2687"/>
    <n v="539"/>
    <n v="437"/>
    <n v="107"/>
    <n v="1"/>
    <n v="107"/>
    <x v="1"/>
    <s v="Denim"/>
    <x v="35"/>
  </r>
  <r>
    <n v="2688"/>
    <n v="539"/>
    <n v="613"/>
    <n v="112"/>
    <n v="3"/>
    <n v="336"/>
    <x v="1"/>
    <s v="Cardigan"/>
    <x v="35"/>
  </r>
  <r>
    <n v="2689"/>
    <n v="539"/>
    <n v="524"/>
    <n v="102"/>
    <n v="3"/>
    <n v="306"/>
    <x v="1"/>
    <s v="Windbreaker"/>
    <x v="35"/>
  </r>
  <r>
    <n v="2690"/>
    <n v="539"/>
    <n v="1098"/>
    <n v="115"/>
    <n v="3"/>
    <n v="345"/>
    <x v="2"/>
    <s v="Cropped"/>
    <x v="35"/>
  </r>
  <r>
    <n v="2691"/>
    <n v="540"/>
    <n v="81"/>
    <n v="118"/>
    <n v="2"/>
    <n v="236"/>
    <x v="0"/>
    <s v="Flannel"/>
    <x v="248"/>
  </r>
  <r>
    <n v="2692"/>
    <n v="540"/>
    <n v="406"/>
    <n v="119"/>
    <n v="2"/>
    <n v="238"/>
    <x v="0"/>
    <s v="Casual Slim Fit"/>
    <x v="248"/>
  </r>
  <r>
    <n v="2693"/>
    <n v="540"/>
    <n v="751"/>
    <n v="109"/>
    <n v="2"/>
    <n v="218"/>
    <x v="1"/>
    <s v="Peacoat"/>
    <x v="248"/>
  </r>
  <r>
    <n v="2694"/>
    <n v="540"/>
    <n v="554"/>
    <n v="98"/>
    <n v="1"/>
    <n v="98"/>
    <x v="1"/>
    <s v="Leather"/>
    <x v="248"/>
  </r>
  <r>
    <n v="2695"/>
    <n v="540"/>
    <n v="786"/>
    <n v="91"/>
    <n v="2"/>
    <n v="182"/>
    <x v="1"/>
    <s v="Pullover"/>
    <x v="248"/>
  </r>
  <r>
    <n v="2696"/>
    <n v="540"/>
    <n v="631"/>
    <n v="93"/>
    <n v="3"/>
    <n v="279"/>
    <x v="1"/>
    <s v="Coach"/>
    <x v="248"/>
  </r>
  <r>
    <n v="2697"/>
    <n v="541"/>
    <n v="487"/>
    <n v="118"/>
    <n v="3"/>
    <n v="354"/>
    <x v="1"/>
    <s v="Puffer"/>
    <x v="133"/>
  </r>
  <r>
    <n v="2698"/>
    <n v="541"/>
    <n v="385"/>
    <n v="119"/>
    <n v="1"/>
    <n v="119"/>
    <x v="0"/>
    <s v="Casual Slim Fit"/>
    <x v="133"/>
  </r>
  <r>
    <n v="2699"/>
    <n v="541"/>
    <n v="1126"/>
    <n v="102"/>
    <n v="2"/>
    <n v="204"/>
    <x v="2"/>
    <s v="Cargo Pants"/>
    <x v="133"/>
  </r>
  <r>
    <n v="2700"/>
    <n v="541"/>
    <n v="857"/>
    <n v="113"/>
    <n v="1"/>
    <n v="113"/>
    <x v="2"/>
    <s v="Chinos"/>
    <x v="133"/>
  </r>
  <r>
    <n v="2701"/>
    <n v="542"/>
    <n v="507"/>
    <n v="102"/>
    <n v="3"/>
    <n v="306"/>
    <x v="1"/>
    <s v="Windbreaker"/>
    <x v="249"/>
  </r>
  <r>
    <n v="2702"/>
    <n v="542"/>
    <n v="969"/>
    <n v="97"/>
    <n v="1"/>
    <n v="97"/>
    <x v="2"/>
    <s v="Slim-Fit"/>
    <x v="249"/>
  </r>
  <r>
    <n v="2703"/>
    <n v="542"/>
    <n v="1045"/>
    <n v="90"/>
    <n v="3"/>
    <n v="270"/>
    <x v="2"/>
    <s v="Relaxed Leg"/>
    <x v="249"/>
  </r>
  <r>
    <n v="2704"/>
    <n v="542"/>
    <n v="1127"/>
    <n v="102"/>
    <n v="2"/>
    <n v="204"/>
    <x v="2"/>
    <s v="Cargo Pants"/>
    <x v="249"/>
  </r>
  <r>
    <n v="2705"/>
    <n v="542"/>
    <n v="931"/>
    <n v="96"/>
    <n v="2"/>
    <n v="192"/>
    <x v="2"/>
    <s v="Drawstring"/>
    <x v="249"/>
  </r>
  <r>
    <n v="2706"/>
    <n v="542"/>
    <n v="821"/>
    <n v="117"/>
    <n v="3"/>
    <n v="351"/>
    <x v="1"/>
    <s v="Shearling"/>
    <x v="249"/>
  </r>
  <r>
    <n v="2707"/>
    <n v="543"/>
    <n v="17"/>
    <n v="96"/>
    <n v="1"/>
    <n v="96"/>
    <x v="0"/>
    <s v="Oxford Cloth"/>
    <x v="198"/>
  </r>
  <r>
    <n v="2708"/>
    <n v="543"/>
    <n v="1092"/>
    <n v="115"/>
    <n v="1"/>
    <n v="115"/>
    <x v="2"/>
    <s v="Cropped"/>
    <x v="198"/>
  </r>
  <r>
    <n v="2709"/>
    <n v="543"/>
    <n v="1106"/>
    <n v="115"/>
    <n v="2"/>
    <n v="230"/>
    <x v="2"/>
    <s v="Cropped"/>
    <x v="198"/>
  </r>
  <r>
    <n v="2710"/>
    <n v="543"/>
    <n v="1046"/>
    <n v="90"/>
    <n v="2"/>
    <n v="180"/>
    <x v="2"/>
    <s v="Relaxed Leg"/>
    <x v="198"/>
  </r>
  <r>
    <n v="2711"/>
    <n v="543"/>
    <n v="1205"/>
    <n v="105"/>
    <n v="1"/>
    <n v="105"/>
    <x v="2"/>
    <s v="Pleated"/>
    <x v="198"/>
  </r>
  <r>
    <n v="2712"/>
    <n v="543"/>
    <n v="1204"/>
    <n v="105"/>
    <n v="2"/>
    <n v="210"/>
    <x v="2"/>
    <s v="Pleated"/>
    <x v="198"/>
  </r>
  <r>
    <n v="2713"/>
    <n v="543"/>
    <n v="1108"/>
    <n v="115"/>
    <n v="2"/>
    <n v="230"/>
    <x v="2"/>
    <s v="Cropped"/>
    <x v="198"/>
  </r>
  <r>
    <n v="2714"/>
    <n v="544"/>
    <n v="337"/>
    <n v="109"/>
    <n v="1"/>
    <n v="109"/>
    <x v="0"/>
    <s v="Mandarin Collar"/>
    <x v="189"/>
  </r>
  <r>
    <n v="2715"/>
    <n v="544"/>
    <n v="580"/>
    <n v="100"/>
    <n v="1"/>
    <n v="100"/>
    <x v="1"/>
    <s v="Bomber"/>
    <x v="189"/>
  </r>
  <r>
    <n v="2716"/>
    <n v="544"/>
    <n v="616"/>
    <n v="112"/>
    <n v="3"/>
    <n v="336"/>
    <x v="1"/>
    <s v="Cardigan"/>
    <x v="189"/>
  </r>
  <r>
    <n v="2717"/>
    <n v="544"/>
    <n v="1080"/>
    <n v="93"/>
    <n v="3"/>
    <n v="279"/>
    <x v="2"/>
    <s v="Joggers"/>
    <x v="189"/>
  </r>
  <r>
    <n v="2718"/>
    <n v="544"/>
    <n v="75"/>
    <n v="118"/>
    <n v="2"/>
    <n v="236"/>
    <x v="0"/>
    <s v="Flannel"/>
    <x v="189"/>
  </r>
  <r>
    <n v="2719"/>
    <n v="544"/>
    <n v="631"/>
    <n v="93"/>
    <n v="3"/>
    <n v="279"/>
    <x v="1"/>
    <s v="Coach"/>
    <x v="189"/>
  </r>
  <r>
    <n v="2720"/>
    <n v="544"/>
    <n v="350"/>
    <n v="94"/>
    <n v="2"/>
    <n v="188"/>
    <x v="0"/>
    <s v="Henley"/>
    <x v="189"/>
  </r>
  <r>
    <n v="2721"/>
    <n v="545"/>
    <n v="422"/>
    <n v="107"/>
    <n v="3"/>
    <n v="321"/>
    <x v="1"/>
    <s v="Denim"/>
    <x v="146"/>
  </r>
  <r>
    <n v="2722"/>
    <n v="545"/>
    <n v="921"/>
    <n v="96"/>
    <n v="2"/>
    <n v="192"/>
    <x v="2"/>
    <s v="Drawstring"/>
    <x v="146"/>
  </r>
  <r>
    <n v="2723"/>
    <n v="545"/>
    <n v="419"/>
    <n v="119"/>
    <n v="1"/>
    <n v="119"/>
    <x v="0"/>
    <s v="Casual Slim Fit"/>
    <x v="146"/>
  </r>
  <r>
    <n v="2724"/>
    <n v="545"/>
    <n v="1242"/>
    <n v="112"/>
    <n v="3"/>
    <n v="336"/>
    <x v="2"/>
    <s v="Tracksuit Bottoms"/>
    <x v="146"/>
  </r>
  <r>
    <n v="2725"/>
    <n v="545"/>
    <n v="823"/>
    <n v="117"/>
    <n v="3"/>
    <n v="351"/>
    <x v="1"/>
    <s v="Shearling"/>
    <x v="146"/>
  </r>
  <r>
    <n v="2726"/>
    <n v="545"/>
    <n v="600"/>
    <n v="112"/>
    <n v="1"/>
    <n v="112"/>
    <x v="1"/>
    <s v="Cardigan"/>
    <x v="146"/>
  </r>
  <r>
    <n v="2727"/>
    <n v="545"/>
    <n v="355"/>
    <n v="94"/>
    <n v="1"/>
    <n v="94"/>
    <x v="0"/>
    <s v="Henley"/>
    <x v="146"/>
  </r>
  <r>
    <n v="2728"/>
    <n v="545"/>
    <n v="586"/>
    <n v="100"/>
    <n v="1"/>
    <n v="100"/>
    <x v="1"/>
    <s v="Bomber"/>
    <x v="146"/>
  </r>
  <r>
    <n v="2729"/>
    <n v="545"/>
    <n v="1172"/>
    <n v="99"/>
    <n v="2"/>
    <n v="198"/>
    <x v="2"/>
    <s v="High-Waisted"/>
    <x v="146"/>
  </r>
  <r>
    <n v="2730"/>
    <n v="545"/>
    <n v="646"/>
    <n v="93"/>
    <n v="2"/>
    <n v="186"/>
    <x v="1"/>
    <s v="Coach"/>
    <x v="146"/>
  </r>
  <r>
    <n v="2731"/>
    <n v="545"/>
    <n v="977"/>
    <n v="97"/>
    <n v="3"/>
    <n v="291"/>
    <x v="2"/>
    <s v="Slim-Fit"/>
    <x v="146"/>
  </r>
  <r>
    <n v="2732"/>
    <n v="546"/>
    <n v="153"/>
    <n v="91"/>
    <n v="2"/>
    <n v="182"/>
    <x v="0"/>
    <s v="Linen"/>
    <x v="84"/>
  </r>
  <r>
    <n v="2733"/>
    <n v="546"/>
    <n v="352"/>
    <n v="94"/>
    <n v="3"/>
    <n v="282"/>
    <x v="0"/>
    <s v="Henley"/>
    <x v="84"/>
  </r>
  <r>
    <n v="2734"/>
    <n v="546"/>
    <n v="79"/>
    <n v="118"/>
    <n v="1"/>
    <n v="118"/>
    <x v="0"/>
    <s v="Flannel"/>
    <x v="84"/>
  </r>
  <r>
    <n v="2735"/>
    <n v="546"/>
    <n v="961"/>
    <n v="97"/>
    <n v="2"/>
    <n v="194"/>
    <x v="2"/>
    <s v="Slim-Fit"/>
    <x v="84"/>
  </r>
  <r>
    <n v="2736"/>
    <n v="546"/>
    <n v="344"/>
    <n v="109"/>
    <n v="1"/>
    <n v="109"/>
    <x v="0"/>
    <s v="Mandarin Collar"/>
    <x v="84"/>
  </r>
  <r>
    <n v="2737"/>
    <n v="547"/>
    <n v="498"/>
    <n v="102"/>
    <n v="3"/>
    <n v="306"/>
    <x v="1"/>
    <s v="Windbreaker"/>
    <x v="171"/>
  </r>
  <r>
    <n v="2738"/>
    <n v="547"/>
    <n v="1162"/>
    <n v="99"/>
    <n v="3"/>
    <n v="297"/>
    <x v="2"/>
    <s v="High-Waisted"/>
    <x v="171"/>
  </r>
  <r>
    <n v="2739"/>
    <n v="547"/>
    <n v="1168"/>
    <n v="99"/>
    <n v="3"/>
    <n v="297"/>
    <x v="2"/>
    <s v="High-Waisted"/>
    <x v="171"/>
  </r>
  <r>
    <n v="2740"/>
    <n v="547"/>
    <n v="941"/>
    <n v="96"/>
    <n v="3"/>
    <n v="288"/>
    <x v="2"/>
    <s v="Drawstring"/>
    <x v="171"/>
  </r>
  <r>
    <n v="2741"/>
    <n v="547"/>
    <n v="384"/>
    <n v="94"/>
    <n v="1"/>
    <n v="94"/>
    <x v="0"/>
    <s v="Henley"/>
    <x v="171"/>
  </r>
  <r>
    <n v="2742"/>
    <n v="547"/>
    <n v="1245"/>
    <n v="112"/>
    <n v="3"/>
    <n v="336"/>
    <x v="2"/>
    <s v="Tracksuit Bottoms"/>
    <x v="171"/>
  </r>
  <r>
    <n v="2743"/>
    <n v="547"/>
    <n v="479"/>
    <n v="118"/>
    <n v="2"/>
    <n v="236"/>
    <x v="1"/>
    <s v="Puffer"/>
    <x v="171"/>
  </r>
  <r>
    <n v="2744"/>
    <n v="547"/>
    <n v="1162"/>
    <n v="99"/>
    <n v="1"/>
    <n v="99"/>
    <x v="2"/>
    <s v="High-Waisted"/>
    <x v="171"/>
  </r>
  <r>
    <n v="2745"/>
    <n v="547"/>
    <n v="48"/>
    <n v="104"/>
    <n v="2"/>
    <n v="208"/>
    <x v="0"/>
    <s v="Dress"/>
    <x v="171"/>
  </r>
  <r>
    <n v="2746"/>
    <n v="548"/>
    <n v="141"/>
    <n v="91"/>
    <n v="3"/>
    <n v="273"/>
    <x v="0"/>
    <s v="Linen"/>
    <x v="139"/>
  </r>
  <r>
    <n v="2747"/>
    <n v="548"/>
    <n v="831"/>
    <n v="117"/>
    <n v="2"/>
    <n v="234"/>
    <x v="1"/>
    <s v="Shearling"/>
    <x v="139"/>
  </r>
  <r>
    <n v="2748"/>
    <n v="549"/>
    <n v="286"/>
    <n v="105"/>
    <n v="3"/>
    <n v="315"/>
    <x v="0"/>
    <s v="Cuban Collar"/>
    <x v="193"/>
  </r>
  <r>
    <n v="2749"/>
    <n v="550"/>
    <n v="63"/>
    <n v="104"/>
    <n v="3"/>
    <n v="312"/>
    <x v="0"/>
    <s v="Dress"/>
    <x v="218"/>
  </r>
  <r>
    <n v="2750"/>
    <n v="550"/>
    <n v="707"/>
    <n v="119"/>
    <n v="2"/>
    <n v="238"/>
    <x v="1"/>
    <s v="Trench Coat"/>
    <x v="218"/>
  </r>
  <r>
    <n v="2751"/>
    <n v="550"/>
    <n v="399"/>
    <n v="119"/>
    <n v="1"/>
    <n v="119"/>
    <x v="0"/>
    <s v="Casual Slim Fit"/>
    <x v="218"/>
  </r>
  <r>
    <n v="2752"/>
    <n v="550"/>
    <n v="623"/>
    <n v="112"/>
    <n v="2"/>
    <n v="224"/>
    <x v="1"/>
    <s v="Cardigan"/>
    <x v="218"/>
  </r>
  <r>
    <n v="2753"/>
    <n v="550"/>
    <n v="1233"/>
    <n v="112"/>
    <n v="3"/>
    <n v="336"/>
    <x v="2"/>
    <s v="Tracksuit Bottoms"/>
    <x v="218"/>
  </r>
  <r>
    <n v="2754"/>
    <n v="550"/>
    <n v="97"/>
    <n v="118"/>
    <n v="1"/>
    <n v="118"/>
    <x v="0"/>
    <s v="Flannel"/>
    <x v="218"/>
  </r>
  <r>
    <n v="2755"/>
    <n v="551"/>
    <n v="1091"/>
    <n v="115"/>
    <n v="3"/>
    <n v="345"/>
    <x v="2"/>
    <s v="Cropped"/>
    <x v="44"/>
  </r>
  <r>
    <n v="2756"/>
    <n v="552"/>
    <n v="610"/>
    <n v="112"/>
    <n v="2"/>
    <n v="224"/>
    <x v="1"/>
    <s v="Cardigan"/>
    <x v="126"/>
  </r>
  <r>
    <n v="2757"/>
    <n v="552"/>
    <n v="857"/>
    <n v="113"/>
    <n v="3"/>
    <n v="339"/>
    <x v="2"/>
    <s v="Chinos"/>
    <x v="126"/>
  </r>
  <r>
    <n v="2758"/>
    <n v="552"/>
    <n v="898"/>
    <n v="94"/>
    <n v="2"/>
    <n v="188"/>
    <x v="2"/>
    <s v="Cords"/>
    <x v="126"/>
  </r>
  <r>
    <n v="2759"/>
    <n v="552"/>
    <n v="1138"/>
    <n v="102"/>
    <n v="2"/>
    <n v="204"/>
    <x v="2"/>
    <s v="Cargo Pants"/>
    <x v="126"/>
  </r>
  <r>
    <n v="2760"/>
    <n v="552"/>
    <n v="1114"/>
    <n v="115"/>
    <n v="3"/>
    <n v="345"/>
    <x v="2"/>
    <s v="Cropped"/>
    <x v="126"/>
  </r>
  <r>
    <n v="2761"/>
    <n v="552"/>
    <n v="84"/>
    <n v="118"/>
    <n v="3"/>
    <n v="354"/>
    <x v="0"/>
    <s v="Flannel"/>
    <x v="126"/>
  </r>
  <r>
    <n v="2762"/>
    <n v="553"/>
    <n v="946"/>
    <n v="97"/>
    <n v="3"/>
    <n v="291"/>
    <x v="2"/>
    <s v="Slim-Fit"/>
    <x v="250"/>
  </r>
  <r>
    <n v="2763"/>
    <n v="553"/>
    <n v="658"/>
    <n v="93"/>
    <n v="1"/>
    <n v="93"/>
    <x v="1"/>
    <s v="Coach"/>
    <x v="250"/>
  </r>
  <r>
    <n v="2764"/>
    <n v="553"/>
    <n v="1118"/>
    <n v="115"/>
    <n v="2"/>
    <n v="230"/>
    <x v="2"/>
    <s v="Cropped"/>
    <x v="250"/>
  </r>
  <r>
    <n v="2765"/>
    <n v="553"/>
    <n v="973"/>
    <n v="97"/>
    <n v="1"/>
    <n v="97"/>
    <x v="2"/>
    <s v="Slim-Fit"/>
    <x v="250"/>
  </r>
  <r>
    <n v="2766"/>
    <n v="553"/>
    <n v="303"/>
    <n v="105"/>
    <n v="1"/>
    <n v="105"/>
    <x v="0"/>
    <s v="Cuban Collar"/>
    <x v="250"/>
  </r>
  <r>
    <n v="2767"/>
    <n v="554"/>
    <n v="1127"/>
    <n v="102"/>
    <n v="3"/>
    <n v="306"/>
    <x v="2"/>
    <s v="Cargo Pants"/>
    <x v="87"/>
  </r>
  <r>
    <n v="2768"/>
    <n v="554"/>
    <n v="870"/>
    <n v="113"/>
    <n v="2"/>
    <n v="226"/>
    <x v="2"/>
    <s v="Chinos"/>
    <x v="87"/>
  </r>
  <r>
    <n v="2769"/>
    <n v="555"/>
    <n v="282"/>
    <n v="105"/>
    <n v="2"/>
    <n v="210"/>
    <x v="0"/>
    <s v="Cuban Collar"/>
    <x v="165"/>
  </r>
  <r>
    <n v="2770"/>
    <n v="555"/>
    <n v="358"/>
    <n v="94"/>
    <n v="2"/>
    <n v="188"/>
    <x v="0"/>
    <s v="Henley"/>
    <x v="165"/>
  </r>
  <r>
    <n v="2771"/>
    <n v="555"/>
    <n v="575"/>
    <n v="100"/>
    <n v="1"/>
    <n v="100"/>
    <x v="1"/>
    <s v="Bomber"/>
    <x v="165"/>
  </r>
  <r>
    <n v="2772"/>
    <n v="555"/>
    <n v="526"/>
    <n v="98"/>
    <n v="3"/>
    <n v="294"/>
    <x v="1"/>
    <s v="Leather"/>
    <x v="165"/>
  </r>
  <r>
    <n v="2773"/>
    <n v="555"/>
    <n v="3"/>
    <n v="96"/>
    <n v="1"/>
    <n v="96"/>
    <x v="0"/>
    <s v="Oxford Cloth"/>
    <x v="165"/>
  </r>
  <r>
    <n v="2774"/>
    <n v="555"/>
    <n v="928"/>
    <n v="96"/>
    <n v="1"/>
    <n v="96"/>
    <x v="2"/>
    <s v="Drawstring"/>
    <x v="165"/>
  </r>
  <r>
    <n v="2775"/>
    <n v="556"/>
    <n v="202"/>
    <n v="98"/>
    <n v="2"/>
    <n v="196"/>
    <x v="0"/>
    <s v="Camp Collared"/>
    <x v="54"/>
  </r>
  <r>
    <n v="2776"/>
    <n v="556"/>
    <n v="459"/>
    <n v="118"/>
    <n v="2"/>
    <n v="236"/>
    <x v="1"/>
    <s v="Puffer"/>
    <x v="54"/>
  </r>
  <r>
    <n v="2777"/>
    <n v="556"/>
    <n v="595"/>
    <n v="112"/>
    <n v="2"/>
    <n v="224"/>
    <x v="1"/>
    <s v="Cardigan"/>
    <x v="54"/>
  </r>
  <r>
    <n v="2778"/>
    <n v="556"/>
    <n v="530"/>
    <n v="98"/>
    <n v="2"/>
    <n v="196"/>
    <x v="1"/>
    <s v="Leather"/>
    <x v="54"/>
  </r>
  <r>
    <n v="2779"/>
    <n v="556"/>
    <n v="968"/>
    <n v="97"/>
    <n v="3"/>
    <n v="291"/>
    <x v="2"/>
    <s v="Slim-Fit"/>
    <x v="54"/>
  </r>
  <r>
    <n v="2780"/>
    <n v="556"/>
    <n v="238"/>
    <n v="106"/>
    <n v="2"/>
    <n v="212"/>
    <x v="0"/>
    <s v="Chambray"/>
    <x v="54"/>
  </r>
  <r>
    <n v="2781"/>
    <n v="557"/>
    <n v="850"/>
    <n v="113"/>
    <n v="3"/>
    <n v="339"/>
    <x v="2"/>
    <s v="Chinos"/>
    <x v="69"/>
  </r>
  <r>
    <n v="2782"/>
    <n v="557"/>
    <n v="1003"/>
    <n v="106"/>
    <n v="3"/>
    <n v="318"/>
    <x v="2"/>
    <s v="Wool"/>
    <x v="69"/>
  </r>
  <r>
    <n v="2783"/>
    <n v="557"/>
    <n v="1070"/>
    <n v="93"/>
    <n v="1"/>
    <n v="93"/>
    <x v="2"/>
    <s v="Joggers"/>
    <x v="69"/>
  </r>
  <r>
    <n v="2784"/>
    <n v="557"/>
    <n v="350"/>
    <n v="94"/>
    <n v="3"/>
    <n v="282"/>
    <x v="0"/>
    <s v="Henley"/>
    <x v="69"/>
  </r>
  <r>
    <n v="2785"/>
    <n v="557"/>
    <n v="66"/>
    <n v="104"/>
    <n v="3"/>
    <n v="312"/>
    <x v="0"/>
    <s v="Dress"/>
    <x v="69"/>
  </r>
  <r>
    <n v="2786"/>
    <n v="557"/>
    <n v="1211"/>
    <n v="105"/>
    <n v="2"/>
    <n v="210"/>
    <x v="2"/>
    <s v="Pleated"/>
    <x v="69"/>
  </r>
  <r>
    <n v="2787"/>
    <n v="558"/>
    <n v="5"/>
    <n v="96"/>
    <n v="1"/>
    <n v="96"/>
    <x v="0"/>
    <s v="Oxford Cloth"/>
    <x v="179"/>
  </r>
  <r>
    <n v="2788"/>
    <n v="558"/>
    <n v="1115"/>
    <n v="115"/>
    <n v="2"/>
    <n v="230"/>
    <x v="2"/>
    <s v="Cropped"/>
    <x v="179"/>
  </r>
  <r>
    <n v="2789"/>
    <n v="558"/>
    <n v="398"/>
    <n v="119"/>
    <n v="1"/>
    <n v="119"/>
    <x v="0"/>
    <s v="Casual Slim Fit"/>
    <x v="179"/>
  </r>
  <r>
    <n v="2790"/>
    <n v="558"/>
    <n v="513"/>
    <n v="102"/>
    <n v="2"/>
    <n v="204"/>
    <x v="1"/>
    <s v="Windbreaker"/>
    <x v="179"/>
  </r>
  <r>
    <n v="2791"/>
    <n v="558"/>
    <n v="233"/>
    <n v="106"/>
    <n v="3"/>
    <n v="318"/>
    <x v="0"/>
    <s v="Chambray"/>
    <x v="179"/>
  </r>
  <r>
    <n v="2792"/>
    <n v="558"/>
    <n v="222"/>
    <n v="106"/>
    <n v="2"/>
    <n v="212"/>
    <x v="0"/>
    <s v="Chambray"/>
    <x v="179"/>
  </r>
  <r>
    <n v="2793"/>
    <n v="559"/>
    <n v="305"/>
    <n v="105"/>
    <n v="2"/>
    <n v="210"/>
    <x v="0"/>
    <s v="Cuban Collar"/>
    <x v="115"/>
  </r>
  <r>
    <n v="2794"/>
    <n v="559"/>
    <n v="185"/>
    <n v="98"/>
    <n v="3"/>
    <n v="294"/>
    <x v="0"/>
    <s v="Camp Collared"/>
    <x v="115"/>
  </r>
  <r>
    <n v="2795"/>
    <n v="559"/>
    <n v="532"/>
    <n v="98"/>
    <n v="2"/>
    <n v="196"/>
    <x v="1"/>
    <s v="Leather"/>
    <x v="115"/>
  </r>
  <r>
    <n v="2796"/>
    <n v="559"/>
    <n v="568"/>
    <n v="100"/>
    <n v="1"/>
    <n v="100"/>
    <x v="1"/>
    <s v="Bomber"/>
    <x v="115"/>
  </r>
  <r>
    <n v="2797"/>
    <n v="559"/>
    <n v="550"/>
    <n v="98"/>
    <n v="2"/>
    <n v="196"/>
    <x v="1"/>
    <s v="Leather"/>
    <x v="115"/>
  </r>
  <r>
    <n v="2798"/>
    <n v="559"/>
    <n v="729"/>
    <n v="119"/>
    <n v="3"/>
    <n v="357"/>
    <x v="1"/>
    <s v="Trench Coat"/>
    <x v="115"/>
  </r>
  <r>
    <n v="2799"/>
    <n v="559"/>
    <n v="968"/>
    <n v="97"/>
    <n v="2"/>
    <n v="194"/>
    <x v="2"/>
    <s v="Slim-Fit"/>
    <x v="115"/>
  </r>
  <r>
    <n v="2800"/>
    <n v="560"/>
    <n v="144"/>
    <n v="91"/>
    <n v="2"/>
    <n v="182"/>
    <x v="0"/>
    <s v="Linen"/>
    <x v="19"/>
  </r>
  <r>
    <n v="2801"/>
    <n v="560"/>
    <n v="590"/>
    <n v="100"/>
    <n v="2"/>
    <n v="200"/>
    <x v="1"/>
    <s v="Bomber"/>
    <x v="19"/>
  </r>
  <r>
    <n v="2802"/>
    <n v="561"/>
    <n v="1067"/>
    <n v="93"/>
    <n v="3"/>
    <n v="279"/>
    <x v="2"/>
    <s v="Joggers"/>
    <x v="251"/>
  </r>
  <r>
    <n v="2803"/>
    <n v="561"/>
    <n v="878"/>
    <n v="94"/>
    <n v="1"/>
    <n v="94"/>
    <x v="2"/>
    <s v="Cords"/>
    <x v="251"/>
  </r>
  <r>
    <n v="2804"/>
    <n v="561"/>
    <n v="672"/>
    <n v="113"/>
    <n v="3"/>
    <n v="339"/>
    <x v="1"/>
    <s v="Parka"/>
    <x v="251"/>
  </r>
  <r>
    <n v="2805"/>
    <n v="562"/>
    <n v="336"/>
    <n v="109"/>
    <n v="2"/>
    <n v="218"/>
    <x v="0"/>
    <s v="Mandarin Collar"/>
    <x v="252"/>
  </r>
  <r>
    <n v="2806"/>
    <n v="562"/>
    <n v="1216"/>
    <n v="105"/>
    <n v="2"/>
    <n v="210"/>
    <x v="2"/>
    <s v="Pleated"/>
    <x v="252"/>
  </r>
  <r>
    <n v="2807"/>
    <n v="562"/>
    <n v="375"/>
    <n v="94"/>
    <n v="3"/>
    <n v="282"/>
    <x v="0"/>
    <s v="Henley"/>
    <x v="252"/>
  </r>
  <r>
    <n v="2808"/>
    <n v="562"/>
    <n v="628"/>
    <n v="112"/>
    <n v="3"/>
    <n v="336"/>
    <x v="1"/>
    <s v="Cardigan"/>
    <x v="252"/>
  </r>
  <r>
    <n v="2809"/>
    <n v="562"/>
    <n v="210"/>
    <n v="106"/>
    <n v="3"/>
    <n v="318"/>
    <x v="0"/>
    <s v="Chambray"/>
    <x v="252"/>
  </r>
  <r>
    <n v="2810"/>
    <n v="563"/>
    <n v="798"/>
    <n v="91"/>
    <n v="1"/>
    <n v="91"/>
    <x v="1"/>
    <s v="Pullover"/>
    <x v="22"/>
  </r>
  <r>
    <n v="2811"/>
    <n v="563"/>
    <n v="1045"/>
    <n v="90"/>
    <n v="3"/>
    <n v="270"/>
    <x v="2"/>
    <s v="Relaxed Leg"/>
    <x v="22"/>
  </r>
  <r>
    <n v="2812"/>
    <n v="563"/>
    <n v="164"/>
    <n v="91"/>
    <n v="3"/>
    <n v="273"/>
    <x v="0"/>
    <s v="Linen"/>
    <x v="22"/>
  </r>
  <r>
    <n v="2813"/>
    <n v="563"/>
    <n v="409"/>
    <n v="119"/>
    <n v="1"/>
    <n v="119"/>
    <x v="0"/>
    <s v="Casual Slim Fit"/>
    <x v="22"/>
  </r>
  <r>
    <n v="2814"/>
    <n v="563"/>
    <n v="1005"/>
    <n v="106"/>
    <n v="2"/>
    <n v="212"/>
    <x v="2"/>
    <s v="Wool"/>
    <x v="22"/>
  </r>
  <r>
    <n v="2815"/>
    <n v="563"/>
    <n v="930"/>
    <n v="96"/>
    <n v="1"/>
    <n v="96"/>
    <x v="2"/>
    <s v="Drawstring"/>
    <x v="22"/>
  </r>
  <r>
    <n v="2816"/>
    <n v="563"/>
    <n v="522"/>
    <n v="102"/>
    <n v="2"/>
    <n v="204"/>
    <x v="1"/>
    <s v="Windbreaker"/>
    <x v="22"/>
  </r>
  <r>
    <n v="2817"/>
    <n v="564"/>
    <n v="991"/>
    <n v="106"/>
    <n v="1"/>
    <n v="106"/>
    <x v="2"/>
    <s v="Wool"/>
    <x v="244"/>
  </r>
  <r>
    <n v="2818"/>
    <n v="564"/>
    <n v="838"/>
    <n v="117"/>
    <n v="3"/>
    <n v="351"/>
    <x v="1"/>
    <s v="Shearling"/>
    <x v="244"/>
  </r>
  <r>
    <n v="2819"/>
    <n v="564"/>
    <n v="908"/>
    <n v="94"/>
    <n v="2"/>
    <n v="188"/>
    <x v="2"/>
    <s v="Cords"/>
    <x v="244"/>
  </r>
  <r>
    <n v="2820"/>
    <n v="565"/>
    <n v="1100"/>
    <n v="115"/>
    <n v="1"/>
    <n v="115"/>
    <x v="2"/>
    <s v="Cropped"/>
    <x v="253"/>
  </r>
  <r>
    <n v="2821"/>
    <n v="565"/>
    <n v="833"/>
    <n v="117"/>
    <n v="1"/>
    <n v="117"/>
    <x v="1"/>
    <s v="Shearling"/>
    <x v="253"/>
  </r>
  <r>
    <n v="2822"/>
    <n v="565"/>
    <n v="831"/>
    <n v="117"/>
    <n v="2"/>
    <n v="234"/>
    <x v="1"/>
    <s v="Shearling"/>
    <x v="253"/>
  </r>
  <r>
    <n v="2823"/>
    <n v="565"/>
    <n v="1244"/>
    <n v="112"/>
    <n v="1"/>
    <n v="112"/>
    <x v="2"/>
    <s v="Tracksuit Bottoms"/>
    <x v="253"/>
  </r>
  <r>
    <n v="2824"/>
    <n v="565"/>
    <n v="610"/>
    <n v="112"/>
    <n v="1"/>
    <n v="112"/>
    <x v="1"/>
    <s v="Cardigan"/>
    <x v="253"/>
  </r>
  <r>
    <n v="2825"/>
    <n v="566"/>
    <n v="44"/>
    <n v="104"/>
    <n v="1"/>
    <n v="104"/>
    <x v="0"/>
    <s v="Dress"/>
    <x v="65"/>
  </r>
  <r>
    <n v="2826"/>
    <n v="566"/>
    <n v="160"/>
    <n v="91"/>
    <n v="2"/>
    <n v="182"/>
    <x v="0"/>
    <s v="Linen"/>
    <x v="65"/>
  </r>
  <r>
    <n v="2827"/>
    <n v="566"/>
    <n v="4"/>
    <n v="96"/>
    <n v="3"/>
    <n v="288"/>
    <x v="0"/>
    <s v="Oxford Cloth"/>
    <x v="65"/>
  </r>
  <r>
    <n v="2828"/>
    <n v="566"/>
    <n v="754"/>
    <n v="109"/>
    <n v="2"/>
    <n v="218"/>
    <x v="1"/>
    <s v="Peacoat"/>
    <x v="65"/>
  </r>
  <r>
    <n v="2829"/>
    <n v="567"/>
    <n v="1234"/>
    <n v="112"/>
    <n v="1"/>
    <n v="112"/>
    <x v="2"/>
    <s v="Tracksuit Bottoms"/>
    <x v="146"/>
  </r>
  <r>
    <n v="2830"/>
    <n v="567"/>
    <n v="556"/>
    <n v="98"/>
    <n v="1"/>
    <n v="98"/>
    <x v="1"/>
    <s v="Leather"/>
    <x v="146"/>
  </r>
  <r>
    <n v="2831"/>
    <n v="567"/>
    <n v="1236"/>
    <n v="112"/>
    <n v="1"/>
    <n v="112"/>
    <x v="2"/>
    <s v="Tracksuit Bottoms"/>
    <x v="146"/>
  </r>
  <r>
    <n v="2832"/>
    <n v="567"/>
    <n v="827"/>
    <n v="117"/>
    <n v="1"/>
    <n v="117"/>
    <x v="1"/>
    <s v="Shearling"/>
    <x v="146"/>
  </r>
  <r>
    <n v="2833"/>
    <n v="567"/>
    <n v="3"/>
    <n v="96"/>
    <n v="2"/>
    <n v="192"/>
    <x v="0"/>
    <s v="Oxford Cloth"/>
    <x v="146"/>
  </r>
  <r>
    <n v="2834"/>
    <n v="567"/>
    <n v="778"/>
    <n v="91"/>
    <n v="1"/>
    <n v="91"/>
    <x v="1"/>
    <s v="Pullover"/>
    <x v="146"/>
  </r>
  <r>
    <n v="2835"/>
    <n v="567"/>
    <n v="953"/>
    <n v="97"/>
    <n v="1"/>
    <n v="97"/>
    <x v="2"/>
    <s v="Slim-Fit"/>
    <x v="146"/>
  </r>
  <r>
    <n v="2836"/>
    <n v="568"/>
    <n v="824"/>
    <n v="117"/>
    <n v="2"/>
    <n v="234"/>
    <x v="1"/>
    <s v="Shearling"/>
    <x v="216"/>
  </r>
  <r>
    <n v="2837"/>
    <n v="568"/>
    <n v="989"/>
    <n v="106"/>
    <n v="2"/>
    <n v="212"/>
    <x v="2"/>
    <s v="Wool"/>
    <x v="216"/>
  </r>
  <r>
    <n v="2838"/>
    <n v="568"/>
    <n v="366"/>
    <n v="94"/>
    <n v="1"/>
    <n v="94"/>
    <x v="0"/>
    <s v="Henley"/>
    <x v="216"/>
  </r>
  <r>
    <n v="2839"/>
    <n v="568"/>
    <n v="596"/>
    <n v="112"/>
    <n v="3"/>
    <n v="336"/>
    <x v="1"/>
    <s v="Cardigan"/>
    <x v="216"/>
  </r>
  <r>
    <n v="2840"/>
    <n v="569"/>
    <n v="194"/>
    <n v="98"/>
    <n v="3"/>
    <n v="294"/>
    <x v="0"/>
    <s v="Camp Collared"/>
    <x v="71"/>
  </r>
  <r>
    <n v="2841"/>
    <n v="569"/>
    <n v="688"/>
    <n v="113"/>
    <n v="3"/>
    <n v="339"/>
    <x v="1"/>
    <s v="Parka"/>
    <x v="71"/>
  </r>
  <r>
    <n v="2842"/>
    <n v="569"/>
    <n v="548"/>
    <n v="98"/>
    <n v="1"/>
    <n v="98"/>
    <x v="1"/>
    <s v="Leather"/>
    <x v="71"/>
  </r>
  <r>
    <n v="2843"/>
    <n v="569"/>
    <n v="1240"/>
    <n v="112"/>
    <n v="2"/>
    <n v="224"/>
    <x v="2"/>
    <s v="Tracksuit Bottoms"/>
    <x v="71"/>
  </r>
  <r>
    <n v="2844"/>
    <n v="570"/>
    <n v="451"/>
    <n v="107"/>
    <n v="1"/>
    <n v="107"/>
    <x v="1"/>
    <s v="Denim"/>
    <x v="90"/>
  </r>
  <r>
    <n v="2845"/>
    <n v="570"/>
    <n v="111"/>
    <n v="92"/>
    <n v="2"/>
    <n v="184"/>
    <x v="0"/>
    <s v="Denim"/>
    <x v="90"/>
  </r>
  <r>
    <n v="2846"/>
    <n v="570"/>
    <n v="125"/>
    <n v="92"/>
    <n v="2"/>
    <n v="184"/>
    <x v="0"/>
    <s v="Denim"/>
    <x v="90"/>
  </r>
  <r>
    <n v="2847"/>
    <n v="570"/>
    <n v="554"/>
    <n v="98"/>
    <n v="1"/>
    <n v="98"/>
    <x v="1"/>
    <s v="Leather"/>
    <x v="90"/>
  </r>
  <r>
    <n v="2848"/>
    <n v="570"/>
    <n v="23"/>
    <n v="96"/>
    <n v="3"/>
    <n v="288"/>
    <x v="0"/>
    <s v="Oxford Cloth"/>
    <x v="90"/>
  </r>
  <r>
    <n v="2849"/>
    <n v="570"/>
    <n v="457"/>
    <n v="118"/>
    <n v="1"/>
    <n v="118"/>
    <x v="1"/>
    <s v="Puffer"/>
    <x v="90"/>
  </r>
  <r>
    <n v="2850"/>
    <n v="570"/>
    <n v="1236"/>
    <n v="112"/>
    <n v="3"/>
    <n v="336"/>
    <x v="2"/>
    <s v="Tracksuit Bottoms"/>
    <x v="90"/>
  </r>
  <r>
    <n v="2851"/>
    <n v="570"/>
    <n v="797"/>
    <n v="91"/>
    <n v="3"/>
    <n v="273"/>
    <x v="1"/>
    <s v="Pullover"/>
    <x v="90"/>
  </r>
  <r>
    <n v="2852"/>
    <n v="571"/>
    <n v="509"/>
    <n v="102"/>
    <n v="3"/>
    <n v="306"/>
    <x v="1"/>
    <s v="Windbreaker"/>
    <x v="51"/>
  </r>
  <r>
    <n v="2853"/>
    <n v="571"/>
    <n v="1082"/>
    <n v="93"/>
    <n v="2"/>
    <n v="186"/>
    <x v="2"/>
    <s v="Joggers"/>
    <x v="51"/>
  </r>
  <r>
    <n v="2854"/>
    <n v="571"/>
    <n v="845"/>
    <n v="113"/>
    <n v="2"/>
    <n v="226"/>
    <x v="2"/>
    <s v="Chinos"/>
    <x v="51"/>
  </r>
  <r>
    <n v="2855"/>
    <n v="571"/>
    <n v="299"/>
    <n v="105"/>
    <n v="3"/>
    <n v="315"/>
    <x v="0"/>
    <s v="Cuban Collar"/>
    <x v="51"/>
  </r>
  <r>
    <n v="2856"/>
    <n v="571"/>
    <n v="417"/>
    <n v="119"/>
    <n v="3"/>
    <n v="357"/>
    <x v="0"/>
    <s v="Casual Slim Fit"/>
    <x v="51"/>
  </r>
  <r>
    <n v="2857"/>
    <n v="571"/>
    <n v="633"/>
    <n v="93"/>
    <n v="1"/>
    <n v="93"/>
    <x v="1"/>
    <s v="Coach"/>
    <x v="51"/>
  </r>
  <r>
    <n v="2858"/>
    <n v="572"/>
    <n v="240"/>
    <n v="106"/>
    <n v="2"/>
    <n v="212"/>
    <x v="0"/>
    <s v="Chambray"/>
    <x v="16"/>
  </r>
  <r>
    <n v="2859"/>
    <n v="572"/>
    <n v="906"/>
    <n v="94"/>
    <n v="2"/>
    <n v="188"/>
    <x v="2"/>
    <s v="Cords"/>
    <x v="16"/>
  </r>
  <r>
    <n v="2860"/>
    <n v="572"/>
    <n v="316"/>
    <n v="109"/>
    <n v="3"/>
    <n v="327"/>
    <x v="0"/>
    <s v="Mandarin Collar"/>
    <x v="16"/>
  </r>
  <r>
    <n v="2861"/>
    <n v="572"/>
    <n v="90"/>
    <n v="118"/>
    <n v="3"/>
    <n v="354"/>
    <x v="0"/>
    <s v="Flannel"/>
    <x v="16"/>
  </r>
  <r>
    <n v="2862"/>
    <n v="573"/>
    <n v="749"/>
    <n v="109"/>
    <n v="2"/>
    <n v="218"/>
    <x v="1"/>
    <s v="Peacoat"/>
    <x v="220"/>
  </r>
  <r>
    <n v="2863"/>
    <n v="573"/>
    <n v="312"/>
    <n v="105"/>
    <n v="3"/>
    <n v="315"/>
    <x v="0"/>
    <s v="Cuban Collar"/>
    <x v="220"/>
  </r>
  <r>
    <n v="2864"/>
    <n v="573"/>
    <n v="138"/>
    <n v="92"/>
    <n v="1"/>
    <n v="92"/>
    <x v="0"/>
    <s v="Denim"/>
    <x v="220"/>
  </r>
  <r>
    <n v="2865"/>
    <n v="574"/>
    <n v="1095"/>
    <n v="115"/>
    <n v="3"/>
    <n v="345"/>
    <x v="2"/>
    <s v="Cropped"/>
    <x v="146"/>
  </r>
  <r>
    <n v="2866"/>
    <n v="574"/>
    <n v="1038"/>
    <n v="90"/>
    <n v="1"/>
    <n v="90"/>
    <x v="2"/>
    <s v="Relaxed Leg"/>
    <x v="146"/>
  </r>
  <r>
    <n v="2867"/>
    <n v="574"/>
    <n v="195"/>
    <n v="98"/>
    <n v="1"/>
    <n v="98"/>
    <x v="0"/>
    <s v="Camp Collared"/>
    <x v="146"/>
  </r>
  <r>
    <n v="2868"/>
    <n v="575"/>
    <n v="753"/>
    <n v="109"/>
    <n v="1"/>
    <n v="109"/>
    <x v="1"/>
    <s v="Peacoat"/>
    <x v="58"/>
  </r>
  <r>
    <n v="2869"/>
    <n v="575"/>
    <n v="793"/>
    <n v="91"/>
    <n v="2"/>
    <n v="182"/>
    <x v="1"/>
    <s v="Pullover"/>
    <x v="58"/>
  </r>
  <r>
    <n v="2870"/>
    <n v="575"/>
    <n v="78"/>
    <n v="118"/>
    <n v="3"/>
    <n v="354"/>
    <x v="0"/>
    <s v="Flannel"/>
    <x v="58"/>
  </r>
  <r>
    <n v="2871"/>
    <n v="575"/>
    <n v="537"/>
    <n v="98"/>
    <n v="2"/>
    <n v="196"/>
    <x v="1"/>
    <s v="Leather"/>
    <x v="58"/>
  </r>
  <r>
    <n v="2872"/>
    <n v="576"/>
    <n v="1073"/>
    <n v="93"/>
    <n v="1"/>
    <n v="93"/>
    <x v="2"/>
    <s v="Joggers"/>
    <x v="72"/>
  </r>
  <r>
    <n v="2873"/>
    <n v="576"/>
    <n v="605"/>
    <n v="112"/>
    <n v="3"/>
    <n v="336"/>
    <x v="1"/>
    <s v="Cardigan"/>
    <x v="72"/>
  </r>
  <r>
    <n v="2874"/>
    <n v="576"/>
    <n v="968"/>
    <n v="97"/>
    <n v="2"/>
    <n v="194"/>
    <x v="2"/>
    <s v="Slim-Fit"/>
    <x v="72"/>
  </r>
  <r>
    <n v="2875"/>
    <n v="576"/>
    <n v="748"/>
    <n v="109"/>
    <n v="3"/>
    <n v="327"/>
    <x v="1"/>
    <s v="Peacoat"/>
    <x v="72"/>
  </r>
  <r>
    <n v="2876"/>
    <n v="576"/>
    <n v="395"/>
    <n v="119"/>
    <n v="1"/>
    <n v="119"/>
    <x v="0"/>
    <s v="Casual Slim Fit"/>
    <x v="72"/>
  </r>
  <r>
    <n v="2877"/>
    <n v="577"/>
    <n v="778"/>
    <n v="91"/>
    <n v="3"/>
    <n v="273"/>
    <x v="1"/>
    <s v="Pullover"/>
    <x v="99"/>
  </r>
  <r>
    <n v="2878"/>
    <n v="577"/>
    <n v="1249"/>
    <n v="112"/>
    <n v="2"/>
    <n v="224"/>
    <x v="2"/>
    <s v="Tracksuit Bottoms"/>
    <x v="99"/>
  </r>
  <r>
    <n v="2879"/>
    <n v="577"/>
    <n v="372"/>
    <n v="94"/>
    <n v="2"/>
    <n v="188"/>
    <x v="0"/>
    <s v="Henley"/>
    <x v="99"/>
  </r>
  <r>
    <n v="2880"/>
    <n v="577"/>
    <n v="1056"/>
    <n v="93"/>
    <n v="3"/>
    <n v="279"/>
    <x v="2"/>
    <s v="Joggers"/>
    <x v="99"/>
  </r>
  <r>
    <n v="2881"/>
    <n v="577"/>
    <n v="1077"/>
    <n v="93"/>
    <n v="3"/>
    <n v="279"/>
    <x v="2"/>
    <s v="Joggers"/>
    <x v="99"/>
  </r>
  <r>
    <n v="2882"/>
    <n v="577"/>
    <n v="203"/>
    <n v="98"/>
    <n v="3"/>
    <n v="294"/>
    <x v="0"/>
    <s v="Camp Collared"/>
    <x v="99"/>
  </r>
  <r>
    <n v="2883"/>
    <n v="577"/>
    <n v="761"/>
    <n v="109"/>
    <n v="2"/>
    <n v="218"/>
    <x v="1"/>
    <s v="Peacoat"/>
    <x v="99"/>
  </r>
  <r>
    <n v="2884"/>
    <n v="578"/>
    <n v="478"/>
    <n v="118"/>
    <n v="2"/>
    <n v="236"/>
    <x v="1"/>
    <s v="Puffer"/>
    <x v="153"/>
  </r>
  <r>
    <n v="2885"/>
    <n v="578"/>
    <n v="442"/>
    <n v="107"/>
    <n v="2"/>
    <n v="214"/>
    <x v="1"/>
    <s v="Denim"/>
    <x v="153"/>
  </r>
  <r>
    <n v="2886"/>
    <n v="578"/>
    <n v="987"/>
    <n v="106"/>
    <n v="1"/>
    <n v="106"/>
    <x v="2"/>
    <s v="Wool"/>
    <x v="153"/>
  </r>
  <r>
    <n v="2887"/>
    <n v="578"/>
    <n v="115"/>
    <n v="92"/>
    <n v="2"/>
    <n v="184"/>
    <x v="0"/>
    <s v="Denim"/>
    <x v="153"/>
  </r>
  <r>
    <n v="2888"/>
    <n v="578"/>
    <n v="904"/>
    <n v="94"/>
    <n v="1"/>
    <n v="94"/>
    <x v="2"/>
    <s v="Cords"/>
    <x v="153"/>
  </r>
  <r>
    <n v="2889"/>
    <n v="578"/>
    <n v="1072"/>
    <n v="93"/>
    <n v="2"/>
    <n v="186"/>
    <x v="2"/>
    <s v="Joggers"/>
    <x v="153"/>
  </r>
  <r>
    <n v="2890"/>
    <n v="578"/>
    <n v="784"/>
    <n v="91"/>
    <n v="3"/>
    <n v="273"/>
    <x v="1"/>
    <s v="Pullover"/>
    <x v="153"/>
  </r>
  <r>
    <n v="2891"/>
    <n v="578"/>
    <n v="797"/>
    <n v="91"/>
    <n v="1"/>
    <n v="91"/>
    <x v="1"/>
    <s v="Pullover"/>
    <x v="153"/>
  </r>
  <r>
    <n v="2892"/>
    <n v="578"/>
    <n v="1127"/>
    <n v="102"/>
    <n v="1"/>
    <n v="102"/>
    <x v="2"/>
    <s v="Cargo Pants"/>
    <x v="153"/>
  </r>
  <r>
    <n v="2893"/>
    <n v="578"/>
    <n v="892"/>
    <n v="94"/>
    <n v="3"/>
    <n v="282"/>
    <x v="2"/>
    <s v="Cords"/>
    <x v="153"/>
  </r>
  <r>
    <n v="2894"/>
    <n v="579"/>
    <n v="222"/>
    <n v="106"/>
    <n v="2"/>
    <n v="212"/>
    <x v="0"/>
    <s v="Chambray"/>
    <x v="254"/>
  </r>
  <r>
    <n v="2895"/>
    <n v="579"/>
    <n v="989"/>
    <n v="106"/>
    <n v="2"/>
    <n v="212"/>
    <x v="2"/>
    <s v="Wool"/>
    <x v="254"/>
  </r>
  <r>
    <n v="2896"/>
    <n v="579"/>
    <n v="477"/>
    <n v="118"/>
    <n v="1"/>
    <n v="118"/>
    <x v="1"/>
    <s v="Puffer"/>
    <x v="254"/>
  </r>
  <r>
    <n v="2897"/>
    <n v="579"/>
    <n v="1064"/>
    <n v="93"/>
    <n v="1"/>
    <n v="93"/>
    <x v="2"/>
    <s v="Joggers"/>
    <x v="254"/>
  </r>
  <r>
    <n v="2898"/>
    <n v="579"/>
    <n v="37"/>
    <n v="104"/>
    <n v="1"/>
    <n v="104"/>
    <x v="0"/>
    <s v="Dress"/>
    <x v="254"/>
  </r>
  <r>
    <n v="2899"/>
    <n v="579"/>
    <n v="434"/>
    <n v="107"/>
    <n v="1"/>
    <n v="107"/>
    <x v="1"/>
    <s v="Denim"/>
    <x v="254"/>
  </r>
  <r>
    <n v="2900"/>
    <n v="580"/>
    <n v="433"/>
    <n v="107"/>
    <n v="2"/>
    <n v="214"/>
    <x v="1"/>
    <s v="Denim"/>
    <x v="143"/>
  </r>
  <r>
    <n v="2901"/>
    <n v="580"/>
    <n v="37"/>
    <n v="104"/>
    <n v="2"/>
    <n v="208"/>
    <x v="0"/>
    <s v="Dress"/>
    <x v="143"/>
  </r>
  <r>
    <n v="2902"/>
    <n v="580"/>
    <n v="159"/>
    <n v="91"/>
    <n v="2"/>
    <n v="182"/>
    <x v="0"/>
    <s v="Linen"/>
    <x v="143"/>
  </r>
  <r>
    <n v="2903"/>
    <n v="580"/>
    <n v="657"/>
    <n v="93"/>
    <n v="1"/>
    <n v="93"/>
    <x v="1"/>
    <s v="Coach"/>
    <x v="143"/>
  </r>
  <r>
    <n v="2904"/>
    <n v="581"/>
    <n v="721"/>
    <n v="119"/>
    <n v="2"/>
    <n v="238"/>
    <x v="1"/>
    <s v="Trench Coat"/>
    <x v="153"/>
  </r>
  <r>
    <n v="2905"/>
    <n v="581"/>
    <n v="134"/>
    <n v="92"/>
    <n v="1"/>
    <n v="92"/>
    <x v="0"/>
    <s v="Denim"/>
    <x v="153"/>
  </r>
  <r>
    <n v="2906"/>
    <n v="581"/>
    <n v="1063"/>
    <n v="93"/>
    <n v="2"/>
    <n v="186"/>
    <x v="2"/>
    <s v="Joggers"/>
    <x v="153"/>
  </r>
  <r>
    <n v="2907"/>
    <n v="581"/>
    <n v="290"/>
    <n v="105"/>
    <n v="2"/>
    <n v="210"/>
    <x v="0"/>
    <s v="Cuban Collar"/>
    <x v="153"/>
  </r>
  <r>
    <n v="2908"/>
    <n v="582"/>
    <n v="216"/>
    <n v="106"/>
    <n v="3"/>
    <n v="318"/>
    <x v="0"/>
    <s v="Chambray"/>
    <x v="165"/>
  </r>
  <r>
    <n v="2909"/>
    <n v="582"/>
    <n v="21"/>
    <n v="96"/>
    <n v="2"/>
    <n v="192"/>
    <x v="0"/>
    <s v="Oxford Cloth"/>
    <x v="165"/>
  </r>
  <r>
    <n v="2910"/>
    <n v="582"/>
    <n v="321"/>
    <n v="109"/>
    <n v="2"/>
    <n v="218"/>
    <x v="0"/>
    <s v="Mandarin Collar"/>
    <x v="165"/>
  </r>
  <r>
    <n v="2911"/>
    <n v="582"/>
    <n v="322"/>
    <n v="109"/>
    <n v="1"/>
    <n v="109"/>
    <x v="0"/>
    <s v="Mandarin Collar"/>
    <x v="165"/>
  </r>
  <r>
    <n v="2912"/>
    <n v="582"/>
    <n v="618"/>
    <n v="112"/>
    <n v="1"/>
    <n v="112"/>
    <x v="1"/>
    <s v="Cardigan"/>
    <x v="165"/>
  </r>
  <r>
    <n v="2913"/>
    <n v="582"/>
    <n v="687"/>
    <n v="113"/>
    <n v="2"/>
    <n v="226"/>
    <x v="1"/>
    <s v="Parka"/>
    <x v="165"/>
  </r>
  <r>
    <n v="2914"/>
    <n v="583"/>
    <n v="801"/>
    <n v="91"/>
    <n v="3"/>
    <n v="273"/>
    <x v="1"/>
    <s v="Pullover"/>
    <x v="119"/>
  </r>
  <r>
    <n v="2915"/>
    <n v="583"/>
    <n v="124"/>
    <n v="92"/>
    <n v="2"/>
    <n v="184"/>
    <x v="0"/>
    <s v="Denim"/>
    <x v="119"/>
  </r>
  <r>
    <n v="2916"/>
    <n v="583"/>
    <n v="327"/>
    <n v="109"/>
    <n v="2"/>
    <n v="218"/>
    <x v="0"/>
    <s v="Mandarin Collar"/>
    <x v="119"/>
  </r>
  <r>
    <n v="2917"/>
    <n v="583"/>
    <n v="224"/>
    <n v="106"/>
    <n v="3"/>
    <n v="318"/>
    <x v="0"/>
    <s v="Chambray"/>
    <x v="119"/>
  </r>
  <r>
    <n v="2918"/>
    <n v="583"/>
    <n v="314"/>
    <n v="105"/>
    <n v="2"/>
    <n v="210"/>
    <x v="0"/>
    <s v="Cuban Collar"/>
    <x v="119"/>
  </r>
  <r>
    <n v="2919"/>
    <n v="583"/>
    <n v="1047"/>
    <n v="90"/>
    <n v="1"/>
    <n v="90"/>
    <x v="2"/>
    <s v="Relaxed Leg"/>
    <x v="119"/>
  </r>
  <r>
    <n v="2920"/>
    <n v="583"/>
    <n v="1010"/>
    <n v="106"/>
    <n v="2"/>
    <n v="212"/>
    <x v="2"/>
    <s v="Wool"/>
    <x v="119"/>
  </r>
  <r>
    <n v="2921"/>
    <n v="583"/>
    <n v="1131"/>
    <n v="102"/>
    <n v="1"/>
    <n v="102"/>
    <x v="2"/>
    <s v="Cargo Pants"/>
    <x v="119"/>
  </r>
  <r>
    <n v="2922"/>
    <n v="583"/>
    <n v="784"/>
    <n v="91"/>
    <n v="1"/>
    <n v="91"/>
    <x v="1"/>
    <s v="Pullover"/>
    <x v="119"/>
  </r>
  <r>
    <n v="2923"/>
    <n v="583"/>
    <n v="766"/>
    <n v="109"/>
    <n v="3"/>
    <n v="327"/>
    <x v="1"/>
    <s v="Peacoat"/>
    <x v="119"/>
  </r>
  <r>
    <n v="2924"/>
    <n v="583"/>
    <n v="716"/>
    <n v="119"/>
    <n v="1"/>
    <n v="119"/>
    <x v="1"/>
    <s v="Trench Coat"/>
    <x v="119"/>
  </r>
  <r>
    <n v="2925"/>
    <n v="584"/>
    <n v="357"/>
    <n v="94"/>
    <n v="1"/>
    <n v="94"/>
    <x v="0"/>
    <s v="Henley"/>
    <x v="232"/>
  </r>
  <r>
    <n v="2926"/>
    <n v="584"/>
    <n v="832"/>
    <n v="117"/>
    <n v="2"/>
    <n v="234"/>
    <x v="1"/>
    <s v="Shearling"/>
    <x v="232"/>
  </r>
  <r>
    <n v="2927"/>
    <n v="584"/>
    <n v="660"/>
    <n v="93"/>
    <n v="2"/>
    <n v="186"/>
    <x v="1"/>
    <s v="Coach"/>
    <x v="232"/>
  </r>
  <r>
    <n v="2928"/>
    <n v="584"/>
    <n v="588"/>
    <n v="100"/>
    <n v="2"/>
    <n v="200"/>
    <x v="1"/>
    <s v="Bomber"/>
    <x v="232"/>
  </r>
  <r>
    <n v="2929"/>
    <n v="585"/>
    <n v="447"/>
    <n v="107"/>
    <n v="2"/>
    <n v="214"/>
    <x v="1"/>
    <s v="Denim"/>
    <x v="163"/>
  </r>
  <r>
    <n v="2930"/>
    <n v="585"/>
    <n v="886"/>
    <n v="94"/>
    <n v="2"/>
    <n v="188"/>
    <x v="2"/>
    <s v="Cords"/>
    <x v="163"/>
  </r>
  <r>
    <n v="2931"/>
    <n v="585"/>
    <n v="456"/>
    <n v="118"/>
    <n v="3"/>
    <n v="354"/>
    <x v="1"/>
    <s v="Puffer"/>
    <x v="163"/>
  </r>
  <r>
    <n v="2932"/>
    <n v="585"/>
    <n v="401"/>
    <n v="119"/>
    <n v="2"/>
    <n v="238"/>
    <x v="0"/>
    <s v="Casual Slim Fit"/>
    <x v="163"/>
  </r>
  <r>
    <n v="2933"/>
    <n v="585"/>
    <n v="328"/>
    <n v="109"/>
    <n v="1"/>
    <n v="109"/>
    <x v="0"/>
    <s v="Mandarin Collar"/>
    <x v="163"/>
  </r>
  <r>
    <n v="2934"/>
    <n v="586"/>
    <n v="57"/>
    <n v="104"/>
    <n v="3"/>
    <n v="312"/>
    <x v="0"/>
    <s v="Dress"/>
    <x v="50"/>
  </r>
  <r>
    <n v="2935"/>
    <n v="586"/>
    <n v="411"/>
    <n v="119"/>
    <n v="2"/>
    <n v="238"/>
    <x v="0"/>
    <s v="Casual Slim Fit"/>
    <x v="50"/>
  </r>
  <r>
    <n v="2936"/>
    <n v="586"/>
    <n v="815"/>
    <n v="117"/>
    <n v="2"/>
    <n v="234"/>
    <x v="1"/>
    <s v="Shearling"/>
    <x v="50"/>
  </r>
  <r>
    <n v="2937"/>
    <n v="586"/>
    <n v="523"/>
    <n v="102"/>
    <n v="3"/>
    <n v="306"/>
    <x v="1"/>
    <s v="Windbreaker"/>
    <x v="50"/>
  </r>
  <r>
    <n v="2938"/>
    <n v="586"/>
    <n v="918"/>
    <n v="96"/>
    <n v="2"/>
    <n v="192"/>
    <x v="2"/>
    <s v="Drawstring"/>
    <x v="50"/>
  </r>
  <r>
    <n v="2939"/>
    <n v="586"/>
    <n v="1195"/>
    <n v="105"/>
    <n v="2"/>
    <n v="210"/>
    <x v="2"/>
    <s v="Pleated"/>
    <x v="50"/>
  </r>
  <r>
    <n v="2940"/>
    <n v="586"/>
    <n v="594"/>
    <n v="100"/>
    <n v="1"/>
    <n v="100"/>
    <x v="1"/>
    <s v="Bomber"/>
    <x v="50"/>
  </r>
  <r>
    <n v="2941"/>
    <n v="586"/>
    <n v="1101"/>
    <n v="115"/>
    <n v="2"/>
    <n v="230"/>
    <x v="2"/>
    <s v="Cropped"/>
    <x v="50"/>
  </r>
  <r>
    <n v="2942"/>
    <n v="587"/>
    <n v="502"/>
    <n v="102"/>
    <n v="2"/>
    <n v="204"/>
    <x v="1"/>
    <s v="Windbreaker"/>
    <x v="159"/>
  </r>
  <r>
    <n v="2943"/>
    <n v="587"/>
    <n v="272"/>
    <n v="95"/>
    <n v="1"/>
    <n v="95"/>
    <x v="0"/>
    <s v="Polo"/>
    <x v="159"/>
  </r>
  <r>
    <n v="2944"/>
    <n v="587"/>
    <n v="1029"/>
    <n v="90"/>
    <n v="2"/>
    <n v="180"/>
    <x v="2"/>
    <s v="Relaxed Leg"/>
    <x v="159"/>
  </r>
  <r>
    <n v="2945"/>
    <n v="587"/>
    <n v="351"/>
    <n v="94"/>
    <n v="3"/>
    <n v="282"/>
    <x v="0"/>
    <s v="Henley"/>
    <x v="159"/>
  </r>
  <r>
    <n v="2946"/>
    <n v="587"/>
    <n v="1233"/>
    <n v="112"/>
    <n v="3"/>
    <n v="336"/>
    <x v="2"/>
    <s v="Tracksuit Bottoms"/>
    <x v="159"/>
  </r>
  <r>
    <n v="2947"/>
    <n v="587"/>
    <n v="450"/>
    <n v="107"/>
    <n v="1"/>
    <n v="107"/>
    <x v="1"/>
    <s v="Denim"/>
    <x v="159"/>
  </r>
  <r>
    <n v="2948"/>
    <n v="588"/>
    <n v="334"/>
    <n v="109"/>
    <n v="1"/>
    <n v="109"/>
    <x v="0"/>
    <s v="Mandarin Collar"/>
    <x v="144"/>
  </r>
  <r>
    <n v="2949"/>
    <n v="588"/>
    <n v="806"/>
    <n v="117"/>
    <n v="2"/>
    <n v="234"/>
    <x v="1"/>
    <s v="Shearling"/>
    <x v="144"/>
  </r>
  <r>
    <n v="2950"/>
    <n v="588"/>
    <n v="281"/>
    <n v="105"/>
    <n v="1"/>
    <n v="105"/>
    <x v="0"/>
    <s v="Cuban Collar"/>
    <x v="144"/>
  </r>
  <r>
    <n v="2951"/>
    <n v="588"/>
    <n v="9"/>
    <n v="96"/>
    <n v="2"/>
    <n v="192"/>
    <x v="0"/>
    <s v="Oxford Cloth"/>
    <x v="144"/>
  </r>
  <r>
    <n v="2952"/>
    <n v="588"/>
    <n v="1031"/>
    <n v="90"/>
    <n v="2"/>
    <n v="180"/>
    <x v="2"/>
    <s v="Relaxed Leg"/>
    <x v="144"/>
  </r>
  <r>
    <n v="2953"/>
    <n v="589"/>
    <n v="754"/>
    <n v="109"/>
    <n v="2"/>
    <n v="218"/>
    <x v="1"/>
    <s v="Peacoat"/>
    <x v="74"/>
  </r>
  <r>
    <n v="2954"/>
    <n v="589"/>
    <n v="566"/>
    <n v="100"/>
    <n v="1"/>
    <n v="100"/>
    <x v="1"/>
    <s v="Bomber"/>
    <x v="74"/>
  </r>
  <r>
    <n v="2955"/>
    <n v="589"/>
    <n v="1009"/>
    <n v="106"/>
    <n v="1"/>
    <n v="106"/>
    <x v="2"/>
    <s v="Wool"/>
    <x v="74"/>
  </r>
  <r>
    <n v="2956"/>
    <n v="589"/>
    <n v="955"/>
    <n v="97"/>
    <n v="2"/>
    <n v="194"/>
    <x v="2"/>
    <s v="Slim-Fit"/>
    <x v="74"/>
  </r>
  <r>
    <n v="2957"/>
    <n v="589"/>
    <n v="283"/>
    <n v="105"/>
    <n v="2"/>
    <n v="210"/>
    <x v="0"/>
    <s v="Cuban Collar"/>
    <x v="74"/>
  </r>
  <r>
    <n v="2958"/>
    <n v="589"/>
    <n v="133"/>
    <n v="92"/>
    <n v="1"/>
    <n v="92"/>
    <x v="0"/>
    <s v="Denim"/>
    <x v="74"/>
  </r>
  <r>
    <n v="2959"/>
    <n v="589"/>
    <n v="1224"/>
    <n v="105"/>
    <n v="2"/>
    <n v="210"/>
    <x v="2"/>
    <s v="Pleated"/>
    <x v="74"/>
  </r>
  <r>
    <n v="2960"/>
    <n v="589"/>
    <n v="265"/>
    <n v="95"/>
    <n v="3"/>
    <n v="285"/>
    <x v="0"/>
    <s v="Polo"/>
    <x v="74"/>
  </r>
  <r>
    <n v="2961"/>
    <n v="589"/>
    <n v="404"/>
    <n v="119"/>
    <n v="1"/>
    <n v="119"/>
    <x v="0"/>
    <s v="Casual Slim Fit"/>
    <x v="74"/>
  </r>
  <r>
    <n v="2962"/>
    <n v="589"/>
    <n v="488"/>
    <n v="118"/>
    <n v="3"/>
    <n v="354"/>
    <x v="1"/>
    <s v="Puffer"/>
    <x v="74"/>
  </r>
  <r>
    <n v="2963"/>
    <n v="590"/>
    <n v="1056"/>
    <n v="93"/>
    <n v="2"/>
    <n v="186"/>
    <x v="2"/>
    <s v="Joggers"/>
    <x v="103"/>
  </r>
  <r>
    <n v="2964"/>
    <n v="590"/>
    <n v="379"/>
    <n v="94"/>
    <n v="2"/>
    <n v="188"/>
    <x v="0"/>
    <s v="Henley"/>
    <x v="103"/>
  </r>
  <r>
    <n v="2965"/>
    <n v="590"/>
    <n v="944"/>
    <n v="96"/>
    <n v="2"/>
    <n v="192"/>
    <x v="2"/>
    <s v="Drawstring"/>
    <x v="103"/>
  </r>
  <r>
    <n v="2966"/>
    <n v="590"/>
    <n v="388"/>
    <n v="119"/>
    <n v="1"/>
    <n v="119"/>
    <x v="0"/>
    <s v="Casual Slim Fit"/>
    <x v="103"/>
  </r>
  <r>
    <n v="2967"/>
    <n v="591"/>
    <n v="1234"/>
    <n v="112"/>
    <n v="3"/>
    <n v="336"/>
    <x v="2"/>
    <s v="Tracksuit Bottoms"/>
    <x v="68"/>
  </r>
  <r>
    <n v="2968"/>
    <n v="592"/>
    <n v="417"/>
    <n v="119"/>
    <n v="1"/>
    <n v="119"/>
    <x v="0"/>
    <s v="Casual Slim Fit"/>
    <x v="232"/>
  </r>
  <r>
    <n v="2969"/>
    <n v="592"/>
    <n v="696"/>
    <n v="113"/>
    <n v="1"/>
    <n v="113"/>
    <x v="1"/>
    <s v="Parka"/>
    <x v="232"/>
  </r>
  <r>
    <n v="2970"/>
    <n v="592"/>
    <n v="1139"/>
    <n v="102"/>
    <n v="3"/>
    <n v="306"/>
    <x v="2"/>
    <s v="Cargo Pants"/>
    <x v="232"/>
  </r>
  <r>
    <n v="2971"/>
    <n v="592"/>
    <n v="511"/>
    <n v="102"/>
    <n v="2"/>
    <n v="204"/>
    <x v="1"/>
    <s v="Windbreaker"/>
    <x v="232"/>
  </r>
  <r>
    <n v="2972"/>
    <n v="592"/>
    <n v="309"/>
    <n v="105"/>
    <n v="1"/>
    <n v="105"/>
    <x v="0"/>
    <s v="Cuban Collar"/>
    <x v="232"/>
  </r>
  <r>
    <n v="2973"/>
    <n v="592"/>
    <n v="960"/>
    <n v="97"/>
    <n v="2"/>
    <n v="194"/>
    <x v="2"/>
    <s v="Slim-Fit"/>
    <x v="232"/>
  </r>
  <r>
    <n v="2974"/>
    <n v="592"/>
    <n v="513"/>
    <n v="102"/>
    <n v="3"/>
    <n v="306"/>
    <x v="1"/>
    <s v="Windbreaker"/>
    <x v="232"/>
  </r>
  <r>
    <n v="2975"/>
    <n v="592"/>
    <n v="1094"/>
    <n v="115"/>
    <n v="2"/>
    <n v="230"/>
    <x v="2"/>
    <s v="Cropped"/>
    <x v="232"/>
  </r>
  <r>
    <n v="2976"/>
    <n v="592"/>
    <n v="579"/>
    <n v="100"/>
    <n v="2"/>
    <n v="200"/>
    <x v="1"/>
    <s v="Bomber"/>
    <x v="232"/>
  </r>
  <r>
    <n v="2977"/>
    <n v="592"/>
    <n v="870"/>
    <n v="113"/>
    <n v="3"/>
    <n v="339"/>
    <x v="2"/>
    <s v="Chinos"/>
    <x v="232"/>
  </r>
  <r>
    <n v="2978"/>
    <n v="593"/>
    <n v="955"/>
    <n v="97"/>
    <n v="1"/>
    <n v="97"/>
    <x v="2"/>
    <s v="Slim-Fit"/>
    <x v="223"/>
  </r>
  <r>
    <n v="2979"/>
    <n v="593"/>
    <n v="996"/>
    <n v="106"/>
    <n v="1"/>
    <n v="106"/>
    <x v="2"/>
    <s v="Wool"/>
    <x v="223"/>
  </r>
  <r>
    <n v="2980"/>
    <n v="593"/>
    <n v="380"/>
    <n v="94"/>
    <n v="1"/>
    <n v="94"/>
    <x v="0"/>
    <s v="Henley"/>
    <x v="223"/>
  </r>
  <r>
    <n v="2981"/>
    <n v="593"/>
    <n v="665"/>
    <n v="113"/>
    <n v="1"/>
    <n v="113"/>
    <x v="1"/>
    <s v="Parka"/>
    <x v="223"/>
  </r>
  <r>
    <n v="2982"/>
    <n v="593"/>
    <n v="1120"/>
    <n v="102"/>
    <n v="1"/>
    <n v="102"/>
    <x v="2"/>
    <s v="Cargo Pants"/>
    <x v="223"/>
  </r>
  <r>
    <n v="2983"/>
    <n v="593"/>
    <n v="911"/>
    <n v="96"/>
    <n v="3"/>
    <n v="288"/>
    <x v="2"/>
    <s v="Drawstring"/>
    <x v="223"/>
  </r>
  <r>
    <n v="2984"/>
    <n v="593"/>
    <n v="467"/>
    <n v="118"/>
    <n v="3"/>
    <n v="354"/>
    <x v="1"/>
    <s v="Puffer"/>
    <x v="223"/>
  </r>
  <r>
    <n v="2985"/>
    <n v="594"/>
    <n v="561"/>
    <n v="100"/>
    <n v="1"/>
    <n v="100"/>
    <x v="1"/>
    <s v="Bomber"/>
    <x v="255"/>
  </r>
  <r>
    <n v="2986"/>
    <n v="594"/>
    <n v="597"/>
    <n v="112"/>
    <n v="1"/>
    <n v="112"/>
    <x v="1"/>
    <s v="Cardigan"/>
    <x v="255"/>
  </r>
  <r>
    <n v="2987"/>
    <n v="594"/>
    <n v="487"/>
    <n v="118"/>
    <n v="2"/>
    <n v="236"/>
    <x v="1"/>
    <s v="Puffer"/>
    <x v="255"/>
  </r>
  <r>
    <n v="2988"/>
    <n v="594"/>
    <n v="89"/>
    <n v="118"/>
    <n v="2"/>
    <n v="236"/>
    <x v="0"/>
    <s v="Flannel"/>
    <x v="255"/>
  </r>
  <r>
    <n v="2989"/>
    <n v="594"/>
    <n v="1166"/>
    <n v="99"/>
    <n v="3"/>
    <n v="297"/>
    <x v="2"/>
    <s v="High-Waisted"/>
    <x v="255"/>
  </r>
  <r>
    <n v="2990"/>
    <n v="595"/>
    <n v="1023"/>
    <n v="90"/>
    <n v="3"/>
    <n v="270"/>
    <x v="2"/>
    <s v="Relaxed Leg"/>
    <x v="90"/>
  </r>
  <r>
    <n v="2991"/>
    <n v="596"/>
    <n v="544"/>
    <n v="98"/>
    <n v="2"/>
    <n v="196"/>
    <x v="1"/>
    <s v="Leather"/>
    <x v="73"/>
  </r>
  <r>
    <n v="2992"/>
    <n v="596"/>
    <n v="294"/>
    <n v="105"/>
    <n v="1"/>
    <n v="105"/>
    <x v="0"/>
    <s v="Cuban Collar"/>
    <x v="73"/>
  </r>
  <r>
    <n v="2993"/>
    <n v="597"/>
    <n v="1038"/>
    <n v="90"/>
    <n v="2"/>
    <n v="180"/>
    <x v="2"/>
    <s v="Relaxed Leg"/>
    <x v="218"/>
  </r>
  <r>
    <n v="2994"/>
    <n v="599"/>
    <n v="630"/>
    <n v="93"/>
    <n v="2"/>
    <n v="186"/>
    <x v="1"/>
    <s v="Coach"/>
    <x v="219"/>
  </r>
  <r>
    <n v="2995"/>
    <n v="599"/>
    <n v="28"/>
    <n v="96"/>
    <n v="3"/>
    <n v="288"/>
    <x v="0"/>
    <s v="Oxford Cloth"/>
    <x v="219"/>
  </r>
  <r>
    <n v="2996"/>
    <n v="599"/>
    <n v="1038"/>
    <n v="90"/>
    <n v="3"/>
    <n v="270"/>
    <x v="2"/>
    <s v="Relaxed Leg"/>
    <x v="219"/>
  </r>
  <r>
    <n v="2997"/>
    <n v="599"/>
    <n v="1106"/>
    <n v="115"/>
    <n v="1"/>
    <n v="115"/>
    <x v="2"/>
    <s v="Cropped"/>
    <x v="219"/>
  </r>
  <r>
    <n v="2998"/>
    <n v="599"/>
    <n v="986"/>
    <n v="106"/>
    <n v="1"/>
    <n v="106"/>
    <x v="2"/>
    <s v="Wool"/>
    <x v="219"/>
  </r>
  <r>
    <n v="2999"/>
    <n v="600"/>
    <n v="1093"/>
    <n v="115"/>
    <n v="1"/>
    <n v="115"/>
    <x v="2"/>
    <s v="Cropped"/>
    <x v="137"/>
  </r>
  <r>
    <n v="3000"/>
    <n v="600"/>
    <n v="151"/>
    <n v="91"/>
    <n v="2"/>
    <n v="182"/>
    <x v="0"/>
    <s v="Linen"/>
    <x v="137"/>
  </r>
  <r>
    <n v="3001"/>
    <n v="600"/>
    <n v="749"/>
    <n v="109"/>
    <n v="3"/>
    <n v="327"/>
    <x v="1"/>
    <s v="Peacoat"/>
    <x v="137"/>
  </r>
  <r>
    <n v="3002"/>
    <n v="601"/>
    <n v="971"/>
    <n v="97"/>
    <n v="2"/>
    <n v="194"/>
    <x v="2"/>
    <s v="Slim-Fit"/>
    <x v="73"/>
  </r>
  <r>
    <n v="3003"/>
    <n v="601"/>
    <n v="278"/>
    <n v="95"/>
    <n v="1"/>
    <n v="95"/>
    <x v="0"/>
    <s v="Polo"/>
    <x v="73"/>
  </r>
  <r>
    <n v="3004"/>
    <n v="601"/>
    <n v="681"/>
    <n v="113"/>
    <n v="3"/>
    <n v="339"/>
    <x v="1"/>
    <s v="Parka"/>
    <x v="73"/>
  </r>
  <r>
    <n v="3005"/>
    <n v="601"/>
    <n v="347"/>
    <n v="109"/>
    <n v="2"/>
    <n v="218"/>
    <x v="0"/>
    <s v="Mandarin Collar"/>
    <x v="73"/>
  </r>
  <r>
    <n v="3006"/>
    <n v="601"/>
    <n v="518"/>
    <n v="102"/>
    <n v="3"/>
    <n v="306"/>
    <x v="1"/>
    <s v="Windbreaker"/>
    <x v="73"/>
  </r>
  <r>
    <n v="3007"/>
    <n v="602"/>
    <n v="1161"/>
    <n v="99"/>
    <n v="3"/>
    <n v="297"/>
    <x v="2"/>
    <s v="High-Waisted"/>
    <x v="63"/>
  </r>
  <r>
    <n v="3008"/>
    <n v="602"/>
    <n v="86"/>
    <n v="118"/>
    <n v="1"/>
    <n v="118"/>
    <x v="0"/>
    <s v="Flannel"/>
    <x v="63"/>
  </r>
  <r>
    <n v="3009"/>
    <n v="603"/>
    <n v="1170"/>
    <n v="99"/>
    <n v="2"/>
    <n v="198"/>
    <x v="2"/>
    <s v="High-Waisted"/>
    <x v="0"/>
  </r>
  <r>
    <n v="3010"/>
    <n v="604"/>
    <n v="904"/>
    <n v="94"/>
    <n v="3"/>
    <n v="282"/>
    <x v="2"/>
    <s v="Cords"/>
    <x v="256"/>
  </r>
  <r>
    <n v="3011"/>
    <n v="604"/>
    <n v="169"/>
    <n v="91"/>
    <n v="1"/>
    <n v="91"/>
    <x v="0"/>
    <s v="Linen"/>
    <x v="256"/>
  </r>
  <r>
    <n v="3012"/>
    <n v="604"/>
    <n v="163"/>
    <n v="91"/>
    <n v="2"/>
    <n v="182"/>
    <x v="0"/>
    <s v="Linen"/>
    <x v="256"/>
  </r>
  <r>
    <n v="3013"/>
    <n v="604"/>
    <n v="955"/>
    <n v="97"/>
    <n v="1"/>
    <n v="97"/>
    <x v="2"/>
    <s v="Slim-Fit"/>
    <x v="256"/>
  </r>
  <r>
    <n v="3014"/>
    <n v="604"/>
    <n v="127"/>
    <n v="92"/>
    <n v="2"/>
    <n v="184"/>
    <x v="0"/>
    <s v="Denim"/>
    <x v="256"/>
  </r>
  <r>
    <n v="3015"/>
    <n v="604"/>
    <n v="195"/>
    <n v="98"/>
    <n v="2"/>
    <n v="196"/>
    <x v="0"/>
    <s v="Camp Collared"/>
    <x v="256"/>
  </r>
  <r>
    <n v="3016"/>
    <n v="605"/>
    <n v="574"/>
    <n v="100"/>
    <n v="3"/>
    <n v="300"/>
    <x v="1"/>
    <s v="Bomber"/>
    <x v="133"/>
  </r>
  <r>
    <n v="3017"/>
    <n v="605"/>
    <n v="222"/>
    <n v="106"/>
    <n v="3"/>
    <n v="318"/>
    <x v="0"/>
    <s v="Chambray"/>
    <x v="133"/>
  </r>
  <r>
    <n v="3018"/>
    <n v="605"/>
    <n v="156"/>
    <n v="91"/>
    <n v="2"/>
    <n v="182"/>
    <x v="0"/>
    <s v="Linen"/>
    <x v="133"/>
  </r>
  <r>
    <n v="3019"/>
    <n v="606"/>
    <n v="251"/>
    <n v="95"/>
    <n v="1"/>
    <n v="95"/>
    <x v="0"/>
    <s v="Polo"/>
    <x v="52"/>
  </r>
  <r>
    <n v="3020"/>
    <n v="606"/>
    <n v="372"/>
    <n v="94"/>
    <n v="3"/>
    <n v="282"/>
    <x v="0"/>
    <s v="Henley"/>
    <x v="52"/>
  </r>
  <r>
    <n v="3021"/>
    <n v="606"/>
    <n v="163"/>
    <n v="91"/>
    <n v="1"/>
    <n v="91"/>
    <x v="0"/>
    <s v="Linen"/>
    <x v="52"/>
  </r>
  <r>
    <n v="3022"/>
    <n v="606"/>
    <n v="486"/>
    <n v="118"/>
    <n v="2"/>
    <n v="236"/>
    <x v="1"/>
    <s v="Puffer"/>
    <x v="52"/>
  </r>
  <r>
    <n v="3023"/>
    <n v="606"/>
    <n v="472"/>
    <n v="118"/>
    <n v="3"/>
    <n v="354"/>
    <x v="1"/>
    <s v="Puffer"/>
    <x v="52"/>
  </r>
  <r>
    <n v="3024"/>
    <n v="606"/>
    <n v="782"/>
    <n v="91"/>
    <n v="1"/>
    <n v="91"/>
    <x v="1"/>
    <s v="Pullover"/>
    <x v="52"/>
  </r>
  <r>
    <n v="3025"/>
    <n v="607"/>
    <n v="1053"/>
    <n v="93"/>
    <n v="3"/>
    <n v="279"/>
    <x v="2"/>
    <s v="Joggers"/>
    <x v="171"/>
  </r>
  <r>
    <n v="3026"/>
    <n v="607"/>
    <n v="473"/>
    <n v="118"/>
    <n v="2"/>
    <n v="236"/>
    <x v="1"/>
    <s v="Puffer"/>
    <x v="171"/>
  </r>
  <r>
    <n v="3027"/>
    <n v="607"/>
    <n v="1155"/>
    <n v="99"/>
    <n v="3"/>
    <n v="297"/>
    <x v="2"/>
    <s v="High-Waisted"/>
    <x v="171"/>
  </r>
  <r>
    <n v="3028"/>
    <n v="607"/>
    <n v="886"/>
    <n v="94"/>
    <n v="2"/>
    <n v="188"/>
    <x v="2"/>
    <s v="Cords"/>
    <x v="171"/>
  </r>
  <r>
    <n v="3029"/>
    <n v="607"/>
    <n v="994"/>
    <n v="106"/>
    <n v="1"/>
    <n v="106"/>
    <x v="2"/>
    <s v="Wool"/>
    <x v="171"/>
  </r>
  <r>
    <n v="3030"/>
    <n v="608"/>
    <n v="572"/>
    <n v="100"/>
    <n v="3"/>
    <n v="300"/>
    <x v="1"/>
    <s v="Bomber"/>
    <x v="230"/>
  </r>
  <r>
    <n v="3031"/>
    <n v="608"/>
    <n v="265"/>
    <n v="95"/>
    <n v="3"/>
    <n v="285"/>
    <x v="0"/>
    <s v="Polo"/>
    <x v="230"/>
  </r>
  <r>
    <n v="3032"/>
    <n v="609"/>
    <n v="536"/>
    <n v="98"/>
    <n v="2"/>
    <n v="196"/>
    <x v="1"/>
    <s v="Leather"/>
    <x v="47"/>
  </r>
  <r>
    <n v="3033"/>
    <n v="609"/>
    <n v="196"/>
    <n v="98"/>
    <n v="3"/>
    <n v="294"/>
    <x v="0"/>
    <s v="Camp Collared"/>
    <x v="47"/>
  </r>
  <r>
    <n v="3034"/>
    <n v="609"/>
    <n v="900"/>
    <n v="94"/>
    <n v="3"/>
    <n v="282"/>
    <x v="2"/>
    <s v="Cords"/>
    <x v="47"/>
  </r>
  <r>
    <n v="3035"/>
    <n v="609"/>
    <n v="177"/>
    <n v="98"/>
    <n v="1"/>
    <n v="98"/>
    <x v="0"/>
    <s v="Camp Collared"/>
    <x v="47"/>
  </r>
  <r>
    <n v="3036"/>
    <n v="609"/>
    <n v="1033"/>
    <n v="90"/>
    <n v="3"/>
    <n v="270"/>
    <x v="2"/>
    <s v="Relaxed Leg"/>
    <x v="47"/>
  </r>
  <r>
    <n v="3037"/>
    <n v="609"/>
    <n v="872"/>
    <n v="113"/>
    <n v="1"/>
    <n v="113"/>
    <x v="2"/>
    <s v="Chinos"/>
    <x v="47"/>
  </r>
  <r>
    <n v="3038"/>
    <n v="610"/>
    <n v="497"/>
    <n v="102"/>
    <n v="1"/>
    <n v="102"/>
    <x v="1"/>
    <s v="Windbreaker"/>
    <x v="218"/>
  </r>
  <r>
    <n v="3039"/>
    <n v="610"/>
    <n v="410"/>
    <n v="119"/>
    <n v="3"/>
    <n v="357"/>
    <x v="0"/>
    <s v="Casual Slim Fit"/>
    <x v="218"/>
  </r>
  <r>
    <n v="3040"/>
    <n v="610"/>
    <n v="919"/>
    <n v="96"/>
    <n v="2"/>
    <n v="192"/>
    <x v="2"/>
    <s v="Drawstring"/>
    <x v="218"/>
  </r>
  <r>
    <n v="3041"/>
    <n v="610"/>
    <n v="571"/>
    <n v="100"/>
    <n v="2"/>
    <n v="200"/>
    <x v="1"/>
    <s v="Bomber"/>
    <x v="218"/>
  </r>
  <r>
    <n v="3042"/>
    <n v="611"/>
    <n v="580"/>
    <n v="100"/>
    <n v="2"/>
    <n v="200"/>
    <x v="1"/>
    <s v="Bomber"/>
    <x v="8"/>
  </r>
  <r>
    <n v="3043"/>
    <n v="611"/>
    <n v="133"/>
    <n v="92"/>
    <n v="2"/>
    <n v="184"/>
    <x v="0"/>
    <s v="Denim"/>
    <x v="8"/>
  </r>
  <r>
    <n v="3044"/>
    <n v="611"/>
    <n v="891"/>
    <n v="94"/>
    <n v="3"/>
    <n v="282"/>
    <x v="2"/>
    <s v="Cords"/>
    <x v="8"/>
  </r>
  <r>
    <n v="3045"/>
    <n v="611"/>
    <n v="146"/>
    <n v="91"/>
    <n v="3"/>
    <n v="273"/>
    <x v="0"/>
    <s v="Linen"/>
    <x v="8"/>
  </r>
  <r>
    <n v="3046"/>
    <n v="612"/>
    <n v="895"/>
    <n v="94"/>
    <n v="1"/>
    <n v="94"/>
    <x v="2"/>
    <s v="Cords"/>
    <x v="257"/>
  </r>
  <r>
    <n v="3047"/>
    <n v="612"/>
    <n v="833"/>
    <n v="117"/>
    <n v="3"/>
    <n v="351"/>
    <x v="1"/>
    <s v="Shearling"/>
    <x v="257"/>
  </r>
  <r>
    <n v="3048"/>
    <n v="612"/>
    <n v="660"/>
    <n v="93"/>
    <n v="3"/>
    <n v="279"/>
    <x v="1"/>
    <s v="Coach"/>
    <x v="257"/>
  </r>
  <r>
    <n v="3049"/>
    <n v="613"/>
    <n v="405"/>
    <n v="119"/>
    <n v="1"/>
    <n v="119"/>
    <x v="0"/>
    <s v="Casual Slim Fit"/>
    <x v="30"/>
  </r>
  <r>
    <n v="3050"/>
    <n v="613"/>
    <n v="777"/>
    <n v="91"/>
    <n v="1"/>
    <n v="91"/>
    <x v="1"/>
    <s v="Pullover"/>
    <x v="30"/>
  </r>
  <r>
    <n v="3051"/>
    <n v="613"/>
    <n v="624"/>
    <n v="112"/>
    <n v="1"/>
    <n v="112"/>
    <x v="1"/>
    <s v="Cardigan"/>
    <x v="30"/>
  </r>
  <r>
    <n v="3052"/>
    <n v="613"/>
    <n v="405"/>
    <n v="119"/>
    <n v="2"/>
    <n v="238"/>
    <x v="0"/>
    <s v="Casual Slim Fit"/>
    <x v="30"/>
  </r>
  <r>
    <n v="3053"/>
    <n v="613"/>
    <n v="1106"/>
    <n v="115"/>
    <n v="3"/>
    <n v="345"/>
    <x v="2"/>
    <s v="Cropped"/>
    <x v="30"/>
  </r>
  <r>
    <n v="3054"/>
    <n v="613"/>
    <n v="448"/>
    <n v="107"/>
    <n v="3"/>
    <n v="321"/>
    <x v="1"/>
    <s v="Denim"/>
    <x v="30"/>
  </r>
  <r>
    <n v="3055"/>
    <n v="614"/>
    <n v="10"/>
    <n v="96"/>
    <n v="2"/>
    <n v="192"/>
    <x v="0"/>
    <s v="Oxford Cloth"/>
    <x v="258"/>
  </r>
  <r>
    <n v="3056"/>
    <n v="614"/>
    <n v="615"/>
    <n v="112"/>
    <n v="3"/>
    <n v="336"/>
    <x v="1"/>
    <s v="Cardigan"/>
    <x v="258"/>
  </r>
  <r>
    <n v="3057"/>
    <n v="614"/>
    <n v="28"/>
    <n v="96"/>
    <n v="3"/>
    <n v="288"/>
    <x v="0"/>
    <s v="Oxford Cloth"/>
    <x v="258"/>
  </r>
  <r>
    <n v="3058"/>
    <n v="614"/>
    <n v="457"/>
    <n v="118"/>
    <n v="1"/>
    <n v="118"/>
    <x v="1"/>
    <s v="Puffer"/>
    <x v="258"/>
  </r>
  <r>
    <n v="3059"/>
    <n v="614"/>
    <n v="744"/>
    <n v="109"/>
    <n v="2"/>
    <n v="218"/>
    <x v="1"/>
    <s v="Peacoat"/>
    <x v="258"/>
  </r>
  <r>
    <n v="3060"/>
    <n v="615"/>
    <n v="948"/>
    <n v="97"/>
    <n v="3"/>
    <n v="291"/>
    <x v="2"/>
    <s v="Slim-Fit"/>
    <x v="52"/>
  </r>
  <r>
    <n v="3061"/>
    <n v="615"/>
    <n v="491"/>
    <n v="102"/>
    <n v="3"/>
    <n v="306"/>
    <x v="1"/>
    <s v="Windbreaker"/>
    <x v="52"/>
  </r>
  <r>
    <n v="3062"/>
    <n v="615"/>
    <n v="1213"/>
    <n v="105"/>
    <n v="3"/>
    <n v="315"/>
    <x v="2"/>
    <s v="Pleated"/>
    <x v="52"/>
  </r>
  <r>
    <n v="3063"/>
    <n v="615"/>
    <n v="385"/>
    <n v="119"/>
    <n v="1"/>
    <n v="119"/>
    <x v="0"/>
    <s v="Casual Slim Fit"/>
    <x v="52"/>
  </r>
  <r>
    <n v="3064"/>
    <n v="615"/>
    <n v="782"/>
    <n v="91"/>
    <n v="2"/>
    <n v="182"/>
    <x v="1"/>
    <s v="Pullover"/>
    <x v="52"/>
  </r>
  <r>
    <n v="3065"/>
    <n v="616"/>
    <n v="615"/>
    <n v="112"/>
    <n v="2"/>
    <n v="224"/>
    <x v="1"/>
    <s v="Cardigan"/>
    <x v="70"/>
  </r>
  <r>
    <n v="3066"/>
    <n v="616"/>
    <n v="215"/>
    <n v="106"/>
    <n v="2"/>
    <n v="212"/>
    <x v="0"/>
    <s v="Chambray"/>
    <x v="70"/>
  </r>
  <r>
    <n v="3067"/>
    <n v="616"/>
    <n v="1252"/>
    <n v="112"/>
    <n v="1"/>
    <n v="112"/>
    <x v="2"/>
    <s v="Tracksuit Bottoms"/>
    <x v="70"/>
  </r>
  <r>
    <n v="3068"/>
    <n v="616"/>
    <n v="422"/>
    <n v="107"/>
    <n v="3"/>
    <n v="321"/>
    <x v="1"/>
    <s v="Denim"/>
    <x v="70"/>
  </r>
  <r>
    <n v="3069"/>
    <n v="617"/>
    <n v="970"/>
    <n v="97"/>
    <n v="2"/>
    <n v="194"/>
    <x v="2"/>
    <s v="Slim-Fit"/>
    <x v="0"/>
  </r>
  <r>
    <n v="3070"/>
    <n v="617"/>
    <n v="676"/>
    <n v="113"/>
    <n v="1"/>
    <n v="113"/>
    <x v="1"/>
    <s v="Parka"/>
    <x v="0"/>
  </r>
  <r>
    <n v="3071"/>
    <n v="617"/>
    <n v="876"/>
    <n v="94"/>
    <n v="1"/>
    <n v="94"/>
    <x v="2"/>
    <s v="Cords"/>
    <x v="0"/>
  </r>
  <r>
    <n v="3072"/>
    <n v="617"/>
    <n v="732"/>
    <n v="119"/>
    <n v="3"/>
    <n v="357"/>
    <x v="1"/>
    <s v="Trench Coat"/>
    <x v="0"/>
  </r>
  <r>
    <n v="3073"/>
    <n v="617"/>
    <n v="30"/>
    <n v="96"/>
    <n v="2"/>
    <n v="192"/>
    <x v="0"/>
    <s v="Oxford Cloth"/>
    <x v="0"/>
  </r>
  <r>
    <n v="3074"/>
    <n v="617"/>
    <n v="847"/>
    <n v="113"/>
    <n v="1"/>
    <n v="113"/>
    <x v="2"/>
    <s v="Chinos"/>
    <x v="0"/>
  </r>
  <r>
    <n v="3075"/>
    <n v="619"/>
    <n v="130"/>
    <n v="92"/>
    <n v="1"/>
    <n v="92"/>
    <x v="0"/>
    <s v="Denim"/>
    <x v="253"/>
  </r>
  <r>
    <n v="3076"/>
    <n v="619"/>
    <n v="251"/>
    <n v="95"/>
    <n v="3"/>
    <n v="285"/>
    <x v="0"/>
    <s v="Polo"/>
    <x v="253"/>
  </r>
  <r>
    <n v="3077"/>
    <n v="619"/>
    <n v="922"/>
    <n v="96"/>
    <n v="1"/>
    <n v="96"/>
    <x v="2"/>
    <s v="Drawstring"/>
    <x v="253"/>
  </r>
  <r>
    <n v="3078"/>
    <n v="620"/>
    <n v="413"/>
    <n v="119"/>
    <n v="3"/>
    <n v="357"/>
    <x v="0"/>
    <s v="Casual Slim Fit"/>
    <x v="79"/>
  </r>
  <r>
    <n v="3079"/>
    <n v="620"/>
    <n v="372"/>
    <n v="94"/>
    <n v="1"/>
    <n v="94"/>
    <x v="0"/>
    <s v="Henley"/>
    <x v="79"/>
  </r>
  <r>
    <n v="3080"/>
    <n v="620"/>
    <n v="343"/>
    <n v="109"/>
    <n v="2"/>
    <n v="218"/>
    <x v="0"/>
    <s v="Mandarin Collar"/>
    <x v="79"/>
  </r>
  <r>
    <n v="3081"/>
    <n v="620"/>
    <n v="647"/>
    <n v="93"/>
    <n v="3"/>
    <n v="279"/>
    <x v="1"/>
    <s v="Coach"/>
    <x v="79"/>
  </r>
  <r>
    <n v="3082"/>
    <n v="620"/>
    <n v="616"/>
    <n v="112"/>
    <n v="1"/>
    <n v="112"/>
    <x v="1"/>
    <s v="Cardigan"/>
    <x v="79"/>
  </r>
  <r>
    <n v="3083"/>
    <n v="621"/>
    <n v="416"/>
    <n v="119"/>
    <n v="1"/>
    <n v="119"/>
    <x v="0"/>
    <s v="Casual Slim Fit"/>
    <x v="259"/>
  </r>
  <r>
    <n v="3084"/>
    <n v="621"/>
    <n v="486"/>
    <n v="118"/>
    <n v="1"/>
    <n v="118"/>
    <x v="1"/>
    <s v="Puffer"/>
    <x v="259"/>
  </r>
  <r>
    <n v="3085"/>
    <n v="621"/>
    <n v="270"/>
    <n v="95"/>
    <n v="3"/>
    <n v="285"/>
    <x v="0"/>
    <s v="Polo"/>
    <x v="259"/>
  </r>
  <r>
    <n v="3086"/>
    <n v="621"/>
    <n v="472"/>
    <n v="118"/>
    <n v="1"/>
    <n v="118"/>
    <x v="1"/>
    <s v="Puffer"/>
    <x v="259"/>
  </r>
  <r>
    <n v="3087"/>
    <n v="622"/>
    <n v="709"/>
    <n v="119"/>
    <n v="1"/>
    <n v="119"/>
    <x v="1"/>
    <s v="Trench Coat"/>
    <x v="24"/>
  </r>
  <r>
    <n v="3088"/>
    <n v="622"/>
    <n v="236"/>
    <n v="106"/>
    <n v="3"/>
    <n v="318"/>
    <x v="0"/>
    <s v="Chambray"/>
    <x v="24"/>
  </r>
  <r>
    <n v="3089"/>
    <n v="622"/>
    <n v="677"/>
    <n v="113"/>
    <n v="3"/>
    <n v="339"/>
    <x v="1"/>
    <s v="Parka"/>
    <x v="24"/>
  </r>
  <r>
    <n v="3090"/>
    <n v="622"/>
    <n v="498"/>
    <n v="102"/>
    <n v="2"/>
    <n v="204"/>
    <x v="1"/>
    <s v="Windbreaker"/>
    <x v="24"/>
  </r>
  <r>
    <n v="3091"/>
    <n v="623"/>
    <n v="913"/>
    <n v="96"/>
    <n v="1"/>
    <n v="96"/>
    <x v="2"/>
    <s v="Drawstring"/>
    <x v="222"/>
  </r>
  <r>
    <n v="3092"/>
    <n v="623"/>
    <n v="997"/>
    <n v="106"/>
    <n v="1"/>
    <n v="106"/>
    <x v="2"/>
    <s v="Wool"/>
    <x v="222"/>
  </r>
  <r>
    <n v="3093"/>
    <n v="623"/>
    <n v="353"/>
    <n v="94"/>
    <n v="2"/>
    <n v="188"/>
    <x v="0"/>
    <s v="Henley"/>
    <x v="222"/>
  </r>
  <r>
    <n v="3094"/>
    <n v="624"/>
    <n v="316"/>
    <n v="109"/>
    <n v="1"/>
    <n v="109"/>
    <x v="0"/>
    <s v="Mandarin Collar"/>
    <x v="95"/>
  </r>
  <r>
    <n v="3095"/>
    <n v="624"/>
    <n v="240"/>
    <n v="106"/>
    <n v="3"/>
    <n v="318"/>
    <x v="0"/>
    <s v="Chambray"/>
    <x v="95"/>
  </r>
  <r>
    <n v="3096"/>
    <n v="624"/>
    <n v="672"/>
    <n v="113"/>
    <n v="3"/>
    <n v="339"/>
    <x v="1"/>
    <s v="Parka"/>
    <x v="95"/>
  </r>
  <r>
    <n v="3097"/>
    <n v="624"/>
    <n v="361"/>
    <n v="94"/>
    <n v="3"/>
    <n v="282"/>
    <x v="0"/>
    <s v="Henley"/>
    <x v="95"/>
  </r>
  <r>
    <n v="3098"/>
    <n v="624"/>
    <n v="1228"/>
    <n v="112"/>
    <n v="3"/>
    <n v="336"/>
    <x v="2"/>
    <s v="Tracksuit Bottoms"/>
    <x v="95"/>
  </r>
  <r>
    <n v="3099"/>
    <n v="624"/>
    <n v="1030"/>
    <n v="90"/>
    <n v="2"/>
    <n v="180"/>
    <x v="2"/>
    <s v="Relaxed Leg"/>
    <x v="95"/>
  </r>
  <r>
    <n v="3100"/>
    <n v="624"/>
    <n v="590"/>
    <n v="100"/>
    <n v="2"/>
    <n v="200"/>
    <x v="1"/>
    <s v="Bomber"/>
    <x v="95"/>
  </r>
  <r>
    <n v="3101"/>
    <n v="625"/>
    <n v="415"/>
    <n v="119"/>
    <n v="2"/>
    <n v="238"/>
    <x v="0"/>
    <s v="Casual Slim Fit"/>
    <x v="139"/>
  </r>
  <r>
    <n v="3102"/>
    <n v="625"/>
    <n v="138"/>
    <n v="92"/>
    <n v="2"/>
    <n v="184"/>
    <x v="0"/>
    <s v="Denim"/>
    <x v="139"/>
  </r>
  <r>
    <n v="3103"/>
    <n v="625"/>
    <n v="311"/>
    <n v="105"/>
    <n v="2"/>
    <n v="210"/>
    <x v="0"/>
    <s v="Cuban Collar"/>
    <x v="139"/>
  </r>
  <r>
    <n v="3104"/>
    <n v="626"/>
    <n v="493"/>
    <n v="102"/>
    <n v="3"/>
    <n v="306"/>
    <x v="1"/>
    <s v="Windbreaker"/>
    <x v="147"/>
  </r>
  <r>
    <n v="3105"/>
    <n v="626"/>
    <n v="934"/>
    <n v="96"/>
    <n v="3"/>
    <n v="288"/>
    <x v="2"/>
    <s v="Drawstring"/>
    <x v="147"/>
  </r>
  <r>
    <n v="3106"/>
    <n v="626"/>
    <n v="1040"/>
    <n v="90"/>
    <n v="1"/>
    <n v="90"/>
    <x v="2"/>
    <s v="Relaxed Leg"/>
    <x v="147"/>
  </r>
  <r>
    <n v="3107"/>
    <n v="627"/>
    <n v="94"/>
    <n v="118"/>
    <n v="1"/>
    <n v="118"/>
    <x v="0"/>
    <s v="Flannel"/>
    <x v="260"/>
  </r>
  <r>
    <n v="3108"/>
    <n v="627"/>
    <n v="1074"/>
    <n v="93"/>
    <n v="2"/>
    <n v="186"/>
    <x v="2"/>
    <s v="Joggers"/>
    <x v="260"/>
  </r>
  <r>
    <n v="3109"/>
    <n v="628"/>
    <n v="311"/>
    <n v="105"/>
    <n v="2"/>
    <n v="210"/>
    <x v="0"/>
    <s v="Cuban Collar"/>
    <x v="159"/>
  </r>
  <r>
    <n v="3110"/>
    <n v="628"/>
    <n v="579"/>
    <n v="100"/>
    <n v="3"/>
    <n v="300"/>
    <x v="1"/>
    <s v="Bomber"/>
    <x v="159"/>
  </r>
  <r>
    <n v="3111"/>
    <n v="628"/>
    <n v="494"/>
    <n v="102"/>
    <n v="2"/>
    <n v="204"/>
    <x v="1"/>
    <s v="Windbreaker"/>
    <x v="159"/>
  </r>
  <r>
    <n v="3112"/>
    <n v="628"/>
    <n v="675"/>
    <n v="113"/>
    <n v="1"/>
    <n v="113"/>
    <x v="1"/>
    <s v="Parka"/>
    <x v="159"/>
  </r>
  <r>
    <n v="3113"/>
    <n v="628"/>
    <n v="626"/>
    <n v="112"/>
    <n v="1"/>
    <n v="112"/>
    <x v="1"/>
    <s v="Cardigan"/>
    <x v="159"/>
  </r>
  <r>
    <n v="3114"/>
    <n v="628"/>
    <n v="79"/>
    <n v="118"/>
    <n v="3"/>
    <n v="354"/>
    <x v="0"/>
    <s v="Flannel"/>
    <x v="159"/>
  </r>
  <r>
    <n v="3115"/>
    <n v="628"/>
    <n v="1209"/>
    <n v="105"/>
    <n v="1"/>
    <n v="105"/>
    <x v="2"/>
    <s v="Pleated"/>
    <x v="159"/>
  </r>
  <r>
    <n v="3116"/>
    <n v="628"/>
    <n v="384"/>
    <n v="94"/>
    <n v="3"/>
    <n v="282"/>
    <x v="0"/>
    <s v="Henley"/>
    <x v="159"/>
  </r>
  <r>
    <n v="3117"/>
    <n v="629"/>
    <n v="710"/>
    <n v="119"/>
    <n v="1"/>
    <n v="119"/>
    <x v="1"/>
    <s v="Trench Coat"/>
    <x v="175"/>
  </r>
  <r>
    <n v="3118"/>
    <n v="629"/>
    <n v="819"/>
    <n v="117"/>
    <n v="3"/>
    <n v="351"/>
    <x v="1"/>
    <s v="Shearling"/>
    <x v="175"/>
  </r>
  <r>
    <n v="3119"/>
    <n v="629"/>
    <n v="250"/>
    <n v="95"/>
    <n v="2"/>
    <n v="190"/>
    <x v="0"/>
    <s v="Polo"/>
    <x v="175"/>
  </r>
  <r>
    <n v="3120"/>
    <n v="629"/>
    <n v="484"/>
    <n v="118"/>
    <n v="3"/>
    <n v="354"/>
    <x v="1"/>
    <s v="Puffer"/>
    <x v="175"/>
  </r>
  <r>
    <n v="3121"/>
    <n v="630"/>
    <n v="325"/>
    <n v="109"/>
    <n v="3"/>
    <n v="327"/>
    <x v="0"/>
    <s v="Mandarin Collar"/>
    <x v="82"/>
  </r>
  <r>
    <n v="3122"/>
    <n v="630"/>
    <n v="943"/>
    <n v="96"/>
    <n v="2"/>
    <n v="192"/>
    <x v="2"/>
    <s v="Drawstring"/>
    <x v="82"/>
  </r>
  <r>
    <n v="3123"/>
    <n v="630"/>
    <n v="1062"/>
    <n v="93"/>
    <n v="2"/>
    <n v="186"/>
    <x v="2"/>
    <s v="Joggers"/>
    <x v="82"/>
  </r>
  <r>
    <n v="3124"/>
    <n v="630"/>
    <n v="1084"/>
    <n v="93"/>
    <n v="3"/>
    <n v="279"/>
    <x v="2"/>
    <s v="Joggers"/>
    <x v="82"/>
  </r>
  <r>
    <n v="3125"/>
    <n v="630"/>
    <n v="882"/>
    <n v="94"/>
    <n v="3"/>
    <n v="282"/>
    <x v="2"/>
    <s v="Cords"/>
    <x v="82"/>
  </r>
  <r>
    <n v="3126"/>
    <n v="631"/>
    <n v="874"/>
    <n v="113"/>
    <n v="1"/>
    <n v="113"/>
    <x v="2"/>
    <s v="Chinos"/>
    <x v="199"/>
  </r>
  <r>
    <n v="3127"/>
    <n v="631"/>
    <n v="788"/>
    <n v="91"/>
    <n v="3"/>
    <n v="273"/>
    <x v="1"/>
    <s v="Pullover"/>
    <x v="199"/>
  </r>
  <r>
    <n v="3128"/>
    <n v="631"/>
    <n v="1131"/>
    <n v="102"/>
    <n v="3"/>
    <n v="306"/>
    <x v="2"/>
    <s v="Cargo Pants"/>
    <x v="199"/>
  </r>
  <r>
    <n v="3129"/>
    <n v="631"/>
    <n v="1221"/>
    <n v="105"/>
    <n v="1"/>
    <n v="105"/>
    <x v="2"/>
    <s v="Pleated"/>
    <x v="199"/>
  </r>
  <r>
    <n v="3130"/>
    <n v="632"/>
    <n v="1041"/>
    <n v="90"/>
    <n v="2"/>
    <n v="180"/>
    <x v="2"/>
    <s v="Relaxed Leg"/>
    <x v="97"/>
  </r>
  <r>
    <n v="3131"/>
    <n v="632"/>
    <n v="191"/>
    <n v="98"/>
    <n v="3"/>
    <n v="294"/>
    <x v="0"/>
    <s v="Camp Collared"/>
    <x v="97"/>
  </r>
  <r>
    <n v="3132"/>
    <n v="632"/>
    <n v="413"/>
    <n v="119"/>
    <n v="2"/>
    <n v="238"/>
    <x v="0"/>
    <s v="Casual Slim Fit"/>
    <x v="97"/>
  </r>
  <r>
    <n v="3133"/>
    <n v="632"/>
    <n v="1133"/>
    <n v="102"/>
    <n v="3"/>
    <n v="306"/>
    <x v="2"/>
    <s v="Cargo Pants"/>
    <x v="97"/>
  </r>
  <r>
    <n v="3134"/>
    <n v="633"/>
    <n v="993"/>
    <n v="106"/>
    <n v="1"/>
    <n v="106"/>
    <x v="2"/>
    <s v="Wool"/>
    <x v="215"/>
  </r>
  <r>
    <n v="3135"/>
    <n v="633"/>
    <n v="988"/>
    <n v="106"/>
    <n v="1"/>
    <n v="106"/>
    <x v="2"/>
    <s v="Wool"/>
    <x v="215"/>
  </r>
  <r>
    <n v="3136"/>
    <n v="633"/>
    <n v="383"/>
    <n v="94"/>
    <n v="3"/>
    <n v="282"/>
    <x v="0"/>
    <s v="Henley"/>
    <x v="215"/>
  </r>
  <r>
    <n v="3137"/>
    <n v="633"/>
    <n v="720"/>
    <n v="119"/>
    <n v="2"/>
    <n v="238"/>
    <x v="1"/>
    <s v="Trench Coat"/>
    <x v="215"/>
  </r>
  <r>
    <n v="3138"/>
    <n v="633"/>
    <n v="267"/>
    <n v="95"/>
    <n v="2"/>
    <n v="190"/>
    <x v="0"/>
    <s v="Polo"/>
    <x v="215"/>
  </r>
  <r>
    <n v="3139"/>
    <n v="633"/>
    <n v="1179"/>
    <n v="99"/>
    <n v="3"/>
    <n v="297"/>
    <x v="2"/>
    <s v="High-Waisted"/>
    <x v="215"/>
  </r>
  <r>
    <n v="3140"/>
    <n v="633"/>
    <n v="215"/>
    <n v="106"/>
    <n v="2"/>
    <n v="212"/>
    <x v="0"/>
    <s v="Chambray"/>
    <x v="215"/>
  </r>
  <r>
    <n v="3141"/>
    <n v="634"/>
    <n v="1159"/>
    <n v="99"/>
    <n v="3"/>
    <n v="297"/>
    <x v="2"/>
    <s v="High-Waisted"/>
    <x v="105"/>
  </r>
  <r>
    <n v="3142"/>
    <n v="634"/>
    <n v="760"/>
    <n v="109"/>
    <n v="3"/>
    <n v="327"/>
    <x v="1"/>
    <s v="Peacoat"/>
    <x v="105"/>
  </r>
  <r>
    <n v="3143"/>
    <n v="634"/>
    <n v="1123"/>
    <n v="102"/>
    <n v="1"/>
    <n v="102"/>
    <x v="2"/>
    <s v="Cargo Pants"/>
    <x v="105"/>
  </r>
  <r>
    <n v="3144"/>
    <n v="634"/>
    <n v="1066"/>
    <n v="93"/>
    <n v="3"/>
    <n v="279"/>
    <x v="2"/>
    <s v="Joggers"/>
    <x v="105"/>
  </r>
  <r>
    <n v="3145"/>
    <n v="634"/>
    <n v="847"/>
    <n v="113"/>
    <n v="1"/>
    <n v="113"/>
    <x v="2"/>
    <s v="Chinos"/>
    <x v="105"/>
  </r>
  <r>
    <n v="3146"/>
    <n v="634"/>
    <n v="846"/>
    <n v="113"/>
    <n v="1"/>
    <n v="113"/>
    <x v="2"/>
    <s v="Chinos"/>
    <x v="105"/>
  </r>
  <r>
    <n v="3147"/>
    <n v="634"/>
    <n v="402"/>
    <n v="119"/>
    <n v="2"/>
    <n v="238"/>
    <x v="0"/>
    <s v="Casual Slim Fit"/>
    <x v="105"/>
  </r>
  <r>
    <n v="3148"/>
    <n v="634"/>
    <n v="1149"/>
    <n v="102"/>
    <n v="2"/>
    <n v="204"/>
    <x v="2"/>
    <s v="Cargo Pants"/>
    <x v="105"/>
  </r>
  <r>
    <n v="3149"/>
    <n v="634"/>
    <n v="231"/>
    <n v="106"/>
    <n v="3"/>
    <n v="318"/>
    <x v="0"/>
    <s v="Chambray"/>
    <x v="105"/>
  </r>
  <r>
    <n v="3150"/>
    <n v="634"/>
    <n v="968"/>
    <n v="97"/>
    <n v="1"/>
    <n v="97"/>
    <x v="2"/>
    <s v="Slim-Fit"/>
    <x v="105"/>
  </r>
  <r>
    <n v="3151"/>
    <n v="635"/>
    <n v="183"/>
    <n v="98"/>
    <n v="1"/>
    <n v="98"/>
    <x v="0"/>
    <s v="Camp Collared"/>
    <x v="167"/>
  </r>
  <r>
    <n v="3152"/>
    <n v="635"/>
    <n v="843"/>
    <n v="113"/>
    <n v="2"/>
    <n v="226"/>
    <x v="2"/>
    <s v="Chinos"/>
    <x v="167"/>
  </r>
  <r>
    <n v="3153"/>
    <n v="635"/>
    <n v="455"/>
    <n v="118"/>
    <n v="1"/>
    <n v="118"/>
    <x v="1"/>
    <s v="Puffer"/>
    <x v="167"/>
  </r>
  <r>
    <n v="3154"/>
    <n v="635"/>
    <n v="429"/>
    <n v="107"/>
    <n v="2"/>
    <n v="214"/>
    <x v="1"/>
    <s v="Denim"/>
    <x v="167"/>
  </r>
  <r>
    <n v="3155"/>
    <n v="635"/>
    <n v="615"/>
    <n v="112"/>
    <n v="1"/>
    <n v="112"/>
    <x v="1"/>
    <s v="Cardigan"/>
    <x v="167"/>
  </r>
  <r>
    <n v="3156"/>
    <n v="635"/>
    <n v="453"/>
    <n v="107"/>
    <n v="3"/>
    <n v="321"/>
    <x v="1"/>
    <s v="Denim"/>
    <x v="167"/>
  </r>
  <r>
    <n v="3157"/>
    <n v="636"/>
    <n v="99"/>
    <n v="118"/>
    <n v="1"/>
    <n v="118"/>
    <x v="0"/>
    <s v="Flannel"/>
    <x v="261"/>
  </r>
  <r>
    <n v="3158"/>
    <n v="636"/>
    <n v="105"/>
    <n v="92"/>
    <n v="2"/>
    <n v="184"/>
    <x v="0"/>
    <s v="Denim"/>
    <x v="261"/>
  </r>
  <r>
    <n v="3159"/>
    <n v="636"/>
    <n v="796"/>
    <n v="91"/>
    <n v="2"/>
    <n v="182"/>
    <x v="1"/>
    <s v="Pullover"/>
    <x v="261"/>
  </r>
  <r>
    <n v="3160"/>
    <n v="636"/>
    <n v="107"/>
    <n v="92"/>
    <n v="2"/>
    <n v="184"/>
    <x v="0"/>
    <s v="Denim"/>
    <x v="261"/>
  </r>
  <r>
    <n v="3161"/>
    <n v="637"/>
    <n v="1158"/>
    <n v="99"/>
    <n v="1"/>
    <n v="99"/>
    <x v="2"/>
    <s v="High-Waisted"/>
    <x v="262"/>
  </r>
  <r>
    <n v="3162"/>
    <n v="637"/>
    <n v="1175"/>
    <n v="99"/>
    <n v="2"/>
    <n v="198"/>
    <x v="2"/>
    <s v="High-Waisted"/>
    <x v="262"/>
  </r>
  <r>
    <n v="3163"/>
    <n v="637"/>
    <n v="157"/>
    <n v="91"/>
    <n v="2"/>
    <n v="182"/>
    <x v="0"/>
    <s v="Linen"/>
    <x v="262"/>
  </r>
  <r>
    <n v="3164"/>
    <n v="637"/>
    <n v="765"/>
    <n v="109"/>
    <n v="3"/>
    <n v="327"/>
    <x v="1"/>
    <s v="Peacoat"/>
    <x v="262"/>
  </r>
  <r>
    <n v="3165"/>
    <n v="638"/>
    <n v="460"/>
    <n v="118"/>
    <n v="1"/>
    <n v="118"/>
    <x v="1"/>
    <s v="Puffer"/>
    <x v="263"/>
  </r>
  <r>
    <n v="3166"/>
    <n v="638"/>
    <n v="847"/>
    <n v="113"/>
    <n v="3"/>
    <n v="339"/>
    <x v="2"/>
    <s v="Chinos"/>
    <x v="263"/>
  </r>
  <r>
    <n v="3167"/>
    <n v="638"/>
    <n v="924"/>
    <n v="96"/>
    <n v="3"/>
    <n v="288"/>
    <x v="2"/>
    <s v="Drawstring"/>
    <x v="263"/>
  </r>
  <r>
    <n v="3168"/>
    <n v="638"/>
    <n v="458"/>
    <n v="118"/>
    <n v="3"/>
    <n v="354"/>
    <x v="1"/>
    <s v="Puffer"/>
    <x v="263"/>
  </r>
  <r>
    <n v="3169"/>
    <n v="638"/>
    <n v="175"/>
    <n v="98"/>
    <n v="3"/>
    <n v="294"/>
    <x v="0"/>
    <s v="Camp Collared"/>
    <x v="263"/>
  </r>
  <r>
    <n v="3170"/>
    <n v="638"/>
    <n v="1005"/>
    <n v="106"/>
    <n v="2"/>
    <n v="212"/>
    <x v="2"/>
    <s v="Wool"/>
    <x v="263"/>
  </r>
  <r>
    <n v="3171"/>
    <n v="639"/>
    <n v="666"/>
    <n v="113"/>
    <n v="1"/>
    <n v="113"/>
    <x v="1"/>
    <s v="Parka"/>
    <x v="86"/>
  </r>
  <r>
    <n v="3172"/>
    <n v="639"/>
    <n v="1143"/>
    <n v="102"/>
    <n v="2"/>
    <n v="204"/>
    <x v="2"/>
    <s v="Cargo Pants"/>
    <x v="86"/>
  </r>
  <r>
    <n v="3173"/>
    <n v="639"/>
    <n v="73"/>
    <n v="118"/>
    <n v="2"/>
    <n v="236"/>
    <x v="0"/>
    <s v="Flannel"/>
    <x v="86"/>
  </r>
  <r>
    <n v="3174"/>
    <n v="639"/>
    <n v="855"/>
    <n v="113"/>
    <n v="2"/>
    <n v="226"/>
    <x v="2"/>
    <s v="Chinos"/>
    <x v="86"/>
  </r>
  <r>
    <n v="3175"/>
    <n v="639"/>
    <n v="949"/>
    <n v="97"/>
    <n v="1"/>
    <n v="97"/>
    <x v="2"/>
    <s v="Slim-Fit"/>
    <x v="86"/>
  </r>
  <r>
    <n v="3176"/>
    <n v="640"/>
    <n v="1011"/>
    <n v="106"/>
    <n v="1"/>
    <n v="106"/>
    <x v="2"/>
    <s v="Wool"/>
    <x v="49"/>
  </r>
  <r>
    <n v="3177"/>
    <n v="641"/>
    <n v="1249"/>
    <n v="112"/>
    <n v="1"/>
    <n v="112"/>
    <x v="2"/>
    <s v="Tracksuit Bottoms"/>
    <x v="76"/>
  </r>
  <r>
    <n v="3178"/>
    <n v="641"/>
    <n v="25"/>
    <n v="96"/>
    <n v="1"/>
    <n v="96"/>
    <x v="0"/>
    <s v="Oxford Cloth"/>
    <x v="76"/>
  </r>
  <r>
    <n v="3179"/>
    <n v="641"/>
    <n v="161"/>
    <n v="91"/>
    <n v="2"/>
    <n v="182"/>
    <x v="0"/>
    <s v="Linen"/>
    <x v="76"/>
  </r>
  <r>
    <n v="3180"/>
    <n v="641"/>
    <n v="1039"/>
    <n v="90"/>
    <n v="1"/>
    <n v="90"/>
    <x v="2"/>
    <s v="Relaxed Leg"/>
    <x v="76"/>
  </r>
  <r>
    <n v="3181"/>
    <n v="641"/>
    <n v="840"/>
    <n v="113"/>
    <n v="3"/>
    <n v="339"/>
    <x v="2"/>
    <s v="Chinos"/>
    <x v="76"/>
  </r>
  <r>
    <n v="3182"/>
    <n v="642"/>
    <n v="1222"/>
    <n v="105"/>
    <n v="3"/>
    <n v="315"/>
    <x v="2"/>
    <s v="Pleated"/>
    <x v="91"/>
  </r>
  <r>
    <n v="3183"/>
    <n v="642"/>
    <n v="96"/>
    <n v="118"/>
    <n v="2"/>
    <n v="236"/>
    <x v="0"/>
    <s v="Flannel"/>
    <x v="91"/>
  </r>
  <r>
    <n v="3184"/>
    <n v="642"/>
    <n v="942"/>
    <n v="96"/>
    <n v="3"/>
    <n v="288"/>
    <x v="2"/>
    <s v="Drawstring"/>
    <x v="91"/>
  </r>
  <r>
    <n v="3185"/>
    <n v="642"/>
    <n v="1201"/>
    <n v="105"/>
    <n v="2"/>
    <n v="210"/>
    <x v="2"/>
    <s v="Pleated"/>
    <x v="91"/>
  </r>
  <r>
    <n v="3186"/>
    <n v="642"/>
    <n v="935"/>
    <n v="96"/>
    <n v="2"/>
    <n v="192"/>
    <x v="2"/>
    <s v="Drawstring"/>
    <x v="91"/>
  </r>
  <r>
    <n v="3187"/>
    <n v="642"/>
    <n v="443"/>
    <n v="107"/>
    <n v="1"/>
    <n v="107"/>
    <x v="1"/>
    <s v="Denim"/>
    <x v="91"/>
  </r>
  <r>
    <n v="3188"/>
    <n v="642"/>
    <n v="755"/>
    <n v="109"/>
    <n v="2"/>
    <n v="218"/>
    <x v="1"/>
    <s v="Peacoat"/>
    <x v="91"/>
  </r>
  <r>
    <n v="3189"/>
    <n v="642"/>
    <n v="496"/>
    <n v="102"/>
    <n v="1"/>
    <n v="102"/>
    <x v="1"/>
    <s v="Windbreaker"/>
    <x v="91"/>
  </r>
  <r>
    <n v="3190"/>
    <n v="642"/>
    <n v="671"/>
    <n v="113"/>
    <n v="1"/>
    <n v="113"/>
    <x v="1"/>
    <s v="Parka"/>
    <x v="91"/>
  </r>
  <r>
    <n v="3191"/>
    <n v="643"/>
    <n v="1196"/>
    <n v="105"/>
    <n v="2"/>
    <n v="210"/>
    <x v="2"/>
    <s v="Pleated"/>
    <x v="264"/>
  </r>
  <r>
    <n v="3192"/>
    <n v="643"/>
    <n v="641"/>
    <n v="93"/>
    <n v="2"/>
    <n v="186"/>
    <x v="1"/>
    <s v="Coach"/>
    <x v="264"/>
  </r>
  <r>
    <n v="3193"/>
    <n v="643"/>
    <n v="682"/>
    <n v="113"/>
    <n v="3"/>
    <n v="339"/>
    <x v="1"/>
    <s v="Parka"/>
    <x v="264"/>
  </r>
  <r>
    <n v="3194"/>
    <n v="643"/>
    <n v="458"/>
    <n v="118"/>
    <n v="3"/>
    <n v="354"/>
    <x v="1"/>
    <s v="Puffer"/>
    <x v="264"/>
  </r>
  <r>
    <n v="3195"/>
    <n v="643"/>
    <n v="954"/>
    <n v="97"/>
    <n v="1"/>
    <n v="97"/>
    <x v="2"/>
    <s v="Slim-Fit"/>
    <x v="264"/>
  </r>
  <r>
    <n v="3196"/>
    <n v="643"/>
    <n v="271"/>
    <n v="95"/>
    <n v="2"/>
    <n v="190"/>
    <x v="0"/>
    <s v="Polo"/>
    <x v="264"/>
  </r>
  <r>
    <n v="3197"/>
    <n v="643"/>
    <n v="320"/>
    <n v="109"/>
    <n v="1"/>
    <n v="109"/>
    <x v="0"/>
    <s v="Mandarin Collar"/>
    <x v="264"/>
  </r>
  <r>
    <n v="3198"/>
    <n v="643"/>
    <n v="1189"/>
    <n v="99"/>
    <n v="3"/>
    <n v="297"/>
    <x v="2"/>
    <s v="High-Waisted"/>
    <x v="264"/>
  </r>
  <r>
    <n v="3199"/>
    <n v="644"/>
    <n v="454"/>
    <n v="107"/>
    <n v="2"/>
    <n v="214"/>
    <x v="1"/>
    <s v="Denim"/>
    <x v="64"/>
  </r>
  <r>
    <n v="3200"/>
    <n v="644"/>
    <n v="167"/>
    <n v="91"/>
    <n v="3"/>
    <n v="273"/>
    <x v="0"/>
    <s v="Linen"/>
    <x v="64"/>
  </r>
  <r>
    <n v="3201"/>
    <n v="644"/>
    <n v="1"/>
    <n v="96"/>
    <n v="2"/>
    <n v="192"/>
    <x v="0"/>
    <s v="Oxford Cloth"/>
    <x v="64"/>
  </r>
  <r>
    <n v="3202"/>
    <n v="644"/>
    <n v="957"/>
    <n v="97"/>
    <n v="3"/>
    <n v="291"/>
    <x v="2"/>
    <s v="Slim-Fit"/>
    <x v="64"/>
  </r>
  <r>
    <n v="3203"/>
    <n v="645"/>
    <n v="444"/>
    <n v="107"/>
    <n v="2"/>
    <n v="214"/>
    <x v="1"/>
    <s v="Denim"/>
    <x v="25"/>
  </r>
  <r>
    <n v="3204"/>
    <n v="645"/>
    <n v="586"/>
    <n v="100"/>
    <n v="2"/>
    <n v="200"/>
    <x v="1"/>
    <s v="Bomber"/>
    <x v="25"/>
  </r>
  <r>
    <n v="3205"/>
    <n v="645"/>
    <n v="580"/>
    <n v="100"/>
    <n v="3"/>
    <n v="300"/>
    <x v="1"/>
    <s v="Bomber"/>
    <x v="25"/>
  </r>
  <r>
    <n v="3206"/>
    <n v="645"/>
    <n v="455"/>
    <n v="118"/>
    <n v="2"/>
    <n v="236"/>
    <x v="1"/>
    <s v="Puffer"/>
    <x v="25"/>
  </r>
  <r>
    <n v="3207"/>
    <n v="645"/>
    <n v="939"/>
    <n v="96"/>
    <n v="3"/>
    <n v="288"/>
    <x v="2"/>
    <s v="Drawstring"/>
    <x v="25"/>
  </r>
  <r>
    <n v="3208"/>
    <n v="645"/>
    <n v="525"/>
    <n v="98"/>
    <n v="2"/>
    <n v="196"/>
    <x v="1"/>
    <s v="Leather"/>
    <x v="25"/>
  </r>
  <r>
    <n v="3209"/>
    <n v="645"/>
    <n v="470"/>
    <n v="118"/>
    <n v="2"/>
    <n v="236"/>
    <x v="1"/>
    <s v="Puffer"/>
    <x v="25"/>
  </r>
  <r>
    <n v="3210"/>
    <n v="646"/>
    <n v="367"/>
    <n v="94"/>
    <n v="3"/>
    <n v="282"/>
    <x v="0"/>
    <s v="Henley"/>
    <x v="151"/>
  </r>
  <r>
    <n v="3211"/>
    <n v="646"/>
    <n v="186"/>
    <n v="98"/>
    <n v="1"/>
    <n v="98"/>
    <x v="0"/>
    <s v="Camp Collared"/>
    <x v="151"/>
  </r>
  <r>
    <n v="3212"/>
    <n v="646"/>
    <n v="411"/>
    <n v="119"/>
    <n v="3"/>
    <n v="357"/>
    <x v="0"/>
    <s v="Casual Slim Fit"/>
    <x v="151"/>
  </r>
  <r>
    <n v="3213"/>
    <n v="647"/>
    <n v="991"/>
    <n v="106"/>
    <n v="3"/>
    <n v="318"/>
    <x v="2"/>
    <s v="Wool"/>
    <x v="141"/>
  </r>
  <r>
    <n v="3214"/>
    <n v="647"/>
    <n v="1218"/>
    <n v="105"/>
    <n v="3"/>
    <n v="315"/>
    <x v="2"/>
    <s v="Pleated"/>
    <x v="141"/>
  </r>
  <r>
    <n v="3215"/>
    <n v="647"/>
    <n v="253"/>
    <n v="95"/>
    <n v="2"/>
    <n v="190"/>
    <x v="0"/>
    <s v="Polo"/>
    <x v="141"/>
  </r>
  <r>
    <n v="3216"/>
    <n v="648"/>
    <n v="85"/>
    <n v="118"/>
    <n v="3"/>
    <n v="354"/>
    <x v="0"/>
    <s v="Flannel"/>
    <x v="259"/>
  </r>
  <r>
    <n v="3217"/>
    <n v="648"/>
    <n v="835"/>
    <n v="117"/>
    <n v="3"/>
    <n v="351"/>
    <x v="1"/>
    <s v="Shearling"/>
    <x v="259"/>
  </r>
  <r>
    <n v="3218"/>
    <n v="648"/>
    <n v="257"/>
    <n v="95"/>
    <n v="3"/>
    <n v="285"/>
    <x v="0"/>
    <s v="Polo"/>
    <x v="259"/>
  </r>
  <r>
    <n v="3219"/>
    <n v="649"/>
    <n v="922"/>
    <n v="96"/>
    <n v="2"/>
    <n v="192"/>
    <x v="2"/>
    <s v="Drawstring"/>
    <x v="198"/>
  </r>
  <r>
    <n v="3220"/>
    <n v="649"/>
    <n v="413"/>
    <n v="119"/>
    <n v="3"/>
    <n v="357"/>
    <x v="0"/>
    <s v="Casual Slim Fit"/>
    <x v="198"/>
  </r>
  <r>
    <n v="3221"/>
    <n v="649"/>
    <n v="1215"/>
    <n v="105"/>
    <n v="1"/>
    <n v="105"/>
    <x v="2"/>
    <s v="Pleated"/>
    <x v="198"/>
  </r>
  <r>
    <n v="3222"/>
    <n v="649"/>
    <n v="294"/>
    <n v="105"/>
    <n v="3"/>
    <n v="315"/>
    <x v="0"/>
    <s v="Cuban Collar"/>
    <x v="198"/>
  </r>
  <r>
    <n v="3223"/>
    <n v="649"/>
    <n v="274"/>
    <n v="95"/>
    <n v="2"/>
    <n v="190"/>
    <x v="0"/>
    <s v="Polo"/>
    <x v="198"/>
  </r>
  <r>
    <n v="3224"/>
    <n v="650"/>
    <n v="975"/>
    <n v="97"/>
    <n v="2"/>
    <n v="194"/>
    <x v="2"/>
    <s v="Slim-Fit"/>
    <x v="220"/>
  </r>
  <r>
    <n v="3225"/>
    <n v="650"/>
    <n v="579"/>
    <n v="100"/>
    <n v="1"/>
    <n v="100"/>
    <x v="1"/>
    <s v="Bomber"/>
    <x v="220"/>
  </r>
  <r>
    <n v="3226"/>
    <n v="650"/>
    <n v="156"/>
    <n v="91"/>
    <n v="1"/>
    <n v="91"/>
    <x v="0"/>
    <s v="Linen"/>
    <x v="220"/>
  </r>
  <r>
    <n v="3227"/>
    <n v="650"/>
    <n v="953"/>
    <n v="97"/>
    <n v="1"/>
    <n v="97"/>
    <x v="2"/>
    <s v="Slim-Fit"/>
    <x v="220"/>
  </r>
  <r>
    <n v="3228"/>
    <n v="650"/>
    <n v="951"/>
    <n v="97"/>
    <n v="1"/>
    <n v="97"/>
    <x v="2"/>
    <s v="Slim-Fit"/>
    <x v="220"/>
  </r>
  <r>
    <n v="3229"/>
    <n v="650"/>
    <n v="407"/>
    <n v="119"/>
    <n v="2"/>
    <n v="238"/>
    <x v="0"/>
    <s v="Casual Slim Fit"/>
    <x v="220"/>
  </r>
  <r>
    <n v="3230"/>
    <n v="650"/>
    <n v="1205"/>
    <n v="105"/>
    <n v="3"/>
    <n v="315"/>
    <x v="2"/>
    <s v="Pleated"/>
    <x v="220"/>
  </r>
  <r>
    <n v="3231"/>
    <n v="651"/>
    <n v="997"/>
    <n v="106"/>
    <n v="3"/>
    <n v="318"/>
    <x v="2"/>
    <s v="Wool"/>
    <x v="59"/>
  </r>
  <r>
    <n v="3232"/>
    <n v="651"/>
    <n v="538"/>
    <n v="98"/>
    <n v="3"/>
    <n v="294"/>
    <x v="1"/>
    <s v="Leather"/>
    <x v="59"/>
  </r>
  <r>
    <n v="3233"/>
    <n v="651"/>
    <n v="640"/>
    <n v="93"/>
    <n v="1"/>
    <n v="93"/>
    <x v="1"/>
    <s v="Coach"/>
    <x v="59"/>
  </r>
  <r>
    <n v="3234"/>
    <n v="651"/>
    <n v="1072"/>
    <n v="93"/>
    <n v="2"/>
    <n v="186"/>
    <x v="2"/>
    <s v="Joggers"/>
    <x v="59"/>
  </r>
  <r>
    <n v="3235"/>
    <n v="651"/>
    <n v="156"/>
    <n v="91"/>
    <n v="2"/>
    <n v="182"/>
    <x v="0"/>
    <s v="Linen"/>
    <x v="59"/>
  </r>
  <r>
    <n v="3236"/>
    <n v="651"/>
    <n v="361"/>
    <n v="94"/>
    <n v="2"/>
    <n v="188"/>
    <x v="0"/>
    <s v="Henley"/>
    <x v="59"/>
  </r>
  <r>
    <n v="3237"/>
    <n v="651"/>
    <n v="801"/>
    <n v="91"/>
    <n v="1"/>
    <n v="91"/>
    <x v="1"/>
    <s v="Pullover"/>
    <x v="59"/>
  </r>
  <r>
    <n v="3238"/>
    <n v="651"/>
    <n v="456"/>
    <n v="118"/>
    <n v="1"/>
    <n v="118"/>
    <x v="1"/>
    <s v="Puffer"/>
    <x v="59"/>
  </r>
  <r>
    <n v="3239"/>
    <n v="651"/>
    <n v="336"/>
    <n v="109"/>
    <n v="2"/>
    <n v="218"/>
    <x v="0"/>
    <s v="Mandarin Collar"/>
    <x v="59"/>
  </r>
  <r>
    <n v="3240"/>
    <n v="652"/>
    <n v="516"/>
    <n v="102"/>
    <n v="2"/>
    <n v="204"/>
    <x v="1"/>
    <s v="Windbreaker"/>
    <x v="90"/>
  </r>
  <r>
    <n v="3241"/>
    <n v="652"/>
    <n v="908"/>
    <n v="94"/>
    <n v="3"/>
    <n v="282"/>
    <x v="2"/>
    <s v="Cords"/>
    <x v="90"/>
  </r>
  <r>
    <n v="3242"/>
    <n v="652"/>
    <n v="386"/>
    <n v="119"/>
    <n v="2"/>
    <n v="238"/>
    <x v="0"/>
    <s v="Casual Slim Fit"/>
    <x v="90"/>
  </r>
  <r>
    <n v="3243"/>
    <n v="653"/>
    <n v="702"/>
    <n v="119"/>
    <n v="3"/>
    <n v="357"/>
    <x v="1"/>
    <s v="Trench Coat"/>
    <x v="45"/>
  </r>
  <r>
    <n v="3244"/>
    <n v="653"/>
    <n v="232"/>
    <n v="106"/>
    <n v="1"/>
    <n v="106"/>
    <x v="0"/>
    <s v="Chambray"/>
    <x v="45"/>
  </r>
  <r>
    <n v="3245"/>
    <n v="653"/>
    <n v="216"/>
    <n v="106"/>
    <n v="1"/>
    <n v="106"/>
    <x v="0"/>
    <s v="Chambray"/>
    <x v="45"/>
  </r>
  <r>
    <n v="3246"/>
    <n v="653"/>
    <n v="599"/>
    <n v="112"/>
    <n v="2"/>
    <n v="224"/>
    <x v="1"/>
    <s v="Cardigan"/>
    <x v="45"/>
  </r>
  <r>
    <n v="3247"/>
    <n v="653"/>
    <n v="561"/>
    <n v="100"/>
    <n v="2"/>
    <n v="200"/>
    <x v="1"/>
    <s v="Bomber"/>
    <x v="45"/>
  </r>
  <r>
    <n v="3248"/>
    <n v="653"/>
    <n v="492"/>
    <n v="102"/>
    <n v="1"/>
    <n v="102"/>
    <x v="1"/>
    <s v="Windbreaker"/>
    <x v="45"/>
  </r>
  <r>
    <n v="3249"/>
    <n v="653"/>
    <n v="970"/>
    <n v="97"/>
    <n v="2"/>
    <n v="194"/>
    <x v="2"/>
    <s v="Slim-Fit"/>
    <x v="45"/>
  </r>
  <r>
    <n v="3250"/>
    <n v="653"/>
    <n v="781"/>
    <n v="91"/>
    <n v="1"/>
    <n v="91"/>
    <x v="1"/>
    <s v="Pullover"/>
    <x v="45"/>
  </r>
  <r>
    <n v="3251"/>
    <n v="654"/>
    <n v="830"/>
    <n v="117"/>
    <n v="3"/>
    <n v="351"/>
    <x v="1"/>
    <s v="Shearling"/>
    <x v="225"/>
  </r>
  <r>
    <n v="3252"/>
    <n v="654"/>
    <n v="826"/>
    <n v="117"/>
    <n v="2"/>
    <n v="234"/>
    <x v="1"/>
    <s v="Shearling"/>
    <x v="225"/>
  </r>
  <r>
    <n v="3253"/>
    <n v="655"/>
    <n v="766"/>
    <n v="109"/>
    <n v="2"/>
    <n v="218"/>
    <x v="1"/>
    <s v="Peacoat"/>
    <x v="203"/>
  </r>
  <r>
    <n v="3254"/>
    <n v="655"/>
    <n v="73"/>
    <n v="118"/>
    <n v="3"/>
    <n v="354"/>
    <x v="0"/>
    <s v="Flannel"/>
    <x v="203"/>
  </r>
  <r>
    <n v="3255"/>
    <n v="655"/>
    <n v="371"/>
    <n v="94"/>
    <n v="1"/>
    <n v="94"/>
    <x v="0"/>
    <s v="Henley"/>
    <x v="203"/>
  </r>
  <r>
    <n v="3256"/>
    <n v="655"/>
    <n v="175"/>
    <n v="98"/>
    <n v="3"/>
    <n v="294"/>
    <x v="0"/>
    <s v="Camp Collared"/>
    <x v="203"/>
  </r>
  <r>
    <n v="3257"/>
    <n v="656"/>
    <n v="282"/>
    <n v="105"/>
    <n v="3"/>
    <n v="315"/>
    <x v="0"/>
    <s v="Cuban Collar"/>
    <x v="26"/>
  </r>
  <r>
    <n v="3258"/>
    <n v="656"/>
    <n v="55"/>
    <n v="104"/>
    <n v="3"/>
    <n v="312"/>
    <x v="0"/>
    <s v="Dress"/>
    <x v="26"/>
  </r>
  <r>
    <n v="3259"/>
    <n v="657"/>
    <n v="700"/>
    <n v="119"/>
    <n v="1"/>
    <n v="119"/>
    <x v="1"/>
    <s v="Trench Coat"/>
    <x v="152"/>
  </r>
  <r>
    <n v="3260"/>
    <n v="657"/>
    <n v="686"/>
    <n v="113"/>
    <n v="1"/>
    <n v="113"/>
    <x v="1"/>
    <s v="Parka"/>
    <x v="152"/>
  </r>
  <r>
    <n v="3261"/>
    <n v="657"/>
    <n v="1185"/>
    <n v="99"/>
    <n v="3"/>
    <n v="297"/>
    <x v="2"/>
    <s v="High-Waisted"/>
    <x v="152"/>
  </r>
  <r>
    <n v="3262"/>
    <n v="658"/>
    <n v="908"/>
    <n v="94"/>
    <n v="3"/>
    <n v="282"/>
    <x v="2"/>
    <s v="Cords"/>
    <x v="30"/>
  </r>
  <r>
    <n v="3263"/>
    <n v="658"/>
    <n v="195"/>
    <n v="98"/>
    <n v="2"/>
    <n v="196"/>
    <x v="0"/>
    <s v="Camp Collared"/>
    <x v="30"/>
  </r>
  <r>
    <n v="3264"/>
    <n v="658"/>
    <n v="1123"/>
    <n v="102"/>
    <n v="3"/>
    <n v="306"/>
    <x v="2"/>
    <s v="Cargo Pants"/>
    <x v="30"/>
  </r>
  <r>
    <n v="3265"/>
    <n v="658"/>
    <n v="439"/>
    <n v="107"/>
    <n v="2"/>
    <n v="214"/>
    <x v="1"/>
    <s v="Denim"/>
    <x v="30"/>
  </r>
  <r>
    <n v="3266"/>
    <n v="658"/>
    <n v="692"/>
    <n v="113"/>
    <n v="1"/>
    <n v="113"/>
    <x v="1"/>
    <s v="Parka"/>
    <x v="30"/>
  </r>
  <r>
    <n v="3267"/>
    <n v="658"/>
    <n v="1204"/>
    <n v="105"/>
    <n v="2"/>
    <n v="210"/>
    <x v="2"/>
    <s v="Pleated"/>
    <x v="30"/>
  </r>
  <r>
    <n v="3268"/>
    <n v="658"/>
    <n v="271"/>
    <n v="95"/>
    <n v="1"/>
    <n v="95"/>
    <x v="0"/>
    <s v="Polo"/>
    <x v="30"/>
  </r>
  <r>
    <n v="3269"/>
    <n v="658"/>
    <n v="42"/>
    <n v="104"/>
    <n v="1"/>
    <n v="104"/>
    <x v="0"/>
    <s v="Dress"/>
    <x v="30"/>
  </r>
  <r>
    <n v="3270"/>
    <n v="659"/>
    <n v="1042"/>
    <n v="90"/>
    <n v="1"/>
    <n v="90"/>
    <x v="2"/>
    <s v="Relaxed Leg"/>
    <x v="147"/>
  </r>
  <r>
    <n v="3271"/>
    <n v="659"/>
    <n v="565"/>
    <n v="100"/>
    <n v="3"/>
    <n v="300"/>
    <x v="1"/>
    <s v="Bomber"/>
    <x v="147"/>
  </r>
  <r>
    <n v="3272"/>
    <n v="659"/>
    <n v="1060"/>
    <n v="93"/>
    <n v="2"/>
    <n v="186"/>
    <x v="2"/>
    <s v="Joggers"/>
    <x v="147"/>
  </r>
  <r>
    <n v="3273"/>
    <n v="660"/>
    <n v="301"/>
    <n v="105"/>
    <n v="2"/>
    <n v="210"/>
    <x v="0"/>
    <s v="Cuban Collar"/>
    <x v="177"/>
  </r>
  <r>
    <n v="3274"/>
    <n v="660"/>
    <n v="463"/>
    <n v="118"/>
    <n v="2"/>
    <n v="236"/>
    <x v="1"/>
    <s v="Puffer"/>
    <x v="177"/>
  </r>
  <r>
    <n v="3275"/>
    <n v="660"/>
    <n v="807"/>
    <n v="117"/>
    <n v="3"/>
    <n v="351"/>
    <x v="1"/>
    <s v="Shearling"/>
    <x v="177"/>
  </r>
  <r>
    <n v="3276"/>
    <n v="661"/>
    <n v="21"/>
    <n v="96"/>
    <n v="1"/>
    <n v="96"/>
    <x v="0"/>
    <s v="Oxford Cloth"/>
    <x v="128"/>
  </r>
  <r>
    <n v="3277"/>
    <n v="661"/>
    <n v="990"/>
    <n v="106"/>
    <n v="1"/>
    <n v="106"/>
    <x v="2"/>
    <s v="Wool"/>
    <x v="128"/>
  </r>
  <r>
    <n v="3278"/>
    <n v="661"/>
    <n v="1184"/>
    <n v="99"/>
    <n v="2"/>
    <n v="198"/>
    <x v="2"/>
    <s v="High-Waisted"/>
    <x v="128"/>
  </r>
  <r>
    <n v="3279"/>
    <n v="661"/>
    <n v="849"/>
    <n v="113"/>
    <n v="3"/>
    <n v="339"/>
    <x v="2"/>
    <s v="Chinos"/>
    <x v="128"/>
  </r>
  <r>
    <n v="3280"/>
    <n v="661"/>
    <n v="826"/>
    <n v="117"/>
    <n v="3"/>
    <n v="351"/>
    <x v="1"/>
    <s v="Shearling"/>
    <x v="128"/>
  </r>
  <r>
    <n v="3281"/>
    <n v="661"/>
    <n v="220"/>
    <n v="106"/>
    <n v="1"/>
    <n v="106"/>
    <x v="0"/>
    <s v="Chambray"/>
    <x v="128"/>
  </r>
  <r>
    <n v="3282"/>
    <n v="662"/>
    <n v="222"/>
    <n v="106"/>
    <n v="3"/>
    <n v="318"/>
    <x v="0"/>
    <s v="Chambray"/>
    <x v="252"/>
  </r>
  <r>
    <n v="3283"/>
    <n v="662"/>
    <n v="424"/>
    <n v="107"/>
    <n v="1"/>
    <n v="107"/>
    <x v="1"/>
    <s v="Denim"/>
    <x v="252"/>
  </r>
  <r>
    <n v="3284"/>
    <n v="662"/>
    <n v="859"/>
    <n v="113"/>
    <n v="1"/>
    <n v="113"/>
    <x v="2"/>
    <s v="Chinos"/>
    <x v="252"/>
  </r>
  <r>
    <n v="3285"/>
    <n v="662"/>
    <n v="892"/>
    <n v="94"/>
    <n v="2"/>
    <n v="188"/>
    <x v="2"/>
    <s v="Cords"/>
    <x v="252"/>
  </r>
  <r>
    <n v="3286"/>
    <n v="662"/>
    <n v="946"/>
    <n v="97"/>
    <n v="3"/>
    <n v="291"/>
    <x v="2"/>
    <s v="Slim-Fit"/>
    <x v="252"/>
  </r>
  <r>
    <n v="3287"/>
    <n v="662"/>
    <n v="1035"/>
    <n v="90"/>
    <n v="3"/>
    <n v="270"/>
    <x v="2"/>
    <s v="Relaxed Leg"/>
    <x v="252"/>
  </r>
  <r>
    <n v="3288"/>
    <n v="663"/>
    <n v="1079"/>
    <n v="93"/>
    <n v="1"/>
    <n v="93"/>
    <x v="2"/>
    <s v="Joggers"/>
    <x v="265"/>
  </r>
  <r>
    <n v="3289"/>
    <n v="663"/>
    <n v="1171"/>
    <n v="99"/>
    <n v="1"/>
    <n v="99"/>
    <x v="2"/>
    <s v="High-Waisted"/>
    <x v="265"/>
  </r>
  <r>
    <n v="3290"/>
    <n v="663"/>
    <n v="995"/>
    <n v="106"/>
    <n v="1"/>
    <n v="106"/>
    <x v="2"/>
    <s v="Wool"/>
    <x v="265"/>
  </r>
  <r>
    <n v="3291"/>
    <n v="663"/>
    <n v="579"/>
    <n v="100"/>
    <n v="2"/>
    <n v="200"/>
    <x v="1"/>
    <s v="Bomber"/>
    <x v="265"/>
  </r>
  <r>
    <n v="3292"/>
    <n v="663"/>
    <n v="305"/>
    <n v="105"/>
    <n v="1"/>
    <n v="105"/>
    <x v="0"/>
    <s v="Cuban Collar"/>
    <x v="265"/>
  </r>
  <r>
    <n v="3293"/>
    <n v="664"/>
    <n v="811"/>
    <n v="117"/>
    <n v="1"/>
    <n v="117"/>
    <x v="1"/>
    <s v="Shearling"/>
    <x v="34"/>
  </r>
  <r>
    <n v="3294"/>
    <n v="664"/>
    <n v="312"/>
    <n v="105"/>
    <n v="1"/>
    <n v="105"/>
    <x v="0"/>
    <s v="Cuban Collar"/>
    <x v="34"/>
  </r>
  <r>
    <n v="3295"/>
    <n v="665"/>
    <n v="533"/>
    <n v="98"/>
    <n v="3"/>
    <n v="294"/>
    <x v="1"/>
    <s v="Leather"/>
    <x v="76"/>
  </r>
  <r>
    <n v="3296"/>
    <n v="665"/>
    <n v="484"/>
    <n v="118"/>
    <n v="1"/>
    <n v="118"/>
    <x v="1"/>
    <s v="Puffer"/>
    <x v="76"/>
  </r>
  <r>
    <n v="3297"/>
    <n v="666"/>
    <n v="1216"/>
    <n v="105"/>
    <n v="3"/>
    <n v="315"/>
    <x v="2"/>
    <s v="Pleated"/>
    <x v="170"/>
  </r>
  <r>
    <n v="3298"/>
    <n v="666"/>
    <n v="1029"/>
    <n v="90"/>
    <n v="1"/>
    <n v="90"/>
    <x v="2"/>
    <s v="Relaxed Leg"/>
    <x v="170"/>
  </r>
  <r>
    <n v="3299"/>
    <n v="666"/>
    <n v="1234"/>
    <n v="112"/>
    <n v="2"/>
    <n v="224"/>
    <x v="2"/>
    <s v="Tracksuit Bottoms"/>
    <x v="170"/>
  </r>
  <r>
    <n v="3300"/>
    <n v="666"/>
    <n v="782"/>
    <n v="91"/>
    <n v="1"/>
    <n v="91"/>
    <x v="1"/>
    <s v="Pullover"/>
    <x v="170"/>
  </r>
  <r>
    <n v="3301"/>
    <n v="666"/>
    <n v="1147"/>
    <n v="102"/>
    <n v="2"/>
    <n v="204"/>
    <x v="2"/>
    <s v="Cargo Pants"/>
    <x v="170"/>
  </r>
  <r>
    <n v="3302"/>
    <n v="666"/>
    <n v="215"/>
    <n v="106"/>
    <n v="1"/>
    <n v="106"/>
    <x v="0"/>
    <s v="Chambray"/>
    <x v="170"/>
  </r>
  <r>
    <n v="3303"/>
    <n v="667"/>
    <n v="978"/>
    <n v="97"/>
    <n v="1"/>
    <n v="97"/>
    <x v="2"/>
    <s v="Slim-Fit"/>
    <x v="4"/>
  </r>
  <r>
    <n v="3304"/>
    <n v="667"/>
    <n v="547"/>
    <n v="98"/>
    <n v="1"/>
    <n v="98"/>
    <x v="1"/>
    <s v="Leather"/>
    <x v="4"/>
  </r>
  <r>
    <n v="3305"/>
    <n v="667"/>
    <n v="926"/>
    <n v="96"/>
    <n v="3"/>
    <n v="288"/>
    <x v="2"/>
    <s v="Drawstring"/>
    <x v="4"/>
  </r>
  <r>
    <n v="3306"/>
    <n v="667"/>
    <n v="3"/>
    <n v="96"/>
    <n v="1"/>
    <n v="96"/>
    <x v="0"/>
    <s v="Oxford Cloth"/>
    <x v="4"/>
  </r>
  <r>
    <n v="3307"/>
    <n v="667"/>
    <n v="698"/>
    <n v="113"/>
    <n v="3"/>
    <n v="339"/>
    <x v="1"/>
    <s v="Parka"/>
    <x v="4"/>
  </r>
  <r>
    <n v="3308"/>
    <n v="667"/>
    <n v="1077"/>
    <n v="93"/>
    <n v="2"/>
    <n v="186"/>
    <x v="2"/>
    <s v="Joggers"/>
    <x v="4"/>
  </r>
  <r>
    <n v="3309"/>
    <n v="667"/>
    <n v="226"/>
    <n v="106"/>
    <n v="2"/>
    <n v="212"/>
    <x v="0"/>
    <s v="Chambray"/>
    <x v="4"/>
  </r>
  <r>
    <n v="3310"/>
    <n v="668"/>
    <n v="788"/>
    <n v="91"/>
    <n v="3"/>
    <n v="273"/>
    <x v="1"/>
    <s v="Pullover"/>
    <x v="236"/>
  </r>
  <r>
    <n v="3311"/>
    <n v="668"/>
    <n v="388"/>
    <n v="119"/>
    <n v="2"/>
    <n v="238"/>
    <x v="0"/>
    <s v="Casual Slim Fit"/>
    <x v="236"/>
  </r>
  <r>
    <n v="3312"/>
    <n v="668"/>
    <n v="1149"/>
    <n v="102"/>
    <n v="3"/>
    <n v="306"/>
    <x v="2"/>
    <s v="Cargo Pants"/>
    <x v="236"/>
  </r>
  <r>
    <n v="3313"/>
    <n v="668"/>
    <n v="955"/>
    <n v="97"/>
    <n v="3"/>
    <n v="291"/>
    <x v="2"/>
    <s v="Slim-Fit"/>
    <x v="236"/>
  </r>
  <r>
    <n v="3314"/>
    <n v="668"/>
    <n v="48"/>
    <n v="104"/>
    <n v="3"/>
    <n v="312"/>
    <x v="0"/>
    <s v="Dress"/>
    <x v="236"/>
  </r>
  <r>
    <n v="3315"/>
    <n v="668"/>
    <n v="481"/>
    <n v="118"/>
    <n v="1"/>
    <n v="118"/>
    <x v="1"/>
    <s v="Puffer"/>
    <x v="236"/>
  </r>
  <r>
    <n v="3316"/>
    <n v="668"/>
    <n v="1079"/>
    <n v="93"/>
    <n v="1"/>
    <n v="93"/>
    <x v="2"/>
    <s v="Joggers"/>
    <x v="236"/>
  </r>
  <r>
    <n v="3317"/>
    <n v="668"/>
    <n v="478"/>
    <n v="118"/>
    <n v="3"/>
    <n v="354"/>
    <x v="1"/>
    <s v="Puffer"/>
    <x v="236"/>
  </r>
  <r>
    <n v="3318"/>
    <n v="668"/>
    <n v="903"/>
    <n v="94"/>
    <n v="1"/>
    <n v="94"/>
    <x v="2"/>
    <s v="Cords"/>
    <x v="236"/>
  </r>
  <r>
    <n v="3319"/>
    <n v="668"/>
    <n v="214"/>
    <n v="106"/>
    <n v="1"/>
    <n v="106"/>
    <x v="0"/>
    <s v="Chambray"/>
    <x v="236"/>
  </r>
  <r>
    <n v="3320"/>
    <n v="668"/>
    <n v="77"/>
    <n v="118"/>
    <n v="3"/>
    <n v="354"/>
    <x v="0"/>
    <s v="Flannel"/>
    <x v="236"/>
  </r>
  <r>
    <n v="3321"/>
    <n v="669"/>
    <n v="672"/>
    <n v="113"/>
    <n v="2"/>
    <n v="226"/>
    <x v="1"/>
    <s v="Parka"/>
    <x v="68"/>
  </r>
  <r>
    <n v="3322"/>
    <n v="669"/>
    <n v="960"/>
    <n v="97"/>
    <n v="1"/>
    <n v="97"/>
    <x v="2"/>
    <s v="Slim-Fit"/>
    <x v="68"/>
  </r>
  <r>
    <n v="3323"/>
    <n v="669"/>
    <n v="555"/>
    <n v="98"/>
    <n v="1"/>
    <n v="98"/>
    <x v="1"/>
    <s v="Leather"/>
    <x v="68"/>
  </r>
  <r>
    <n v="3324"/>
    <n v="670"/>
    <n v="525"/>
    <n v="98"/>
    <n v="2"/>
    <n v="196"/>
    <x v="1"/>
    <s v="Leather"/>
    <x v="250"/>
  </r>
  <r>
    <n v="3325"/>
    <n v="670"/>
    <n v="792"/>
    <n v="91"/>
    <n v="2"/>
    <n v="182"/>
    <x v="1"/>
    <s v="Pullover"/>
    <x v="250"/>
  </r>
  <r>
    <n v="3326"/>
    <n v="670"/>
    <n v="179"/>
    <n v="98"/>
    <n v="1"/>
    <n v="98"/>
    <x v="0"/>
    <s v="Camp Collared"/>
    <x v="250"/>
  </r>
  <r>
    <n v="3327"/>
    <n v="670"/>
    <n v="789"/>
    <n v="91"/>
    <n v="3"/>
    <n v="273"/>
    <x v="1"/>
    <s v="Pullover"/>
    <x v="250"/>
  </r>
  <r>
    <n v="3328"/>
    <n v="671"/>
    <n v="1154"/>
    <n v="102"/>
    <n v="3"/>
    <n v="306"/>
    <x v="2"/>
    <s v="Cargo Pants"/>
    <x v="40"/>
  </r>
  <r>
    <n v="3329"/>
    <n v="671"/>
    <n v="732"/>
    <n v="119"/>
    <n v="1"/>
    <n v="119"/>
    <x v="1"/>
    <s v="Trench Coat"/>
    <x v="40"/>
  </r>
  <r>
    <n v="3330"/>
    <n v="671"/>
    <n v="1054"/>
    <n v="93"/>
    <n v="1"/>
    <n v="93"/>
    <x v="2"/>
    <s v="Joggers"/>
    <x v="40"/>
  </r>
  <r>
    <n v="3331"/>
    <n v="671"/>
    <n v="608"/>
    <n v="112"/>
    <n v="3"/>
    <n v="336"/>
    <x v="1"/>
    <s v="Cardigan"/>
    <x v="40"/>
  </r>
  <r>
    <n v="3332"/>
    <n v="671"/>
    <n v="343"/>
    <n v="109"/>
    <n v="3"/>
    <n v="327"/>
    <x v="0"/>
    <s v="Mandarin Collar"/>
    <x v="40"/>
  </r>
  <r>
    <n v="3333"/>
    <n v="671"/>
    <n v="335"/>
    <n v="109"/>
    <n v="1"/>
    <n v="109"/>
    <x v="0"/>
    <s v="Mandarin Collar"/>
    <x v="40"/>
  </r>
  <r>
    <n v="3334"/>
    <n v="672"/>
    <n v="523"/>
    <n v="102"/>
    <n v="3"/>
    <n v="306"/>
    <x v="1"/>
    <s v="Windbreaker"/>
    <x v="60"/>
  </r>
  <r>
    <n v="3335"/>
    <n v="672"/>
    <n v="663"/>
    <n v="93"/>
    <n v="2"/>
    <n v="186"/>
    <x v="1"/>
    <s v="Coach"/>
    <x v="60"/>
  </r>
  <r>
    <n v="3336"/>
    <n v="672"/>
    <n v="1004"/>
    <n v="106"/>
    <n v="3"/>
    <n v="318"/>
    <x v="2"/>
    <s v="Wool"/>
    <x v="60"/>
  </r>
  <r>
    <n v="3337"/>
    <n v="672"/>
    <n v="708"/>
    <n v="119"/>
    <n v="3"/>
    <n v="357"/>
    <x v="1"/>
    <s v="Trench Coat"/>
    <x v="60"/>
  </r>
  <r>
    <n v="3338"/>
    <n v="672"/>
    <n v="275"/>
    <n v="95"/>
    <n v="3"/>
    <n v="285"/>
    <x v="0"/>
    <s v="Polo"/>
    <x v="60"/>
  </r>
  <r>
    <n v="3339"/>
    <n v="673"/>
    <n v="524"/>
    <n v="102"/>
    <n v="2"/>
    <n v="204"/>
    <x v="1"/>
    <s v="Windbreaker"/>
    <x v="53"/>
  </r>
  <r>
    <n v="3340"/>
    <n v="673"/>
    <n v="1013"/>
    <n v="106"/>
    <n v="3"/>
    <n v="318"/>
    <x v="2"/>
    <s v="Wool"/>
    <x v="53"/>
  </r>
  <r>
    <n v="3341"/>
    <n v="673"/>
    <n v="881"/>
    <n v="94"/>
    <n v="2"/>
    <n v="188"/>
    <x v="2"/>
    <s v="Cords"/>
    <x v="53"/>
  </r>
  <r>
    <n v="3342"/>
    <n v="673"/>
    <n v="1149"/>
    <n v="102"/>
    <n v="2"/>
    <n v="204"/>
    <x v="2"/>
    <s v="Cargo Pants"/>
    <x v="53"/>
  </r>
  <r>
    <n v="3343"/>
    <n v="673"/>
    <n v="628"/>
    <n v="112"/>
    <n v="1"/>
    <n v="112"/>
    <x v="1"/>
    <s v="Cardigan"/>
    <x v="53"/>
  </r>
  <r>
    <n v="3344"/>
    <n v="673"/>
    <n v="938"/>
    <n v="96"/>
    <n v="2"/>
    <n v="192"/>
    <x v="2"/>
    <s v="Drawstring"/>
    <x v="53"/>
  </r>
  <r>
    <n v="3345"/>
    <n v="673"/>
    <n v="1119"/>
    <n v="115"/>
    <n v="2"/>
    <n v="230"/>
    <x v="2"/>
    <s v="Cropped"/>
    <x v="53"/>
  </r>
  <r>
    <n v="3346"/>
    <n v="674"/>
    <n v="375"/>
    <n v="94"/>
    <n v="1"/>
    <n v="94"/>
    <x v="0"/>
    <s v="Henley"/>
    <x v="136"/>
  </r>
  <r>
    <n v="3347"/>
    <n v="674"/>
    <n v="1002"/>
    <n v="106"/>
    <n v="3"/>
    <n v="318"/>
    <x v="2"/>
    <s v="Wool"/>
    <x v="136"/>
  </r>
  <r>
    <n v="3348"/>
    <n v="674"/>
    <n v="799"/>
    <n v="91"/>
    <n v="3"/>
    <n v="273"/>
    <x v="1"/>
    <s v="Pullover"/>
    <x v="136"/>
  </r>
  <r>
    <n v="3349"/>
    <n v="674"/>
    <n v="451"/>
    <n v="107"/>
    <n v="1"/>
    <n v="107"/>
    <x v="1"/>
    <s v="Denim"/>
    <x v="136"/>
  </r>
  <r>
    <n v="3350"/>
    <n v="674"/>
    <n v="650"/>
    <n v="93"/>
    <n v="1"/>
    <n v="93"/>
    <x v="1"/>
    <s v="Coach"/>
    <x v="136"/>
  </r>
  <r>
    <n v="3351"/>
    <n v="674"/>
    <n v="335"/>
    <n v="109"/>
    <n v="2"/>
    <n v="218"/>
    <x v="0"/>
    <s v="Mandarin Collar"/>
    <x v="136"/>
  </r>
  <r>
    <n v="3352"/>
    <n v="674"/>
    <n v="483"/>
    <n v="118"/>
    <n v="1"/>
    <n v="118"/>
    <x v="1"/>
    <s v="Puffer"/>
    <x v="136"/>
  </r>
  <r>
    <n v="3353"/>
    <n v="674"/>
    <n v="1192"/>
    <n v="105"/>
    <n v="2"/>
    <n v="210"/>
    <x v="2"/>
    <s v="Pleated"/>
    <x v="136"/>
  </r>
  <r>
    <n v="3354"/>
    <n v="675"/>
    <n v="1012"/>
    <n v="106"/>
    <n v="2"/>
    <n v="212"/>
    <x v="2"/>
    <s v="Wool"/>
    <x v="89"/>
  </r>
  <r>
    <n v="3355"/>
    <n v="675"/>
    <n v="81"/>
    <n v="118"/>
    <n v="3"/>
    <n v="354"/>
    <x v="0"/>
    <s v="Flannel"/>
    <x v="89"/>
  </r>
  <r>
    <n v="3356"/>
    <n v="675"/>
    <n v="673"/>
    <n v="113"/>
    <n v="2"/>
    <n v="226"/>
    <x v="1"/>
    <s v="Parka"/>
    <x v="89"/>
  </r>
  <r>
    <n v="3357"/>
    <n v="675"/>
    <n v="1188"/>
    <n v="99"/>
    <n v="2"/>
    <n v="198"/>
    <x v="2"/>
    <s v="High-Waisted"/>
    <x v="89"/>
  </r>
  <r>
    <n v="3358"/>
    <n v="675"/>
    <n v="43"/>
    <n v="104"/>
    <n v="2"/>
    <n v="208"/>
    <x v="0"/>
    <s v="Dress"/>
    <x v="89"/>
  </r>
  <r>
    <n v="3359"/>
    <n v="675"/>
    <n v="23"/>
    <n v="96"/>
    <n v="2"/>
    <n v="192"/>
    <x v="0"/>
    <s v="Oxford Cloth"/>
    <x v="89"/>
  </r>
  <r>
    <n v="3360"/>
    <n v="675"/>
    <n v="1007"/>
    <n v="106"/>
    <n v="3"/>
    <n v="318"/>
    <x v="2"/>
    <s v="Wool"/>
    <x v="89"/>
  </r>
  <r>
    <n v="3361"/>
    <n v="676"/>
    <n v="814"/>
    <n v="117"/>
    <n v="3"/>
    <n v="351"/>
    <x v="1"/>
    <s v="Shearling"/>
    <x v="266"/>
  </r>
  <r>
    <n v="3362"/>
    <n v="676"/>
    <n v="311"/>
    <n v="105"/>
    <n v="2"/>
    <n v="210"/>
    <x v="0"/>
    <s v="Cuban Collar"/>
    <x v="266"/>
  </r>
  <r>
    <n v="3363"/>
    <n v="676"/>
    <n v="839"/>
    <n v="117"/>
    <n v="3"/>
    <n v="351"/>
    <x v="1"/>
    <s v="Shearling"/>
    <x v="266"/>
  </r>
  <r>
    <n v="3364"/>
    <n v="677"/>
    <n v="838"/>
    <n v="117"/>
    <n v="2"/>
    <n v="234"/>
    <x v="1"/>
    <s v="Shearling"/>
    <x v="196"/>
  </r>
  <r>
    <n v="3365"/>
    <n v="677"/>
    <n v="56"/>
    <n v="104"/>
    <n v="1"/>
    <n v="104"/>
    <x v="0"/>
    <s v="Dress"/>
    <x v="196"/>
  </r>
  <r>
    <n v="3366"/>
    <n v="677"/>
    <n v="311"/>
    <n v="105"/>
    <n v="2"/>
    <n v="210"/>
    <x v="0"/>
    <s v="Cuban Collar"/>
    <x v="196"/>
  </r>
  <r>
    <n v="3367"/>
    <n v="677"/>
    <n v="66"/>
    <n v="104"/>
    <n v="3"/>
    <n v="312"/>
    <x v="0"/>
    <s v="Dress"/>
    <x v="196"/>
  </r>
  <r>
    <n v="3368"/>
    <n v="677"/>
    <n v="827"/>
    <n v="117"/>
    <n v="3"/>
    <n v="351"/>
    <x v="1"/>
    <s v="Shearling"/>
    <x v="196"/>
  </r>
  <r>
    <n v="3369"/>
    <n v="677"/>
    <n v="958"/>
    <n v="97"/>
    <n v="3"/>
    <n v="291"/>
    <x v="2"/>
    <s v="Slim-Fit"/>
    <x v="196"/>
  </r>
  <r>
    <n v="3370"/>
    <n v="678"/>
    <n v="579"/>
    <n v="100"/>
    <n v="3"/>
    <n v="300"/>
    <x v="1"/>
    <s v="Bomber"/>
    <x v="267"/>
  </r>
  <r>
    <n v="3371"/>
    <n v="678"/>
    <n v="328"/>
    <n v="109"/>
    <n v="1"/>
    <n v="109"/>
    <x v="0"/>
    <s v="Mandarin Collar"/>
    <x v="267"/>
  </r>
  <r>
    <n v="3372"/>
    <n v="678"/>
    <n v="190"/>
    <n v="98"/>
    <n v="2"/>
    <n v="196"/>
    <x v="0"/>
    <s v="Camp Collared"/>
    <x v="267"/>
  </r>
  <r>
    <n v="3373"/>
    <n v="679"/>
    <n v="375"/>
    <n v="94"/>
    <n v="2"/>
    <n v="188"/>
    <x v="0"/>
    <s v="Henley"/>
    <x v="189"/>
  </r>
  <r>
    <n v="3374"/>
    <n v="679"/>
    <n v="333"/>
    <n v="109"/>
    <n v="2"/>
    <n v="218"/>
    <x v="0"/>
    <s v="Mandarin Collar"/>
    <x v="189"/>
  </r>
  <r>
    <n v="3375"/>
    <n v="679"/>
    <n v="760"/>
    <n v="109"/>
    <n v="2"/>
    <n v="218"/>
    <x v="1"/>
    <s v="Peacoat"/>
    <x v="189"/>
  </r>
  <r>
    <n v="3376"/>
    <n v="679"/>
    <n v="836"/>
    <n v="117"/>
    <n v="2"/>
    <n v="234"/>
    <x v="1"/>
    <s v="Shearling"/>
    <x v="189"/>
  </r>
  <r>
    <n v="3377"/>
    <n v="680"/>
    <n v="422"/>
    <n v="107"/>
    <n v="3"/>
    <n v="321"/>
    <x v="1"/>
    <s v="Denim"/>
    <x v="211"/>
  </r>
  <r>
    <n v="3378"/>
    <n v="680"/>
    <n v="268"/>
    <n v="95"/>
    <n v="2"/>
    <n v="190"/>
    <x v="0"/>
    <s v="Polo"/>
    <x v="211"/>
  </r>
  <r>
    <n v="3379"/>
    <n v="681"/>
    <n v="775"/>
    <n v="91"/>
    <n v="3"/>
    <n v="273"/>
    <x v="1"/>
    <s v="Pullover"/>
    <x v="150"/>
  </r>
  <r>
    <n v="3380"/>
    <n v="681"/>
    <n v="36"/>
    <n v="104"/>
    <n v="2"/>
    <n v="208"/>
    <x v="0"/>
    <s v="Dress"/>
    <x v="150"/>
  </r>
  <r>
    <n v="3381"/>
    <n v="681"/>
    <n v="120"/>
    <n v="92"/>
    <n v="2"/>
    <n v="184"/>
    <x v="0"/>
    <s v="Denim"/>
    <x v="150"/>
  </r>
  <r>
    <n v="3382"/>
    <n v="681"/>
    <n v="16"/>
    <n v="96"/>
    <n v="1"/>
    <n v="96"/>
    <x v="0"/>
    <s v="Oxford Cloth"/>
    <x v="150"/>
  </r>
  <r>
    <n v="3383"/>
    <n v="681"/>
    <n v="532"/>
    <n v="98"/>
    <n v="1"/>
    <n v="98"/>
    <x v="1"/>
    <s v="Leather"/>
    <x v="150"/>
  </r>
  <r>
    <n v="3384"/>
    <n v="682"/>
    <n v="1067"/>
    <n v="93"/>
    <n v="2"/>
    <n v="186"/>
    <x v="2"/>
    <s v="Joggers"/>
    <x v="228"/>
  </r>
  <r>
    <n v="3385"/>
    <n v="682"/>
    <n v="796"/>
    <n v="91"/>
    <n v="1"/>
    <n v="91"/>
    <x v="1"/>
    <s v="Pullover"/>
    <x v="228"/>
  </r>
  <r>
    <n v="3386"/>
    <n v="682"/>
    <n v="1080"/>
    <n v="93"/>
    <n v="3"/>
    <n v="279"/>
    <x v="2"/>
    <s v="Joggers"/>
    <x v="228"/>
  </r>
  <r>
    <n v="3387"/>
    <n v="682"/>
    <n v="782"/>
    <n v="91"/>
    <n v="1"/>
    <n v="91"/>
    <x v="1"/>
    <s v="Pullover"/>
    <x v="228"/>
  </r>
  <r>
    <n v="3388"/>
    <n v="682"/>
    <n v="131"/>
    <n v="92"/>
    <n v="1"/>
    <n v="92"/>
    <x v="0"/>
    <s v="Denim"/>
    <x v="228"/>
  </r>
  <r>
    <n v="3389"/>
    <n v="682"/>
    <n v="278"/>
    <n v="95"/>
    <n v="3"/>
    <n v="285"/>
    <x v="0"/>
    <s v="Polo"/>
    <x v="228"/>
  </r>
  <r>
    <n v="3390"/>
    <n v="683"/>
    <n v="4"/>
    <n v="96"/>
    <n v="3"/>
    <n v="288"/>
    <x v="0"/>
    <s v="Oxford Cloth"/>
    <x v="16"/>
  </r>
  <r>
    <n v="3391"/>
    <n v="683"/>
    <n v="753"/>
    <n v="109"/>
    <n v="2"/>
    <n v="218"/>
    <x v="1"/>
    <s v="Peacoat"/>
    <x v="16"/>
  </r>
  <r>
    <n v="3392"/>
    <n v="683"/>
    <n v="1054"/>
    <n v="93"/>
    <n v="1"/>
    <n v="93"/>
    <x v="2"/>
    <s v="Joggers"/>
    <x v="16"/>
  </r>
  <r>
    <n v="3393"/>
    <n v="683"/>
    <n v="973"/>
    <n v="97"/>
    <n v="2"/>
    <n v="194"/>
    <x v="2"/>
    <s v="Slim-Fit"/>
    <x v="16"/>
  </r>
  <r>
    <n v="3394"/>
    <n v="683"/>
    <n v="1016"/>
    <n v="90"/>
    <n v="3"/>
    <n v="270"/>
    <x v="2"/>
    <s v="Relaxed Leg"/>
    <x v="16"/>
  </r>
  <r>
    <n v="3395"/>
    <n v="683"/>
    <n v="576"/>
    <n v="100"/>
    <n v="1"/>
    <n v="100"/>
    <x v="1"/>
    <s v="Bomber"/>
    <x v="16"/>
  </r>
  <r>
    <n v="3396"/>
    <n v="684"/>
    <n v="837"/>
    <n v="117"/>
    <n v="1"/>
    <n v="117"/>
    <x v="1"/>
    <s v="Shearling"/>
    <x v="268"/>
  </r>
  <r>
    <n v="3397"/>
    <n v="684"/>
    <n v="99"/>
    <n v="118"/>
    <n v="2"/>
    <n v="236"/>
    <x v="0"/>
    <s v="Flannel"/>
    <x v="268"/>
  </r>
  <r>
    <n v="3398"/>
    <n v="685"/>
    <n v="275"/>
    <n v="95"/>
    <n v="1"/>
    <n v="95"/>
    <x v="0"/>
    <s v="Polo"/>
    <x v="262"/>
  </r>
  <r>
    <n v="3399"/>
    <n v="685"/>
    <n v="33"/>
    <n v="96"/>
    <n v="3"/>
    <n v="288"/>
    <x v="0"/>
    <s v="Oxford Cloth"/>
    <x v="262"/>
  </r>
  <r>
    <n v="3400"/>
    <n v="686"/>
    <n v="216"/>
    <n v="106"/>
    <n v="2"/>
    <n v="212"/>
    <x v="0"/>
    <s v="Chambray"/>
    <x v="255"/>
  </r>
  <r>
    <n v="3401"/>
    <n v="686"/>
    <n v="37"/>
    <n v="104"/>
    <n v="2"/>
    <n v="208"/>
    <x v="0"/>
    <s v="Dress"/>
    <x v="255"/>
  </r>
  <r>
    <n v="3402"/>
    <n v="686"/>
    <n v="912"/>
    <n v="96"/>
    <n v="3"/>
    <n v="288"/>
    <x v="2"/>
    <s v="Drawstring"/>
    <x v="255"/>
  </r>
  <r>
    <n v="3403"/>
    <n v="687"/>
    <n v="1086"/>
    <n v="115"/>
    <n v="3"/>
    <n v="345"/>
    <x v="2"/>
    <s v="Cropped"/>
    <x v="86"/>
  </r>
  <r>
    <n v="3404"/>
    <n v="687"/>
    <n v="564"/>
    <n v="100"/>
    <n v="1"/>
    <n v="100"/>
    <x v="1"/>
    <s v="Bomber"/>
    <x v="86"/>
  </r>
  <r>
    <n v="3405"/>
    <n v="687"/>
    <n v="154"/>
    <n v="91"/>
    <n v="2"/>
    <n v="182"/>
    <x v="0"/>
    <s v="Linen"/>
    <x v="86"/>
  </r>
  <r>
    <n v="3406"/>
    <n v="687"/>
    <n v="799"/>
    <n v="91"/>
    <n v="1"/>
    <n v="91"/>
    <x v="1"/>
    <s v="Pullover"/>
    <x v="86"/>
  </r>
  <r>
    <n v="3407"/>
    <n v="687"/>
    <n v="768"/>
    <n v="109"/>
    <n v="2"/>
    <n v="218"/>
    <x v="1"/>
    <s v="Peacoat"/>
    <x v="86"/>
  </r>
  <r>
    <n v="3408"/>
    <n v="687"/>
    <n v="864"/>
    <n v="113"/>
    <n v="2"/>
    <n v="226"/>
    <x v="2"/>
    <s v="Chinos"/>
    <x v="86"/>
  </r>
  <r>
    <n v="3409"/>
    <n v="688"/>
    <n v="363"/>
    <n v="94"/>
    <n v="1"/>
    <n v="94"/>
    <x v="0"/>
    <s v="Henley"/>
    <x v="61"/>
  </r>
  <r>
    <n v="3410"/>
    <n v="688"/>
    <n v="682"/>
    <n v="113"/>
    <n v="3"/>
    <n v="339"/>
    <x v="1"/>
    <s v="Parka"/>
    <x v="61"/>
  </r>
  <r>
    <n v="3411"/>
    <n v="688"/>
    <n v="1137"/>
    <n v="102"/>
    <n v="3"/>
    <n v="306"/>
    <x v="2"/>
    <s v="Cargo Pants"/>
    <x v="61"/>
  </r>
  <r>
    <n v="3412"/>
    <n v="688"/>
    <n v="1236"/>
    <n v="112"/>
    <n v="2"/>
    <n v="224"/>
    <x v="2"/>
    <s v="Tracksuit Bottoms"/>
    <x v="61"/>
  </r>
  <r>
    <n v="3413"/>
    <n v="689"/>
    <n v="1169"/>
    <n v="99"/>
    <n v="1"/>
    <n v="99"/>
    <x v="2"/>
    <s v="High-Waisted"/>
    <x v="263"/>
  </r>
  <r>
    <n v="3414"/>
    <n v="689"/>
    <n v="674"/>
    <n v="113"/>
    <n v="1"/>
    <n v="113"/>
    <x v="1"/>
    <s v="Parka"/>
    <x v="263"/>
  </r>
  <r>
    <n v="3415"/>
    <n v="689"/>
    <n v="339"/>
    <n v="109"/>
    <n v="2"/>
    <n v="218"/>
    <x v="0"/>
    <s v="Mandarin Collar"/>
    <x v="263"/>
  </r>
  <r>
    <n v="3416"/>
    <n v="689"/>
    <n v="277"/>
    <n v="95"/>
    <n v="2"/>
    <n v="190"/>
    <x v="0"/>
    <s v="Polo"/>
    <x v="263"/>
  </r>
  <r>
    <n v="3417"/>
    <n v="689"/>
    <n v="245"/>
    <n v="95"/>
    <n v="2"/>
    <n v="190"/>
    <x v="0"/>
    <s v="Polo"/>
    <x v="263"/>
  </r>
  <r>
    <n v="3418"/>
    <n v="689"/>
    <n v="1217"/>
    <n v="105"/>
    <n v="2"/>
    <n v="210"/>
    <x v="2"/>
    <s v="Pleated"/>
    <x v="263"/>
  </r>
  <r>
    <n v="3419"/>
    <n v="689"/>
    <n v="643"/>
    <n v="93"/>
    <n v="3"/>
    <n v="279"/>
    <x v="1"/>
    <s v="Coach"/>
    <x v="263"/>
  </r>
  <r>
    <n v="3420"/>
    <n v="690"/>
    <n v="454"/>
    <n v="107"/>
    <n v="1"/>
    <n v="107"/>
    <x v="1"/>
    <s v="Denim"/>
    <x v="269"/>
  </r>
  <r>
    <n v="3421"/>
    <n v="690"/>
    <n v="296"/>
    <n v="105"/>
    <n v="3"/>
    <n v="315"/>
    <x v="0"/>
    <s v="Cuban Collar"/>
    <x v="269"/>
  </r>
  <r>
    <n v="3422"/>
    <n v="690"/>
    <n v="919"/>
    <n v="96"/>
    <n v="3"/>
    <n v="288"/>
    <x v="2"/>
    <s v="Drawstring"/>
    <x v="269"/>
  </r>
  <r>
    <n v="3423"/>
    <n v="690"/>
    <n v="304"/>
    <n v="105"/>
    <n v="1"/>
    <n v="105"/>
    <x v="0"/>
    <s v="Cuban Collar"/>
    <x v="269"/>
  </r>
  <r>
    <n v="3424"/>
    <n v="691"/>
    <n v="1175"/>
    <n v="99"/>
    <n v="2"/>
    <n v="198"/>
    <x v="2"/>
    <s v="High-Waisted"/>
    <x v="260"/>
  </r>
  <r>
    <n v="3425"/>
    <n v="691"/>
    <n v="2"/>
    <n v="96"/>
    <n v="2"/>
    <n v="192"/>
    <x v="0"/>
    <s v="Oxford Cloth"/>
    <x v="260"/>
  </r>
  <r>
    <n v="3426"/>
    <n v="691"/>
    <n v="1100"/>
    <n v="115"/>
    <n v="1"/>
    <n v="115"/>
    <x v="2"/>
    <s v="Cropped"/>
    <x v="260"/>
  </r>
  <r>
    <n v="3427"/>
    <n v="691"/>
    <n v="577"/>
    <n v="100"/>
    <n v="3"/>
    <n v="300"/>
    <x v="1"/>
    <s v="Bomber"/>
    <x v="260"/>
  </r>
  <r>
    <n v="3428"/>
    <n v="691"/>
    <n v="928"/>
    <n v="96"/>
    <n v="2"/>
    <n v="192"/>
    <x v="2"/>
    <s v="Drawstring"/>
    <x v="260"/>
  </r>
  <r>
    <n v="3429"/>
    <n v="692"/>
    <n v="54"/>
    <n v="104"/>
    <n v="1"/>
    <n v="104"/>
    <x v="0"/>
    <s v="Dress"/>
    <x v="68"/>
  </r>
  <r>
    <n v="3430"/>
    <n v="692"/>
    <n v="752"/>
    <n v="109"/>
    <n v="3"/>
    <n v="327"/>
    <x v="1"/>
    <s v="Peacoat"/>
    <x v="68"/>
  </r>
  <r>
    <n v="3431"/>
    <n v="692"/>
    <n v="953"/>
    <n v="97"/>
    <n v="2"/>
    <n v="194"/>
    <x v="2"/>
    <s v="Slim-Fit"/>
    <x v="68"/>
  </r>
  <r>
    <n v="3432"/>
    <n v="692"/>
    <n v="1094"/>
    <n v="115"/>
    <n v="1"/>
    <n v="115"/>
    <x v="2"/>
    <s v="Cropped"/>
    <x v="68"/>
  </r>
  <r>
    <n v="3433"/>
    <n v="693"/>
    <n v="681"/>
    <n v="113"/>
    <n v="3"/>
    <n v="339"/>
    <x v="1"/>
    <s v="Parka"/>
    <x v="84"/>
  </r>
  <r>
    <n v="3434"/>
    <n v="693"/>
    <n v="675"/>
    <n v="113"/>
    <n v="3"/>
    <n v="339"/>
    <x v="1"/>
    <s v="Parka"/>
    <x v="84"/>
  </r>
  <r>
    <n v="3435"/>
    <n v="693"/>
    <n v="272"/>
    <n v="95"/>
    <n v="3"/>
    <n v="285"/>
    <x v="0"/>
    <s v="Polo"/>
    <x v="84"/>
  </r>
  <r>
    <n v="3436"/>
    <n v="693"/>
    <n v="252"/>
    <n v="95"/>
    <n v="3"/>
    <n v="285"/>
    <x v="0"/>
    <s v="Polo"/>
    <x v="84"/>
  </r>
  <r>
    <n v="3437"/>
    <n v="693"/>
    <n v="846"/>
    <n v="113"/>
    <n v="3"/>
    <n v="339"/>
    <x v="2"/>
    <s v="Chinos"/>
    <x v="84"/>
  </r>
  <r>
    <n v="3438"/>
    <n v="694"/>
    <n v="565"/>
    <n v="100"/>
    <n v="1"/>
    <n v="100"/>
    <x v="1"/>
    <s v="Bomber"/>
    <x v="108"/>
  </r>
  <r>
    <n v="3439"/>
    <n v="694"/>
    <n v="780"/>
    <n v="91"/>
    <n v="3"/>
    <n v="273"/>
    <x v="1"/>
    <s v="Pullover"/>
    <x v="108"/>
  </r>
  <r>
    <n v="3440"/>
    <n v="694"/>
    <n v="1171"/>
    <n v="99"/>
    <n v="3"/>
    <n v="297"/>
    <x v="2"/>
    <s v="High-Waisted"/>
    <x v="108"/>
  </r>
  <r>
    <n v="3441"/>
    <n v="694"/>
    <n v="627"/>
    <n v="112"/>
    <n v="3"/>
    <n v="336"/>
    <x v="1"/>
    <s v="Cardigan"/>
    <x v="108"/>
  </r>
  <r>
    <n v="3442"/>
    <n v="694"/>
    <n v="191"/>
    <n v="98"/>
    <n v="3"/>
    <n v="294"/>
    <x v="0"/>
    <s v="Camp Collared"/>
    <x v="108"/>
  </r>
  <r>
    <n v="3443"/>
    <n v="694"/>
    <n v="197"/>
    <n v="98"/>
    <n v="1"/>
    <n v="98"/>
    <x v="0"/>
    <s v="Camp Collared"/>
    <x v="108"/>
  </r>
  <r>
    <n v="3444"/>
    <n v="694"/>
    <n v="415"/>
    <n v="119"/>
    <n v="3"/>
    <n v="357"/>
    <x v="0"/>
    <s v="Casual Slim Fit"/>
    <x v="108"/>
  </r>
  <r>
    <n v="3445"/>
    <n v="695"/>
    <n v="530"/>
    <n v="98"/>
    <n v="2"/>
    <n v="196"/>
    <x v="1"/>
    <s v="Leather"/>
    <x v="29"/>
  </r>
  <r>
    <n v="3446"/>
    <n v="695"/>
    <n v="401"/>
    <n v="119"/>
    <n v="2"/>
    <n v="238"/>
    <x v="0"/>
    <s v="Casual Slim Fit"/>
    <x v="29"/>
  </r>
  <r>
    <n v="3447"/>
    <n v="695"/>
    <n v="18"/>
    <n v="96"/>
    <n v="1"/>
    <n v="96"/>
    <x v="0"/>
    <s v="Oxford Cloth"/>
    <x v="29"/>
  </r>
  <r>
    <n v="3448"/>
    <n v="695"/>
    <n v="165"/>
    <n v="91"/>
    <n v="1"/>
    <n v="91"/>
    <x v="0"/>
    <s v="Linen"/>
    <x v="29"/>
  </r>
  <r>
    <n v="3449"/>
    <n v="695"/>
    <n v="455"/>
    <n v="118"/>
    <n v="2"/>
    <n v="236"/>
    <x v="1"/>
    <s v="Puffer"/>
    <x v="29"/>
  </r>
  <r>
    <n v="3450"/>
    <n v="696"/>
    <n v="83"/>
    <n v="118"/>
    <n v="3"/>
    <n v="354"/>
    <x v="0"/>
    <s v="Flannel"/>
    <x v="270"/>
  </r>
  <r>
    <n v="3451"/>
    <n v="696"/>
    <n v="1167"/>
    <n v="99"/>
    <n v="2"/>
    <n v="198"/>
    <x v="2"/>
    <s v="High-Waisted"/>
    <x v="270"/>
  </r>
  <r>
    <n v="3452"/>
    <n v="696"/>
    <n v="453"/>
    <n v="107"/>
    <n v="3"/>
    <n v="321"/>
    <x v="1"/>
    <s v="Denim"/>
    <x v="270"/>
  </r>
  <r>
    <n v="3453"/>
    <n v="697"/>
    <n v="897"/>
    <n v="94"/>
    <n v="2"/>
    <n v="188"/>
    <x v="2"/>
    <s v="Cords"/>
    <x v="256"/>
  </r>
  <r>
    <n v="3454"/>
    <n v="697"/>
    <n v="330"/>
    <n v="109"/>
    <n v="1"/>
    <n v="109"/>
    <x v="0"/>
    <s v="Mandarin Collar"/>
    <x v="256"/>
  </r>
  <r>
    <n v="3455"/>
    <n v="697"/>
    <n v="457"/>
    <n v="118"/>
    <n v="3"/>
    <n v="354"/>
    <x v="1"/>
    <s v="Puffer"/>
    <x v="256"/>
  </r>
  <r>
    <n v="3456"/>
    <n v="697"/>
    <n v="56"/>
    <n v="104"/>
    <n v="2"/>
    <n v="208"/>
    <x v="0"/>
    <s v="Dress"/>
    <x v="256"/>
  </r>
  <r>
    <n v="3457"/>
    <n v="697"/>
    <n v="590"/>
    <n v="100"/>
    <n v="1"/>
    <n v="100"/>
    <x v="1"/>
    <s v="Bomber"/>
    <x v="256"/>
  </r>
  <r>
    <n v="3458"/>
    <n v="697"/>
    <n v="1036"/>
    <n v="90"/>
    <n v="3"/>
    <n v="270"/>
    <x v="2"/>
    <s v="Relaxed Leg"/>
    <x v="256"/>
  </r>
  <r>
    <n v="3459"/>
    <n v="698"/>
    <n v="820"/>
    <n v="117"/>
    <n v="3"/>
    <n v="351"/>
    <x v="1"/>
    <s v="Shearling"/>
    <x v="209"/>
  </r>
  <r>
    <n v="3460"/>
    <n v="698"/>
    <n v="376"/>
    <n v="94"/>
    <n v="2"/>
    <n v="188"/>
    <x v="0"/>
    <s v="Henley"/>
    <x v="209"/>
  </r>
  <r>
    <n v="3461"/>
    <n v="698"/>
    <n v="439"/>
    <n v="107"/>
    <n v="1"/>
    <n v="107"/>
    <x v="1"/>
    <s v="Denim"/>
    <x v="209"/>
  </r>
  <r>
    <n v="3462"/>
    <n v="698"/>
    <n v="1098"/>
    <n v="115"/>
    <n v="2"/>
    <n v="230"/>
    <x v="2"/>
    <s v="Cropped"/>
    <x v="209"/>
  </r>
  <r>
    <n v="3463"/>
    <n v="698"/>
    <n v="522"/>
    <n v="102"/>
    <n v="2"/>
    <n v="204"/>
    <x v="1"/>
    <s v="Windbreaker"/>
    <x v="209"/>
  </r>
  <r>
    <n v="3464"/>
    <n v="698"/>
    <n v="4"/>
    <n v="96"/>
    <n v="3"/>
    <n v="288"/>
    <x v="0"/>
    <s v="Oxford Cloth"/>
    <x v="209"/>
  </r>
  <r>
    <n v="3465"/>
    <n v="698"/>
    <n v="1222"/>
    <n v="105"/>
    <n v="3"/>
    <n v="315"/>
    <x v="2"/>
    <s v="Pleated"/>
    <x v="209"/>
  </r>
  <r>
    <n v="3466"/>
    <n v="699"/>
    <n v="1198"/>
    <n v="105"/>
    <n v="2"/>
    <n v="210"/>
    <x v="2"/>
    <s v="Pleated"/>
    <x v="136"/>
  </r>
  <r>
    <n v="3467"/>
    <n v="699"/>
    <n v="587"/>
    <n v="100"/>
    <n v="2"/>
    <n v="200"/>
    <x v="1"/>
    <s v="Bomber"/>
    <x v="136"/>
  </r>
  <r>
    <n v="3468"/>
    <n v="699"/>
    <n v="30"/>
    <n v="96"/>
    <n v="2"/>
    <n v="192"/>
    <x v="0"/>
    <s v="Oxford Cloth"/>
    <x v="136"/>
  </r>
  <r>
    <n v="3469"/>
    <n v="699"/>
    <n v="98"/>
    <n v="118"/>
    <n v="1"/>
    <n v="118"/>
    <x v="0"/>
    <s v="Flannel"/>
    <x v="136"/>
  </r>
  <r>
    <n v="3470"/>
    <n v="699"/>
    <n v="957"/>
    <n v="97"/>
    <n v="2"/>
    <n v="194"/>
    <x v="2"/>
    <s v="Slim-Fit"/>
    <x v="136"/>
  </r>
  <r>
    <n v="3471"/>
    <n v="699"/>
    <n v="189"/>
    <n v="98"/>
    <n v="3"/>
    <n v="294"/>
    <x v="0"/>
    <s v="Camp Collared"/>
    <x v="136"/>
  </r>
  <r>
    <n v="3472"/>
    <n v="699"/>
    <n v="417"/>
    <n v="119"/>
    <n v="2"/>
    <n v="238"/>
    <x v="0"/>
    <s v="Casual Slim Fit"/>
    <x v="136"/>
  </r>
  <r>
    <n v="3473"/>
    <n v="699"/>
    <n v="142"/>
    <n v="91"/>
    <n v="3"/>
    <n v="273"/>
    <x v="0"/>
    <s v="Linen"/>
    <x v="136"/>
  </r>
  <r>
    <n v="3474"/>
    <n v="699"/>
    <n v="26"/>
    <n v="96"/>
    <n v="1"/>
    <n v="96"/>
    <x v="0"/>
    <s v="Oxford Cloth"/>
    <x v="136"/>
  </r>
  <r>
    <n v="3475"/>
    <n v="700"/>
    <n v="172"/>
    <n v="91"/>
    <n v="1"/>
    <n v="91"/>
    <x v="0"/>
    <s v="Linen"/>
    <x v="29"/>
  </r>
  <r>
    <n v="3476"/>
    <n v="700"/>
    <n v="979"/>
    <n v="97"/>
    <n v="2"/>
    <n v="194"/>
    <x v="2"/>
    <s v="Slim-Fit"/>
    <x v="29"/>
  </r>
  <r>
    <n v="3477"/>
    <n v="700"/>
    <n v="534"/>
    <n v="98"/>
    <n v="3"/>
    <n v="294"/>
    <x v="1"/>
    <s v="Leather"/>
    <x v="29"/>
  </r>
  <r>
    <n v="3478"/>
    <n v="700"/>
    <n v="1145"/>
    <n v="102"/>
    <n v="3"/>
    <n v="306"/>
    <x v="2"/>
    <s v="Cargo Pants"/>
    <x v="29"/>
  </r>
  <r>
    <n v="3479"/>
    <n v="700"/>
    <n v="1106"/>
    <n v="115"/>
    <n v="2"/>
    <n v="230"/>
    <x v="2"/>
    <s v="Cropped"/>
    <x v="29"/>
  </r>
  <r>
    <n v="3480"/>
    <n v="700"/>
    <n v="177"/>
    <n v="98"/>
    <n v="2"/>
    <n v="196"/>
    <x v="0"/>
    <s v="Camp Collared"/>
    <x v="29"/>
  </r>
  <r>
    <n v="3481"/>
    <n v="701"/>
    <n v="314"/>
    <n v="105"/>
    <n v="2"/>
    <n v="210"/>
    <x v="0"/>
    <s v="Cuban Collar"/>
    <x v="188"/>
  </r>
  <r>
    <n v="3482"/>
    <n v="701"/>
    <n v="914"/>
    <n v="96"/>
    <n v="2"/>
    <n v="192"/>
    <x v="2"/>
    <s v="Drawstring"/>
    <x v="188"/>
  </r>
  <r>
    <n v="3483"/>
    <n v="701"/>
    <n v="488"/>
    <n v="118"/>
    <n v="1"/>
    <n v="118"/>
    <x v="1"/>
    <s v="Puffer"/>
    <x v="188"/>
  </r>
  <r>
    <n v="3484"/>
    <n v="701"/>
    <n v="319"/>
    <n v="109"/>
    <n v="3"/>
    <n v="327"/>
    <x v="0"/>
    <s v="Mandarin Collar"/>
    <x v="188"/>
  </r>
  <r>
    <n v="3485"/>
    <n v="702"/>
    <n v="1038"/>
    <n v="90"/>
    <n v="3"/>
    <n v="270"/>
    <x v="2"/>
    <s v="Relaxed Leg"/>
    <x v="124"/>
  </r>
  <r>
    <n v="3486"/>
    <n v="702"/>
    <n v="950"/>
    <n v="97"/>
    <n v="3"/>
    <n v="291"/>
    <x v="2"/>
    <s v="Slim-Fit"/>
    <x v="124"/>
  </r>
  <r>
    <n v="3487"/>
    <n v="702"/>
    <n v="341"/>
    <n v="109"/>
    <n v="1"/>
    <n v="109"/>
    <x v="0"/>
    <s v="Mandarin Collar"/>
    <x v="124"/>
  </r>
  <r>
    <n v="3488"/>
    <n v="702"/>
    <n v="1070"/>
    <n v="93"/>
    <n v="2"/>
    <n v="186"/>
    <x v="2"/>
    <s v="Joggers"/>
    <x v="124"/>
  </r>
  <r>
    <n v="3489"/>
    <n v="702"/>
    <n v="693"/>
    <n v="113"/>
    <n v="3"/>
    <n v="339"/>
    <x v="1"/>
    <s v="Parka"/>
    <x v="124"/>
  </r>
  <r>
    <n v="3490"/>
    <n v="702"/>
    <n v="862"/>
    <n v="113"/>
    <n v="3"/>
    <n v="339"/>
    <x v="2"/>
    <s v="Chinos"/>
    <x v="124"/>
  </r>
  <r>
    <n v="3491"/>
    <n v="703"/>
    <n v="116"/>
    <n v="92"/>
    <n v="2"/>
    <n v="184"/>
    <x v="0"/>
    <s v="Denim"/>
    <x v="205"/>
  </r>
  <r>
    <n v="3492"/>
    <n v="703"/>
    <n v="205"/>
    <n v="98"/>
    <n v="3"/>
    <n v="294"/>
    <x v="0"/>
    <s v="Camp Collared"/>
    <x v="205"/>
  </r>
  <r>
    <n v="3493"/>
    <n v="703"/>
    <n v="249"/>
    <n v="95"/>
    <n v="3"/>
    <n v="285"/>
    <x v="0"/>
    <s v="Polo"/>
    <x v="205"/>
  </r>
  <r>
    <n v="3494"/>
    <n v="704"/>
    <n v="673"/>
    <n v="113"/>
    <n v="3"/>
    <n v="339"/>
    <x v="1"/>
    <s v="Parka"/>
    <x v="245"/>
  </r>
  <r>
    <n v="3495"/>
    <n v="704"/>
    <n v="44"/>
    <n v="104"/>
    <n v="2"/>
    <n v="208"/>
    <x v="0"/>
    <s v="Dress"/>
    <x v="245"/>
  </r>
  <r>
    <n v="3496"/>
    <n v="704"/>
    <n v="1080"/>
    <n v="93"/>
    <n v="2"/>
    <n v="186"/>
    <x v="2"/>
    <s v="Joggers"/>
    <x v="245"/>
  </r>
  <r>
    <n v="3497"/>
    <n v="704"/>
    <n v="63"/>
    <n v="104"/>
    <n v="2"/>
    <n v="208"/>
    <x v="0"/>
    <s v="Dress"/>
    <x v="245"/>
  </r>
  <r>
    <n v="3498"/>
    <n v="705"/>
    <n v="231"/>
    <n v="106"/>
    <n v="3"/>
    <n v="318"/>
    <x v="0"/>
    <s v="Chambray"/>
    <x v="114"/>
  </r>
  <r>
    <n v="3499"/>
    <n v="705"/>
    <n v="59"/>
    <n v="104"/>
    <n v="2"/>
    <n v="208"/>
    <x v="0"/>
    <s v="Dress"/>
    <x v="114"/>
  </r>
  <r>
    <n v="3500"/>
    <n v="705"/>
    <n v="927"/>
    <n v="96"/>
    <n v="2"/>
    <n v="192"/>
    <x v="2"/>
    <s v="Drawstring"/>
    <x v="114"/>
  </r>
  <r>
    <n v="3501"/>
    <n v="705"/>
    <n v="1090"/>
    <n v="115"/>
    <n v="2"/>
    <n v="230"/>
    <x v="2"/>
    <s v="Cropped"/>
    <x v="114"/>
  </r>
  <r>
    <n v="3502"/>
    <n v="705"/>
    <n v="980"/>
    <n v="106"/>
    <n v="2"/>
    <n v="212"/>
    <x v="2"/>
    <s v="Wool"/>
    <x v="114"/>
  </r>
  <r>
    <n v="3503"/>
    <n v="705"/>
    <n v="1008"/>
    <n v="106"/>
    <n v="3"/>
    <n v="318"/>
    <x v="2"/>
    <s v="Wool"/>
    <x v="114"/>
  </r>
  <r>
    <n v="3504"/>
    <n v="705"/>
    <n v="666"/>
    <n v="113"/>
    <n v="3"/>
    <n v="339"/>
    <x v="1"/>
    <s v="Parka"/>
    <x v="114"/>
  </r>
  <r>
    <n v="3505"/>
    <n v="705"/>
    <n v="1007"/>
    <n v="106"/>
    <n v="2"/>
    <n v="212"/>
    <x v="2"/>
    <s v="Wool"/>
    <x v="114"/>
  </r>
  <r>
    <n v="3506"/>
    <n v="705"/>
    <n v="833"/>
    <n v="117"/>
    <n v="3"/>
    <n v="351"/>
    <x v="1"/>
    <s v="Shearling"/>
    <x v="114"/>
  </r>
  <r>
    <n v="3507"/>
    <n v="705"/>
    <n v="1111"/>
    <n v="115"/>
    <n v="1"/>
    <n v="115"/>
    <x v="2"/>
    <s v="Cropped"/>
    <x v="114"/>
  </r>
  <r>
    <n v="3508"/>
    <n v="706"/>
    <n v="494"/>
    <n v="102"/>
    <n v="1"/>
    <n v="102"/>
    <x v="1"/>
    <s v="Windbreaker"/>
    <x v="256"/>
  </r>
  <r>
    <n v="3509"/>
    <n v="706"/>
    <n v="1030"/>
    <n v="90"/>
    <n v="2"/>
    <n v="180"/>
    <x v="2"/>
    <s v="Relaxed Leg"/>
    <x v="256"/>
  </r>
  <r>
    <n v="3510"/>
    <n v="706"/>
    <n v="356"/>
    <n v="94"/>
    <n v="1"/>
    <n v="94"/>
    <x v="0"/>
    <s v="Henley"/>
    <x v="256"/>
  </r>
  <r>
    <n v="3511"/>
    <n v="706"/>
    <n v="214"/>
    <n v="106"/>
    <n v="2"/>
    <n v="212"/>
    <x v="0"/>
    <s v="Chambray"/>
    <x v="256"/>
  </r>
  <r>
    <n v="3512"/>
    <n v="706"/>
    <n v="954"/>
    <n v="97"/>
    <n v="1"/>
    <n v="97"/>
    <x v="2"/>
    <s v="Slim-Fit"/>
    <x v="256"/>
  </r>
  <r>
    <n v="3513"/>
    <n v="707"/>
    <n v="667"/>
    <n v="113"/>
    <n v="3"/>
    <n v="339"/>
    <x v="1"/>
    <s v="Parka"/>
    <x v="202"/>
  </r>
  <r>
    <n v="3514"/>
    <n v="707"/>
    <n v="709"/>
    <n v="119"/>
    <n v="2"/>
    <n v="238"/>
    <x v="1"/>
    <s v="Trench Coat"/>
    <x v="202"/>
  </r>
  <r>
    <n v="3515"/>
    <n v="707"/>
    <n v="939"/>
    <n v="96"/>
    <n v="2"/>
    <n v="192"/>
    <x v="2"/>
    <s v="Drawstring"/>
    <x v="202"/>
  </r>
  <r>
    <n v="3516"/>
    <n v="707"/>
    <n v="803"/>
    <n v="91"/>
    <n v="3"/>
    <n v="273"/>
    <x v="1"/>
    <s v="Pullover"/>
    <x v="202"/>
  </r>
  <r>
    <n v="3517"/>
    <n v="707"/>
    <n v="742"/>
    <n v="109"/>
    <n v="3"/>
    <n v="327"/>
    <x v="1"/>
    <s v="Peacoat"/>
    <x v="202"/>
  </r>
  <r>
    <n v="3518"/>
    <n v="707"/>
    <n v="234"/>
    <n v="106"/>
    <n v="2"/>
    <n v="212"/>
    <x v="0"/>
    <s v="Chambray"/>
    <x v="202"/>
  </r>
  <r>
    <n v="3519"/>
    <n v="707"/>
    <n v="274"/>
    <n v="95"/>
    <n v="3"/>
    <n v="285"/>
    <x v="0"/>
    <s v="Polo"/>
    <x v="202"/>
  </r>
  <r>
    <n v="3520"/>
    <n v="708"/>
    <n v="1099"/>
    <n v="115"/>
    <n v="1"/>
    <n v="115"/>
    <x v="2"/>
    <s v="Cropped"/>
    <x v="240"/>
  </r>
  <r>
    <n v="3521"/>
    <n v="708"/>
    <n v="159"/>
    <n v="91"/>
    <n v="2"/>
    <n v="182"/>
    <x v="0"/>
    <s v="Linen"/>
    <x v="240"/>
  </r>
  <r>
    <n v="3522"/>
    <n v="708"/>
    <n v="937"/>
    <n v="96"/>
    <n v="2"/>
    <n v="192"/>
    <x v="2"/>
    <s v="Drawstring"/>
    <x v="240"/>
  </r>
  <r>
    <n v="3523"/>
    <n v="708"/>
    <n v="867"/>
    <n v="113"/>
    <n v="3"/>
    <n v="339"/>
    <x v="2"/>
    <s v="Chinos"/>
    <x v="240"/>
  </r>
  <r>
    <n v="3524"/>
    <n v="708"/>
    <n v="180"/>
    <n v="98"/>
    <n v="3"/>
    <n v="294"/>
    <x v="0"/>
    <s v="Camp Collared"/>
    <x v="240"/>
  </r>
  <r>
    <n v="3525"/>
    <n v="709"/>
    <n v="110"/>
    <n v="92"/>
    <n v="2"/>
    <n v="184"/>
    <x v="0"/>
    <s v="Denim"/>
    <x v="28"/>
  </r>
  <r>
    <n v="3526"/>
    <n v="709"/>
    <n v="95"/>
    <n v="118"/>
    <n v="2"/>
    <n v="236"/>
    <x v="0"/>
    <s v="Flannel"/>
    <x v="28"/>
  </r>
  <r>
    <n v="3527"/>
    <n v="709"/>
    <n v="641"/>
    <n v="93"/>
    <n v="1"/>
    <n v="93"/>
    <x v="1"/>
    <s v="Coach"/>
    <x v="28"/>
  </r>
  <r>
    <n v="3528"/>
    <n v="709"/>
    <n v="397"/>
    <n v="119"/>
    <n v="1"/>
    <n v="119"/>
    <x v="0"/>
    <s v="Casual Slim Fit"/>
    <x v="28"/>
  </r>
  <r>
    <n v="3529"/>
    <n v="709"/>
    <n v="184"/>
    <n v="98"/>
    <n v="1"/>
    <n v="98"/>
    <x v="0"/>
    <s v="Camp Collared"/>
    <x v="28"/>
  </r>
  <r>
    <n v="3530"/>
    <n v="709"/>
    <n v="951"/>
    <n v="97"/>
    <n v="2"/>
    <n v="194"/>
    <x v="2"/>
    <s v="Slim-Fit"/>
    <x v="28"/>
  </r>
  <r>
    <n v="3531"/>
    <n v="710"/>
    <n v="1083"/>
    <n v="93"/>
    <n v="1"/>
    <n v="93"/>
    <x v="2"/>
    <s v="Joggers"/>
    <x v="205"/>
  </r>
  <r>
    <n v="3532"/>
    <n v="710"/>
    <n v="649"/>
    <n v="93"/>
    <n v="1"/>
    <n v="93"/>
    <x v="1"/>
    <s v="Coach"/>
    <x v="205"/>
  </r>
  <r>
    <n v="3533"/>
    <n v="710"/>
    <n v="586"/>
    <n v="100"/>
    <n v="1"/>
    <n v="100"/>
    <x v="1"/>
    <s v="Bomber"/>
    <x v="205"/>
  </r>
  <r>
    <n v="3534"/>
    <n v="710"/>
    <n v="588"/>
    <n v="100"/>
    <n v="2"/>
    <n v="200"/>
    <x v="1"/>
    <s v="Bomber"/>
    <x v="205"/>
  </r>
  <r>
    <n v="3535"/>
    <n v="710"/>
    <n v="708"/>
    <n v="119"/>
    <n v="1"/>
    <n v="119"/>
    <x v="1"/>
    <s v="Trench Coat"/>
    <x v="205"/>
  </r>
  <r>
    <n v="3536"/>
    <n v="711"/>
    <n v="644"/>
    <n v="93"/>
    <n v="1"/>
    <n v="93"/>
    <x v="1"/>
    <s v="Coach"/>
    <x v="40"/>
  </r>
  <r>
    <n v="3537"/>
    <n v="711"/>
    <n v="876"/>
    <n v="94"/>
    <n v="3"/>
    <n v="282"/>
    <x v="2"/>
    <s v="Cords"/>
    <x v="40"/>
  </r>
  <r>
    <n v="3538"/>
    <n v="711"/>
    <n v="58"/>
    <n v="104"/>
    <n v="1"/>
    <n v="104"/>
    <x v="0"/>
    <s v="Dress"/>
    <x v="40"/>
  </r>
  <r>
    <n v="3539"/>
    <n v="711"/>
    <n v="296"/>
    <n v="105"/>
    <n v="1"/>
    <n v="105"/>
    <x v="0"/>
    <s v="Cuban Collar"/>
    <x v="40"/>
  </r>
  <r>
    <n v="3540"/>
    <n v="711"/>
    <n v="706"/>
    <n v="119"/>
    <n v="2"/>
    <n v="238"/>
    <x v="1"/>
    <s v="Trench Coat"/>
    <x v="40"/>
  </r>
  <r>
    <n v="3541"/>
    <n v="711"/>
    <n v="198"/>
    <n v="98"/>
    <n v="2"/>
    <n v="196"/>
    <x v="0"/>
    <s v="Camp Collared"/>
    <x v="40"/>
  </r>
  <r>
    <n v="3542"/>
    <n v="712"/>
    <n v="928"/>
    <n v="96"/>
    <n v="1"/>
    <n v="96"/>
    <x v="2"/>
    <s v="Drawstring"/>
    <x v="225"/>
  </r>
  <r>
    <n v="3543"/>
    <n v="712"/>
    <n v="913"/>
    <n v="96"/>
    <n v="3"/>
    <n v="288"/>
    <x v="2"/>
    <s v="Drawstring"/>
    <x v="225"/>
  </r>
  <r>
    <n v="3544"/>
    <n v="712"/>
    <n v="944"/>
    <n v="96"/>
    <n v="2"/>
    <n v="192"/>
    <x v="2"/>
    <s v="Drawstring"/>
    <x v="225"/>
  </r>
  <r>
    <n v="3545"/>
    <n v="712"/>
    <n v="1237"/>
    <n v="112"/>
    <n v="2"/>
    <n v="224"/>
    <x v="2"/>
    <s v="Tracksuit Bottoms"/>
    <x v="225"/>
  </r>
  <r>
    <n v="3546"/>
    <n v="712"/>
    <n v="650"/>
    <n v="93"/>
    <n v="1"/>
    <n v="93"/>
    <x v="1"/>
    <s v="Coach"/>
    <x v="225"/>
  </r>
  <r>
    <n v="3547"/>
    <n v="712"/>
    <n v="1219"/>
    <n v="105"/>
    <n v="3"/>
    <n v="315"/>
    <x v="2"/>
    <s v="Pleated"/>
    <x v="225"/>
  </r>
  <r>
    <n v="3548"/>
    <n v="712"/>
    <n v="450"/>
    <n v="107"/>
    <n v="3"/>
    <n v="321"/>
    <x v="1"/>
    <s v="Denim"/>
    <x v="225"/>
  </r>
  <r>
    <n v="3549"/>
    <n v="713"/>
    <n v="173"/>
    <n v="91"/>
    <n v="2"/>
    <n v="182"/>
    <x v="0"/>
    <s v="Linen"/>
    <x v="221"/>
  </r>
  <r>
    <n v="3550"/>
    <n v="713"/>
    <n v="524"/>
    <n v="102"/>
    <n v="1"/>
    <n v="102"/>
    <x v="1"/>
    <s v="Windbreaker"/>
    <x v="221"/>
  </r>
  <r>
    <n v="3551"/>
    <n v="713"/>
    <n v="162"/>
    <n v="91"/>
    <n v="1"/>
    <n v="91"/>
    <x v="0"/>
    <s v="Linen"/>
    <x v="221"/>
  </r>
  <r>
    <n v="3552"/>
    <n v="713"/>
    <n v="1250"/>
    <n v="112"/>
    <n v="2"/>
    <n v="224"/>
    <x v="2"/>
    <s v="Tracksuit Bottoms"/>
    <x v="221"/>
  </r>
  <r>
    <n v="3553"/>
    <n v="713"/>
    <n v="873"/>
    <n v="113"/>
    <n v="2"/>
    <n v="226"/>
    <x v="2"/>
    <s v="Chinos"/>
    <x v="221"/>
  </r>
  <r>
    <n v="3554"/>
    <n v="713"/>
    <n v="326"/>
    <n v="109"/>
    <n v="2"/>
    <n v="218"/>
    <x v="0"/>
    <s v="Mandarin Collar"/>
    <x v="221"/>
  </r>
  <r>
    <n v="3555"/>
    <n v="714"/>
    <n v="111"/>
    <n v="92"/>
    <n v="3"/>
    <n v="276"/>
    <x v="0"/>
    <s v="Denim"/>
    <x v="205"/>
  </r>
  <r>
    <n v="3556"/>
    <n v="714"/>
    <n v="331"/>
    <n v="109"/>
    <n v="3"/>
    <n v="327"/>
    <x v="0"/>
    <s v="Mandarin Collar"/>
    <x v="205"/>
  </r>
  <r>
    <n v="3557"/>
    <n v="714"/>
    <n v="1022"/>
    <n v="90"/>
    <n v="2"/>
    <n v="180"/>
    <x v="2"/>
    <s v="Relaxed Leg"/>
    <x v="205"/>
  </r>
  <r>
    <n v="3558"/>
    <n v="714"/>
    <n v="419"/>
    <n v="119"/>
    <n v="2"/>
    <n v="238"/>
    <x v="0"/>
    <s v="Casual Slim Fit"/>
    <x v="205"/>
  </r>
  <r>
    <n v="3559"/>
    <n v="714"/>
    <n v="951"/>
    <n v="97"/>
    <n v="1"/>
    <n v="97"/>
    <x v="2"/>
    <s v="Slim-Fit"/>
    <x v="205"/>
  </r>
  <r>
    <n v="3560"/>
    <n v="714"/>
    <n v="731"/>
    <n v="119"/>
    <n v="3"/>
    <n v="357"/>
    <x v="1"/>
    <s v="Trench Coat"/>
    <x v="205"/>
  </r>
  <r>
    <n v="3561"/>
    <n v="715"/>
    <n v="598"/>
    <n v="112"/>
    <n v="1"/>
    <n v="112"/>
    <x v="1"/>
    <s v="Cardigan"/>
    <x v="171"/>
  </r>
  <r>
    <n v="3562"/>
    <n v="715"/>
    <n v="831"/>
    <n v="117"/>
    <n v="3"/>
    <n v="351"/>
    <x v="1"/>
    <s v="Shearling"/>
    <x v="171"/>
  </r>
  <r>
    <n v="3563"/>
    <n v="715"/>
    <n v="1214"/>
    <n v="105"/>
    <n v="3"/>
    <n v="315"/>
    <x v="2"/>
    <s v="Pleated"/>
    <x v="171"/>
  </r>
  <r>
    <n v="3564"/>
    <n v="715"/>
    <n v="583"/>
    <n v="100"/>
    <n v="3"/>
    <n v="300"/>
    <x v="1"/>
    <s v="Bomber"/>
    <x v="171"/>
  </r>
  <r>
    <n v="3565"/>
    <n v="715"/>
    <n v="607"/>
    <n v="112"/>
    <n v="3"/>
    <n v="336"/>
    <x v="1"/>
    <s v="Cardigan"/>
    <x v="171"/>
  </r>
  <r>
    <n v="3566"/>
    <n v="716"/>
    <n v="501"/>
    <n v="102"/>
    <n v="2"/>
    <n v="204"/>
    <x v="1"/>
    <s v="Windbreaker"/>
    <x v="121"/>
  </r>
  <r>
    <n v="3567"/>
    <n v="716"/>
    <n v="1085"/>
    <n v="115"/>
    <n v="3"/>
    <n v="345"/>
    <x v="2"/>
    <s v="Cropped"/>
    <x v="121"/>
  </r>
  <r>
    <n v="3568"/>
    <n v="716"/>
    <n v="669"/>
    <n v="113"/>
    <n v="2"/>
    <n v="226"/>
    <x v="1"/>
    <s v="Parka"/>
    <x v="121"/>
  </r>
  <r>
    <n v="3569"/>
    <n v="716"/>
    <n v="1124"/>
    <n v="102"/>
    <n v="3"/>
    <n v="306"/>
    <x v="2"/>
    <s v="Cargo Pants"/>
    <x v="121"/>
  </r>
  <r>
    <n v="3570"/>
    <n v="716"/>
    <n v="891"/>
    <n v="94"/>
    <n v="1"/>
    <n v="94"/>
    <x v="2"/>
    <s v="Cords"/>
    <x v="121"/>
  </r>
  <r>
    <n v="3571"/>
    <n v="716"/>
    <n v="695"/>
    <n v="113"/>
    <n v="2"/>
    <n v="226"/>
    <x v="1"/>
    <s v="Parka"/>
    <x v="121"/>
  </r>
  <r>
    <n v="3572"/>
    <n v="717"/>
    <n v="1148"/>
    <n v="102"/>
    <n v="1"/>
    <n v="102"/>
    <x v="2"/>
    <s v="Cargo Pants"/>
    <x v="27"/>
  </r>
  <r>
    <n v="3573"/>
    <n v="717"/>
    <n v="219"/>
    <n v="106"/>
    <n v="1"/>
    <n v="106"/>
    <x v="0"/>
    <s v="Chambray"/>
    <x v="27"/>
  </r>
  <r>
    <n v="3574"/>
    <n v="717"/>
    <n v="174"/>
    <n v="91"/>
    <n v="2"/>
    <n v="182"/>
    <x v="0"/>
    <s v="Linen"/>
    <x v="27"/>
  </r>
  <r>
    <n v="3575"/>
    <n v="717"/>
    <n v="237"/>
    <n v="106"/>
    <n v="1"/>
    <n v="106"/>
    <x v="0"/>
    <s v="Chambray"/>
    <x v="27"/>
  </r>
  <r>
    <n v="3576"/>
    <n v="717"/>
    <n v="518"/>
    <n v="102"/>
    <n v="3"/>
    <n v="306"/>
    <x v="1"/>
    <s v="Windbreaker"/>
    <x v="27"/>
  </r>
  <r>
    <n v="3577"/>
    <n v="717"/>
    <n v="179"/>
    <n v="98"/>
    <n v="3"/>
    <n v="294"/>
    <x v="0"/>
    <s v="Camp Collared"/>
    <x v="27"/>
  </r>
  <r>
    <n v="3578"/>
    <n v="718"/>
    <n v="231"/>
    <n v="106"/>
    <n v="1"/>
    <n v="106"/>
    <x v="0"/>
    <s v="Chambray"/>
    <x v="70"/>
  </r>
  <r>
    <n v="3579"/>
    <n v="718"/>
    <n v="1070"/>
    <n v="93"/>
    <n v="1"/>
    <n v="93"/>
    <x v="2"/>
    <s v="Joggers"/>
    <x v="70"/>
  </r>
  <r>
    <n v="3580"/>
    <n v="718"/>
    <n v="935"/>
    <n v="96"/>
    <n v="1"/>
    <n v="96"/>
    <x v="2"/>
    <s v="Drawstring"/>
    <x v="70"/>
  </r>
  <r>
    <n v="3581"/>
    <n v="718"/>
    <n v="848"/>
    <n v="113"/>
    <n v="2"/>
    <n v="226"/>
    <x v="2"/>
    <s v="Chinos"/>
    <x v="70"/>
  </r>
  <r>
    <n v="3582"/>
    <n v="718"/>
    <n v="1248"/>
    <n v="112"/>
    <n v="2"/>
    <n v="224"/>
    <x v="2"/>
    <s v="Tracksuit Bottoms"/>
    <x v="70"/>
  </r>
  <r>
    <n v="3583"/>
    <n v="718"/>
    <n v="1018"/>
    <n v="90"/>
    <n v="1"/>
    <n v="90"/>
    <x v="2"/>
    <s v="Relaxed Leg"/>
    <x v="70"/>
  </r>
  <r>
    <n v="3584"/>
    <n v="718"/>
    <n v="24"/>
    <n v="96"/>
    <n v="2"/>
    <n v="192"/>
    <x v="0"/>
    <s v="Oxford Cloth"/>
    <x v="70"/>
  </r>
  <r>
    <n v="3585"/>
    <n v="718"/>
    <n v="442"/>
    <n v="107"/>
    <n v="3"/>
    <n v="321"/>
    <x v="1"/>
    <s v="Denim"/>
    <x v="70"/>
  </r>
  <r>
    <n v="3586"/>
    <n v="718"/>
    <n v="117"/>
    <n v="92"/>
    <n v="1"/>
    <n v="92"/>
    <x v="0"/>
    <s v="Denim"/>
    <x v="70"/>
  </r>
  <r>
    <n v="3587"/>
    <n v="718"/>
    <n v="1255"/>
    <n v="112"/>
    <n v="2"/>
    <n v="224"/>
    <x v="2"/>
    <s v="Tracksuit Bottoms"/>
    <x v="70"/>
  </r>
  <r>
    <n v="3588"/>
    <n v="718"/>
    <n v="921"/>
    <n v="96"/>
    <n v="2"/>
    <n v="192"/>
    <x v="2"/>
    <s v="Drawstring"/>
    <x v="70"/>
  </r>
  <r>
    <n v="3589"/>
    <n v="718"/>
    <n v="862"/>
    <n v="113"/>
    <n v="2"/>
    <n v="226"/>
    <x v="2"/>
    <s v="Chinos"/>
    <x v="70"/>
  </r>
  <r>
    <n v="3590"/>
    <n v="719"/>
    <n v="667"/>
    <n v="113"/>
    <n v="3"/>
    <n v="339"/>
    <x v="1"/>
    <s v="Parka"/>
    <x v="252"/>
  </r>
  <r>
    <n v="3591"/>
    <n v="719"/>
    <n v="434"/>
    <n v="107"/>
    <n v="2"/>
    <n v="214"/>
    <x v="1"/>
    <s v="Denim"/>
    <x v="252"/>
  </r>
  <r>
    <n v="3592"/>
    <n v="719"/>
    <n v="212"/>
    <n v="106"/>
    <n v="3"/>
    <n v="318"/>
    <x v="0"/>
    <s v="Chambray"/>
    <x v="252"/>
  </r>
  <r>
    <n v="3593"/>
    <n v="719"/>
    <n v="99"/>
    <n v="118"/>
    <n v="1"/>
    <n v="118"/>
    <x v="0"/>
    <s v="Flannel"/>
    <x v="252"/>
  </r>
  <r>
    <n v="3594"/>
    <n v="719"/>
    <n v="757"/>
    <n v="109"/>
    <n v="1"/>
    <n v="109"/>
    <x v="1"/>
    <s v="Peacoat"/>
    <x v="252"/>
  </r>
  <r>
    <n v="3595"/>
    <n v="719"/>
    <n v="891"/>
    <n v="94"/>
    <n v="1"/>
    <n v="94"/>
    <x v="2"/>
    <s v="Cords"/>
    <x v="252"/>
  </r>
  <r>
    <n v="3596"/>
    <n v="719"/>
    <n v="494"/>
    <n v="102"/>
    <n v="2"/>
    <n v="204"/>
    <x v="1"/>
    <s v="Windbreaker"/>
    <x v="252"/>
  </r>
  <r>
    <n v="3597"/>
    <n v="719"/>
    <n v="349"/>
    <n v="109"/>
    <n v="3"/>
    <n v="327"/>
    <x v="0"/>
    <s v="Mandarin Collar"/>
    <x v="252"/>
  </r>
  <r>
    <n v="3598"/>
    <n v="719"/>
    <n v="594"/>
    <n v="100"/>
    <n v="1"/>
    <n v="100"/>
    <x v="1"/>
    <s v="Bomber"/>
    <x v="252"/>
  </r>
  <r>
    <n v="3599"/>
    <n v="720"/>
    <n v="1145"/>
    <n v="102"/>
    <n v="1"/>
    <n v="102"/>
    <x v="2"/>
    <s v="Cargo Pants"/>
    <x v="200"/>
  </r>
  <r>
    <n v="3600"/>
    <n v="720"/>
    <n v="846"/>
    <n v="113"/>
    <n v="3"/>
    <n v="339"/>
    <x v="2"/>
    <s v="Chinos"/>
    <x v="200"/>
  </r>
  <r>
    <n v="3601"/>
    <n v="720"/>
    <n v="782"/>
    <n v="91"/>
    <n v="1"/>
    <n v="91"/>
    <x v="1"/>
    <s v="Pullover"/>
    <x v="200"/>
  </r>
  <r>
    <n v="3602"/>
    <n v="720"/>
    <n v="375"/>
    <n v="94"/>
    <n v="1"/>
    <n v="94"/>
    <x v="0"/>
    <s v="Henley"/>
    <x v="200"/>
  </r>
  <r>
    <n v="3603"/>
    <n v="720"/>
    <n v="225"/>
    <n v="106"/>
    <n v="3"/>
    <n v="318"/>
    <x v="0"/>
    <s v="Chambray"/>
    <x v="200"/>
  </r>
  <r>
    <n v="3604"/>
    <n v="721"/>
    <n v="855"/>
    <n v="113"/>
    <n v="3"/>
    <n v="339"/>
    <x v="2"/>
    <s v="Chinos"/>
    <x v="188"/>
  </r>
  <r>
    <n v="3605"/>
    <n v="721"/>
    <n v="483"/>
    <n v="118"/>
    <n v="3"/>
    <n v="354"/>
    <x v="1"/>
    <s v="Puffer"/>
    <x v="188"/>
  </r>
  <r>
    <n v="3606"/>
    <n v="721"/>
    <n v="543"/>
    <n v="98"/>
    <n v="1"/>
    <n v="98"/>
    <x v="1"/>
    <s v="Leather"/>
    <x v="188"/>
  </r>
  <r>
    <n v="3607"/>
    <n v="721"/>
    <n v="1162"/>
    <n v="99"/>
    <n v="1"/>
    <n v="99"/>
    <x v="2"/>
    <s v="High-Waisted"/>
    <x v="188"/>
  </r>
  <r>
    <n v="3608"/>
    <n v="721"/>
    <n v="921"/>
    <n v="96"/>
    <n v="3"/>
    <n v="288"/>
    <x v="2"/>
    <s v="Drawstring"/>
    <x v="188"/>
  </r>
  <r>
    <n v="3609"/>
    <n v="722"/>
    <n v="362"/>
    <n v="94"/>
    <n v="2"/>
    <n v="188"/>
    <x v="0"/>
    <s v="Henley"/>
    <x v="240"/>
  </r>
  <r>
    <n v="3610"/>
    <n v="722"/>
    <n v="736"/>
    <n v="109"/>
    <n v="2"/>
    <n v="218"/>
    <x v="1"/>
    <s v="Peacoat"/>
    <x v="240"/>
  </r>
  <r>
    <n v="3611"/>
    <n v="722"/>
    <n v="838"/>
    <n v="117"/>
    <n v="2"/>
    <n v="234"/>
    <x v="1"/>
    <s v="Shearling"/>
    <x v="240"/>
  </r>
  <r>
    <n v="3612"/>
    <n v="722"/>
    <n v="651"/>
    <n v="93"/>
    <n v="1"/>
    <n v="93"/>
    <x v="1"/>
    <s v="Coach"/>
    <x v="240"/>
  </r>
  <r>
    <n v="3613"/>
    <n v="722"/>
    <n v="65"/>
    <n v="104"/>
    <n v="2"/>
    <n v="208"/>
    <x v="0"/>
    <s v="Dress"/>
    <x v="240"/>
  </r>
  <r>
    <n v="3614"/>
    <n v="723"/>
    <n v="836"/>
    <n v="117"/>
    <n v="3"/>
    <n v="351"/>
    <x v="1"/>
    <s v="Shearling"/>
    <x v="263"/>
  </r>
  <r>
    <n v="3615"/>
    <n v="723"/>
    <n v="1009"/>
    <n v="106"/>
    <n v="1"/>
    <n v="106"/>
    <x v="2"/>
    <s v="Wool"/>
    <x v="263"/>
  </r>
  <r>
    <n v="3616"/>
    <n v="723"/>
    <n v="1050"/>
    <n v="93"/>
    <n v="3"/>
    <n v="279"/>
    <x v="2"/>
    <s v="Joggers"/>
    <x v="263"/>
  </r>
  <r>
    <n v="3617"/>
    <n v="723"/>
    <n v="550"/>
    <n v="98"/>
    <n v="3"/>
    <n v="294"/>
    <x v="1"/>
    <s v="Leather"/>
    <x v="263"/>
  </r>
  <r>
    <n v="3618"/>
    <n v="724"/>
    <n v="693"/>
    <n v="113"/>
    <n v="2"/>
    <n v="226"/>
    <x v="1"/>
    <s v="Parka"/>
    <x v="102"/>
  </r>
  <r>
    <n v="3619"/>
    <n v="724"/>
    <n v="1193"/>
    <n v="105"/>
    <n v="3"/>
    <n v="315"/>
    <x v="2"/>
    <s v="Pleated"/>
    <x v="102"/>
  </r>
  <r>
    <n v="3620"/>
    <n v="724"/>
    <n v="791"/>
    <n v="91"/>
    <n v="2"/>
    <n v="182"/>
    <x v="1"/>
    <s v="Pullover"/>
    <x v="102"/>
  </r>
  <r>
    <n v="3621"/>
    <n v="724"/>
    <n v="511"/>
    <n v="102"/>
    <n v="3"/>
    <n v="306"/>
    <x v="1"/>
    <s v="Windbreaker"/>
    <x v="102"/>
  </r>
  <r>
    <n v="3622"/>
    <n v="724"/>
    <n v="1012"/>
    <n v="106"/>
    <n v="2"/>
    <n v="212"/>
    <x v="2"/>
    <s v="Wool"/>
    <x v="102"/>
  </r>
  <r>
    <n v="3623"/>
    <n v="724"/>
    <n v="665"/>
    <n v="113"/>
    <n v="2"/>
    <n v="226"/>
    <x v="1"/>
    <s v="Parka"/>
    <x v="102"/>
  </r>
  <r>
    <n v="3624"/>
    <n v="724"/>
    <n v="625"/>
    <n v="112"/>
    <n v="2"/>
    <n v="224"/>
    <x v="1"/>
    <s v="Cardigan"/>
    <x v="102"/>
  </r>
  <r>
    <n v="3625"/>
    <n v="725"/>
    <n v="265"/>
    <n v="95"/>
    <n v="3"/>
    <n v="285"/>
    <x v="0"/>
    <s v="Polo"/>
    <x v="132"/>
  </r>
  <r>
    <n v="3626"/>
    <n v="725"/>
    <n v="32"/>
    <n v="96"/>
    <n v="1"/>
    <n v="96"/>
    <x v="0"/>
    <s v="Oxford Cloth"/>
    <x v="132"/>
  </r>
  <r>
    <n v="3627"/>
    <n v="725"/>
    <n v="1217"/>
    <n v="105"/>
    <n v="3"/>
    <n v="315"/>
    <x v="2"/>
    <s v="Pleated"/>
    <x v="132"/>
  </r>
  <r>
    <n v="3628"/>
    <n v="725"/>
    <n v="1234"/>
    <n v="112"/>
    <n v="1"/>
    <n v="112"/>
    <x v="2"/>
    <s v="Tracksuit Bottoms"/>
    <x v="132"/>
  </r>
  <r>
    <n v="3629"/>
    <n v="726"/>
    <n v="607"/>
    <n v="112"/>
    <n v="2"/>
    <n v="224"/>
    <x v="1"/>
    <s v="Cardigan"/>
    <x v="137"/>
  </r>
  <r>
    <n v="3630"/>
    <n v="726"/>
    <n v="131"/>
    <n v="92"/>
    <n v="2"/>
    <n v="184"/>
    <x v="0"/>
    <s v="Denim"/>
    <x v="137"/>
  </r>
  <r>
    <n v="3631"/>
    <n v="727"/>
    <n v="165"/>
    <n v="91"/>
    <n v="2"/>
    <n v="182"/>
    <x v="0"/>
    <s v="Linen"/>
    <x v="8"/>
  </r>
  <r>
    <n v="3632"/>
    <n v="727"/>
    <n v="796"/>
    <n v="91"/>
    <n v="1"/>
    <n v="91"/>
    <x v="1"/>
    <s v="Pullover"/>
    <x v="8"/>
  </r>
  <r>
    <n v="3633"/>
    <n v="728"/>
    <n v="234"/>
    <n v="106"/>
    <n v="1"/>
    <n v="106"/>
    <x v="0"/>
    <s v="Chambray"/>
    <x v="207"/>
  </r>
  <r>
    <n v="3634"/>
    <n v="728"/>
    <n v="9"/>
    <n v="96"/>
    <n v="3"/>
    <n v="288"/>
    <x v="0"/>
    <s v="Oxford Cloth"/>
    <x v="207"/>
  </r>
  <r>
    <n v="3635"/>
    <n v="728"/>
    <n v="1109"/>
    <n v="115"/>
    <n v="1"/>
    <n v="115"/>
    <x v="2"/>
    <s v="Cropped"/>
    <x v="207"/>
  </r>
  <r>
    <n v="3636"/>
    <n v="728"/>
    <n v="38"/>
    <n v="104"/>
    <n v="3"/>
    <n v="312"/>
    <x v="0"/>
    <s v="Dress"/>
    <x v="207"/>
  </r>
  <r>
    <n v="3637"/>
    <n v="728"/>
    <n v="598"/>
    <n v="112"/>
    <n v="1"/>
    <n v="112"/>
    <x v="1"/>
    <s v="Cardigan"/>
    <x v="207"/>
  </r>
  <r>
    <n v="3638"/>
    <n v="728"/>
    <n v="1150"/>
    <n v="102"/>
    <n v="1"/>
    <n v="102"/>
    <x v="2"/>
    <s v="Cargo Pants"/>
    <x v="207"/>
  </r>
  <r>
    <n v="3639"/>
    <n v="729"/>
    <n v="197"/>
    <n v="98"/>
    <n v="3"/>
    <n v="294"/>
    <x v="0"/>
    <s v="Camp Collared"/>
    <x v="242"/>
  </r>
  <r>
    <n v="3640"/>
    <n v="729"/>
    <n v="558"/>
    <n v="98"/>
    <n v="1"/>
    <n v="98"/>
    <x v="1"/>
    <s v="Leather"/>
    <x v="242"/>
  </r>
  <r>
    <n v="3641"/>
    <n v="730"/>
    <n v="221"/>
    <n v="106"/>
    <n v="3"/>
    <n v="318"/>
    <x v="0"/>
    <s v="Chambray"/>
    <x v="78"/>
  </r>
  <r>
    <n v="3642"/>
    <n v="730"/>
    <n v="226"/>
    <n v="106"/>
    <n v="1"/>
    <n v="106"/>
    <x v="0"/>
    <s v="Chambray"/>
    <x v="78"/>
  </r>
  <r>
    <n v="3643"/>
    <n v="730"/>
    <n v="1232"/>
    <n v="112"/>
    <n v="3"/>
    <n v="336"/>
    <x v="2"/>
    <s v="Tracksuit Bottoms"/>
    <x v="78"/>
  </r>
  <r>
    <n v="3644"/>
    <n v="730"/>
    <n v="310"/>
    <n v="105"/>
    <n v="3"/>
    <n v="315"/>
    <x v="0"/>
    <s v="Cuban Collar"/>
    <x v="78"/>
  </r>
  <r>
    <n v="3645"/>
    <n v="730"/>
    <n v="1177"/>
    <n v="99"/>
    <n v="1"/>
    <n v="99"/>
    <x v="2"/>
    <s v="High-Waisted"/>
    <x v="78"/>
  </r>
  <r>
    <n v="3646"/>
    <n v="730"/>
    <n v="156"/>
    <n v="91"/>
    <n v="2"/>
    <n v="182"/>
    <x v="0"/>
    <s v="Linen"/>
    <x v="78"/>
  </r>
  <r>
    <n v="3647"/>
    <n v="731"/>
    <n v="696"/>
    <n v="113"/>
    <n v="1"/>
    <n v="113"/>
    <x v="1"/>
    <s v="Parka"/>
    <x v="146"/>
  </r>
  <r>
    <n v="3648"/>
    <n v="731"/>
    <n v="176"/>
    <n v="98"/>
    <n v="3"/>
    <n v="294"/>
    <x v="0"/>
    <s v="Camp Collared"/>
    <x v="146"/>
  </r>
  <r>
    <n v="3649"/>
    <n v="731"/>
    <n v="431"/>
    <n v="107"/>
    <n v="2"/>
    <n v="214"/>
    <x v="1"/>
    <s v="Denim"/>
    <x v="146"/>
  </r>
  <r>
    <n v="3650"/>
    <n v="732"/>
    <n v="650"/>
    <n v="93"/>
    <n v="3"/>
    <n v="279"/>
    <x v="1"/>
    <s v="Coach"/>
    <x v="153"/>
  </r>
  <r>
    <n v="3651"/>
    <n v="732"/>
    <n v="1142"/>
    <n v="102"/>
    <n v="1"/>
    <n v="102"/>
    <x v="2"/>
    <s v="Cargo Pants"/>
    <x v="153"/>
  </r>
  <r>
    <n v="3652"/>
    <n v="732"/>
    <n v="278"/>
    <n v="95"/>
    <n v="2"/>
    <n v="190"/>
    <x v="0"/>
    <s v="Polo"/>
    <x v="153"/>
  </r>
  <r>
    <n v="3653"/>
    <n v="733"/>
    <n v="394"/>
    <n v="119"/>
    <n v="1"/>
    <n v="119"/>
    <x v="0"/>
    <s v="Casual Slim Fit"/>
    <x v="144"/>
  </r>
  <r>
    <n v="3654"/>
    <n v="733"/>
    <n v="944"/>
    <n v="96"/>
    <n v="2"/>
    <n v="192"/>
    <x v="2"/>
    <s v="Drawstring"/>
    <x v="144"/>
  </r>
  <r>
    <n v="3655"/>
    <n v="733"/>
    <n v="691"/>
    <n v="113"/>
    <n v="1"/>
    <n v="113"/>
    <x v="1"/>
    <s v="Parka"/>
    <x v="144"/>
  </r>
  <r>
    <n v="3656"/>
    <n v="733"/>
    <n v="314"/>
    <n v="105"/>
    <n v="3"/>
    <n v="315"/>
    <x v="0"/>
    <s v="Cuban Collar"/>
    <x v="144"/>
  </r>
  <r>
    <n v="3657"/>
    <n v="733"/>
    <n v="33"/>
    <n v="96"/>
    <n v="1"/>
    <n v="96"/>
    <x v="0"/>
    <s v="Oxford Cloth"/>
    <x v="144"/>
  </r>
  <r>
    <n v="3658"/>
    <n v="733"/>
    <n v="971"/>
    <n v="97"/>
    <n v="1"/>
    <n v="97"/>
    <x v="2"/>
    <s v="Slim-Fit"/>
    <x v="144"/>
  </r>
  <r>
    <n v="3659"/>
    <n v="734"/>
    <n v="301"/>
    <n v="105"/>
    <n v="2"/>
    <n v="210"/>
    <x v="0"/>
    <s v="Cuban Collar"/>
    <x v="83"/>
  </r>
  <r>
    <n v="3660"/>
    <n v="734"/>
    <n v="956"/>
    <n v="97"/>
    <n v="2"/>
    <n v="194"/>
    <x v="2"/>
    <s v="Slim-Fit"/>
    <x v="83"/>
  </r>
  <r>
    <n v="3661"/>
    <n v="734"/>
    <n v="1051"/>
    <n v="93"/>
    <n v="2"/>
    <n v="186"/>
    <x v="2"/>
    <s v="Joggers"/>
    <x v="83"/>
  </r>
  <r>
    <n v="3662"/>
    <n v="734"/>
    <n v="808"/>
    <n v="117"/>
    <n v="3"/>
    <n v="351"/>
    <x v="1"/>
    <s v="Shearling"/>
    <x v="83"/>
  </r>
  <r>
    <n v="3663"/>
    <n v="734"/>
    <n v="560"/>
    <n v="100"/>
    <n v="3"/>
    <n v="300"/>
    <x v="1"/>
    <s v="Bomber"/>
    <x v="83"/>
  </r>
  <r>
    <n v="3664"/>
    <n v="734"/>
    <n v="439"/>
    <n v="107"/>
    <n v="3"/>
    <n v="321"/>
    <x v="1"/>
    <s v="Denim"/>
    <x v="83"/>
  </r>
  <r>
    <n v="3665"/>
    <n v="734"/>
    <n v="465"/>
    <n v="118"/>
    <n v="3"/>
    <n v="354"/>
    <x v="1"/>
    <s v="Puffer"/>
    <x v="83"/>
  </r>
  <r>
    <n v="3666"/>
    <n v="734"/>
    <n v="702"/>
    <n v="119"/>
    <n v="3"/>
    <n v="357"/>
    <x v="1"/>
    <s v="Trench Coat"/>
    <x v="83"/>
  </r>
  <r>
    <n v="3667"/>
    <n v="734"/>
    <n v="799"/>
    <n v="91"/>
    <n v="1"/>
    <n v="91"/>
    <x v="1"/>
    <s v="Pullover"/>
    <x v="83"/>
  </r>
  <r>
    <n v="3668"/>
    <n v="734"/>
    <n v="168"/>
    <n v="91"/>
    <n v="1"/>
    <n v="91"/>
    <x v="0"/>
    <s v="Linen"/>
    <x v="83"/>
  </r>
  <r>
    <n v="3669"/>
    <n v="735"/>
    <n v="481"/>
    <n v="118"/>
    <n v="3"/>
    <n v="354"/>
    <x v="1"/>
    <s v="Puffer"/>
    <x v="263"/>
  </r>
  <r>
    <n v="3670"/>
    <n v="735"/>
    <n v="938"/>
    <n v="96"/>
    <n v="1"/>
    <n v="96"/>
    <x v="2"/>
    <s v="Drawstring"/>
    <x v="263"/>
  </r>
  <r>
    <n v="3671"/>
    <n v="735"/>
    <n v="443"/>
    <n v="107"/>
    <n v="3"/>
    <n v="321"/>
    <x v="1"/>
    <s v="Denim"/>
    <x v="263"/>
  </r>
  <r>
    <n v="3672"/>
    <n v="735"/>
    <n v="709"/>
    <n v="119"/>
    <n v="2"/>
    <n v="238"/>
    <x v="1"/>
    <s v="Trench Coat"/>
    <x v="263"/>
  </r>
  <r>
    <n v="3673"/>
    <n v="735"/>
    <n v="184"/>
    <n v="98"/>
    <n v="3"/>
    <n v="294"/>
    <x v="0"/>
    <s v="Camp Collared"/>
    <x v="263"/>
  </r>
  <r>
    <n v="3674"/>
    <n v="736"/>
    <n v="864"/>
    <n v="113"/>
    <n v="1"/>
    <n v="113"/>
    <x v="2"/>
    <s v="Chinos"/>
    <x v="138"/>
  </r>
  <r>
    <n v="3675"/>
    <n v="736"/>
    <n v="1245"/>
    <n v="112"/>
    <n v="1"/>
    <n v="112"/>
    <x v="2"/>
    <s v="Tracksuit Bottoms"/>
    <x v="138"/>
  </r>
  <r>
    <n v="3676"/>
    <n v="736"/>
    <n v="378"/>
    <n v="94"/>
    <n v="2"/>
    <n v="188"/>
    <x v="0"/>
    <s v="Henley"/>
    <x v="138"/>
  </r>
  <r>
    <n v="3677"/>
    <n v="736"/>
    <n v="1164"/>
    <n v="99"/>
    <n v="3"/>
    <n v="297"/>
    <x v="2"/>
    <s v="High-Waisted"/>
    <x v="138"/>
  </r>
  <r>
    <n v="3678"/>
    <n v="736"/>
    <n v="876"/>
    <n v="94"/>
    <n v="1"/>
    <n v="94"/>
    <x v="2"/>
    <s v="Cords"/>
    <x v="138"/>
  </r>
  <r>
    <n v="3679"/>
    <n v="736"/>
    <n v="1184"/>
    <n v="99"/>
    <n v="3"/>
    <n v="297"/>
    <x v="2"/>
    <s v="High-Waisted"/>
    <x v="138"/>
  </r>
  <r>
    <n v="3680"/>
    <n v="736"/>
    <n v="110"/>
    <n v="92"/>
    <n v="2"/>
    <n v="184"/>
    <x v="0"/>
    <s v="Denim"/>
    <x v="138"/>
  </r>
  <r>
    <n v="3681"/>
    <n v="737"/>
    <n v="814"/>
    <n v="117"/>
    <n v="3"/>
    <n v="351"/>
    <x v="1"/>
    <s v="Shearling"/>
    <x v="144"/>
  </r>
  <r>
    <n v="3682"/>
    <n v="737"/>
    <n v="1066"/>
    <n v="93"/>
    <n v="3"/>
    <n v="279"/>
    <x v="2"/>
    <s v="Joggers"/>
    <x v="144"/>
  </r>
  <r>
    <n v="3683"/>
    <n v="737"/>
    <n v="552"/>
    <n v="98"/>
    <n v="1"/>
    <n v="98"/>
    <x v="1"/>
    <s v="Leather"/>
    <x v="144"/>
  </r>
  <r>
    <n v="3684"/>
    <n v="737"/>
    <n v="800"/>
    <n v="91"/>
    <n v="2"/>
    <n v="182"/>
    <x v="1"/>
    <s v="Pullover"/>
    <x v="144"/>
  </r>
  <r>
    <n v="3685"/>
    <n v="737"/>
    <n v="1160"/>
    <n v="99"/>
    <n v="1"/>
    <n v="99"/>
    <x v="2"/>
    <s v="High-Waisted"/>
    <x v="144"/>
  </r>
  <r>
    <n v="3686"/>
    <n v="737"/>
    <n v="251"/>
    <n v="95"/>
    <n v="2"/>
    <n v="190"/>
    <x v="0"/>
    <s v="Polo"/>
    <x v="144"/>
  </r>
  <r>
    <n v="3687"/>
    <n v="737"/>
    <n v="664"/>
    <n v="93"/>
    <n v="2"/>
    <n v="186"/>
    <x v="1"/>
    <s v="Coach"/>
    <x v="144"/>
  </r>
  <r>
    <n v="3688"/>
    <n v="737"/>
    <n v="1250"/>
    <n v="112"/>
    <n v="1"/>
    <n v="112"/>
    <x v="2"/>
    <s v="Tracksuit Bottoms"/>
    <x v="144"/>
  </r>
  <r>
    <n v="3689"/>
    <n v="737"/>
    <n v="98"/>
    <n v="118"/>
    <n v="2"/>
    <n v="236"/>
    <x v="0"/>
    <s v="Flannel"/>
    <x v="144"/>
  </r>
  <r>
    <n v="3690"/>
    <n v="738"/>
    <n v="260"/>
    <n v="95"/>
    <n v="3"/>
    <n v="285"/>
    <x v="0"/>
    <s v="Polo"/>
    <x v="259"/>
  </r>
  <r>
    <n v="3691"/>
    <n v="738"/>
    <n v="1195"/>
    <n v="105"/>
    <n v="3"/>
    <n v="315"/>
    <x v="2"/>
    <s v="Pleated"/>
    <x v="259"/>
  </r>
  <r>
    <n v="3692"/>
    <n v="738"/>
    <n v="357"/>
    <n v="94"/>
    <n v="2"/>
    <n v="188"/>
    <x v="0"/>
    <s v="Henley"/>
    <x v="259"/>
  </r>
  <r>
    <n v="3693"/>
    <n v="738"/>
    <n v="1197"/>
    <n v="105"/>
    <n v="2"/>
    <n v="210"/>
    <x v="2"/>
    <s v="Pleated"/>
    <x v="259"/>
  </r>
  <r>
    <n v="3694"/>
    <n v="739"/>
    <n v="645"/>
    <n v="93"/>
    <n v="2"/>
    <n v="186"/>
    <x v="1"/>
    <s v="Coach"/>
    <x v="128"/>
  </r>
  <r>
    <n v="3695"/>
    <n v="739"/>
    <n v="47"/>
    <n v="104"/>
    <n v="2"/>
    <n v="208"/>
    <x v="0"/>
    <s v="Dress"/>
    <x v="128"/>
  </r>
  <r>
    <n v="3696"/>
    <n v="739"/>
    <n v="539"/>
    <n v="98"/>
    <n v="3"/>
    <n v="294"/>
    <x v="1"/>
    <s v="Leather"/>
    <x v="128"/>
  </r>
  <r>
    <n v="3697"/>
    <n v="740"/>
    <n v="396"/>
    <n v="119"/>
    <n v="3"/>
    <n v="357"/>
    <x v="0"/>
    <s v="Casual Slim Fit"/>
    <x v="53"/>
  </r>
  <r>
    <n v="3698"/>
    <n v="740"/>
    <n v="31"/>
    <n v="96"/>
    <n v="2"/>
    <n v="192"/>
    <x v="0"/>
    <s v="Oxford Cloth"/>
    <x v="53"/>
  </r>
  <r>
    <n v="3699"/>
    <n v="740"/>
    <n v="990"/>
    <n v="106"/>
    <n v="1"/>
    <n v="106"/>
    <x v="2"/>
    <s v="Wool"/>
    <x v="53"/>
  </r>
  <r>
    <n v="3700"/>
    <n v="740"/>
    <n v="1076"/>
    <n v="93"/>
    <n v="2"/>
    <n v="186"/>
    <x v="2"/>
    <s v="Joggers"/>
    <x v="53"/>
  </r>
  <r>
    <n v="3701"/>
    <n v="740"/>
    <n v="704"/>
    <n v="119"/>
    <n v="2"/>
    <n v="238"/>
    <x v="1"/>
    <s v="Trench Coat"/>
    <x v="53"/>
  </r>
  <r>
    <n v="3702"/>
    <n v="741"/>
    <n v="917"/>
    <n v="96"/>
    <n v="1"/>
    <n v="96"/>
    <x v="2"/>
    <s v="Drawstring"/>
    <x v="1"/>
  </r>
  <r>
    <n v="3703"/>
    <n v="741"/>
    <n v="794"/>
    <n v="91"/>
    <n v="3"/>
    <n v="273"/>
    <x v="1"/>
    <s v="Pullover"/>
    <x v="1"/>
  </r>
  <r>
    <n v="3704"/>
    <n v="742"/>
    <n v="893"/>
    <n v="94"/>
    <n v="3"/>
    <n v="282"/>
    <x v="2"/>
    <s v="Cords"/>
    <x v="116"/>
  </r>
  <r>
    <n v="3705"/>
    <n v="742"/>
    <n v="223"/>
    <n v="106"/>
    <n v="2"/>
    <n v="212"/>
    <x v="0"/>
    <s v="Chambray"/>
    <x v="116"/>
  </r>
  <r>
    <n v="3706"/>
    <n v="742"/>
    <n v="620"/>
    <n v="112"/>
    <n v="2"/>
    <n v="224"/>
    <x v="1"/>
    <s v="Cardigan"/>
    <x v="116"/>
  </r>
  <r>
    <n v="3707"/>
    <n v="742"/>
    <n v="606"/>
    <n v="112"/>
    <n v="1"/>
    <n v="112"/>
    <x v="1"/>
    <s v="Cardigan"/>
    <x v="116"/>
  </r>
  <r>
    <n v="3708"/>
    <n v="742"/>
    <n v="133"/>
    <n v="92"/>
    <n v="1"/>
    <n v="92"/>
    <x v="0"/>
    <s v="Denim"/>
    <x v="116"/>
  </r>
  <r>
    <n v="3709"/>
    <n v="742"/>
    <n v="1100"/>
    <n v="115"/>
    <n v="2"/>
    <n v="230"/>
    <x v="2"/>
    <s v="Cropped"/>
    <x v="116"/>
  </r>
  <r>
    <n v="3710"/>
    <n v="743"/>
    <n v="142"/>
    <n v="91"/>
    <n v="3"/>
    <n v="273"/>
    <x v="0"/>
    <s v="Linen"/>
    <x v="271"/>
  </r>
  <r>
    <n v="3711"/>
    <n v="743"/>
    <n v="1090"/>
    <n v="115"/>
    <n v="3"/>
    <n v="345"/>
    <x v="2"/>
    <s v="Cropped"/>
    <x v="271"/>
  </r>
  <r>
    <n v="3712"/>
    <n v="743"/>
    <n v="194"/>
    <n v="98"/>
    <n v="2"/>
    <n v="196"/>
    <x v="0"/>
    <s v="Camp Collared"/>
    <x v="271"/>
  </r>
  <r>
    <n v="3713"/>
    <n v="743"/>
    <n v="544"/>
    <n v="98"/>
    <n v="1"/>
    <n v="98"/>
    <x v="1"/>
    <s v="Leather"/>
    <x v="271"/>
  </r>
  <r>
    <n v="3714"/>
    <n v="744"/>
    <n v="553"/>
    <n v="98"/>
    <n v="2"/>
    <n v="196"/>
    <x v="1"/>
    <s v="Leather"/>
    <x v="83"/>
  </r>
  <r>
    <n v="3715"/>
    <n v="744"/>
    <n v="210"/>
    <n v="106"/>
    <n v="2"/>
    <n v="212"/>
    <x v="0"/>
    <s v="Chambray"/>
    <x v="83"/>
  </r>
  <r>
    <n v="3716"/>
    <n v="744"/>
    <n v="1009"/>
    <n v="106"/>
    <n v="3"/>
    <n v="318"/>
    <x v="2"/>
    <s v="Wool"/>
    <x v="83"/>
  </r>
  <r>
    <n v="3717"/>
    <n v="744"/>
    <n v="1058"/>
    <n v="93"/>
    <n v="1"/>
    <n v="93"/>
    <x v="2"/>
    <s v="Joggers"/>
    <x v="83"/>
  </r>
  <r>
    <n v="3718"/>
    <n v="744"/>
    <n v="1084"/>
    <n v="93"/>
    <n v="1"/>
    <n v="93"/>
    <x v="2"/>
    <s v="Joggers"/>
    <x v="83"/>
  </r>
  <r>
    <n v="3719"/>
    <n v="744"/>
    <n v="43"/>
    <n v="104"/>
    <n v="2"/>
    <n v="208"/>
    <x v="0"/>
    <s v="Dress"/>
    <x v="83"/>
  </r>
  <r>
    <n v="3720"/>
    <n v="745"/>
    <n v="1194"/>
    <n v="105"/>
    <n v="1"/>
    <n v="105"/>
    <x v="2"/>
    <s v="Pleated"/>
    <x v="248"/>
  </r>
  <r>
    <n v="3721"/>
    <n v="745"/>
    <n v="739"/>
    <n v="109"/>
    <n v="2"/>
    <n v="218"/>
    <x v="1"/>
    <s v="Peacoat"/>
    <x v="248"/>
  </r>
  <r>
    <n v="3722"/>
    <n v="745"/>
    <n v="757"/>
    <n v="109"/>
    <n v="2"/>
    <n v="218"/>
    <x v="1"/>
    <s v="Peacoat"/>
    <x v="248"/>
  </r>
  <r>
    <n v="3723"/>
    <n v="745"/>
    <n v="1041"/>
    <n v="90"/>
    <n v="3"/>
    <n v="270"/>
    <x v="2"/>
    <s v="Relaxed Leg"/>
    <x v="248"/>
  </r>
  <r>
    <n v="3724"/>
    <n v="745"/>
    <n v="217"/>
    <n v="106"/>
    <n v="3"/>
    <n v="318"/>
    <x v="0"/>
    <s v="Chambray"/>
    <x v="248"/>
  </r>
  <r>
    <n v="3725"/>
    <n v="745"/>
    <n v="1098"/>
    <n v="115"/>
    <n v="3"/>
    <n v="345"/>
    <x v="2"/>
    <s v="Cropped"/>
    <x v="248"/>
  </r>
  <r>
    <n v="3726"/>
    <n v="745"/>
    <n v="20"/>
    <n v="96"/>
    <n v="1"/>
    <n v="96"/>
    <x v="0"/>
    <s v="Oxford Cloth"/>
    <x v="248"/>
  </r>
  <r>
    <n v="3727"/>
    <n v="745"/>
    <n v="1191"/>
    <n v="105"/>
    <n v="2"/>
    <n v="210"/>
    <x v="2"/>
    <s v="Pleated"/>
    <x v="248"/>
  </r>
  <r>
    <n v="3728"/>
    <n v="745"/>
    <n v="1110"/>
    <n v="115"/>
    <n v="2"/>
    <n v="230"/>
    <x v="2"/>
    <s v="Cropped"/>
    <x v="248"/>
  </r>
  <r>
    <n v="3729"/>
    <n v="746"/>
    <n v="1170"/>
    <n v="99"/>
    <n v="2"/>
    <n v="198"/>
    <x v="2"/>
    <s v="High-Waisted"/>
    <x v="109"/>
  </r>
  <r>
    <n v="3730"/>
    <n v="746"/>
    <n v="1139"/>
    <n v="102"/>
    <n v="2"/>
    <n v="204"/>
    <x v="2"/>
    <s v="Cargo Pants"/>
    <x v="109"/>
  </r>
  <r>
    <n v="3731"/>
    <n v="746"/>
    <n v="754"/>
    <n v="109"/>
    <n v="3"/>
    <n v="327"/>
    <x v="1"/>
    <s v="Peacoat"/>
    <x v="109"/>
  </r>
  <r>
    <n v="3732"/>
    <n v="746"/>
    <n v="742"/>
    <n v="109"/>
    <n v="3"/>
    <n v="327"/>
    <x v="1"/>
    <s v="Peacoat"/>
    <x v="109"/>
  </r>
  <r>
    <n v="3733"/>
    <n v="746"/>
    <n v="138"/>
    <n v="92"/>
    <n v="2"/>
    <n v="184"/>
    <x v="0"/>
    <s v="Denim"/>
    <x v="109"/>
  </r>
  <r>
    <n v="3734"/>
    <n v="746"/>
    <n v="47"/>
    <n v="104"/>
    <n v="1"/>
    <n v="104"/>
    <x v="0"/>
    <s v="Dress"/>
    <x v="109"/>
  </r>
  <r>
    <n v="3735"/>
    <n v="746"/>
    <n v="100"/>
    <n v="118"/>
    <n v="1"/>
    <n v="118"/>
    <x v="0"/>
    <s v="Flannel"/>
    <x v="109"/>
  </r>
  <r>
    <n v="3736"/>
    <n v="747"/>
    <n v="1076"/>
    <n v="93"/>
    <n v="2"/>
    <n v="186"/>
    <x v="2"/>
    <s v="Joggers"/>
    <x v="197"/>
  </r>
  <r>
    <n v="3737"/>
    <n v="747"/>
    <n v="676"/>
    <n v="113"/>
    <n v="1"/>
    <n v="113"/>
    <x v="1"/>
    <s v="Parka"/>
    <x v="197"/>
  </r>
  <r>
    <n v="3738"/>
    <n v="747"/>
    <n v="709"/>
    <n v="119"/>
    <n v="3"/>
    <n v="357"/>
    <x v="1"/>
    <s v="Trench Coat"/>
    <x v="197"/>
  </r>
  <r>
    <n v="3739"/>
    <n v="748"/>
    <n v="743"/>
    <n v="109"/>
    <n v="3"/>
    <n v="327"/>
    <x v="1"/>
    <s v="Peacoat"/>
    <x v="24"/>
  </r>
  <r>
    <n v="3740"/>
    <n v="748"/>
    <n v="167"/>
    <n v="91"/>
    <n v="2"/>
    <n v="182"/>
    <x v="0"/>
    <s v="Linen"/>
    <x v="24"/>
  </r>
  <r>
    <n v="3741"/>
    <n v="748"/>
    <n v="405"/>
    <n v="119"/>
    <n v="2"/>
    <n v="238"/>
    <x v="0"/>
    <s v="Casual Slim Fit"/>
    <x v="24"/>
  </r>
  <r>
    <n v="3742"/>
    <n v="748"/>
    <n v="1133"/>
    <n v="102"/>
    <n v="3"/>
    <n v="306"/>
    <x v="2"/>
    <s v="Cargo Pants"/>
    <x v="24"/>
  </r>
  <r>
    <n v="3743"/>
    <n v="748"/>
    <n v="991"/>
    <n v="106"/>
    <n v="2"/>
    <n v="212"/>
    <x v="2"/>
    <s v="Wool"/>
    <x v="24"/>
  </r>
  <r>
    <n v="3744"/>
    <n v="749"/>
    <n v="746"/>
    <n v="109"/>
    <n v="1"/>
    <n v="109"/>
    <x v="1"/>
    <s v="Peacoat"/>
    <x v="107"/>
  </r>
  <r>
    <n v="3745"/>
    <n v="749"/>
    <n v="1197"/>
    <n v="105"/>
    <n v="1"/>
    <n v="105"/>
    <x v="2"/>
    <s v="Pleated"/>
    <x v="107"/>
  </r>
  <r>
    <n v="3746"/>
    <n v="749"/>
    <n v="628"/>
    <n v="112"/>
    <n v="1"/>
    <n v="112"/>
    <x v="1"/>
    <s v="Cardigan"/>
    <x v="107"/>
  </r>
  <r>
    <n v="3747"/>
    <n v="749"/>
    <n v="865"/>
    <n v="113"/>
    <n v="1"/>
    <n v="113"/>
    <x v="2"/>
    <s v="Chinos"/>
    <x v="107"/>
  </r>
  <r>
    <n v="3748"/>
    <n v="749"/>
    <n v="665"/>
    <n v="113"/>
    <n v="3"/>
    <n v="339"/>
    <x v="1"/>
    <s v="Parka"/>
    <x v="107"/>
  </r>
  <r>
    <n v="3749"/>
    <n v="749"/>
    <n v="12"/>
    <n v="96"/>
    <n v="3"/>
    <n v="288"/>
    <x v="0"/>
    <s v="Oxford Cloth"/>
    <x v="107"/>
  </r>
  <r>
    <n v="3750"/>
    <n v="749"/>
    <n v="120"/>
    <n v="92"/>
    <n v="1"/>
    <n v="92"/>
    <x v="0"/>
    <s v="Denim"/>
    <x v="107"/>
  </r>
  <r>
    <n v="3751"/>
    <n v="750"/>
    <n v="437"/>
    <n v="107"/>
    <n v="2"/>
    <n v="214"/>
    <x v="1"/>
    <s v="Denim"/>
    <x v="45"/>
  </r>
  <r>
    <n v="3752"/>
    <n v="750"/>
    <n v="884"/>
    <n v="94"/>
    <n v="2"/>
    <n v="188"/>
    <x v="2"/>
    <s v="Cords"/>
    <x v="45"/>
  </r>
  <r>
    <n v="3753"/>
    <n v="750"/>
    <n v="333"/>
    <n v="109"/>
    <n v="1"/>
    <n v="109"/>
    <x v="0"/>
    <s v="Mandarin Collar"/>
    <x v="45"/>
  </r>
  <r>
    <n v="3754"/>
    <n v="750"/>
    <n v="382"/>
    <n v="94"/>
    <n v="1"/>
    <n v="94"/>
    <x v="0"/>
    <s v="Henley"/>
    <x v="45"/>
  </r>
  <r>
    <n v="3755"/>
    <n v="750"/>
    <n v="1159"/>
    <n v="99"/>
    <n v="2"/>
    <n v="198"/>
    <x v="2"/>
    <s v="High-Waisted"/>
    <x v="45"/>
  </r>
  <r>
    <n v="3756"/>
    <n v="750"/>
    <n v="509"/>
    <n v="102"/>
    <n v="2"/>
    <n v="204"/>
    <x v="1"/>
    <s v="Windbreaker"/>
    <x v="45"/>
  </r>
  <r>
    <n v="3757"/>
    <n v="750"/>
    <n v="91"/>
    <n v="118"/>
    <n v="1"/>
    <n v="118"/>
    <x v="0"/>
    <s v="Flannel"/>
    <x v="45"/>
  </r>
  <r>
    <n v="3758"/>
    <n v="750"/>
    <n v="708"/>
    <n v="119"/>
    <n v="1"/>
    <n v="119"/>
    <x v="1"/>
    <s v="Trench Coat"/>
    <x v="45"/>
  </r>
  <r>
    <n v="3759"/>
    <n v="750"/>
    <n v="583"/>
    <n v="100"/>
    <n v="2"/>
    <n v="200"/>
    <x v="1"/>
    <s v="Bomber"/>
    <x v="45"/>
  </r>
  <r>
    <n v="3760"/>
    <n v="750"/>
    <n v="507"/>
    <n v="102"/>
    <n v="1"/>
    <n v="102"/>
    <x v="1"/>
    <s v="Windbreaker"/>
    <x v="45"/>
  </r>
  <r>
    <n v="3761"/>
    <n v="750"/>
    <n v="1113"/>
    <n v="115"/>
    <n v="3"/>
    <n v="345"/>
    <x v="2"/>
    <s v="Cropped"/>
    <x v="45"/>
  </r>
  <r>
    <n v="3762"/>
    <n v="751"/>
    <n v="789"/>
    <n v="91"/>
    <n v="1"/>
    <n v="91"/>
    <x v="1"/>
    <s v="Pullover"/>
    <x v="78"/>
  </r>
  <r>
    <n v="3763"/>
    <n v="751"/>
    <n v="728"/>
    <n v="119"/>
    <n v="2"/>
    <n v="238"/>
    <x v="1"/>
    <s v="Trench Coat"/>
    <x v="78"/>
  </r>
  <r>
    <n v="3764"/>
    <n v="751"/>
    <n v="1035"/>
    <n v="90"/>
    <n v="3"/>
    <n v="270"/>
    <x v="2"/>
    <s v="Relaxed Leg"/>
    <x v="78"/>
  </r>
  <r>
    <n v="3765"/>
    <n v="751"/>
    <n v="241"/>
    <n v="106"/>
    <n v="1"/>
    <n v="106"/>
    <x v="0"/>
    <s v="Chambray"/>
    <x v="78"/>
  </r>
  <r>
    <n v="3766"/>
    <n v="751"/>
    <n v="1147"/>
    <n v="102"/>
    <n v="3"/>
    <n v="306"/>
    <x v="2"/>
    <s v="Cargo Pants"/>
    <x v="78"/>
  </r>
  <r>
    <n v="3767"/>
    <n v="751"/>
    <n v="612"/>
    <n v="112"/>
    <n v="3"/>
    <n v="336"/>
    <x v="1"/>
    <s v="Cardigan"/>
    <x v="78"/>
  </r>
  <r>
    <n v="3768"/>
    <n v="752"/>
    <n v="964"/>
    <n v="97"/>
    <n v="2"/>
    <n v="194"/>
    <x v="2"/>
    <s v="Slim-Fit"/>
    <x v="2"/>
  </r>
  <r>
    <n v="3769"/>
    <n v="752"/>
    <n v="196"/>
    <n v="98"/>
    <n v="3"/>
    <n v="294"/>
    <x v="0"/>
    <s v="Camp Collared"/>
    <x v="2"/>
  </r>
  <r>
    <n v="3770"/>
    <n v="752"/>
    <n v="857"/>
    <n v="113"/>
    <n v="1"/>
    <n v="113"/>
    <x v="2"/>
    <s v="Chinos"/>
    <x v="2"/>
  </r>
  <r>
    <n v="3771"/>
    <n v="752"/>
    <n v="102"/>
    <n v="118"/>
    <n v="1"/>
    <n v="118"/>
    <x v="0"/>
    <s v="Flannel"/>
    <x v="2"/>
  </r>
  <r>
    <n v="3772"/>
    <n v="752"/>
    <n v="85"/>
    <n v="118"/>
    <n v="3"/>
    <n v="354"/>
    <x v="0"/>
    <s v="Flannel"/>
    <x v="2"/>
  </r>
  <r>
    <n v="3773"/>
    <n v="753"/>
    <n v="394"/>
    <n v="119"/>
    <n v="1"/>
    <n v="119"/>
    <x v="0"/>
    <s v="Casual Slim Fit"/>
    <x v="99"/>
  </r>
  <r>
    <n v="3774"/>
    <n v="753"/>
    <n v="742"/>
    <n v="109"/>
    <n v="1"/>
    <n v="109"/>
    <x v="1"/>
    <s v="Peacoat"/>
    <x v="99"/>
  </r>
  <r>
    <n v="3775"/>
    <n v="753"/>
    <n v="983"/>
    <n v="106"/>
    <n v="3"/>
    <n v="318"/>
    <x v="2"/>
    <s v="Wool"/>
    <x v="99"/>
  </r>
  <r>
    <n v="3776"/>
    <n v="754"/>
    <n v="832"/>
    <n v="117"/>
    <n v="1"/>
    <n v="117"/>
    <x v="1"/>
    <s v="Shearling"/>
    <x v="11"/>
  </r>
  <r>
    <n v="3777"/>
    <n v="754"/>
    <n v="126"/>
    <n v="92"/>
    <n v="1"/>
    <n v="92"/>
    <x v="0"/>
    <s v="Denim"/>
    <x v="11"/>
  </r>
  <r>
    <n v="3778"/>
    <n v="754"/>
    <n v="934"/>
    <n v="96"/>
    <n v="2"/>
    <n v="192"/>
    <x v="2"/>
    <s v="Drawstring"/>
    <x v="11"/>
  </r>
  <r>
    <n v="3779"/>
    <n v="754"/>
    <n v="132"/>
    <n v="92"/>
    <n v="2"/>
    <n v="184"/>
    <x v="0"/>
    <s v="Denim"/>
    <x v="11"/>
  </r>
  <r>
    <n v="3780"/>
    <n v="754"/>
    <n v="406"/>
    <n v="119"/>
    <n v="3"/>
    <n v="357"/>
    <x v="0"/>
    <s v="Casual Slim Fit"/>
    <x v="11"/>
  </r>
  <r>
    <n v="3781"/>
    <n v="754"/>
    <n v="38"/>
    <n v="104"/>
    <n v="2"/>
    <n v="208"/>
    <x v="0"/>
    <s v="Dress"/>
    <x v="11"/>
  </r>
  <r>
    <n v="3782"/>
    <n v="754"/>
    <n v="1122"/>
    <n v="102"/>
    <n v="1"/>
    <n v="102"/>
    <x v="2"/>
    <s v="Cargo Pants"/>
    <x v="11"/>
  </r>
  <r>
    <n v="3783"/>
    <n v="754"/>
    <n v="258"/>
    <n v="95"/>
    <n v="1"/>
    <n v="95"/>
    <x v="0"/>
    <s v="Polo"/>
    <x v="11"/>
  </r>
  <r>
    <n v="3784"/>
    <n v="755"/>
    <n v="1135"/>
    <n v="102"/>
    <n v="3"/>
    <n v="306"/>
    <x v="2"/>
    <s v="Cargo Pants"/>
    <x v="97"/>
  </r>
  <r>
    <n v="3785"/>
    <n v="755"/>
    <n v="311"/>
    <n v="105"/>
    <n v="3"/>
    <n v="315"/>
    <x v="0"/>
    <s v="Cuban Collar"/>
    <x v="97"/>
  </r>
  <r>
    <n v="3786"/>
    <n v="755"/>
    <n v="822"/>
    <n v="117"/>
    <n v="3"/>
    <n v="351"/>
    <x v="1"/>
    <s v="Shearling"/>
    <x v="97"/>
  </r>
  <r>
    <n v="3787"/>
    <n v="755"/>
    <n v="772"/>
    <n v="91"/>
    <n v="2"/>
    <n v="182"/>
    <x v="1"/>
    <s v="Pullover"/>
    <x v="97"/>
  </r>
  <r>
    <n v="3788"/>
    <n v="755"/>
    <n v="22"/>
    <n v="96"/>
    <n v="2"/>
    <n v="192"/>
    <x v="0"/>
    <s v="Oxford Cloth"/>
    <x v="97"/>
  </r>
  <r>
    <n v="3789"/>
    <n v="755"/>
    <n v="69"/>
    <n v="104"/>
    <n v="1"/>
    <n v="104"/>
    <x v="0"/>
    <s v="Dress"/>
    <x v="97"/>
  </r>
  <r>
    <n v="3790"/>
    <n v="756"/>
    <n v="859"/>
    <n v="113"/>
    <n v="1"/>
    <n v="113"/>
    <x v="2"/>
    <s v="Chinos"/>
    <x v="95"/>
  </r>
  <r>
    <n v="3791"/>
    <n v="756"/>
    <n v="1257"/>
    <n v="112"/>
    <n v="1"/>
    <n v="112"/>
    <x v="2"/>
    <s v="Tracksuit Bottoms"/>
    <x v="95"/>
  </r>
  <r>
    <n v="3792"/>
    <n v="756"/>
    <n v="470"/>
    <n v="118"/>
    <n v="1"/>
    <n v="118"/>
    <x v="1"/>
    <s v="Puffer"/>
    <x v="95"/>
  </r>
  <r>
    <n v="3793"/>
    <n v="757"/>
    <n v="639"/>
    <n v="93"/>
    <n v="1"/>
    <n v="93"/>
    <x v="1"/>
    <s v="Coach"/>
    <x v="243"/>
  </r>
  <r>
    <n v="3794"/>
    <n v="757"/>
    <n v="1247"/>
    <n v="112"/>
    <n v="1"/>
    <n v="112"/>
    <x v="2"/>
    <s v="Tracksuit Bottoms"/>
    <x v="243"/>
  </r>
  <r>
    <n v="3795"/>
    <n v="757"/>
    <n v="263"/>
    <n v="95"/>
    <n v="1"/>
    <n v="95"/>
    <x v="0"/>
    <s v="Polo"/>
    <x v="243"/>
  </r>
  <r>
    <n v="3796"/>
    <n v="758"/>
    <n v="850"/>
    <n v="113"/>
    <n v="1"/>
    <n v="113"/>
    <x v="2"/>
    <s v="Chinos"/>
    <x v="272"/>
  </r>
  <r>
    <n v="3797"/>
    <n v="758"/>
    <n v="921"/>
    <n v="96"/>
    <n v="3"/>
    <n v="288"/>
    <x v="2"/>
    <s v="Drawstring"/>
    <x v="272"/>
  </r>
  <r>
    <n v="3798"/>
    <n v="758"/>
    <n v="1131"/>
    <n v="102"/>
    <n v="1"/>
    <n v="102"/>
    <x v="2"/>
    <s v="Cargo Pants"/>
    <x v="272"/>
  </r>
  <r>
    <n v="3799"/>
    <n v="758"/>
    <n v="394"/>
    <n v="119"/>
    <n v="3"/>
    <n v="357"/>
    <x v="0"/>
    <s v="Casual Slim Fit"/>
    <x v="272"/>
  </r>
  <r>
    <n v="3800"/>
    <n v="759"/>
    <n v="536"/>
    <n v="98"/>
    <n v="2"/>
    <n v="196"/>
    <x v="1"/>
    <s v="Leather"/>
    <x v="130"/>
  </r>
  <r>
    <n v="3801"/>
    <n v="759"/>
    <n v="1241"/>
    <n v="112"/>
    <n v="1"/>
    <n v="112"/>
    <x v="2"/>
    <s v="Tracksuit Bottoms"/>
    <x v="130"/>
  </r>
  <r>
    <n v="3802"/>
    <n v="759"/>
    <n v="254"/>
    <n v="95"/>
    <n v="3"/>
    <n v="285"/>
    <x v="0"/>
    <s v="Polo"/>
    <x v="130"/>
  </r>
  <r>
    <n v="3803"/>
    <n v="759"/>
    <n v="266"/>
    <n v="95"/>
    <n v="2"/>
    <n v="190"/>
    <x v="0"/>
    <s v="Polo"/>
    <x v="130"/>
  </r>
  <r>
    <n v="3804"/>
    <n v="759"/>
    <n v="271"/>
    <n v="95"/>
    <n v="3"/>
    <n v="285"/>
    <x v="0"/>
    <s v="Polo"/>
    <x v="130"/>
  </r>
  <r>
    <n v="3805"/>
    <n v="760"/>
    <n v="729"/>
    <n v="119"/>
    <n v="1"/>
    <n v="119"/>
    <x v="1"/>
    <s v="Trench Coat"/>
    <x v="161"/>
  </r>
  <r>
    <n v="3806"/>
    <n v="760"/>
    <n v="502"/>
    <n v="102"/>
    <n v="1"/>
    <n v="102"/>
    <x v="1"/>
    <s v="Windbreaker"/>
    <x v="161"/>
  </r>
  <r>
    <n v="3807"/>
    <n v="760"/>
    <n v="661"/>
    <n v="93"/>
    <n v="2"/>
    <n v="186"/>
    <x v="1"/>
    <s v="Coach"/>
    <x v="161"/>
  </r>
  <r>
    <n v="3808"/>
    <n v="760"/>
    <n v="1234"/>
    <n v="112"/>
    <n v="1"/>
    <n v="112"/>
    <x v="2"/>
    <s v="Tracksuit Bottoms"/>
    <x v="161"/>
  </r>
  <r>
    <n v="3809"/>
    <n v="760"/>
    <n v="311"/>
    <n v="105"/>
    <n v="2"/>
    <n v="210"/>
    <x v="0"/>
    <s v="Cuban Collar"/>
    <x v="161"/>
  </r>
  <r>
    <n v="3810"/>
    <n v="760"/>
    <n v="1026"/>
    <n v="90"/>
    <n v="3"/>
    <n v="270"/>
    <x v="2"/>
    <s v="Relaxed Leg"/>
    <x v="161"/>
  </r>
  <r>
    <n v="3811"/>
    <n v="760"/>
    <n v="1188"/>
    <n v="99"/>
    <n v="1"/>
    <n v="99"/>
    <x v="2"/>
    <s v="High-Waisted"/>
    <x v="161"/>
  </r>
  <r>
    <n v="3812"/>
    <n v="761"/>
    <n v="1201"/>
    <n v="105"/>
    <n v="3"/>
    <n v="315"/>
    <x v="2"/>
    <s v="Pleated"/>
    <x v="263"/>
  </r>
  <r>
    <n v="3813"/>
    <n v="761"/>
    <n v="505"/>
    <n v="102"/>
    <n v="1"/>
    <n v="102"/>
    <x v="1"/>
    <s v="Windbreaker"/>
    <x v="263"/>
  </r>
  <r>
    <n v="3814"/>
    <n v="762"/>
    <n v="1086"/>
    <n v="115"/>
    <n v="2"/>
    <n v="230"/>
    <x v="2"/>
    <s v="Cropped"/>
    <x v="230"/>
  </r>
  <r>
    <n v="3815"/>
    <n v="762"/>
    <n v="725"/>
    <n v="119"/>
    <n v="3"/>
    <n v="357"/>
    <x v="1"/>
    <s v="Trench Coat"/>
    <x v="230"/>
  </r>
  <r>
    <n v="3816"/>
    <n v="762"/>
    <n v="290"/>
    <n v="105"/>
    <n v="3"/>
    <n v="315"/>
    <x v="0"/>
    <s v="Cuban Collar"/>
    <x v="230"/>
  </r>
  <r>
    <n v="3817"/>
    <n v="762"/>
    <n v="845"/>
    <n v="113"/>
    <n v="2"/>
    <n v="226"/>
    <x v="2"/>
    <s v="Chinos"/>
    <x v="230"/>
  </r>
  <r>
    <n v="3818"/>
    <n v="762"/>
    <n v="617"/>
    <n v="112"/>
    <n v="1"/>
    <n v="112"/>
    <x v="1"/>
    <s v="Cardigan"/>
    <x v="230"/>
  </r>
  <r>
    <n v="3819"/>
    <n v="763"/>
    <n v="773"/>
    <n v="91"/>
    <n v="3"/>
    <n v="273"/>
    <x v="1"/>
    <s v="Pullover"/>
    <x v="201"/>
  </r>
  <r>
    <n v="3820"/>
    <n v="763"/>
    <n v="451"/>
    <n v="107"/>
    <n v="2"/>
    <n v="214"/>
    <x v="1"/>
    <s v="Denim"/>
    <x v="201"/>
  </r>
  <r>
    <n v="3821"/>
    <n v="763"/>
    <n v="921"/>
    <n v="96"/>
    <n v="1"/>
    <n v="96"/>
    <x v="2"/>
    <s v="Drawstring"/>
    <x v="201"/>
  </r>
  <r>
    <n v="3822"/>
    <n v="763"/>
    <n v="429"/>
    <n v="107"/>
    <n v="2"/>
    <n v="214"/>
    <x v="1"/>
    <s v="Denim"/>
    <x v="201"/>
  </r>
  <r>
    <n v="3823"/>
    <n v="764"/>
    <n v="442"/>
    <n v="107"/>
    <n v="2"/>
    <n v="214"/>
    <x v="1"/>
    <s v="Denim"/>
    <x v="44"/>
  </r>
  <r>
    <n v="3824"/>
    <n v="764"/>
    <n v="722"/>
    <n v="119"/>
    <n v="3"/>
    <n v="357"/>
    <x v="1"/>
    <s v="Trench Coat"/>
    <x v="44"/>
  </r>
  <r>
    <n v="3825"/>
    <n v="764"/>
    <n v="1105"/>
    <n v="115"/>
    <n v="2"/>
    <n v="230"/>
    <x v="2"/>
    <s v="Cropped"/>
    <x v="44"/>
  </r>
  <r>
    <n v="3826"/>
    <n v="764"/>
    <n v="206"/>
    <n v="98"/>
    <n v="3"/>
    <n v="294"/>
    <x v="0"/>
    <s v="Camp Collared"/>
    <x v="44"/>
  </r>
  <r>
    <n v="3827"/>
    <n v="764"/>
    <n v="102"/>
    <n v="118"/>
    <n v="3"/>
    <n v="354"/>
    <x v="0"/>
    <s v="Flannel"/>
    <x v="44"/>
  </r>
  <r>
    <n v="3828"/>
    <n v="764"/>
    <n v="483"/>
    <n v="118"/>
    <n v="2"/>
    <n v="236"/>
    <x v="1"/>
    <s v="Puffer"/>
    <x v="44"/>
  </r>
  <r>
    <n v="3829"/>
    <n v="765"/>
    <n v="706"/>
    <n v="119"/>
    <n v="1"/>
    <n v="119"/>
    <x v="1"/>
    <s v="Trench Coat"/>
    <x v="172"/>
  </r>
  <r>
    <n v="3830"/>
    <n v="765"/>
    <n v="237"/>
    <n v="106"/>
    <n v="3"/>
    <n v="318"/>
    <x v="0"/>
    <s v="Chambray"/>
    <x v="172"/>
  </r>
  <r>
    <n v="3831"/>
    <n v="765"/>
    <n v="28"/>
    <n v="96"/>
    <n v="2"/>
    <n v="192"/>
    <x v="0"/>
    <s v="Oxford Cloth"/>
    <x v="172"/>
  </r>
  <r>
    <n v="3832"/>
    <n v="765"/>
    <n v="1046"/>
    <n v="90"/>
    <n v="1"/>
    <n v="90"/>
    <x v="2"/>
    <s v="Relaxed Leg"/>
    <x v="172"/>
  </r>
  <r>
    <n v="3833"/>
    <n v="766"/>
    <n v="741"/>
    <n v="109"/>
    <n v="2"/>
    <n v="218"/>
    <x v="1"/>
    <s v="Peacoat"/>
    <x v="262"/>
  </r>
  <r>
    <n v="3834"/>
    <n v="766"/>
    <n v="259"/>
    <n v="95"/>
    <n v="1"/>
    <n v="95"/>
    <x v="0"/>
    <s v="Polo"/>
    <x v="262"/>
  </r>
  <r>
    <n v="3835"/>
    <n v="766"/>
    <n v="746"/>
    <n v="109"/>
    <n v="3"/>
    <n v="327"/>
    <x v="1"/>
    <s v="Peacoat"/>
    <x v="262"/>
  </r>
  <r>
    <n v="3836"/>
    <n v="766"/>
    <n v="161"/>
    <n v="91"/>
    <n v="3"/>
    <n v="273"/>
    <x v="0"/>
    <s v="Linen"/>
    <x v="262"/>
  </r>
  <r>
    <n v="3837"/>
    <n v="766"/>
    <n v="766"/>
    <n v="109"/>
    <n v="2"/>
    <n v="218"/>
    <x v="1"/>
    <s v="Peacoat"/>
    <x v="262"/>
  </r>
  <r>
    <n v="3838"/>
    <n v="766"/>
    <n v="558"/>
    <n v="98"/>
    <n v="1"/>
    <n v="98"/>
    <x v="1"/>
    <s v="Leather"/>
    <x v="262"/>
  </r>
  <r>
    <n v="3839"/>
    <n v="767"/>
    <n v="694"/>
    <n v="113"/>
    <n v="2"/>
    <n v="226"/>
    <x v="1"/>
    <s v="Parka"/>
    <x v="267"/>
  </r>
  <r>
    <n v="3840"/>
    <n v="767"/>
    <n v="791"/>
    <n v="91"/>
    <n v="1"/>
    <n v="91"/>
    <x v="1"/>
    <s v="Pullover"/>
    <x v="267"/>
  </r>
  <r>
    <n v="3841"/>
    <n v="767"/>
    <n v="335"/>
    <n v="109"/>
    <n v="3"/>
    <n v="327"/>
    <x v="0"/>
    <s v="Mandarin Collar"/>
    <x v="267"/>
  </r>
  <r>
    <n v="3842"/>
    <n v="767"/>
    <n v="448"/>
    <n v="107"/>
    <n v="2"/>
    <n v="214"/>
    <x v="1"/>
    <s v="Denim"/>
    <x v="267"/>
  </r>
  <r>
    <n v="3843"/>
    <n v="768"/>
    <n v="1090"/>
    <n v="115"/>
    <n v="3"/>
    <n v="345"/>
    <x v="2"/>
    <s v="Cropped"/>
    <x v="210"/>
  </r>
  <r>
    <n v="3844"/>
    <n v="768"/>
    <n v="1023"/>
    <n v="90"/>
    <n v="1"/>
    <n v="90"/>
    <x v="2"/>
    <s v="Relaxed Leg"/>
    <x v="210"/>
  </r>
  <r>
    <n v="3845"/>
    <n v="768"/>
    <n v="128"/>
    <n v="92"/>
    <n v="1"/>
    <n v="92"/>
    <x v="0"/>
    <s v="Denim"/>
    <x v="210"/>
  </r>
  <r>
    <n v="3846"/>
    <n v="768"/>
    <n v="748"/>
    <n v="109"/>
    <n v="3"/>
    <n v="327"/>
    <x v="1"/>
    <s v="Peacoat"/>
    <x v="210"/>
  </r>
  <r>
    <n v="3847"/>
    <n v="768"/>
    <n v="291"/>
    <n v="105"/>
    <n v="3"/>
    <n v="315"/>
    <x v="0"/>
    <s v="Cuban Collar"/>
    <x v="210"/>
  </r>
  <r>
    <n v="3848"/>
    <n v="768"/>
    <n v="654"/>
    <n v="93"/>
    <n v="2"/>
    <n v="186"/>
    <x v="1"/>
    <s v="Coach"/>
    <x v="210"/>
  </r>
  <r>
    <n v="3849"/>
    <n v="769"/>
    <n v="365"/>
    <n v="94"/>
    <n v="2"/>
    <n v="188"/>
    <x v="0"/>
    <s v="Henley"/>
    <x v="174"/>
  </r>
  <r>
    <n v="3850"/>
    <n v="770"/>
    <n v="1209"/>
    <n v="105"/>
    <n v="3"/>
    <n v="315"/>
    <x v="2"/>
    <s v="Pleated"/>
    <x v="141"/>
  </r>
  <r>
    <n v="3851"/>
    <n v="770"/>
    <n v="665"/>
    <n v="113"/>
    <n v="1"/>
    <n v="113"/>
    <x v="1"/>
    <s v="Parka"/>
    <x v="141"/>
  </r>
  <r>
    <n v="3852"/>
    <n v="770"/>
    <n v="869"/>
    <n v="113"/>
    <n v="2"/>
    <n v="226"/>
    <x v="2"/>
    <s v="Chinos"/>
    <x v="141"/>
  </r>
  <r>
    <n v="3853"/>
    <n v="771"/>
    <n v="443"/>
    <n v="107"/>
    <n v="2"/>
    <n v="214"/>
    <x v="1"/>
    <s v="Denim"/>
    <x v="130"/>
  </r>
  <r>
    <n v="3854"/>
    <n v="771"/>
    <n v="762"/>
    <n v="109"/>
    <n v="1"/>
    <n v="109"/>
    <x v="1"/>
    <s v="Peacoat"/>
    <x v="130"/>
  </r>
  <r>
    <n v="3855"/>
    <n v="771"/>
    <n v="156"/>
    <n v="91"/>
    <n v="2"/>
    <n v="182"/>
    <x v="0"/>
    <s v="Linen"/>
    <x v="130"/>
  </r>
  <r>
    <n v="3856"/>
    <n v="772"/>
    <n v="1018"/>
    <n v="90"/>
    <n v="3"/>
    <n v="270"/>
    <x v="2"/>
    <s v="Relaxed Leg"/>
    <x v="180"/>
  </r>
  <r>
    <n v="3857"/>
    <n v="772"/>
    <n v="308"/>
    <n v="105"/>
    <n v="3"/>
    <n v="315"/>
    <x v="0"/>
    <s v="Cuban Collar"/>
    <x v="180"/>
  </r>
  <r>
    <n v="3858"/>
    <n v="772"/>
    <n v="606"/>
    <n v="112"/>
    <n v="2"/>
    <n v="224"/>
    <x v="1"/>
    <s v="Cardigan"/>
    <x v="180"/>
  </r>
  <r>
    <n v="3859"/>
    <n v="773"/>
    <n v="398"/>
    <n v="119"/>
    <n v="2"/>
    <n v="238"/>
    <x v="0"/>
    <s v="Casual Slim Fit"/>
    <x v="79"/>
  </r>
  <r>
    <n v="3860"/>
    <n v="773"/>
    <n v="147"/>
    <n v="91"/>
    <n v="1"/>
    <n v="91"/>
    <x v="0"/>
    <s v="Linen"/>
    <x v="79"/>
  </r>
  <r>
    <n v="3861"/>
    <n v="773"/>
    <n v="563"/>
    <n v="100"/>
    <n v="3"/>
    <n v="300"/>
    <x v="1"/>
    <s v="Bomber"/>
    <x v="79"/>
  </r>
  <r>
    <n v="3862"/>
    <n v="773"/>
    <n v="1067"/>
    <n v="93"/>
    <n v="2"/>
    <n v="186"/>
    <x v="2"/>
    <s v="Joggers"/>
    <x v="79"/>
  </r>
  <r>
    <n v="3863"/>
    <n v="773"/>
    <n v="261"/>
    <n v="95"/>
    <n v="2"/>
    <n v="190"/>
    <x v="0"/>
    <s v="Polo"/>
    <x v="79"/>
  </r>
  <r>
    <n v="3864"/>
    <n v="774"/>
    <n v="871"/>
    <n v="113"/>
    <n v="3"/>
    <n v="339"/>
    <x v="2"/>
    <s v="Chinos"/>
    <x v="124"/>
  </r>
  <r>
    <n v="3865"/>
    <n v="774"/>
    <n v="321"/>
    <n v="109"/>
    <n v="1"/>
    <n v="109"/>
    <x v="0"/>
    <s v="Mandarin Collar"/>
    <x v="124"/>
  </r>
  <r>
    <n v="3866"/>
    <n v="774"/>
    <n v="214"/>
    <n v="106"/>
    <n v="2"/>
    <n v="212"/>
    <x v="0"/>
    <s v="Chambray"/>
    <x v="124"/>
  </r>
  <r>
    <n v="3867"/>
    <n v="775"/>
    <n v="1214"/>
    <n v="105"/>
    <n v="2"/>
    <n v="210"/>
    <x v="2"/>
    <s v="Pleated"/>
    <x v="213"/>
  </r>
  <r>
    <n v="3868"/>
    <n v="775"/>
    <n v="619"/>
    <n v="112"/>
    <n v="3"/>
    <n v="336"/>
    <x v="1"/>
    <s v="Cardigan"/>
    <x v="213"/>
  </r>
  <r>
    <n v="3869"/>
    <n v="775"/>
    <n v="1039"/>
    <n v="90"/>
    <n v="1"/>
    <n v="90"/>
    <x v="2"/>
    <s v="Relaxed Leg"/>
    <x v="213"/>
  </r>
  <r>
    <n v="3870"/>
    <n v="775"/>
    <n v="697"/>
    <n v="113"/>
    <n v="1"/>
    <n v="113"/>
    <x v="1"/>
    <s v="Parka"/>
    <x v="213"/>
  </r>
  <r>
    <n v="3871"/>
    <n v="775"/>
    <n v="1139"/>
    <n v="102"/>
    <n v="3"/>
    <n v="306"/>
    <x v="2"/>
    <s v="Cargo Pants"/>
    <x v="213"/>
  </r>
  <r>
    <n v="3872"/>
    <n v="776"/>
    <n v="372"/>
    <n v="94"/>
    <n v="2"/>
    <n v="188"/>
    <x v="0"/>
    <s v="Henley"/>
    <x v="81"/>
  </r>
  <r>
    <n v="3873"/>
    <n v="776"/>
    <n v="789"/>
    <n v="91"/>
    <n v="1"/>
    <n v="91"/>
    <x v="1"/>
    <s v="Pullover"/>
    <x v="81"/>
  </r>
  <r>
    <n v="3874"/>
    <n v="776"/>
    <n v="419"/>
    <n v="119"/>
    <n v="2"/>
    <n v="238"/>
    <x v="0"/>
    <s v="Casual Slim Fit"/>
    <x v="81"/>
  </r>
  <r>
    <n v="3875"/>
    <n v="776"/>
    <n v="694"/>
    <n v="113"/>
    <n v="2"/>
    <n v="226"/>
    <x v="1"/>
    <s v="Parka"/>
    <x v="81"/>
  </r>
  <r>
    <n v="3876"/>
    <n v="777"/>
    <n v="625"/>
    <n v="112"/>
    <n v="2"/>
    <n v="224"/>
    <x v="1"/>
    <s v="Cardigan"/>
    <x v="273"/>
  </r>
  <r>
    <n v="3877"/>
    <n v="777"/>
    <n v="401"/>
    <n v="119"/>
    <n v="3"/>
    <n v="357"/>
    <x v="0"/>
    <s v="Casual Slim Fit"/>
    <x v="273"/>
  </r>
  <r>
    <n v="3878"/>
    <n v="777"/>
    <n v="1126"/>
    <n v="102"/>
    <n v="3"/>
    <n v="306"/>
    <x v="2"/>
    <s v="Cargo Pants"/>
    <x v="273"/>
  </r>
  <r>
    <n v="3879"/>
    <n v="777"/>
    <n v="577"/>
    <n v="100"/>
    <n v="1"/>
    <n v="100"/>
    <x v="1"/>
    <s v="Bomber"/>
    <x v="273"/>
  </r>
  <r>
    <n v="3880"/>
    <n v="777"/>
    <n v="721"/>
    <n v="119"/>
    <n v="2"/>
    <n v="238"/>
    <x v="1"/>
    <s v="Trench Coat"/>
    <x v="273"/>
  </r>
  <r>
    <n v="3881"/>
    <n v="777"/>
    <n v="657"/>
    <n v="93"/>
    <n v="3"/>
    <n v="279"/>
    <x v="1"/>
    <s v="Coach"/>
    <x v="273"/>
  </r>
  <r>
    <n v="3882"/>
    <n v="777"/>
    <n v="823"/>
    <n v="117"/>
    <n v="3"/>
    <n v="351"/>
    <x v="1"/>
    <s v="Shearling"/>
    <x v="273"/>
  </r>
  <r>
    <n v="3883"/>
    <n v="778"/>
    <n v="594"/>
    <n v="100"/>
    <n v="2"/>
    <n v="200"/>
    <x v="1"/>
    <s v="Bomber"/>
    <x v="56"/>
  </r>
  <r>
    <n v="3884"/>
    <n v="778"/>
    <n v="536"/>
    <n v="98"/>
    <n v="3"/>
    <n v="294"/>
    <x v="1"/>
    <s v="Leather"/>
    <x v="56"/>
  </r>
  <r>
    <n v="3885"/>
    <n v="778"/>
    <n v="526"/>
    <n v="98"/>
    <n v="1"/>
    <n v="98"/>
    <x v="1"/>
    <s v="Leather"/>
    <x v="56"/>
  </r>
  <r>
    <n v="3886"/>
    <n v="778"/>
    <n v="1147"/>
    <n v="102"/>
    <n v="2"/>
    <n v="204"/>
    <x v="2"/>
    <s v="Cargo Pants"/>
    <x v="56"/>
  </r>
  <r>
    <n v="3887"/>
    <n v="778"/>
    <n v="230"/>
    <n v="106"/>
    <n v="2"/>
    <n v="212"/>
    <x v="0"/>
    <s v="Chambray"/>
    <x v="56"/>
  </r>
  <r>
    <n v="3888"/>
    <n v="778"/>
    <n v="780"/>
    <n v="91"/>
    <n v="1"/>
    <n v="91"/>
    <x v="1"/>
    <s v="Pullover"/>
    <x v="56"/>
  </r>
  <r>
    <n v="3889"/>
    <n v="779"/>
    <n v="561"/>
    <n v="100"/>
    <n v="2"/>
    <n v="200"/>
    <x v="1"/>
    <s v="Bomber"/>
    <x v="14"/>
  </r>
  <r>
    <n v="3890"/>
    <n v="779"/>
    <n v="616"/>
    <n v="112"/>
    <n v="3"/>
    <n v="336"/>
    <x v="1"/>
    <s v="Cardigan"/>
    <x v="14"/>
  </r>
  <r>
    <n v="3891"/>
    <n v="779"/>
    <n v="383"/>
    <n v="94"/>
    <n v="1"/>
    <n v="94"/>
    <x v="0"/>
    <s v="Henley"/>
    <x v="14"/>
  </r>
  <r>
    <n v="3892"/>
    <n v="779"/>
    <n v="180"/>
    <n v="98"/>
    <n v="3"/>
    <n v="294"/>
    <x v="0"/>
    <s v="Camp Collared"/>
    <x v="14"/>
  </r>
  <r>
    <n v="3893"/>
    <n v="779"/>
    <n v="751"/>
    <n v="109"/>
    <n v="3"/>
    <n v="327"/>
    <x v="1"/>
    <s v="Peacoat"/>
    <x v="14"/>
  </r>
  <r>
    <n v="3894"/>
    <n v="779"/>
    <n v="166"/>
    <n v="91"/>
    <n v="1"/>
    <n v="91"/>
    <x v="0"/>
    <s v="Linen"/>
    <x v="14"/>
  </r>
  <r>
    <n v="3895"/>
    <n v="779"/>
    <n v="21"/>
    <n v="96"/>
    <n v="2"/>
    <n v="192"/>
    <x v="0"/>
    <s v="Oxford Cloth"/>
    <x v="14"/>
  </r>
  <r>
    <n v="3896"/>
    <n v="779"/>
    <n v="409"/>
    <n v="119"/>
    <n v="2"/>
    <n v="238"/>
    <x v="0"/>
    <s v="Casual Slim Fit"/>
    <x v="14"/>
  </r>
  <r>
    <n v="3897"/>
    <n v="780"/>
    <n v="902"/>
    <n v="94"/>
    <n v="1"/>
    <n v="94"/>
    <x v="2"/>
    <s v="Cords"/>
    <x v="169"/>
  </r>
  <r>
    <n v="3898"/>
    <n v="780"/>
    <n v="295"/>
    <n v="105"/>
    <n v="2"/>
    <n v="210"/>
    <x v="0"/>
    <s v="Cuban Collar"/>
    <x v="169"/>
  </r>
  <r>
    <n v="3899"/>
    <n v="780"/>
    <n v="21"/>
    <n v="96"/>
    <n v="1"/>
    <n v="96"/>
    <x v="0"/>
    <s v="Oxford Cloth"/>
    <x v="169"/>
  </r>
  <r>
    <n v="3900"/>
    <n v="780"/>
    <n v="1249"/>
    <n v="112"/>
    <n v="3"/>
    <n v="336"/>
    <x v="2"/>
    <s v="Tracksuit Bottoms"/>
    <x v="169"/>
  </r>
  <r>
    <n v="3901"/>
    <n v="780"/>
    <n v="165"/>
    <n v="91"/>
    <n v="1"/>
    <n v="91"/>
    <x v="0"/>
    <s v="Linen"/>
    <x v="169"/>
  </r>
  <r>
    <n v="3902"/>
    <n v="780"/>
    <n v="1217"/>
    <n v="105"/>
    <n v="1"/>
    <n v="105"/>
    <x v="2"/>
    <s v="Pleated"/>
    <x v="169"/>
  </r>
  <r>
    <n v="3903"/>
    <n v="780"/>
    <n v="402"/>
    <n v="119"/>
    <n v="1"/>
    <n v="119"/>
    <x v="0"/>
    <s v="Casual Slim Fit"/>
    <x v="169"/>
  </r>
  <r>
    <n v="3904"/>
    <n v="781"/>
    <n v="1153"/>
    <n v="102"/>
    <n v="1"/>
    <n v="102"/>
    <x v="2"/>
    <s v="Cargo Pants"/>
    <x v="274"/>
  </r>
  <r>
    <n v="3905"/>
    <n v="781"/>
    <n v="1060"/>
    <n v="93"/>
    <n v="2"/>
    <n v="186"/>
    <x v="2"/>
    <s v="Joggers"/>
    <x v="274"/>
  </r>
  <r>
    <n v="3906"/>
    <n v="781"/>
    <n v="927"/>
    <n v="96"/>
    <n v="3"/>
    <n v="288"/>
    <x v="2"/>
    <s v="Drawstring"/>
    <x v="274"/>
  </r>
  <r>
    <n v="3907"/>
    <n v="781"/>
    <n v="125"/>
    <n v="92"/>
    <n v="2"/>
    <n v="184"/>
    <x v="0"/>
    <s v="Denim"/>
    <x v="274"/>
  </r>
  <r>
    <n v="3908"/>
    <n v="781"/>
    <n v="118"/>
    <n v="92"/>
    <n v="1"/>
    <n v="92"/>
    <x v="0"/>
    <s v="Denim"/>
    <x v="274"/>
  </r>
  <r>
    <n v="3909"/>
    <n v="781"/>
    <n v="1230"/>
    <n v="112"/>
    <n v="2"/>
    <n v="224"/>
    <x v="2"/>
    <s v="Tracksuit Bottoms"/>
    <x v="274"/>
  </r>
  <r>
    <n v="3910"/>
    <n v="782"/>
    <n v="171"/>
    <n v="91"/>
    <n v="3"/>
    <n v="273"/>
    <x v="0"/>
    <s v="Linen"/>
    <x v="92"/>
  </r>
  <r>
    <n v="3911"/>
    <n v="782"/>
    <n v="176"/>
    <n v="98"/>
    <n v="1"/>
    <n v="98"/>
    <x v="0"/>
    <s v="Camp Collared"/>
    <x v="92"/>
  </r>
  <r>
    <n v="3912"/>
    <n v="782"/>
    <n v="495"/>
    <n v="102"/>
    <n v="1"/>
    <n v="102"/>
    <x v="1"/>
    <s v="Windbreaker"/>
    <x v="92"/>
  </r>
  <r>
    <n v="3913"/>
    <n v="782"/>
    <n v="590"/>
    <n v="100"/>
    <n v="2"/>
    <n v="200"/>
    <x v="1"/>
    <s v="Bomber"/>
    <x v="92"/>
  </r>
  <r>
    <n v="3914"/>
    <n v="782"/>
    <n v="187"/>
    <n v="98"/>
    <n v="3"/>
    <n v="294"/>
    <x v="0"/>
    <s v="Camp Collared"/>
    <x v="92"/>
  </r>
  <r>
    <n v="3915"/>
    <n v="782"/>
    <n v="93"/>
    <n v="118"/>
    <n v="1"/>
    <n v="118"/>
    <x v="0"/>
    <s v="Flannel"/>
    <x v="92"/>
  </r>
  <r>
    <n v="3916"/>
    <n v="783"/>
    <n v="88"/>
    <n v="118"/>
    <n v="1"/>
    <n v="118"/>
    <x v="0"/>
    <s v="Flannel"/>
    <x v="275"/>
  </r>
  <r>
    <n v="3917"/>
    <n v="783"/>
    <n v="458"/>
    <n v="118"/>
    <n v="2"/>
    <n v="236"/>
    <x v="1"/>
    <s v="Puffer"/>
    <x v="275"/>
  </r>
  <r>
    <n v="3918"/>
    <n v="783"/>
    <n v="705"/>
    <n v="119"/>
    <n v="1"/>
    <n v="119"/>
    <x v="1"/>
    <s v="Trench Coat"/>
    <x v="275"/>
  </r>
  <r>
    <n v="3919"/>
    <n v="783"/>
    <n v="69"/>
    <n v="104"/>
    <n v="1"/>
    <n v="104"/>
    <x v="0"/>
    <s v="Dress"/>
    <x v="275"/>
  </r>
  <r>
    <n v="3920"/>
    <n v="783"/>
    <n v="1121"/>
    <n v="102"/>
    <n v="2"/>
    <n v="204"/>
    <x v="2"/>
    <s v="Cargo Pants"/>
    <x v="275"/>
  </r>
  <r>
    <n v="3921"/>
    <n v="784"/>
    <n v="936"/>
    <n v="96"/>
    <n v="2"/>
    <n v="192"/>
    <x v="2"/>
    <s v="Drawstring"/>
    <x v="208"/>
  </r>
  <r>
    <n v="3922"/>
    <n v="784"/>
    <n v="869"/>
    <n v="113"/>
    <n v="2"/>
    <n v="226"/>
    <x v="2"/>
    <s v="Chinos"/>
    <x v="208"/>
  </r>
  <r>
    <n v="3923"/>
    <n v="784"/>
    <n v="1033"/>
    <n v="90"/>
    <n v="1"/>
    <n v="90"/>
    <x v="2"/>
    <s v="Relaxed Leg"/>
    <x v="208"/>
  </r>
  <r>
    <n v="3924"/>
    <n v="784"/>
    <n v="151"/>
    <n v="91"/>
    <n v="3"/>
    <n v="273"/>
    <x v="0"/>
    <s v="Linen"/>
    <x v="208"/>
  </r>
  <r>
    <n v="3925"/>
    <n v="784"/>
    <n v="1028"/>
    <n v="90"/>
    <n v="2"/>
    <n v="180"/>
    <x v="2"/>
    <s v="Relaxed Leg"/>
    <x v="208"/>
  </r>
  <r>
    <n v="3926"/>
    <n v="784"/>
    <n v="397"/>
    <n v="119"/>
    <n v="1"/>
    <n v="119"/>
    <x v="0"/>
    <s v="Casual Slim Fit"/>
    <x v="208"/>
  </r>
  <r>
    <n v="3927"/>
    <n v="785"/>
    <n v="1231"/>
    <n v="112"/>
    <n v="1"/>
    <n v="112"/>
    <x v="2"/>
    <s v="Tracksuit Bottoms"/>
    <x v="26"/>
  </r>
  <r>
    <n v="3928"/>
    <n v="785"/>
    <n v="1148"/>
    <n v="102"/>
    <n v="2"/>
    <n v="204"/>
    <x v="2"/>
    <s v="Cargo Pants"/>
    <x v="26"/>
  </r>
  <r>
    <n v="3929"/>
    <n v="785"/>
    <n v="469"/>
    <n v="118"/>
    <n v="3"/>
    <n v="354"/>
    <x v="1"/>
    <s v="Puffer"/>
    <x v="26"/>
  </r>
  <r>
    <n v="3930"/>
    <n v="785"/>
    <n v="95"/>
    <n v="118"/>
    <n v="3"/>
    <n v="354"/>
    <x v="0"/>
    <s v="Flannel"/>
    <x v="26"/>
  </r>
  <r>
    <n v="3931"/>
    <n v="785"/>
    <n v="1242"/>
    <n v="112"/>
    <n v="2"/>
    <n v="224"/>
    <x v="2"/>
    <s v="Tracksuit Bottoms"/>
    <x v="26"/>
  </r>
  <r>
    <n v="3932"/>
    <n v="785"/>
    <n v="835"/>
    <n v="117"/>
    <n v="3"/>
    <n v="351"/>
    <x v="1"/>
    <s v="Shearling"/>
    <x v="26"/>
  </r>
  <r>
    <n v="3933"/>
    <n v="785"/>
    <n v="877"/>
    <n v="94"/>
    <n v="1"/>
    <n v="94"/>
    <x v="2"/>
    <s v="Cords"/>
    <x v="26"/>
  </r>
  <r>
    <n v="3934"/>
    <n v="786"/>
    <n v="167"/>
    <n v="91"/>
    <n v="3"/>
    <n v="273"/>
    <x v="0"/>
    <s v="Linen"/>
    <x v="164"/>
  </r>
  <r>
    <n v="3935"/>
    <n v="786"/>
    <n v="46"/>
    <n v="104"/>
    <n v="1"/>
    <n v="104"/>
    <x v="0"/>
    <s v="Dress"/>
    <x v="164"/>
  </r>
  <r>
    <n v="3936"/>
    <n v="786"/>
    <n v="1255"/>
    <n v="112"/>
    <n v="2"/>
    <n v="224"/>
    <x v="2"/>
    <s v="Tracksuit Bottoms"/>
    <x v="164"/>
  </r>
  <r>
    <n v="3937"/>
    <n v="786"/>
    <n v="1151"/>
    <n v="102"/>
    <n v="2"/>
    <n v="204"/>
    <x v="2"/>
    <s v="Cargo Pants"/>
    <x v="164"/>
  </r>
  <r>
    <n v="3938"/>
    <n v="786"/>
    <n v="1210"/>
    <n v="105"/>
    <n v="1"/>
    <n v="105"/>
    <x v="2"/>
    <s v="Pleated"/>
    <x v="164"/>
  </r>
  <r>
    <n v="3939"/>
    <n v="786"/>
    <n v="721"/>
    <n v="119"/>
    <n v="3"/>
    <n v="357"/>
    <x v="1"/>
    <s v="Trench Coat"/>
    <x v="164"/>
  </r>
  <r>
    <n v="3940"/>
    <n v="786"/>
    <n v="855"/>
    <n v="113"/>
    <n v="1"/>
    <n v="113"/>
    <x v="2"/>
    <s v="Chinos"/>
    <x v="164"/>
  </r>
  <r>
    <n v="3941"/>
    <n v="787"/>
    <n v="966"/>
    <n v="97"/>
    <n v="1"/>
    <n v="97"/>
    <x v="2"/>
    <s v="Slim-Fit"/>
    <x v="156"/>
  </r>
  <r>
    <n v="3942"/>
    <n v="787"/>
    <n v="68"/>
    <n v="104"/>
    <n v="2"/>
    <n v="208"/>
    <x v="0"/>
    <s v="Dress"/>
    <x v="156"/>
  </r>
  <r>
    <n v="3943"/>
    <n v="787"/>
    <n v="508"/>
    <n v="102"/>
    <n v="2"/>
    <n v="204"/>
    <x v="1"/>
    <s v="Windbreaker"/>
    <x v="156"/>
  </r>
  <r>
    <n v="3944"/>
    <n v="787"/>
    <n v="1077"/>
    <n v="93"/>
    <n v="3"/>
    <n v="279"/>
    <x v="2"/>
    <s v="Joggers"/>
    <x v="156"/>
  </r>
  <r>
    <n v="3945"/>
    <n v="787"/>
    <n v="397"/>
    <n v="119"/>
    <n v="1"/>
    <n v="119"/>
    <x v="0"/>
    <s v="Casual Slim Fit"/>
    <x v="156"/>
  </r>
  <r>
    <n v="3946"/>
    <n v="787"/>
    <n v="356"/>
    <n v="94"/>
    <n v="2"/>
    <n v="188"/>
    <x v="0"/>
    <s v="Henley"/>
    <x v="156"/>
  </r>
  <r>
    <n v="3947"/>
    <n v="787"/>
    <n v="1182"/>
    <n v="99"/>
    <n v="1"/>
    <n v="99"/>
    <x v="2"/>
    <s v="High-Waisted"/>
    <x v="156"/>
  </r>
  <r>
    <n v="3948"/>
    <n v="788"/>
    <n v="184"/>
    <n v="98"/>
    <n v="1"/>
    <n v="98"/>
    <x v="0"/>
    <s v="Camp Collared"/>
    <x v="2"/>
  </r>
  <r>
    <n v="3949"/>
    <n v="788"/>
    <n v="528"/>
    <n v="98"/>
    <n v="2"/>
    <n v="196"/>
    <x v="1"/>
    <s v="Leather"/>
    <x v="2"/>
  </r>
  <r>
    <n v="3950"/>
    <n v="788"/>
    <n v="18"/>
    <n v="96"/>
    <n v="3"/>
    <n v="288"/>
    <x v="0"/>
    <s v="Oxford Cloth"/>
    <x v="2"/>
  </r>
  <r>
    <n v="3951"/>
    <n v="788"/>
    <n v="830"/>
    <n v="117"/>
    <n v="2"/>
    <n v="234"/>
    <x v="1"/>
    <s v="Shearling"/>
    <x v="2"/>
  </r>
  <r>
    <n v="3952"/>
    <n v="788"/>
    <n v="490"/>
    <n v="102"/>
    <n v="1"/>
    <n v="102"/>
    <x v="1"/>
    <s v="Windbreaker"/>
    <x v="2"/>
  </r>
  <r>
    <n v="3953"/>
    <n v="788"/>
    <n v="1162"/>
    <n v="99"/>
    <n v="3"/>
    <n v="297"/>
    <x v="2"/>
    <s v="High-Waisted"/>
    <x v="2"/>
  </r>
  <r>
    <n v="3954"/>
    <n v="789"/>
    <n v="1006"/>
    <n v="106"/>
    <n v="2"/>
    <n v="212"/>
    <x v="2"/>
    <s v="Wool"/>
    <x v="191"/>
  </r>
  <r>
    <n v="3955"/>
    <n v="789"/>
    <n v="813"/>
    <n v="117"/>
    <n v="2"/>
    <n v="234"/>
    <x v="1"/>
    <s v="Shearling"/>
    <x v="191"/>
  </r>
  <r>
    <n v="3956"/>
    <n v="789"/>
    <n v="931"/>
    <n v="96"/>
    <n v="1"/>
    <n v="96"/>
    <x v="2"/>
    <s v="Drawstring"/>
    <x v="191"/>
  </r>
  <r>
    <n v="3957"/>
    <n v="789"/>
    <n v="972"/>
    <n v="97"/>
    <n v="2"/>
    <n v="194"/>
    <x v="2"/>
    <s v="Slim-Fit"/>
    <x v="191"/>
  </r>
  <r>
    <n v="3958"/>
    <n v="790"/>
    <n v="1021"/>
    <n v="90"/>
    <n v="3"/>
    <n v="270"/>
    <x v="2"/>
    <s v="Relaxed Leg"/>
    <x v="24"/>
  </r>
  <r>
    <n v="3959"/>
    <n v="790"/>
    <n v="727"/>
    <n v="119"/>
    <n v="3"/>
    <n v="357"/>
    <x v="1"/>
    <s v="Trench Coat"/>
    <x v="24"/>
  </r>
  <r>
    <n v="3960"/>
    <n v="790"/>
    <n v="877"/>
    <n v="94"/>
    <n v="1"/>
    <n v="94"/>
    <x v="2"/>
    <s v="Cords"/>
    <x v="24"/>
  </r>
  <r>
    <n v="3961"/>
    <n v="790"/>
    <n v="718"/>
    <n v="119"/>
    <n v="2"/>
    <n v="238"/>
    <x v="1"/>
    <s v="Trench Coat"/>
    <x v="24"/>
  </r>
  <r>
    <n v="3962"/>
    <n v="790"/>
    <n v="1218"/>
    <n v="105"/>
    <n v="3"/>
    <n v="315"/>
    <x v="2"/>
    <s v="Pleated"/>
    <x v="24"/>
  </r>
  <r>
    <n v="3963"/>
    <n v="790"/>
    <n v="293"/>
    <n v="105"/>
    <n v="2"/>
    <n v="210"/>
    <x v="0"/>
    <s v="Cuban Collar"/>
    <x v="24"/>
  </r>
  <r>
    <n v="3964"/>
    <n v="790"/>
    <n v="189"/>
    <n v="98"/>
    <n v="2"/>
    <n v="196"/>
    <x v="0"/>
    <s v="Camp Collared"/>
    <x v="24"/>
  </r>
  <r>
    <n v="3965"/>
    <n v="790"/>
    <n v="1013"/>
    <n v="106"/>
    <n v="3"/>
    <n v="318"/>
    <x v="2"/>
    <s v="Wool"/>
    <x v="24"/>
  </r>
  <r>
    <n v="3966"/>
    <n v="791"/>
    <n v="227"/>
    <n v="106"/>
    <n v="3"/>
    <n v="318"/>
    <x v="0"/>
    <s v="Chambray"/>
    <x v="237"/>
  </r>
  <r>
    <n v="3967"/>
    <n v="791"/>
    <n v="660"/>
    <n v="93"/>
    <n v="2"/>
    <n v="186"/>
    <x v="1"/>
    <s v="Coach"/>
    <x v="237"/>
  </r>
  <r>
    <n v="3968"/>
    <n v="791"/>
    <n v="380"/>
    <n v="94"/>
    <n v="1"/>
    <n v="94"/>
    <x v="0"/>
    <s v="Henley"/>
    <x v="237"/>
  </r>
  <r>
    <n v="3969"/>
    <n v="791"/>
    <n v="1188"/>
    <n v="99"/>
    <n v="3"/>
    <n v="297"/>
    <x v="2"/>
    <s v="High-Waisted"/>
    <x v="237"/>
  </r>
  <r>
    <n v="3970"/>
    <n v="791"/>
    <n v="1203"/>
    <n v="105"/>
    <n v="1"/>
    <n v="105"/>
    <x v="2"/>
    <s v="Pleated"/>
    <x v="237"/>
  </r>
  <r>
    <n v="3971"/>
    <n v="791"/>
    <n v="709"/>
    <n v="119"/>
    <n v="1"/>
    <n v="119"/>
    <x v="1"/>
    <s v="Trench Coat"/>
    <x v="237"/>
  </r>
  <r>
    <n v="3972"/>
    <n v="792"/>
    <n v="283"/>
    <n v="105"/>
    <n v="2"/>
    <n v="210"/>
    <x v="0"/>
    <s v="Cuban Collar"/>
    <x v="259"/>
  </r>
  <r>
    <n v="3973"/>
    <n v="792"/>
    <n v="725"/>
    <n v="119"/>
    <n v="1"/>
    <n v="119"/>
    <x v="1"/>
    <s v="Trench Coat"/>
    <x v="259"/>
  </r>
  <r>
    <n v="3974"/>
    <n v="792"/>
    <n v="971"/>
    <n v="97"/>
    <n v="2"/>
    <n v="194"/>
    <x v="2"/>
    <s v="Slim-Fit"/>
    <x v="259"/>
  </r>
  <r>
    <n v="3975"/>
    <n v="792"/>
    <n v="621"/>
    <n v="112"/>
    <n v="3"/>
    <n v="336"/>
    <x v="1"/>
    <s v="Cardigan"/>
    <x v="259"/>
  </r>
  <r>
    <n v="3976"/>
    <n v="792"/>
    <n v="205"/>
    <n v="98"/>
    <n v="2"/>
    <n v="196"/>
    <x v="0"/>
    <s v="Camp Collared"/>
    <x v="259"/>
  </r>
  <r>
    <n v="3977"/>
    <n v="792"/>
    <n v="158"/>
    <n v="91"/>
    <n v="1"/>
    <n v="91"/>
    <x v="0"/>
    <s v="Linen"/>
    <x v="259"/>
  </r>
  <r>
    <n v="3978"/>
    <n v="792"/>
    <n v="1008"/>
    <n v="106"/>
    <n v="2"/>
    <n v="212"/>
    <x v="2"/>
    <s v="Wool"/>
    <x v="259"/>
  </r>
  <r>
    <n v="3979"/>
    <n v="792"/>
    <n v="477"/>
    <n v="118"/>
    <n v="3"/>
    <n v="354"/>
    <x v="1"/>
    <s v="Puffer"/>
    <x v="259"/>
  </r>
  <r>
    <n v="3980"/>
    <n v="792"/>
    <n v="131"/>
    <n v="92"/>
    <n v="2"/>
    <n v="184"/>
    <x v="0"/>
    <s v="Denim"/>
    <x v="259"/>
  </r>
  <r>
    <n v="3981"/>
    <n v="793"/>
    <n v="372"/>
    <n v="94"/>
    <n v="1"/>
    <n v="94"/>
    <x v="0"/>
    <s v="Henley"/>
    <x v="169"/>
  </r>
  <r>
    <n v="3982"/>
    <n v="793"/>
    <n v="970"/>
    <n v="97"/>
    <n v="3"/>
    <n v="291"/>
    <x v="2"/>
    <s v="Slim-Fit"/>
    <x v="169"/>
  </r>
  <r>
    <n v="3983"/>
    <n v="793"/>
    <n v="783"/>
    <n v="91"/>
    <n v="3"/>
    <n v="273"/>
    <x v="1"/>
    <s v="Pullover"/>
    <x v="169"/>
  </r>
  <r>
    <n v="3984"/>
    <n v="793"/>
    <n v="987"/>
    <n v="106"/>
    <n v="2"/>
    <n v="212"/>
    <x v="2"/>
    <s v="Wool"/>
    <x v="169"/>
  </r>
  <r>
    <n v="3985"/>
    <n v="793"/>
    <n v="222"/>
    <n v="106"/>
    <n v="1"/>
    <n v="106"/>
    <x v="0"/>
    <s v="Chambray"/>
    <x v="169"/>
  </r>
  <r>
    <n v="3986"/>
    <n v="793"/>
    <n v="849"/>
    <n v="113"/>
    <n v="2"/>
    <n v="226"/>
    <x v="2"/>
    <s v="Chinos"/>
    <x v="169"/>
  </r>
  <r>
    <n v="3987"/>
    <n v="793"/>
    <n v="72"/>
    <n v="118"/>
    <n v="3"/>
    <n v="354"/>
    <x v="0"/>
    <s v="Flannel"/>
    <x v="169"/>
  </r>
  <r>
    <n v="3988"/>
    <n v="794"/>
    <n v="972"/>
    <n v="97"/>
    <n v="1"/>
    <n v="97"/>
    <x v="2"/>
    <s v="Slim-Fit"/>
    <x v="258"/>
  </r>
  <r>
    <n v="3989"/>
    <n v="794"/>
    <n v="209"/>
    <n v="98"/>
    <n v="2"/>
    <n v="196"/>
    <x v="0"/>
    <s v="Camp Collared"/>
    <x v="258"/>
  </r>
  <r>
    <n v="3990"/>
    <n v="794"/>
    <n v="582"/>
    <n v="100"/>
    <n v="3"/>
    <n v="300"/>
    <x v="1"/>
    <s v="Bomber"/>
    <x v="258"/>
  </r>
  <r>
    <n v="3991"/>
    <n v="794"/>
    <n v="247"/>
    <n v="95"/>
    <n v="2"/>
    <n v="190"/>
    <x v="0"/>
    <s v="Polo"/>
    <x v="258"/>
  </r>
  <r>
    <n v="3992"/>
    <n v="794"/>
    <n v="724"/>
    <n v="119"/>
    <n v="3"/>
    <n v="357"/>
    <x v="1"/>
    <s v="Trench Coat"/>
    <x v="258"/>
  </r>
  <r>
    <n v="3993"/>
    <n v="794"/>
    <n v="470"/>
    <n v="118"/>
    <n v="2"/>
    <n v="236"/>
    <x v="1"/>
    <s v="Puffer"/>
    <x v="258"/>
  </r>
  <r>
    <n v="3994"/>
    <n v="794"/>
    <n v="922"/>
    <n v="96"/>
    <n v="2"/>
    <n v="192"/>
    <x v="2"/>
    <s v="Drawstring"/>
    <x v="258"/>
  </r>
  <r>
    <n v="3995"/>
    <n v="795"/>
    <n v="11"/>
    <n v="96"/>
    <n v="3"/>
    <n v="288"/>
    <x v="0"/>
    <s v="Oxford Cloth"/>
    <x v="180"/>
  </r>
  <r>
    <n v="3996"/>
    <n v="795"/>
    <n v="830"/>
    <n v="117"/>
    <n v="2"/>
    <n v="234"/>
    <x v="1"/>
    <s v="Shearling"/>
    <x v="180"/>
  </r>
  <r>
    <n v="3997"/>
    <n v="796"/>
    <n v="362"/>
    <n v="94"/>
    <n v="2"/>
    <n v="188"/>
    <x v="0"/>
    <s v="Henley"/>
    <x v="121"/>
  </r>
  <r>
    <n v="3998"/>
    <n v="796"/>
    <n v="437"/>
    <n v="107"/>
    <n v="1"/>
    <n v="107"/>
    <x v="1"/>
    <s v="Denim"/>
    <x v="121"/>
  </r>
  <r>
    <n v="3999"/>
    <n v="797"/>
    <n v="904"/>
    <n v="94"/>
    <n v="1"/>
    <n v="94"/>
    <x v="2"/>
    <s v="Cords"/>
    <x v="184"/>
  </r>
  <r>
    <n v="4000"/>
    <n v="797"/>
    <n v="51"/>
    <n v="104"/>
    <n v="1"/>
    <n v="104"/>
    <x v="0"/>
    <s v="Dress"/>
    <x v="184"/>
  </r>
  <r>
    <n v="4001"/>
    <n v="797"/>
    <n v="610"/>
    <n v="112"/>
    <n v="3"/>
    <n v="336"/>
    <x v="1"/>
    <s v="Cardigan"/>
    <x v="184"/>
  </r>
  <r>
    <n v="4002"/>
    <n v="797"/>
    <n v="523"/>
    <n v="102"/>
    <n v="2"/>
    <n v="204"/>
    <x v="1"/>
    <s v="Windbreaker"/>
    <x v="184"/>
  </r>
  <r>
    <n v="4003"/>
    <n v="797"/>
    <n v="981"/>
    <n v="106"/>
    <n v="1"/>
    <n v="106"/>
    <x v="2"/>
    <s v="Wool"/>
    <x v="184"/>
  </r>
  <r>
    <n v="4004"/>
    <n v="797"/>
    <n v="292"/>
    <n v="105"/>
    <n v="3"/>
    <n v="315"/>
    <x v="0"/>
    <s v="Cuban Collar"/>
    <x v="184"/>
  </r>
  <r>
    <n v="4005"/>
    <n v="797"/>
    <n v="64"/>
    <n v="104"/>
    <n v="2"/>
    <n v="208"/>
    <x v="0"/>
    <s v="Dress"/>
    <x v="184"/>
  </r>
  <r>
    <n v="4006"/>
    <n v="798"/>
    <n v="979"/>
    <n v="97"/>
    <n v="2"/>
    <n v="194"/>
    <x v="2"/>
    <s v="Slim-Fit"/>
    <x v="168"/>
  </r>
  <r>
    <n v="4007"/>
    <n v="798"/>
    <n v="560"/>
    <n v="100"/>
    <n v="2"/>
    <n v="200"/>
    <x v="1"/>
    <s v="Bomber"/>
    <x v="168"/>
  </r>
  <r>
    <n v="4008"/>
    <n v="798"/>
    <n v="686"/>
    <n v="113"/>
    <n v="1"/>
    <n v="113"/>
    <x v="1"/>
    <s v="Parka"/>
    <x v="168"/>
  </r>
  <r>
    <n v="4009"/>
    <n v="798"/>
    <n v="916"/>
    <n v="96"/>
    <n v="2"/>
    <n v="192"/>
    <x v="2"/>
    <s v="Drawstring"/>
    <x v="168"/>
  </r>
  <r>
    <n v="4010"/>
    <n v="798"/>
    <n v="791"/>
    <n v="91"/>
    <n v="2"/>
    <n v="182"/>
    <x v="1"/>
    <s v="Pullover"/>
    <x v="168"/>
  </r>
  <r>
    <n v="4011"/>
    <n v="799"/>
    <n v="331"/>
    <n v="109"/>
    <n v="3"/>
    <n v="327"/>
    <x v="0"/>
    <s v="Mandarin Collar"/>
    <x v="27"/>
  </r>
  <r>
    <n v="4012"/>
    <n v="799"/>
    <n v="1208"/>
    <n v="105"/>
    <n v="3"/>
    <n v="315"/>
    <x v="2"/>
    <s v="Pleated"/>
    <x v="27"/>
  </r>
  <r>
    <n v="4013"/>
    <n v="799"/>
    <n v="886"/>
    <n v="94"/>
    <n v="1"/>
    <n v="94"/>
    <x v="2"/>
    <s v="Cords"/>
    <x v="27"/>
  </r>
  <r>
    <n v="4014"/>
    <n v="799"/>
    <n v="1191"/>
    <n v="105"/>
    <n v="1"/>
    <n v="105"/>
    <x v="2"/>
    <s v="Pleated"/>
    <x v="27"/>
  </r>
  <r>
    <n v="4015"/>
    <n v="799"/>
    <n v="17"/>
    <n v="96"/>
    <n v="1"/>
    <n v="96"/>
    <x v="0"/>
    <s v="Oxford Cloth"/>
    <x v="27"/>
  </r>
  <r>
    <n v="4016"/>
    <n v="800"/>
    <n v="229"/>
    <n v="106"/>
    <n v="3"/>
    <n v="318"/>
    <x v="0"/>
    <s v="Chambray"/>
    <x v="146"/>
  </r>
  <r>
    <n v="4017"/>
    <n v="800"/>
    <n v="1203"/>
    <n v="105"/>
    <n v="3"/>
    <n v="315"/>
    <x v="2"/>
    <s v="Pleated"/>
    <x v="146"/>
  </r>
  <r>
    <n v="4018"/>
    <n v="800"/>
    <n v="77"/>
    <n v="118"/>
    <n v="1"/>
    <n v="118"/>
    <x v="0"/>
    <s v="Flannel"/>
    <x v="146"/>
  </r>
  <r>
    <n v="4019"/>
    <n v="800"/>
    <n v="401"/>
    <n v="119"/>
    <n v="2"/>
    <n v="238"/>
    <x v="0"/>
    <s v="Casual Slim Fit"/>
    <x v="146"/>
  </r>
  <r>
    <n v="4020"/>
    <n v="801"/>
    <n v="1085"/>
    <n v="115"/>
    <n v="2"/>
    <n v="230"/>
    <x v="2"/>
    <s v="Cropped"/>
    <x v="204"/>
  </r>
  <r>
    <n v="4021"/>
    <n v="801"/>
    <n v="960"/>
    <n v="97"/>
    <n v="2"/>
    <n v="194"/>
    <x v="2"/>
    <s v="Slim-Fit"/>
    <x v="204"/>
  </r>
  <r>
    <n v="4022"/>
    <n v="801"/>
    <n v="152"/>
    <n v="91"/>
    <n v="3"/>
    <n v="273"/>
    <x v="0"/>
    <s v="Linen"/>
    <x v="204"/>
  </r>
  <r>
    <n v="4023"/>
    <n v="801"/>
    <n v="724"/>
    <n v="119"/>
    <n v="1"/>
    <n v="119"/>
    <x v="1"/>
    <s v="Trench Coat"/>
    <x v="204"/>
  </r>
  <r>
    <n v="4024"/>
    <n v="801"/>
    <n v="139"/>
    <n v="92"/>
    <n v="3"/>
    <n v="276"/>
    <x v="0"/>
    <s v="Denim"/>
    <x v="204"/>
  </r>
  <r>
    <n v="4025"/>
    <n v="801"/>
    <n v="879"/>
    <n v="94"/>
    <n v="2"/>
    <n v="188"/>
    <x v="2"/>
    <s v="Cords"/>
    <x v="204"/>
  </r>
  <r>
    <n v="4026"/>
    <n v="801"/>
    <n v="26"/>
    <n v="96"/>
    <n v="3"/>
    <n v="288"/>
    <x v="0"/>
    <s v="Oxford Cloth"/>
    <x v="204"/>
  </r>
  <r>
    <n v="4027"/>
    <n v="801"/>
    <n v="397"/>
    <n v="119"/>
    <n v="3"/>
    <n v="357"/>
    <x v="0"/>
    <s v="Casual Slim Fit"/>
    <x v="204"/>
  </r>
  <r>
    <n v="4028"/>
    <n v="801"/>
    <n v="200"/>
    <n v="98"/>
    <n v="1"/>
    <n v="98"/>
    <x v="0"/>
    <s v="Camp Collared"/>
    <x v="204"/>
  </r>
  <r>
    <n v="4029"/>
    <n v="801"/>
    <n v="818"/>
    <n v="117"/>
    <n v="1"/>
    <n v="117"/>
    <x v="1"/>
    <s v="Shearling"/>
    <x v="204"/>
  </r>
  <r>
    <n v="4030"/>
    <n v="802"/>
    <n v="716"/>
    <n v="119"/>
    <n v="2"/>
    <n v="238"/>
    <x v="1"/>
    <s v="Trench Coat"/>
    <x v="269"/>
  </r>
  <r>
    <n v="4031"/>
    <n v="803"/>
    <n v="511"/>
    <n v="102"/>
    <n v="2"/>
    <n v="204"/>
    <x v="1"/>
    <s v="Windbreaker"/>
    <x v="260"/>
  </r>
  <r>
    <n v="4032"/>
    <n v="803"/>
    <n v="861"/>
    <n v="113"/>
    <n v="3"/>
    <n v="339"/>
    <x v="2"/>
    <s v="Chinos"/>
    <x v="260"/>
  </r>
  <r>
    <n v="4033"/>
    <n v="803"/>
    <n v="930"/>
    <n v="96"/>
    <n v="3"/>
    <n v="288"/>
    <x v="2"/>
    <s v="Drawstring"/>
    <x v="260"/>
  </r>
  <r>
    <n v="4034"/>
    <n v="803"/>
    <n v="399"/>
    <n v="119"/>
    <n v="1"/>
    <n v="119"/>
    <x v="0"/>
    <s v="Casual Slim Fit"/>
    <x v="260"/>
  </r>
  <r>
    <n v="4035"/>
    <n v="804"/>
    <n v="923"/>
    <n v="96"/>
    <n v="1"/>
    <n v="96"/>
    <x v="2"/>
    <s v="Drawstring"/>
    <x v="138"/>
  </r>
  <r>
    <n v="4036"/>
    <n v="804"/>
    <n v="1133"/>
    <n v="102"/>
    <n v="1"/>
    <n v="102"/>
    <x v="2"/>
    <s v="Cargo Pants"/>
    <x v="138"/>
  </r>
  <r>
    <n v="4037"/>
    <n v="804"/>
    <n v="332"/>
    <n v="109"/>
    <n v="1"/>
    <n v="109"/>
    <x v="0"/>
    <s v="Mandarin Collar"/>
    <x v="138"/>
  </r>
  <r>
    <n v="4038"/>
    <n v="804"/>
    <n v="710"/>
    <n v="119"/>
    <n v="3"/>
    <n v="357"/>
    <x v="1"/>
    <s v="Trench Coat"/>
    <x v="138"/>
  </r>
  <r>
    <n v="4039"/>
    <n v="804"/>
    <n v="554"/>
    <n v="98"/>
    <n v="1"/>
    <n v="98"/>
    <x v="1"/>
    <s v="Leather"/>
    <x v="138"/>
  </r>
  <r>
    <n v="4040"/>
    <n v="804"/>
    <n v="995"/>
    <n v="106"/>
    <n v="2"/>
    <n v="212"/>
    <x v="2"/>
    <s v="Wool"/>
    <x v="138"/>
  </r>
  <r>
    <n v="4041"/>
    <n v="804"/>
    <n v="509"/>
    <n v="102"/>
    <n v="3"/>
    <n v="306"/>
    <x v="1"/>
    <s v="Windbreaker"/>
    <x v="138"/>
  </r>
  <r>
    <n v="4042"/>
    <n v="804"/>
    <n v="962"/>
    <n v="97"/>
    <n v="3"/>
    <n v="291"/>
    <x v="2"/>
    <s v="Slim-Fit"/>
    <x v="138"/>
  </r>
  <r>
    <n v="4043"/>
    <n v="805"/>
    <n v="1054"/>
    <n v="93"/>
    <n v="2"/>
    <n v="186"/>
    <x v="2"/>
    <s v="Joggers"/>
    <x v="276"/>
  </r>
  <r>
    <n v="4044"/>
    <n v="805"/>
    <n v="258"/>
    <n v="95"/>
    <n v="2"/>
    <n v="190"/>
    <x v="0"/>
    <s v="Polo"/>
    <x v="276"/>
  </r>
  <r>
    <n v="4045"/>
    <n v="805"/>
    <n v="1166"/>
    <n v="99"/>
    <n v="1"/>
    <n v="99"/>
    <x v="2"/>
    <s v="High-Waisted"/>
    <x v="276"/>
  </r>
  <r>
    <n v="4046"/>
    <n v="805"/>
    <n v="25"/>
    <n v="96"/>
    <n v="3"/>
    <n v="288"/>
    <x v="0"/>
    <s v="Oxford Cloth"/>
    <x v="276"/>
  </r>
  <r>
    <n v="4047"/>
    <n v="805"/>
    <n v="453"/>
    <n v="107"/>
    <n v="2"/>
    <n v="214"/>
    <x v="1"/>
    <s v="Denim"/>
    <x v="276"/>
  </r>
  <r>
    <n v="4048"/>
    <n v="805"/>
    <n v="715"/>
    <n v="119"/>
    <n v="2"/>
    <n v="238"/>
    <x v="1"/>
    <s v="Trench Coat"/>
    <x v="276"/>
  </r>
  <r>
    <n v="4049"/>
    <n v="805"/>
    <n v="798"/>
    <n v="91"/>
    <n v="2"/>
    <n v="182"/>
    <x v="1"/>
    <s v="Pullover"/>
    <x v="276"/>
  </r>
  <r>
    <n v="4050"/>
    <n v="806"/>
    <n v="522"/>
    <n v="102"/>
    <n v="1"/>
    <n v="102"/>
    <x v="1"/>
    <s v="Windbreaker"/>
    <x v="187"/>
  </r>
  <r>
    <n v="4051"/>
    <n v="806"/>
    <n v="482"/>
    <n v="118"/>
    <n v="3"/>
    <n v="354"/>
    <x v="1"/>
    <s v="Puffer"/>
    <x v="187"/>
  </r>
  <r>
    <n v="4052"/>
    <n v="807"/>
    <n v="897"/>
    <n v="94"/>
    <n v="1"/>
    <n v="94"/>
    <x v="2"/>
    <s v="Cords"/>
    <x v="226"/>
  </r>
  <r>
    <n v="4053"/>
    <n v="807"/>
    <n v="1017"/>
    <n v="90"/>
    <n v="1"/>
    <n v="90"/>
    <x v="2"/>
    <s v="Relaxed Leg"/>
    <x v="226"/>
  </r>
  <r>
    <n v="4054"/>
    <n v="807"/>
    <n v="26"/>
    <n v="96"/>
    <n v="2"/>
    <n v="192"/>
    <x v="0"/>
    <s v="Oxford Cloth"/>
    <x v="226"/>
  </r>
  <r>
    <n v="4055"/>
    <n v="807"/>
    <n v="199"/>
    <n v="98"/>
    <n v="2"/>
    <n v="196"/>
    <x v="0"/>
    <s v="Camp Collared"/>
    <x v="226"/>
  </r>
  <r>
    <n v="4056"/>
    <n v="808"/>
    <n v="309"/>
    <n v="105"/>
    <n v="2"/>
    <n v="210"/>
    <x v="0"/>
    <s v="Cuban Collar"/>
    <x v="105"/>
  </r>
  <r>
    <n v="4057"/>
    <n v="808"/>
    <n v="1195"/>
    <n v="105"/>
    <n v="1"/>
    <n v="105"/>
    <x v="2"/>
    <s v="Pleated"/>
    <x v="105"/>
  </r>
  <r>
    <n v="4058"/>
    <n v="808"/>
    <n v="378"/>
    <n v="94"/>
    <n v="3"/>
    <n v="282"/>
    <x v="0"/>
    <s v="Henley"/>
    <x v="105"/>
  </r>
  <r>
    <n v="4059"/>
    <n v="808"/>
    <n v="551"/>
    <n v="98"/>
    <n v="1"/>
    <n v="98"/>
    <x v="1"/>
    <s v="Leather"/>
    <x v="105"/>
  </r>
  <r>
    <n v="4060"/>
    <n v="808"/>
    <n v="850"/>
    <n v="113"/>
    <n v="2"/>
    <n v="226"/>
    <x v="2"/>
    <s v="Chinos"/>
    <x v="105"/>
  </r>
  <r>
    <n v="4061"/>
    <n v="809"/>
    <n v="398"/>
    <n v="119"/>
    <n v="3"/>
    <n v="357"/>
    <x v="0"/>
    <s v="Casual Slim Fit"/>
    <x v="55"/>
  </r>
  <r>
    <n v="4062"/>
    <n v="809"/>
    <n v="824"/>
    <n v="117"/>
    <n v="2"/>
    <n v="234"/>
    <x v="1"/>
    <s v="Shearling"/>
    <x v="55"/>
  </r>
  <r>
    <n v="4063"/>
    <n v="809"/>
    <n v="512"/>
    <n v="102"/>
    <n v="1"/>
    <n v="102"/>
    <x v="1"/>
    <s v="Windbreaker"/>
    <x v="55"/>
  </r>
  <r>
    <n v="4064"/>
    <n v="809"/>
    <n v="778"/>
    <n v="91"/>
    <n v="1"/>
    <n v="91"/>
    <x v="1"/>
    <s v="Pullover"/>
    <x v="55"/>
  </r>
  <r>
    <n v="4065"/>
    <n v="809"/>
    <n v="136"/>
    <n v="92"/>
    <n v="1"/>
    <n v="92"/>
    <x v="0"/>
    <s v="Denim"/>
    <x v="55"/>
  </r>
  <r>
    <n v="4066"/>
    <n v="810"/>
    <n v="1221"/>
    <n v="105"/>
    <n v="2"/>
    <n v="210"/>
    <x v="2"/>
    <s v="Pleated"/>
    <x v="26"/>
  </r>
  <r>
    <n v="4067"/>
    <n v="810"/>
    <n v="356"/>
    <n v="94"/>
    <n v="1"/>
    <n v="94"/>
    <x v="0"/>
    <s v="Henley"/>
    <x v="26"/>
  </r>
  <r>
    <n v="4068"/>
    <n v="810"/>
    <n v="689"/>
    <n v="113"/>
    <n v="2"/>
    <n v="226"/>
    <x v="1"/>
    <s v="Parka"/>
    <x v="26"/>
  </r>
  <r>
    <n v="4069"/>
    <n v="810"/>
    <n v="762"/>
    <n v="109"/>
    <n v="1"/>
    <n v="109"/>
    <x v="1"/>
    <s v="Peacoat"/>
    <x v="26"/>
  </r>
  <r>
    <n v="4070"/>
    <n v="810"/>
    <n v="1202"/>
    <n v="105"/>
    <n v="3"/>
    <n v="315"/>
    <x v="2"/>
    <s v="Pleated"/>
    <x v="26"/>
  </r>
  <r>
    <n v="4071"/>
    <n v="810"/>
    <n v="130"/>
    <n v="92"/>
    <n v="3"/>
    <n v="276"/>
    <x v="0"/>
    <s v="Denim"/>
    <x v="26"/>
  </r>
  <r>
    <n v="4072"/>
    <n v="810"/>
    <n v="691"/>
    <n v="113"/>
    <n v="3"/>
    <n v="339"/>
    <x v="1"/>
    <s v="Parka"/>
    <x v="26"/>
  </r>
  <r>
    <n v="4073"/>
    <n v="810"/>
    <n v="1166"/>
    <n v="99"/>
    <n v="3"/>
    <n v="297"/>
    <x v="2"/>
    <s v="High-Waisted"/>
    <x v="26"/>
  </r>
  <r>
    <n v="4074"/>
    <n v="810"/>
    <n v="1025"/>
    <n v="90"/>
    <n v="3"/>
    <n v="270"/>
    <x v="2"/>
    <s v="Relaxed Leg"/>
    <x v="26"/>
  </r>
  <r>
    <n v="4075"/>
    <n v="811"/>
    <n v="976"/>
    <n v="97"/>
    <n v="1"/>
    <n v="97"/>
    <x v="2"/>
    <s v="Slim-Fit"/>
    <x v="80"/>
  </r>
  <r>
    <n v="4076"/>
    <n v="811"/>
    <n v="521"/>
    <n v="102"/>
    <n v="2"/>
    <n v="204"/>
    <x v="1"/>
    <s v="Windbreaker"/>
    <x v="80"/>
  </r>
  <r>
    <n v="4077"/>
    <n v="811"/>
    <n v="287"/>
    <n v="105"/>
    <n v="3"/>
    <n v="315"/>
    <x v="0"/>
    <s v="Cuban Collar"/>
    <x v="80"/>
  </r>
  <r>
    <n v="4078"/>
    <n v="812"/>
    <n v="796"/>
    <n v="91"/>
    <n v="1"/>
    <n v="91"/>
    <x v="1"/>
    <s v="Pullover"/>
    <x v="161"/>
  </r>
  <r>
    <n v="4079"/>
    <n v="812"/>
    <n v="7"/>
    <n v="96"/>
    <n v="3"/>
    <n v="288"/>
    <x v="0"/>
    <s v="Oxford Cloth"/>
    <x v="161"/>
  </r>
  <r>
    <n v="4080"/>
    <n v="812"/>
    <n v="717"/>
    <n v="119"/>
    <n v="2"/>
    <n v="238"/>
    <x v="1"/>
    <s v="Trench Coat"/>
    <x v="161"/>
  </r>
  <r>
    <n v="4081"/>
    <n v="812"/>
    <n v="900"/>
    <n v="94"/>
    <n v="2"/>
    <n v="188"/>
    <x v="2"/>
    <s v="Cords"/>
    <x v="161"/>
  </r>
  <r>
    <n v="4082"/>
    <n v="813"/>
    <n v="272"/>
    <n v="95"/>
    <n v="2"/>
    <n v="190"/>
    <x v="0"/>
    <s v="Polo"/>
    <x v="277"/>
  </r>
  <r>
    <n v="4083"/>
    <n v="813"/>
    <n v="474"/>
    <n v="118"/>
    <n v="2"/>
    <n v="236"/>
    <x v="1"/>
    <s v="Puffer"/>
    <x v="277"/>
  </r>
  <r>
    <n v="4084"/>
    <n v="813"/>
    <n v="567"/>
    <n v="100"/>
    <n v="3"/>
    <n v="300"/>
    <x v="1"/>
    <s v="Bomber"/>
    <x v="277"/>
  </r>
  <r>
    <n v="4085"/>
    <n v="813"/>
    <n v="583"/>
    <n v="100"/>
    <n v="1"/>
    <n v="100"/>
    <x v="1"/>
    <s v="Bomber"/>
    <x v="277"/>
  </r>
  <r>
    <n v="4086"/>
    <n v="813"/>
    <n v="259"/>
    <n v="95"/>
    <n v="3"/>
    <n v="285"/>
    <x v="0"/>
    <s v="Polo"/>
    <x v="277"/>
  </r>
  <r>
    <n v="4087"/>
    <n v="813"/>
    <n v="251"/>
    <n v="95"/>
    <n v="3"/>
    <n v="285"/>
    <x v="0"/>
    <s v="Polo"/>
    <x v="277"/>
  </r>
  <r>
    <n v="4088"/>
    <n v="813"/>
    <n v="431"/>
    <n v="107"/>
    <n v="3"/>
    <n v="321"/>
    <x v="1"/>
    <s v="Denim"/>
    <x v="277"/>
  </r>
  <r>
    <n v="4089"/>
    <n v="813"/>
    <n v="1248"/>
    <n v="112"/>
    <n v="2"/>
    <n v="224"/>
    <x v="2"/>
    <s v="Tracksuit Bottoms"/>
    <x v="277"/>
  </r>
  <r>
    <n v="4090"/>
    <n v="813"/>
    <n v="164"/>
    <n v="91"/>
    <n v="1"/>
    <n v="91"/>
    <x v="0"/>
    <s v="Linen"/>
    <x v="277"/>
  </r>
  <r>
    <n v="4091"/>
    <n v="814"/>
    <n v="398"/>
    <n v="119"/>
    <n v="3"/>
    <n v="357"/>
    <x v="0"/>
    <s v="Casual Slim Fit"/>
    <x v="102"/>
  </r>
  <r>
    <n v="4092"/>
    <n v="814"/>
    <n v="11"/>
    <n v="96"/>
    <n v="3"/>
    <n v="288"/>
    <x v="0"/>
    <s v="Oxford Cloth"/>
    <x v="102"/>
  </r>
  <r>
    <n v="4093"/>
    <n v="814"/>
    <n v="983"/>
    <n v="106"/>
    <n v="1"/>
    <n v="106"/>
    <x v="2"/>
    <s v="Wool"/>
    <x v="102"/>
  </r>
  <r>
    <n v="4094"/>
    <n v="814"/>
    <n v="488"/>
    <n v="118"/>
    <n v="3"/>
    <n v="354"/>
    <x v="1"/>
    <s v="Puffer"/>
    <x v="102"/>
  </r>
  <r>
    <n v="4095"/>
    <n v="814"/>
    <n v="342"/>
    <n v="109"/>
    <n v="2"/>
    <n v="218"/>
    <x v="0"/>
    <s v="Mandarin Collar"/>
    <x v="102"/>
  </r>
  <r>
    <n v="4096"/>
    <n v="814"/>
    <n v="49"/>
    <n v="104"/>
    <n v="2"/>
    <n v="208"/>
    <x v="0"/>
    <s v="Dress"/>
    <x v="102"/>
  </r>
  <r>
    <n v="4097"/>
    <n v="814"/>
    <n v="727"/>
    <n v="119"/>
    <n v="3"/>
    <n v="357"/>
    <x v="1"/>
    <s v="Trench Coat"/>
    <x v="102"/>
  </r>
  <r>
    <n v="4098"/>
    <n v="815"/>
    <n v="1204"/>
    <n v="105"/>
    <n v="3"/>
    <n v="315"/>
    <x v="2"/>
    <s v="Pleated"/>
    <x v="164"/>
  </r>
  <r>
    <n v="4099"/>
    <n v="815"/>
    <n v="927"/>
    <n v="96"/>
    <n v="2"/>
    <n v="192"/>
    <x v="2"/>
    <s v="Drawstring"/>
    <x v="164"/>
  </r>
  <r>
    <n v="4100"/>
    <n v="815"/>
    <n v="1059"/>
    <n v="93"/>
    <n v="1"/>
    <n v="93"/>
    <x v="2"/>
    <s v="Joggers"/>
    <x v="164"/>
  </r>
  <r>
    <n v="4101"/>
    <n v="815"/>
    <n v="448"/>
    <n v="107"/>
    <n v="2"/>
    <n v="214"/>
    <x v="1"/>
    <s v="Denim"/>
    <x v="164"/>
  </r>
  <r>
    <n v="4102"/>
    <n v="815"/>
    <n v="903"/>
    <n v="94"/>
    <n v="1"/>
    <n v="94"/>
    <x v="2"/>
    <s v="Cords"/>
    <x v="164"/>
  </r>
  <r>
    <n v="4103"/>
    <n v="815"/>
    <n v="1025"/>
    <n v="90"/>
    <n v="3"/>
    <n v="270"/>
    <x v="2"/>
    <s v="Relaxed Leg"/>
    <x v="164"/>
  </r>
  <r>
    <n v="4104"/>
    <n v="815"/>
    <n v="556"/>
    <n v="98"/>
    <n v="2"/>
    <n v="196"/>
    <x v="1"/>
    <s v="Leather"/>
    <x v="164"/>
  </r>
  <r>
    <n v="4105"/>
    <n v="815"/>
    <n v="702"/>
    <n v="119"/>
    <n v="2"/>
    <n v="238"/>
    <x v="1"/>
    <s v="Trench Coat"/>
    <x v="164"/>
  </r>
  <r>
    <n v="4106"/>
    <n v="816"/>
    <n v="954"/>
    <n v="97"/>
    <n v="1"/>
    <n v="97"/>
    <x v="2"/>
    <s v="Slim-Fit"/>
    <x v="51"/>
  </r>
  <r>
    <n v="4107"/>
    <n v="816"/>
    <n v="595"/>
    <n v="112"/>
    <n v="3"/>
    <n v="336"/>
    <x v="1"/>
    <s v="Cardigan"/>
    <x v="51"/>
  </r>
  <r>
    <n v="4108"/>
    <n v="816"/>
    <n v="1085"/>
    <n v="115"/>
    <n v="2"/>
    <n v="230"/>
    <x v="2"/>
    <s v="Cropped"/>
    <x v="51"/>
  </r>
  <r>
    <n v="4109"/>
    <n v="816"/>
    <n v="460"/>
    <n v="118"/>
    <n v="1"/>
    <n v="118"/>
    <x v="1"/>
    <s v="Puffer"/>
    <x v="51"/>
  </r>
  <r>
    <n v="4110"/>
    <n v="816"/>
    <n v="271"/>
    <n v="95"/>
    <n v="1"/>
    <n v="95"/>
    <x v="0"/>
    <s v="Polo"/>
    <x v="51"/>
  </r>
  <r>
    <n v="4111"/>
    <n v="816"/>
    <n v="214"/>
    <n v="106"/>
    <n v="1"/>
    <n v="106"/>
    <x v="0"/>
    <s v="Chambray"/>
    <x v="51"/>
  </r>
  <r>
    <n v="4112"/>
    <n v="817"/>
    <n v="783"/>
    <n v="91"/>
    <n v="1"/>
    <n v="91"/>
    <x v="1"/>
    <s v="Pullover"/>
    <x v="235"/>
  </r>
  <r>
    <n v="4113"/>
    <n v="817"/>
    <n v="181"/>
    <n v="98"/>
    <n v="1"/>
    <n v="98"/>
    <x v="0"/>
    <s v="Camp Collared"/>
    <x v="235"/>
  </r>
  <r>
    <n v="4114"/>
    <n v="817"/>
    <n v="1153"/>
    <n v="102"/>
    <n v="3"/>
    <n v="306"/>
    <x v="2"/>
    <s v="Cargo Pants"/>
    <x v="235"/>
  </r>
  <r>
    <n v="4115"/>
    <n v="817"/>
    <n v="149"/>
    <n v="91"/>
    <n v="1"/>
    <n v="91"/>
    <x v="0"/>
    <s v="Linen"/>
    <x v="235"/>
  </r>
  <r>
    <n v="4116"/>
    <n v="817"/>
    <n v="622"/>
    <n v="112"/>
    <n v="2"/>
    <n v="224"/>
    <x v="1"/>
    <s v="Cardigan"/>
    <x v="235"/>
  </r>
  <r>
    <n v="4117"/>
    <n v="818"/>
    <n v="1240"/>
    <n v="112"/>
    <n v="1"/>
    <n v="112"/>
    <x v="2"/>
    <s v="Tracksuit Bottoms"/>
    <x v="236"/>
  </r>
  <r>
    <n v="4118"/>
    <n v="818"/>
    <n v="931"/>
    <n v="96"/>
    <n v="3"/>
    <n v="288"/>
    <x v="2"/>
    <s v="Drawstring"/>
    <x v="236"/>
  </r>
  <r>
    <n v="4119"/>
    <n v="819"/>
    <n v="843"/>
    <n v="113"/>
    <n v="2"/>
    <n v="226"/>
    <x v="2"/>
    <s v="Chinos"/>
    <x v="278"/>
  </r>
  <r>
    <n v="4120"/>
    <n v="819"/>
    <n v="109"/>
    <n v="92"/>
    <n v="2"/>
    <n v="184"/>
    <x v="0"/>
    <s v="Denim"/>
    <x v="278"/>
  </r>
  <r>
    <n v="4121"/>
    <n v="819"/>
    <n v="1144"/>
    <n v="102"/>
    <n v="2"/>
    <n v="204"/>
    <x v="2"/>
    <s v="Cargo Pants"/>
    <x v="278"/>
  </r>
  <r>
    <n v="4122"/>
    <n v="819"/>
    <n v="130"/>
    <n v="92"/>
    <n v="3"/>
    <n v="276"/>
    <x v="0"/>
    <s v="Denim"/>
    <x v="278"/>
  </r>
  <r>
    <n v="4123"/>
    <n v="820"/>
    <n v="292"/>
    <n v="105"/>
    <n v="2"/>
    <n v="210"/>
    <x v="0"/>
    <s v="Cuban Collar"/>
    <x v="149"/>
  </r>
  <r>
    <n v="4124"/>
    <n v="820"/>
    <n v="1118"/>
    <n v="115"/>
    <n v="1"/>
    <n v="115"/>
    <x v="2"/>
    <s v="Cropped"/>
    <x v="149"/>
  </r>
  <r>
    <n v="4125"/>
    <n v="820"/>
    <n v="1163"/>
    <n v="99"/>
    <n v="1"/>
    <n v="99"/>
    <x v="2"/>
    <s v="High-Waisted"/>
    <x v="149"/>
  </r>
  <r>
    <n v="4126"/>
    <n v="820"/>
    <n v="1085"/>
    <n v="115"/>
    <n v="2"/>
    <n v="230"/>
    <x v="2"/>
    <s v="Cropped"/>
    <x v="149"/>
  </r>
  <r>
    <n v="4127"/>
    <n v="820"/>
    <n v="748"/>
    <n v="109"/>
    <n v="1"/>
    <n v="109"/>
    <x v="1"/>
    <s v="Peacoat"/>
    <x v="149"/>
  </r>
  <r>
    <n v="4128"/>
    <n v="820"/>
    <n v="591"/>
    <n v="100"/>
    <n v="2"/>
    <n v="200"/>
    <x v="1"/>
    <s v="Bomber"/>
    <x v="149"/>
  </r>
  <r>
    <n v="4129"/>
    <n v="820"/>
    <n v="1165"/>
    <n v="99"/>
    <n v="1"/>
    <n v="99"/>
    <x v="2"/>
    <s v="High-Waisted"/>
    <x v="149"/>
  </r>
  <r>
    <n v="4130"/>
    <n v="821"/>
    <n v="961"/>
    <n v="97"/>
    <n v="3"/>
    <n v="291"/>
    <x v="2"/>
    <s v="Slim-Fit"/>
    <x v="35"/>
  </r>
  <r>
    <n v="4131"/>
    <n v="821"/>
    <n v="317"/>
    <n v="109"/>
    <n v="2"/>
    <n v="218"/>
    <x v="0"/>
    <s v="Mandarin Collar"/>
    <x v="35"/>
  </r>
  <r>
    <n v="4132"/>
    <n v="821"/>
    <n v="1084"/>
    <n v="93"/>
    <n v="3"/>
    <n v="279"/>
    <x v="2"/>
    <s v="Joggers"/>
    <x v="35"/>
  </r>
  <r>
    <n v="4133"/>
    <n v="822"/>
    <n v="715"/>
    <n v="119"/>
    <n v="1"/>
    <n v="119"/>
    <x v="1"/>
    <s v="Trench Coat"/>
    <x v="120"/>
  </r>
  <r>
    <n v="4134"/>
    <n v="822"/>
    <n v="662"/>
    <n v="93"/>
    <n v="2"/>
    <n v="186"/>
    <x v="1"/>
    <s v="Coach"/>
    <x v="120"/>
  </r>
  <r>
    <n v="4135"/>
    <n v="822"/>
    <n v="857"/>
    <n v="113"/>
    <n v="2"/>
    <n v="226"/>
    <x v="2"/>
    <s v="Chinos"/>
    <x v="120"/>
  </r>
  <r>
    <n v="4136"/>
    <n v="822"/>
    <n v="181"/>
    <n v="98"/>
    <n v="1"/>
    <n v="98"/>
    <x v="0"/>
    <s v="Camp Collared"/>
    <x v="120"/>
  </r>
  <r>
    <n v="4137"/>
    <n v="822"/>
    <n v="952"/>
    <n v="97"/>
    <n v="1"/>
    <n v="97"/>
    <x v="2"/>
    <s v="Slim-Fit"/>
    <x v="120"/>
  </r>
  <r>
    <n v="4138"/>
    <n v="824"/>
    <n v="24"/>
    <n v="96"/>
    <n v="3"/>
    <n v="288"/>
    <x v="0"/>
    <s v="Oxford Cloth"/>
    <x v="247"/>
  </r>
  <r>
    <n v="4139"/>
    <n v="824"/>
    <n v="589"/>
    <n v="100"/>
    <n v="2"/>
    <n v="200"/>
    <x v="1"/>
    <s v="Bomber"/>
    <x v="247"/>
  </r>
  <r>
    <n v="4140"/>
    <n v="824"/>
    <n v="68"/>
    <n v="104"/>
    <n v="1"/>
    <n v="104"/>
    <x v="0"/>
    <s v="Dress"/>
    <x v="247"/>
  </r>
  <r>
    <n v="4141"/>
    <n v="825"/>
    <n v="563"/>
    <n v="100"/>
    <n v="1"/>
    <n v="100"/>
    <x v="1"/>
    <s v="Bomber"/>
    <x v="169"/>
  </r>
  <r>
    <n v="4142"/>
    <n v="825"/>
    <n v="1148"/>
    <n v="102"/>
    <n v="1"/>
    <n v="102"/>
    <x v="2"/>
    <s v="Cargo Pants"/>
    <x v="169"/>
  </r>
  <r>
    <n v="4143"/>
    <n v="825"/>
    <n v="164"/>
    <n v="91"/>
    <n v="1"/>
    <n v="91"/>
    <x v="0"/>
    <s v="Linen"/>
    <x v="169"/>
  </r>
  <r>
    <n v="4144"/>
    <n v="825"/>
    <n v="1008"/>
    <n v="106"/>
    <n v="2"/>
    <n v="212"/>
    <x v="2"/>
    <s v="Wool"/>
    <x v="169"/>
  </r>
  <r>
    <n v="4145"/>
    <n v="825"/>
    <n v="1115"/>
    <n v="115"/>
    <n v="2"/>
    <n v="230"/>
    <x v="2"/>
    <s v="Cropped"/>
    <x v="169"/>
  </r>
  <r>
    <n v="4146"/>
    <n v="825"/>
    <n v="109"/>
    <n v="92"/>
    <n v="2"/>
    <n v="184"/>
    <x v="0"/>
    <s v="Denim"/>
    <x v="169"/>
  </r>
  <r>
    <n v="4147"/>
    <n v="825"/>
    <n v="936"/>
    <n v="96"/>
    <n v="1"/>
    <n v="96"/>
    <x v="2"/>
    <s v="Drawstring"/>
    <x v="169"/>
  </r>
  <r>
    <n v="4148"/>
    <n v="826"/>
    <n v="554"/>
    <n v="98"/>
    <n v="1"/>
    <n v="98"/>
    <x v="1"/>
    <s v="Leather"/>
    <x v="177"/>
  </r>
  <r>
    <n v="4149"/>
    <n v="826"/>
    <n v="547"/>
    <n v="98"/>
    <n v="2"/>
    <n v="196"/>
    <x v="1"/>
    <s v="Leather"/>
    <x v="177"/>
  </r>
  <r>
    <n v="4150"/>
    <n v="827"/>
    <n v="169"/>
    <n v="91"/>
    <n v="1"/>
    <n v="91"/>
    <x v="0"/>
    <s v="Linen"/>
    <x v="153"/>
  </r>
  <r>
    <n v="4151"/>
    <n v="827"/>
    <n v="873"/>
    <n v="113"/>
    <n v="1"/>
    <n v="113"/>
    <x v="2"/>
    <s v="Chinos"/>
    <x v="153"/>
  </r>
  <r>
    <n v="4152"/>
    <n v="827"/>
    <n v="363"/>
    <n v="94"/>
    <n v="1"/>
    <n v="94"/>
    <x v="0"/>
    <s v="Henley"/>
    <x v="153"/>
  </r>
  <r>
    <n v="4153"/>
    <n v="827"/>
    <n v="919"/>
    <n v="96"/>
    <n v="1"/>
    <n v="96"/>
    <x v="2"/>
    <s v="Drawstring"/>
    <x v="153"/>
  </r>
  <r>
    <n v="4154"/>
    <n v="827"/>
    <n v="589"/>
    <n v="100"/>
    <n v="3"/>
    <n v="300"/>
    <x v="1"/>
    <s v="Bomber"/>
    <x v="153"/>
  </r>
  <r>
    <n v="4155"/>
    <n v="827"/>
    <n v="488"/>
    <n v="118"/>
    <n v="1"/>
    <n v="118"/>
    <x v="1"/>
    <s v="Puffer"/>
    <x v="153"/>
  </r>
  <r>
    <n v="4156"/>
    <n v="827"/>
    <n v="604"/>
    <n v="112"/>
    <n v="3"/>
    <n v="336"/>
    <x v="1"/>
    <s v="Cardigan"/>
    <x v="153"/>
  </r>
  <r>
    <n v="4157"/>
    <n v="827"/>
    <n v="736"/>
    <n v="109"/>
    <n v="2"/>
    <n v="218"/>
    <x v="1"/>
    <s v="Peacoat"/>
    <x v="153"/>
  </r>
  <r>
    <n v="4158"/>
    <n v="827"/>
    <n v="1012"/>
    <n v="106"/>
    <n v="1"/>
    <n v="106"/>
    <x v="2"/>
    <s v="Wool"/>
    <x v="153"/>
  </r>
  <r>
    <n v="4159"/>
    <n v="828"/>
    <n v="626"/>
    <n v="112"/>
    <n v="2"/>
    <n v="224"/>
    <x v="1"/>
    <s v="Cardigan"/>
    <x v="216"/>
  </r>
  <r>
    <n v="4160"/>
    <n v="828"/>
    <n v="56"/>
    <n v="104"/>
    <n v="2"/>
    <n v="208"/>
    <x v="0"/>
    <s v="Dress"/>
    <x v="216"/>
  </r>
  <r>
    <n v="4161"/>
    <n v="828"/>
    <n v="39"/>
    <n v="104"/>
    <n v="3"/>
    <n v="312"/>
    <x v="0"/>
    <s v="Dress"/>
    <x v="216"/>
  </r>
  <r>
    <n v="4162"/>
    <n v="828"/>
    <n v="1114"/>
    <n v="115"/>
    <n v="1"/>
    <n v="115"/>
    <x v="2"/>
    <s v="Cropped"/>
    <x v="216"/>
  </r>
  <r>
    <n v="4163"/>
    <n v="829"/>
    <n v="1193"/>
    <n v="105"/>
    <n v="3"/>
    <n v="315"/>
    <x v="2"/>
    <s v="Pleated"/>
    <x v="93"/>
  </r>
  <r>
    <n v="4164"/>
    <n v="829"/>
    <n v="294"/>
    <n v="105"/>
    <n v="2"/>
    <n v="210"/>
    <x v="0"/>
    <s v="Cuban Collar"/>
    <x v="93"/>
  </r>
  <r>
    <n v="4165"/>
    <n v="829"/>
    <n v="592"/>
    <n v="100"/>
    <n v="2"/>
    <n v="200"/>
    <x v="1"/>
    <s v="Bomber"/>
    <x v="93"/>
  </r>
  <r>
    <n v="4166"/>
    <n v="829"/>
    <n v="1104"/>
    <n v="115"/>
    <n v="1"/>
    <n v="115"/>
    <x v="2"/>
    <s v="Cropped"/>
    <x v="93"/>
  </r>
  <r>
    <n v="4167"/>
    <n v="830"/>
    <n v="804"/>
    <n v="91"/>
    <n v="2"/>
    <n v="182"/>
    <x v="1"/>
    <s v="Pullover"/>
    <x v="26"/>
  </r>
  <r>
    <n v="4168"/>
    <n v="830"/>
    <n v="1006"/>
    <n v="106"/>
    <n v="1"/>
    <n v="106"/>
    <x v="2"/>
    <s v="Wool"/>
    <x v="26"/>
  </r>
  <r>
    <n v="4169"/>
    <n v="830"/>
    <n v="328"/>
    <n v="109"/>
    <n v="2"/>
    <n v="218"/>
    <x v="0"/>
    <s v="Mandarin Collar"/>
    <x v="26"/>
  </r>
  <r>
    <n v="4170"/>
    <n v="830"/>
    <n v="898"/>
    <n v="94"/>
    <n v="3"/>
    <n v="282"/>
    <x v="2"/>
    <s v="Cords"/>
    <x v="26"/>
  </r>
  <r>
    <n v="4171"/>
    <n v="830"/>
    <n v="238"/>
    <n v="106"/>
    <n v="3"/>
    <n v="318"/>
    <x v="0"/>
    <s v="Chambray"/>
    <x v="26"/>
  </r>
  <r>
    <n v="4172"/>
    <n v="831"/>
    <n v="533"/>
    <n v="98"/>
    <n v="1"/>
    <n v="98"/>
    <x v="1"/>
    <s v="Leather"/>
    <x v="218"/>
  </r>
  <r>
    <n v="4173"/>
    <n v="831"/>
    <n v="653"/>
    <n v="93"/>
    <n v="2"/>
    <n v="186"/>
    <x v="1"/>
    <s v="Coach"/>
    <x v="218"/>
  </r>
  <r>
    <n v="4174"/>
    <n v="831"/>
    <n v="574"/>
    <n v="100"/>
    <n v="3"/>
    <n v="300"/>
    <x v="1"/>
    <s v="Bomber"/>
    <x v="218"/>
  </r>
  <r>
    <n v="4175"/>
    <n v="831"/>
    <n v="351"/>
    <n v="94"/>
    <n v="2"/>
    <n v="188"/>
    <x v="0"/>
    <s v="Henley"/>
    <x v="218"/>
  </r>
  <r>
    <n v="4176"/>
    <n v="831"/>
    <n v="40"/>
    <n v="104"/>
    <n v="2"/>
    <n v="208"/>
    <x v="0"/>
    <s v="Dress"/>
    <x v="218"/>
  </r>
  <r>
    <n v="4177"/>
    <n v="832"/>
    <n v="258"/>
    <n v="95"/>
    <n v="1"/>
    <n v="95"/>
    <x v="0"/>
    <s v="Polo"/>
    <x v="110"/>
  </r>
  <r>
    <n v="4178"/>
    <n v="833"/>
    <n v="793"/>
    <n v="91"/>
    <n v="2"/>
    <n v="182"/>
    <x v="1"/>
    <s v="Pullover"/>
    <x v="115"/>
  </r>
  <r>
    <n v="4179"/>
    <n v="833"/>
    <n v="120"/>
    <n v="92"/>
    <n v="2"/>
    <n v="184"/>
    <x v="0"/>
    <s v="Denim"/>
    <x v="115"/>
  </r>
  <r>
    <n v="4180"/>
    <n v="833"/>
    <n v="824"/>
    <n v="117"/>
    <n v="2"/>
    <n v="234"/>
    <x v="1"/>
    <s v="Shearling"/>
    <x v="115"/>
  </r>
  <r>
    <n v="4181"/>
    <n v="833"/>
    <n v="1253"/>
    <n v="112"/>
    <n v="1"/>
    <n v="112"/>
    <x v="2"/>
    <s v="Tracksuit Bottoms"/>
    <x v="115"/>
  </r>
  <r>
    <n v="4182"/>
    <n v="833"/>
    <n v="241"/>
    <n v="106"/>
    <n v="3"/>
    <n v="318"/>
    <x v="0"/>
    <s v="Chambray"/>
    <x v="115"/>
  </r>
  <r>
    <n v="4183"/>
    <n v="834"/>
    <n v="506"/>
    <n v="102"/>
    <n v="2"/>
    <n v="204"/>
    <x v="1"/>
    <s v="Windbreaker"/>
    <x v="66"/>
  </r>
  <r>
    <n v="4184"/>
    <n v="834"/>
    <n v="730"/>
    <n v="119"/>
    <n v="1"/>
    <n v="119"/>
    <x v="1"/>
    <s v="Trench Coat"/>
    <x v="66"/>
  </r>
  <r>
    <n v="4185"/>
    <n v="834"/>
    <n v="240"/>
    <n v="106"/>
    <n v="3"/>
    <n v="318"/>
    <x v="0"/>
    <s v="Chambray"/>
    <x v="66"/>
  </r>
  <r>
    <n v="4186"/>
    <n v="834"/>
    <n v="891"/>
    <n v="94"/>
    <n v="3"/>
    <n v="282"/>
    <x v="2"/>
    <s v="Cords"/>
    <x v="66"/>
  </r>
  <r>
    <n v="4187"/>
    <n v="835"/>
    <n v="1031"/>
    <n v="90"/>
    <n v="1"/>
    <n v="90"/>
    <x v="2"/>
    <s v="Relaxed Leg"/>
    <x v="220"/>
  </r>
  <r>
    <n v="4188"/>
    <n v="835"/>
    <n v="52"/>
    <n v="104"/>
    <n v="2"/>
    <n v="208"/>
    <x v="0"/>
    <s v="Dress"/>
    <x v="220"/>
  </r>
  <r>
    <n v="4189"/>
    <n v="835"/>
    <n v="279"/>
    <n v="95"/>
    <n v="3"/>
    <n v="285"/>
    <x v="0"/>
    <s v="Polo"/>
    <x v="220"/>
  </r>
  <r>
    <n v="4190"/>
    <n v="835"/>
    <n v="922"/>
    <n v="96"/>
    <n v="2"/>
    <n v="192"/>
    <x v="2"/>
    <s v="Drawstring"/>
    <x v="220"/>
  </r>
  <r>
    <n v="4191"/>
    <n v="835"/>
    <n v="379"/>
    <n v="94"/>
    <n v="3"/>
    <n v="282"/>
    <x v="0"/>
    <s v="Henley"/>
    <x v="220"/>
  </r>
  <r>
    <n v="4192"/>
    <n v="836"/>
    <n v="426"/>
    <n v="107"/>
    <n v="2"/>
    <n v="214"/>
    <x v="1"/>
    <s v="Denim"/>
    <x v="225"/>
  </r>
  <r>
    <n v="4193"/>
    <n v="836"/>
    <n v="23"/>
    <n v="96"/>
    <n v="2"/>
    <n v="192"/>
    <x v="0"/>
    <s v="Oxford Cloth"/>
    <x v="225"/>
  </r>
  <r>
    <n v="4194"/>
    <n v="836"/>
    <n v="593"/>
    <n v="100"/>
    <n v="1"/>
    <n v="100"/>
    <x v="1"/>
    <s v="Bomber"/>
    <x v="225"/>
  </r>
  <r>
    <n v="4195"/>
    <n v="837"/>
    <n v="52"/>
    <n v="104"/>
    <n v="3"/>
    <n v="312"/>
    <x v="0"/>
    <s v="Dress"/>
    <x v="82"/>
  </r>
  <r>
    <n v="4196"/>
    <n v="837"/>
    <n v="87"/>
    <n v="118"/>
    <n v="1"/>
    <n v="118"/>
    <x v="0"/>
    <s v="Flannel"/>
    <x v="82"/>
  </r>
  <r>
    <n v="4197"/>
    <n v="837"/>
    <n v="1177"/>
    <n v="99"/>
    <n v="1"/>
    <n v="99"/>
    <x v="2"/>
    <s v="High-Waisted"/>
    <x v="82"/>
  </r>
  <r>
    <n v="4198"/>
    <n v="837"/>
    <n v="713"/>
    <n v="119"/>
    <n v="3"/>
    <n v="357"/>
    <x v="1"/>
    <s v="Trench Coat"/>
    <x v="82"/>
  </r>
  <r>
    <n v="4199"/>
    <n v="837"/>
    <n v="237"/>
    <n v="106"/>
    <n v="2"/>
    <n v="212"/>
    <x v="0"/>
    <s v="Chambray"/>
    <x v="82"/>
  </r>
  <r>
    <n v="4200"/>
    <n v="838"/>
    <n v="1012"/>
    <n v="106"/>
    <n v="2"/>
    <n v="212"/>
    <x v="2"/>
    <s v="Wool"/>
    <x v="220"/>
  </r>
  <r>
    <n v="4201"/>
    <n v="838"/>
    <n v="469"/>
    <n v="118"/>
    <n v="1"/>
    <n v="118"/>
    <x v="1"/>
    <s v="Puffer"/>
    <x v="220"/>
  </r>
  <r>
    <n v="4202"/>
    <n v="838"/>
    <n v="1128"/>
    <n v="102"/>
    <n v="3"/>
    <n v="306"/>
    <x v="2"/>
    <s v="Cargo Pants"/>
    <x v="220"/>
  </r>
  <r>
    <n v="4203"/>
    <n v="839"/>
    <n v="847"/>
    <n v="113"/>
    <n v="2"/>
    <n v="226"/>
    <x v="2"/>
    <s v="Chinos"/>
    <x v="44"/>
  </r>
  <r>
    <n v="4204"/>
    <n v="839"/>
    <n v="31"/>
    <n v="96"/>
    <n v="3"/>
    <n v="288"/>
    <x v="0"/>
    <s v="Oxford Cloth"/>
    <x v="44"/>
  </r>
  <r>
    <n v="4205"/>
    <n v="839"/>
    <n v="182"/>
    <n v="98"/>
    <n v="3"/>
    <n v="294"/>
    <x v="0"/>
    <s v="Camp Collared"/>
    <x v="44"/>
  </r>
  <r>
    <n v="4206"/>
    <n v="839"/>
    <n v="145"/>
    <n v="91"/>
    <n v="2"/>
    <n v="182"/>
    <x v="0"/>
    <s v="Linen"/>
    <x v="44"/>
  </r>
  <r>
    <n v="4207"/>
    <n v="839"/>
    <n v="1019"/>
    <n v="90"/>
    <n v="3"/>
    <n v="270"/>
    <x v="2"/>
    <s v="Relaxed Leg"/>
    <x v="44"/>
  </r>
  <r>
    <n v="4208"/>
    <n v="839"/>
    <n v="1038"/>
    <n v="90"/>
    <n v="2"/>
    <n v="180"/>
    <x v="2"/>
    <s v="Relaxed Leg"/>
    <x v="44"/>
  </r>
  <r>
    <n v="4209"/>
    <n v="839"/>
    <n v="111"/>
    <n v="92"/>
    <n v="1"/>
    <n v="92"/>
    <x v="0"/>
    <s v="Denim"/>
    <x v="44"/>
  </r>
  <r>
    <n v="4210"/>
    <n v="839"/>
    <n v="558"/>
    <n v="98"/>
    <n v="3"/>
    <n v="294"/>
    <x v="1"/>
    <s v="Leather"/>
    <x v="44"/>
  </r>
  <r>
    <n v="4211"/>
    <n v="839"/>
    <n v="283"/>
    <n v="105"/>
    <n v="1"/>
    <n v="105"/>
    <x v="0"/>
    <s v="Cuban Collar"/>
    <x v="44"/>
  </r>
  <r>
    <n v="4212"/>
    <n v="839"/>
    <n v="473"/>
    <n v="118"/>
    <n v="1"/>
    <n v="118"/>
    <x v="1"/>
    <s v="Puffer"/>
    <x v="44"/>
  </r>
  <r>
    <n v="4213"/>
    <n v="839"/>
    <n v="1076"/>
    <n v="93"/>
    <n v="2"/>
    <n v="186"/>
    <x v="2"/>
    <s v="Joggers"/>
    <x v="44"/>
  </r>
  <r>
    <n v="4214"/>
    <n v="840"/>
    <n v="1139"/>
    <n v="102"/>
    <n v="2"/>
    <n v="204"/>
    <x v="2"/>
    <s v="Cargo Pants"/>
    <x v="11"/>
  </r>
  <r>
    <n v="4215"/>
    <n v="840"/>
    <n v="600"/>
    <n v="112"/>
    <n v="1"/>
    <n v="112"/>
    <x v="1"/>
    <s v="Cardigan"/>
    <x v="11"/>
  </r>
  <r>
    <n v="4216"/>
    <n v="840"/>
    <n v="757"/>
    <n v="109"/>
    <n v="2"/>
    <n v="218"/>
    <x v="1"/>
    <s v="Peacoat"/>
    <x v="11"/>
  </r>
  <r>
    <n v="4217"/>
    <n v="840"/>
    <n v="548"/>
    <n v="98"/>
    <n v="1"/>
    <n v="98"/>
    <x v="1"/>
    <s v="Leather"/>
    <x v="11"/>
  </r>
  <r>
    <n v="4218"/>
    <n v="840"/>
    <n v="108"/>
    <n v="92"/>
    <n v="3"/>
    <n v="276"/>
    <x v="0"/>
    <s v="Denim"/>
    <x v="11"/>
  </r>
  <r>
    <n v="4219"/>
    <n v="840"/>
    <n v="1088"/>
    <n v="115"/>
    <n v="2"/>
    <n v="230"/>
    <x v="2"/>
    <s v="Cropped"/>
    <x v="11"/>
  </r>
  <r>
    <n v="4220"/>
    <n v="841"/>
    <n v="866"/>
    <n v="113"/>
    <n v="1"/>
    <n v="113"/>
    <x v="2"/>
    <s v="Chinos"/>
    <x v="232"/>
  </r>
  <r>
    <n v="4221"/>
    <n v="841"/>
    <n v="203"/>
    <n v="98"/>
    <n v="1"/>
    <n v="98"/>
    <x v="0"/>
    <s v="Camp Collared"/>
    <x v="232"/>
  </r>
  <r>
    <n v="4222"/>
    <n v="841"/>
    <n v="473"/>
    <n v="118"/>
    <n v="1"/>
    <n v="118"/>
    <x v="1"/>
    <s v="Puffer"/>
    <x v="232"/>
  </r>
  <r>
    <n v="4223"/>
    <n v="841"/>
    <n v="162"/>
    <n v="91"/>
    <n v="2"/>
    <n v="182"/>
    <x v="0"/>
    <s v="Linen"/>
    <x v="232"/>
  </r>
  <r>
    <n v="4224"/>
    <n v="841"/>
    <n v="1175"/>
    <n v="99"/>
    <n v="1"/>
    <n v="99"/>
    <x v="2"/>
    <s v="High-Waisted"/>
    <x v="232"/>
  </r>
  <r>
    <n v="4225"/>
    <n v="841"/>
    <n v="501"/>
    <n v="102"/>
    <n v="3"/>
    <n v="306"/>
    <x v="1"/>
    <s v="Windbreaker"/>
    <x v="232"/>
  </r>
  <r>
    <n v="4226"/>
    <n v="841"/>
    <n v="409"/>
    <n v="119"/>
    <n v="2"/>
    <n v="238"/>
    <x v="0"/>
    <s v="Casual Slim Fit"/>
    <x v="232"/>
  </r>
  <r>
    <n v="4227"/>
    <n v="842"/>
    <n v="875"/>
    <n v="94"/>
    <n v="2"/>
    <n v="188"/>
    <x v="2"/>
    <s v="Cords"/>
    <x v="126"/>
  </r>
  <r>
    <n v="4228"/>
    <n v="842"/>
    <n v="374"/>
    <n v="94"/>
    <n v="3"/>
    <n v="282"/>
    <x v="0"/>
    <s v="Henley"/>
    <x v="126"/>
  </r>
  <r>
    <n v="4229"/>
    <n v="842"/>
    <n v="645"/>
    <n v="93"/>
    <n v="3"/>
    <n v="279"/>
    <x v="1"/>
    <s v="Coach"/>
    <x v="126"/>
  </r>
  <r>
    <n v="4230"/>
    <n v="842"/>
    <n v="238"/>
    <n v="106"/>
    <n v="1"/>
    <n v="106"/>
    <x v="0"/>
    <s v="Chambray"/>
    <x v="126"/>
  </r>
  <r>
    <n v="4231"/>
    <n v="843"/>
    <n v="1091"/>
    <n v="115"/>
    <n v="1"/>
    <n v="115"/>
    <x v="2"/>
    <s v="Cropped"/>
    <x v="185"/>
  </r>
  <r>
    <n v="4232"/>
    <n v="843"/>
    <n v="374"/>
    <n v="94"/>
    <n v="3"/>
    <n v="282"/>
    <x v="0"/>
    <s v="Henley"/>
    <x v="185"/>
  </r>
  <r>
    <n v="4233"/>
    <n v="843"/>
    <n v="69"/>
    <n v="104"/>
    <n v="1"/>
    <n v="104"/>
    <x v="0"/>
    <s v="Dress"/>
    <x v="185"/>
  </r>
  <r>
    <n v="4234"/>
    <n v="843"/>
    <n v="285"/>
    <n v="105"/>
    <n v="1"/>
    <n v="105"/>
    <x v="0"/>
    <s v="Cuban Collar"/>
    <x v="185"/>
  </r>
  <r>
    <n v="4235"/>
    <n v="843"/>
    <n v="737"/>
    <n v="109"/>
    <n v="1"/>
    <n v="109"/>
    <x v="1"/>
    <s v="Peacoat"/>
    <x v="185"/>
  </r>
  <r>
    <n v="4236"/>
    <n v="843"/>
    <n v="1236"/>
    <n v="112"/>
    <n v="3"/>
    <n v="336"/>
    <x v="2"/>
    <s v="Tracksuit Bottoms"/>
    <x v="185"/>
  </r>
  <r>
    <n v="4237"/>
    <n v="843"/>
    <n v="886"/>
    <n v="94"/>
    <n v="3"/>
    <n v="282"/>
    <x v="2"/>
    <s v="Cords"/>
    <x v="185"/>
  </r>
  <r>
    <n v="4238"/>
    <n v="843"/>
    <n v="962"/>
    <n v="97"/>
    <n v="2"/>
    <n v="194"/>
    <x v="2"/>
    <s v="Slim-Fit"/>
    <x v="185"/>
  </r>
  <r>
    <n v="4239"/>
    <n v="843"/>
    <n v="207"/>
    <n v="98"/>
    <n v="3"/>
    <n v="294"/>
    <x v="0"/>
    <s v="Camp Collared"/>
    <x v="185"/>
  </r>
  <r>
    <n v="4240"/>
    <n v="843"/>
    <n v="1084"/>
    <n v="93"/>
    <n v="1"/>
    <n v="93"/>
    <x v="2"/>
    <s v="Joggers"/>
    <x v="185"/>
  </r>
  <r>
    <n v="4241"/>
    <n v="844"/>
    <n v="1222"/>
    <n v="105"/>
    <n v="2"/>
    <n v="210"/>
    <x v="2"/>
    <s v="Pleated"/>
    <x v="132"/>
  </r>
  <r>
    <n v="4242"/>
    <n v="844"/>
    <n v="134"/>
    <n v="92"/>
    <n v="3"/>
    <n v="276"/>
    <x v="0"/>
    <s v="Denim"/>
    <x v="132"/>
  </r>
  <r>
    <n v="4243"/>
    <n v="844"/>
    <n v="1024"/>
    <n v="90"/>
    <n v="3"/>
    <n v="270"/>
    <x v="2"/>
    <s v="Relaxed Leg"/>
    <x v="132"/>
  </r>
  <r>
    <n v="4244"/>
    <n v="844"/>
    <n v="139"/>
    <n v="92"/>
    <n v="1"/>
    <n v="92"/>
    <x v="0"/>
    <s v="Denim"/>
    <x v="132"/>
  </r>
  <r>
    <n v="4245"/>
    <n v="844"/>
    <n v="586"/>
    <n v="100"/>
    <n v="3"/>
    <n v="300"/>
    <x v="1"/>
    <s v="Bomber"/>
    <x v="132"/>
  </r>
  <r>
    <n v="4246"/>
    <n v="845"/>
    <n v="1073"/>
    <n v="93"/>
    <n v="3"/>
    <n v="279"/>
    <x v="2"/>
    <s v="Joggers"/>
    <x v="23"/>
  </r>
  <r>
    <n v="4247"/>
    <n v="845"/>
    <n v="1246"/>
    <n v="112"/>
    <n v="2"/>
    <n v="224"/>
    <x v="2"/>
    <s v="Tracksuit Bottoms"/>
    <x v="23"/>
  </r>
  <r>
    <n v="4248"/>
    <n v="845"/>
    <n v="335"/>
    <n v="109"/>
    <n v="3"/>
    <n v="327"/>
    <x v="0"/>
    <s v="Mandarin Collar"/>
    <x v="23"/>
  </r>
  <r>
    <n v="4249"/>
    <n v="845"/>
    <n v="1038"/>
    <n v="90"/>
    <n v="3"/>
    <n v="270"/>
    <x v="2"/>
    <s v="Relaxed Leg"/>
    <x v="23"/>
  </r>
  <r>
    <n v="4250"/>
    <n v="845"/>
    <n v="1177"/>
    <n v="99"/>
    <n v="1"/>
    <n v="99"/>
    <x v="2"/>
    <s v="High-Waisted"/>
    <x v="23"/>
  </r>
  <r>
    <n v="4251"/>
    <n v="846"/>
    <n v="668"/>
    <n v="113"/>
    <n v="2"/>
    <n v="226"/>
    <x v="1"/>
    <s v="Parka"/>
    <x v="206"/>
  </r>
  <r>
    <n v="4252"/>
    <n v="847"/>
    <n v="790"/>
    <n v="91"/>
    <n v="1"/>
    <n v="91"/>
    <x v="1"/>
    <s v="Pullover"/>
    <x v="171"/>
  </r>
  <r>
    <n v="4253"/>
    <n v="847"/>
    <n v="593"/>
    <n v="100"/>
    <n v="2"/>
    <n v="200"/>
    <x v="1"/>
    <s v="Bomber"/>
    <x v="171"/>
  </r>
  <r>
    <n v="4254"/>
    <n v="847"/>
    <n v="500"/>
    <n v="102"/>
    <n v="2"/>
    <n v="204"/>
    <x v="1"/>
    <s v="Windbreaker"/>
    <x v="171"/>
  </r>
  <r>
    <n v="4255"/>
    <n v="848"/>
    <n v="28"/>
    <n v="96"/>
    <n v="3"/>
    <n v="288"/>
    <x v="0"/>
    <s v="Oxford Cloth"/>
    <x v="266"/>
  </r>
  <r>
    <n v="4256"/>
    <n v="848"/>
    <n v="66"/>
    <n v="104"/>
    <n v="2"/>
    <n v="208"/>
    <x v="0"/>
    <s v="Dress"/>
    <x v="266"/>
  </r>
  <r>
    <n v="4257"/>
    <n v="848"/>
    <n v="642"/>
    <n v="93"/>
    <n v="2"/>
    <n v="186"/>
    <x v="1"/>
    <s v="Coach"/>
    <x v="266"/>
  </r>
  <r>
    <n v="4258"/>
    <n v="848"/>
    <n v="375"/>
    <n v="94"/>
    <n v="1"/>
    <n v="94"/>
    <x v="0"/>
    <s v="Henley"/>
    <x v="266"/>
  </r>
  <r>
    <n v="4259"/>
    <n v="848"/>
    <n v="201"/>
    <n v="98"/>
    <n v="3"/>
    <n v="294"/>
    <x v="0"/>
    <s v="Camp Collared"/>
    <x v="266"/>
  </r>
  <r>
    <n v="4260"/>
    <n v="848"/>
    <n v="830"/>
    <n v="117"/>
    <n v="3"/>
    <n v="351"/>
    <x v="1"/>
    <s v="Shearling"/>
    <x v="266"/>
  </r>
  <r>
    <n v="4261"/>
    <n v="848"/>
    <n v="286"/>
    <n v="105"/>
    <n v="3"/>
    <n v="315"/>
    <x v="0"/>
    <s v="Cuban Collar"/>
    <x v="266"/>
  </r>
  <r>
    <n v="4262"/>
    <n v="848"/>
    <n v="583"/>
    <n v="100"/>
    <n v="3"/>
    <n v="300"/>
    <x v="1"/>
    <s v="Bomber"/>
    <x v="266"/>
  </r>
  <r>
    <n v="4263"/>
    <n v="848"/>
    <n v="591"/>
    <n v="100"/>
    <n v="2"/>
    <n v="200"/>
    <x v="1"/>
    <s v="Bomber"/>
    <x v="266"/>
  </r>
  <r>
    <n v="4264"/>
    <n v="849"/>
    <n v="73"/>
    <n v="118"/>
    <n v="2"/>
    <n v="236"/>
    <x v="0"/>
    <s v="Flannel"/>
    <x v="277"/>
  </r>
  <r>
    <n v="4265"/>
    <n v="849"/>
    <n v="1074"/>
    <n v="93"/>
    <n v="3"/>
    <n v="279"/>
    <x v="2"/>
    <s v="Joggers"/>
    <x v="277"/>
  </r>
  <r>
    <n v="4266"/>
    <n v="849"/>
    <n v="993"/>
    <n v="106"/>
    <n v="3"/>
    <n v="318"/>
    <x v="2"/>
    <s v="Wool"/>
    <x v="277"/>
  </r>
  <r>
    <n v="4267"/>
    <n v="849"/>
    <n v="1117"/>
    <n v="115"/>
    <n v="1"/>
    <n v="115"/>
    <x v="2"/>
    <s v="Cropped"/>
    <x v="277"/>
  </r>
  <r>
    <n v="4268"/>
    <n v="850"/>
    <n v="368"/>
    <n v="94"/>
    <n v="2"/>
    <n v="188"/>
    <x v="0"/>
    <s v="Henley"/>
    <x v="48"/>
  </r>
  <r>
    <n v="4269"/>
    <n v="850"/>
    <n v="616"/>
    <n v="112"/>
    <n v="3"/>
    <n v="336"/>
    <x v="1"/>
    <s v="Cardigan"/>
    <x v="48"/>
  </r>
  <r>
    <n v="4270"/>
    <n v="850"/>
    <n v="652"/>
    <n v="93"/>
    <n v="2"/>
    <n v="186"/>
    <x v="1"/>
    <s v="Coach"/>
    <x v="48"/>
  </r>
  <r>
    <n v="4271"/>
    <n v="850"/>
    <n v="700"/>
    <n v="119"/>
    <n v="2"/>
    <n v="238"/>
    <x v="1"/>
    <s v="Trench Coat"/>
    <x v="48"/>
  </r>
  <r>
    <n v="4272"/>
    <n v="850"/>
    <n v="533"/>
    <n v="98"/>
    <n v="2"/>
    <n v="196"/>
    <x v="1"/>
    <s v="Leather"/>
    <x v="48"/>
  </r>
  <r>
    <n v="4273"/>
    <n v="851"/>
    <n v="1031"/>
    <n v="90"/>
    <n v="3"/>
    <n v="270"/>
    <x v="2"/>
    <s v="Relaxed Leg"/>
    <x v="195"/>
  </r>
  <r>
    <n v="4274"/>
    <n v="851"/>
    <n v="1074"/>
    <n v="93"/>
    <n v="3"/>
    <n v="279"/>
    <x v="2"/>
    <s v="Joggers"/>
    <x v="195"/>
  </r>
  <r>
    <n v="4275"/>
    <n v="851"/>
    <n v="437"/>
    <n v="107"/>
    <n v="1"/>
    <n v="107"/>
    <x v="1"/>
    <s v="Denim"/>
    <x v="195"/>
  </r>
  <r>
    <n v="4276"/>
    <n v="851"/>
    <n v="1173"/>
    <n v="99"/>
    <n v="1"/>
    <n v="99"/>
    <x v="2"/>
    <s v="High-Waisted"/>
    <x v="195"/>
  </r>
  <r>
    <n v="4277"/>
    <n v="852"/>
    <n v="579"/>
    <n v="100"/>
    <n v="2"/>
    <n v="200"/>
    <x v="1"/>
    <s v="Bomber"/>
    <x v="97"/>
  </r>
  <r>
    <n v="4278"/>
    <n v="852"/>
    <n v="229"/>
    <n v="106"/>
    <n v="3"/>
    <n v="318"/>
    <x v="0"/>
    <s v="Chambray"/>
    <x v="97"/>
  </r>
  <r>
    <n v="4279"/>
    <n v="852"/>
    <n v="623"/>
    <n v="112"/>
    <n v="2"/>
    <n v="224"/>
    <x v="1"/>
    <s v="Cardigan"/>
    <x v="97"/>
  </r>
  <r>
    <n v="4280"/>
    <n v="852"/>
    <n v="120"/>
    <n v="92"/>
    <n v="3"/>
    <n v="276"/>
    <x v="0"/>
    <s v="Denim"/>
    <x v="97"/>
  </r>
  <r>
    <n v="4281"/>
    <n v="852"/>
    <n v="1047"/>
    <n v="90"/>
    <n v="1"/>
    <n v="90"/>
    <x v="2"/>
    <s v="Relaxed Leg"/>
    <x v="97"/>
  </r>
  <r>
    <n v="4282"/>
    <n v="853"/>
    <n v="549"/>
    <n v="98"/>
    <n v="2"/>
    <n v="196"/>
    <x v="1"/>
    <s v="Leather"/>
    <x v="279"/>
  </r>
  <r>
    <n v="4283"/>
    <n v="853"/>
    <n v="540"/>
    <n v="98"/>
    <n v="3"/>
    <n v="294"/>
    <x v="1"/>
    <s v="Leather"/>
    <x v="279"/>
  </r>
  <r>
    <n v="4284"/>
    <n v="853"/>
    <n v="568"/>
    <n v="100"/>
    <n v="2"/>
    <n v="200"/>
    <x v="1"/>
    <s v="Bomber"/>
    <x v="279"/>
  </r>
  <r>
    <n v="4285"/>
    <n v="853"/>
    <n v="45"/>
    <n v="104"/>
    <n v="1"/>
    <n v="104"/>
    <x v="0"/>
    <s v="Dress"/>
    <x v="279"/>
  </r>
  <r>
    <n v="4286"/>
    <n v="853"/>
    <n v="1015"/>
    <n v="90"/>
    <n v="2"/>
    <n v="180"/>
    <x v="2"/>
    <s v="Relaxed Leg"/>
    <x v="279"/>
  </r>
  <r>
    <n v="4287"/>
    <n v="853"/>
    <n v="535"/>
    <n v="98"/>
    <n v="2"/>
    <n v="196"/>
    <x v="1"/>
    <s v="Leather"/>
    <x v="279"/>
  </r>
  <r>
    <n v="4288"/>
    <n v="853"/>
    <n v="1220"/>
    <n v="105"/>
    <n v="3"/>
    <n v="315"/>
    <x v="2"/>
    <s v="Pleated"/>
    <x v="279"/>
  </r>
  <r>
    <n v="4289"/>
    <n v="854"/>
    <n v="35"/>
    <n v="104"/>
    <n v="3"/>
    <n v="312"/>
    <x v="0"/>
    <s v="Dress"/>
    <x v="155"/>
  </r>
  <r>
    <n v="4290"/>
    <n v="855"/>
    <n v="983"/>
    <n v="106"/>
    <n v="1"/>
    <n v="106"/>
    <x v="2"/>
    <s v="Wool"/>
    <x v="186"/>
  </r>
  <r>
    <n v="4291"/>
    <n v="855"/>
    <n v="1112"/>
    <n v="115"/>
    <n v="3"/>
    <n v="345"/>
    <x v="2"/>
    <s v="Cropped"/>
    <x v="186"/>
  </r>
  <r>
    <n v="4292"/>
    <n v="855"/>
    <n v="722"/>
    <n v="119"/>
    <n v="2"/>
    <n v="238"/>
    <x v="1"/>
    <s v="Trench Coat"/>
    <x v="186"/>
  </r>
  <r>
    <n v="4293"/>
    <n v="855"/>
    <n v="620"/>
    <n v="112"/>
    <n v="3"/>
    <n v="336"/>
    <x v="1"/>
    <s v="Cardigan"/>
    <x v="186"/>
  </r>
  <r>
    <n v="4294"/>
    <n v="856"/>
    <n v="833"/>
    <n v="117"/>
    <n v="2"/>
    <n v="234"/>
    <x v="1"/>
    <s v="Shearling"/>
    <x v="17"/>
  </r>
  <r>
    <n v="4295"/>
    <n v="856"/>
    <n v="1178"/>
    <n v="99"/>
    <n v="3"/>
    <n v="297"/>
    <x v="2"/>
    <s v="High-Waisted"/>
    <x v="17"/>
  </r>
  <r>
    <n v="4296"/>
    <n v="856"/>
    <n v="794"/>
    <n v="91"/>
    <n v="3"/>
    <n v="273"/>
    <x v="1"/>
    <s v="Pullover"/>
    <x v="17"/>
  </r>
  <r>
    <n v="4297"/>
    <n v="856"/>
    <n v="509"/>
    <n v="102"/>
    <n v="1"/>
    <n v="102"/>
    <x v="1"/>
    <s v="Windbreaker"/>
    <x v="17"/>
  </r>
  <r>
    <n v="4298"/>
    <n v="856"/>
    <n v="92"/>
    <n v="118"/>
    <n v="1"/>
    <n v="118"/>
    <x v="0"/>
    <s v="Flannel"/>
    <x v="17"/>
  </r>
  <r>
    <n v="4299"/>
    <n v="856"/>
    <n v="1204"/>
    <n v="105"/>
    <n v="2"/>
    <n v="210"/>
    <x v="2"/>
    <s v="Pleated"/>
    <x v="17"/>
  </r>
  <r>
    <n v="4300"/>
    <n v="857"/>
    <n v="751"/>
    <n v="109"/>
    <n v="3"/>
    <n v="327"/>
    <x v="1"/>
    <s v="Peacoat"/>
    <x v="270"/>
  </r>
  <r>
    <n v="4301"/>
    <n v="857"/>
    <n v="213"/>
    <n v="106"/>
    <n v="3"/>
    <n v="318"/>
    <x v="0"/>
    <s v="Chambray"/>
    <x v="270"/>
  </r>
  <r>
    <n v="4302"/>
    <n v="857"/>
    <n v="907"/>
    <n v="94"/>
    <n v="3"/>
    <n v="282"/>
    <x v="2"/>
    <s v="Cords"/>
    <x v="270"/>
  </r>
  <r>
    <n v="4303"/>
    <n v="857"/>
    <n v="431"/>
    <n v="107"/>
    <n v="2"/>
    <n v="214"/>
    <x v="1"/>
    <s v="Denim"/>
    <x v="270"/>
  </r>
  <r>
    <n v="4304"/>
    <n v="858"/>
    <n v="439"/>
    <n v="107"/>
    <n v="2"/>
    <n v="214"/>
    <x v="1"/>
    <s v="Denim"/>
    <x v="71"/>
  </r>
  <r>
    <n v="4305"/>
    <n v="858"/>
    <n v="281"/>
    <n v="105"/>
    <n v="3"/>
    <n v="315"/>
    <x v="0"/>
    <s v="Cuban Collar"/>
    <x v="71"/>
  </r>
  <r>
    <n v="4306"/>
    <n v="858"/>
    <n v="1124"/>
    <n v="102"/>
    <n v="2"/>
    <n v="204"/>
    <x v="2"/>
    <s v="Cargo Pants"/>
    <x v="71"/>
  </r>
  <r>
    <n v="4307"/>
    <n v="858"/>
    <n v="413"/>
    <n v="119"/>
    <n v="3"/>
    <n v="357"/>
    <x v="0"/>
    <s v="Casual Slim Fit"/>
    <x v="71"/>
  </r>
  <r>
    <n v="4308"/>
    <n v="858"/>
    <n v="799"/>
    <n v="91"/>
    <n v="1"/>
    <n v="91"/>
    <x v="1"/>
    <s v="Pullover"/>
    <x v="71"/>
  </r>
  <r>
    <n v="4309"/>
    <n v="858"/>
    <n v="397"/>
    <n v="119"/>
    <n v="1"/>
    <n v="119"/>
    <x v="0"/>
    <s v="Casual Slim Fit"/>
    <x v="71"/>
  </r>
  <r>
    <n v="4310"/>
    <n v="859"/>
    <n v="740"/>
    <n v="109"/>
    <n v="1"/>
    <n v="109"/>
    <x v="1"/>
    <s v="Peacoat"/>
    <x v="173"/>
  </r>
  <r>
    <n v="4311"/>
    <n v="859"/>
    <n v="400"/>
    <n v="119"/>
    <n v="1"/>
    <n v="119"/>
    <x v="0"/>
    <s v="Casual Slim Fit"/>
    <x v="173"/>
  </r>
  <r>
    <n v="4312"/>
    <n v="859"/>
    <n v="180"/>
    <n v="98"/>
    <n v="2"/>
    <n v="196"/>
    <x v="0"/>
    <s v="Camp Collared"/>
    <x v="173"/>
  </r>
  <r>
    <n v="4313"/>
    <n v="859"/>
    <n v="147"/>
    <n v="91"/>
    <n v="3"/>
    <n v="273"/>
    <x v="0"/>
    <s v="Linen"/>
    <x v="173"/>
  </r>
  <r>
    <n v="4314"/>
    <n v="860"/>
    <n v="995"/>
    <n v="106"/>
    <n v="1"/>
    <n v="106"/>
    <x v="2"/>
    <s v="Wool"/>
    <x v="265"/>
  </r>
  <r>
    <n v="4315"/>
    <n v="860"/>
    <n v="640"/>
    <n v="93"/>
    <n v="3"/>
    <n v="279"/>
    <x v="1"/>
    <s v="Coach"/>
    <x v="265"/>
  </r>
  <r>
    <n v="4316"/>
    <n v="860"/>
    <n v="52"/>
    <n v="104"/>
    <n v="3"/>
    <n v="312"/>
    <x v="0"/>
    <s v="Dress"/>
    <x v="265"/>
  </r>
  <r>
    <n v="4317"/>
    <n v="860"/>
    <n v="664"/>
    <n v="93"/>
    <n v="1"/>
    <n v="93"/>
    <x v="1"/>
    <s v="Coach"/>
    <x v="265"/>
  </r>
  <r>
    <n v="4318"/>
    <n v="861"/>
    <n v="1188"/>
    <n v="99"/>
    <n v="3"/>
    <n v="297"/>
    <x v="2"/>
    <s v="High-Waisted"/>
    <x v="280"/>
  </r>
  <r>
    <n v="4319"/>
    <n v="861"/>
    <n v="58"/>
    <n v="104"/>
    <n v="2"/>
    <n v="208"/>
    <x v="0"/>
    <s v="Dress"/>
    <x v="280"/>
  </r>
  <r>
    <n v="4320"/>
    <n v="861"/>
    <n v="78"/>
    <n v="118"/>
    <n v="2"/>
    <n v="236"/>
    <x v="0"/>
    <s v="Flannel"/>
    <x v="280"/>
  </r>
  <r>
    <n v="4321"/>
    <n v="862"/>
    <n v="935"/>
    <n v="96"/>
    <n v="3"/>
    <n v="288"/>
    <x v="2"/>
    <s v="Drawstring"/>
    <x v="191"/>
  </r>
  <r>
    <n v="4322"/>
    <n v="862"/>
    <n v="162"/>
    <n v="91"/>
    <n v="1"/>
    <n v="91"/>
    <x v="0"/>
    <s v="Linen"/>
    <x v="191"/>
  </r>
  <r>
    <n v="4323"/>
    <n v="862"/>
    <n v="208"/>
    <n v="98"/>
    <n v="2"/>
    <n v="196"/>
    <x v="0"/>
    <s v="Camp Collared"/>
    <x v="191"/>
  </r>
  <r>
    <n v="4324"/>
    <n v="863"/>
    <n v="194"/>
    <n v="98"/>
    <n v="2"/>
    <n v="196"/>
    <x v="0"/>
    <s v="Camp Collared"/>
    <x v="257"/>
  </r>
  <r>
    <n v="4325"/>
    <n v="863"/>
    <n v="472"/>
    <n v="118"/>
    <n v="3"/>
    <n v="354"/>
    <x v="1"/>
    <s v="Puffer"/>
    <x v="257"/>
  </r>
  <r>
    <n v="4326"/>
    <n v="863"/>
    <n v="783"/>
    <n v="91"/>
    <n v="1"/>
    <n v="91"/>
    <x v="1"/>
    <s v="Pullover"/>
    <x v="257"/>
  </r>
  <r>
    <n v="4327"/>
    <n v="863"/>
    <n v="650"/>
    <n v="93"/>
    <n v="3"/>
    <n v="279"/>
    <x v="1"/>
    <s v="Coach"/>
    <x v="257"/>
  </r>
  <r>
    <n v="4328"/>
    <n v="864"/>
    <n v="78"/>
    <n v="118"/>
    <n v="1"/>
    <n v="118"/>
    <x v="0"/>
    <s v="Flannel"/>
    <x v="12"/>
  </r>
  <r>
    <n v="4329"/>
    <n v="864"/>
    <n v="336"/>
    <n v="109"/>
    <n v="2"/>
    <n v="218"/>
    <x v="0"/>
    <s v="Mandarin Collar"/>
    <x v="12"/>
  </r>
  <r>
    <n v="4330"/>
    <n v="864"/>
    <n v="946"/>
    <n v="97"/>
    <n v="2"/>
    <n v="194"/>
    <x v="2"/>
    <s v="Slim-Fit"/>
    <x v="12"/>
  </r>
  <r>
    <n v="4331"/>
    <n v="865"/>
    <n v="1015"/>
    <n v="90"/>
    <n v="3"/>
    <n v="270"/>
    <x v="2"/>
    <s v="Relaxed Leg"/>
    <x v="281"/>
  </r>
  <r>
    <n v="4332"/>
    <n v="866"/>
    <n v="653"/>
    <n v="93"/>
    <n v="2"/>
    <n v="186"/>
    <x v="1"/>
    <s v="Coach"/>
    <x v="97"/>
  </r>
  <r>
    <n v="4333"/>
    <n v="866"/>
    <n v="1142"/>
    <n v="102"/>
    <n v="2"/>
    <n v="204"/>
    <x v="2"/>
    <s v="Cargo Pants"/>
    <x v="97"/>
  </r>
  <r>
    <n v="4334"/>
    <n v="866"/>
    <n v="757"/>
    <n v="109"/>
    <n v="2"/>
    <n v="218"/>
    <x v="1"/>
    <s v="Peacoat"/>
    <x v="97"/>
  </r>
  <r>
    <n v="4335"/>
    <n v="866"/>
    <n v="846"/>
    <n v="113"/>
    <n v="1"/>
    <n v="113"/>
    <x v="2"/>
    <s v="Chinos"/>
    <x v="97"/>
  </r>
  <r>
    <n v="4336"/>
    <n v="867"/>
    <n v="930"/>
    <n v="96"/>
    <n v="1"/>
    <n v="96"/>
    <x v="2"/>
    <s v="Drawstring"/>
    <x v="4"/>
  </r>
  <r>
    <n v="4337"/>
    <n v="867"/>
    <n v="129"/>
    <n v="92"/>
    <n v="1"/>
    <n v="92"/>
    <x v="0"/>
    <s v="Denim"/>
    <x v="4"/>
  </r>
  <r>
    <n v="4338"/>
    <n v="867"/>
    <n v="430"/>
    <n v="107"/>
    <n v="2"/>
    <n v="214"/>
    <x v="1"/>
    <s v="Denim"/>
    <x v="4"/>
  </r>
  <r>
    <n v="4339"/>
    <n v="867"/>
    <n v="545"/>
    <n v="98"/>
    <n v="1"/>
    <n v="98"/>
    <x v="1"/>
    <s v="Leather"/>
    <x v="4"/>
  </r>
  <r>
    <n v="4340"/>
    <n v="867"/>
    <n v="723"/>
    <n v="119"/>
    <n v="1"/>
    <n v="119"/>
    <x v="1"/>
    <s v="Trench Coat"/>
    <x v="4"/>
  </r>
  <r>
    <n v="4341"/>
    <n v="867"/>
    <n v="19"/>
    <n v="96"/>
    <n v="1"/>
    <n v="96"/>
    <x v="0"/>
    <s v="Oxford Cloth"/>
    <x v="4"/>
  </r>
  <r>
    <n v="4342"/>
    <n v="868"/>
    <n v="763"/>
    <n v="109"/>
    <n v="3"/>
    <n v="327"/>
    <x v="1"/>
    <s v="Peacoat"/>
    <x v="282"/>
  </r>
  <r>
    <n v="4343"/>
    <n v="868"/>
    <n v="1049"/>
    <n v="90"/>
    <n v="2"/>
    <n v="180"/>
    <x v="2"/>
    <s v="Relaxed Leg"/>
    <x v="282"/>
  </r>
  <r>
    <n v="4344"/>
    <n v="869"/>
    <n v="1214"/>
    <n v="105"/>
    <n v="3"/>
    <n v="315"/>
    <x v="2"/>
    <s v="Pleated"/>
    <x v="149"/>
  </r>
  <r>
    <n v="4345"/>
    <n v="869"/>
    <n v="949"/>
    <n v="97"/>
    <n v="2"/>
    <n v="194"/>
    <x v="2"/>
    <s v="Slim-Fit"/>
    <x v="149"/>
  </r>
  <r>
    <n v="4346"/>
    <n v="869"/>
    <n v="176"/>
    <n v="98"/>
    <n v="2"/>
    <n v="196"/>
    <x v="0"/>
    <s v="Camp Collared"/>
    <x v="149"/>
  </r>
  <r>
    <n v="4347"/>
    <n v="869"/>
    <n v="535"/>
    <n v="98"/>
    <n v="3"/>
    <n v="294"/>
    <x v="1"/>
    <s v="Leather"/>
    <x v="149"/>
  </r>
  <r>
    <n v="4348"/>
    <n v="869"/>
    <n v="77"/>
    <n v="118"/>
    <n v="2"/>
    <n v="236"/>
    <x v="0"/>
    <s v="Flannel"/>
    <x v="149"/>
  </r>
  <r>
    <n v="4349"/>
    <n v="869"/>
    <n v="636"/>
    <n v="93"/>
    <n v="1"/>
    <n v="93"/>
    <x v="1"/>
    <s v="Coach"/>
    <x v="149"/>
  </r>
  <r>
    <n v="4350"/>
    <n v="869"/>
    <n v="351"/>
    <n v="94"/>
    <n v="2"/>
    <n v="188"/>
    <x v="0"/>
    <s v="Henley"/>
    <x v="149"/>
  </r>
  <r>
    <n v="4351"/>
    <n v="869"/>
    <n v="1145"/>
    <n v="102"/>
    <n v="1"/>
    <n v="102"/>
    <x v="2"/>
    <s v="Cargo Pants"/>
    <x v="149"/>
  </r>
  <r>
    <n v="4352"/>
    <n v="869"/>
    <n v="845"/>
    <n v="113"/>
    <n v="1"/>
    <n v="113"/>
    <x v="2"/>
    <s v="Chinos"/>
    <x v="149"/>
  </r>
  <r>
    <n v="4353"/>
    <n v="870"/>
    <n v="1256"/>
    <n v="112"/>
    <n v="2"/>
    <n v="224"/>
    <x v="2"/>
    <s v="Tracksuit Bottoms"/>
    <x v="187"/>
  </r>
  <r>
    <n v="4354"/>
    <n v="870"/>
    <n v="789"/>
    <n v="91"/>
    <n v="3"/>
    <n v="273"/>
    <x v="1"/>
    <s v="Pullover"/>
    <x v="187"/>
  </r>
  <r>
    <n v="4355"/>
    <n v="870"/>
    <n v="720"/>
    <n v="119"/>
    <n v="3"/>
    <n v="357"/>
    <x v="1"/>
    <s v="Trench Coat"/>
    <x v="187"/>
  </r>
  <r>
    <n v="4356"/>
    <n v="870"/>
    <n v="186"/>
    <n v="98"/>
    <n v="1"/>
    <n v="98"/>
    <x v="0"/>
    <s v="Camp Collared"/>
    <x v="187"/>
  </r>
  <r>
    <n v="4357"/>
    <n v="870"/>
    <n v="1186"/>
    <n v="99"/>
    <n v="3"/>
    <n v="297"/>
    <x v="2"/>
    <s v="High-Waisted"/>
    <x v="187"/>
  </r>
  <r>
    <n v="4358"/>
    <n v="871"/>
    <n v="637"/>
    <n v="93"/>
    <n v="1"/>
    <n v="93"/>
    <x v="1"/>
    <s v="Coach"/>
    <x v="266"/>
  </r>
  <r>
    <n v="4359"/>
    <n v="871"/>
    <n v="495"/>
    <n v="102"/>
    <n v="2"/>
    <n v="204"/>
    <x v="1"/>
    <s v="Windbreaker"/>
    <x v="266"/>
  </r>
  <r>
    <n v="4360"/>
    <n v="871"/>
    <n v="1056"/>
    <n v="93"/>
    <n v="1"/>
    <n v="93"/>
    <x v="2"/>
    <s v="Joggers"/>
    <x v="266"/>
  </r>
  <r>
    <n v="4361"/>
    <n v="872"/>
    <n v="113"/>
    <n v="92"/>
    <n v="3"/>
    <n v="276"/>
    <x v="0"/>
    <s v="Denim"/>
    <x v="132"/>
  </r>
  <r>
    <n v="4362"/>
    <n v="872"/>
    <n v="482"/>
    <n v="118"/>
    <n v="2"/>
    <n v="236"/>
    <x v="1"/>
    <s v="Puffer"/>
    <x v="132"/>
  </r>
  <r>
    <n v="4363"/>
    <n v="872"/>
    <n v="230"/>
    <n v="106"/>
    <n v="1"/>
    <n v="106"/>
    <x v="0"/>
    <s v="Chambray"/>
    <x v="132"/>
  </r>
  <r>
    <n v="4364"/>
    <n v="872"/>
    <n v="28"/>
    <n v="96"/>
    <n v="3"/>
    <n v="288"/>
    <x v="0"/>
    <s v="Oxford Cloth"/>
    <x v="132"/>
  </r>
  <r>
    <n v="4365"/>
    <n v="872"/>
    <n v="608"/>
    <n v="112"/>
    <n v="2"/>
    <n v="224"/>
    <x v="1"/>
    <s v="Cardigan"/>
    <x v="132"/>
  </r>
  <r>
    <n v="4366"/>
    <n v="872"/>
    <n v="422"/>
    <n v="107"/>
    <n v="2"/>
    <n v="214"/>
    <x v="1"/>
    <s v="Denim"/>
    <x v="132"/>
  </r>
  <r>
    <n v="4367"/>
    <n v="872"/>
    <n v="78"/>
    <n v="118"/>
    <n v="1"/>
    <n v="118"/>
    <x v="0"/>
    <s v="Flannel"/>
    <x v="132"/>
  </r>
  <r>
    <n v="4368"/>
    <n v="872"/>
    <n v="445"/>
    <n v="107"/>
    <n v="2"/>
    <n v="214"/>
    <x v="1"/>
    <s v="Denim"/>
    <x v="132"/>
  </r>
  <r>
    <n v="4369"/>
    <n v="872"/>
    <n v="94"/>
    <n v="118"/>
    <n v="1"/>
    <n v="118"/>
    <x v="0"/>
    <s v="Flannel"/>
    <x v="132"/>
  </r>
  <r>
    <n v="4370"/>
    <n v="873"/>
    <n v="418"/>
    <n v="119"/>
    <n v="1"/>
    <n v="119"/>
    <x v="0"/>
    <s v="Casual Slim Fit"/>
    <x v="23"/>
  </r>
  <r>
    <n v="4371"/>
    <n v="873"/>
    <n v="440"/>
    <n v="107"/>
    <n v="1"/>
    <n v="107"/>
    <x v="1"/>
    <s v="Denim"/>
    <x v="23"/>
  </r>
  <r>
    <n v="4372"/>
    <n v="873"/>
    <n v="429"/>
    <n v="107"/>
    <n v="1"/>
    <n v="107"/>
    <x v="1"/>
    <s v="Denim"/>
    <x v="23"/>
  </r>
  <r>
    <n v="4373"/>
    <n v="873"/>
    <n v="731"/>
    <n v="119"/>
    <n v="2"/>
    <n v="238"/>
    <x v="1"/>
    <s v="Trench Coat"/>
    <x v="23"/>
  </r>
  <r>
    <n v="4374"/>
    <n v="873"/>
    <n v="1126"/>
    <n v="102"/>
    <n v="1"/>
    <n v="102"/>
    <x v="2"/>
    <s v="Cargo Pants"/>
    <x v="23"/>
  </r>
  <r>
    <n v="4375"/>
    <n v="874"/>
    <n v="32"/>
    <n v="96"/>
    <n v="2"/>
    <n v="192"/>
    <x v="0"/>
    <s v="Oxford Cloth"/>
    <x v="271"/>
  </r>
  <r>
    <n v="4376"/>
    <n v="874"/>
    <n v="919"/>
    <n v="96"/>
    <n v="2"/>
    <n v="192"/>
    <x v="2"/>
    <s v="Drawstring"/>
    <x v="271"/>
  </r>
  <r>
    <n v="4377"/>
    <n v="874"/>
    <n v="421"/>
    <n v="107"/>
    <n v="1"/>
    <n v="107"/>
    <x v="1"/>
    <s v="Denim"/>
    <x v="271"/>
  </r>
  <r>
    <n v="4378"/>
    <n v="874"/>
    <n v="1170"/>
    <n v="99"/>
    <n v="1"/>
    <n v="99"/>
    <x v="2"/>
    <s v="High-Waisted"/>
    <x v="271"/>
  </r>
  <r>
    <n v="4379"/>
    <n v="874"/>
    <n v="826"/>
    <n v="117"/>
    <n v="3"/>
    <n v="351"/>
    <x v="1"/>
    <s v="Shearling"/>
    <x v="271"/>
  </r>
  <r>
    <n v="4380"/>
    <n v="874"/>
    <n v="744"/>
    <n v="109"/>
    <n v="1"/>
    <n v="109"/>
    <x v="1"/>
    <s v="Peacoat"/>
    <x v="271"/>
  </r>
  <r>
    <n v="4381"/>
    <n v="874"/>
    <n v="1238"/>
    <n v="112"/>
    <n v="1"/>
    <n v="112"/>
    <x v="2"/>
    <s v="Tracksuit Bottoms"/>
    <x v="271"/>
  </r>
  <r>
    <n v="4382"/>
    <n v="874"/>
    <n v="973"/>
    <n v="97"/>
    <n v="3"/>
    <n v="291"/>
    <x v="2"/>
    <s v="Slim-Fit"/>
    <x v="271"/>
  </r>
  <r>
    <n v="4383"/>
    <n v="874"/>
    <n v="488"/>
    <n v="118"/>
    <n v="3"/>
    <n v="354"/>
    <x v="1"/>
    <s v="Puffer"/>
    <x v="271"/>
  </r>
  <r>
    <n v="4384"/>
    <n v="875"/>
    <n v="6"/>
    <n v="96"/>
    <n v="1"/>
    <n v="96"/>
    <x v="0"/>
    <s v="Oxford Cloth"/>
    <x v="33"/>
  </r>
  <r>
    <n v="4385"/>
    <n v="875"/>
    <n v="607"/>
    <n v="112"/>
    <n v="2"/>
    <n v="224"/>
    <x v="1"/>
    <s v="Cardigan"/>
    <x v="33"/>
  </r>
  <r>
    <n v="4386"/>
    <n v="875"/>
    <n v="74"/>
    <n v="118"/>
    <n v="3"/>
    <n v="354"/>
    <x v="0"/>
    <s v="Flannel"/>
    <x v="33"/>
  </r>
  <r>
    <n v="4387"/>
    <n v="876"/>
    <n v="713"/>
    <n v="119"/>
    <n v="2"/>
    <n v="238"/>
    <x v="1"/>
    <s v="Trench Coat"/>
    <x v="283"/>
  </r>
  <r>
    <n v="4388"/>
    <n v="876"/>
    <n v="739"/>
    <n v="109"/>
    <n v="3"/>
    <n v="327"/>
    <x v="1"/>
    <s v="Peacoat"/>
    <x v="283"/>
  </r>
  <r>
    <n v="4389"/>
    <n v="876"/>
    <n v="1087"/>
    <n v="115"/>
    <n v="2"/>
    <n v="230"/>
    <x v="2"/>
    <s v="Cropped"/>
    <x v="283"/>
  </r>
  <r>
    <n v="4390"/>
    <n v="876"/>
    <n v="606"/>
    <n v="112"/>
    <n v="2"/>
    <n v="224"/>
    <x v="1"/>
    <s v="Cardigan"/>
    <x v="283"/>
  </r>
  <r>
    <n v="4391"/>
    <n v="876"/>
    <n v="697"/>
    <n v="113"/>
    <n v="2"/>
    <n v="226"/>
    <x v="1"/>
    <s v="Parka"/>
    <x v="283"/>
  </r>
  <r>
    <n v="4392"/>
    <n v="877"/>
    <n v="437"/>
    <n v="107"/>
    <n v="2"/>
    <n v="214"/>
    <x v="1"/>
    <s v="Denim"/>
    <x v="221"/>
  </r>
  <r>
    <n v="4393"/>
    <n v="877"/>
    <n v="1011"/>
    <n v="106"/>
    <n v="2"/>
    <n v="212"/>
    <x v="2"/>
    <s v="Wool"/>
    <x v="221"/>
  </r>
  <r>
    <n v="4394"/>
    <n v="877"/>
    <n v="509"/>
    <n v="102"/>
    <n v="1"/>
    <n v="102"/>
    <x v="1"/>
    <s v="Windbreaker"/>
    <x v="221"/>
  </r>
  <r>
    <n v="4395"/>
    <n v="877"/>
    <n v="1042"/>
    <n v="90"/>
    <n v="2"/>
    <n v="180"/>
    <x v="2"/>
    <s v="Relaxed Leg"/>
    <x v="221"/>
  </r>
  <r>
    <n v="4396"/>
    <n v="878"/>
    <n v="543"/>
    <n v="98"/>
    <n v="1"/>
    <n v="98"/>
    <x v="1"/>
    <s v="Leather"/>
    <x v="282"/>
  </r>
  <r>
    <n v="4397"/>
    <n v="878"/>
    <n v="1109"/>
    <n v="115"/>
    <n v="3"/>
    <n v="345"/>
    <x v="2"/>
    <s v="Cropped"/>
    <x v="282"/>
  </r>
  <r>
    <n v="4398"/>
    <n v="879"/>
    <n v="789"/>
    <n v="91"/>
    <n v="3"/>
    <n v="273"/>
    <x v="1"/>
    <s v="Pullover"/>
    <x v="191"/>
  </r>
  <r>
    <n v="4399"/>
    <n v="879"/>
    <n v="786"/>
    <n v="91"/>
    <n v="1"/>
    <n v="91"/>
    <x v="1"/>
    <s v="Pullover"/>
    <x v="191"/>
  </r>
  <r>
    <n v="4400"/>
    <n v="880"/>
    <n v="724"/>
    <n v="119"/>
    <n v="2"/>
    <n v="238"/>
    <x v="1"/>
    <s v="Trench Coat"/>
    <x v="45"/>
  </r>
  <r>
    <n v="4401"/>
    <n v="880"/>
    <n v="141"/>
    <n v="91"/>
    <n v="2"/>
    <n v="182"/>
    <x v="0"/>
    <s v="Linen"/>
    <x v="45"/>
  </r>
  <r>
    <n v="4402"/>
    <n v="880"/>
    <n v="161"/>
    <n v="91"/>
    <n v="3"/>
    <n v="273"/>
    <x v="0"/>
    <s v="Linen"/>
    <x v="45"/>
  </r>
  <r>
    <n v="4403"/>
    <n v="880"/>
    <n v="52"/>
    <n v="104"/>
    <n v="1"/>
    <n v="104"/>
    <x v="0"/>
    <s v="Dress"/>
    <x v="45"/>
  </r>
  <r>
    <n v="4404"/>
    <n v="880"/>
    <n v="860"/>
    <n v="113"/>
    <n v="1"/>
    <n v="113"/>
    <x v="2"/>
    <s v="Chinos"/>
    <x v="45"/>
  </r>
  <r>
    <n v="4405"/>
    <n v="880"/>
    <n v="823"/>
    <n v="117"/>
    <n v="1"/>
    <n v="117"/>
    <x v="1"/>
    <s v="Shearling"/>
    <x v="45"/>
  </r>
  <r>
    <n v="4406"/>
    <n v="880"/>
    <n v="1215"/>
    <n v="105"/>
    <n v="2"/>
    <n v="210"/>
    <x v="2"/>
    <s v="Pleated"/>
    <x v="45"/>
  </r>
  <r>
    <n v="4407"/>
    <n v="881"/>
    <n v="1059"/>
    <n v="93"/>
    <n v="3"/>
    <n v="279"/>
    <x v="2"/>
    <s v="Joggers"/>
    <x v="242"/>
  </r>
  <r>
    <n v="4408"/>
    <n v="881"/>
    <n v="41"/>
    <n v="104"/>
    <n v="1"/>
    <n v="104"/>
    <x v="0"/>
    <s v="Dress"/>
    <x v="242"/>
  </r>
  <r>
    <n v="4409"/>
    <n v="881"/>
    <n v="1258"/>
    <n v="112"/>
    <n v="1"/>
    <n v="112"/>
    <x v="2"/>
    <s v="Tracksuit Bottoms"/>
    <x v="242"/>
  </r>
  <r>
    <n v="4410"/>
    <n v="881"/>
    <n v="1121"/>
    <n v="102"/>
    <n v="2"/>
    <n v="204"/>
    <x v="2"/>
    <s v="Cargo Pants"/>
    <x v="242"/>
  </r>
  <r>
    <n v="4411"/>
    <n v="881"/>
    <n v="1077"/>
    <n v="93"/>
    <n v="2"/>
    <n v="186"/>
    <x v="2"/>
    <s v="Joggers"/>
    <x v="242"/>
  </r>
  <r>
    <n v="4412"/>
    <n v="881"/>
    <n v="695"/>
    <n v="113"/>
    <n v="1"/>
    <n v="113"/>
    <x v="1"/>
    <s v="Parka"/>
    <x v="242"/>
  </r>
  <r>
    <n v="4413"/>
    <n v="881"/>
    <n v="177"/>
    <n v="98"/>
    <n v="1"/>
    <n v="98"/>
    <x v="0"/>
    <s v="Camp Collared"/>
    <x v="242"/>
  </r>
  <r>
    <n v="4414"/>
    <n v="881"/>
    <n v="721"/>
    <n v="119"/>
    <n v="2"/>
    <n v="238"/>
    <x v="1"/>
    <s v="Trench Coat"/>
    <x v="242"/>
  </r>
  <r>
    <n v="4415"/>
    <n v="881"/>
    <n v="729"/>
    <n v="119"/>
    <n v="1"/>
    <n v="119"/>
    <x v="1"/>
    <s v="Trench Coat"/>
    <x v="242"/>
  </r>
  <r>
    <n v="4416"/>
    <n v="882"/>
    <n v="879"/>
    <n v="94"/>
    <n v="2"/>
    <n v="188"/>
    <x v="2"/>
    <s v="Cords"/>
    <x v="196"/>
  </r>
  <r>
    <n v="4417"/>
    <n v="882"/>
    <n v="240"/>
    <n v="106"/>
    <n v="1"/>
    <n v="106"/>
    <x v="0"/>
    <s v="Chambray"/>
    <x v="196"/>
  </r>
  <r>
    <n v="4418"/>
    <n v="882"/>
    <n v="1013"/>
    <n v="106"/>
    <n v="1"/>
    <n v="106"/>
    <x v="2"/>
    <s v="Wool"/>
    <x v="196"/>
  </r>
  <r>
    <n v="4419"/>
    <n v="882"/>
    <n v="604"/>
    <n v="112"/>
    <n v="1"/>
    <n v="112"/>
    <x v="1"/>
    <s v="Cardigan"/>
    <x v="196"/>
  </r>
  <r>
    <n v="4420"/>
    <n v="882"/>
    <n v="321"/>
    <n v="109"/>
    <n v="2"/>
    <n v="218"/>
    <x v="0"/>
    <s v="Mandarin Collar"/>
    <x v="196"/>
  </r>
  <r>
    <n v="4421"/>
    <n v="882"/>
    <n v="383"/>
    <n v="94"/>
    <n v="3"/>
    <n v="282"/>
    <x v="0"/>
    <s v="Henley"/>
    <x v="196"/>
  </r>
  <r>
    <n v="4422"/>
    <n v="882"/>
    <n v="681"/>
    <n v="113"/>
    <n v="3"/>
    <n v="339"/>
    <x v="1"/>
    <s v="Parka"/>
    <x v="196"/>
  </r>
  <r>
    <n v="4423"/>
    <n v="883"/>
    <n v="1057"/>
    <n v="93"/>
    <n v="1"/>
    <n v="93"/>
    <x v="2"/>
    <s v="Joggers"/>
    <x v="50"/>
  </r>
  <r>
    <n v="4424"/>
    <n v="883"/>
    <n v="120"/>
    <n v="92"/>
    <n v="2"/>
    <n v="184"/>
    <x v="0"/>
    <s v="Denim"/>
    <x v="50"/>
  </r>
  <r>
    <n v="4425"/>
    <n v="883"/>
    <n v="155"/>
    <n v="91"/>
    <n v="2"/>
    <n v="182"/>
    <x v="0"/>
    <s v="Linen"/>
    <x v="50"/>
  </r>
  <r>
    <n v="4426"/>
    <n v="883"/>
    <n v="950"/>
    <n v="97"/>
    <n v="3"/>
    <n v="291"/>
    <x v="2"/>
    <s v="Slim-Fit"/>
    <x v="50"/>
  </r>
  <r>
    <n v="4427"/>
    <n v="883"/>
    <n v="361"/>
    <n v="94"/>
    <n v="1"/>
    <n v="94"/>
    <x v="0"/>
    <s v="Henley"/>
    <x v="50"/>
  </r>
  <r>
    <n v="4428"/>
    <n v="883"/>
    <n v="511"/>
    <n v="102"/>
    <n v="3"/>
    <n v="306"/>
    <x v="1"/>
    <s v="Windbreaker"/>
    <x v="50"/>
  </r>
  <r>
    <n v="4429"/>
    <n v="883"/>
    <n v="883"/>
    <n v="94"/>
    <n v="3"/>
    <n v="282"/>
    <x v="2"/>
    <s v="Cords"/>
    <x v="50"/>
  </r>
  <r>
    <n v="4430"/>
    <n v="884"/>
    <n v="1037"/>
    <n v="90"/>
    <n v="2"/>
    <n v="180"/>
    <x v="2"/>
    <s v="Relaxed Leg"/>
    <x v="177"/>
  </r>
  <r>
    <n v="4431"/>
    <n v="884"/>
    <n v="715"/>
    <n v="119"/>
    <n v="3"/>
    <n v="357"/>
    <x v="1"/>
    <s v="Trench Coat"/>
    <x v="177"/>
  </r>
  <r>
    <n v="4432"/>
    <n v="884"/>
    <n v="1198"/>
    <n v="105"/>
    <n v="1"/>
    <n v="105"/>
    <x v="2"/>
    <s v="Pleated"/>
    <x v="177"/>
  </r>
  <r>
    <n v="4433"/>
    <n v="884"/>
    <n v="133"/>
    <n v="92"/>
    <n v="3"/>
    <n v="276"/>
    <x v="0"/>
    <s v="Denim"/>
    <x v="177"/>
  </r>
  <r>
    <n v="4434"/>
    <n v="884"/>
    <n v="681"/>
    <n v="113"/>
    <n v="2"/>
    <n v="226"/>
    <x v="1"/>
    <s v="Parka"/>
    <x v="177"/>
  </r>
  <r>
    <n v="4435"/>
    <n v="884"/>
    <n v="428"/>
    <n v="107"/>
    <n v="3"/>
    <n v="321"/>
    <x v="1"/>
    <s v="Denim"/>
    <x v="177"/>
  </r>
  <r>
    <n v="4436"/>
    <n v="884"/>
    <n v="532"/>
    <n v="98"/>
    <n v="1"/>
    <n v="98"/>
    <x v="1"/>
    <s v="Leather"/>
    <x v="177"/>
  </r>
  <r>
    <n v="4437"/>
    <n v="884"/>
    <n v="729"/>
    <n v="119"/>
    <n v="3"/>
    <n v="357"/>
    <x v="1"/>
    <s v="Trench Coat"/>
    <x v="177"/>
  </r>
  <r>
    <n v="4438"/>
    <n v="884"/>
    <n v="1199"/>
    <n v="105"/>
    <n v="1"/>
    <n v="105"/>
    <x v="2"/>
    <s v="Pleated"/>
    <x v="177"/>
  </r>
  <r>
    <n v="4439"/>
    <n v="885"/>
    <n v="511"/>
    <n v="102"/>
    <n v="2"/>
    <n v="204"/>
    <x v="1"/>
    <s v="Windbreaker"/>
    <x v="111"/>
  </r>
  <r>
    <n v="4440"/>
    <n v="885"/>
    <n v="930"/>
    <n v="96"/>
    <n v="3"/>
    <n v="288"/>
    <x v="2"/>
    <s v="Drawstring"/>
    <x v="111"/>
  </r>
  <r>
    <n v="4441"/>
    <n v="885"/>
    <n v="1222"/>
    <n v="105"/>
    <n v="2"/>
    <n v="210"/>
    <x v="2"/>
    <s v="Pleated"/>
    <x v="111"/>
  </r>
  <r>
    <n v="4442"/>
    <n v="885"/>
    <n v="1012"/>
    <n v="106"/>
    <n v="3"/>
    <n v="318"/>
    <x v="2"/>
    <s v="Wool"/>
    <x v="111"/>
  </r>
  <r>
    <n v="4443"/>
    <n v="885"/>
    <n v="71"/>
    <n v="118"/>
    <n v="2"/>
    <n v="236"/>
    <x v="0"/>
    <s v="Flannel"/>
    <x v="111"/>
  </r>
  <r>
    <n v="4444"/>
    <n v="886"/>
    <n v="112"/>
    <n v="92"/>
    <n v="2"/>
    <n v="184"/>
    <x v="0"/>
    <s v="Denim"/>
    <x v="13"/>
  </r>
  <r>
    <n v="4445"/>
    <n v="886"/>
    <n v="407"/>
    <n v="119"/>
    <n v="3"/>
    <n v="357"/>
    <x v="0"/>
    <s v="Casual Slim Fit"/>
    <x v="13"/>
  </r>
  <r>
    <n v="4446"/>
    <n v="886"/>
    <n v="466"/>
    <n v="118"/>
    <n v="3"/>
    <n v="354"/>
    <x v="1"/>
    <s v="Puffer"/>
    <x v="13"/>
  </r>
  <r>
    <n v="4447"/>
    <n v="886"/>
    <n v="792"/>
    <n v="91"/>
    <n v="2"/>
    <n v="182"/>
    <x v="1"/>
    <s v="Pullover"/>
    <x v="13"/>
  </r>
  <r>
    <n v="4448"/>
    <n v="886"/>
    <n v="357"/>
    <n v="94"/>
    <n v="2"/>
    <n v="188"/>
    <x v="0"/>
    <s v="Henley"/>
    <x v="13"/>
  </r>
  <r>
    <n v="4449"/>
    <n v="887"/>
    <n v="153"/>
    <n v="91"/>
    <n v="1"/>
    <n v="91"/>
    <x v="0"/>
    <s v="Linen"/>
    <x v="169"/>
  </r>
  <r>
    <n v="4450"/>
    <n v="887"/>
    <n v="356"/>
    <n v="94"/>
    <n v="2"/>
    <n v="188"/>
    <x v="0"/>
    <s v="Henley"/>
    <x v="169"/>
  </r>
  <r>
    <n v="4451"/>
    <n v="887"/>
    <n v="905"/>
    <n v="94"/>
    <n v="2"/>
    <n v="188"/>
    <x v="2"/>
    <s v="Cords"/>
    <x v="169"/>
  </r>
  <r>
    <n v="4452"/>
    <n v="887"/>
    <n v="977"/>
    <n v="97"/>
    <n v="2"/>
    <n v="194"/>
    <x v="2"/>
    <s v="Slim-Fit"/>
    <x v="169"/>
  </r>
  <r>
    <n v="4453"/>
    <n v="887"/>
    <n v="192"/>
    <n v="98"/>
    <n v="2"/>
    <n v="196"/>
    <x v="0"/>
    <s v="Camp Collared"/>
    <x v="169"/>
  </r>
  <r>
    <n v="4454"/>
    <n v="888"/>
    <n v="395"/>
    <n v="119"/>
    <n v="2"/>
    <n v="238"/>
    <x v="0"/>
    <s v="Casual Slim Fit"/>
    <x v="214"/>
  </r>
  <r>
    <n v="4455"/>
    <n v="889"/>
    <n v="577"/>
    <n v="100"/>
    <n v="2"/>
    <n v="200"/>
    <x v="1"/>
    <s v="Bomber"/>
    <x v="121"/>
  </r>
  <r>
    <n v="4456"/>
    <n v="890"/>
    <n v="664"/>
    <n v="93"/>
    <n v="2"/>
    <n v="186"/>
    <x v="1"/>
    <s v="Coach"/>
    <x v="146"/>
  </r>
  <r>
    <n v="4457"/>
    <n v="890"/>
    <n v="1126"/>
    <n v="102"/>
    <n v="1"/>
    <n v="102"/>
    <x v="2"/>
    <s v="Cargo Pants"/>
    <x v="146"/>
  </r>
  <r>
    <n v="4458"/>
    <n v="890"/>
    <n v="1052"/>
    <n v="93"/>
    <n v="2"/>
    <n v="186"/>
    <x v="2"/>
    <s v="Joggers"/>
    <x v="146"/>
  </r>
  <r>
    <n v="4459"/>
    <n v="890"/>
    <n v="705"/>
    <n v="119"/>
    <n v="3"/>
    <n v="357"/>
    <x v="1"/>
    <s v="Trench Coat"/>
    <x v="146"/>
  </r>
  <r>
    <n v="4460"/>
    <n v="890"/>
    <n v="1247"/>
    <n v="112"/>
    <n v="3"/>
    <n v="336"/>
    <x v="2"/>
    <s v="Tracksuit Bottoms"/>
    <x v="146"/>
  </r>
  <r>
    <n v="4461"/>
    <n v="890"/>
    <n v="545"/>
    <n v="98"/>
    <n v="1"/>
    <n v="98"/>
    <x v="1"/>
    <s v="Leather"/>
    <x v="146"/>
  </r>
  <r>
    <n v="4462"/>
    <n v="890"/>
    <n v="359"/>
    <n v="94"/>
    <n v="3"/>
    <n v="282"/>
    <x v="0"/>
    <s v="Henley"/>
    <x v="146"/>
  </r>
  <r>
    <n v="4463"/>
    <n v="890"/>
    <n v="838"/>
    <n v="117"/>
    <n v="1"/>
    <n v="117"/>
    <x v="1"/>
    <s v="Shearling"/>
    <x v="146"/>
  </r>
  <r>
    <n v="4464"/>
    <n v="890"/>
    <n v="1121"/>
    <n v="102"/>
    <n v="3"/>
    <n v="306"/>
    <x v="2"/>
    <s v="Cargo Pants"/>
    <x v="146"/>
  </r>
  <r>
    <n v="4465"/>
    <n v="890"/>
    <n v="189"/>
    <n v="98"/>
    <n v="3"/>
    <n v="294"/>
    <x v="0"/>
    <s v="Camp Collared"/>
    <x v="146"/>
  </r>
  <r>
    <n v="4466"/>
    <n v="891"/>
    <n v="442"/>
    <n v="107"/>
    <n v="3"/>
    <n v="321"/>
    <x v="1"/>
    <s v="Denim"/>
    <x v="284"/>
  </r>
  <r>
    <n v="4467"/>
    <n v="891"/>
    <n v="676"/>
    <n v="113"/>
    <n v="1"/>
    <n v="113"/>
    <x v="1"/>
    <s v="Parka"/>
    <x v="284"/>
  </r>
  <r>
    <n v="4468"/>
    <n v="891"/>
    <n v="514"/>
    <n v="102"/>
    <n v="2"/>
    <n v="204"/>
    <x v="1"/>
    <s v="Windbreaker"/>
    <x v="284"/>
  </r>
  <r>
    <n v="4469"/>
    <n v="891"/>
    <n v="71"/>
    <n v="118"/>
    <n v="3"/>
    <n v="354"/>
    <x v="0"/>
    <s v="Flannel"/>
    <x v="284"/>
  </r>
  <r>
    <n v="4470"/>
    <n v="891"/>
    <n v="193"/>
    <n v="98"/>
    <n v="3"/>
    <n v="294"/>
    <x v="0"/>
    <s v="Camp Collared"/>
    <x v="284"/>
  </r>
  <r>
    <n v="4471"/>
    <n v="892"/>
    <n v="983"/>
    <n v="106"/>
    <n v="2"/>
    <n v="212"/>
    <x v="2"/>
    <s v="Wool"/>
    <x v="265"/>
  </r>
  <r>
    <n v="4472"/>
    <n v="893"/>
    <n v="1118"/>
    <n v="115"/>
    <n v="3"/>
    <n v="345"/>
    <x v="2"/>
    <s v="Cropped"/>
    <x v="250"/>
  </r>
  <r>
    <n v="4473"/>
    <n v="893"/>
    <n v="1243"/>
    <n v="112"/>
    <n v="2"/>
    <n v="224"/>
    <x v="2"/>
    <s v="Tracksuit Bottoms"/>
    <x v="250"/>
  </r>
  <r>
    <n v="4474"/>
    <n v="893"/>
    <n v="838"/>
    <n v="117"/>
    <n v="1"/>
    <n v="117"/>
    <x v="1"/>
    <s v="Shearling"/>
    <x v="250"/>
  </r>
  <r>
    <n v="4475"/>
    <n v="893"/>
    <n v="132"/>
    <n v="92"/>
    <n v="3"/>
    <n v="276"/>
    <x v="0"/>
    <s v="Denim"/>
    <x v="250"/>
  </r>
  <r>
    <n v="4476"/>
    <n v="893"/>
    <n v="927"/>
    <n v="96"/>
    <n v="2"/>
    <n v="192"/>
    <x v="2"/>
    <s v="Drawstring"/>
    <x v="250"/>
  </r>
  <r>
    <n v="4477"/>
    <n v="894"/>
    <n v="160"/>
    <n v="91"/>
    <n v="3"/>
    <n v="273"/>
    <x v="0"/>
    <s v="Linen"/>
    <x v="191"/>
  </r>
  <r>
    <n v="4478"/>
    <n v="894"/>
    <n v="1117"/>
    <n v="115"/>
    <n v="3"/>
    <n v="345"/>
    <x v="2"/>
    <s v="Cropped"/>
    <x v="191"/>
  </r>
  <r>
    <n v="4479"/>
    <n v="894"/>
    <n v="1070"/>
    <n v="93"/>
    <n v="3"/>
    <n v="279"/>
    <x v="2"/>
    <s v="Joggers"/>
    <x v="191"/>
  </r>
  <r>
    <n v="4480"/>
    <n v="894"/>
    <n v="1177"/>
    <n v="99"/>
    <n v="2"/>
    <n v="198"/>
    <x v="2"/>
    <s v="High-Waisted"/>
    <x v="191"/>
  </r>
  <r>
    <n v="4481"/>
    <n v="894"/>
    <n v="1239"/>
    <n v="112"/>
    <n v="1"/>
    <n v="112"/>
    <x v="2"/>
    <s v="Tracksuit Bottoms"/>
    <x v="191"/>
  </r>
  <r>
    <n v="4482"/>
    <n v="894"/>
    <n v="109"/>
    <n v="92"/>
    <n v="3"/>
    <n v="276"/>
    <x v="0"/>
    <s v="Denim"/>
    <x v="191"/>
  </r>
  <r>
    <n v="4483"/>
    <n v="895"/>
    <n v="89"/>
    <n v="118"/>
    <n v="3"/>
    <n v="354"/>
    <x v="0"/>
    <s v="Flannel"/>
    <x v="285"/>
  </r>
  <r>
    <n v="4484"/>
    <n v="895"/>
    <n v="835"/>
    <n v="117"/>
    <n v="1"/>
    <n v="117"/>
    <x v="1"/>
    <s v="Shearling"/>
    <x v="285"/>
  </r>
  <r>
    <n v="4485"/>
    <n v="895"/>
    <n v="600"/>
    <n v="112"/>
    <n v="2"/>
    <n v="224"/>
    <x v="1"/>
    <s v="Cardigan"/>
    <x v="285"/>
  </r>
  <r>
    <n v="4486"/>
    <n v="895"/>
    <n v="643"/>
    <n v="93"/>
    <n v="1"/>
    <n v="93"/>
    <x v="1"/>
    <s v="Coach"/>
    <x v="285"/>
  </r>
  <r>
    <n v="4487"/>
    <n v="895"/>
    <n v="70"/>
    <n v="118"/>
    <n v="2"/>
    <n v="236"/>
    <x v="0"/>
    <s v="Flannel"/>
    <x v="285"/>
  </r>
  <r>
    <n v="4488"/>
    <n v="895"/>
    <n v="700"/>
    <n v="119"/>
    <n v="1"/>
    <n v="119"/>
    <x v="1"/>
    <s v="Trench Coat"/>
    <x v="285"/>
  </r>
  <r>
    <n v="4489"/>
    <n v="896"/>
    <n v="621"/>
    <n v="112"/>
    <n v="3"/>
    <n v="336"/>
    <x v="1"/>
    <s v="Cardigan"/>
    <x v="208"/>
  </r>
  <r>
    <n v="4490"/>
    <n v="896"/>
    <n v="388"/>
    <n v="119"/>
    <n v="2"/>
    <n v="238"/>
    <x v="0"/>
    <s v="Casual Slim Fit"/>
    <x v="208"/>
  </r>
  <r>
    <n v="4491"/>
    <n v="896"/>
    <n v="124"/>
    <n v="92"/>
    <n v="2"/>
    <n v="184"/>
    <x v="0"/>
    <s v="Denim"/>
    <x v="208"/>
  </r>
  <r>
    <n v="4492"/>
    <n v="896"/>
    <n v="1072"/>
    <n v="93"/>
    <n v="1"/>
    <n v="93"/>
    <x v="2"/>
    <s v="Joggers"/>
    <x v="208"/>
  </r>
  <r>
    <n v="4493"/>
    <n v="896"/>
    <n v="905"/>
    <n v="94"/>
    <n v="1"/>
    <n v="94"/>
    <x v="2"/>
    <s v="Cords"/>
    <x v="208"/>
  </r>
  <r>
    <n v="4494"/>
    <n v="897"/>
    <n v="30"/>
    <n v="96"/>
    <n v="3"/>
    <n v="288"/>
    <x v="0"/>
    <s v="Oxford Cloth"/>
    <x v="75"/>
  </r>
  <r>
    <n v="4495"/>
    <n v="897"/>
    <n v="91"/>
    <n v="118"/>
    <n v="3"/>
    <n v="354"/>
    <x v="0"/>
    <s v="Flannel"/>
    <x v="75"/>
  </r>
  <r>
    <n v="4496"/>
    <n v="897"/>
    <n v="331"/>
    <n v="109"/>
    <n v="1"/>
    <n v="109"/>
    <x v="0"/>
    <s v="Mandarin Collar"/>
    <x v="75"/>
  </r>
  <r>
    <n v="4497"/>
    <n v="897"/>
    <n v="589"/>
    <n v="100"/>
    <n v="2"/>
    <n v="200"/>
    <x v="1"/>
    <s v="Bomber"/>
    <x v="75"/>
  </r>
  <r>
    <n v="4498"/>
    <n v="897"/>
    <n v="819"/>
    <n v="117"/>
    <n v="1"/>
    <n v="117"/>
    <x v="1"/>
    <s v="Shearling"/>
    <x v="75"/>
  </r>
  <r>
    <n v="4499"/>
    <n v="897"/>
    <n v="873"/>
    <n v="113"/>
    <n v="1"/>
    <n v="113"/>
    <x v="2"/>
    <s v="Chinos"/>
    <x v="75"/>
  </r>
  <r>
    <n v="4500"/>
    <n v="897"/>
    <n v="820"/>
    <n v="117"/>
    <n v="3"/>
    <n v="351"/>
    <x v="1"/>
    <s v="Shearling"/>
    <x v="75"/>
  </r>
  <r>
    <n v="4501"/>
    <n v="897"/>
    <n v="546"/>
    <n v="98"/>
    <n v="3"/>
    <n v="294"/>
    <x v="1"/>
    <s v="Leather"/>
    <x v="75"/>
  </r>
  <r>
    <n v="4502"/>
    <n v="898"/>
    <n v="970"/>
    <n v="97"/>
    <n v="3"/>
    <n v="291"/>
    <x v="2"/>
    <s v="Slim-Fit"/>
    <x v="11"/>
  </r>
  <r>
    <n v="4503"/>
    <n v="898"/>
    <n v="212"/>
    <n v="106"/>
    <n v="3"/>
    <n v="318"/>
    <x v="0"/>
    <s v="Chambray"/>
    <x v="11"/>
  </r>
  <r>
    <n v="4504"/>
    <n v="898"/>
    <n v="207"/>
    <n v="98"/>
    <n v="2"/>
    <n v="196"/>
    <x v="0"/>
    <s v="Camp Collared"/>
    <x v="11"/>
  </r>
  <r>
    <n v="4505"/>
    <n v="898"/>
    <n v="366"/>
    <n v="94"/>
    <n v="1"/>
    <n v="94"/>
    <x v="0"/>
    <s v="Henley"/>
    <x v="11"/>
  </r>
  <r>
    <n v="4506"/>
    <n v="898"/>
    <n v="911"/>
    <n v="96"/>
    <n v="2"/>
    <n v="192"/>
    <x v="2"/>
    <s v="Drawstring"/>
    <x v="11"/>
  </r>
  <r>
    <n v="4507"/>
    <n v="898"/>
    <n v="28"/>
    <n v="96"/>
    <n v="3"/>
    <n v="288"/>
    <x v="0"/>
    <s v="Oxford Cloth"/>
    <x v="11"/>
  </r>
  <r>
    <n v="4508"/>
    <n v="899"/>
    <n v="712"/>
    <n v="119"/>
    <n v="3"/>
    <n v="357"/>
    <x v="1"/>
    <s v="Trench Coat"/>
    <x v="218"/>
  </r>
  <r>
    <n v="4509"/>
    <n v="899"/>
    <n v="112"/>
    <n v="92"/>
    <n v="2"/>
    <n v="184"/>
    <x v="0"/>
    <s v="Denim"/>
    <x v="218"/>
  </r>
  <r>
    <n v="4510"/>
    <n v="899"/>
    <n v="412"/>
    <n v="119"/>
    <n v="2"/>
    <n v="238"/>
    <x v="0"/>
    <s v="Casual Slim Fit"/>
    <x v="218"/>
  </r>
  <r>
    <n v="4511"/>
    <n v="899"/>
    <n v="1147"/>
    <n v="102"/>
    <n v="3"/>
    <n v="306"/>
    <x v="2"/>
    <s v="Cargo Pants"/>
    <x v="218"/>
  </r>
  <r>
    <n v="4512"/>
    <n v="900"/>
    <n v="636"/>
    <n v="93"/>
    <n v="2"/>
    <n v="186"/>
    <x v="1"/>
    <s v="Coach"/>
    <x v="14"/>
  </r>
  <r>
    <n v="4513"/>
    <n v="900"/>
    <n v="609"/>
    <n v="112"/>
    <n v="1"/>
    <n v="112"/>
    <x v="1"/>
    <s v="Cardigan"/>
    <x v="14"/>
  </r>
  <r>
    <n v="4514"/>
    <n v="900"/>
    <n v="406"/>
    <n v="119"/>
    <n v="1"/>
    <n v="119"/>
    <x v="0"/>
    <s v="Casual Slim Fit"/>
    <x v="14"/>
  </r>
  <r>
    <n v="4515"/>
    <n v="900"/>
    <n v="1108"/>
    <n v="115"/>
    <n v="3"/>
    <n v="345"/>
    <x v="2"/>
    <s v="Cropped"/>
    <x v="14"/>
  </r>
  <r>
    <n v="4516"/>
    <n v="900"/>
    <n v="820"/>
    <n v="117"/>
    <n v="2"/>
    <n v="234"/>
    <x v="1"/>
    <s v="Shearling"/>
    <x v="14"/>
  </r>
  <r>
    <n v="4517"/>
    <n v="900"/>
    <n v="679"/>
    <n v="113"/>
    <n v="3"/>
    <n v="339"/>
    <x v="1"/>
    <s v="Parka"/>
    <x v="14"/>
  </r>
  <r>
    <n v="4518"/>
    <n v="901"/>
    <n v="1144"/>
    <n v="102"/>
    <n v="2"/>
    <n v="204"/>
    <x v="2"/>
    <s v="Cargo Pants"/>
    <x v="237"/>
  </r>
  <r>
    <n v="4519"/>
    <n v="901"/>
    <n v="927"/>
    <n v="96"/>
    <n v="1"/>
    <n v="96"/>
    <x v="2"/>
    <s v="Drawstring"/>
    <x v="237"/>
  </r>
  <r>
    <n v="4520"/>
    <n v="901"/>
    <n v="207"/>
    <n v="98"/>
    <n v="3"/>
    <n v="294"/>
    <x v="0"/>
    <s v="Camp Collared"/>
    <x v="237"/>
  </r>
  <r>
    <n v="4521"/>
    <n v="901"/>
    <n v="650"/>
    <n v="93"/>
    <n v="2"/>
    <n v="186"/>
    <x v="1"/>
    <s v="Coach"/>
    <x v="237"/>
  </r>
  <r>
    <n v="4522"/>
    <n v="901"/>
    <n v="441"/>
    <n v="107"/>
    <n v="1"/>
    <n v="107"/>
    <x v="1"/>
    <s v="Denim"/>
    <x v="237"/>
  </r>
  <r>
    <n v="4523"/>
    <n v="902"/>
    <n v="21"/>
    <n v="96"/>
    <n v="1"/>
    <n v="96"/>
    <x v="0"/>
    <s v="Oxford Cloth"/>
    <x v="82"/>
  </r>
  <r>
    <n v="4524"/>
    <n v="902"/>
    <n v="683"/>
    <n v="113"/>
    <n v="2"/>
    <n v="226"/>
    <x v="1"/>
    <s v="Parka"/>
    <x v="82"/>
  </r>
  <r>
    <n v="4525"/>
    <n v="902"/>
    <n v="118"/>
    <n v="92"/>
    <n v="1"/>
    <n v="92"/>
    <x v="0"/>
    <s v="Denim"/>
    <x v="82"/>
  </r>
  <r>
    <n v="4526"/>
    <n v="902"/>
    <n v="892"/>
    <n v="94"/>
    <n v="2"/>
    <n v="188"/>
    <x v="2"/>
    <s v="Cords"/>
    <x v="82"/>
  </r>
  <r>
    <n v="4527"/>
    <n v="902"/>
    <n v="365"/>
    <n v="94"/>
    <n v="1"/>
    <n v="94"/>
    <x v="0"/>
    <s v="Henley"/>
    <x v="82"/>
  </r>
  <r>
    <n v="4528"/>
    <n v="902"/>
    <n v="568"/>
    <n v="100"/>
    <n v="3"/>
    <n v="300"/>
    <x v="1"/>
    <s v="Bomber"/>
    <x v="82"/>
  </r>
  <r>
    <n v="4529"/>
    <n v="903"/>
    <n v="516"/>
    <n v="102"/>
    <n v="2"/>
    <n v="204"/>
    <x v="1"/>
    <s v="Windbreaker"/>
    <x v="129"/>
  </r>
  <r>
    <n v="4530"/>
    <n v="903"/>
    <n v="121"/>
    <n v="92"/>
    <n v="1"/>
    <n v="92"/>
    <x v="0"/>
    <s v="Denim"/>
    <x v="129"/>
  </r>
  <r>
    <n v="4531"/>
    <n v="903"/>
    <n v="651"/>
    <n v="93"/>
    <n v="2"/>
    <n v="186"/>
    <x v="1"/>
    <s v="Coach"/>
    <x v="129"/>
  </r>
  <r>
    <n v="4532"/>
    <n v="903"/>
    <n v="992"/>
    <n v="106"/>
    <n v="2"/>
    <n v="212"/>
    <x v="2"/>
    <s v="Wool"/>
    <x v="129"/>
  </r>
  <r>
    <n v="4533"/>
    <n v="903"/>
    <n v="420"/>
    <n v="107"/>
    <n v="3"/>
    <n v="321"/>
    <x v="1"/>
    <s v="Denim"/>
    <x v="129"/>
  </r>
  <r>
    <n v="4534"/>
    <n v="903"/>
    <n v="1132"/>
    <n v="102"/>
    <n v="1"/>
    <n v="102"/>
    <x v="2"/>
    <s v="Cargo Pants"/>
    <x v="129"/>
  </r>
  <r>
    <n v="4535"/>
    <n v="904"/>
    <n v="1098"/>
    <n v="115"/>
    <n v="3"/>
    <n v="345"/>
    <x v="2"/>
    <s v="Cropped"/>
    <x v="229"/>
  </r>
  <r>
    <n v="4536"/>
    <n v="904"/>
    <n v="148"/>
    <n v="91"/>
    <n v="3"/>
    <n v="273"/>
    <x v="0"/>
    <s v="Linen"/>
    <x v="229"/>
  </r>
  <r>
    <n v="4537"/>
    <n v="904"/>
    <n v="1096"/>
    <n v="115"/>
    <n v="3"/>
    <n v="345"/>
    <x v="2"/>
    <s v="Cropped"/>
    <x v="229"/>
  </r>
  <r>
    <n v="4538"/>
    <n v="904"/>
    <n v="1240"/>
    <n v="112"/>
    <n v="1"/>
    <n v="112"/>
    <x v="2"/>
    <s v="Tracksuit Bottoms"/>
    <x v="229"/>
  </r>
  <r>
    <n v="4539"/>
    <n v="904"/>
    <n v="150"/>
    <n v="91"/>
    <n v="2"/>
    <n v="182"/>
    <x v="0"/>
    <s v="Linen"/>
    <x v="229"/>
  </r>
  <r>
    <n v="4540"/>
    <n v="905"/>
    <n v="486"/>
    <n v="118"/>
    <n v="3"/>
    <n v="354"/>
    <x v="1"/>
    <s v="Puffer"/>
    <x v="91"/>
  </r>
  <r>
    <n v="4541"/>
    <n v="905"/>
    <n v="79"/>
    <n v="118"/>
    <n v="1"/>
    <n v="118"/>
    <x v="0"/>
    <s v="Flannel"/>
    <x v="91"/>
  </r>
  <r>
    <n v="4542"/>
    <n v="905"/>
    <n v="870"/>
    <n v="113"/>
    <n v="2"/>
    <n v="226"/>
    <x v="2"/>
    <s v="Chinos"/>
    <x v="91"/>
  </r>
  <r>
    <n v="4543"/>
    <n v="906"/>
    <n v="97"/>
    <n v="118"/>
    <n v="1"/>
    <n v="118"/>
    <x v="0"/>
    <s v="Flannel"/>
    <x v="286"/>
  </r>
  <r>
    <n v="4544"/>
    <n v="906"/>
    <n v="569"/>
    <n v="100"/>
    <n v="2"/>
    <n v="200"/>
    <x v="1"/>
    <s v="Bomber"/>
    <x v="286"/>
  </r>
  <r>
    <n v="4545"/>
    <n v="906"/>
    <n v="543"/>
    <n v="98"/>
    <n v="1"/>
    <n v="98"/>
    <x v="1"/>
    <s v="Leather"/>
    <x v="286"/>
  </r>
  <r>
    <n v="4546"/>
    <n v="906"/>
    <n v="727"/>
    <n v="119"/>
    <n v="3"/>
    <n v="357"/>
    <x v="1"/>
    <s v="Trench Coat"/>
    <x v="286"/>
  </r>
  <r>
    <n v="4547"/>
    <n v="906"/>
    <n v="1027"/>
    <n v="90"/>
    <n v="1"/>
    <n v="90"/>
    <x v="2"/>
    <s v="Relaxed Leg"/>
    <x v="286"/>
  </r>
  <r>
    <n v="4548"/>
    <n v="907"/>
    <n v="121"/>
    <n v="92"/>
    <n v="1"/>
    <n v="92"/>
    <x v="0"/>
    <s v="Denim"/>
    <x v="287"/>
  </r>
  <r>
    <n v="4549"/>
    <n v="907"/>
    <n v="115"/>
    <n v="92"/>
    <n v="1"/>
    <n v="92"/>
    <x v="0"/>
    <s v="Denim"/>
    <x v="287"/>
  </r>
  <r>
    <n v="4550"/>
    <n v="907"/>
    <n v="559"/>
    <n v="98"/>
    <n v="2"/>
    <n v="196"/>
    <x v="1"/>
    <s v="Leather"/>
    <x v="287"/>
  </r>
  <r>
    <n v="4551"/>
    <n v="908"/>
    <n v="635"/>
    <n v="93"/>
    <n v="2"/>
    <n v="186"/>
    <x v="1"/>
    <s v="Coach"/>
    <x v="236"/>
  </r>
  <r>
    <n v="4552"/>
    <n v="908"/>
    <n v="132"/>
    <n v="92"/>
    <n v="2"/>
    <n v="184"/>
    <x v="0"/>
    <s v="Denim"/>
    <x v="236"/>
  </r>
  <r>
    <n v="4553"/>
    <n v="908"/>
    <n v="196"/>
    <n v="98"/>
    <n v="3"/>
    <n v="294"/>
    <x v="0"/>
    <s v="Camp Collared"/>
    <x v="236"/>
  </r>
  <r>
    <n v="4554"/>
    <n v="908"/>
    <n v="49"/>
    <n v="104"/>
    <n v="1"/>
    <n v="104"/>
    <x v="0"/>
    <s v="Dress"/>
    <x v="236"/>
  </r>
  <r>
    <n v="4555"/>
    <n v="908"/>
    <n v="1054"/>
    <n v="93"/>
    <n v="3"/>
    <n v="279"/>
    <x v="2"/>
    <s v="Joggers"/>
    <x v="236"/>
  </r>
  <r>
    <n v="4556"/>
    <n v="908"/>
    <n v="817"/>
    <n v="117"/>
    <n v="3"/>
    <n v="351"/>
    <x v="1"/>
    <s v="Shearling"/>
    <x v="236"/>
  </r>
  <r>
    <n v="4557"/>
    <n v="908"/>
    <n v="141"/>
    <n v="91"/>
    <n v="1"/>
    <n v="91"/>
    <x v="0"/>
    <s v="Linen"/>
    <x v="236"/>
  </r>
  <r>
    <n v="4558"/>
    <n v="908"/>
    <n v="631"/>
    <n v="93"/>
    <n v="3"/>
    <n v="279"/>
    <x v="1"/>
    <s v="Coach"/>
    <x v="236"/>
  </r>
  <r>
    <n v="4559"/>
    <n v="908"/>
    <n v="238"/>
    <n v="106"/>
    <n v="2"/>
    <n v="212"/>
    <x v="0"/>
    <s v="Chambray"/>
    <x v="236"/>
  </r>
  <r>
    <n v="4560"/>
    <n v="908"/>
    <n v="842"/>
    <n v="113"/>
    <n v="1"/>
    <n v="113"/>
    <x v="2"/>
    <s v="Chinos"/>
    <x v="236"/>
  </r>
  <r>
    <n v="4561"/>
    <n v="909"/>
    <n v="1218"/>
    <n v="105"/>
    <n v="1"/>
    <n v="105"/>
    <x v="2"/>
    <s v="Pleated"/>
    <x v="156"/>
  </r>
  <r>
    <n v="4562"/>
    <n v="909"/>
    <n v="613"/>
    <n v="112"/>
    <n v="1"/>
    <n v="112"/>
    <x v="1"/>
    <s v="Cardigan"/>
    <x v="156"/>
  </r>
  <r>
    <n v="4563"/>
    <n v="909"/>
    <n v="309"/>
    <n v="105"/>
    <n v="3"/>
    <n v="315"/>
    <x v="0"/>
    <s v="Cuban Collar"/>
    <x v="156"/>
  </r>
  <r>
    <n v="4564"/>
    <n v="909"/>
    <n v="158"/>
    <n v="91"/>
    <n v="3"/>
    <n v="273"/>
    <x v="0"/>
    <s v="Linen"/>
    <x v="156"/>
  </r>
  <r>
    <n v="4565"/>
    <n v="909"/>
    <n v="1169"/>
    <n v="99"/>
    <n v="3"/>
    <n v="297"/>
    <x v="2"/>
    <s v="High-Waisted"/>
    <x v="156"/>
  </r>
  <r>
    <n v="4566"/>
    <n v="909"/>
    <n v="507"/>
    <n v="102"/>
    <n v="3"/>
    <n v="306"/>
    <x v="1"/>
    <s v="Windbreaker"/>
    <x v="156"/>
  </r>
  <r>
    <n v="4567"/>
    <n v="910"/>
    <n v="465"/>
    <n v="118"/>
    <n v="3"/>
    <n v="354"/>
    <x v="1"/>
    <s v="Puffer"/>
    <x v="169"/>
  </r>
  <r>
    <n v="4568"/>
    <n v="910"/>
    <n v="908"/>
    <n v="94"/>
    <n v="2"/>
    <n v="188"/>
    <x v="2"/>
    <s v="Cords"/>
    <x v="169"/>
  </r>
  <r>
    <n v="4569"/>
    <n v="910"/>
    <n v="293"/>
    <n v="105"/>
    <n v="2"/>
    <n v="210"/>
    <x v="0"/>
    <s v="Cuban Collar"/>
    <x v="169"/>
  </r>
  <r>
    <n v="4570"/>
    <n v="910"/>
    <n v="21"/>
    <n v="96"/>
    <n v="2"/>
    <n v="192"/>
    <x v="0"/>
    <s v="Oxford Cloth"/>
    <x v="169"/>
  </r>
  <r>
    <n v="4571"/>
    <n v="910"/>
    <n v="34"/>
    <n v="96"/>
    <n v="2"/>
    <n v="192"/>
    <x v="0"/>
    <s v="Oxford Cloth"/>
    <x v="169"/>
  </r>
  <r>
    <n v="4572"/>
    <n v="911"/>
    <n v="979"/>
    <n v="97"/>
    <n v="1"/>
    <n v="97"/>
    <x v="2"/>
    <s v="Slim-Fit"/>
    <x v="244"/>
  </r>
  <r>
    <n v="4573"/>
    <n v="911"/>
    <n v="372"/>
    <n v="94"/>
    <n v="2"/>
    <n v="188"/>
    <x v="0"/>
    <s v="Henley"/>
    <x v="244"/>
  </r>
  <r>
    <n v="4574"/>
    <n v="911"/>
    <n v="915"/>
    <n v="96"/>
    <n v="1"/>
    <n v="96"/>
    <x v="2"/>
    <s v="Drawstring"/>
    <x v="244"/>
  </r>
  <r>
    <n v="4575"/>
    <n v="911"/>
    <n v="87"/>
    <n v="118"/>
    <n v="1"/>
    <n v="118"/>
    <x v="0"/>
    <s v="Flannel"/>
    <x v="244"/>
  </r>
  <r>
    <n v="4576"/>
    <n v="912"/>
    <n v="1060"/>
    <n v="93"/>
    <n v="3"/>
    <n v="279"/>
    <x v="2"/>
    <s v="Joggers"/>
    <x v="244"/>
  </r>
  <r>
    <n v="4577"/>
    <n v="913"/>
    <n v="761"/>
    <n v="109"/>
    <n v="1"/>
    <n v="109"/>
    <x v="1"/>
    <s v="Peacoat"/>
    <x v="260"/>
  </r>
  <r>
    <n v="4578"/>
    <n v="913"/>
    <n v="222"/>
    <n v="106"/>
    <n v="3"/>
    <n v="318"/>
    <x v="0"/>
    <s v="Chambray"/>
    <x v="260"/>
  </r>
  <r>
    <n v="4579"/>
    <n v="914"/>
    <n v="123"/>
    <n v="92"/>
    <n v="3"/>
    <n v="276"/>
    <x v="0"/>
    <s v="Denim"/>
    <x v="153"/>
  </r>
  <r>
    <n v="4580"/>
    <n v="914"/>
    <n v="1114"/>
    <n v="115"/>
    <n v="2"/>
    <n v="230"/>
    <x v="2"/>
    <s v="Cropped"/>
    <x v="153"/>
  </r>
  <r>
    <n v="4581"/>
    <n v="915"/>
    <n v="236"/>
    <n v="106"/>
    <n v="2"/>
    <n v="212"/>
    <x v="0"/>
    <s v="Chambray"/>
    <x v="108"/>
  </r>
  <r>
    <n v="4582"/>
    <n v="915"/>
    <n v="216"/>
    <n v="106"/>
    <n v="1"/>
    <n v="106"/>
    <x v="0"/>
    <s v="Chambray"/>
    <x v="108"/>
  </r>
  <r>
    <n v="4583"/>
    <n v="915"/>
    <n v="23"/>
    <n v="96"/>
    <n v="1"/>
    <n v="96"/>
    <x v="0"/>
    <s v="Oxford Cloth"/>
    <x v="108"/>
  </r>
  <r>
    <n v="4584"/>
    <n v="915"/>
    <n v="53"/>
    <n v="104"/>
    <n v="1"/>
    <n v="104"/>
    <x v="0"/>
    <s v="Dress"/>
    <x v="108"/>
  </r>
  <r>
    <n v="4585"/>
    <n v="915"/>
    <n v="575"/>
    <n v="100"/>
    <n v="3"/>
    <n v="300"/>
    <x v="1"/>
    <s v="Bomber"/>
    <x v="108"/>
  </r>
  <r>
    <n v="4586"/>
    <n v="915"/>
    <n v="1131"/>
    <n v="102"/>
    <n v="3"/>
    <n v="306"/>
    <x v="2"/>
    <s v="Cargo Pants"/>
    <x v="108"/>
  </r>
  <r>
    <n v="4587"/>
    <n v="915"/>
    <n v="1171"/>
    <n v="99"/>
    <n v="2"/>
    <n v="198"/>
    <x v="2"/>
    <s v="High-Waisted"/>
    <x v="108"/>
  </r>
  <r>
    <n v="4588"/>
    <n v="915"/>
    <n v="1000"/>
    <n v="106"/>
    <n v="1"/>
    <n v="106"/>
    <x v="2"/>
    <s v="Wool"/>
    <x v="108"/>
  </r>
  <r>
    <n v="4589"/>
    <n v="916"/>
    <n v="904"/>
    <n v="94"/>
    <n v="1"/>
    <n v="94"/>
    <x v="2"/>
    <s v="Cords"/>
    <x v="268"/>
  </r>
  <r>
    <n v="4590"/>
    <n v="916"/>
    <n v="324"/>
    <n v="109"/>
    <n v="1"/>
    <n v="109"/>
    <x v="0"/>
    <s v="Mandarin Collar"/>
    <x v="268"/>
  </r>
  <r>
    <n v="4591"/>
    <n v="916"/>
    <n v="118"/>
    <n v="92"/>
    <n v="1"/>
    <n v="92"/>
    <x v="0"/>
    <s v="Denim"/>
    <x v="268"/>
  </r>
  <r>
    <n v="4592"/>
    <n v="917"/>
    <n v="345"/>
    <n v="109"/>
    <n v="1"/>
    <n v="109"/>
    <x v="0"/>
    <s v="Mandarin Collar"/>
    <x v="220"/>
  </r>
  <r>
    <n v="4593"/>
    <n v="918"/>
    <n v="539"/>
    <n v="98"/>
    <n v="3"/>
    <n v="294"/>
    <x v="1"/>
    <s v="Leather"/>
    <x v="92"/>
  </r>
  <r>
    <n v="4594"/>
    <n v="918"/>
    <n v="1119"/>
    <n v="115"/>
    <n v="2"/>
    <n v="230"/>
    <x v="2"/>
    <s v="Cropped"/>
    <x v="92"/>
  </r>
  <r>
    <n v="4595"/>
    <n v="919"/>
    <n v="932"/>
    <n v="96"/>
    <n v="1"/>
    <n v="96"/>
    <x v="2"/>
    <s v="Drawstring"/>
    <x v="232"/>
  </r>
  <r>
    <n v="4596"/>
    <n v="920"/>
    <n v="1212"/>
    <n v="105"/>
    <n v="2"/>
    <n v="210"/>
    <x v="2"/>
    <s v="Pleated"/>
    <x v="285"/>
  </r>
  <r>
    <n v="4597"/>
    <n v="920"/>
    <n v="540"/>
    <n v="98"/>
    <n v="3"/>
    <n v="294"/>
    <x v="1"/>
    <s v="Leather"/>
    <x v="285"/>
  </r>
  <r>
    <n v="4598"/>
    <n v="920"/>
    <n v="1000"/>
    <n v="106"/>
    <n v="3"/>
    <n v="318"/>
    <x v="2"/>
    <s v="Wool"/>
    <x v="285"/>
  </r>
  <r>
    <n v="4599"/>
    <n v="920"/>
    <n v="609"/>
    <n v="112"/>
    <n v="3"/>
    <n v="336"/>
    <x v="1"/>
    <s v="Cardigan"/>
    <x v="285"/>
  </r>
  <r>
    <n v="4600"/>
    <n v="920"/>
    <n v="502"/>
    <n v="102"/>
    <n v="1"/>
    <n v="102"/>
    <x v="1"/>
    <s v="Windbreaker"/>
    <x v="285"/>
  </r>
  <r>
    <n v="4601"/>
    <n v="920"/>
    <n v="791"/>
    <n v="91"/>
    <n v="2"/>
    <n v="182"/>
    <x v="1"/>
    <s v="Pullover"/>
    <x v="285"/>
  </r>
  <r>
    <n v="4602"/>
    <n v="920"/>
    <n v="943"/>
    <n v="96"/>
    <n v="3"/>
    <n v="288"/>
    <x v="2"/>
    <s v="Drawstring"/>
    <x v="285"/>
  </r>
  <r>
    <n v="4603"/>
    <n v="921"/>
    <n v="494"/>
    <n v="102"/>
    <n v="2"/>
    <n v="204"/>
    <x v="1"/>
    <s v="Windbreaker"/>
    <x v="226"/>
  </r>
  <r>
    <n v="4604"/>
    <n v="921"/>
    <n v="1080"/>
    <n v="93"/>
    <n v="2"/>
    <n v="186"/>
    <x v="2"/>
    <s v="Joggers"/>
    <x v="226"/>
  </r>
  <r>
    <n v="4605"/>
    <n v="921"/>
    <n v="573"/>
    <n v="100"/>
    <n v="3"/>
    <n v="300"/>
    <x v="1"/>
    <s v="Bomber"/>
    <x v="226"/>
  </r>
  <r>
    <n v="4606"/>
    <n v="922"/>
    <n v="1231"/>
    <n v="112"/>
    <n v="2"/>
    <n v="224"/>
    <x v="2"/>
    <s v="Tracksuit Bottoms"/>
    <x v="150"/>
  </r>
  <r>
    <n v="4607"/>
    <n v="922"/>
    <n v="173"/>
    <n v="91"/>
    <n v="3"/>
    <n v="273"/>
    <x v="0"/>
    <s v="Linen"/>
    <x v="150"/>
  </r>
  <r>
    <n v="4608"/>
    <n v="923"/>
    <n v="655"/>
    <n v="93"/>
    <n v="3"/>
    <n v="279"/>
    <x v="1"/>
    <s v="Coach"/>
    <x v="196"/>
  </r>
  <r>
    <n v="4609"/>
    <n v="923"/>
    <n v="445"/>
    <n v="107"/>
    <n v="2"/>
    <n v="214"/>
    <x v="1"/>
    <s v="Denim"/>
    <x v="196"/>
  </r>
  <r>
    <n v="4610"/>
    <n v="923"/>
    <n v="462"/>
    <n v="118"/>
    <n v="3"/>
    <n v="354"/>
    <x v="1"/>
    <s v="Puffer"/>
    <x v="196"/>
  </r>
  <r>
    <n v="4611"/>
    <n v="923"/>
    <n v="739"/>
    <n v="109"/>
    <n v="2"/>
    <n v="218"/>
    <x v="1"/>
    <s v="Peacoat"/>
    <x v="196"/>
  </r>
  <r>
    <n v="4612"/>
    <n v="923"/>
    <n v="222"/>
    <n v="106"/>
    <n v="1"/>
    <n v="106"/>
    <x v="0"/>
    <s v="Chambray"/>
    <x v="196"/>
  </r>
  <r>
    <n v="4613"/>
    <n v="923"/>
    <n v="427"/>
    <n v="107"/>
    <n v="3"/>
    <n v="321"/>
    <x v="1"/>
    <s v="Denim"/>
    <x v="196"/>
  </r>
  <r>
    <n v="4614"/>
    <n v="924"/>
    <n v="38"/>
    <n v="104"/>
    <n v="2"/>
    <n v="208"/>
    <x v="0"/>
    <s v="Dress"/>
    <x v="18"/>
  </r>
  <r>
    <n v="4615"/>
    <n v="924"/>
    <n v="1176"/>
    <n v="99"/>
    <n v="1"/>
    <n v="99"/>
    <x v="2"/>
    <s v="High-Waisted"/>
    <x v="18"/>
  </r>
  <r>
    <n v="4616"/>
    <n v="924"/>
    <n v="218"/>
    <n v="106"/>
    <n v="2"/>
    <n v="212"/>
    <x v="0"/>
    <s v="Chambray"/>
    <x v="18"/>
  </r>
  <r>
    <n v="4617"/>
    <n v="925"/>
    <n v="880"/>
    <n v="94"/>
    <n v="1"/>
    <n v="94"/>
    <x v="2"/>
    <s v="Cords"/>
    <x v="259"/>
  </r>
  <r>
    <n v="4618"/>
    <n v="925"/>
    <n v="629"/>
    <n v="112"/>
    <n v="2"/>
    <n v="224"/>
    <x v="1"/>
    <s v="Cardigan"/>
    <x v="259"/>
  </r>
  <r>
    <n v="4619"/>
    <n v="925"/>
    <n v="511"/>
    <n v="102"/>
    <n v="3"/>
    <n v="306"/>
    <x v="1"/>
    <s v="Windbreaker"/>
    <x v="259"/>
  </r>
  <r>
    <n v="4620"/>
    <n v="925"/>
    <n v="440"/>
    <n v="107"/>
    <n v="1"/>
    <n v="107"/>
    <x v="1"/>
    <s v="Denim"/>
    <x v="259"/>
  </r>
  <r>
    <n v="4621"/>
    <n v="925"/>
    <n v="209"/>
    <n v="98"/>
    <n v="2"/>
    <n v="196"/>
    <x v="0"/>
    <s v="Camp Collared"/>
    <x v="259"/>
  </r>
  <r>
    <n v="4622"/>
    <n v="926"/>
    <n v="426"/>
    <n v="107"/>
    <n v="2"/>
    <n v="214"/>
    <x v="1"/>
    <s v="Denim"/>
    <x v="112"/>
  </r>
  <r>
    <n v="4623"/>
    <n v="926"/>
    <n v="469"/>
    <n v="118"/>
    <n v="2"/>
    <n v="236"/>
    <x v="1"/>
    <s v="Puffer"/>
    <x v="112"/>
  </r>
  <r>
    <n v="4624"/>
    <n v="926"/>
    <n v="839"/>
    <n v="117"/>
    <n v="1"/>
    <n v="117"/>
    <x v="1"/>
    <s v="Shearling"/>
    <x v="112"/>
  </r>
  <r>
    <n v="4625"/>
    <n v="926"/>
    <n v="810"/>
    <n v="117"/>
    <n v="2"/>
    <n v="234"/>
    <x v="1"/>
    <s v="Shearling"/>
    <x v="112"/>
  </r>
  <r>
    <n v="4626"/>
    <n v="926"/>
    <n v="865"/>
    <n v="113"/>
    <n v="1"/>
    <n v="113"/>
    <x v="2"/>
    <s v="Chinos"/>
    <x v="112"/>
  </r>
  <r>
    <n v="4627"/>
    <n v="926"/>
    <n v="661"/>
    <n v="93"/>
    <n v="1"/>
    <n v="93"/>
    <x v="1"/>
    <s v="Coach"/>
    <x v="112"/>
  </r>
  <r>
    <n v="4628"/>
    <n v="926"/>
    <n v="1148"/>
    <n v="102"/>
    <n v="3"/>
    <n v="306"/>
    <x v="2"/>
    <s v="Cargo Pants"/>
    <x v="112"/>
  </r>
  <r>
    <n v="4629"/>
    <n v="927"/>
    <n v="539"/>
    <n v="98"/>
    <n v="3"/>
    <n v="294"/>
    <x v="1"/>
    <s v="Leather"/>
    <x v="204"/>
  </r>
  <r>
    <n v="4630"/>
    <n v="927"/>
    <n v="390"/>
    <n v="119"/>
    <n v="3"/>
    <n v="357"/>
    <x v="0"/>
    <s v="Casual Slim Fit"/>
    <x v="204"/>
  </r>
  <r>
    <n v="4631"/>
    <n v="927"/>
    <n v="108"/>
    <n v="92"/>
    <n v="2"/>
    <n v="184"/>
    <x v="0"/>
    <s v="Denim"/>
    <x v="204"/>
  </r>
  <r>
    <n v="4632"/>
    <n v="927"/>
    <n v="1160"/>
    <n v="99"/>
    <n v="3"/>
    <n v="297"/>
    <x v="2"/>
    <s v="High-Waisted"/>
    <x v="204"/>
  </r>
  <r>
    <n v="4633"/>
    <n v="928"/>
    <n v="22"/>
    <n v="96"/>
    <n v="1"/>
    <n v="96"/>
    <x v="0"/>
    <s v="Oxford Cloth"/>
    <x v="154"/>
  </r>
  <r>
    <n v="4634"/>
    <n v="928"/>
    <n v="400"/>
    <n v="119"/>
    <n v="1"/>
    <n v="119"/>
    <x v="0"/>
    <s v="Casual Slim Fit"/>
    <x v="154"/>
  </r>
  <r>
    <n v="4635"/>
    <n v="928"/>
    <n v="67"/>
    <n v="104"/>
    <n v="1"/>
    <n v="104"/>
    <x v="0"/>
    <s v="Dress"/>
    <x v="154"/>
  </r>
  <r>
    <n v="4636"/>
    <n v="928"/>
    <n v="421"/>
    <n v="107"/>
    <n v="1"/>
    <n v="107"/>
    <x v="1"/>
    <s v="Denim"/>
    <x v="154"/>
  </r>
  <r>
    <n v="4637"/>
    <n v="928"/>
    <n v="290"/>
    <n v="105"/>
    <n v="1"/>
    <n v="105"/>
    <x v="0"/>
    <s v="Cuban Collar"/>
    <x v="154"/>
  </r>
  <r>
    <n v="4638"/>
    <n v="928"/>
    <n v="1105"/>
    <n v="115"/>
    <n v="2"/>
    <n v="230"/>
    <x v="2"/>
    <s v="Cropped"/>
    <x v="154"/>
  </r>
  <r>
    <n v="4639"/>
    <n v="928"/>
    <n v="922"/>
    <n v="96"/>
    <n v="2"/>
    <n v="192"/>
    <x v="2"/>
    <s v="Drawstring"/>
    <x v="154"/>
  </r>
  <r>
    <n v="4640"/>
    <n v="929"/>
    <n v="1157"/>
    <n v="99"/>
    <n v="2"/>
    <n v="198"/>
    <x v="2"/>
    <s v="High-Waisted"/>
    <x v="52"/>
  </r>
  <r>
    <n v="4641"/>
    <n v="929"/>
    <n v="167"/>
    <n v="91"/>
    <n v="3"/>
    <n v="273"/>
    <x v="0"/>
    <s v="Linen"/>
    <x v="52"/>
  </r>
  <r>
    <n v="4642"/>
    <n v="929"/>
    <n v="803"/>
    <n v="91"/>
    <n v="2"/>
    <n v="182"/>
    <x v="1"/>
    <s v="Pullover"/>
    <x v="52"/>
  </r>
  <r>
    <n v="4643"/>
    <n v="929"/>
    <n v="256"/>
    <n v="95"/>
    <n v="1"/>
    <n v="95"/>
    <x v="0"/>
    <s v="Polo"/>
    <x v="52"/>
  </r>
  <r>
    <n v="4644"/>
    <n v="930"/>
    <n v="276"/>
    <n v="95"/>
    <n v="3"/>
    <n v="285"/>
    <x v="0"/>
    <s v="Polo"/>
    <x v="40"/>
  </r>
  <r>
    <n v="4645"/>
    <n v="930"/>
    <n v="1176"/>
    <n v="99"/>
    <n v="2"/>
    <n v="198"/>
    <x v="2"/>
    <s v="High-Waisted"/>
    <x v="40"/>
  </r>
  <r>
    <n v="4646"/>
    <n v="930"/>
    <n v="389"/>
    <n v="119"/>
    <n v="2"/>
    <n v="238"/>
    <x v="0"/>
    <s v="Casual Slim Fit"/>
    <x v="40"/>
  </r>
  <r>
    <n v="4647"/>
    <n v="931"/>
    <n v="1241"/>
    <n v="112"/>
    <n v="1"/>
    <n v="112"/>
    <x v="2"/>
    <s v="Tracksuit Bottoms"/>
    <x v="246"/>
  </r>
  <r>
    <n v="4648"/>
    <n v="931"/>
    <n v="1025"/>
    <n v="90"/>
    <n v="2"/>
    <n v="180"/>
    <x v="2"/>
    <s v="Relaxed Leg"/>
    <x v="246"/>
  </r>
  <r>
    <n v="4649"/>
    <n v="932"/>
    <n v="382"/>
    <n v="94"/>
    <n v="3"/>
    <n v="282"/>
    <x v="0"/>
    <s v="Henley"/>
    <x v="32"/>
  </r>
  <r>
    <n v="4650"/>
    <n v="932"/>
    <n v="821"/>
    <n v="117"/>
    <n v="1"/>
    <n v="117"/>
    <x v="1"/>
    <s v="Shearling"/>
    <x v="32"/>
  </r>
  <r>
    <n v="4651"/>
    <n v="933"/>
    <n v="958"/>
    <n v="97"/>
    <n v="3"/>
    <n v="291"/>
    <x v="2"/>
    <s v="Slim-Fit"/>
    <x v="267"/>
  </r>
  <r>
    <n v="4652"/>
    <n v="933"/>
    <n v="1025"/>
    <n v="90"/>
    <n v="2"/>
    <n v="180"/>
    <x v="2"/>
    <s v="Relaxed Leg"/>
    <x v="267"/>
  </r>
  <r>
    <n v="4653"/>
    <n v="933"/>
    <n v="415"/>
    <n v="119"/>
    <n v="2"/>
    <n v="238"/>
    <x v="0"/>
    <s v="Casual Slim Fit"/>
    <x v="267"/>
  </r>
  <r>
    <n v="4654"/>
    <n v="933"/>
    <n v="838"/>
    <n v="117"/>
    <n v="3"/>
    <n v="351"/>
    <x v="1"/>
    <s v="Shearling"/>
    <x v="267"/>
  </r>
  <r>
    <n v="4655"/>
    <n v="933"/>
    <n v="687"/>
    <n v="113"/>
    <n v="1"/>
    <n v="113"/>
    <x v="1"/>
    <s v="Parka"/>
    <x v="267"/>
  </r>
  <r>
    <n v="4656"/>
    <n v="934"/>
    <n v="453"/>
    <n v="107"/>
    <n v="2"/>
    <n v="214"/>
    <x v="1"/>
    <s v="Denim"/>
    <x v="260"/>
  </r>
  <r>
    <n v="4657"/>
    <n v="934"/>
    <n v="202"/>
    <n v="98"/>
    <n v="1"/>
    <n v="98"/>
    <x v="0"/>
    <s v="Camp Collared"/>
    <x v="260"/>
  </r>
  <r>
    <n v="4658"/>
    <n v="934"/>
    <n v="1165"/>
    <n v="99"/>
    <n v="1"/>
    <n v="99"/>
    <x v="2"/>
    <s v="High-Waisted"/>
    <x v="260"/>
  </r>
  <r>
    <n v="4659"/>
    <n v="934"/>
    <n v="1194"/>
    <n v="105"/>
    <n v="1"/>
    <n v="105"/>
    <x v="2"/>
    <s v="Pleated"/>
    <x v="260"/>
  </r>
  <r>
    <n v="4660"/>
    <n v="934"/>
    <n v="82"/>
    <n v="118"/>
    <n v="3"/>
    <n v="354"/>
    <x v="0"/>
    <s v="Flannel"/>
    <x v="260"/>
  </r>
  <r>
    <n v="4661"/>
    <n v="934"/>
    <n v="113"/>
    <n v="92"/>
    <n v="2"/>
    <n v="184"/>
    <x v="0"/>
    <s v="Denim"/>
    <x v="260"/>
  </r>
  <r>
    <n v="4662"/>
    <n v="935"/>
    <n v="991"/>
    <n v="106"/>
    <n v="2"/>
    <n v="212"/>
    <x v="2"/>
    <s v="Wool"/>
    <x v="29"/>
  </r>
  <r>
    <n v="4663"/>
    <n v="935"/>
    <n v="843"/>
    <n v="113"/>
    <n v="1"/>
    <n v="113"/>
    <x v="2"/>
    <s v="Chinos"/>
    <x v="29"/>
  </r>
  <r>
    <n v="4664"/>
    <n v="935"/>
    <n v="1122"/>
    <n v="102"/>
    <n v="2"/>
    <n v="204"/>
    <x v="2"/>
    <s v="Cargo Pants"/>
    <x v="29"/>
  </r>
  <r>
    <n v="4665"/>
    <n v="935"/>
    <n v="1020"/>
    <n v="90"/>
    <n v="3"/>
    <n v="270"/>
    <x v="2"/>
    <s v="Relaxed Leg"/>
    <x v="29"/>
  </r>
  <r>
    <n v="4666"/>
    <n v="935"/>
    <n v="922"/>
    <n v="96"/>
    <n v="1"/>
    <n v="96"/>
    <x v="2"/>
    <s v="Drawstring"/>
    <x v="29"/>
  </r>
  <r>
    <n v="4667"/>
    <n v="935"/>
    <n v="926"/>
    <n v="96"/>
    <n v="2"/>
    <n v="192"/>
    <x v="2"/>
    <s v="Drawstring"/>
    <x v="29"/>
  </r>
  <r>
    <n v="4668"/>
    <n v="935"/>
    <n v="242"/>
    <n v="106"/>
    <n v="3"/>
    <n v="318"/>
    <x v="0"/>
    <s v="Chambray"/>
    <x v="29"/>
  </r>
  <r>
    <n v="4669"/>
    <n v="935"/>
    <n v="262"/>
    <n v="95"/>
    <n v="3"/>
    <n v="285"/>
    <x v="0"/>
    <s v="Polo"/>
    <x v="29"/>
  </r>
  <r>
    <n v="4670"/>
    <n v="936"/>
    <n v="820"/>
    <n v="117"/>
    <n v="3"/>
    <n v="351"/>
    <x v="1"/>
    <s v="Shearling"/>
    <x v="259"/>
  </r>
  <r>
    <n v="4671"/>
    <n v="936"/>
    <n v="235"/>
    <n v="106"/>
    <n v="3"/>
    <n v="318"/>
    <x v="0"/>
    <s v="Chambray"/>
    <x v="259"/>
  </r>
  <r>
    <n v="4672"/>
    <n v="936"/>
    <n v="292"/>
    <n v="105"/>
    <n v="3"/>
    <n v="315"/>
    <x v="0"/>
    <s v="Cuban Collar"/>
    <x v="259"/>
  </r>
  <r>
    <n v="4673"/>
    <n v="936"/>
    <n v="405"/>
    <n v="119"/>
    <n v="3"/>
    <n v="357"/>
    <x v="0"/>
    <s v="Casual Slim Fit"/>
    <x v="259"/>
  </r>
  <r>
    <n v="4674"/>
    <n v="936"/>
    <n v="837"/>
    <n v="117"/>
    <n v="2"/>
    <n v="234"/>
    <x v="1"/>
    <s v="Shearling"/>
    <x v="259"/>
  </r>
  <r>
    <n v="4675"/>
    <n v="936"/>
    <n v="1107"/>
    <n v="115"/>
    <n v="3"/>
    <n v="345"/>
    <x v="2"/>
    <s v="Cropped"/>
    <x v="259"/>
  </r>
  <r>
    <n v="4676"/>
    <n v="936"/>
    <n v="1164"/>
    <n v="99"/>
    <n v="1"/>
    <n v="99"/>
    <x v="2"/>
    <s v="High-Waisted"/>
    <x v="259"/>
  </r>
  <r>
    <n v="4677"/>
    <n v="936"/>
    <n v="399"/>
    <n v="119"/>
    <n v="3"/>
    <n v="357"/>
    <x v="0"/>
    <s v="Casual Slim Fit"/>
    <x v="259"/>
  </r>
  <r>
    <n v="4678"/>
    <n v="937"/>
    <n v="241"/>
    <n v="106"/>
    <n v="2"/>
    <n v="212"/>
    <x v="0"/>
    <s v="Chambray"/>
    <x v="246"/>
  </r>
  <r>
    <n v="4679"/>
    <n v="937"/>
    <n v="418"/>
    <n v="119"/>
    <n v="3"/>
    <n v="357"/>
    <x v="0"/>
    <s v="Casual Slim Fit"/>
    <x v="246"/>
  </r>
  <r>
    <n v="4680"/>
    <n v="938"/>
    <n v="810"/>
    <n v="117"/>
    <n v="3"/>
    <n v="351"/>
    <x v="1"/>
    <s v="Shearling"/>
    <x v="122"/>
  </r>
  <r>
    <n v="4681"/>
    <n v="938"/>
    <n v="361"/>
    <n v="94"/>
    <n v="3"/>
    <n v="282"/>
    <x v="0"/>
    <s v="Henley"/>
    <x v="122"/>
  </r>
  <r>
    <n v="4682"/>
    <n v="938"/>
    <n v="562"/>
    <n v="100"/>
    <n v="1"/>
    <n v="100"/>
    <x v="1"/>
    <s v="Bomber"/>
    <x v="122"/>
  </r>
  <r>
    <n v="4683"/>
    <n v="938"/>
    <n v="547"/>
    <n v="98"/>
    <n v="2"/>
    <n v="196"/>
    <x v="1"/>
    <s v="Leather"/>
    <x v="122"/>
  </r>
  <r>
    <n v="4684"/>
    <n v="938"/>
    <n v="380"/>
    <n v="94"/>
    <n v="1"/>
    <n v="94"/>
    <x v="0"/>
    <s v="Henley"/>
    <x v="122"/>
  </r>
  <r>
    <n v="4685"/>
    <n v="938"/>
    <n v="1134"/>
    <n v="102"/>
    <n v="2"/>
    <n v="204"/>
    <x v="2"/>
    <s v="Cargo Pants"/>
    <x v="122"/>
  </r>
  <r>
    <n v="4686"/>
    <n v="938"/>
    <n v="126"/>
    <n v="92"/>
    <n v="3"/>
    <n v="276"/>
    <x v="0"/>
    <s v="Denim"/>
    <x v="122"/>
  </r>
  <r>
    <n v="4687"/>
    <n v="939"/>
    <n v="783"/>
    <n v="91"/>
    <n v="2"/>
    <n v="182"/>
    <x v="1"/>
    <s v="Pullover"/>
    <x v="261"/>
  </r>
  <r>
    <n v="4688"/>
    <n v="939"/>
    <n v="382"/>
    <n v="94"/>
    <n v="2"/>
    <n v="188"/>
    <x v="0"/>
    <s v="Henley"/>
    <x v="261"/>
  </r>
  <r>
    <n v="4689"/>
    <n v="939"/>
    <n v="422"/>
    <n v="107"/>
    <n v="1"/>
    <n v="107"/>
    <x v="1"/>
    <s v="Denim"/>
    <x v="261"/>
  </r>
  <r>
    <n v="4690"/>
    <n v="939"/>
    <n v="441"/>
    <n v="107"/>
    <n v="2"/>
    <n v="214"/>
    <x v="1"/>
    <s v="Denim"/>
    <x v="261"/>
  </r>
  <r>
    <n v="4691"/>
    <n v="939"/>
    <n v="689"/>
    <n v="113"/>
    <n v="3"/>
    <n v="339"/>
    <x v="1"/>
    <s v="Parka"/>
    <x v="261"/>
  </r>
  <r>
    <n v="4692"/>
    <n v="939"/>
    <n v="1048"/>
    <n v="90"/>
    <n v="2"/>
    <n v="180"/>
    <x v="2"/>
    <s v="Relaxed Leg"/>
    <x v="261"/>
  </r>
  <r>
    <n v="4693"/>
    <n v="940"/>
    <n v="1201"/>
    <n v="105"/>
    <n v="3"/>
    <n v="315"/>
    <x v="2"/>
    <s v="Pleated"/>
    <x v="178"/>
  </r>
  <r>
    <n v="4694"/>
    <n v="940"/>
    <n v="575"/>
    <n v="100"/>
    <n v="1"/>
    <n v="100"/>
    <x v="1"/>
    <s v="Bomber"/>
    <x v="178"/>
  </r>
  <r>
    <n v="4695"/>
    <n v="940"/>
    <n v="955"/>
    <n v="97"/>
    <n v="2"/>
    <n v="194"/>
    <x v="2"/>
    <s v="Slim-Fit"/>
    <x v="178"/>
  </r>
  <r>
    <n v="4696"/>
    <n v="940"/>
    <n v="212"/>
    <n v="106"/>
    <n v="1"/>
    <n v="106"/>
    <x v="0"/>
    <s v="Chambray"/>
    <x v="178"/>
  </r>
  <r>
    <n v="4697"/>
    <n v="940"/>
    <n v="39"/>
    <n v="104"/>
    <n v="2"/>
    <n v="208"/>
    <x v="0"/>
    <s v="Dress"/>
    <x v="178"/>
  </r>
  <r>
    <n v="4698"/>
    <n v="940"/>
    <n v="390"/>
    <n v="119"/>
    <n v="2"/>
    <n v="238"/>
    <x v="0"/>
    <s v="Casual Slim Fit"/>
    <x v="178"/>
  </r>
  <r>
    <n v="4699"/>
    <n v="940"/>
    <n v="177"/>
    <n v="98"/>
    <n v="3"/>
    <n v="294"/>
    <x v="0"/>
    <s v="Camp Collared"/>
    <x v="178"/>
  </r>
  <r>
    <n v="4700"/>
    <n v="940"/>
    <n v="1255"/>
    <n v="112"/>
    <n v="3"/>
    <n v="336"/>
    <x v="2"/>
    <s v="Tracksuit Bottoms"/>
    <x v="178"/>
  </r>
  <r>
    <n v="4701"/>
    <n v="940"/>
    <n v="514"/>
    <n v="102"/>
    <n v="2"/>
    <n v="204"/>
    <x v="1"/>
    <s v="Windbreaker"/>
    <x v="178"/>
  </r>
  <r>
    <n v="4702"/>
    <n v="940"/>
    <n v="540"/>
    <n v="98"/>
    <n v="3"/>
    <n v="294"/>
    <x v="1"/>
    <s v="Leather"/>
    <x v="178"/>
  </r>
  <r>
    <n v="4703"/>
    <n v="941"/>
    <n v="518"/>
    <n v="102"/>
    <n v="3"/>
    <n v="306"/>
    <x v="1"/>
    <s v="Windbreaker"/>
    <x v="147"/>
  </r>
  <r>
    <n v="4704"/>
    <n v="941"/>
    <n v="1224"/>
    <n v="105"/>
    <n v="3"/>
    <n v="315"/>
    <x v="2"/>
    <s v="Pleated"/>
    <x v="147"/>
  </r>
  <r>
    <n v="4705"/>
    <n v="942"/>
    <n v="867"/>
    <n v="113"/>
    <n v="1"/>
    <n v="113"/>
    <x v="2"/>
    <s v="Chinos"/>
    <x v="100"/>
  </r>
  <r>
    <n v="4706"/>
    <n v="942"/>
    <n v="192"/>
    <n v="98"/>
    <n v="1"/>
    <n v="98"/>
    <x v="0"/>
    <s v="Camp Collared"/>
    <x v="100"/>
  </r>
  <r>
    <n v="4707"/>
    <n v="942"/>
    <n v="383"/>
    <n v="94"/>
    <n v="3"/>
    <n v="282"/>
    <x v="0"/>
    <s v="Henley"/>
    <x v="100"/>
  </r>
  <r>
    <n v="4708"/>
    <n v="942"/>
    <n v="251"/>
    <n v="95"/>
    <n v="2"/>
    <n v="190"/>
    <x v="0"/>
    <s v="Polo"/>
    <x v="100"/>
  </r>
  <r>
    <n v="4709"/>
    <n v="942"/>
    <n v="646"/>
    <n v="93"/>
    <n v="2"/>
    <n v="186"/>
    <x v="1"/>
    <s v="Coach"/>
    <x v="100"/>
  </r>
  <r>
    <n v="4710"/>
    <n v="943"/>
    <n v="1081"/>
    <n v="93"/>
    <n v="1"/>
    <n v="93"/>
    <x v="2"/>
    <s v="Joggers"/>
    <x v="131"/>
  </r>
  <r>
    <n v="4711"/>
    <n v="943"/>
    <n v="217"/>
    <n v="106"/>
    <n v="3"/>
    <n v="318"/>
    <x v="0"/>
    <s v="Chambray"/>
    <x v="131"/>
  </r>
  <r>
    <n v="4712"/>
    <n v="943"/>
    <n v="455"/>
    <n v="118"/>
    <n v="1"/>
    <n v="118"/>
    <x v="1"/>
    <s v="Puffer"/>
    <x v="131"/>
  </r>
  <r>
    <n v="4713"/>
    <n v="944"/>
    <n v="820"/>
    <n v="117"/>
    <n v="2"/>
    <n v="234"/>
    <x v="1"/>
    <s v="Shearling"/>
    <x v="139"/>
  </r>
  <r>
    <n v="4714"/>
    <n v="945"/>
    <n v="457"/>
    <n v="118"/>
    <n v="1"/>
    <n v="118"/>
    <x v="1"/>
    <s v="Puffer"/>
    <x v="22"/>
  </r>
  <r>
    <n v="4715"/>
    <n v="945"/>
    <n v="1008"/>
    <n v="106"/>
    <n v="3"/>
    <n v="318"/>
    <x v="2"/>
    <s v="Wool"/>
    <x v="22"/>
  </r>
  <r>
    <n v="4716"/>
    <n v="945"/>
    <n v="817"/>
    <n v="117"/>
    <n v="2"/>
    <n v="234"/>
    <x v="1"/>
    <s v="Shearling"/>
    <x v="22"/>
  </r>
  <r>
    <n v="4717"/>
    <n v="945"/>
    <n v="580"/>
    <n v="100"/>
    <n v="2"/>
    <n v="200"/>
    <x v="1"/>
    <s v="Bomber"/>
    <x v="22"/>
  </r>
  <r>
    <n v="4718"/>
    <n v="945"/>
    <n v="899"/>
    <n v="94"/>
    <n v="2"/>
    <n v="188"/>
    <x v="2"/>
    <s v="Cords"/>
    <x v="22"/>
  </r>
  <r>
    <n v="4719"/>
    <n v="946"/>
    <n v="613"/>
    <n v="112"/>
    <n v="1"/>
    <n v="112"/>
    <x v="1"/>
    <s v="Cardigan"/>
    <x v="214"/>
  </r>
  <r>
    <n v="4720"/>
    <n v="946"/>
    <n v="4"/>
    <n v="96"/>
    <n v="3"/>
    <n v="288"/>
    <x v="0"/>
    <s v="Oxford Cloth"/>
    <x v="214"/>
  </r>
  <r>
    <n v="4721"/>
    <n v="947"/>
    <n v="1042"/>
    <n v="90"/>
    <n v="1"/>
    <n v="90"/>
    <x v="2"/>
    <s v="Relaxed Leg"/>
    <x v="288"/>
  </r>
  <r>
    <n v="4722"/>
    <n v="947"/>
    <n v="359"/>
    <n v="94"/>
    <n v="1"/>
    <n v="94"/>
    <x v="0"/>
    <s v="Henley"/>
    <x v="288"/>
  </r>
  <r>
    <n v="4723"/>
    <n v="947"/>
    <n v="440"/>
    <n v="107"/>
    <n v="1"/>
    <n v="107"/>
    <x v="1"/>
    <s v="Denim"/>
    <x v="288"/>
  </r>
  <r>
    <n v="4724"/>
    <n v="948"/>
    <n v="972"/>
    <n v="97"/>
    <n v="2"/>
    <n v="194"/>
    <x v="2"/>
    <s v="Slim-Fit"/>
    <x v="67"/>
  </r>
  <r>
    <n v="4725"/>
    <n v="948"/>
    <n v="1246"/>
    <n v="112"/>
    <n v="1"/>
    <n v="112"/>
    <x v="2"/>
    <s v="Tracksuit Bottoms"/>
    <x v="67"/>
  </r>
  <r>
    <n v="4726"/>
    <n v="948"/>
    <n v="121"/>
    <n v="92"/>
    <n v="1"/>
    <n v="92"/>
    <x v="0"/>
    <s v="Denim"/>
    <x v="67"/>
  </r>
  <r>
    <n v="4727"/>
    <n v="948"/>
    <n v="896"/>
    <n v="94"/>
    <n v="1"/>
    <n v="94"/>
    <x v="2"/>
    <s v="Cords"/>
    <x v="67"/>
  </r>
  <r>
    <n v="4728"/>
    <n v="949"/>
    <n v="621"/>
    <n v="112"/>
    <n v="3"/>
    <n v="336"/>
    <x v="1"/>
    <s v="Cardigan"/>
    <x v="51"/>
  </r>
  <r>
    <n v="4729"/>
    <n v="949"/>
    <n v="850"/>
    <n v="113"/>
    <n v="1"/>
    <n v="113"/>
    <x v="2"/>
    <s v="Chinos"/>
    <x v="51"/>
  </r>
  <r>
    <n v="4730"/>
    <n v="949"/>
    <n v="827"/>
    <n v="117"/>
    <n v="1"/>
    <n v="117"/>
    <x v="1"/>
    <s v="Shearling"/>
    <x v="51"/>
  </r>
  <r>
    <n v="4731"/>
    <n v="949"/>
    <n v="870"/>
    <n v="113"/>
    <n v="1"/>
    <n v="113"/>
    <x v="2"/>
    <s v="Chinos"/>
    <x v="51"/>
  </r>
  <r>
    <n v="4732"/>
    <n v="949"/>
    <n v="316"/>
    <n v="109"/>
    <n v="3"/>
    <n v="327"/>
    <x v="0"/>
    <s v="Mandarin Collar"/>
    <x v="51"/>
  </r>
  <r>
    <n v="4733"/>
    <n v="949"/>
    <n v="914"/>
    <n v="96"/>
    <n v="2"/>
    <n v="192"/>
    <x v="2"/>
    <s v="Drawstring"/>
    <x v="51"/>
  </r>
  <r>
    <n v="4734"/>
    <n v="950"/>
    <n v="1073"/>
    <n v="93"/>
    <n v="3"/>
    <n v="279"/>
    <x v="2"/>
    <s v="Joggers"/>
    <x v="190"/>
  </r>
  <r>
    <n v="4735"/>
    <n v="950"/>
    <n v="1137"/>
    <n v="102"/>
    <n v="3"/>
    <n v="306"/>
    <x v="2"/>
    <s v="Cargo Pants"/>
    <x v="190"/>
  </r>
  <r>
    <n v="4736"/>
    <n v="950"/>
    <n v="170"/>
    <n v="91"/>
    <n v="3"/>
    <n v="273"/>
    <x v="0"/>
    <s v="Linen"/>
    <x v="190"/>
  </r>
  <r>
    <n v="4737"/>
    <n v="951"/>
    <n v="1059"/>
    <n v="93"/>
    <n v="3"/>
    <n v="279"/>
    <x v="2"/>
    <s v="Joggers"/>
    <x v="147"/>
  </r>
  <r>
    <n v="4738"/>
    <n v="951"/>
    <n v="647"/>
    <n v="93"/>
    <n v="3"/>
    <n v="279"/>
    <x v="1"/>
    <s v="Coach"/>
    <x v="147"/>
  </r>
  <r>
    <n v="4739"/>
    <n v="951"/>
    <n v="631"/>
    <n v="93"/>
    <n v="1"/>
    <n v="93"/>
    <x v="1"/>
    <s v="Coach"/>
    <x v="147"/>
  </r>
  <r>
    <n v="4740"/>
    <n v="951"/>
    <n v="151"/>
    <n v="91"/>
    <n v="1"/>
    <n v="91"/>
    <x v="0"/>
    <s v="Linen"/>
    <x v="147"/>
  </r>
  <r>
    <n v="4741"/>
    <n v="951"/>
    <n v="154"/>
    <n v="91"/>
    <n v="1"/>
    <n v="91"/>
    <x v="0"/>
    <s v="Linen"/>
    <x v="147"/>
  </r>
  <r>
    <n v="4742"/>
    <n v="952"/>
    <n v="859"/>
    <n v="113"/>
    <n v="1"/>
    <n v="113"/>
    <x v="2"/>
    <s v="Chinos"/>
    <x v="77"/>
  </r>
  <r>
    <n v="4743"/>
    <n v="952"/>
    <n v="721"/>
    <n v="119"/>
    <n v="2"/>
    <n v="238"/>
    <x v="1"/>
    <s v="Trench Coat"/>
    <x v="77"/>
  </r>
  <r>
    <n v="4744"/>
    <n v="952"/>
    <n v="845"/>
    <n v="113"/>
    <n v="1"/>
    <n v="113"/>
    <x v="2"/>
    <s v="Chinos"/>
    <x v="77"/>
  </r>
  <r>
    <n v="4745"/>
    <n v="952"/>
    <n v="707"/>
    <n v="119"/>
    <n v="3"/>
    <n v="357"/>
    <x v="1"/>
    <s v="Trench Coat"/>
    <x v="77"/>
  </r>
  <r>
    <n v="4746"/>
    <n v="952"/>
    <n v="304"/>
    <n v="105"/>
    <n v="2"/>
    <n v="210"/>
    <x v="0"/>
    <s v="Cuban Collar"/>
    <x v="77"/>
  </r>
  <r>
    <n v="4747"/>
    <n v="952"/>
    <n v="1223"/>
    <n v="105"/>
    <n v="1"/>
    <n v="105"/>
    <x v="2"/>
    <s v="Pleated"/>
    <x v="77"/>
  </r>
  <r>
    <n v="4748"/>
    <n v="952"/>
    <n v="78"/>
    <n v="118"/>
    <n v="2"/>
    <n v="236"/>
    <x v="0"/>
    <s v="Flannel"/>
    <x v="77"/>
  </r>
  <r>
    <n v="4749"/>
    <n v="953"/>
    <n v="915"/>
    <n v="96"/>
    <n v="2"/>
    <n v="192"/>
    <x v="2"/>
    <s v="Drawstring"/>
    <x v="258"/>
  </r>
  <r>
    <n v="4750"/>
    <n v="953"/>
    <n v="80"/>
    <n v="118"/>
    <n v="1"/>
    <n v="118"/>
    <x v="0"/>
    <s v="Flannel"/>
    <x v="258"/>
  </r>
  <r>
    <n v="4751"/>
    <n v="953"/>
    <n v="1128"/>
    <n v="102"/>
    <n v="2"/>
    <n v="204"/>
    <x v="2"/>
    <s v="Cargo Pants"/>
    <x v="258"/>
  </r>
  <r>
    <n v="4752"/>
    <n v="953"/>
    <n v="232"/>
    <n v="106"/>
    <n v="2"/>
    <n v="212"/>
    <x v="0"/>
    <s v="Chambray"/>
    <x v="258"/>
  </r>
  <r>
    <n v="4753"/>
    <n v="953"/>
    <n v="815"/>
    <n v="117"/>
    <n v="3"/>
    <n v="351"/>
    <x v="1"/>
    <s v="Shearling"/>
    <x v="258"/>
  </r>
  <r>
    <n v="4754"/>
    <n v="953"/>
    <n v="369"/>
    <n v="94"/>
    <n v="2"/>
    <n v="188"/>
    <x v="0"/>
    <s v="Henley"/>
    <x v="258"/>
  </r>
  <r>
    <n v="4755"/>
    <n v="953"/>
    <n v="302"/>
    <n v="105"/>
    <n v="1"/>
    <n v="105"/>
    <x v="0"/>
    <s v="Cuban Collar"/>
    <x v="258"/>
  </r>
  <r>
    <n v="4756"/>
    <n v="953"/>
    <n v="304"/>
    <n v="105"/>
    <n v="1"/>
    <n v="105"/>
    <x v="0"/>
    <s v="Cuban Collar"/>
    <x v="258"/>
  </r>
  <r>
    <n v="4757"/>
    <n v="953"/>
    <n v="509"/>
    <n v="102"/>
    <n v="3"/>
    <n v="306"/>
    <x v="1"/>
    <s v="Windbreaker"/>
    <x v="258"/>
  </r>
  <r>
    <n v="4758"/>
    <n v="954"/>
    <n v="942"/>
    <n v="96"/>
    <n v="2"/>
    <n v="192"/>
    <x v="2"/>
    <s v="Drawstring"/>
    <x v="254"/>
  </r>
  <r>
    <n v="4759"/>
    <n v="954"/>
    <n v="791"/>
    <n v="91"/>
    <n v="1"/>
    <n v="91"/>
    <x v="1"/>
    <s v="Pullover"/>
    <x v="254"/>
  </r>
  <r>
    <n v="4760"/>
    <n v="954"/>
    <n v="232"/>
    <n v="106"/>
    <n v="1"/>
    <n v="106"/>
    <x v="0"/>
    <s v="Chambray"/>
    <x v="254"/>
  </r>
  <r>
    <n v="4761"/>
    <n v="954"/>
    <n v="824"/>
    <n v="117"/>
    <n v="2"/>
    <n v="234"/>
    <x v="1"/>
    <s v="Shearling"/>
    <x v="254"/>
  </r>
  <r>
    <n v="4762"/>
    <n v="954"/>
    <n v="586"/>
    <n v="100"/>
    <n v="3"/>
    <n v="300"/>
    <x v="1"/>
    <s v="Bomber"/>
    <x v="254"/>
  </r>
  <r>
    <n v="4763"/>
    <n v="954"/>
    <n v="1245"/>
    <n v="112"/>
    <n v="2"/>
    <n v="224"/>
    <x v="2"/>
    <s v="Tracksuit Bottoms"/>
    <x v="254"/>
  </r>
  <r>
    <n v="4764"/>
    <n v="954"/>
    <n v="617"/>
    <n v="112"/>
    <n v="3"/>
    <n v="336"/>
    <x v="1"/>
    <s v="Cardigan"/>
    <x v="254"/>
  </r>
  <r>
    <n v="4765"/>
    <n v="954"/>
    <n v="1011"/>
    <n v="106"/>
    <n v="3"/>
    <n v="318"/>
    <x v="2"/>
    <s v="Wool"/>
    <x v="254"/>
  </r>
  <r>
    <n v="4766"/>
    <n v="955"/>
    <n v="131"/>
    <n v="92"/>
    <n v="1"/>
    <n v="92"/>
    <x v="0"/>
    <s v="Denim"/>
    <x v="181"/>
  </r>
  <r>
    <n v="4767"/>
    <n v="955"/>
    <n v="393"/>
    <n v="119"/>
    <n v="1"/>
    <n v="119"/>
    <x v="0"/>
    <s v="Casual Slim Fit"/>
    <x v="181"/>
  </r>
  <r>
    <n v="4768"/>
    <n v="955"/>
    <n v="966"/>
    <n v="97"/>
    <n v="1"/>
    <n v="97"/>
    <x v="2"/>
    <s v="Slim-Fit"/>
    <x v="181"/>
  </r>
  <r>
    <n v="4769"/>
    <n v="955"/>
    <n v="1229"/>
    <n v="112"/>
    <n v="3"/>
    <n v="336"/>
    <x v="2"/>
    <s v="Tracksuit Bottoms"/>
    <x v="181"/>
  </r>
  <r>
    <n v="4770"/>
    <n v="955"/>
    <n v="938"/>
    <n v="96"/>
    <n v="3"/>
    <n v="288"/>
    <x v="2"/>
    <s v="Drawstring"/>
    <x v="181"/>
  </r>
  <r>
    <n v="4771"/>
    <n v="956"/>
    <n v="695"/>
    <n v="113"/>
    <n v="3"/>
    <n v="339"/>
    <x v="1"/>
    <s v="Parka"/>
    <x v="264"/>
  </r>
  <r>
    <n v="4772"/>
    <n v="956"/>
    <n v="672"/>
    <n v="113"/>
    <n v="2"/>
    <n v="226"/>
    <x v="1"/>
    <s v="Parka"/>
    <x v="264"/>
  </r>
  <r>
    <n v="4773"/>
    <n v="956"/>
    <n v="377"/>
    <n v="94"/>
    <n v="2"/>
    <n v="188"/>
    <x v="0"/>
    <s v="Henley"/>
    <x v="264"/>
  </r>
  <r>
    <n v="4774"/>
    <n v="956"/>
    <n v="1250"/>
    <n v="112"/>
    <n v="2"/>
    <n v="224"/>
    <x v="2"/>
    <s v="Tracksuit Bottoms"/>
    <x v="264"/>
  </r>
  <r>
    <n v="4775"/>
    <n v="956"/>
    <n v="548"/>
    <n v="98"/>
    <n v="3"/>
    <n v="294"/>
    <x v="1"/>
    <s v="Leather"/>
    <x v="264"/>
  </r>
  <r>
    <n v="4776"/>
    <n v="957"/>
    <n v="48"/>
    <n v="104"/>
    <n v="1"/>
    <n v="104"/>
    <x v="0"/>
    <s v="Dress"/>
    <x v="133"/>
  </r>
  <r>
    <n v="4777"/>
    <n v="957"/>
    <n v="107"/>
    <n v="92"/>
    <n v="2"/>
    <n v="184"/>
    <x v="0"/>
    <s v="Denim"/>
    <x v="133"/>
  </r>
  <r>
    <n v="4778"/>
    <n v="958"/>
    <n v="1184"/>
    <n v="99"/>
    <n v="2"/>
    <n v="198"/>
    <x v="2"/>
    <s v="High-Waisted"/>
    <x v="146"/>
  </r>
  <r>
    <n v="4779"/>
    <n v="958"/>
    <n v="157"/>
    <n v="91"/>
    <n v="1"/>
    <n v="91"/>
    <x v="0"/>
    <s v="Linen"/>
    <x v="146"/>
  </r>
  <r>
    <n v="4780"/>
    <n v="959"/>
    <n v="732"/>
    <n v="119"/>
    <n v="3"/>
    <n v="357"/>
    <x v="1"/>
    <s v="Trench Coat"/>
    <x v="275"/>
  </r>
  <r>
    <n v="4781"/>
    <n v="959"/>
    <n v="205"/>
    <n v="98"/>
    <n v="3"/>
    <n v="294"/>
    <x v="0"/>
    <s v="Camp Collared"/>
    <x v="275"/>
  </r>
  <r>
    <n v="4782"/>
    <n v="959"/>
    <n v="1184"/>
    <n v="99"/>
    <n v="3"/>
    <n v="297"/>
    <x v="2"/>
    <s v="High-Waisted"/>
    <x v="275"/>
  </r>
  <r>
    <n v="4783"/>
    <n v="960"/>
    <n v="313"/>
    <n v="105"/>
    <n v="3"/>
    <n v="315"/>
    <x v="0"/>
    <s v="Cuban Collar"/>
    <x v="252"/>
  </r>
  <r>
    <n v="4784"/>
    <n v="960"/>
    <n v="535"/>
    <n v="98"/>
    <n v="3"/>
    <n v="294"/>
    <x v="1"/>
    <s v="Leather"/>
    <x v="252"/>
  </r>
  <r>
    <n v="4785"/>
    <n v="960"/>
    <n v="1012"/>
    <n v="106"/>
    <n v="3"/>
    <n v="318"/>
    <x v="2"/>
    <s v="Wool"/>
    <x v="252"/>
  </r>
  <r>
    <n v="4786"/>
    <n v="960"/>
    <n v="147"/>
    <n v="91"/>
    <n v="1"/>
    <n v="91"/>
    <x v="0"/>
    <s v="Linen"/>
    <x v="252"/>
  </r>
  <r>
    <n v="4787"/>
    <n v="960"/>
    <n v="45"/>
    <n v="104"/>
    <n v="2"/>
    <n v="208"/>
    <x v="0"/>
    <s v="Dress"/>
    <x v="252"/>
  </r>
  <r>
    <n v="4788"/>
    <n v="960"/>
    <n v="606"/>
    <n v="112"/>
    <n v="1"/>
    <n v="112"/>
    <x v="1"/>
    <s v="Cardigan"/>
    <x v="252"/>
  </r>
  <r>
    <n v="4789"/>
    <n v="961"/>
    <n v="1255"/>
    <n v="112"/>
    <n v="2"/>
    <n v="224"/>
    <x v="2"/>
    <s v="Tracksuit Bottoms"/>
    <x v="95"/>
  </r>
  <r>
    <n v="4790"/>
    <n v="961"/>
    <n v="901"/>
    <n v="94"/>
    <n v="1"/>
    <n v="94"/>
    <x v="2"/>
    <s v="Cords"/>
    <x v="95"/>
  </r>
  <r>
    <n v="4791"/>
    <n v="961"/>
    <n v="1143"/>
    <n v="102"/>
    <n v="1"/>
    <n v="102"/>
    <x v="2"/>
    <s v="Cargo Pants"/>
    <x v="95"/>
  </r>
  <r>
    <n v="4792"/>
    <n v="961"/>
    <n v="636"/>
    <n v="93"/>
    <n v="3"/>
    <n v="279"/>
    <x v="1"/>
    <s v="Coach"/>
    <x v="95"/>
  </r>
  <r>
    <n v="4793"/>
    <n v="962"/>
    <n v="866"/>
    <n v="113"/>
    <n v="3"/>
    <n v="339"/>
    <x v="2"/>
    <s v="Chinos"/>
    <x v="15"/>
  </r>
  <r>
    <n v="4794"/>
    <n v="962"/>
    <n v="750"/>
    <n v="109"/>
    <n v="3"/>
    <n v="327"/>
    <x v="1"/>
    <s v="Peacoat"/>
    <x v="15"/>
  </r>
  <r>
    <n v="4795"/>
    <n v="962"/>
    <n v="326"/>
    <n v="109"/>
    <n v="3"/>
    <n v="327"/>
    <x v="0"/>
    <s v="Mandarin Collar"/>
    <x v="15"/>
  </r>
  <r>
    <n v="4796"/>
    <n v="962"/>
    <n v="367"/>
    <n v="94"/>
    <n v="2"/>
    <n v="188"/>
    <x v="0"/>
    <s v="Henley"/>
    <x v="15"/>
  </r>
  <r>
    <n v="4797"/>
    <n v="962"/>
    <n v="262"/>
    <n v="95"/>
    <n v="1"/>
    <n v="95"/>
    <x v="0"/>
    <s v="Polo"/>
    <x v="15"/>
  </r>
  <r>
    <n v="4798"/>
    <n v="962"/>
    <n v="387"/>
    <n v="119"/>
    <n v="3"/>
    <n v="357"/>
    <x v="0"/>
    <s v="Casual Slim Fit"/>
    <x v="15"/>
  </r>
  <r>
    <n v="4799"/>
    <n v="963"/>
    <n v="802"/>
    <n v="91"/>
    <n v="1"/>
    <n v="91"/>
    <x v="1"/>
    <s v="Pullover"/>
    <x v="68"/>
  </r>
  <r>
    <n v="4800"/>
    <n v="963"/>
    <n v="513"/>
    <n v="102"/>
    <n v="2"/>
    <n v="204"/>
    <x v="1"/>
    <s v="Windbreaker"/>
    <x v="68"/>
  </r>
  <r>
    <n v="4801"/>
    <n v="963"/>
    <n v="707"/>
    <n v="119"/>
    <n v="3"/>
    <n v="357"/>
    <x v="1"/>
    <s v="Trench Coat"/>
    <x v="68"/>
  </r>
  <r>
    <n v="4802"/>
    <n v="963"/>
    <n v="303"/>
    <n v="105"/>
    <n v="1"/>
    <n v="105"/>
    <x v="0"/>
    <s v="Cuban Collar"/>
    <x v="68"/>
  </r>
  <r>
    <n v="4803"/>
    <n v="963"/>
    <n v="493"/>
    <n v="102"/>
    <n v="3"/>
    <n v="306"/>
    <x v="1"/>
    <s v="Windbreaker"/>
    <x v="68"/>
  </r>
  <r>
    <n v="4804"/>
    <n v="963"/>
    <n v="293"/>
    <n v="105"/>
    <n v="3"/>
    <n v="315"/>
    <x v="0"/>
    <s v="Cuban Collar"/>
    <x v="68"/>
  </r>
  <r>
    <n v="4805"/>
    <n v="964"/>
    <n v="39"/>
    <n v="104"/>
    <n v="1"/>
    <n v="104"/>
    <x v="0"/>
    <s v="Dress"/>
    <x v="234"/>
  </r>
  <r>
    <n v="4806"/>
    <n v="964"/>
    <n v="1238"/>
    <n v="112"/>
    <n v="1"/>
    <n v="112"/>
    <x v="2"/>
    <s v="Tracksuit Bottoms"/>
    <x v="234"/>
  </r>
  <r>
    <n v="4807"/>
    <n v="964"/>
    <n v="1055"/>
    <n v="93"/>
    <n v="1"/>
    <n v="93"/>
    <x v="2"/>
    <s v="Joggers"/>
    <x v="234"/>
  </r>
  <r>
    <n v="4808"/>
    <n v="965"/>
    <n v="1115"/>
    <n v="115"/>
    <n v="1"/>
    <n v="115"/>
    <x v="2"/>
    <s v="Cropped"/>
    <x v="65"/>
  </r>
  <r>
    <n v="4809"/>
    <n v="965"/>
    <n v="966"/>
    <n v="97"/>
    <n v="1"/>
    <n v="97"/>
    <x v="2"/>
    <s v="Slim-Fit"/>
    <x v="65"/>
  </r>
  <r>
    <n v="4810"/>
    <n v="965"/>
    <n v="1022"/>
    <n v="90"/>
    <n v="3"/>
    <n v="270"/>
    <x v="2"/>
    <s v="Relaxed Leg"/>
    <x v="65"/>
  </r>
  <r>
    <n v="4811"/>
    <n v="965"/>
    <n v="288"/>
    <n v="105"/>
    <n v="2"/>
    <n v="210"/>
    <x v="0"/>
    <s v="Cuban Collar"/>
    <x v="65"/>
  </r>
  <r>
    <n v="4812"/>
    <n v="965"/>
    <n v="1152"/>
    <n v="102"/>
    <n v="3"/>
    <n v="306"/>
    <x v="2"/>
    <s v="Cargo Pants"/>
    <x v="65"/>
  </r>
  <r>
    <n v="4813"/>
    <n v="965"/>
    <n v="101"/>
    <n v="118"/>
    <n v="2"/>
    <n v="236"/>
    <x v="0"/>
    <s v="Flannel"/>
    <x v="65"/>
  </r>
  <r>
    <n v="4814"/>
    <n v="966"/>
    <n v="965"/>
    <n v="97"/>
    <n v="3"/>
    <n v="291"/>
    <x v="2"/>
    <s v="Slim-Fit"/>
    <x v="253"/>
  </r>
  <r>
    <n v="4815"/>
    <n v="966"/>
    <n v="416"/>
    <n v="119"/>
    <n v="3"/>
    <n v="357"/>
    <x v="0"/>
    <s v="Casual Slim Fit"/>
    <x v="253"/>
  </r>
  <r>
    <n v="4816"/>
    <n v="966"/>
    <n v="756"/>
    <n v="109"/>
    <n v="3"/>
    <n v="327"/>
    <x v="1"/>
    <s v="Peacoat"/>
    <x v="253"/>
  </r>
  <r>
    <n v="4817"/>
    <n v="966"/>
    <n v="1076"/>
    <n v="93"/>
    <n v="1"/>
    <n v="93"/>
    <x v="2"/>
    <s v="Joggers"/>
    <x v="253"/>
  </r>
  <r>
    <n v="4818"/>
    <n v="966"/>
    <n v="326"/>
    <n v="109"/>
    <n v="2"/>
    <n v="218"/>
    <x v="0"/>
    <s v="Mandarin Collar"/>
    <x v="253"/>
  </r>
  <r>
    <n v="4819"/>
    <n v="966"/>
    <n v="800"/>
    <n v="91"/>
    <n v="3"/>
    <n v="273"/>
    <x v="1"/>
    <s v="Pullover"/>
    <x v="253"/>
  </r>
  <r>
    <n v="4820"/>
    <n v="966"/>
    <n v="342"/>
    <n v="109"/>
    <n v="1"/>
    <n v="109"/>
    <x v="0"/>
    <s v="Mandarin Collar"/>
    <x v="253"/>
  </r>
  <r>
    <n v="4821"/>
    <n v="966"/>
    <n v="1078"/>
    <n v="93"/>
    <n v="3"/>
    <n v="279"/>
    <x v="2"/>
    <s v="Joggers"/>
    <x v="253"/>
  </r>
  <r>
    <n v="4822"/>
    <n v="966"/>
    <n v="1177"/>
    <n v="99"/>
    <n v="3"/>
    <n v="297"/>
    <x v="2"/>
    <s v="High-Waisted"/>
    <x v="253"/>
  </r>
  <r>
    <n v="4823"/>
    <n v="966"/>
    <n v="1148"/>
    <n v="102"/>
    <n v="3"/>
    <n v="306"/>
    <x v="2"/>
    <s v="Cargo Pants"/>
    <x v="253"/>
  </r>
  <r>
    <n v="4824"/>
    <n v="967"/>
    <n v="235"/>
    <n v="106"/>
    <n v="1"/>
    <n v="106"/>
    <x v="0"/>
    <s v="Chambray"/>
    <x v="191"/>
  </r>
  <r>
    <n v="4825"/>
    <n v="967"/>
    <n v="283"/>
    <n v="105"/>
    <n v="1"/>
    <n v="105"/>
    <x v="0"/>
    <s v="Cuban Collar"/>
    <x v="191"/>
  </r>
  <r>
    <n v="4826"/>
    <n v="967"/>
    <n v="591"/>
    <n v="100"/>
    <n v="1"/>
    <n v="100"/>
    <x v="1"/>
    <s v="Bomber"/>
    <x v="191"/>
  </r>
  <r>
    <n v="4827"/>
    <n v="967"/>
    <n v="1078"/>
    <n v="93"/>
    <n v="3"/>
    <n v="279"/>
    <x v="2"/>
    <s v="Joggers"/>
    <x v="191"/>
  </r>
  <r>
    <n v="4828"/>
    <n v="967"/>
    <n v="133"/>
    <n v="92"/>
    <n v="2"/>
    <n v="184"/>
    <x v="0"/>
    <s v="Denim"/>
    <x v="191"/>
  </r>
  <r>
    <n v="4829"/>
    <n v="967"/>
    <n v="42"/>
    <n v="104"/>
    <n v="1"/>
    <n v="104"/>
    <x v="0"/>
    <s v="Dress"/>
    <x v="191"/>
  </r>
  <r>
    <n v="4830"/>
    <n v="967"/>
    <n v="769"/>
    <n v="109"/>
    <n v="2"/>
    <n v="218"/>
    <x v="1"/>
    <s v="Peacoat"/>
    <x v="191"/>
  </r>
  <r>
    <n v="4831"/>
    <n v="968"/>
    <n v="575"/>
    <n v="100"/>
    <n v="2"/>
    <n v="200"/>
    <x v="1"/>
    <s v="Bomber"/>
    <x v="208"/>
  </r>
  <r>
    <n v="4832"/>
    <n v="968"/>
    <n v="403"/>
    <n v="119"/>
    <n v="3"/>
    <n v="357"/>
    <x v="0"/>
    <s v="Casual Slim Fit"/>
    <x v="208"/>
  </r>
  <r>
    <n v="4833"/>
    <n v="968"/>
    <n v="917"/>
    <n v="96"/>
    <n v="2"/>
    <n v="192"/>
    <x v="2"/>
    <s v="Drawstring"/>
    <x v="208"/>
  </r>
  <r>
    <n v="4834"/>
    <n v="968"/>
    <n v="447"/>
    <n v="107"/>
    <n v="3"/>
    <n v="321"/>
    <x v="1"/>
    <s v="Denim"/>
    <x v="208"/>
  </r>
  <r>
    <n v="4835"/>
    <n v="968"/>
    <n v="1077"/>
    <n v="93"/>
    <n v="3"/>
    <n v="279"/>
    <x v="2"/>
    <s v="Joggers"/>
    <x v="208"/>
  </r>
  <r>
    <n v="4836"/>
    <n v="968"/>
    <n v="232"/>
    <n v="106"/>
    <n v="3"/>
    <n v="318"/>
    <x v="0"/>
    <s v="Chambray"/>
    <x v="208"/>
  </r>
  <r>
    <n v="4837"/>
    <n v="969"/>
    <n v="651"/>
    <n v="93"/>
    <n v="2"/>
    <n v="186"/>
    <x v="1"/>
    <s v="Coach"/>
    <x v="59"/>
  </r>
  <r>
    <n v="4838"/>
    <n v="969"/>
    <n v="35"/>
    <n v="104"/>
    <n v="3"/>
    <n v="312"/>
    <x v="0"/>
    <s v="Dress"/>
    <x v="59"/>
  </r>
  <r>
    <n v="4839"/>
    <n v="969"/>
    <n v="266"/>
    <n v="95"/>
    <n v="2"/>
    <n v="190"/>
    <x v="0"/>
    <s v="Polo"/>
    <x v="59"/>
  </r>
  <r>
    <n v="4840"/>
    <n v="970"/>
    <n v="914"/>
    <n v="96"/>
    <n v="3"/>
    <n v="288"/>
    <x v="2"/>
    <s v="Drawstring"/>
    <x v="247"/>
  </r>
  <r>
    <n v="4841"/>
    <n v="970"/>
    <n v="912"/>
    <n v="96"/>
    <n v="2"/>
    <n v="192"/>
    <x v="2"/>
    <s v="Drawstring"/>
    <x v="247"/>
  </r>
  <r>
    <n v="4842"/>
    <n v="970"/>
    <n v="965"/>
    <n v="97"/>
    <n v="3"/>
    <n v="291"/>
    <x v="2"/>
    <s v="Slim-Fit"/>
    <x v="247"/>
  </r>
  <r>
    <n v="4843"/>
    <n v="970"/>
    <n v="403"/>
    <n v="119"/>
    <n v="3"/>
    <n v="357"/>
    <x v="0"/>
    <s v="Casual Slim Fit"/>
    <x v="247"/>
  </r>
  <r>
    <n v="4844"/>
    <n v="970"/>
    <n v="1253"/>
    <n v="112"/>
    <n v="3"/>
    <n v="336"/>
    <x v="2"/>
    <s v="Tracksuit Bottoms"/>
    <x v="247"/>
  </r>
  <r>
    <n v="4845"/>
    <n v="970"/>
    <n v="1211"/>
    <n v="105"/>
    <n v="3"/>
    <n v="315"/>
    <x v="2"/>
    <s v="Pleated"/>
    <x v="247"/>
  </r>
  <r>
    <n v="4846"/>
    <n v="970"/>
    <n v="283"/>
    <n v="105"/>
    <n v="2"/>
    <n v="210"/>
    <x v="0"/>
    <s v="Cuban Collar"/>
    <x v="247"/>
  </r>
  <r>
    <n v="4847"/>
    <n v="970"/>
    <n v="319"/>
    <n v="109"/>
    <n v="1"/>
    <n v="109"/>
    <x v="0"/>
    <s v="Mandarin Collar"/>
    <x v="247"/>
  </r>
  <r>
    <n v="4848"/>
    <n v="970"/>
    <n v="510"/>
    <n v="102"/>
    <n v="1"/>
    <n v="102"/>
    <x v="1"/>
    <s v="Windbreaker"/>
    <x v="247"/>
  </r>
  <r>
    <n v="4849"/>
    <n v="970"/>
    <n v="268"/>
    <n v="95"/>
    <n v="2"/>
    <n v="190"/>
    <x v="0"/>
    <s v="Polo"/>
    <x v="247"/>
  </r>
  <r>
    <n v="4850"/>
    <n v="971"/>
    <n v="1179"/>
    <n v="99"/>
    <n v="3"/>
    <n v="297"/>
    <x v="2"/>
    <s v="High-Waisted"/>
    <x v="75"/>
  </r>
  <r>
    <n v="4851"/>
    <n v="971"/>
    <n v="1207"/>
    <n v="105"/>
    <n v="3"/>
    <n v="315"/>
    <x v="2"/>
    <s v="Pleated"/>
    <x v="75"/>
  </r>
  <r>
    <n v="4852"/>
    <n v="971"/>
    <n v="332"/>
    <n v="109"/>
    <n v="1"/>
    <n v="109"/>
    <x v="0"/>
    <s v="Mandarin Collar"/>
    <x v="75"/>
  </r>
  <r>
    <n v="4853"/>
    <n v="972"/>
    <n v="1016"/>
    <n v="90"/>
    <n v="3"/>
    <n v="270"/>
    <x v="2"/>
    <s v="Relaxed Leg"/>
    <x v="152"/>
  </r>
  <r>
    <n v="4854"/>
    <n v="972"/>
    <n v="578"/>
    <n v="100"/>
    <n v="2"/>
    <n v="200"/>
    <x v="1"/>
    <s v="Bomber"/>
    <x v="152"/>
  </r>
  <r>
    <n v="4855"/>
    <n v="972"/>
    <n v="123"/>
    <n v="92"/>
    <n v="1"/>
    <n v="92"/>
    <x v="0"/>
    <s v="Denim"/>
    <x v="152"/>
  </r>
  <r>
    <n v="4856"/>
    <n v="972"/>
    <n v="952"/>
    <n v="97"/>
    <n v="3"/>
    <n v="291"/>
    <x v="2"/>
    <s v="Slim-Fit"/>
    <x v="152"/>
  </r>
  <r>
    <n v="4857"/>
    <n v="972"/>
    <n v="1189"/>
    <n v="99"/>
    <n v="1"/>
    <n v="99"/>
    <x v="2"/>
    <s v="High-Waisted"/>
    <x v="152"/>
  </r>
  <r>
    <n v="4858"/>
    <n v="972"/>
    <n v="324"/>
    <n v="109"/>
    <n v="1"/>
    <n v="109"/>
    <x v="0"/>
    <s v="Mandarin Collar"/>
    <x v="152"/>
  </r>
  <r>
    <n v="4859"/>
    <n v="972"/>
    <n v="1220"/>
    <n v="105"/>
    <n v="2"/>
    <n v="210"/>
    <x v="2"/>
    <s v="Pleated"/>
    <x v="152"/>
  </r>
  <r>
    <n v="4860"/>
    <n v="972"/>
    <n v="478"/>
    <n v="118"/>
    <n v="2"/>
    <n v="236"/>
    <x v="1"/>
    <s v="Puffer"/>
    <x v="152"/>
  </r>
  <r>
    <n v="4861"/>
    <n v="972"/>
    <n v="163"/>
    <n v="91"/>
    <n v="1"/>
    <n v="91"/>
    <x v="0"/>
    <s v="Linen"/>
    <x v="152"/>
  </r>
  <r>
    <n v="4862"/>
    <n v="972"/>
    <n v="846"/>
    <n v="113"/>
    <n v="2"/>
    <n v="226"/>
    <x v="2"/>
    <s v="Chinos"/>
    <x v="152"/>
  </r>
  <r>
    <n v="4863"/>
    <n v="973"/>
    <n v="450"/>
    <n v="107"/>
    <n v="2"/>
    <n v="214"/>
    <x v="1"/>
    <s v="Denim"/>
    <x v="21"/>
  </r>
  <r>
    <n v="4864"/>
    <n v="973"/>
    <n v="255"/>
    <n v="95"/>
    <n v="3"/>
    <n v="285"/>
    <x v="0"/>
    <s v="Polo"/>
    <x v="21"/>
  </r>
  <r>
    <n v="4865"/>
    <n v="974"/>
    <n v="293"/>
    <n v="105"/>
    <n v="2"/>
    <n v="210"/>
    <x v="0"/>
    <s v="Cuban Collar"/>
    <x v="43"/>
  </r>
  <r>
    <n v="4866"/>
    <n v="974"/>
    <n v="1038"/>
    <n v="90"/>
    <n v="1"/>
    <n v="90"/>
    <x v="2"/>
    <s v="Relaxed Leg"/>
    <x v="43"/>
  </r>
  <r>
    <n v="4867"/>
    <n v="974"/>
    <n v="183"/>
    <n v="98"/>
    <n v="2"/>
    <n v="196"/>
    <x v="0"/>
    <s v="Camp Collared"/>
    <x v="43"/>
  </r>
  <r>
    <n v="4868"/>
    <n v="974"/>
    <n v="104"/>
    <n v="118"/>
    <n v="2"/>
    <n v="236"/>
    <x v="0"/>
    <s v="Flannel"/>
    <x v="43"/>
  </r>
  <r>
    <n v="4869"/>
    <n v="974"/>
    <n v="540"/>
    <n v="98"/>
    <n v="1"/>
    <n v="98"/>
    <x v="1"/>
    <s v="Leather"/>
    <x v="43"/>
  </r>
  <r>
    <n v="4870"/>
    <n v="974"/>
    <n v="821"/>
    <n v="117"/>
    <n v="1"/>
    <n v="117"/>
    <x v="1"/>
    <s v="Shearling"/>
    <x v="43"/>
  </r>
  <r>
    <n v="4871"/>
    <n v="974"/>
    <n v="955"/>
    <n v="97"/>
    <n v="1"/>
    <n v="97"/>
    <x v="2"/>
    <s v="Slim-Fit"/>
    <x v="43"/>
  </r>
  <r>
    <n v="4872"/>
    <n v="974"/>
    <n v="719"/>
    <n v="119"/>
    <n v="2"/>
    <n v="238"/>
    <x v="1"/>
    <s v="Trench Coat"/>
    <x v="43"/>
  </r>
  <r>
    <n v="4873"/>
    <n v="975"/>
    <n v="799"/>
    <n v="91"/>
    <n v="1"/>
    <n v="91"/>
    <x v="1"/>
    <s v="Pullover"/>
    <x v="289"/>
  </r>
  <r>
    <n v="4874"/>
    <n v="975"/>
    <n v="795"/>
    <n v="91"/>
    <n v="1"/>
    <n v="91"/>
    <x v="1"/>
    <s v="Pullover"/>
    <x v="289"/>
  </r>
  <r>
    <n v="4875"/>
    <n v="975"/>
    <n v="902"/>
    <n v="94"/>
    <n v="1"/>
    <n v="94"/>
    <x v="2"/>
    <s v="Cords"/>
    <x v="289"/>
  </r>
  <r>
    <n v="4876"/>
    <n v="975"/>
    <n v="1084"/>
    <n v="93"/>
    <n v="3"/>
    <n v="279"/>
    <x v="2"/>
    <s v="Joggers"/>
    <x v="289"/>
  </r>
  <r>
    <n v="4877"/>
    <n v="975"/>
    <n v="572"/>
    <n v="100"/>
    <n v="1"/>
    <n v="100"/>
    <x v="1"/>
    <s v="Bomber"/>
    <x v="289"/>
  </r>
  <r>
    <n v="4878"/>
    <n v="976"/>
    <n v="354"/>
    <n v="94"/>
    <n v="1"/>
    <n v="94"/>
    <x v="0"/>
    <s v="Henley"/>
    <x v="9"/>
  </r>
  <r>
    <n v="4879"/>
    <n v="976"/>
    <n v="903"/>
    <n v="94"/>
    <n v="3"/>
    <n v="282"/>
    <x v="2"/>
    <s v="Cords"/>
    <x v="9"/>
  </r>
  <r>
    <n v="4880"/>
    <n v="976"/>
    <n v="673"/>
    <n v="113"/>
    <n v="2"/>
    <n v="226"/>
    <x v="1"/>
    <s v="Parka"/>
    <x v="9"/>
  </r>
  <r>
    <n v="4881"/>
    <n v="976"/>
    <n v="964"/>
    <n v="97"/>
    <n v="1"/>
    <n v="97"/>
    <x v="2"/>
    <s v="Slim-Fit"/>
    <x v="9"/>
  </r>
  <r>
    <n v="4882"/>
    <n v="976"/>
    <n v="402"/>
    <n v="119"/>
    <n v="1"/>
    <n v="119"/>
    <x v="0"/>
    <s v="Casual Slim Fit"/>
    <x v="9"/>
  </r>
  <r>
    <n v="4883"/>
    <n v="977"/>
    <n v="735"/>
    <n v="109"/>
    <n v="2"/>
    <n v="218"/>
    <x v="1"/>
    <s v="Peacoat"/>
    <x v="195"/>
  </r>
  <r>
    <n v="4884"/>
    <n v="977"/>
    <n v="665"/>
    <n v="113"/>
    <n v="3"/>
    <n v="339"/>
    <x v="1"/>
    <s v="Parka"/>
    <x v="195"/>
  </r>
  <r>
    <n v="4885"/>
    <n v="977"/>
    <n v="353"/>
    <n v="94"/>
    <n v="1"/>
    <n v="94"/>
    <x v="0"/>
    <s v="Henley"/>
    <x v="195"/>
  </r>
  <r>
    <n v="4886"/>
    <n v="977"/>
    <n v="856"/>
    <n v="113"/>
    <n v="2"/>
    <n v="226"/>
    <x v="2"/>
    <s v="Chinos"/>
    <x v="195"/>
  </r>
  <r>
    <n v="4887"/>
    <n v="978"/>
    <n v="1242"/>
    <n v="112"/>
    <n v="3"/>
    <n v="336"/>
    <x v="2"/>
    <s v="Tracksuit Bottoms"/>
    <x v="239"/>
  </r>
  <r>
    <n v="4888"/>
    <n v="978"/>
    <n v="910"/>
    <n v="96"/>
    <n v="2"/>
    <n v="192"/>
    <x v="2"/>
    <s v="Drawstring"/>
    <x v="239"/>
  </r>
  <r>
    <n v="4889"/>
    <n v="978"/>
    <n v="323"/>
    <n v="109"/>
    <n v="1"/>
    <n v="109"/>
    <x v="0"/>
    <s v="Mandarin Collar"/>
    <x v="239"/>
  </r>
  <r>
    <n v="4890"/>
    <n v="978"/>
    <n v="490"/>
    <n v="102"/>
    <n v="3"/>
    <n v="306"/>
    <x v="1"/>
    <s v="Windbreaker"/>
    <x v="239"/>
  </r>
  <r>
    <n v="4891"/>
    <n v="978"/>
    <n v="728"/>
    <n v="119"/>
    <n v="2"/>
    <n v="238"/>
    <x v="1"/>
    <s v="Trench Coat"/>
    <x v="239"/>
  </r>
  <r>
    <n v="4892"/>
    <n v="979"/>
    <n v="1047"/>
    <n v="90"/>
    <n v="1"/>
    <n v="90"/>
    <x v="2"/>
    <s v="Relaxed Leg"/>
    <x v="119"/>
  </r>
  <r>
    <n v="4893"/>
    <n v="979"/>
    <n v="486"/>
    <n v="118"/>
    <n v="3"/>
    <n v="354"/>
    <x v="1"/>
    <s v="Puffer"/>
    <x v="119"/>
  </r>
  <r>
    <n v="4894"/>
    <n v="980"/>
    <n v="1217"/>
    <n v="105"/>
    <n v="2"/>
    <n v="210"/>
    <x v="2"/>
    <s v="Pleated"/>
    <x v="171"/>
  </r>
  <r>
    <n v="4895"/>
    <n v="980"/>
    <n v="305"/>
    <n v="105"/>
    <n v="3"/>
    <n v="315"/>
    <x v="0"/>
    <s v="Cuban Collar"/>
    <x v="171"/>
  </r>
  <r>
    <n v="4896"/>
    <n v="980"/>
    <n v="466"/>
    <n v="118"/>
    <n v="2"/>
    <n v="236"/>
    <x v="1"/>
    <s v="Puffer"/>
    <x v="171"/>
  </r>
  <r>
    <n v="4897"/>
    <n v="980"/>
    <n v="1250"/>
    <n v="112"/>
    <n v="2"/>
    <n v="224"/>
    <x v="2"/>
    <s v="Tracksuit Bottoms"/>
    <x v="171"/>
  </r>
  <r>
    <n v="4898"/>
    <n v="980"/>
    <n v="929"/>
    <n v="96"/>
    <n v="2"/>
    <n v="192"/>
    <x v="2"/>
    <s v="Drawstring"/>
    <x v="171"/>
  </r>
  <r>
    <n v="4899"/>
    <n v="980"/>
    <n v="799"/>
    <n v="91"/>
    <n v="3"/>
    <n v="273"/>
    <x v="1"/>
    <s v="Pullover"/>
    <x v="171"/>
  </r>
  <r>
    <n v="4900"/>
    <n v="981"/>
    <n v="250"/>
    <n v="95"/>
    <n v="2"/>
    <n v="190"/>
    <x v="0"/>
    <s v="Polo"/>
    <x v="276"/>
  </r>
  <r>
    <n v="4901"/>
    <n v="981"/>
    <n v="1150"/>
    <n v="102"/>
    <n v="1"/>
    <n v="102"/>
    <x v="2"/>
    <s v="Cargo Pants"/>
    <x v="276"/>
  </r>
  <r>
    <n v="4902"/>
    <n v="981"/>
    <n v="855"/>
    <n v="113"/>
    <n v="3"/>
    <n v="339"/>
    <x v="2"/>
    <s v="Chinos"/>
    <x v="276"/>
  </r>
  <r>
    <n v="4903"/>
    <n v="981"/>
    <n v="690"/>
    <n v="113"/>
    <n v="2"/>
    <n v="226"/>
    <x v="1"/>
    <s v="Parka"/>
    <x v="276"/>
  </r>
  <r>
    <n v="4904"/>
    <n v="981"/>
    <n v="384"/>
    <n v="94"/>
    <n v="2"/>
    <n v="188"/>
    <x v="0"/>
    <s v="Henley"/>
    <x v="276"/>
  </r>
  <r>
    <n v="4905"/>
    <n v="981"/>
    <n v="880"/>
    <n v="94"/>
    <n v="3"/>
    <n v="282"/>
    <x v="2"/>
    <s v="Cords"/>
    <x v="276"/>
  </r>
  <r>
    <n v="4906"/>
    <n v="981"/>
    <n v="1079"/>
    <n v="93"/>
    <n v="1"/>
    <n v="93"/>
    <x v="2"/>
    <s v="Joggers"/>
    <x v="276"/>
  </r>
  <r>
    <n v="4907"/>
    <n v="982"/>
    <n v="862"/>
    <n v="113"/>
    <n v="1"/>
    <n v="113"/>
    <x v="2"/>
    <s v="Chinos"/>
    <x v="86"/>
  </r>
  <r>
    <n v="4908"/>
    <n v="982"/>
    <n v="694"/>
    <n v="113"/>
    <n v="1"/>
    <n v="113"/>
    <x v="1"/>
    <s v="Parka"/>
    <x v="86"/>
  </r>
  <r>
    <n v="4909"/>
    <n v="982"/>
    <n v="317"/>
    <n v="109"/>
    <n v="2"/>
    <n v="218"/>
    <x v="0"/>
    <s v="Mandarin Collar"/>
    <x v="86"/>
  </r>
  <r>
    <n v="4910"/>
    <n v="982"/>
    <n v="909"/>
    <n v="94"/>
    <n v="3"/>
    <n v="282"/>
    <x v="2"/>
    <s v="Cords"/>
    <x v="86"/>
  </r>
  <r>
    <n v="4911"/>
    <n v="982"/>
    <n v="1228"/>
    <n v="112"/>
    <n v="1"/>
    <n v="112"/>
    <x v="2"/>
    <s v="Tracksuit Bottoms"/>
    <x v="86"/>
  </r>
  <r>
    <n v="4912"/>
    <n v="982"/>
    <n v="659"/>
    <n v="93"/>
    <n v="2"/>
    <n v="186"/>
    <x v="1"/>
    <s v="Coach"/>
    <x v="86"/>
  </r>
  <r>
    <n v="4913"/>
    <n v="983"/>
    <n v="1225"/>
    <n v="112"/>
    <n v="3"/>
    <n v="336"/>
    <x v="2"/>
    <s v="Tracksuit Bottoms"/>
    <x v="157"/>
  </r>
  <r>
    <n v="4914"/>
    <n v="983"/>
    <n v="921"/>
    <n v="96"/>
    <n v="1"/>
    <n v="96"/>
    <x v="2"/>
    <s v="Drawstring"/>
    <x v="157"/>
  </r>
  <r>
    <n v="4915"/>
    <n v="983"/>
    <n v="1088"/>
    <n v="115"/>
    <n v="3"/>
    <n v="345"/>
    <x v="2"/>
    <s v="Cropped"/>
    <x v="157"/>
  </r>
  <r>
    <n v="4916"/>
    <n v="983"/>
    <n v="325"/>
    <n v="109"/>
    <n v="3"/>
    <n v="327"/>
    <x v="0"/>
    <s v="Mandarin Collar"/>
    <x v="157"/>
  </r>
  <r>
    <n v="4917"/>
    <n v="983"/>
    <n v="667"/>
    <n v="113"/>
    <n v="1"/>
    <n v="113"/>
    <x v="1"/>
    <s v="Parka"/>
    <x v="157"/>
  </r>
  <r>
    <n v="4918"/>
    <n v="984"/>
    <n v="1221"/>
    <n v="105"/>
    <n v="3"/>
    <n v="315"/>
    <x v="2"/>
    <s v="Pleated"/>
    <x v="219"/>
  </r>
  <r>
    <n v="4919"/>
    <n v="984"/>
    <n v="1229"/>
    <n v="112"/>
    <n v="3"/>
    <n v="336"/>
    <x v="2"/>
    <s v="Tracksuit Bottoms"/>
    <x v="219"/>
  </r>
  <r>
    <n v="4920"/>
    <n v="984"/>
    <n v="369"/>
    <n v="94"/>
    <n v="3"/>
    <n v="282"/>
    <x v="0"/>
    <s v="Henley"/>
    <x v="219"/>
  </r>
  <r>
    <n v="4921"/>
    <n v="984"/>
    <n v="62"/>
    <n v="104"/>
    <n v="2"/>
    <n v="208"/>
    <x v="0"/>
    <s v="Dress"/>
    <x v="219"/>
  </r>
  <r>
    <n v="4922"/>
    <n v="984"/>
    <n v="230"/>
    <n v="106"/>
    <n v="3"/>
    <n v="318"/>
    <x v="0"/>
    <s v="Chambray"/>
    <x v="219"/>
  </r>
  <r>
    <n v="4923"/>
    <n v="984"/>
    <n v="302"/>
    <n v="105"/>
    <n v="3"/>
    <n v="315"/>
    <x v="0"/>
    <s v="Cuban Collar"/>
    <x v="219"/>
  </r>
  <r>
    <n v="4924"/>
    <n v="984"/>
    <n v="585"/>
    <n v="100"/>
    <n v="3"/>
    <n v="300"/>
    <x v="1"/>
    <s v="Bomber"/>
    <x v="219"/>
  </r>
  <r>
    <n v="4925"/>
    <n v="985"/>
    <n v="277"/>
    <n v="95"/>
    <n v="2"/>
    <n v="190"/>
    <x v="0"/>
    <s v="Polo"/>
    <x v="205"/>
  </r>
  <r>
    <n v="4926"/>
    <n v="985"/>
    <n v="1129"/>
    <n v="102"/>
    <n v="1"/>
    <n v="102"/>
    <x v="2"/>
    <s v="Cargo Pants"/>
    <x v="205"/>
  </r>
  <r>
    <n v="4927"/>
    <n v="985"/>
    <n v="784"/>
    <n v="91"/>
    <n v="3"/>
    <n v="273"/>
    <x v="1"/>
    <s v="Pullover"/>
    <x v="205"/>
  </r>
  <r>
    <n v="4928"/>
    <n v="985"/>
    <n v="837"/>
    <n v="117"/>
    <n v="2"/>
    <n v="234"/>
    <x v="1"/>
    <s v="Shearling"/>
    <x v="205"/>
  </r>
  <r>
    <n v="4929"/>
    <n v="985"/>
    <n v="538"/>
    <n v="98"/>
    <n v="3"/>
    <n v="294"/>
    <x v="1"/>
    <s v="Leather"/>
    <x v="205"/>
  </r>
  <r>
    <n v="4930"/>
    <n v="986"/>
    <n v="795"/>
    <n v="91"/>
    <n v="1"/>
    <n v="91"/>
    <x v="1"/>
    <s v="Pullover"/>
    <x v="204"/>
  </r>
  <r>
    <n v="4931"/>
    <n v="986"/>
    <n v="302"/>
    <n v="105"/>
    <n v="3"/>
    <n v="315"/>
    <x v="0"/>
    <s v="Cuban Collar"/>
    <x v="204"/>
  </r>
  <r>
    <n v="4932"/>
    <n v="986"/>
    <n v="1052"/>
    <n v="93"/>
    <n v="3"/>
    <n v="279"/>
    <x v="2"/>
    <s v="Joggers"/>
    <x v="204"/>
  </r>
  <r>
    <n v="4933"/>
    <n v="987"/>
    <n v="1101"/>
    <n v="115"/>
    <n v="2"/>
    <n v="230"/>
    <x v="2"/>
    <s v="Cropped"/>
    <x v="37"/>
  </r>
  <r>
    <n v="4934"/>
    <n v="987"/>
    <n v="27"/>
    <n v="96"/>
    <n v="1"/>
    <n v="96"/>
    <x v="0"/>
    <s v="Oxford Cloth"/>
    <x v="37"/>
  </r>
  <r>
    <n v="4935"/>
    <n v="987"/>
    <n v="307"/>
    <n v="105"/>
    <n v="1"/>
    <n v="105"/>
    <x v="0"/>
    <s v="Cuban Collar"/>
    <x v="37"/>
  </r>
  <r>
    <n v="4936"/>
    <n v="987"/>
    <n v="452"/>
    <n v="107"/>
    <n v="2"/>
    <n v="214"/>
    <x v="1"/>
    <s v="Denim"/>
    <x v="37"/>
  </r>
  <r>
    <n v="4937"/>
    <n v="987"/>
    <n v="1158"/>
    <n v="99"/>
    <n v="2"/>
    <n v="198"/>
    <x v="2"/>
    <s v="High-Waisted"/>
    <x v="37"/>
  </r>
  <r>
    <n v="4938"/>
    <n v="987"/>
    <n v="180"/>
    <n v="98"/>
    <n v="3"/>
    <n v="294"/>
    <x v="0"/>
    <s v="Camp Collared"/>
    <x v="37"/>
  </r>
  <r>
    <n v="4939"/>
    <n v="988"/>
    <n v="532"/>
    <n v="98"/>
    <n v="2"/>
    <n v="196"/>
    <x v="1"/>
    <s v="Leather"/>
    <x v="94"/>
  </r>
  <r>
    <n v="4940"/>
    <n v="988"/>
    <n v="22"/>
    <n v="96"/>
    <n v="1"/>
    <n v="96"/>
    <x v="0"/>
    <s v="Oxford Cloth"/>
    <x v="94"/>
  </r>
  <r>
    <n v="4941"/>
    <n v="988"/>
    <n v="798"/>
    <n v="91"/>
    <n v="2"/>
    <n v="182"/>
    <x v="1"/>
    <s v="Pullover"/>
    <x v="94"/>
  </r>
  <r>
    <n v="4942"/>
    <n v="988"/>
    <n v="236"/>
    <n v="106"/>
    <n v="2"/>
    <n v="212"/>
    <x v="0"/>
    <s v="Chambray"/>
    <x v="94"/>
  </r>
  <r>
    <n v="4943"/>
    <n v="988"/>
    <n v="639"/>
    <n v="93"/>
    <n v="3"/>
    <n v="279"/>
    <x v="1"/>
    <s v="Coach"/>
    <x v="94"/>
  </r>
  <r>
    <n v="4944"/>
    <n v="988"/>
    <n v="732"/>
    <n v="119"/>
    <n v="2"/>
    <n v="238"/>
    <x v="1"/>
    <s v="Trench Coat"/>
    <x v="94"/>
  </r>
  <r>
    <n v="4945"/>
    <n v="989"/>
    <n v="78"/>
    <n v="118"/>
    <n v="2"/>
    <n v="236"/>
    <x v="0"/>
    <s v="Flannel"/>
    <x v="162"/>
  </r>
  <r>
    <n v="4946"/>
    <n v="989"/>
    <n v="685"/>
    <n v="113"/>
    <n v="2"/>
    <n v="226"/>
    <x v="1"/>
    <s v="Parka"/>
    <x v="162"/>
  </r>
  <r>
    <n v="4947"/>
    <n v="989"/>
    <n v="330"/>
    <n v="109"/>
    <n v="1"/>
    <n v="109"/>
    <x v="0"/>
    <s v="Mandarin Collar"/>
    <x v="162"/>
  </r>
  <r>
    <n v="4948"/>
    <n v="989"/>
    <n v="388"/>
    <n v="119"/>
    <n v="2"/>
    <n v="238"/>
    <x v="0"/>
    <s v="Casual Slim Fit"/>
    <x v="162"/>
  </r>
  <r>
    <n v="4949"/>
    <n v="990"/>
    <n v="1119"/>
    <n v="115"/>
    <n v="1"/>
    <n v="115"/>
    <x v="2"/>
    <s v="Cropped"/>
    <x v="127"/>
  </r>
  <r>
    <n v="4950"/>
    <n v="990"/>
    <n v="1231"/>
    <n v="112"/>
    <n v="3"/>
    <n v="336"/>
    <x v="2"/>
    <s v="Tracksuit Bottoms"/>
    <x v="127"/>
  </r>
  <r>
    <n v="4951"/>
    <n v="990"/>
    <n v="1228"/>
    <n v="112"/>
    <n v="2"/>
    <n v="224"/>
    <x v="2"/>
    <s v="Tracksuit Bottoms"/>
    <x v="127"/>
  </r>
  <r>
    <n v="4952"/>
    <n v="990"/>
    <n v="1165"/>
    <n v="99"/>
    <n v="2"/>
    <n v="198"/>
    <x v="2"/>
    <s v="High-Waisted"/>
    <x v="127"/>
  </r>
  <r>
    <n v="4953"/>
    <n v="990"/>
    <n v="125"/>
    <n v="92"/>
    <n v="3"/>
    <n v="276"/>
    <x v="0"/>
    <s v="Denim"/>
    <x v="127"/>
  </r>
  <r>
    <n v="4954"/>
    <n v="991"/>
    <n v="971"/>
    <n v="97"/>
    <n v="1"/>
    <n v="97"/>
    <x v="2"/>
    <s v="Slim-Fit"/>
    <x v="216"/>
  </r>
  <r>
    <n v="4955"/>
    <n v="991"/>
    <n v="212"/>
    <n v="106"/>
    <n v="3"/>
    <n v="318"/>
    <x v="0"/>
    <s v="Chambray"/>
    <x v="216"/>
  </r>
  <r>
    <n v="4956"/>
    <n v="991"/>
    <n v="871"/>
    <n v="113"/>
    <n v="1"/>
    <n v="113"/>
    <x v="2"/>
    <s v="Chinos"/>
    <x v="216"/>
  </r>
  <r>
    <n v="4957"/>
    <n v="991"/>
    <n v="18"/>
    <n v="96"/>
    <n v="1"/>
    <n v="96"/>
    <x v="0"/>
    <s v="Oxford Cloth"/>
    <x v="216"/>
  </r>
  <r>
    <n v="4958"/>
    <n v="991"/>
    <n v="970"/>
    <n v="97"/>
    <n v="2"/>
    <n v="194"/>
    <x v="2"/>
    <s v="Slim-Fit"/>
    <x v="216"/>
  </r>
  <r>
    <n v="4959"/>
    <n v="991"/>
    <n v="215"/>
    <n v="106"/>
    <n v="1"/>
    <n v="106"/>
    <x v="0"/>
    <s v="Chambray"/>
    <x v="216"/>
  </r>
  <r>
    <n v="4960"/>
    <n v="991"/>
    <n v="1205"/>
    <n v="105"/>
    <n v="3"/>
    <n v="315"/>
    <x v="2"/>
    <s v="Pleated"/>
    <x v="216"/>
  </r>
  <r>
    <n v="4961"/>
    <n v="992"/>
    <n v="1214"/>
    <n v="105"/>
    <n v="2"/>
    <n v="210"/>
    <x v="2"/>
    <s v="Pleated"/>
    <x v="290"/>
  </r>
  <r>
    <n v="4962"/>
    <n v="992"/>
    <n v="1"/>
    <n v="96"/>
    <n v="3"/>
    <n v="288"/>
    <x v="0"/>
    <s v="Oxford Cloth"/>
    <x v="290"/>
  </r>
  <r>
    <n v="4963"/>
    <n v="992"/>
    <n v="299"/>
    <n v="105"/>
    <n v="1"/>
    <n v="105"/>
    <x v="0"/>
    <s v="Cuban Collar"/>
    <x v="290"/>
  </r>
  <r>
    <n v="4964"/>
    <n v="992"/>
    <n v="485"/>
    <n v="118"/>
    <n v="1"/>
    <n v="118"/>
    <x v="1"/>
    <s v="Puffer"/>
    <x v="290"/>
  </r>
  <r>
    <n v="4965"/>
    <n v="992"/>
    <n v="539"/>
    <n v="98"/>
    <n v="3"/>
    <n v="294"/>
    <x v="1"/>
    <s v="Leather"/>
    <x v="290"/>
  </r>
  <r>
    <n v="4966"/>
    <n v="993"/>
    <n v="339"/>
    <n v="109"/>
    <n v="1"/>
    <n v="109"/>
    <x v="0"/>
    <s v="Mandarin Collar"/>
    <x v="12"/>
  </r>
  <r>
    <n v="4967"/>
    <n v="993"/>
    <n v="361"/>
    <n v="94"/>
    <n v="3"/>
    <n v="282"/>
    <x v="0"/>
    <s v="Henley"/>
    <x v="12"/>
  </r>
  <r>
    <n v="4968"/>
    <n v="993"/>
    <n v="623"/>
    <n v="112"/>
    <n v="3"/>
    <n v="336"/>
    <x v="1"/>
    <s v="Cardigan"/>
    <x v="12"/>
  </r>
  <r>
    <n v="4969"/>
    <n v="993"/>
    <n v="1074"/>
    <n v="93"/>
    <n v="2"/>
    <n v="186"/>
    <x v="2"/>
    <s v="Joggers"/>
    <x v="12"/>
  </r>
  <r>
    <n v="4970"/>
    <n v="993"/>
    <n v="525"/>
    <n v="98"/>
    <n v="2"/>
    <n v="196"/>
    <x v="1"/>
    <s v="Leather"/>
    <x v="12"/>
  </r>
  <r>
    <n v="4971"/>
    <n v="994"/>
    <n v="996"/>
    <n v="106"/>
    <n v="1"/>
    <n v="106"/>
    <x v="2"/>
    <s v="Wool"/>
    <x v="167"/>
  </r>
  <r>
    <n v="4972"/>
    <n v="994"/>
    <n v="962"/>
    <n v="97"/>
    <n v="3"/>
    <n v="291"/>
    <x v="2"/>
    <s v="Slim-Fit"/>
    <x v="167"/>
  </r>
  <r>
    <n v="4973"/>
    <n v="994"/>
    <n v="441"/>
    <n v="107"/>
    <n v="3"/>
    <n v="321"/>
    <x v="1"/>
    <s v="Denim"/>
    <x v="167"/>
  </r>
  <r>
    <n v="4974"/>
    <n v="994"/>
    <n v="73"/>
    <n v="118"/>
    <n v="1"/>
    <n v="118"/>
    <x v="0"/>
    <s v="Flannel"/>
    <x v="167"/>
  </r>
  <r>
    <n v="4975"/>
    <n v="995"/>
    <n v="564"/>
    <n v="100"/>
    <n v="3"/>
    <n v="300"/>
    <x v="1"/>
    <s v="Bomber"/>
    <x v="199"/>
  </r>
  <r>
    <n v="4976"/>
    <n v="995"/>
    <n v="837"/>
    <n v="117"/>
    <n v="1"/>
    <n v="117"/>
    <x v="1"/>
    <s v="Shearling"/>
    <x v="199"/>
  </r>
  <r>
    <n v="4977"/>
    <n v="995"/>
    <n v="536"/>
    <n v="98"/>
    <n v="1"/>
    <n v="98"/>
    <x v="1"/>
    <s v="Leather"/>
    <x v="199"/>
  </r>
  <r>
    <n v="4978"/>
    <n v="995"/>
    <n v="756"/>
    <n v="109"/>
    <n v="2"/>
    <n v="218"/>
    <x v="1"/>
    <s v="Peacoat"/>
    <x v="199"/>
  </r>
  <r>
    <n v="4979"/>
    <n v="995"/>
    <n v="24"/>
    <n v="96"/>
    <n v="3"/>
    <n v="288"/>
    <x v="0"/>
    <s v="Oxford Cloth"/>
    <x v="199"/>
  </r>
  <r>
    <n v="4980"/>
    <n v="995"/>
    <n v="244"/>
    <n v="106"/>
    <n v="1"/>
    <n v="106"/>
    <x v="0"/>
    <s v="Chambray"/>
    <x v="199"/>
  </r>
  <r>
    <n v="4981"/>
    <n v="996"/>
    <n v="379"/>
    <n v="94"/>
    <n v="3"/>
    <n v="282"/>
    <x v="0"/>
    <s v="Henley"/>
    <x v="17"/>
  </r>
  <r>
    <n v="4982"/>
    <n v="996"/>
    <n v="794"/>
    <n v="91"/>
    <n v="2"/>
    <n v="182"/>
    <x v="1"/>
    <s v="Pullover"/>
    <x v="17"/>
  </r>
  <r>
    <n v="4983"/>
    <n v="996"/>
    <n v="1034"/>
    <n v="90"/>
    <n v="2"/>
    <n v="180"/>
    <x v="2"/>
    <s v="Relaxed Leg"/>
    <x v="17"/>
  </r>
  <r>
    <n v="4984"/>
    <n v="996"/>
    <n v="1144"/>
    <n v="102"/>
    <n v="1"/>
    <n v="102"/>
    <x v="2"/>
    <s v="Cargo Pants"/>
    <x v="17"/>
  </r>
  <r>
    <n v="4985"/>
    <n v="996"/>
    <n v="1011"/>
    <n v="106"/>
    <n v="3"/>
    <n v="318"/>
    <x v="2"/>
    <s v="Wool"/>
    <x v="17"/>
  </r>
  <r>
    <n v="4986"/>
    <n v="996"/>
    <n v="1053"/>
    <n v="93"/>
    <n v="1"/>
    <n v="93"/>
    <x v="2"/>
    <s v="Joggers"/>
    <x v="17"/>
  </r>
  <r>
    <n v="4987"/>
    <n v="996"/>
    <n v="381"/>
    <n v="94"/>
    <n v="1"/>
    <n v="94"/>
    <x v="0"/>
    <s v="Henley"/>
    <x v="17"/>
  </r>
  <r>
    <n v="4988"/>
    <n v="996"/>
    <n v="53"/>
    <n v="104"/>
    <n v="2"/>
    <n v="208"/>
    <x v="0"/>
    <s v="Dress"/>
    <x v="17"/>
  </r>
  <r>
    <n v="4989"/>
    <n v="997"/>
    <n v="509"/>
    <n v="102"/>
    <n v="1"/>
    <n v="102"/>
    <x v="1"/>
    <s v="Windbreaker"/>
    <x v="289"/>
  </r>
  <r>
    <n v="4990"/>
    <n v="997"/>
    <n v="514"/>
    <n v="102"/>
    <n v="1"/>
    <n v="102"/>
    <x v="1"/>
    <s v="Windbreaker"/>
    <x v="289"/>
  </r>
  <r>
    <n v="4991"/>
    <n v="998"/>
    <n v="541"/>
    <n v="98"/>
    <n v="3"/>
    <n v="294"/>
    <x v="1"/>
    <s v="Leather"/>
    <x v="237"/>
  </r>
  <r>
    <n v="4992"/>
    <n v="998"/>
    <n v="478"/>
    <n v="118"/>
    <n v="3"/>
    <n v="354"/>
    <x v="1"/>
    <s v="Puffer"/>
    <x v="237"/>
  </r>
  <r>
    <n v="4993"/>
    <n v="998"/>
    <n v="66"/>
    <n v="104"/>
    <n v="1"/>
    <n v="104"/>
    <x v="0"/>
    <s v="Dress"/>
    <x v="237"/>
  </r>
  <r>
    <n v="4994"/>
    <n v="998"/>
    <n v="972"/>
    <n v="97"/>
    <n v="1"/>
    <n v="97"/>
    <x v="2"/>
    <s v="Slim-Fit"/>
    <x v="237"/>
  </r>
  <r>
    <n v="4995"/>
    <n v="998"/>
    <n v="321"/>
    <n v="109"/>
    <n v="2"/>
    <n v="218"/>
    <x v="0"/>
    <s v="Mandarin Collar"/>
    <x v="237"/>
  </r>
  <r>
    <n v="4996"/>
    <n v="998"/>
    <n v="251"/>
    <n v="95"/>
    <n v="3"/>
    <n v="285"/>
    <x v="0"/>
    <s v="Polo"/>
    <x v="237"/>
  </r>
  <r>
    <n v="4997"/>
    <n v="999"/>
    <n v="872"/>
    <n v="113"/>
    <n v="1"/>
    <n v="113"/>
    <x v="2"/>
    <s v="Chinos"/>
    <x v="10"/>
  </r>
  <r>
    <n v="4998"/>
    <n v="999"/>
    <n v="998"/>
    <n v="106"/>
    <n v="2"/>
    <n v="212"/>
    <x v="2"/>
    <s v="Wool"/>
    <x v="10"/>
  </r>
  <r>
    <n v="4999"/>
    <n v="999"/>
    <n v="1105"/>
    <n v="115"/>
    <n v="1"/>
    <n v="115"/>
    <x v="2"/>
    <s v="Cropped"/>
    <x v="1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64"/>
    <n v="30811"/>
    <d v="2021-08-30T00:00:00"/>
    <d v="2021-09-24T00:00:00"/>
    <s v="Genderfluid"/>
    <n v="75"/>
    <x v="0"/>
    <s v="Sanfordborough"/>
  </r>
  <r>
    <n v="2"/>
    <n v="473"/>
    <n v="50490"/>
    <d v="2021-02-03T00:00:00"/>
    <d v="2021-02-13T00:00:00"/>
    <s v="Male"/>
    <n v="61"/>
    <x v="0"/>
    <s v="Annaton"/>
  </r>
  <r>
    <n v="3"/>
    <n v="774"/>
    <n v="46763"/>
    <d v="2021-10-08T00:00:00"/>
    <d v="2021-11-03T00:00:00"/>
    <s v="Genderqueer"/>
    <n v="34"/>
    <x v="1"/>
    <s v="West Jonathanshire"/>
  </r>
  <r>
    <n v="4"/>
    <n v="433"/>
    <n v="39782"/>
    <d v="2021-05-06T00:00:00"/>
    <d v="2021-05-19T00:00:00"/>
    <s v="Non-binary"/>
    <n v="46"/>
    <x v="1"/>
    <s v="West Michaelport"/>
  </r>
  <r>
    <n v="5"/>
    <n v="441"/>
    <n v="14719"/>
    <d v="2021-03-23T00:00:00"/>
    <d v="2021-03-24T00:00:00"/>
    <s v="Bigender"/>
    <n v="53"/>
    <x v="2"/>
    <s v="South Rileyview"/>
  </r>
  <r>
    <n v="6"/>
    <n v="800"/>
    <n v="16197"/>
    <d v="2021-09-09T00:00:00"/>
    <d v="2021-10-05T00:00:00"/>
    <s v="Bigender"/>
    <n v="49"/>
    <x v="3"/>
    <s v="Daughertyport"/>
  </r>
  <r>
    <n v="7"/>
    <n v="626"/>
    <n v="37666"/>
    <d v="2021-04-05T00:00:00"/>
    <d v="2021-04-11T00:00:00"/>
    <s v="Genderqueer"/>
    <n v="64"/>
    <x v="4"/>
    <s v="Walterstad"/>
  </r>
  <r>
    <n v="8"/>
    <n v="58"/>
    <n v="28484"/>
    <d v="2021-04-12T00:00:00"/>
    <d v="2021-05-01T00:00:00"/>
    <s v="Agender"/>
    <n v="39"/>
    <x v="4"/>
    <s v="Amelieburgh"/>
  </r>
  <r>
    <n v="9"/>
    <n v="852"/>
    <n v="12896"/>
    <d v="2021-05-01T00:00:00"/>
    <d v="2021-05-11T00:00:00"/>
    <s v="Polygender"/>
    <n v="67"/>
    <x v="1"/>
    <s v="O'connertown"/>
  </r>
  <r>
    <n v="10"/>
    <n v="659"/>
    <n v="21922"/>
    <d v="2021-10-15T00:00:00"/>
    <d v="2021-10-16T00:00:00"/>
    <s v="Non-binary"/>
    <n v="57"/>
    <x v="1"/>
    <s v="Sophiemouth"/>
  </r>
  <r>
    <n v="11"/>
    <n v="785"/>
    <n v="36624"/>
    <d v="2021-06-15T00:00:00"/>
    <d v="2021-06-30T00:00:00"/>
    <s v="Genderfluid"/>
    <n v="54"/>
    <x v="5"/>
    <s v="Port Adamburgh"/>
  </r>
  <r>
    <n v="12"/>
    <n v="120"/>
    <n v="55507"/>
    <d v="2021-06-30T00:00:00"/>
    <d v="2021-07-11T00:00:00"/>
    <s v="Polygender"/>
    <n v="60"/>
    <x v="3"/>
    <s v="Carterbury"/>
  </r>
  <r>
    <n v="13"/>
    <n v="204"/>
    <n v="57810"/>
    <d v="2021-10-15T00:00:00"/>
    <d v="2021-10-31T00:00:00"/>
    <s v="Female"/>
    <n v="60"/>
    <x v="4"/>
    <s v="East Jakeberg"/>
  </r>
  <r>
    <n v="14"/>
    <n v="957"/>
    <n v="21270"/>
    <d v="2021-03-29T00:00:00"/>
    <d v="2021-04-12T00:00:00"/>
    <s v="Male"/>
    <n v="75"/>
    <x v="0"/>
    <s v="Samanthaberg"/>
  </r>
  <r>
    <n v="15"/>
    <n v="468"/>
    <n v="15488"/>
    <d v="2021-09-22T00:00:00"/>
    <d v="2021-10-08T00:00:00"/>
    <s v="Genderqueer"/>
    <n v="67"/>
    <x v="1"/>
    <s v="West Isla"/>
  </r>
  <r>
    <n v="16"/>
    <n v="564"/>
    <n v="36479"/>
    <d v="2021-07-07T00:00:00"/>
    <d v="2021-07-08T00:00:00"/>
    <s v="Bigender"/>
    <n v="34"/>
    <x v="5"/>
    <s v="North Marcusland"/>
  </r>
  <r>
    <n v="17"/>
    <n v="614"/>
    <n v="51822"/>
    <d v="2021-02-09T00:00:00"/>
    <d v="2021-02-11T00:00:00"/>
    <s v="Polygender"/>
    <n v="45"/>
    <x v="4"/>
    <s v="Samuelside"/>
  </r>
  <r>
    <n v="18"/>
    <n v="299"/>
    <n v="22902"/>
    <d v="2021-01-01T00:00:00"/>
    <d v="2021-01-03T00:00:00"/>
    <s v="Non-binary"/>
    <n v="32"/>
    <x v="6"/>
    <s v="Lake Amelia"/>
  </r>
  <r>
    <n v="19"/>
    <n v="513"/>
    <n v="56754"/>
    <d v="2021-08-30T00:00:00"/>
    <d v="2021-09-10T00:00:00"/>
    <s v="Non-binary"/>
    <n v="39"/>
    <x v="1"/>
    <s v="Port Ali"/>
  </r>
  <r>
    <n v="20"/>
    <n v="789"/>
    <n v="45129"/>
    <d v="2021-01-13T00:00:00"/>
    <d v="2021-01-20T00:00:00"/>
    <s v="Genderqueer"/>
    <n v="36"/>
    <x v="2"/>
    <s v="Aliceland"/>
  </r>
  <r>
    <n v="21"/>
    <n v="124"/>
    <n v="11261"/>
    <d v="2021-04-04T00:00:00"/>
    <d v="2021-04-17T00:00:00"/>
    <s v="Non-binary"/>
    <n v="54"/>
    <x v="4"/>
    <s v="Donnellyfort"/>
  </r>
  <r>
    <n v="22"/>
    <n v="180"/>
    <n v="36088"/>
    <d v="2021-05-28T00:00:00"/>
    <d v="2021-06-09T00:00:00"/>
    <s v="Genderfluid"/>
    <n v="21"/>
    <x v="2"/>
    <s v="Chasemouth"/>
  </r>
  <r>
    <n v="23"/>
    <n v="652"/>
    <n v="45711"/>
    <d v="2021-05-17T00:00:00"/>
    <d v="2021-05-22T00:00:00"/>
    <s v="Male"/>
    <n v="63"/>
    <x v="0"/>
    <s v="North Isabelleside"/>
  </r>
  <r>
    <n v="24"/>
    <n v="469"/>
    <n v="14566"/>
    <d v="2021-09-04T00:00:00"/>
    <d v="2021-09-20T00:00:00"/>
    <s v="Female"/>
    <n v="78"/>
    <x v="4"/>
    <s v="Andrewborough"/>
  </r>
  <r>
    <n v="25"/>
    <n v="562"/>
    <n v="47075"/>
    <d v="2021-07-04T00:00:00"/>
    <d v="2021-07-08T00:00:00"/>
    <s v="Agender"/>
    <n v="58"/>
    <x v="3"/>
    <s v="West Rubyland"/>
  </r>
  <r>
    <n v="26"/>
    <n v="732"/>
    <n v="15964"/>
    <d v="2021-04-25T00:00:00"/>
    <d v="2021-05-04T00:00:00"/>
    <s v="Genderfluid"/>
    <n v="80"/>
    <x v="3"/>
    <s v="Port Aaronton"/>
  </r>
  <r>
    <n v="27"/>
    <n v="443"/>
    <n v="35513"/>
    <d v="2021-05-16T00:00:00"/>
    <d v="2021-05-28T00:00:00"/>
    <s v="Bigender"/>
    <n v="49"/>
    <x v="6"/>
    <s v="Crooksshire"/>
  </r>
  <r>
    <n v="28"/>
    <n v="206"/>
    <n v="29968"/>
    <d v="2021-08-19T00:00:00"/>
    <d v="2021-09-04T00:00:00"/>
    <s v="Polygender"/>
    <n v="66"/>
    <x v="3"/>
    <s v="South Clairetown"/>
  </r>
  <r>
    <n v="29"/>
    <n v="993"/>
    <n v="57645"/>
    <d v="2021-03-22T00:00:00"/>
    <d v="2021-03-28T00:00:00"/>
    <s v="Polygender"/>
    <n v="24"/>
    <x v="6"/>
    <s v="Michaelberg"/>
  </r>
  <r>
    <n v="30"/>
    <n v="260"/>
    <n v="59350"/>
    <d v="2021-07-07T00:00:00"/>
    <d v="2021-07-26T00:00:00"/>
    <s v="Female"/>
    <n v="27"/>
    <x v="1"/>
    <s v="Trompview"/>
  </r>
  <r>
    <n v="31"/>
    <n v="727"/>
    <n v="15722"/>
    <d v="2021-03-11T00:00:00"/>
    <d v="2021-04-05T00:00:00"/>
    <s v="Female"/>
    <n v="26"/>
    <x v="4"/>
    <s v="Jacobport"/>
  </r>
  <r>
    <n v="32"/>
    <n v="627"/>
    <n v="24976"/>
    <d v="2021-06-17T00:00:00"/>
    <d v="2021-07-14T00:00:00"/>
    <s v="Genderfluid"/>
    <n v="51"/>
    <x v="0"/>
    <s v="Port Christopher"/>
  </r>
  <r>
    <n v="33"/>
    <n v="588"/>
    <n v="52945"/>
    <d v="2021-07-01T00:00:00"/>
    <d v="2021-07-07T00:00:00"/>
    <s v="Genderfluid"/>
    <n v="48"/>
    <x v="6"/>
    <s v="West Danieltown"/>
  </r>
  <r>
    <n v="34"/>
    <n v="412"/>
    <n v="36244"/>
    <d v="2021-05-23T00:00:00"/>
    <d v="2021-05-30T00:00:00"/>
    <s v="Polygender"/>
    <n v="21"/>
    <x v="0"/>
    <s v="Hackettchester"/>
  </r>
  <r>
    <n v="35"/>
    <n v="358"/>
    <n v="49665"/>
    <d v="2021-08-31T00:00:00"/>
    <d v="2021-09-07T00:00:00"/>
    <s v="Genderfluid"/>
    <n v="64"/>
    <x v="5"/>
    <s v="Kreigerbury"/>
  </r>
  <r>
    <n v="36"/>
    <n v="51"/>
    <n v="32494"/>
    <d v="2021-08-22T00:00:00"/>
    <d v="2021-09-04T00:00:00"/>
    <s v="Non-binary"/>
    <n v="52"/>
    <x v="5"/>
    <s v="South Evaport"/>
  </r>
  <r>
    <n v="37"/>
    <n v="78"/>
    <n v="53949"/>
    <d v="2021-07-07T00:00:00"/>
    <d v="2021-07-18T00:00:00"/>
    <s v="Genderqueer"/>
    <n v="38"/>
    <x v="5"/>
    <s v="Lake Alihaven"/>
  </r>
  <r>
    <n v="38"/>
    <n v="809"/>
    <n v="46219"/>
    <d v="2021-02-03T00:00:00"/>
    <d v="2021-02-19T00:00:00"/>
    <s v="Bigender"/>
    <n v="76"/>
    <x v="1"/>
    <s v="South Tyler"/>
  </r>
  <r>
    <n v="39"/>
    <n v="466"/>
    <n v="23990"/>
    <d v="2021-02-26T00:00:00"/>
    <d v="2021-03-20T00:00:00"/>
    <s v="Male"/>
    <n v="28"/>
    <x v="0"/>
    <s v="North Justin"/>
  </r>
  <r>
    <n v="40"/>
    <n v="86"/>
    <n v="56657"/>
    <d v="2021-01-07T00:00:00"/>
    <d v="2021-01-19T00:00:00"/>
    <s v="Non-binary"/>
    <n v="76"/>
    <x v="1"/>
    <s v="Gleasonport"/>
  </r>
  <r>
    <n v="41"/>
    <n v="790"/>
    <n v="53386"/>
    <d v="2021-01-03T00:00:00"/>
    <d v="2021-01-09T00:00:00"/>
    <s v="Genderqueer"/>
    <n v="67"/>
    <x v="7"/>
    <s v="Nathanfort"/>
  </r>
  <r>
    <n v="42"/>
    <n v="690"/>
    <n v="33993"/>
    <d v="2021-07-29T00:00:00"/>
    <d v="2021-08-02T00:00:00"/>
    <s v="Genderqueer"/>
    <n v="34"/>
    <x v="5"/>
    <s v="Port Annabelle"/>
  </r>
  <r>
    <n v="43"/>
    <n v="570"/>
    <n v="22839"/>
    <d v="2021-07-13T00:00:00"/>
    <d v="2021-08-03T00:00:00"/>
    <s v="Genderqueer"/>
    <n v="35"/>
    <x v="4"/>
    <s v="New Masonstad"/>
  </r>
  <r>
    <n v="44"/>
    <n v="849"/>
    <n v="17071"/>
    <d v="2021-09-07T00:00:00"/>
    <d v="2021-09-22T00:00:00"/>
    <s v="Male"/>
    <n v="29"/>
    <x v="4"/>
    <s v="Lake Gabrielview"/>
  </r>
  <r>
    <n v="45"/>
    <n v="571"/>
    <n v="21738"/>
    <d v="2021-05-30T00:00:00"/>
    <d v="2021-06-21T00:00:00"/>
    <s v="Agender"/>
    <n v="22"/>
    <x v="7"/>
    <s v="Jordanside"/>
  </r>
  <r>
    <n v="46"/>
    <n v="922"/>
    <n v="25378"/>
    <d v="2021-06-22T00:00:00"/>
    <d v="2021-07-04T00:00:00"/>
    <s v="Polygender"/>
    <n v="53"/>
    <x v="6"/>
    <s v="Jordanburgh"/>
  </r>
  <r>
    <n v="47"/>
    <n v="791"/>
    <n v="35453"/>
    <d v="2021-04-21T00:00:00"/>
    <d v="2021-04-23T00:00:00"/>
    <s v="Agender"/>
    <n v="34"/>
    <x v="3"/>
    <s v="Elijahshire"/>
  </r>
  <r>
    <n v="48"/>
    <n v="620"/>
    <n v="31712"/>
    <d v="2021-04-16T00:00:00"/>
    <d v="2021-04-23T00:00:00"/>
    <s v="Male"/>
    <n v="35"/>
    <x v="7"/>
    <s v="Jettstad"/>
  </r>
  <r>
    <n v="49"/>
    <n v="336"/>
    <n v="24219"/>
    <d v="2021-01-22T00:00:00"/>
    <d v="2021-02-13T00:00:00"/>
    <s v="Male"/>
    <n v="35"/>
    <x v="7"/>
    <s v="Port Madison"/>
  </r>
  <r>
    <n v="50"/>
    <n v="454"/>
    <n v="50310"/>
    <d v="2021-09-16T00:00:00"/>
    <d v="2021-09-18T00:00:00"/>
    <s v="Genderfluid"/>
    <n v="28"/>
    <x v="4"/>
    <s v="Port Isabellafurt"/>
  </r>
  <r>
    <n v="51"/>
    <n v="399"/>
    <n v="18423"/>
    <d v="2021-02-19T00:00:00"/>
    <d v="2021-02-26T00:00:00"/>
    <s v="Agender"/>
    <n v="46"/>
    <x v="2"/>
    <s v="South Logan"/>
  </r>
  <r>
    <n v="52"/>
    <n v="493"/>
    <n v="32155"/>
    <d v="2021-10-06T00:00:00"/>
    <d v="2021-10-29T00:00:00"/>
    <s v="Bigender"/>
    <n v="63"/>
    <x v="6"/>
    <s v="Port Natalie"/>
  </r>
  <r>
    <n v="53"/>
    <n v="528"/>
    <n v="10517"/>
    <d v="2021-04-22T00:00:00"/>
    <d v="2021-05-02T00:00:00"/>
    <s v="Non-binary"/>
    <n v="63"/>
    <x v="2"/>
    <s v="Lake Madelineton"/>
  </r>
  <r>
    <n v="54"/>
    <n v="195"/>
    <n v="13681"/>
    <d v="2021-04-25T00:00:00"/>
    <d v="2021-05-17T00:00:00"/>
    <s v="Genderfluid"/>
    <n v="72"/>
    <x v="4"/>
    <s v="West Baileyville"/>
  </r>
  <r>
    <n v="55"/>
    <n v="873"/>
    <n v="55650"/>
    <d v="2021-04-08T00:00:00"/>
    <d v="2021-04-25T00:00:00"/>
    <s v="Non-binary"/>
    <n v="38"/>
    <x v="2"/>
    <s v="Samanthatown"/>
  </r>
  <r>
    <n v="56"/>
    <n v="587"/>
    <n v="17149"/>
    <d v="2021-01-23T00:00:00"/>
    <d v="2021-02-18T00:00:00"/>
    <s v="Agender"/>
    <n v="35"/>
    <x v="3"/>
    <s v="East Declanside"/>
  </r>
  <r>
    <n v="57"/>
    <n v="163"/>
    <n v="41495"/>
    <d v="2021-02-27T00:00:00"/>
    <d v="2021-03-13T00:00:00"/>
    <s v="Genderfluid"/>
    <n v="20"/>
    <x v="7"/>
    <s v="Port Elliechester"/>
  </r>
  <r>
    <n v="58"/>
    <n v="332"/>
    <n v="42861"/>
    <d v="2021-02-02T00:00:00"/>
    <d v="2021-02-10T00:00:00"/>
    <s v="Male"/>
    <n v="75"/>
    <x v="5"/>
    <s v="East George"/>
  </r>
  <r>
    <n v="59"/>
    <n v="843"/>
    <n v="21858"/>
    <d v="2021-01-31T00:00:00"/>
    <d v="2021-02-27T00:00:00"/>
    <s v="Genderqueer"/>
    <n v="23"/>
    <x v="0"/>
    <s v="Lake Addisonland"/>
  </r>
  <r>
    <n v="60"/>
    <n v="301"/>
    <n v="31491"/>
    <d v="2021-02-05T00:00:00"/>
    <d v="2021-02-28T00:00:00"/>
    <s v="Non-binary"/>
    <n v="47"/>
    <x v="0"/>
    <s v="New Sienna"/>
  </r>
  <r>
    <n v="61"/>
    <n v="158"/>
    <n v="42290"/>
    <d v="2021-04-16T00:00:00"/>
    <d v="2021-04-28T00:00:00"/>
    <s v="Genderqueer"/>
    <n v="33"/>
    <x v="4"/>
    <s v="Johnschester"/>
  </r>
  <r>
    <n v="62"/>
    <n v="93"/>
    <n v="37952"/>
    <d v="2021-07-30T00:00:00"/>
    <d v="2021-08-13T00:00:00"/>
    <s v="Genderfluid"/>
    <n v="66"/>
    <x v="3"/>
    <s v="Colestad"/>
  </r>
  <r>
    <n v="63"/>
    <n v="556"/>
    <n v="27577"/>
    <d v="2021-02-11T00:00:00"/>
    <d v="2021-03-08T00:00:00"/>
    <s v="Genderfluid"/>
    <n v="61"/>
    <x v="0"/>
    <s v="West Kai"/>
  </r>
  <r>
    <n v="64"/>
    <n v="167"/>
    <n v="23668"/>
    <d v="2021-01-24T00:00:00"/>
    <d v="2021-02-15T00:00:00"/>
    <s v="Agender"/>
    <n v="34"/>
    <x v="7"/>
    <s v="Ellieshire"/>
  </r>
  <r>
    <n v="65"/>
    <n v="388"/>
    <n v="22051"/>
    <d v="2021-06-26T00:00:00"/>
    <d v="2021-07-22T00:00:00"/>
    <s v="Genderfluid"/>
    <n v="38"/>
    <x v="5"/>
    <s v="New Mayaburgh"/>
  </r>
  <r>
    <n v="66"/>
    <n v="631"/>
    <n v="42774"/>
    <d v="2021-08-14T00:00:00"/>
    <d v="2021-08-22T00:00:00"/>
    <s v="Female"/>
    <n v="49"/>
    <x v="5"/>
    <s v="Davidfurt"/>
  </r>
  <r>
    <n v="67"/>
    <n v="504"/>
    <n v="52694"/>
    <d v="2021-05-22T00:00:00"/>
    <d v="2021-06-17T00:00:00"/>
    <s v="Genderqueer"/>
    <n v="56"/>
    <x v="5"/>
    <s v="Emilymouth"/>
  </r>
  <r>
    <n v="68"/>
    <n v="180"/>
    <n v="20552"/>
    <d v="2021-02-12T00:00:00"/>
    <d v="2021-02-18T00:00:00"/>
    <s v="Genderfluid"/>
    <n v="21"/>
    <x v="2"/>
    <s v="Chasemouth"/>
  </r>
  <r>
    <n v="69"/>
    <n v="96"/>
    <n v="40619"/>
    <d v="2021-03-08T00:00:00"/>
    <d v="2021-03-28T00:00:00"/>
    <s v="Genderfluid"/>
    <n v="41"/>
    <x v="4"/>
    <s v="Hudsontown"/>
  </r>
  <r>
    <n v="70"/>
    <n v="802"/>
    <n v="11279"/>
    <d v="2021-05-15T00:00:00"/>
    <d v="2021-05-26T00:00:00"/>
    <s v="Female"/>
    <n v="72"/>
    <x v="5"/>
    <s v="Imogenmouth"/>
  </r>
  <r>
    <n v="71"/>
    <n v="795"/>
    <n v="20283"/>
    <d v="2021-02-14T00:00:00"/>
    <d v="2021-02-16T00:00:00"/>
    <s v="Agender"/>
    <n v="49"/>
    <x v="7"/>
    <s v="East Hayden"/>
  </r>
  <r>
    <n v="72"/>
    <n v="610"/>
    <n v="40072"/>
    <d v="2021-03-13T00:00:00"/>
    <d v="2021-03-16T00:00:00"/>
    <s v="Agender"/>
    <n v="31"/>
    <x v="1"/>
    <s v="New Jayden"/>
  </r>
  <r>
    <n v="73"/>
    <n v="965"/>
    <n v="16715"/>
    <d v="2021-07-24T00:00:00"/>
    <d v="2021-08-19T00:00:00"/>
    <s v="Bigender"/>
    <n v="75"/>
    <x v="2"/>
    <s v="New Callumtown"/>
  </r>
  <r>
    <n v="74"/>
    <n v="391"/>
    <n v="39655"/>
    <d v="2021-02-23T00:00:00"/>
    <d v="2021-02-27T00:00:00"/>
    <s v="Male"/>
    <n v="75"/>
    <x v="7"/>
    <s v="North Sophieland"/>
  </r>
  <r>
    <n v="75"/>
    <n v="68"/>
    <n v="16667"/>
    <d v="2021-08-24T00:00:00"/>
    <d v="2021-09-15T00:00:00"/>
    <s v="Female"/>
    <n v="23"/>
    <x v="2"/>
    <s v="West Justin"/>
  </r>
  <r>
    <n v="76"/>
    <n v="470"/>
    <n v="22762"/>
    <d v="2021-06-18T00:00:00"/>
    <d v="2021-06-26T00:00:00"/>
    <s v="Genderfluid"/>
    <n v="45"/>
    <x v="2"/>
    <s v="Edwardtown"/>
  </r>
  <r>
    <n v="77"/>
    <n v="680"/>
    <n v="56675"/>
    <d v="2021-04-19T00:00:00"/>
    <d v="2021-04-29T00:00:00"/>
    <s v="Bigender"/>
    <n v="78"/>
    <x v="4"/>
    <s v="Taylorfurt"/>
  </r>
  <r>
    <n v="78"/>
    <n v="681"/>
    <n v="58179"/>
    <d v="2021-05-13T00:00:00"/>
    <d v="2021-05-29T00:00:00"/>
    <s v="Polygender"/>
    <n v="79"/>
    <x v="6"/>
    <s v="West Alyssaton"/>
  </r>
  <r>
    <n v="79"/>
    <n v="236"/>
    <n v="54340"/>
    <d v="2021-03-16T00:00:00"/>
    <d v="2021-03-25T00:00:00"/>
    <s v="Non-binary"/>
    <n v="80"/>
    <x v="4"/>
    <s v="East Sienna"/>
  </r>
  <r>
    <n v="80"/>
    <n v="872"/>
    <n v="59554"/>
    <d v="2021-04-26T00:00:00"/>
    <d v="2021-05-20T00:00:00"/>
    <s v="Non-binary"/>
    <n v="74"/>
    <x v="4"/>
    <s v="West Lukeshire"/>
  </r>
  <r>
    <n v="81"/>
    <n v="736"/>
    <n v="30150"/>
    <d v="2021-06-13T00:00:00"/>
    <d v="2021-06-15T00:00:00"/>
    <s v="Female"/>
    <n v="55"/>
    <x v="6"/>
    <s v="Doylebury"/>
  </r>
  <r>
    <n v="82"/>
    <n v="927"/>
    <n v="32502"/>
    <d v="2021-02-02T00:00:00"/>
    <d v="2021-02-27T00:00:00"/>
    <s v="Male"/>
    <n v="61"/>
    <x v="6"/>
    <s v="Ryanfurt"/>
  </r>
  <r>
    <n v="83"/>
    <n v="537"/>
    <n v="39729"/>
    <d v="2021-06-25T00:00:00"/>
    <d v="2021-07-01T00:00:00"/>
    <s v="Non-binary"/>
    <n v="45"/>
    <x v="2"/>
    <s v="Krisland"/>
  </r>
  <r>
    <n v="84"/>
    <n v="181"/>
    <n v="43438"/>
    <d v="2021-08-26T00:00:00"/>
    <d v="2021-09-20T00:00:00"/>
    <s v="Polygender"/>
    <n v="27"/>
    <x v="5"/>
    <s v="Port Joshuaside"/>
  </r>
  <r>
    <n v="85"/>
    <n v="251"/>
    <n v="43533"/>
    <d v="2021-03-10T00:00:00"/>
    <d v="2021-03-22T00:00:00"/>
    <s v="Female"/>
    <n v="78"/>
    <x v="7"/>
    <s v="Wilsonside"/>
  </r>
  <r>
    <n v="86"/>
    <n v="874"/>
    <n v="27045"/>
    <d v="2021-08-05T00:00:00"/>
    <d v="2021-08-11T00:00:00"/>
    <s v="Genderqueer"/>
    <n v="65"/>
    <x v="2"/>
    <s v="South Zacmouth"/>
  </r>
  <r>
    <n v="87"/>
    <n v="325"/>
    <n v="32961"/>
    <d v="2021-06-20T00:00:00"/>
    <d v="2021-07-16T00:00:00"/>
    <s v="Genderqueer"/>
    <n v="68"/>
    <x v="0"/>
    <s v="West Claudia"/>
  </r>
  <r>
    <n v="88"/>
    <n v="567"/>
    <n v="10904"/>
    <d v="2021-07-19T00:00:00"/>
    <d v="2021-08-15T00:00:00"/>
    <s v="Female"/>
    <n v="39"/>
    <x v="5"/>
    <s v="East Piper"/>
  </r>
  <r>
    <n v="89"/>
    <n v="448"/>
    <n v="29268"/>
    <d v="2021-10-22T00:00:00"/>
    <d v="2021-11-16T00:00:00"/>
    <s v="Genderqueer"/>
    <n v="61"/>
    <x v="3"/>
    <s v="Liamton"/>
  </r>
  <r>
    <n v="90"/>
    <n v="809"/>
    <n v="11475"/>
    <d v="2021-06-13T00:00:00"/>
    <d v="2021-07-07T00:00:00"/>
    <s v="Bigender"/>
    <n v="76"/>
    <x v="1"/>
    <s v="South Tyler"/>
  </r>
  <r>
    <n v="91"/>
    <n v="803"/>
    <n v="16601"/>
    <d v="2021-09-02T00:00:00"/>
    <d v="2021-09-15T00:00:00"/>
    <s v="Bigender"/>
    <n v="68"/>
    <x v="7"/>
    <s v="Amyton"/>
  </r>
  <r>
    <n v="92"/>
    <n v="273"/>
    <n v="37239"/>
    <d v="2021-01-12T00:00:00"/>
    <d v="2021-01-30T00:00:00"/>
    <s v="Bigender"/>
    <n v="46"/>
    <x v="5"/>
    <s v="Noahmouth"/>
  </r>
  <r>
    <n v="93"/>
    <n v="908"/>
    <n v="52379"/>
    <d v="2021-10-22T00:00:00"/>
    <d v="2021-11-11T00:00:00"/>
    <s v="Genderqueer"/>
    <n v="42"/>
    <x v="3"/>
    <s v="South Alexandraview"/>
  </r>
  <r>
    <n v="94"/>
    <n v="629"/>
    <n v="47031"/>
    <d v="2021-03-08T00:00:00"/>
    <d v="2021-03-26T00:00:00"/>
    <s v="Male"/>
    <n v="53"/>
    <x v="2"/>
    <s v="Amberland"/>
  </r>
  <r>
    <n v="95"/>
    <n v="413"/>
    <n v="52416"/>
    <d v="2021-01-25T00:00:00"/>
    <d v="2021-02-05T00:00:00"/>
    <s v="Bigender"/>
    <n v="25"/>
    <x v="3"/>
    <s v="Morissetteborough"/>
  </r>
  <r>
    <n v="96"/>
    <n v="415"/>
    <n v="12119"/>
    <d v="2021-06-20T00:00:00"/>
    <d v="2021-06-30T00:00:00"/>
    <s v="Polygender"/>
    <n v="40"/>
    <x v="0"/>
    <s v="Dietrichville"/>
  </r>
  <r>
    <n v="97"/>
    <n v="106"/>
    <n v="17772"/>
    <d v="2021-03-29T00:00:00"/>
    <d v="2021-03-31T00:00:00"/>
    <s v="Genderqueer"/>
    <n v="38"/>
    <x v="7"/>
    <s v="Stokestown"/>
  </r>
  <r>
    <n v="98"/>
    <n v="257"/>
    <n v="44700"/>
    <d v="2021-04-29T00:00:00"/>
    <d v="2021-05-08T00:00:00"/>
    <s v="Genderfluid"/>
    <n v="61"/>
    <x v="7"/>
    <s v="Johnstonshire"/>
  </r>
  <r>
    <n v="99"/>
    <n v="291"/>
    <n v="26787"/>
    <d v="2021-09-13T00:00:00"/>
    <d v="2021-09-25T00:00:00"/>
    <s v="Genderqueer"/>
    <n v="43"/>
    <x v="1"/>
    <s v="South Hannah"/>
  </r>
  <r>
    <n v="100"/>
    <n v="817"/>
    <n v="57063"/>
    <d v="2021-03-30T00:00:00"/>
    <d v="2021-04-16T00:00:00"/>
    <s v="Polygender"/>
    <n v="45"/>
    <x v="1"/>
    <s v="Johnsonstad"/>
  </r>
  <r>
    <n v="101"/>
    <n v="807"/>
    <n v="25174"/>
    <d v="2021-01-31T00:00:00"/>
    <d v="2021-02-27T00:00:00"/>
    <s v="Polygender"/>
    <n v="26"/>
    <x v="3"/>
    <s v="Tylershire"/>
  </r>
  <r>
    <n v="102"/>
    <n v="846"/>
    <n v="41382"/>
    <d v="2021-05-07T00:00:00"/>
    <d v="2021-05-26T00:00:00"/>
    <s v="Genderfluid"/>
    <n v="72"/>
    <x v="6"/>
    <s v="Davidtown"/>
  </r>
  <r>
    <n v="103"/>
    <n v="209"/>
    <n v="49852"/>
    <d v="2021-06-16T00:00:00"/>
    <d v="2021-06-24T00:00:00"/>
    <s v="Female"/>
    <n v="29"/>
    <x v="0"/>
    <s v="Bayermouth"/>
  </r>
  <r>
    <n v="104"/>
    <n v="366"/>
    <n v="11454"/>
    <d v="2021-06-05T00:00:00"/>
    <d v="2021-06-23T00:00:00"/>
    <s v="Agender"/>
    <n v="64"/>
    <x v="6"/>
    <s v="Youngview"/>
  </r>
  <r>
    <n v="105"/>
    <n v="456"/>
    <n v="46013"/>
    <d v="2021-06-25T00:00:00"/>
    <d v="2021-07-14T00:00:00"/>
    <s v="Agender"/>
    <n v="33"/>
    <x v="3"/>
    <s v="West Lachlan"/>
  </r>
  <r>
    <n v="106"/>
    <n v="573"/>
    <n v="12033"/>
    <d v="2021-03-09T00:00:00"/>
    <d v="2021-03-28T00:00:00"/>
    <s v="Male"/>
    <n v="37"/>
    <x v="0"/>
    <s v="Abbeyshire"/>
  </r>
  <r>
    <n v="107"/>
    <n v="127"/>
    <n v="58760"/>
    <d v="2021-01-11T00:00:00"/>
    <d v="2021-02-03T00:00:00"/>
    <s v="Genderfluid"/>
    <n v="30"/>
    <x v="2"/>
    <s v="South Adam"/>
  </r>
  <r>
    <n v="108"/>
    <n v="935"/>
    <n v="52439"/>
    <d v="2021-03-07T00:00:00"/>
    <d v="2021-03-28T00:00:00"/>
    <s v="Male"/>
    <n v="30"/>
    <x v="4"/>
    <s v="Lake Oliverberg"/>
  </r>
  <r>
    <n v="109"/>
    <n v="554"/>
    <n v="12707"/>
    <d v="2021-04-06T00:00:00"/>
    <d v="2021-04-29T00:00:00"/>
    <s v="Non-binary"/>
    <n v="56"/>
    <x v="1"/>
    <s v="New Benjaminborough"/>
  </r>
  <r>
    <n v="110"/>
    <n v="607"/>
    <n v="15385"/>
    <d v="2021-09-02T00:00:00"/>
    <d v="2021-09-06T00:00:00"/>
    <s v="Male"/>
    <n v="42"/>
    <x v="5"/>
    <s v="North Gracetown"/>
  </r>
  <r>
    <n v="111"/>
    <n v="794"/>
    <n v="34096"/>
    <d v="2021-03-30T00:00:00"/>
    <d v="2021-04-14T00:00:00"/>
    <s v="Non-binary"/>
    <n v="72"/>
    <x v="0"/>
    <s v="Port Anna"/>
  </r>
  <r>
    <n v="112"/>
    <n v="75"/>
    <n v="46956"/>
    <d v="2021-02-04T00:00:00"/>
    <d v="2021-02-17T00:00:00"/>
    <s v="Non-binary"/>
    <n v="75"/>
    <x v="0"/>
    <s v="Smythland"/>
  </r>
  <r>
    <n v="113"/>
    <n v="565"/>
    <n v="49592"/>
    <d v="2021-03-19T00:00:00"/>
    <d v="2021-04-08T00:00:00"/>
    <s v="Genderqueer"/>
    <n v="73"/>
    <x v="3"/>
    <s v="Hamiltonport"/>
  </r>
  <r>
    <n v="114"/>
    <n v="160"/>
    <n v="49686"/>
    <d v="2021-08-08T00:00:00"/>
    <d v="2021-09-02T00:00:00"/>
    <s v="Male"/>
    <n v="26"/>
    <x v="4"/>
    <s v="Hicklebury"/>
  </r>
  <r>
    <n v="115"/>
    <n v="492"/>
    <n v="12685"/>
    <d v="2021-04-11T00:00:00"/>
    <d v="2021-04-22T00:00:00"/>
    <s v="Bigender"/>
    <n v="62"/>
    <x v="3"/>
    <s v="Josephmouth"/>
  </r>
  <r>
    <n v="116"/>
    <n v="510"/>
    <n v="15397"/>
    <d v="2021-04-25T00:00:00"/>
    <d v="2021-05-20T00:00:00"/>
    <s v="Non-binary"/>
    <n v="67"/>
    <x v="4"/>
    <s v="Alexandramouth"/>
  </r>
  <r>
    <n v="117"/>
    <n v="971"/>
    <n v="58134"/>
    <d v="2021-01-08T00:00:00"/>
    <d v="2021-01-23T00:00:00"/>
    <s v="Genderfluid"/>
    <n v="27"/>
    <x v="3"/>
    <s v="East Chasehaven"/>
  </r>
  <r>
    <n v="118"/>
    <n v="639"/>
    <n v="37950"/>
    <d v="2021-02-20T00:00:00"/>
    <d v="2021-02-22T00:00:00"/>
    <s v="Non-binary"/>
    <n v="40"/>
    <x v="6"/>
    <s v="Lake Alice"/>
  </r>
  <r>
    <n v="119"/>
    <n v="545"/>
    <n v="19955"/>
    <d v="2021-04-29T00:00:00"/>
    <d v="2021-05-06T00:00:00"/>
    <s v="Non-binary"/>
    <n v="59"/>
    <x v="3"/>
    <s v="Durgantown"/>
  </r>
  <r>
    <n v="120"/>
    <n v="585"/>
    <n v="53001"/>
    <d v="2021-06-09T00:00:00"/>
    <d v="2021-06-14T00:00:00"/>
    <s v="Non-binary"/>
    <n v="23"/>
    <x v="0"/>
    <s v="West Bella"/>
  </r>
  <r>
    <n v="121"/>
    <n v="549"/>
    <n v="27436"/>
    <d v="2021-04-21T00:00:00"/>
    <d v="2021-04-23T00:00:00"/>
    <s v="Male"/>
    <n v="50"/>
    <x v="5"/>
    <s v="Gleasonburgh"/>
  </r>
  <r>
    <n v="122"/>
    <n v="732"/>
    <n v="29226"/>
    <d v="2021-04-13T00:00:00"/>
    <d v="2021-05-04T00:00:00"/>
    <s v="Genderfluid"/>
    <n v="80"/>
    <x v="3"/>
    <s v="Port Aaronton"/>
  </r>
  <r>
    <n v="123"/>
    <n v="471"/>
    <n v="17133"/>
    <d v="2021-03-04T00:00:00"/>
    <d v="2021-03-22T00:00:00"/>
    <s v="Non-binary"/>
    <n v="31"/>
    <x v="4"/>
    <s v="Boyerland"/>
  </r>
  <r>
    <n v="124"/>
    <n v="776"/>
    <n v="43888"/>
    <d v="2021-07-06T00:00:00"/>
    <d v="2021-07-15T00:00:00"/>
    <s v="Genderfluid"/>
    <n v="24"/>
    <x v="7"/>
    <s v="Harveyville"/>
  </r>
  <r>
    <n v="125"/>
    <n v="321"/>
    <n v="29600"/>
    <d v="2021-10-22T00:00:00"/>
    <d v="2021-11-03T00:00:00"/>
    <s v="Female"/>
    <n v="44"/>
    <x v="4"/>
    <s v="Kaihaven"/>
  </r>
  <r>
    <n v="126"/>
    <n v="326"/>
    <n v="29536"/>
    <d v="2021-01-31T00:00:00"/>
    <d v="2021-02-20T00:00:00"/>
    <s v="Genderfluid"/>
    <n v="54"/>
    <x v="5"/>
    <s v="New Masonport"/>
  </r>
  <r>
    <n v="127"/>
    <n v="51"/>
    <n v="43262"/>
    <d v="2021-04-01T00:00:00"/>
    <d v="2021-04-11T00:00:00"/>
    <s v="Non-binary"/>
    <n v="52"/>
    <x v="5"/>
    <s v="South Evaport"/>
  </r>
  <r>
    <n v="128"/>
    <n v="936"/>
    <n v="17661"/>
    <d v="2021-10-13T00:00:00"/>
    <d v="2021-11-09T00:00:00"/>
    <s v="Genderfluid"/>
    <n v="77"/>
    <x v="7"/>
    <s v="Huelfort"/>
  </r>
  <r>
    <n v="129"/>
    <n v="428"/>
    <n v="42185"/>
    <d v="2021-05-24T00:00:00"/>
    <d v="2021-05-27T00:00:00"/>
    <s v="Polygender"/>
    <n v="66"/>
    <x v="7"/>
    <s v="North Liamfort"/>
  </r>
  <r>
    <n v="130"/>
    <n v="439"/>
    <n v="12827"/>
    <d v="2021-06-20T00:00:00"/>
    <d v="2021-07-15T00:00:00"/>
    <s v="Female"/>
    <n v="75"/>
    <x v="6"/>
    <s v="West Thomas"/>
  </r>
  <r>
    <n v="131"/>
    <n v="629"/>
    <n v="52850"/>
    <d v="2021-09-20T00:00:00"/>
    <d v="2021-09-24T00:00:00"/>
    <s v="Male"/>
    <n v="53"/>
    <x v="2"/>
    <s v="Amberland"/>
  </r>
  <r>
    <n v="132"/>
    <n v="562"/>
    <n v="10396"/>
    <d v="2021-04-17T00:00:00"/>
    <d v="2021-05-01T00:00:00"/>
    <s v="Agender"/>
    <n v="58"/>
    <x v="3"/>
    <s v="West Rubyland"/>
  </r>
  <r>
    <n v="133"/>
    <n v="878"/>
    <n v="43759"/>
    <d v="2021-07-07T00:00:00"/>
    <d v="2021-07-17T00:00:00"/>
    <s v="Genderfluid"/>
    <n v="54"/>
    <x v="6"/>
    <s v="Lake William"/>
  </r>
  <r>
    <n v="134"/>
    <n v="12"/>
    <n v="39451"/>
    <d v="2021-06-19T00:00:00"/>
    <d v="2021-07-01T00:00:00"/>
    <s v="Bigender"/>
    <n v="78"/>
    <x v="0"/>
    <s v="Taylorburgh"/>
  </r>
  <r>
    <n v="135"/>
    <n v="942"/>
    <n v="53723"/>
    <d v="2021-05-15T00:00:00"/>
    <d v="2021-06-02T00:00:00"/>
    <s v="Genderfluid"/>
    <n v="45"/>
    <x v="6"/>
    <s v="North Nicholaston"/>
  </r>
  <r>
    <n v="136"/>
    <n v="539"/>
    <n v="35331"/>
    <d v="2021-09-06T00:00:00"/>
    <d v="2021-09-08T00:00:00"/>
    <s v="Male"/>
    <n v="78"/>
    <x v="3"/>
    <s v="Port Blake"/>
  </r>
  <r>
    <n v="137"/>
    <n v="298"/>
    <n v="58875"/>
    <d v="2021-10-18T00:00:00"/>
    <d v="2021-10-20T00:00:00"/>
    <s v="Female"/>
    <n v="29"/>
    <x v="3"/>
    <s v="Sanfordberg"/>
  </r>
  <r>
    <n v="138"/>
    <n v="331"/>
    <n v="50666"/>
    <d v="2021-02-05T00:00:00"/>
    <d v="2021-02-10T00:00:00"/>
    <s v="Polygender"/>
    <n v="32"/>
    <x v="5"/>
    <s v="Aidenton"/>
  </r>
  <r>
    <n v="139"/>
    <n v="871"/>
    <n v="11224"/>
    <d v="2021-06-15T00:00:00"/>
    <d v="2021-06-28T00:00:00"/>
    <s v="Bigender"/>
    <n v="48"/>
    <x v="2"/>
    <s v="Port Joshualand"/>
  </r>
  <r>
    <n v="140"/>
    <n v="539"/>
    <n v="35025"/>
    <d v="2021-04-08T00:00:00"/>
    <d v="2021-04-13T00:00:00"/>
    <s v="Male"/>
    <n v="78"/>
    <x v="3"/>
    <s v="Port Blake"/>
  </r>
  <r>
    <n v="141"/>
    <n v="528"/>
    <n v="40203"/>
    <d v="2021-08-26T00:00:00"/>
    <d v="2021-09-13T00:00:00"/>
    <s v="Non-binary"/>
    <n v="63"/>
    <x v="2"/>
    <s v="Lake Madelineton"/>
  </r>
  <r>
    <n v="142"/>
    <n v="237"/>
    <n v="53165"/>
    <d v="2021-06-15T00:00:00"/>
    <d v="2021-07-12T00:00:00"/>
    <s v="Agender"/>
    <n v="71"/>
    <x v="4"/>
    <s v="Lake Mollyburgh"/>
  </r>
  <r>
    <n v="143"/>
    <n v="828"/>
    <n v="37187"/>
    <d v="2021-02-08T00:00:00"/>
    <d v="2021-02-11T00:00:00"/>
    <s v="Female"/>
    <n v="57"/>
    <x v="3"/>
    <s v="East Zacharystad"/>
  </r>
  <r>
    <n v="144"/>
    <n v="928"/>
    <n v="15762"/>
    <d v="2021-05-22T00:00:00"/>
    <d v="2021-05-28T00:00:00"/>
    <s v="Bigender"/>
    <n v="63"/>
    <x v="7"/>
    <s v="Haydentown"/>
  </r>
  <r>
    <n v="145"/>
    <n v="871"/>
    <n v="26358"/>
    <d v="2021-02-02T00:00:00"/>
    <d v="2021-02-10T00:00:00"/>
    <s v="Bigender"/>
    <n v="48"/>
    <x v="2"/>
    <s v="Port Joshualand"/>
  </r>
  <r>
    <n v="146"/>
    <n v="912"/>
    <n v="22750"/>
    <d v="2021-08-30T00:00:00"/>
    <d v="2021-09-26T00:00:00"/>
    <s v="Agender"/>
    <n v="60"/>
    <x v="1"/>
    <s v="West John"/>
  </r>
  <r>
    <n v="147"/>
    <n v="818"/>
    <n v="20690"/>
    <d v="2021-09-28T00:00:00"/>
    <d v="2021-10-16T00:00:00"/>
    <s v="Polygender"/>
    <n v="59"/>
    <x v="2"/>
    <s v="West Eviebury"/>
  </r>
  <r>
    <n v="148"/>
    <n v="573"/>
    <n v="14073"/>
    <d v="2021-01-14T00:00:00"/>
    <d v="2021-01-24T00:00:00"/>
    <s v="Male"/>
    <n v="37"/>
    <x v="0"/>
    <s v="Abbeyshire"/>
  </r>
  <r>
    <n v="149"/>
    <n v="500"/>
    <n v="31490"/>
    <d v="2021-03-03T00:00:00"/>
    <d v="2021-03-14T00:00:00"/>
    <s v="Non-binary"/>
    <n v="78"/>
    <x v="2"/>
    <s v="Port Haydenchester"/>
  </r>
  <r>
    <n v="150"/>
    <n v="462"/>
    <n v="34428"/>
    <d v="2021-06-22T00:00:00"/>
    <d v="2021-06-27T00:00:00"/>
    <s v="Non-binary"/>
    <n v="45"/>
    <x v="0"/>
    <s v="D'amoreborough"/>
  </r>
  <r>
    <n v="151"/>
    <n v="357"/>
    <n v="24626"/>
    <d v="2021-08-08T00:00:00"/>
    <d v="2021-09-01T00:00:00"/>
    <s v="Polygender"/>
    <n v="41"/>
    <x v="7"/>
    <s v="North Kaylastad"/>
  </r>
  <r>
    <n v="152"/>
    <n v="320"/>
    <n v="24866"/>
    <d v="2021-03-09T00:00:00"/>
    <d v="2021-03-12T00:00:00"/>
    <s v="Polygender"/>
    <n v="43"/>
    <x v="1"/>
    <s v="Howehaven"/>
  </r>
  <r>
    <n v="153"/>
    <n v="727"/>
    <n v="49677"/>
    <d v="2021-10-21T00:00:00"/>
    <d v="2021-11-17T00:00:00"/>
    <s v="Female"/>
    <n v="26"/>
    <x v="4"/>
    <s v="Jacobport"/>
  </r>
  <r>
    <n v="154"/>
    <n v="674"/>
    <n v="49994"/>
    <d v="2021-10-17T00:00:00"/>
    <d v="2021-11-07T00:00:00"/>
    <s v="Bigender"/>
    <n v="36"/>
    <x v="0"/>
    <s v="Goodwinmouth"/>
  </r>
  <r>
    <n v="155"/>
    <n v="834"/>
    <n v="11166"/>
    <d v="2021-06-30T00:00:00"/>
    <d v="2021-07-18T00:00:00"/>
    <s v="Non-binary"/>
    <n v="61"/>
    <x v="4"/>
    <s v="Port Ellaside"/>
  </r>
  <r>
    <n v="156"/>
    <n v="727"/>
    <n v="37878"/>
    <d v="2021-07-10T00:00:00"/>
    <d v="2021-07-29T00:00:00"/>
    <s v="Female"/>
    <n v="26"/>
    <x v="4"/>
    <s v="Jacobport"/>
  </r>
  <r>
    <n v="157"/>
    <n v="909"/>
    <n v="17955"/>
    <d v="2021-04-07T00:00:00"/>
    <d v="2021-04-17T00:00:00"/>
    <s v="Genderqueer"/>
    <n v="62"/>
    <x v="1"/>
    <s v="Langfort"/>
  </r>
  <r>
    <n v="158"/>
    <n v="828"/>
    <n v="14010"/>
    <d v="2021-07-13T00:00:00"/>
    <d v="2021-08-04T00:00:00"/>
    <s v="Female"/>
    <n v="57"/>
    <x v="3"/>
    <s v="East Zacharystad"/>
  </r>
  <r>
    <n v="159"/>
    <n v="208"/>
    <n v="12449"/>
    <d v="2021-09-05T00:00:00"/>
    <d v="2021-09-13T00:00:00"/>
    <s v="Bigender"/>
    <n v="71"/>
    <x v="0"/>
    <s v="Josephland"/>
  </r>
  <r>
    <n v="160"/>
    <n v="725"/>
    <n v="41442"/>
    <d v="2021-07-31T00:00:00"/>
    <d v="2021-08-06T00:00:00"/>
    <s v="Non-binary"/>
    <n v="23"/>
    <x v="5"/>
    <s v="Gracemouth"/>
  </r>
  <r>
    <n v="161"/>
    <n v="566"/>
    <n v="45840"/>
    <d v="2021-03-22T00:00:00"/>
    <d v="2021-04-11T00:00:00"/>
    <s v="Male"/>
    <n v="23"/>
    <x v="1"/>
    <s v="O'keefeton"/>
  </r>
  <r>
    <n v="162"/>
    <n v="431"/>
    <n v="20238"/>
    <d v="2021-04-25T00:00:00"/>
    <d v="2021-05-05T00:00:00"/>
    <s v="Agender"/>
    <n v="41"/>
    <x v="6"/>
    <s v="Jademouth"/>
  </r>
  <r>
    <n v="163"/>
    <n v="84"/>
    <n v="11473"/>
    <d v="2021-06-12T00:00:00"/>
    <d v="2021-06-17T00:00:00"/>
    <s v="Female"/>
    <n v="63"/>
    <x v="5"/>
    <s v="Lake Paigemouth"/>
  </r>
  <r>
    <n v="164"/>
    <n v="412"/>
    <n v="26249"/>
    <d v="2021-05-21T00:00:00"/>
    <d v="2021-06-03T00:00:00"/>
    <s v="Polygender"/>
    <n v="21"/>
    <x v="0"/>
    <s v="Hackettchester"/>
  </r>
  <r>
    <n v="165"/>
    <n v="389"/>
    <n v="28345"/>
    <d v="2021-06-23T00:00:00"/>
    <d v="2021-07-20T00:00:00"/>
    <s v="Agender"/>
    <n v="41"/>
    <x v="0"/>
    <s v="Lake Lukeberg"/>
  </r>
  <r>
    <n v="166"/>
    <n v="113"/>
    <n v="11914"/>
    <d v="2021-07-11T00:00:00"/>
    <d v="2021-07-14T00:00:00"/>
    <s v="Agender"/>
    <n v="57"/>
    <x v="0"/>
    <s v="North Ruby"/>
  </r>
  <r>
    <n v="167"/>
    <n v="595"/>
    <n v="44269"/>
    <d v="2021-06-26T00:00:00"/>
    <d v="2021-07-18T00:00:00"/>
    <s v="Female"/>
    <n v="60"/>
    <x v="0"/>
    <s v="Ameliaview"/>
  </r>
  <r>
    <n v="168"/>
    <n v="664"/>
    <n v="51244"/>
    <d v="2021-01-10T00:00:00"/>
    <d v="2021-01-27T00:00:00"/>
    <s v="Genderfluid"/>
    <n v="32"/>
    <x v="1"/>
    <s v="East Max"/>
  </r>
  <r>
    <n v="169"/>
    <n v="996"/>
    <n v="22089"/>
    <d v="2021-03-09T00:00:00"/>
    <d v="2021-03-12T00:00:00"/>
    <s v="Agender"/>
    <n v="59"/>
    <x v="1"/>
    <s v="Lake Danielland"/>
  </r>
  <r>
    <n v="170"/>
    <n v="867"/>
    <n v="28597"/>
    <d v="2021-08-17T00:00:00"/>
    <d v="2021-09-03T00:00:00"/>
    <s v="Bigender"/>
    <n v="36"/>
    <x v="1"/>
    <s v="Port Davidburgh"/>
  </r>
  <r>
    <n v="171"/>
    <n v="443"/>
    <n v="19467"/>
    <d v="2021-09-14T00:00:00"/>
    <d v="2021-09-16T00:00:00"/>
    <s v="Bigender"/>
    <n v="49"/>
    <x v="6"/>
    <s v="Crooksshire"/>
  </r>
  <r>
    <n v="172"/>
    <n v="224"/>
    <n v="47514"/>
    <d v="2021-01-05T00:00:00"/>
    <d v="2021-01-27T00:00:00"/>
    <s v="Genderfluid"/>
    <n v="78"/>
    <x v="4"/>
    <s v="Hansenberg"/>
  </r>
  <r>
    <n v="173"/>
    <n v="435"/>
    <n v="30001"/>
    <d v="2021-06-06T00:00:00"/>
    <d v="2021-07-01T00:00:00"/>
    <s v="Agender"/>
    <n v="41"/>
    <x v="0"/>
    <s v="South Tobyton"/>
  </r>
  <r>
    <n v="174"/>
    <n v="497"/>
    <n v="46769"/>
    <d v="2021-02-22T00:00:00"/>
    <d v="2021-03-17T00:00:00"/>
    <s v="Bigender"/>
    <n v="31"/>
    <x v="5"/>
    <s v="North Aidentown"/>
  </r>
  <r>
    <n v="175"/>
    <n v="309"/>
    <n v="57197"/>
    <d v="2021-03-22T00:00:00"/>
    <d v="2021-04-16T00:00:00"/>
    <s v="Genderqueer"/>
    <n v="29"/>
    <x v="3"/>
    <s v="Lake Edward"/>
  </r>
  <r>
    <n v="176"/>
    <n v="574"/>
    <n v="28185"/>
    <d v="2021-09-26T00:00:00"/>
    <d v="2021-10-04T00:00:00"/>
    <s v="Polygender"/>
    <n v="53"/>
    <x v="5"/>
    <s v="Zacharybury"/>
  </r>
  <r>
    <n v="177"/>
    <n v="315"/>
    <n v="11314"/>
    <d v="2021-08-20T00:00:00"/>
    <d v="2021-09-01T00:00:00"/>
    <s v="Genderqueer"/>
    <n v="49"/>
    <x v="7"/>
    <s v="East Michaelmouth"/>
  </r>
  <r>
    <n v="178"/>
    <n v="236"/>
    <n v="31542"/>
    <d v="2021-02-02T00:00:00"/>
    <d v="2021-02-08T00:00:00"/>
    <s v="Non-binary"/>
    <n v="80"/>
    <x v="4"/>
    <s v="East Sienna"/>
  </r>
  <r>
    <n v="179"/>
    <n v="161"/>
    <n v="52081"/>
    <d v="2021-06-10T00:00:00"/>
    <d v="2021-06-27T00:00:00"/>
    <s v="Agender"/>
    <n v="29"/>
    <x v="2"/>
    <s v="Port Jade"/>
  </r>
  <r>
    <n v="180"/>
    <n v="469"/>
    <n v="14617"/>
    <d v="2021-05-29T00:00:00"/>
    <d v="2021-06-22T00:00:00"/>
    <s v="Female"/>
    <n v="78"/>
    <x v="4"/>
    <s v="Andrewborough"/>
  </r>
  <r>
    <n v="181"/>
    <n v="241"/>
    <n v="23142"/>
    <d v="2021-01-29T00:00:00"/>
    <d v="2021-02-13T00:00:00"/>
    <s v="Bigender"/>
    <n v="61"/>
    <x v="3"/>
    <s v="New Ava"/>
  </r>
  <r>
    <n v="182"/>
    <n v="461"/>
    <n v="33720"/>
    <d v="2021-02-22T00:00:00"/>
    <d v="2021-03-04T00:00:00"/>
    <s v="Female"/>
    <n v="54"/>
    <x v="7"/>
    <s v="West Chasemouth"/>
  </r>
  <r>
    <n v="183"/>
    <n v="715"/>
    <n v="51587"/>
    <d v="2021-10-06T00:00:00"/>
    <d v="2021-10-12T00:00:00"/>
    <s v="Bigender"/>
    <n v="61"/>
    <x v="1"/>
    <s v="Port Hunter"/>
  </r>
  <r>
    <n v="184"/>
    <n v="240"/>
    <n v="48997"/>
    <d v="2021-09-15T00:00:00"/>
    <d v="2021-09-29T00:00:00"/>
    <s v="Genderqueer"/>
    <n v="25"/>
    <x v="6"/>
    <s v="New Codyville"/>
  </r>
  <r>
    <n v="185"/>
    <n v="945"/>
    <n v="46608"/>
    <d v="2021-04-06T00:00:00"/>
    <d v="2021-04-20T00:00:00"/>
    <s v="Non-binary"/>
    <n v="48"/>
    <x v="7"/>
    <s v="Stantonmouth"/>
  </r>
  <r>
    <n v="186"/>
    <n v="833"/>
    <n v="24061"/>
    <d v="2021-09-26T00:00:00"/>
    <d v="2021-10-14T00:00:00"/>
    <s v="Genderqueer"/>
    <n v="27"/>
    <x v="2"/>
    <s v="Jaspermouth"/>
  </r>
  <r>
    <n v="187"/>
    <n v="401"/>
    <n v="15167"/>
    <d v="2021-01-10T00:00:00"/>
    <d v="2021-01-19T00:00:00"/>
    <s v="Non-binary"/>
    <n v="73"/>
    <x v="2"/>
    <s v="Sarahstad"/>
  </r>
  <r>
    <n v="188"/>
    <n v="571"/>
    <n v="41180"/>
    <d v="2021-04-10T00:00:00"/>
    <d v="2021-04-22T00:00:00"/>
    <s v="Agender"/>
    <n v="22"/>
    <x v="7"/>
    <s v="Jordanside"/>
  </r>
  <r>
    <n v="189"/>
    <n v="586"/>
    <n v="41543"/>
    <d v="2021-07-17T00:00:00"/>
    <d v="2021-08-08T00:00:00"/>
    <s v="Agender"/>
    <n v="34"/>
    <x v="4"/>
    <s v="Hallhaven"/>
  </r>
  <r>
    <n v="190"/>
    <n v="421"/>
    <n v="28420"/>
    <d v="2021-02-01T00:00:00"/>
    <d v="2021-02-17T00:00:00"/>
    <s v="Genderfluid"/>
    <n v="62"/>
    <x v="7"/>
    <s v="North Baileyside"/>
  </r>
  <r>
    <n v="191"/>
    <n v="18"/>
    <n v="31002"/>
    <d v="2021-01-22T00:00:00"/>
    <d v="2021-02-15T00:00:00"/>
    <s v="Male"/>
    <n v="79"/>
    <x v="4"/>
    <s v="Walterland"/>
  </r>
  <r>
    <n v="192"/>
    <n v="842"/>
    <n v="30614"/>
    <d v="2021-02-06T00:00:00"/>
    <d v="2021-02-19T00:00:00"/>
    <s v="Polygender"/>
    <n v="70"/>
    <x v="2"/>
    <s v="Port Kiara"/>
  </r>
  <r>
    <n v="193"/>
    <n v="846"/>
    <n v="54256"/>
    <d v="2021-06-06T00:00:00"/>
    <d v="2021-06-07T00:00:00"/>
    <s v="Genderfluid"/>
    <n v="72"/>
    <x v="6"/>
    <s v="Davidtown"/>
  </r>
  <r>
    <n v="194"/>
    <n v="415"/>
    <n v="21994"/>
    <d v="2021-10-23T00:00:00"/>
    <d v="2021-11-03T00:00:00"/>
    <s v="Polygender"/>
    <n v="40"/>
    <x v="0"/>
    <s v="Dietrichville"/>
  </r>
  <r>
    <n v="195"/>
    <n v="92"/>
    <n v="41725"/>
    <d v="2021-04-13T00:00:00"/>
    <d v="2021-04-17T00:00:00"/>
    <s v="Agender"/>
    <n v="27"/>
    <x v="3"/>
    <s v="Harrismouth"/>
  </r>
  <r>
    <n v="196"/>
    <n v="630"/>
    <n v="48990"/>
    <d v="2021-10-22T00:00:00"/>
    <d v="2021-11-16T00:00:00"/>
    <s v="Male"/>
    <n v="49"/>
    <x v="6"/>
    <s v="New Madisonborough"/>
  </r>
  <r>
    <n v="197"/>
    <n v="110"/>
    <n v="23619"/>
    <d v="2021-04-30T00:00:00"/>
    <d v="2021-05-01T00:00:00"/>
    <s v="Genderfluid"/>
    <n v="65"/>
    <x v="2"/>
    <s v="Bartolettifurt"/>
  </r>
  <r>
    <n v="198"/>
    <n v="640"/>
    <n v="29627"/>
    <d v="2021-08-31T00:00:00"/>
    <d v="2021-09-13T00:00:00"/>
    <s v="Genderqueer"/>
    <n v="49"/>
    <x v="3"/>
    <s v="Lincolnchester"/>
  </r>
  <r>
    <n v="199"/>
    <n v="206"/>
    <n v="58054"/>
    <d v="2021-05-17T00:00:00"/>
    <d v="2021-05-18T00:00:00"/>
    <s v="Polygender"/>
    <n v="66"/>
    <x v="3"/>
    <s v="South Clairetown"/>
  </r>
  <r>
    <n v="200"/>
    <n v="15"/>
    <n v="50335"/>
    <d v="2021-08-24T00:00:00"/>
    <d v="2021-09-07T00:00:00"/>
    <s v="Genderfluid"/>
    <n v="34"/>
    <x v="2"/>
    <s v="Kiehnburgh"/>
  </r>
  <r>
    <n v="201"/>
    <n v="325"/>
    <n v="56321"/>
    <d v="2021-05-26T00:00:00"/>
    <d v="2021-06-18T00:00:00"/>
    <s v="Genderqueer"/>
    <n v="68"/>
    <x v="0"/>
    <s v="West Claudia"/>
  </r>
  <r>
    <n v="202"/>
    <n v="129"/>
    <n v="49559"/>
    <d v="2021-04-15T00:00:00"/>
    <d v="2021-04-22T00:00:00"/>
    <s v="Non-binary"/>
    <n v="68"/>
    <x v="2"/>
    <s v="Port Harrychester"/>
  </r>
  <r>
    <n v="203"/>
    <n v="369"/>
    <n v="40129"/>
    <d v="2021-06-21T00:00:00"/>
    <d v="2021-07-11T00:00:00"/>
    <s v="Female"/>
    <n v="46"/>
    <x v="7"/>
    <s v="New Stellastad"/>
  </r>
  <r>
    <n v="204"/>
    <n v="568"/>
    <n v="35005"/>
    <d v="2021-09-30T00:00:00"/>
    <d v="2021-10-10T00:00:00"/>
    <s v="Bigender"/>
    <n v="64"/>
    <x v="1"/>
    <s v="Chloeville"/>
  </r>
  <r>
    <n v="205"/>
    <n v="267"/>
    <n v="23779"/>
    <d v="2021-02-03T00:00:00"/>
    <d v="2021-02-04T00:00:00"/>
    <s v="Bigender"/>
    <n v="45"/>
    <x v="2"/>
    <s v="Lukefurt"/>
  </r>
  <r>
    <n v="206"/>
    <n v="654"/>
    <n v="24189"/>
    <d v="2021-06-01T00:00:00"/>
    <d v="2021-06-16T00:00:00"/>
    <s v="Female"/>
    <n v="42"/>
    <x v="6"/>
    <s v="West Sebastianfort"/>
  </r>
  <r>
    <n v="207"/>
    <n v="644"/>
    <n v="57755"/>
    <d v="2021-09-25T00:00:00"/>
    <d v="2021-09-28T00:00:00"/>
    <s v="Polygender"/>
    <n v="46"/>
    <x v="2"/>
    <s v="Baileyberg"/>
  </r>
  <r>
    <n v="208"/>
    <n v="28"/>
    <n v="39533"/>
    <d v="2021-10-10T00:00:00"/>
    <d v="2021-10-15T00:00:00"/>
    <s v="Non-binary"/>
    <n v="79"/>
    <x v="3"/>
    <s v="West Noah"/>
  </r>
  <r>
    <n v="209"/>
    <n v="292"/>
    <n v="36341"/>
    <d v="2021-05-08T00:00:00"/>
    <d v="2021-05-20T00:00:00"/>
    <s v="Male"/>
    <n v="25"/>
    <x v="6"/>
    <s v="West Aidenview"/>
  </r>
  <r>
    <n v="210"/>
    <n v="723"/>
    <n v="21903"/>
    <d v="2021-07-22T00:00:00"/>
    <d v="2021-08-18T00:00:00"/>
    <s v="Polygender"/>
    <n v="34"/>
    <x v="7"/>
    <s v="Lake Mitchellbury"/>
  </r>
  <r>
    <n v="211"/>
    <n v="515"/>
    <n v="37122"/>
    <d v="2021-05-09T00:00:00"/>
    <d v="2021-05-17T00:00:00"/>
    <s v="Female"/>
    <n v="52"/>
    <x v="7"/>
    <s v="Huelhaven"/>
  </r>
  <r>
    <n v="212"/>
    <n v="62"/>
    <n v="29887"/>
    <d v="2021-10-14T00:00:00"/>
    <d v="2021-11-08T00:00:00"/>
    <s v="Bigender"/>
    <n v="32"/>
    <x v="7"/>
    <s v="New Beaumouth"/>
  </r>
  <r>
    <n v="213"/>
    <n v="678"/>
    <n v="37684"/>
    <d v="2021-09-14T00:00:00"/>
    <d v="2021-09-27T00:00:00"/>
    <s v="Agender"/>
    <n v="79"/>
    <x v="4"/>
    <s v="East Alex"/>
  </r>
  <r>
    <n v="214"/>
    <n v="288"/>
    <n v="25179"/>
    <d v="2021-06-20T00:00:00"/>
    <d v="2021-07-09T00:00:00"/>
    <s v="Male"/>
    <n v="24"/>
    <x v="6"/>
    <s v="Reillyfurt"/>
  </r>
  <r>
    <n v="215"/>
    <n v="526"/>
    <n v="27531"/>
    <d v="2021-08-10T00:00:00"/>
    <d v="2021-08-20T00:00:00"/>
    <s v="Male"/>
    <n v="73"/>
    <x v="1"/>
    <s v="Adamsside"/>
  </r>
  <r>
    <n v="216"/>
    <n v="865"/>
    <n v="56745"/>
    <d v="2021-04-16T00:00:00"/>
    <d v="2021-05-04T00:00:00"/>
    <s v="Agender"/>
    <n v="44"/>
    <x v="6"/>
    <s v="North Riley"/>
  </r>
  <r>
    <n v="217"/>
    <n v="234"/>
    <n v="47120"/>
    <d v="2021-07-18T00:00:00"/>
    <d v="2021-07-31T00:00:00"/>
    <s v="Genderfluid"/>
    <n v="37"/>
    <x v="6"/>
    <s v="West Zoe"/>
  </r>
  <r>
    <n v="218"/>
    <n v="606"/>
    <n v="22309"/>
    <d v="2021-07-12T00:00:00"/>
    <d v="2021-07-20T00:00:00"/>
    <s v="Polygender"/>
    <n v="53"/>
    <x v="4"/>
    <s v="Calebville"/>
  </r>
  <r>
    <n v="219"/>
    <n v="667"/>
    <n v="14137"/>
    <d v="2021-01-05T00:00:00"/>
    <d v="2021-01-10T00:00:00"/>
    <s v="Polygender"/>
    <n v="30"/>
    <x v="6"/>
    <s v="New Beau"/>
  </r>
  <r>
    <n v="220"/>
    <n v="555"/>
    <n v="23957"/>
    <d v="2021-10-10T00:00:00"/>
    <d v="2021-10-25T00:00:00"/>
    <s v="Polygender"/>
    <n v="77"/>
    <x v="6"/>
    <s v="Lake Jacobborough"/>
  </r>
  <r>
    <n v="221"/>
    <n v="473"/>
    <n v="49366"/>
    <d v="2021-08-03T00:00:00"/>
    <d v="2021-08-17T00:00:00"/>
    <s v="Male"/>
    <n v="61"/>
    <x v="0"/>
    <s v="Annaton"/>
  </r>
  <r>
    <n v="222"/>
    <n v="368"/>
    <n v="28754"/>
    <d v="2021-09-08T00:00:00"/>
    <d v="2021-10-05T00:00:00"/>
    <s v="Genderfluid"/>
    <n v="61"/>
    <x v="7"/>
    <s v="South Chelseaton"/>
  </r>
  <r>
    <n v="223"/>
    <n v="657"/>
    <n v="13441"/>
    <d v="2021-03-23T00:00:00"/>
    <d v="2021-03-30T00:00:00"/>
    <s v="Male"/>
    <n v="25"/>
    <x v="0"/>
    <s v="Port Eveland"/>
  </r>
  <r>
    <n v="224"/>
    <n v="628"/>
    <n v="20293"/>
    <d v="2021-07-07T00:00:00"/>
    <d v="2021-08-02T00:00:00"/>
    <s v="Non-binary"/>
    <n v="75"/>
    <x v="5"/>
    <s v="West Sophie"/>
  </r>
  <r>
    <n v="225"/>
    <n v="664"/>
    <n v="27059"/>
    <d v="2021-10-04T00:00:00"/>
    <d v="2021-10-26T00:00:00"/>
    <s v="Genderfluid"/>
    <n v="32"/>
    <x v="1"/>
    <s v="East Max"/>
  </r>
  <r>
    <n v="226"/>
    <n v="28"/>
    <n v="44799"/>
    <d v="2021-07-09T00:00:00"/>
    <d v="2021-07-23T00:00:00"/>
    <s v="Non-binary"/>
    <n v="79"/>
    <x v="3"/>
    <s v="West Noah"/>
  </r>
  <r>
    <n v="227"/>
    <n v="406"/>
    <n v="36809"/>
    <d v="2021-10-23T00:00:00"/>
    <d v="2021-11-19T00:00:00"/>
    <s v="Agender"/>
    <n v="59"/>
    <x v="6"/>
    <s v="Clarkville"/>
  </r>
  <r>
    <n v="228"/>
    <n v="773"/>
    <n v="10857"/>
    <d v="2021-01-06T00:00:00"/>
    <d v="2021-01-17T00:00:00"/>
    <s v="Genderfluid"/>
    <n v="55"/>
    <x v="4"/>
    <s v="Thomasborough"/>
  </r>
  <r>
    <n v="229"/>
    <n v="107"/>
    <n v="15827"/>
    <d v="2021-10-08T00:00:00"/>
    <d v="2021-10-20T00:00:00"/>
    <s v="Genderfluid"/>
    <n v="35"/>
    <x v="2"/>
    <s v="Claudiaview"/>
  </r>
  <r>
    <n v="230"/>
    <n v="497"/>
    <n v="54581"/>
    <d v="2021-08-31T00:00:00"/>
    <d v="2021-09-18T00:00:00"/>
    <s v="Bigender"/>
    <n v="31"/>
    <x v="5"/>
    <s v="North Aidentown"/>
  </r>
  <r>
    <n v="231"/>
    <n v="731"/>
    <n v="58824"/>
    <d v="2021-03-20T00:00:00"/>
    <d v="2021-04-09T00:00:00"/>
    <s v="Genderfluid"/>
    <n v="39"/>
    <x v="2"/>
    <s v="North Jessica"/>
  </r>
  <r>
    <n v="232"/>
    <n v="256"/>
    <n v="44567"/>
    <d v="2021-05-02T00:00:00"/>
    <d v="2021-05-16T00:00:00"/>
    <s v="Bigender"/>
    <n v="46"/>
    <x v="7"/>
    <s v="North Lillian"/>
  </r>
  <r>
    <n v="233"/>
    <n v="996"/>
    <n v="29939"/>
    <d v="2021-09-03T00:00:00"/>
    <d v="2021-09-19T00:00:00"/>
    <s v="Agender"/>
    <n v="59"/>
    <x v="1"/>
    <s v="Lake Danielland"/>
  </r>
  <r>
    <n v="234"/>
    <n v="133"/>
    <n v="26314"/>
    <d v="2021-09-18T00:00:00"/>
    <d v="2021-10-10T00:00:00"/>
    <s v="Bigender"/>
    <n v="49"/>
    <x v="1"/>
    <s v="Shieldsside"/>
  </r>
  <r>
    <n v="235"/>
    <n v="767"/>
    <n v="23434"/>
    <d v="2021-09-28T00:00:00"/>
    <d v="2021-10-12T00:00:00"/>
    <s v="Genderqueer"/>
    <n v="37"/>
    <x v="0"/>
    <s v="West Kai"/>
  </r>
  <r>
    <n v="236"/>
    <n v="228"/>
    <n v="49109"/>
    <d v="2021-07-15T00:00:00"/>
    <d v="2021-08-08T00:00:00"/>
    <s v="Female"/>
    <n v="40"/>
    <x v="5"/>
    <s v="Towneport"/>
  </r>
  <r>
    <n v="237"/>
    <n v="829"/>
    <n v="20267"/>
    <d v="2021-03-16T00:00:00"/>
    <d v="2021-04-06T00:00:00"/>
    <s v="Non-binary"/>
    <n v="39"/>
    <x v="6"/>
    <s v="Baumbachtown"/>
  </r>
  <r>
    <n v="238"/>
    <n v="328"/>
    <n v="59828"/>
    <d v="2021-03-17T00:00:00"/>
    <d v="2021-03-27T00:00:00"/>
    <s v="Non-binary"/>
    <n v="59"/>
    <x v="2"/>
    <s v="North Elijahshire"/>
  </r>
  <r>
    <n v="239"/>
    <n v="530"/>
    <n v="45974"/>
    <d v="2021-10-13T00:00:00"/>
    <d v="2021-11-02T00:00:00"/>
    <s v="Polygender"/>
    <n v="63"/>
    <x v="2"/>
    <s v="Lake Rose"/>
  </r>
  <r>
    <n v="240"/>
    <n v="578"/>
    <n v="37612"/>
    <d v="2021-01-27T00:00:00"/>
    <d v="2021-02-01T00:00:00"/>
    <s v="Genderfluid"/>
    <n v="75"/>
    <x v="4"/>
    <s v="East Marcus"/>
  </r>
  <r>
    <n v="241"/>
    <n v="401"/>
    <n v="33692"/>
    <d v="2021-07-22T00:00:00"/>
    <d v="2021-08-17T00:00:00"/>
    <s v="Non-binary"/>
    <n v="73"/>
    <x v="2"/>
    <s v="Sarahstad"/>
  </r>
  <r>
    <n v="242"/>
    <n v="909"/>
    <n v="12202"/>
    <d v="2021-08-25T00:00:00"/>
    <d v="2021-09-13T00:00:00"/>
    <s v="Genderqueer"/>
    <n v="62"/>
    <x v="1"/>
    <s v="Langfort"/>
  </r>
  <r>
    <n v="243"/>
    <n v="263"/>
    <n v="31631"/>
    <d v="2021-07-06T00:00:00"/>
    <d v="2021-07-11T00:00:00"/>
    <s v="Genderfluid"/>
    <n v="22"/>
    <x v="2"/>
    <s v="West Cameron"/>
  </r>
  <r>
    <n v="244"/>
    <n v="637"/>
    <n v="18966"/>
    <d v="2021-09-02T00:00:00"/>
    <d v="2021-09-09T00:00:00"/>
    <s v="Bigender"/>
    <n v="58"/>
    <x v="2"/>
    <s v="Lilystad"/>
  </r>
  <r>
    <n v="245"/>
    <n v="191"/>
    <n v="49443"/>
    <d v="2021-05-06T00:00:00"/>
    <d v="2021-05-10T00:00:00"/>
    <s v="Agender"/>
    <n v="76"/>
    <x v="5"/>
    <s v="Grimesstad"/>
  </r>
  <r>
    <n v="246"/>
    <n v="641"/>
    <n v="39230"/>
    <d v="2021-06-19T00:00:00"/>
    <d v="2021-07-16T00:00:00"/>
    <s v="Agender"/>
    <n v="62"/>
    <x v="4"/>
    <s v="Hamishview"/>
  </r>
  <r>
    <n v="247"/>
    <n v="68"/>
    <n v="39513"/>
    <d v="2021-10-19T00:00:00"/>
    <d v="2021-11-12T00:00:00"/>
    <s v="Female"/>
    <n v="23"/>
    <x v="2"/>
    <s v="West Justin"/>
  </r>
  <r>
    <n v="248"/>
    <n v="457"/>
    <n v="29329"/>
    <d v="2021-01-15T00:00:00"/>
    <d v="2021-01-20T00:00:00"/>
    <s v="Male"/>
    <n v="27"/>
    <x v="6"/>
    <s v="Charlotteborough"/>
  </r>
  <r>
    <n v="249"/>
    <n v="86"/>
    <n v="47181"/>
    <d v="2021-05-13T00:00:00"/>
    <d v="2021-05-26T00:00:00"/>
    <s v="Non-binary"/>
    <n v="76"/>
    <x v="1"/>
    <s v="Gleasonport"/>
  </r>
  <r>
    <n v="250"/>
    <n v="518"/>
    <n v="18564"/>
    <d v="2021-03-26T00:00:00"/>
    <d v="2021-04-03T00:00:00"/>
    <s v="Agender"/>
    <n v="31"/>
    <x v="5"/>
    <s v="Bauchton"/>
  </r>
  <r>
    <n v="251"/>
    <n v="433"/>
    <n v="30132"/>
    <d v="2021-07-31T00:00:00"/>
    <d v="2021-08-27T00:00:00"/>
    <s v="Non-binary"/>
    <n v="46"/>
    <x v="1"/>
    <s v="West Michaelport"/>
  </r>
  <r>
    <n v="252"/>
    <n v="683"/>
    <n v="11465"/>
    <d v="2021-01-11T00:00:00"/>
    <d v="2021-02-05T00:00:00"/>
    <s v="Genderfluid"/>
    <n v="45"/>
    <x v="7"/>
    <s v="West Finnberg"/>
  </r>
  <r>
    <n v="253"/>
    <n v="179"/>
    <n v="38502"/>
    <d v="2021-09-10T00:00:00"/>
    <d v="2021-10-02T00:00:00"/>
    <s v="Agender"/>
    <n v="52"/>
    <x v="3"/>
    <s v="Callumborough"/>
  </r>
  <r>
    <n v="254"/>
    <n v="571"/>
    <n v="57662"/>
    <d v="2021-08-07T00:00:00"/>
    <d v="2021-09-03T00:00:00"/>
    <s v="Agender"/>
    <n v="22"/>
    <x v="7"/>
    <s v="Jordanside"/>
  </r>
  <r>
    <n v="255"/>
    <n v="605"/>
    <n v="16272"/>
    <d v="2021-09-26T00:00:00"/>
    <d v="2021-10-15T00:00:00"/>
    <s v="Female"/>
    <n v="25"/>
    <x v="2"/>
    <s v="Hamiltonshire"/>
  </r>
  <r>
    <n v="256"/>
    <n v="313"/>
    <n v="15452"/>
    <d v="2021-08-09T00:00:00"/>
    <d v="2021-08-12T00:00:00"/>
    <s v="Agender"/>
    <n v="24"/>
    <x v="0"/>
    <s v="South Pipermouth"/>
  </r>
  <r>
    <n v="257"/>
    <n v="914"/>
    <n v="43972"/>
    <d v="2021-02-12T00:00:00"/>
    <d v="2021-03-02T00:00:00"/>
    <s v="Bigender"/>
    <n v="39"/>
    <x v="0"/>
    <s v="South Alexview"/>
  </r>
  <r>
    <n v="258"/>
    <n v="742"/>
    <n v="38266"/>
    <d v="2021-10-21T00:00:00"/>
    <d v="2021-11-13T00:00:00"/>
    <s v="Polygender"/>
    <n v="44"/>
    <x v="2"/>
    <s v="Port Aliview"/>
  </r>
  <r>
    <n v="259"/>
    <n v="878"/>
    <n v="47527"/>
    <d v="2021-08-16T00:00:00"/>
    <d v="2021-09-07T00:00:00"/>
    <s v="Genderfluid"/>
    <n v="54"/>
    <x v="6"/>
    <s v="Lake William"/>
  </r>
  <r>
    <n v="260"/>
    <n v="317"/>
    <n v="56068"/>
    <d v="2021-07-13T00:00:00"/>
    <d v="2021-07-25T00:00:00"/>
    <s v="Male"/>
    <n v="48"/>
    <x v="7"/>
    <s v="Miafort"/>
  </r>
  <r>
    <n v="261"/>
    <n v="250"/>
    <n v="55396"/>
    <d v="2021-02-06T00:00:00"/>
    <d v="2021-03-01T00:00:00"/>
    <s v="Polygender"/>
    <n v="23"/>
    <x v="3"/>
    <s v="Boyleberg"/>
  </r>
  <r>
    <n v="262"/>
    <n v="812"/>
    <n v="55461"/>
    <d v="2021-05-22T00:00:00"/>
    <d v="2021-05-24T00:00:00"/>
    <s v="Male"/>
    <n v="28"/>
    <x v="2"/>
    <s v="Lucyport"/>
  </r>
  <r>
    <n v="263"/>
    <n v="372"/>
    <n v="12599"/>
    <d v="2021-06-19T00:00:00"/>
    <d v="2021-07-08T00:00:00"/>
    <s v="Genderqueer"/>
    <n v="53"/>
    <x v="0"/>
    <s v="East Sophia"/>
  </r>
  <r>
    <n v="264"/>
    <n v="636"/>
    <n v="55537"/>
    <d v="2021-06-13T00:00:00"/>
    <d v="2021-06-18T00:00:00"/>
    <s v="Male"/>
    <n v="24"/>
    <x v="5"/>
    <s v="Abbottburgh"/>
  </r>
  <r>
    <n v="265"/>
    <n v="189"/>
    <n v="40896"/>
    <d v="2021-07-04T00:00:00"/>
    <d v="2021-07-29T00:00:00"/>
    <s v="Bigender"/>
    <n v="28"/>
    <x v="2"/>
    <s v="Lake Abigailhaven"/>
  </r>
  <r>
    <n v="266"/>
    <n v="623"/>
    <n v="58746"/>
    <d v="2021-03-10T00:00:00"/>
    <d v="2021-03-20T00:00:00"/>
    <s v="Agender"/>
    <n v="57"/>
    <x v="0"/>
    <s v="West Ashley"/>
  </r>
  <r>
    <n v="267"/>
    <n v="34"/>
    <n v="44791"/>
    <d v="2021-09-11T00:00:00"/>
    <d v="2021-09-12T00:00:00"/>
    <s v="Non-binary"/>
    <n v="55"/>
    <x v="2"/>
    <s v="Sauerfort"/>
  </r>
  <r>
    <n v="268"/>
    <n v="530"/>
    <n v="57006"/>
    <d v="2021-03-16T00:00:00"/>
    <d v="2021-04-10T00:00:00"/>
    <s v="Polygender"/>
    <n v="63"/>
    <x v="2"/>
    <s v="Lake Rose"/>
  </r>
  <r>
    <n v="269"/>
    <n v="89"/>
    <n v="21446"/>
    <d v="2021-02-05T00:00:00"/>
    <d v="2021-02-22T00:00:00"/>
    <s v="Female"/>
    <n v="51"/>
    <x v="3"/>
    <s v="Lake Hannah"/>
  </r>
  <r>
    <n v="270"/>
    <n v="711"/>
    <n v="14024"/>
    <d v="2021-03-02T00:00:00"/>
    <d v="2021-03-27T00:00:00"/>
    <s v="Male"/>
    <n v="42"/>
    <x v="6"/>
    <s v="Russelstad"/>
  </r>
  <r>
    <n v="271"/>
    <n v="469"/>
    <n v="39282"/>
    <d v="2021-06-07T00:00:00"/>
    <d v="2021-06-09T00:00:00"/>
    <s v="Female"/>
    <n v="78"/>
    <x v="4"/>
    <s v="Andrewborough"/>
  </r>
  <r>
    <n v="272"/>
    <n v="92"/>
    <n v="19661"/>
    <d v="2021-01-20T00:00:00"/>
    <d v="2021-01-31T00:00:00"/>
    <s v="Agender"/>
    <n v="27"/>
    <x v="3"/>
    <s v="Harrismouth"/>
  </r>
  <r>
    <n v="273"/>
    <n v="828"/>
    <n v="13233"/>
    <d v="2021-10-07T00:00:00"/>
    <d v="2021-11-03T00:00:00"/>
    <s v="Female"/>
    <n v="57"/>
    <x v="3"/>
    <s v="East Zacharystad"/>
  </r>
  <r>
    <n v="274"/>
    <n v="19"/>
    <n v="50173"/>
    <d v="2021-04-13T00:00:00"/>
    <d v="2021-04-27T00:00:00"/>
    <s v="Agender"/>
    <n v="41"/>
    <x v="6"/>
    <s v="West Bailey"/>
  </r>
  <r>
    <n v="275"/>
    <n v="329"/>
    <n v="17666"/>
    <d v="2021-01-05T00:00:00"/>
    <d v="2021-01-15T00:00:00"/>
    <s v="Polygender"/>
    <n v="53"/>
    <x v="2"/>
    <s v="South Claudialand"/>
  </r>
  <r>
    <n v="276"/>
    <n v="775"/>
    <n v="48376"/>
    <d v="2021-06-20T00:00:00"/>
    <d v="2021-06-24T00:00:00"/>
    <s v="Bigender"/>
    <n v="56"/>
    <x v="5"/>
    <s v="East Charlesfurt"/>
  </r>
  <r>
    <n v="277"/>
    <n v="659"/>
    <n v="48337"/>
    <d v="2021-04-05T00:00:00"/>
    <d v="2021-04-06T00:00:00"/>
    <s v="Non-binary"/>
    <n v="57"/>
    <x v="1"/>
    <s v="Sophiemouth"/>
  </r>
  <r>
    <n v="278"/>
    <n v="510"/>
    <n v="19930"/>
    <d v="2021-01-30T00:00:00"/>
    <d v="2021-02-13T00:00:00"/>
    <s v="Non-binary"/>
    <n v="67"/>
    <x v="4"/>
    <s v="Alexandramouth"/>
  </r>
  <r>
    <n v="279"/>
    <n v="620"/>
    <n v="51563"/>
    <d v="2021-07-25T00:00:00"/>
    <d v="2021-07-28T00:00:00"/>
    <s v="Male"/>
    <n v="35"/>
    <x v="7"/>
    <s v="Jettstad"/>
  </r>
  <r>
    <n v="280"/>
    <n v="551"/>
    <n v="20352"/>
    <d v="2021-01-07T00:00:00"/>
    <d v="2021-01-08T00:00:00"/>
    <s v="Bigender"/>
    <n v="68"/>
    <x v="0"/>
    <s v="Declanton"/>
  </r>
  <r>
    <n v="281"/>
    <n v="489"/>
    <n v="19908"/>
    <d v="2021-07-03T00:00:00"/>
    <d v="2021-07-15T00:00:00"/>
    <s v="Polygender"/>
    <n v="59"/>
    <x v="4"/>
    <s v="West Phoenix"/>
  </r>
  <r>
    <n v="282"/>
    <n v="423"/>
    <n v="41504"/>
    <d v="2021-03-30T00:00:00"/>
    <d v="2021-04-18T00:00:00"/>
    <s v="Agender"/>
    <n v="32"/>
    <x v="0"/>
    <s v="New Rileybury"/>
  </r>
  <r>
    <n v="283"/>
    <n v="303"/>
    <n v="14784"/>
    <d v="2021-09-04T00:00:00"/>
    <d v="2021-09-15T00:00:00"/>
    <s v="Genderqueer"/>
    <n v="75"/>
    <x v="4"/>
    <s v="North Paige"/>
  </r>
  <r>
    <n v="284"/>
    <n v="522"/>
    <n v="36627"/>
    <d v="2021-04-29T00:00:00"/>
    <d v="2021-05-16T00:00:00"/>
    <s v="Genderqueer"/>
    <n v="71"/>
    <x v="0"/>
    <s v="Handborough"/>
  </r>
  <r>
    <n v="285"/>
    <n v="882"/>
    <n v="41206"/>
    <d v="2021-09-25T00:00:00"/>
    <d v="2021-10-20T00:00:00"/>
    <s v="Genderqueer"/>
    <n v="43"/>
    <x v="0"/>
    <s v="Kiehnfurt"/>
  </r>
  <r>
    <n v="286"/>
    <n v="998"/>
    <n v="18840"/>
    <d v="2021-01-05T00:00:00"/>
    <d v="2021-01-08T00:00:00"/>
    <s v="Polygender"/>
    <n v="32"/>
    <x v="3"/>
    <s v="Kohlerberg"/>
  </r>
  <r>
    <n v="287"/>
    <n v="799"/>
    <n v="10368"/>
    <d v="2021-09-09T00:00:00"/>
    <d v="2021-10-03T00:00:00"/>
    <s v="Polygender"/>
    <n v="67"/>
    <x v="4"/>
    <s v="South Levi"/>
  </r>
  <r>
    <n v="288"/>
    <n v="201"/>
    <n v="36160"/>
    <d v="2021-10-13T00:00:00"/>
    <d v="2021-10-16T00:00:00"/>
    <s v="Polygender"/>
    <n v="58"/>
    <x v="7"/>
    <s v="Joelmouth"/>
  </r>
  <r>
    <n v="289"/>
    <n v="977"/>
    <n v="10046"/>
    <d v="2021-01-26T00:00:00"/>
    <d v="2021-02-16T00:00:00"/>
    <s v="Polygender"/>
    <n v="34"/>
    <x v="3"/>
    <s v="East Sophia"/>
  </r>
  <r>
    <n v="290"/>
    <n v="364"/>
    <n v="48707"/>
    <d v="2021-08-01T00:00:00"/>
    <d v="2021-08-16T00:00:00"/>
    <s v="Polygender"/>
    <n v="28"/>
    <x v="4"/>
    <s v="Swiftfort"/>
  </r>
  <r>
    <n v="291"/>
    <n v="112"/>
    <n v="50830"/>
    <d v="2021-01-12T00:00:00"/>
    <d v="2021-02-05T00:00:00"/>
    <s v="Female"/>
    <n v="42"/>
    <x v="0"/>
    <s v="West Hamish"/>
  </r>
  <r>
    <n v="292"/>
    <n v="337"/>
    <n v="36699"/>
    <d v="2021-03-26T00:00:00"/>
    <d v="2021-04-04T00:00:00"/>
    <s v="Non-binary"/>
    <n v="78"/>
    <x v="2"/>
    <s v="Cooperbury"/>
  </r>
  <r>
    <n v="293"/>
    <n v="426"/>
    <n v="32389"/>
    <d v="2021-08-05T00:00:00"/>
    <d v="2021-08-13T00:00:00"/>
    <s v="Bigender"/>
    <n v="40"/>
    <x v="6"/>
    <s v="South Sophieview"/>
  </r>
  <r>
    <n v="294"/>
    <n v="499"/>
    <n v="50667"/>
    <d v="2021-08-28T00:00:00"/>
    <d v="2021-09-15T00:00:00"/>
    <s v="Agender"/>
    <n v="24"/>
    <x v="7"/>
    <s v="New Hannah"/>
  </r>
  <r>
    <n v="295"/>
    <n v="412"/>
    <n v="55019"/>
    <d v="2021-03-05T00:00:00"/>
    <d v="2021-03-19T00:00:00"/>
    <s v="Polygender"/>
    <n v="21"/>
    <x v="0"/>
    <s v="Hackettchester"/>
  </r>
  <r>
    <n v="296"/>
    <n v="207"/>
    <n v="47076"/>
    <d v="2021-10-22T00:00:00"/>
    <d v="2021-10-25T00:00:00"/>
    <s v="Genderqueer"/>
    <n v="56"/>
    <x v="3"/>
    <s v="Elijahburgh"/>
  </r>
  <r>
    <n v="297"/>
    <n v="256"/>
    <n v="23789"/>
    <d v="2021-06-15T00:00:00"/>
    <d v="2021-06-27T00:00:00"/>
    <s v="Bigender"/>
    <n v="46"/>
    <x v="7"/>
    <s v="North Lillian"/>
  </r>
  <r>
    <n v="298"/>
    <n v="58"/>
    <n v="55984"/>
    <d v="2021-09-11T00:00:00"/>
    <d v="2021-09-20T00:00:00"/>
    <s v="Agender"/>
    <n v="39"/>
    <x v="4"/>
    <s v="Amelieburgh"/>
  </r>
  <r>
    <n v="299"/>
    <n v="994"/>
    <n v="58159"/>
    <d v="2021-01-12T00:00:00"/>
    <d v="2021-02-03T00:00:00"/>
    <s v="Female"/>
    <n v="53"/>
    <x v="2"/>
    <s v="Hallshire"/>
  </r>
  <r>
    <n v="300"/>
    <n v="912"/>
    <n v="47255"/>
    <d v="2021-09-30T00:00:00"/>
    <d v="2021-10-25T00:00:00"/>
    <s v="Agender"/>
    <n v="60"/>
    <x v="1"/>
    <s v="West John"/>
  </r>
  <r>
    <n v="301"/>
    <n v="535"/>
    <n v="12986"/>
    <d v="2021-06-21T00:00:00"/>
    <d v="2021-06-25T00:00:00"/>
    <s v="Polygender"/>
    <n v="56"/>
    <x v="0"/>
    <s v="Conroychester"/>
  </r>
  <r>
    <n v="302"/>
    <n v="156"/>
    <n v="32298"/>
    <d v="2021-06-19T00:00:00"/>
    <d v="2021-07-07T00:00:00"/>
    <s v="Female"/>
    <n v="24"/>
    <x v="2"/>
    <s v="Kaiberg"/>
  </r>
  <r>
    <n v="303"/>
    <n v="758"/>
    <n v="58670"/>
    <d v="2021-09-02T00:00:00"/>
    <d v="2021-09-11T00:00:00"/>
    <s v="Genderfluid"/>
    <n v="44"/>
    <x v="4"/>
    <s v="East Madison"/>
  </r>
  <r>
    <n v="304"/>
    <n v="537"/>
    <n v="27293"/>
    <d v="2021-04-10T00:00:00"/>
    <d v="2021-05-03T00:00:00"/>
    <s v="Non-binary"/>
    <n v="45"/>
    <x v="2"/>
    <s v="Krisland"/>
  </r>
  <r>
    <n v="305"/>
    <n v="234"/>
    <n v="13377"/>
    <d v="2021-07-09T00:00:00"/>
    <d v="2021-07-26T00:00:00"/>
    <s v="Genderfluid"/>
    <n v="37"/>
    <x v="6"/>
    <s v="West Zoe"/>
  </r>
  <r>
    <n v="306"/>
    <n v="747"/>
    <n v="51492"/>
    <d v="2021-10-16T00:00:00"/>
    <d v="2021-10-19T00:00:00"/>
    <s v="Bigender"/>
    <n v="25"/>
    <x v="6"/>
    <s v="Lake Gabriella"/>
  </r>
  <r>
    <n v="307"/>
    <n v="679"/>
    <n v="17726"/>
    <d v="2021-10-11T00:00:00"/>
    <d v="2021-10-28T00:00:00"/>
    <s v="Genderqueer"/>
    <n v="76"/>
    <x v="2"/>
    <s v="Cameronton"/>
  </r>
  <r>
    <n v="308"/>
    <n v="549"/>
    <n v="18834"/>
    <d v="2021-02-13T00:00:00"/>
    <d v="2021-03-08T00:00:00"/>
    <s v="Male"/>
    <n v="50"/>
    <x v="5"/>
    <s v="Gleasonburgh"/>
  </r>
  <r>
    <n v="309"/>
    <n v="390"/>
    <n v="26229"/>
    <d v="2021-01-07T00:00:00"/>
    <d v="2021-01-25T00:00:00"/>
    <s v="Bigender"/>
    <n v="36"/>
    <x v="2"/>
    <s v="South Eveshire"/>
  </r>
  <r>
    <n v="310"/>
    <n v="348"/>
    <n v="18372"/>
    <d v="2021-04-25T00:00:00"/>
    <d v="2021-05-15T00:00:00"/>
    <s v="Genderqueer"/>
    <n v="76"/>
    <x v="1"/>
    <s v="Rubyfort"/>
  </r>
  <r>
    <n v="311"/>
    <n v="807"/>
    <n v="21226"/>
    <d v="2021-03-07T00:00:00"/>
    <d v="2021-03-25T00:00:00"/>
    <s v="Polygender"/>
    <n v="26"/>
    <x v="3"/>
    <s v="Tylershire"/>
  </r>
  <r>
    <n v="312"/>
    <n v="683"/>
    <n v="38591"/>
    <d v="2021-07-06T00:00:00"/>
    <d v="2021-07-31T00:00:00"/>
    <s v="Genderfluid"/>
    <n v="45"/>
    <x v="7"/>
    <s v="West Finnberg"/>
  </r>
  <r>
    <n v="313"/>
    <n v="266"/>
    <n v="24507"/>
    <d v="2021-06-02T00:00:00"/>
    <d v="2021-06-11T00:00:00"/>
    <s v="Non-binary"/>
    <n v="55"/>
    <x v="4"/>
    <s v="Laylabury"/>
  </r>
  <r>
    <n v="314"/>
    <n v="95"/>
    <n v="49262"/>
    <d v="2021-08-14T00:00:00"/>
    <d v="2021-08-17T00:00:00"/>
    <s v="Non-binary"/>
    <n v="33"/>
    <x v="2"/>
    <s v="Port Jordan"/>
  </r>
  <r>
    <n v="315"/>
    <n v="239"/>
    <n v="18075"/>
    <d v="2021-04-05T00:00:00"/>
    <d v="2021-04-25T00:00:00"/>
    <s v="Genderfluid"/>
    <n v="63"/>
    <x v="7"/>
    <s v="North Sophie"/>
  </r>
  <r>
    <n v="316"/>
    <n v="179"/>
    <n v="59876"/>
    <d v="2021-09-12T00:00:00"/>
    <d v="2021-09-20T00:00:00"/>
    <s v="Agender"/>
    <n v="52"/>
    <x v="3"/>
    <s v="Callumborough"/>
  </r>
  <r>
    <n v="317"/>
    <n v="876"/>
    <n v="18204"/>
    <d v="2021-04-23T00:00:00"/>
    <d v="2021-04-26T00:00:00"/>
    <s v="Male"/>
    <n v="20"/>
    <x v="5"/>
    <s v="New Aidenfurt"/>
  </r>
  <r>
    <n v="318"/>
    <n v="433"/>
    <n v="39332"/>
    <d v="2021-01-31T00:00:00"/>
    <d v="2021-02-17T00:00:00"/>
    <s v="Non-binary"/>
    <n v="46"/>
    <x v="1"/>
    <s v="West Michaelport"/>
  </r>
  <r>
    <n v="319"/>
    <n v="933"/>
    <n v="29837"/>
    <d v="2021-08-22T00:00:00"/>
    <d v="2021-09-16T00:00:00"/>
    <s v="Genderqueer"/>
    <n v="36"/>
    <x v="0"/>
    <s v="Port Lillianside"/>
  </r>
  <r>
    <n v="320"/>
    <n v="41"/>
    <n v="19693"/>
    <d v="2021-08-22T00:00:00"/>
    <d v="2021-09-12T00:00:00"/>
    <s v="Male"/>
    <n v="65"/>
    <x v="4"/>
    <s v="Port Ella"/>
  </r>
  <r>
    <n v="321"/>
    <n v="833"/>
    <n v="36589"/>
    <d v="2021-08-26T00:00:00"/>
    <d v="2021-08-31T00:00:00"/>
    <s v="Genderqueer"/>
    <n v="27"/>
    <x v="2"/>
    <s v="Jaspermouth"/>
  </r>
  <r>
    <n v="322"/>
    <n v="686"/>
    <n v="41400"/>
    <d v="2021-08-17T00:00:00"/>
    <d v="2021-09-12T00:00:00"/>
    <s v="Polygender"/>
    <n v="22"/>
    <x v="6"/>
    <s v="Dickensshire"/>
  </r>
  <r>
    <n v="323"/>
    <n v="852"/>
    <n v="11437"/>
    <d v="2021-03-23T00:00:00"/>
    <d v="2021-04-13T00:00:00"/>
    <s v="Polygender"/>
    <n v="67"/>
    <x v="1"/>
    <s v="O'connertown"/>
  </r>
  <r>
    <n v="324"/>
    <n v="99"/>
    <n v="10411"/>
    <d v="2021-07-05T00:00:00"/>
    <d v="2021-07-16T00:00:00"/>
    <s v="Genderqueer"/>
    <n v="75"/>
    <x v="1"/>
    <s v="Port Madelineberg"/>
  </r>
  <r>
    <n v="325"/>
    <n v="318"/>
    <n v="18010"/>
    <d v="2021-05-11T00:00:00"/>
    <d v="2021-05-28T00:00:00"/>
    <s v="Polygender"/>
    <n v="63"/>
    <x v="2"/>
    <s v="Georgiatown"/>
  </r>
  <r>
    <n v="326"/>
    <n v="199"/>
    <n v="15380"/>
    <d v="2021-06-22T00:00:00"/>
    <d v="2021-07-01T00:00:00"/>
    <s v="Genderqueer"/>
    <n v="65"/>
    <x v="0"/>
    <s v="Lake Declanland"/>
  </r>
  <r>
    <n v="327"/>
    <n v="710"/>
    <n v="11611"/>
    <d v="2021-07-28T00:00:00"/>
    <d v="2021-07-31T00:00:00"/>
    <s v="Male"/>
    <n v="60"/>
    <x v="4"/>
    <s v="Kulasville"/>
  </r>
  <r>
    <n v="328"/>
    <n v="246"/>
    <n v="26653"/>
    <d v="2021-04-14T00:00:00"/>
    <d v="2021-05-08T00:00:00"/>
    <s v="Bigender"/>
    <n v="40"/>
    <x v="1"/>
    <s v="West Kiara"/>
  </r>
  <r>
    <n v="329"/>
    <n v="820"/>
    <n v="58708"/>
    <d v="2021-04-30T00:00:00"/>
    <d v="2021-05-24T00:00:00"/>
    <s v="Male"/>
    <n v="26"/>
    <x v="3"/>
    <s v="Alexanderland"/>
  </r>
  <r>
    <n v="330"/>
    <n v="887"/>
    <n v="31700"/>
    <d v="2021-03-12T00:00:00"/>
    <d v="2021-04-08T00:00:00"/>
    <s v="Male"/>
    <n v="61"/>
    <x v="6"/>
    <s v="South Emilyborough"/>
  </r>
  <r>
    <n v="331"/>
    <n v="414"/>
    <n v="38796"/>
    <d v="2021-03-18T00:00:00"/>
    <d v="2021-03-23T00:00:00"/>
    <s v="Polygender"/>
    <n v="51"/>
    <x v="3"/>
    <s v="North Ivy"/>
  </r>
  <r>
    <n v="332"/>
    <n v="466"/>
    <n v="12799"/>
    <d v="2021-03-13T00:00:00"/>
    <d v="2021-03-14T00:00:00"/>
    <s v="Male"/>
    <n v="28"/>
    <x v="0"/>
    <s v="North Justin"/>
  </r>
  <r>
    <n v="333"/>
    <n v="367"/>
    <n v="21091"/>
    <d v="2021-10-18T00:00:00"/>
    <d v="2021-11-09T00:00:00"/>
    <s v="Bigender"/>
    <n v="51"/>
    <x v="0"/>
    <s v="Jasperside"/>
  </r>
  <r>
    <n v="334"/>
    <n v="539"/>
    <n v="32277"/>
    <d v="2021-05-12T00:00:00"/>
    <d v="2021-05-23T00:00:00"/>
    <s v="Male"/>
    <n v="78"/>
    <x v="3"/>
    <s v="Port Blake"/>
  </r>
  <r>
    <n v="335"/>
    <n v="485"/>
    <n v="51638"/>
    <d v="2021-09-30T00:00:00"/>
    <d v="2021-10-24T00:00:00"/>
    <s v="Male"/>
    <n v="46"/>
    <x v="7"/>
    <s v="Port Lily"/>
  </r>
  <r>
    <n v="336"/>
    <n v="615"/>
    <n v="16829"/>
    <d v="2021-05-25T00:00:00"/>
    <d v="2021-05-28T00:00:00"/>
    <s v="Non-binary"/>
    <n v="42"/>
    <x v="3"/>
    <s v="Willowmouth"/>
  </r>
  <r>
    <n v="337"/>
    <n v="341"/>
    <n v="49047"/>
    <d v="2021-08-02T00:00:00"/>
    <d v="2021-08-04T00:00:00"/>
    <s v="Female"/>
    <n v="34"/>
    <x v="6"/>
    <s v="Jasmineville"/>
  </r>
  <r>
    <n v="338"/>
    <n v="630"/>
    <n v="12762"/>
    <d v="2021-01-26T00:00:00"/>
    <d v="2021-02-13T00:00:00"/>
    <s v="Male"/>
    <n v="49"/>
    <x v="6"/>
    <s v="New Madisonborough"/>
  </r>
  <r>
    <n v="339"/>
    <n v="409"/>
    <n v="15556"/>
    <d v="2021-04-06T00:00:00"/>
    <d v="2021-04-13T00:00:00"/>
    <s v="Male"/>
    <n v="75"/>
    <x v="7"/>
    <s v="New Chase"/>
  </r>
  <r>
    <n v="340"/>
    <n v="841"/>
    <n v="56172"/>
    <d v="2021-07-17T00:00:00"/>
    <d v="2021-08-13T00:00:00"/>
    <s v="Polygender"/>
    <n v="23"/>
    <x v="2"/>
    <s v="Kulasmouth"/>
  </r>
  <r>
    <n v="341"/>
    <n v="602"/>
    <n v="13882"/>
    <d v="2021-02-07T00:00:00"/>
    <d v="2021-02-09T00:00:00"/>
    <s v="Bigender"/>
    <n v="54"/>
    <x v="2"/>
    <s v="East Imogen"/>
  </r>
  <r>
    <n v="342"/>
    <n v="348"/>
    <n v="29452"/>
    <d v="2021-08-24T00:00:00"/>
    <d v="2021-09-08T00:00:00"/>
    <s v="Genderqueer"/>
    <n v="76"/>
    <x v="1"/>
    <s v="Rubyfort"/>
  </r>
  <r>
    <n v="343"/>
    <n v="673"/>
    <n v="37831"/>
    <d v="2021-09-17T00:00:00"/>
    <d v="2021-10-06T00:00:00"/>
    <s v="Male"/>
    <n v="59"/>
    <x v="0"/>
    <s v="New Angelina"/>
  </r>
  <r>
    <n v="344"/>
    <n v="526"/>
    <n v="44938"/>
    <d v="2021-08-16T00:00:00"/>
    <d v="2021-09-06T00:00:00"/>
    <s v="Male"/>
    <n v="73"/>
    <x v="1"/>
    <s v="Adamsside"/>
  </r>
  <r>
    <n v="345"/>
    <n v="711"/>
    <n v="17146"/>
    <d v="2021-02-14T00:00:00"/>
    <d v="2021-03-05T00:00:00"/>
    <s v="Male"/>
    <n v="42"/>
    <x v="6"/>
    <s v="Russelstad"/>
  </r>
  <r>
    <n v="346"/>
    <n v="739"/>
    <n v="35045"/>
    <d v="2021-03-23T00:00:00"/>
    <d v="2021-04-06T00:00:00"/>
    <s v="Female"/>
    <n v="57"/>
    <x v="4"/>
    <s v="East Matthewville"/>
  </r>
  <r>
    <n v="347"/>
    <n v="209"/>
    <n v="18829"/>
    <d v="2021-05-29T00:00:00"/>
    <d v="2021-06-14T00:00:00"/>
    <s v="Female"/>
    <n v="29"/>
    <x v="0"/>
    <s v="Bayermouth"/>
  </r>
  <r>
    <n v="348"/>
    <n v="732"/>
    <n v="42741"/>
    <d v="2021-10-07T00:00:00"/>
    <d v="2021-10-28T00:00:00"/>
    <s v="Genderfluid"/>
    <n v="80"/>
    <x v="3"/>
    <s v="Port Aaronton"/>
  </r>
  <r>
    <n v="349"/>
    <n v="847"/>
    <n v="36910"/>
    <d v="2021-04-13T00:00:00"/>
    <d v="2021-04-29T00:00:00"/>
    <s v="Agender"/>
    <n v="61"/>
    <x v="2"/>
    <s v="Zacville"/>
  </r>
  <r>
    <n v="350"/>
    <n v="869"/>
    <n v="49770"/>
    <d v="2021-02-14T00:00:00"/>
    <d v="2021-03-02T00:00:00"/>
    <s v="Non-binary"/>
    <n v="26"/>
    <x v="0"/>
    <s v="New Jackson"/>
  </r>
  <r>
    <n v="351"/>
    <n v="478"/>
    <n v="37332"/>
    <d v="2021-05-02T00:00:00"/>
    <d v="2021-05-04T00:00:00"/>
    <s v="Non-binary"/>
    <n v="71"/>
    <x v="5"/>
    <s v="Lake Lillyville"/>
  </r>
  <r>
    <n v="352"/>
    <n v="52"/>
    <n v="13270"/>
    <d v="2021-10-08T00:00:00"/>
    <d v="2021-10-10T00:00:00"/>
    <s v="Male"/>
    <n v="47"/>
    <x v="6"/>
    <s v="Chelseahaven"/>
  </r>
  <r>
    <n v="353"/>
    <n v="774"/>
    <n v="46198"/>
    <d v="2021-03-30T00:00:00"/>
    <d v="2021-04-05T00:00:00"/>
    <s v="Genderqueer"/>
    <n v="34"/>
    <x v="1"/>
    <s v="West Jonathanshire"/>
  </r>
  <r>
    <n v="354"/>
    <n v="18"/>
    <n v="33908"/>
    <d v="2021-02-26T00:00:00"/>
    <d v="2021-03-08T00:00:00"/>
    <s v="Male"/>
    <n v="79"/>
    <x v="4"/>
    <s v="Walterland"/>
  </r>
  <r>
    <n v="355"/>
    <n v="46"/>
    <n v="33100"/>
    <d v="2021-04-14T00:00:00"/>
    <d v="2021-04-24T00:00:00"/>
    <s v="Agender"/>
    <n v="68"/>
    <x v="7"/>
    <s v="Bartolettiside"/>
  </r>
  <r>
    <n v="356"/>
    <n v="236"/>
    <n v="34259"/>
    <d v="2021-04-01T00:00:00"/>
    <d v="2021-04-15T00:00:00"/>
    <s v="Non-binary"/>
    <n v="80"/>
    <x v="4"/>
    <s v="East Sienna"/>
  </r>
  <r>
    <n v="357"/>
    <n v="70"/>
    <n v="30735"/>
    <d v="2021-02-08T00:00:00"/>
    <d v="2021-02-13T00:00:00"/>
    <s v="Female"/>
    <n v="48"/>
    <x v="5"/>
    <s v="Codyview"/>
  </r>
  <r>
    <n v="358"/>
    <n v="796"/>
    <n v="41343"/>
    <d v="2021-04-07T00:00:00"/>
    <d v="2021-04-12T00:00:00"/>
    <s v="Polygender"/>
    <n v="26"/>
    <x v="3"/>
    <s v="New Leah"/>
  </r>
  <r>
    <n v="359"/>
    <n v="661"/>
    <n v="47911"/>
    <d v="2021-05-16T00:00:00"/>
    <d v="2021-05-31T00:00:00"/>
    <s v="Male"/>
    <n v="45"/>
    <x v="2"/>
    <s v="North Beau"/>
  </r>
  <r>
    <n v="360"/>
    <n v="870"/>
    <n v="45309"/>
    <d v="2021-08-03T00:00:00"/>
    <d v="2021-08-08T00:00:00"/>
    <s v="Genderfluid"/>
    <n v="49"/>
    <x v="3"/>
    <s v="Lake Ashleyhaven"/>
  </r>
  <r>
    <n v="361"/>
    <n v="988"/>
    <n v="18831"/>
    <d v="2021-02-06T00:00:00"/>
    <d v="2021-02-25T00:00:00"/>
    <s v="Polygender"/>
    <n v="35"/>
    <x v="2"/>
    <s v="New Harry"/>
  </r>
  <r>
    <n v="362"/>
    <n v="96"/>
    <n v="21601"/>
    <d v="2021-09-30T00:00:00"/>
    <d v="2021-10-07T00:00:00"/>
    <s v="Genderfluid"/>
    <n v="41"/>
    <x v="4"/>
    <s v="Hudsontown"/>
  </r>
  <r>
    <n v="363"/>
    <n v="882"/>
    <n v="57405"/>
    <d v="2021-01-25T00:00:00"/>
    <d v="2021-02-21T00:00:00"/>
    <s v="Genderqueer"/>
    <n v="43"/>
    <x v="0"/>
    <s v="Kiehnfurt"/>
  </r>
  <r>
    <n v="364"/>
    <n v="925"/>
    <n v="25525"/>
    <d v="2021-03-13T00:00:00"/>
    <d v="2021-04-03T00:00:00"/>
    <s v="Non-binary"/>
    <n v="70"/>
    <x v="4"/>
    <s v="Andersonchester"/>
  </r>
  <r>
    <n v="365"/>
    <n v="485"/>
    <n v="37396"/>
    <d v="2021-04-14T00:00:00"/>
    <d v="2021-04-25T00:00:00"/>
    <s v="Male"/>
    <n v="46"/>
    <x v="7"/>
    <s v="Port Lily"/>
  </r>
  <r>
    <n v="366"/>
    <n v="334"/>
    <n v="43210"/>
    <d v="2021-07-15T00:00:00"/>
    <d v="2021-07-30T00:00:00"/>
    <s v="Agender"/>
    <n v="68"/>
    <x v="3"/>
    <s v="New Alyssa"/>
  </r>
  <r>
    <n v="367"/>
    <n v="181"/>
    <n v="35564"/>
    <d v="2021-02-20T00:00:00"/>
    <d v="2021-03-19T00:00:00"/>
    <s v="Polygender"/>
    <n v="27"/>
    <x v="5"/>
    <s v="Port Joshuaside"/>
  </r>
  <r>
    <n v="368"/>
    <n v="556"/>
    <n v="15258"/>
    <d v="2021-09-02T00:00:00"/>
    <d v="2021-09-21T00:00:00"/>
    <s v="Genderfluid"/>
    <n v="61"/>
    <x v="0"/>
    <s v="West Kai"/>
  </r>
  <r>
    <n v="369"/>
    <n v="729"/>
    <n v="24488"/>
    <d v="2021-03-26T00:00:00"/>
    <d v="2021-04-18T00:00:00"/>
    <s v="Female"/>
    <n v="54"/>
    <x v="0"/>
    <s v="Cameronport"/>
  </r>
  <r>
    <n v="370"/>
    <n v="986"/>
    <n v="53990"/>
    <d v="2021-01-22T00:00:00"/>
    <d v="2021-02-11T00:00:00"/>
    <s v="Polygender"/>
    <n v="38"/>
    <x v="7"/>
    <s v="Turcottetown"/>
  </r>
  <r>
    <n v="371"/>
    <n v="727"/>
    <n v="28931"/>
    <d v="2021-08-29T00:00:00"/>
    <d v="2021-09-15T00:00:00"/>
    <s v="Female"/>
    <n v="26"/>
    <x v="4"/>
    <s v="Jacobport"/>
  </r>
  <r>
    <n v="372"/>
    <n v="991"/>
    <n v="51705"/>
    <d v="2021-03-14T00:00:00"/>
    <d v="2021-03-19T00:00:00"/>
    <s v="Genderfluid"/>
    <n v="30"/>
    <x v="1"/>
    <s v="North Andrew"/>
  </r>
  <r>
    <n v="373"/>
    <n v="581"/>
    <n v="25727"/>
    <d v="2021-03-13T00:00:00"/>
    <d v="2021-04-03T00:00:00"/>
    <s v="Polygender"/>
    <n v="40"/>
    <x v="0"/>
    <s v="Hackettland"/>
  </r>
  <r>
    <n v="374"/>
    <n v="981"/>
    <n v="25047"/>
    <d v="2021-06-05T00:00:00"/>
    <d v="2021-06-20T00:00:00"/>
    <s v="Genderqueer"/>
    <n v="47"/>
    <x v="7"/>
    <s v="Hannahberg"/>
  </r>
  <r>
    <n v="375"/>
    <n v="655"/>
    <n v="19991"/>
    <d v="2021-01-20T00:00:00"/>
    <d v="2021-01-26T00:00:00"/>
    <s v="Agender"/>
    <n v="77"/>
    <x v="0"/>
    <s v="Mitchellhaven"/>
  </r>
  <r>
    <n v="376"/>
    <n v="571"/>
    <n v="15454"/>
    <d v="2021-07-04T00:00:00"/>
    <d v="2021-07-17T00:00:00"/>
    <s v="Agender"/>
    <n v="22"/>
    <x v="7"/>
    <s v="Jordanside"/>
  </r>
  <r>
    <n v="377"/>
    <n v="21"/>
    <n v="24815"/>
    <d v="2021-05-19T00:00:00"/>
    <d v="2021-05-28T00:00:00"/>
    <s v="Non-binary"/>
    <n v="31"/>
    <x v="1"/>
    <s v="South Callum"/>
  </r>
  <r>
    <n v="378"/>
    <n v="623"/>
    <n v="37922"/>
    <d v="2021-09-29T00:00:00"/>
    <d v="2021-10-25T00:00:00"/>
    <s v="Agender"/>
    <n v="57"/>
    <x v="0"/>
    <s v="West Ashley"/>
  </r>
  <r>
    <n v="379"/>
    <n v="467"/>
    <n v="15378"/>
    <d v="2021-02-13T00:00:00"/>
    <d v="2021-02-15T00:00:00"/>
    <s v="Bigender"/>
    <n v="53"/>
    <x v="0"/>
    <s v="O'reillychester"/>
  </r>
  <r>
    <n v="380"/>
    <n v="75"/>
    <n v="13269"/>
    <d v="2021-03-22T00:00:00"/>
    <d v="2021-03-28T00:00:00"/>
    <s v="Non-binary"/>
    <n v="75"/>
    <x v="0"/>
    <s v="Smythland"/>
  </r>
  <r>
    <n v="381"/>
    <n v="258"/>
    <n v="36550"/>
    <d v="2021-04-11T00:00:00"/>
    <d v="2021-05-03T00:00:00"/>
    <s v="Female"/>
    <n v="62"/>
    <x v="3"/>
    <s v="South Declan"/>
  </r>
  <r>
    <n v="382"/>
    <n v="791"/>
    <n v="24647"/>
    <d v="2021-05-04T00:00:00"/>
    <d v="2021-05-15T00:00:00"/>
    <s v="Agender"/>
    <n v="34"/>
    <x v="3"/>
    <s v="Elijahshire"/>
  </r>
  <r>
    <n v="383"/>
    <n v="469"/>
    <n v="36564"/>
    <d v="2021-09-08T00:00:00"/>
    <d v="2021-09-14T00:00:00"/>
    <s v="Female"/>
    <n v="78"/>
    <x v="4"/>
    <s v="Andrewborough"/>
  </r>
  <r>
    <n v="384"/>
    <n v="709"/>
    <n v="39383"/>
    <d v="2021-05-27T00:00:00"/>
    <d v="2021-06-22T00:00:00"/>
    <s v="Genderfluid"/>
    <n v="65"/>
    <x v="6"/>
    <s v="East Lillyville"/>
  </r>
  <r>
    <n v="385"/>
    <n v="146"/>
    <n v="43155"/>
    <d v="2021-08-08T00:00:00"/>
    <d v="2021-08-24T00:00:00"/>
    <s v="Agender"/>
    <n v="50"/>
    <x v="2"/>
    <s v="North Kayla"/>
  </r>
  <r>
    <n v="386"/>
    <n v="458"/>
    <n v="34948"/>
    <d v="2021-02-14T00:00:00"/>
    <d v="2021-03-03T00:00:00"/>
    <s v="Genderqueer"/>
    <n v="42"/>
    <x v="3"/>
    <s v="Mayaview"/>
  </r>
  <r>
    <n v="387"/>
    <n v="341"/>
    <n v="34491"/>
    <d v="2021-06-11T00:00:00"/>
    <d v="2021-06-14T00:00:00"/>
    <s v="Female"/>
    <n v="34"/>
    <x v="6"/>
    <s v="Jasmineville"/>
  </r>
  <r>
    <n v="388"/>
    <n v="601"/>
    <n v="34341"/>
    <d v="2021-02-12T00:00:00"/>
    <d v="2021-02-17T00:00:00"/>
    <s v="Male"/>
    <n v="55"/>
    <x v="0"/>
    <s v="Sebastianbury"/>
  </r>
  <r>
    <n v="389"/>
    <n v="643"/>
    <n v="42818"/>
    <d v="2021-04-20T00:00:00"/>
    <d v="2021-04-23T00:00:00"/>
    <s v="Female"/>
    <n v="36"/>
    <x v="1"/>
    <s v="Shieldschester"/>
  </r>
  <r>
    <n v="390"/>
    <n v="206"/>
    <n v="57651"/>
    <d v="2021-01-20T00:00:00"/>
    <d v="2021-01-24T00:00:00"/>
    <s v="Polygender"/>
    <n v="66"/>
    <x v="3"/>
    <s v="South Clairetown"/>
  </r>
  <r>
    <n v="391"/>
    <n v="726"/>
    <n v="24661"/>
    <d v="2021-05-16T00:00:00"/>
    <d v="2021-06-06T00:00:00"/>
    <s v="Genderqueer"/>
    <n v="27"/>
    <x v="2"/>
    <s v="Cassinport"/>
  </r>
  <r>
    <n v="392"/>
    <n v="840"/>
    <n v="32036"/>
    <d v="2021-01-12T00:00:00"/>
    <d v="2021-01-25T00:00:00"/>
    <s v="Agender"/>
    <n v="25"/>
    <x v="2"/>
    <s v="Islamouth"/>
  </r>
  <r>
    <n v="393"/>
    <n v="803"/>
    <n v="24994"/>
    <d v="2021-05-06T00:00:00"/>
    <d v="2021-05-27T00:00:00"/>
    <s v="Bigender"/>
    <n v="68"/>
    <x v="7"/>
    <s v="Amyton"/>
  </r>
  <r>
    <n v="394"/>
    <n v="508"/>
    <n v="18584"/>
    <d v="2021-09-06T00:00:00"/>
    <d v="2021-09-10T00:00:00"/>
    <s v="Non-binary"/>
    <n v="65"/>
    <x v="5"/>
    <s v="West Annaport"/>
  </r>
  <r>
    <n v="395"/>
    <n v="728"/>
    <n v="24101"/>
    <d v="2021-03-26T00:00:00"/>
    <d v="2021-04-02T00:00:00"/>
    <s v="Agender"/>
    <n v="51"/>
    <x v="2"/>
    <s v="Lake Matildaville"/>
  </r>
  <r>
    <n v="396"/>
    <n v="461"/>
    <n v="57491"/>
    <d v="2021-02-26T00:00:00"/>
    <d v="2021-03-03T00:00:00"/>
    <s v="Female"/>
    <n v="54"/>
    <x v="7"/>
    <s v="West Chasemouth"/>
  </r>
  <r>
    <n v="397"/>
    <n v="446"/>
    <n v="33872"/>
    <d v="2021-02-03T00:00:00"/>
    <d v="2021-02-22T00:00:00"/>
    <s v="Non-binary"/>
    <n v="47"/>
    <x v="1"/>
    <s v="North Lukeshire"/>
  </r>
  <r>
    <n v="398"/>
    <n v="13"/>
    <n v="31626"/>
    <d v="2021-09-28T00:00:00"/>
    <d v="2021-10-13T00:00:00"/>
    <s v="Male"/>
    <n v="42"/>
    <x v="3"/>
    <s v="Maddisonmouth"/>
  </r>
  <r>
    <n v="399"/>
    <n v="331"/>
    <n v="57278"/>
    <d v="2021-10-21T00:00:00"/>
    <d v="2021-10-30T00:00:00"/>
    <s v="Polygender"/>
    <n v="32"/>
    <x v="5"/>
    <s v="Aidenton"/>
  </r>
  <r>
    <n v="400"/>
    <n v="907"/>
    <n v="44904"/>
    <d v="2021-07-02T00:00:00"/>
    <d v="2021-07-25T00:00:00"/>
    <s v="Female"/>
    <n v="43"/>
    <x v="0"/>
    <s v="North Caitlin"/>
  </r>
  <r>
    <n v="401"/>
    <n v="94"/>
    <n v="24512"/>
    <d v="2021-08-14T00:00:00"/>
    <d v="2021-08-24T00:00:00"/>
    <s v="Genderqueer"/>
    <n v="46"/>
    <x v="2"/>
    <s v="East Isla"/>
  </r>
  <r>
    <n v="402"/>
    <n v="537"/>
    <n v="26681"/>
    <d v="2021-03-09T00:00:00"/>
    <d v="2021-04-04T00:00:00"/>
    <s v="Non-binary"/>
    <n v="45"/>
    <x v="2"/>
    <s v="Krisland"/>
  </r>
  <r>
    <n v="403"/>
    <n v="980"/>
    <n v="17088"/>
    <d v="2021-09-16T00:00:00"/>
    <d v="2021-09-25T00:00:00"/>
    <s v="Agender"/>
    <n v="35"/>
    <x v="0"/>
    <s v="Isaacberg"/>
  </r>
  <r>
    <n v="404"/>
    <n v="998"/>
    <n v="45215"/>
    <d v="2021-03-03T00:00:00"/>
    <d v="2021-03-09T00:00:00"/>
    <s v="Polygender"/>
    <n v="32"/>
    <x v="3"/>
    <s v="Kohlerberg"/>
  </r>
  <r>
    <n v="405"/>
    <n v="493"/>
    <n v="51471"/>
    <d v="2021-08-09T00:00:00"/>
    <d v="2021-08-12T00:00:00"/>
    <s v="Bigender"/>
    <n v="63"/>
    <x v="6"/>
    <s v="Port Natalie"/>
  </r>
  <r>
    <n v="406"/>
    <n v="892"/>
    <n v="35512"/>
    <d v="2021-07-25T00:00:00"/>
    <d v="2021-08-18T00:00:00"/>
    <s v="Non-binary"/>
    <n v="44"/>
    <x v="7"/>
    <s v="West Annaton"/>
  </r>
  <r>
    <n v="407"/>
    <n v="835"/>
    <n v="42595"/>
    <d v="2021-01-09T00:00:00"/>
    <d v="2021-01-20T00:00:00"/>
    <s v="Polygender"/>
    <n v="25"/>
    <x v="0"/>
    <s v="North Lachlanfurt"/>
  </r>
  <r>
    <n v="408"/>
    <n v="404"/>
    <n v="39757"/>
    <d v="2021-01-30T00:00:00"/>
    <d v="2021-02-15T00:00:00"/>
    <s v="Non-binary"/>
    <n v="79"/>
    <x v="7"/>
    <s v="West Ellaport"/>
  </r>
  <r>
    <n v="409"/>
    <n v="206"/>
    <n v="15453"/>
    <d v="2021-05-03T00:00:00"/>
    <d v="2021-05-11T00:00:00"/>
    <s v="Polygender"/>
    <n v="66"/>
    <x v="3"/>
    <s v="South Clairetown"/>
  </r>
  <r>
    <n v="410"/>
    <n v="47"/>
    <n v="14296"/>
    <d v="2021-08-04T00:00:00"/>
    <d v="2021-08-09T00:00:00"/>
    <s v="Polygender"/>
    <n v="54"/>
    <x v="2"/>
    <s v="Lake Nicholasfurt"/>
  </r>
  <r>
    <n v="411"/>
    <n v="771"/>
    <n v="38909"/>
    <d v="2021-03-17T00:00:00"/>
    <d v="2021-04-08T00:00:00"/>
    <s v="Genderfluid"/>
    <n v="74"/>
    <x v="6"/>
    <s v="Kuhntown"/>
  </r>
  <r>
    <n v="412"/>
    <n v="427"/>
    <n v="25520"/>
    <d v="2021-09-23T00:00:00"/>
    <d v="2021-10-13T00:00:00"/>
    <s v="Genderqueer"/>
    <n v="25"/>
    <x v="3"/>
    <s v="New Ava"/>
  </r>
  <r>
    <n v="413"/>
    <n v="589"/>
    <n v="35487"/>
    <d v="2021-10-17T00:00:00"/>
    <d v="2021-10-31T00:00:00"/>
    <s v="Polygender"/>
    <n v="57"/>
    <x v="3"/>
    <s v="Hoppetown"/>
  </r>
  <r>
    <n v="414"/>
    <n v="212"/>
    <n v="57052"/>
    <d v="2021-01-02T00:00:00"/>
    <d v="2021-01-03T00:00:00"/>
    <s v="Polygender"/>
    <n v="79"/>
    <x v="2"/>
    <s v="Port Logan"/>
  </r>
  <r>
    <n v="415"/>
    <n v="947"/>
    <n v="35686"/>
    <d v="2021-07-14T00:00:00"/>
    <d v="2021-07-19T00:00:00"/>
    <s v="Genderqueer"/>
    <n v="74"/>
    <x v="4"/>
    <s v="South Charles"/>
  </r>
  <r>
    <n v="416"/>
    <n v="129"/>
    <n v="37878"/>
    <d v="2021-10-08T00:00:00"/>
    <d v="2021-10-25T00:00:00"/>
    <s v="Non-binary"/>
    <n v="68"/>
    <x v="2"/>
    <s v="Port Harrychester"/>
  </r>
  <r>
    <n v="417"/>
    <n v="729"/>
    <n v="45024"/>
    <d v="2021-09-14T00:00:00"/>
    <d v="2021-10-11T00:00:00"/>
    <s v="Female"/>
    <n v="54"/>
    <x v="0"/>
    <s v="Cameronport"/>
  </r>
  <r>
    <n v="418"/>
    <n v="918"/>
    <n v="55376"/>
    <d v="2021-08-24T00:00:00"/>
    <d v="2021-09-15T00:00:00"/>
    <s v="Polygender"/>
    <n v="69"/>
    <x v="7"/>
    <s v="Violetstad"/>
  </r>
  <r>
    <n v="419"/>
    <n v="745"/>
    <n v="19518"/>
    <d v="2021-10-20T00:00:00"/>
    <d v="2021-11-10T00:00:00"/>
    <s v="Non-binary"/>
    <n v="31"/>
    <x v="5"/>
    <s v="North Matthewfort"/>
  </r>
  <r>
    <n v="420"/>
    <n v="482"/>
    <n v="25541"/>
    <d v="2021-02-22T00:00:00"/>
    <d v="2021-03-19T00:00:00"/>
    <s v="Agender"/>
    <n v="63"/>
    <x v="3"/>
    <s v="East Joshua"/>
  </r>
  <r>
    <n v="421"/>
    <n v="691"/>
    <n v="24273"/>
    <d v="2021-09-28T00:00:00"/>
    <d v="2021-10-09T00:00:00"/>
    <s v="Genderfluid"/>
    <n v="73"/>
    <x v="4"/>
    <s v="Abigailshire"/>
  </r>
  <r>
    <n v="422"/>
    <n v="375"/>
    <n v="48025"/>
    <d v="2021-03-16T00:00:00"/>
    <d v="2021-03-26T00:00:00"/>
    <s v="Agender"/>
    <n v="77"/>
    <x v="5"/>
    <s v="Ernserland"/>
  </r>
  <r>
    <n v="423"/>
    <n v="507"/>
    <n v="34107"/>
    <d v="2021-06-12T00:00:00"/>
    <d v="2021-06-21T00:00:00"/>
    <s v="Polygender"/>
    <n v="74"/>
    <x v="6"/>
    <s v="Jaydenside"/>
  </r>
  <r>
    <n v="424"/>
    <n v="551"/>
    <n v="58723"/>
    <d v="2021-03-13T00:00:00"/>
    <d v="2021-03-18T00:00:00"/>
    <s v="Bigender"/>
    <n v="68"/>
    <x v="0"/>
    <s v="Declanton"/>
  </r>
  <r>
    <n v="425"/>
    <n v="606"/>
    <n v="12705"/>
    <d v="2021-02-21T00:00:00"/>
    <d v="2021-03-17T00:00:00"/>
    <s v="Polygender"/>
    <n v="53"/>
    <x v="4"/>
    <s v="Calebville"/>
  </r>
  <r>
    <n v="426"/>
    <n v="776"/>
    <n v="32793"/>
    <d v="2021-09-26T00:00:00"/>
    <d v="2021-10-16T00:00:00"/>
    <s v="Genderfluid"/>
    <n v="24"/>
    <x v="7"/>
    <s v="Harveyville"/>
  </r>
  <r>
    <n v="427"/>
    <n v="282"/>
    <n v="20082"/>
    <d v="2021-01-27T00:00:00"/>
    <d v="2021-02-10T00:00:00"/>
    <s v="Female"/>
    <n v="59"/>
    <x v="7"/>
    <s v="Port Hannahburgh"/>
  </r>
  <r>
    <n v="428"/>
    <n v="431"/>
    <n v="48629"/>
    <d v="2021-02-24T00:00:00"/>
    <d v="2021-03-23T00:00:00"/>
    <s v="Agender"/>
    <n v="41"/>
    <x v="6"/>
    <s v="Jademouth"/>
  </r>
  <r>
    <n v="429"/>
    <n v="754"/>
    <n v="23238"/>
    <d v="2021-02-08T00:00:00"/>
    <d v="2021-02-22T00:00:00"/>
    <s v="Bigender"/>
    <n v="74"/>
    <x v="4"/>
    <s v="Lake Jesse"/>
  </r>
  <r>
    <n v="430"/>
    <n v="155"/>
    <n v="49272"/>
    <d v="2021-02-08T00:00:00"/>
    <d v="2021-03-01T00:00:00"/>
    <s v="Male"/>
    <n v="80"/>
    <x v="4"/>
    <s v="Port Sophia"/>
  </r>
  <r>
    <n v="431"/>
    <n v="325"/>
    <n v="35804"/>
    <d v="2021-04-25T00:00:00"/>
    <d v="2021-05-09T00:00:00"/>
    <s v="Genderqueer"/>
    <n v="68"/>
    <x v="0"/>
    <s v="West Claudia"/>
  </r>
  <r>
    <n v="432"/>
    <n v="20"/>
    <n v="37821"/>
    <d v="2021-10-20T00:00:00"/>
    <d v="2021-11-03T00:00:00"/>
    <s v="Genderqueer"/>
    <n v="55"/>
    <x v="0"/>
    <s v="East Audrey"/>
  </r>
  <r>
    <n v="433"/>
    <n v="419"/>
    <n v="32215"/>
    <d v="2021-08-18T00:00:00"/>
    <d v="2021-09-02T00:00:00"/>
    <s v="Male"/>
    <n v="58"/>
    <x v="3"/>
    <s v="West Mackenzie"/>
  </r>
  <r>
    <n v="434"/>
    <n v="940"/>
    <n v="42284"/>
    <d v="2021-05-11T00:00:00"/>
    <d v="2021-06-01T00:00:00"/>
    <s v="Genderqueer"/>
    <n v="46"/>
    <x v="1"/>
    <s v="Harberview"/>
  </r>
  <r>
    <n v="435"/>
    <n v="886"/>
    <n v="56764"/>
    <d v="2021-02-17T00:00:00"/>
    <d v="2021-02-22T00:00:00"/>
    <s v="Non-binary"/>
    <n v="69"/>
    <x v="5"/>
    <s v="Thompsonport"/>
  </r>
  <r>
    <n v="436"/>
    <n v="739"/>
    <n v="47040"/>
    <d v="2021-08-17T00:00:00"/>
    <d v="2021-09-10T00:00:00"/>
    <s v="Female"/>
    <n v="57"/>
    <x v="4"/>
    <s v="East Matthewville"/>
  </r>
  <r>
    <n v="437"/>
    <n v="269"/>
    <n v="42857"/>
    <d v="2021-08-25T00:00:00"/>
    <d v="2021-09-05T00:00:00"/>
    <s v="Bigender"/>
    <n v="20"/>
    <x v="4"/>
    <s v="New Jadehaven"/>
  </r>
  <r>
    <n v="438"/>
    <n v="989"/>
    <n v="51250"/>
    <d v="2021-05-22T00:00:00"/>
    <d v="2021-05-31T00:00:00"/>
    <s v="Bigender"/>
    <n v="53"/>
    <x v="7"/>
    <s v="Stewartland"/>
  </r>
  <r>
    <n v="439"/>
    <n v="286"/>
    <n v="15329"/>
    <d v="2021-08-24T00:00:00"/>
    <d v="2021-09-06T00:00:00"/>
    <s v="Polygender"/>
    <n v="34"/>
    <x v="3"/>
    <s v="Charlotteville"/>
  </r>
  <r>
    <n v="440"/>
    <n v="553"/>
    <n v="14884"/>
    <d v="2021-10-09T00:00:00"/>
    <d v="2021-10-30T00:00:00"/>
    <s v="Genderfluid"/>
    <n v="30"/>
    <x v="4"/>
    <s v="Kaiview"/>
  </r>
  <r>
    <n v="441"/>
    <n v="726"/>
    <n v="13419"/>
    <d v="2021-02-28T00:00:00"/>
    <d v="2021-03-02T00:00:00"/>
    <s v="Genderqueer"/>
    <n v="27"/>
    <x v="2"/>
    <s v="Cassinport"/>
  </r>
  <r>
    <n v="442"/>
    <n v="693"/>
    <n v="58324"/>
    <d v="2021-03-24T00:00:00"/>
    <d v="2021-03-30T00:00:00"/>
    <s v="Genderqueer"/>
    <n v="45"/>
    <x v="3"/>
    <s v="Beattychester"/>
  </r>
  <r>
    <n v="443"/>
    <n v="966"/>
    <n v="10043"/>
    <d v="2021-03-09T00:00:00"/>
    <d v="2021-03-27T00:00:00"/>
    <s v="Female"/>
    <n v="63"/>
    <x v="2"/>
    <s v="South Heidi"/>
  </r>
  <r>
    <n v="444"/>
    <n v="383"/>
    <n v="33452"/>
    <d v="2021-03-07T00:00:00"/>
    <d v="2021-03-26T00:00:00"/>
    <s v="Non-binary"/>
    <n v="23"/>
    <x v="6"/>
    <s v="South Hannahstad"/>
  </r>
  <r>
    <n v="445"/>
    <n v="893"/>
    <n v="27329"/>
    <d v="2021-07-07T00:00:00"/>
    <d v="2021-07-27T00:00:00"/>
    <s v="Genderfluid"/>
    <n v="57"/>
    <x v="2"/>
    <s v="Port Jettshire"/>
  </r>
  <r>
    <n v="446"/>
    <n v="283"/>
    <n v="19398"/>
    <d v="2021-03-26T00:00:00"/>
    <d v="2021-03-30T00:00:00"/>
    <s v="Male"/>
    <n v="23"/>
    <x v="4"/>
    <s v="New George"/>
  </r>
  <r>
    <n v="447"/>
    <n v="100"/>
    <n v="59708"/>
    <d v="2021-01-10T00:00:00"/>
    <d v="2021-01-23T00:00:00"/>
    <s v="Genderfluid"/>
    <n v="69"/>
    <x v="3"/>
    <s v="Lake Callumville"/>
  </r>
  <r>
    <n v="448"/>
    <n v="185"/>
    <n v="16486"/>
    <d v="2021-08-20T00:00:00"/>
    <d v="2021-08-31T00:00:00"/>
    <s v="Polygender"/>
    <n v="67"/>
    <x v="6"/>
    <s v="Violetborough"/>
  </r>
  <r>
    <n v="449"/>
    <n v="163"/>
    <n v="56294"/>
    <d v="2021-10-23T00:00:00"/>
    <d v="2021-11-09T00:00:00"/>
    <s v="Genderfluid"/>
    <n v="20"/>
    <x v="7"/>
    <s v="Port Elliechester"/>
  </r>
  <r>
    <n v="450"/>
    <n v="648"/>
    <n v="12078"/>
    <d v="2021-04-30T00:00:00"/>
    <d v="2021-05-05T00:00:00"/>
    <s v="Genderfluid"/>
    <n v="38"/>
    <x v="0"/>
    <s v="New Emmastad"/>
  </r>
  <r>
    <n v="451"/>
    <n v="566"/>
    <n v="29859"/>
    <d v="2021-08-25T00:00:00"/>
    <d v="2021-09-06T00:00:00"/>
    <s v="Male"/>
    <n v="23"/>
    <x v="1"/>
    <s v="O'keefeton"/>
  </r>
  <r>
    <n v="452"/>
    <n v="123"/>
    <n v="50557"/>
    <d v="2021-10-09T00:00:00"/>
    <d v="2021-10-22T00:00:00"/>
    <s v="Female"/>
    <n v="22"/>
    <x v="1"/>
    <s v="Jordanborough"/>
  </r>
  <r>
    <n v="453"/>
    <n v="371"/>
    <n v="53761"/>
    <d v="2021-08-13T00:00:00"/>
    <d v="2021-08-22T00:00:00"/>
    <s v="Genderqueer"/>
    <n v="63"/>
    <x v="3"/>
    <s v="West Jessica"/>
  </r>
  <r>
    <n v="454"/>
    <n v="441"/>
    <n v="40423"/>
    <d v="2021-03-29T00:00:00"/>
    <d v="2021-04-12T00:00:00"/>
    <s v="Bigender"/>
    <n v="53"/>
    <x v="2"/>
    <s v="South Rileyview"/>
  </r>
  <r>
    <n v="455"/>
    <n v="1"/>
    <n v="24550"/>
    <d v="2021-04-04T00:00:00"/>
    <d v="2021-04-06T00:00:00"/>
    <s v="Female"/>
    <n v="30"/>
    <x v="5"/>
    <s v="Johnstonhaven"/>
  </r>
  <r>
    <n v="456"/>
    <n v="450"/>
    <n v="53893"/>
    <d v="2021-06-28T00:00:00"/>
    <d v="2021-07-20T00:00:00"/>
    <s v="Genderfluid"/>
    <n v="59"/>
    <x v="4"/>
    <s v="West Lucy"/>
  </r>
  <r>
    <n v="457"/>
    <n v="490"/>
    <n v="52472"/>
    <d v="2021-03-04T00:00:00"/>
    <d v="2021-03-12T00:00:00"/>
    <s v="Male"/>
    <n v="57"/>
    <x v="4"/>
    <s v="Mollyland"/>
  </r>
  <r>
    <n v="458"/>
    <n v="757"/>
    <n v="13142"/>
    <d v="2021-10-21T00:00:00"/>
    <d v="2021-11-10T00:00:00"/>
    <s v="Non-binary"/>
    <n v="31"/>
    <x v="4"/>
    <s v="East Xavier"/>
  </r>
  <r>
    <n v="459"/>
    <n v="853"/>
    <n v="24079"/>
    <d v="2021-06-18T00:00:00"/>
    <d v="2021-07-06T00:00:00"/>
    <s v="Genderfluid"/>
    <n v="54"/>
    <x v="4"/>
    <s v="Siennabury"/>
  </r>
  <r>
    <n v="460"/>
    <n v="250"/>
    <n v="29924"/>
    <d v="2021-06-07T00:00:00"/>
    <d v="2021-06-17T00:00:00"/>
    <s v="Polygender"/>
    <n v="23"/>
    <x v="3"/>
    <s v="Boyleberg"/>
  </r>
  <r>
    <n v="461"/>
    <n v="244"/>
    <n v="53553"/>
    <d v="2021-02-14T00:00:00"/>
    <d v="2021-02-19T00:00:00"/>
    <s v="Male"/>
    <n v="38"/>
    <x v="6"/>
    <s v="Port Chelseaport"/>
  </r>
  <r>
    <n v="462"/>
    <n v="769"/>
    <n v="44429"/>
    <d v="2021-01-31T00:00:00"/>
    <d v="2021-02-20T00:00:00"/>
    <s v="Male"/>
    <n v="21"/>
    <x v="7"/>
    <s v="West Grace"/>
  </r>
  <r>
    <n v="463"/>
    <n v="641"/>
    <n v="19206"/>
    <d v="2021-03-16T00:00:00"/>
    <d v="2021-04-09T00:00:00"/>
    <s v="Agender"/>
    <n v="62"/>
    <x v="4"/>
    <s v="Hamishview"/>
  </r>
  <r>
    <n v="464"/>
    <n v="103"/>
    <n v="26925"/>
    <d v="2021-06-29T00:00:00"/>
    <d v="2021-07-25T00:00:00"/>
    <s v="Bigender"/>
    <n v="77"/>
    <x v="0"/>
    <s v="South Nathan"/>
  </r>
  <r>
    <n v="465"/>
    <n v="7"/>
    <n v="48935"/>
    <d v="2021-05-21T00:00:00"/>
    <d v="2021-05-23T00:00:00"/>
    <s v="Bigender"/>
    <n v="76"/>
    <x v="3"/>
    <s v="Masonfurt"/>
  </r>
  <r>
    <n v="466"/>
    <n v="628"/>
    <n v="11363"/>
    <d v="2021-06-10T00:00:00"/>
    <d v="2021-07-05T00:00:00"/>
    <s v="Non-binary"/>
    <n v="75"/>
    <x v="5"/>
    <s v="West Sophie"/>
  </r>
  <r>
    <n v="467"/>
    <n v="102"/>
    <n v="23636"/>
    <d v="2021-02-24T00:00:00"/>
    <d v="2021-03-10T00:00:00"/>
    <s v="Genderfluid"/>
    <n v="32"/>
    <x v="3"/>
    <s v="Port Sarah"/>
  </r>
  <r>
    <n v="468"/>
    <n v="238"/>
    <n v="56092"/>
    <d v="2021-04-15T00:00:00"/>
    <d v="2021-04-17T00:00:00"/>
    <s v="Non-binary"/>
    <n v="30"/>
    <x v="1"/>
    <s v="New Sophie"/>
  </r>
  <r>
    <n v="469"/>
    <n v="907"/>
    <n v="25333"/>
    <d v="2021-04-27T00:00:00"/>
    <d v="2021-05-04T00:00:00"/>
    <s v="Female"/>
    <n v="43"/>
    <x v="0"/>
    <s v="North Caitlin"/>
  </r>
  <r>
    <n v="470"/>
    <n v="810"/>
    <n v="18707"/>
    <d v="2021-09-11T00:00:00"/>
    <d v="2021-10-04T00:00:00"/>
    <s v="Non-binary"/>
    <n v="21"/>
    <x v="7"/>
    <s v="South Maxland"/>
  </r>
  <r>
    <n v="471"/>
    <n v="282"/>
    <n v="56849"/>
    <d v="2021-07-08T00:00:00"/>
    <d v="2021-07-10T00:00:00"/>
    <s v="Female"/>
    <n v="59"/>
    <x v="7"/>
    <s v="Port Hannahburgh"/>
  </r>
  <r>
    <n v="472"/>
    <n v="85"/>
    <n v="44735"/>
    <d v="2021-07-15T00:00:00"/>
    <d v="2021-07-29T00:00:00"/>
    <s v="Genderqueer"/>
    <n v="27"/>
    <x v="5"/>
    <s v="East Chelsea"/>
  </r>
  <r>
    <n v="473"/>
    <n v="61"/>
    <n v="36137"/>
    <d v="2021-05-19T00:00:00"/>
    <d v="2021-06-12T00:00:00"/>
    <s v="Genderqueer"/>
    <n v="65"/>
    <x v="0"/>
    <s v="Samuelland"/>
  </r>
  <r>
    <n v="474"/>
    <n v="571"/>
    <n v="17401"/>
    <d v="2021-08-19T00:00:00"/>
    <d v="2021-09-09T00:00:00"/>
    <s v="Agender"/>
    <n v="22"/>
    <x v="7"/>
    <s v="Jordanside"/>
  </r>
  <r>
    <n v="475"/>
    <n v="696"/>
    <n v="36229"/>
    <d v="2021-05-27T00:00:00"/>
    <d v="2021-06-01T00:00:00"/>
    <s v="Non-binary"/>
    <n v="38"/>
    <x v="7"/>
    <s v="Callummouth"/>
  </r>
  <r>
    <n v="476"/>
    <n v="757"/>
    <n v="42157"/>
    <d v="2021-10-07T00:00:00"/>
    <d v="2021-11-02T00:00:00"/>
    <s v="Non-binary"/>
    <n v="31"/>
    <x v="4"/>
    <s v="East Xavier"/>
  </r>
  <r>
    <n v="477"/>
    <n v="97"/>
    <n v="37504"/>
    <d v="2021-06-20T00:00:00"/>
    <d v="2021-06-26T00:00:00"/>
    <s v="Female"/>
    <n v="39"/>
    <x v="5"/>
    <s v="North Ellabury"/>
  </r>
  <r>
    <n v="478"/>
    <n v="452"/>
    <n v="17279"/>
    <d v="2021-10-15T00:00:00"/>
    <d v="2021-10-23T00:00:00"/>
    <s v="Genderqueer"/>
    <n v="27"/>
    <x v="4"/>
    <s v="Scottview"/>
  </r>
  <r>
    <n v="479"/>
    <n v="51"/>
    <n v="18796"/>
    <d v="2021-06-27T00:00:00"/>
    <d v="2021-07-16T00:00:00"/>
    <s v="Non-binary"/>
    <n v="52"/>
    <x v="5"/>
    <s v="South Evaport"/>
  </r>
  <r>
    <n v="480"/>
    <n v="180"/>
    <n v="38248"/>
    <d v="2021-07-15T00:00:00"/>
    <d v="2021-08-05T00:00:00"/>
    <s v="Genderfluid"/>
    <n v="21"/>
    <x v="2"/>
    <s v="Chasemouth"/>
  </r>
  <r>
    <n v="481"/>
    <n v="227"/>
    <n v="17525"/>
    <d v="2021-08-20T00:00:00"/>
    <d v="2021-09-12T00:00:00"/>
    <s v="Non-binary"/>
    <n v="26"/>
    <x v="1"/>
    <s v="South Holly"/>
  </r>
  <r>
    <n v="482"/>
    <n v="111"/>
    <n v="59910"/>
    <d v="2021-08-03T00:00:00"/>
    <d v="2021-08-09T00:00:00"/>
    <s v="Female"/>
    <n v="52"/>
    <x v="5"/>
    <s v="North Edwardshire"/>
  </r>
  <r>
    <n v="483"/>
    <n v="742"/>
    <n v="26333"/>
    <d v="2021-03-15T00:00:00"/>
    <d v="2021-03-20T00:00:00"/>
    <s v="Polygender"/>
    <n v="44"/>
    <x v="2"/>
    <s v="Port Aliview"/>
  </r>
  <r>
    <n v="484"/>
    <n v="926"/>
    <n v="26887"/>
    <d v="2021-05-05T00:00:00"/>
    <d v="2021-05-31T00:00:00"/>
    <s v="Genderqueer"/>
    <n v="68"/>
    <x v="5"/>
    <s v="East Jasper"/>
  </r>
  <r>
    <n v="485"/>
    <n v="969"/>
    <n v="49699"/>
    <d v="2021-01-08T00:00:00"/>
    <d v="2021-01-28T00:00:00"/>
    <s v="Polygender"/>
    <n v="77"/>
    <x v="0"/>
    <s v="West Stella"/>
  </r>
  <r>
    <n v="486"/>
    <n v="643"/>
    <n v="10132"/>
    <d v="2021-04-27T00:00:00"/>
    <d v="2021-05-08T00:00:00"/>
    <s v="Female"/>
    <n v="36"/>
    <x v="1"/>
    <s v="Shieldschester"/>
  </r>
  <r>
    <n v="487"/>
    <n v="926"/>
    <n v="21220"/>
    <d v="2021-01-09T00:00:00"/>
    <d v="2021-02-05T00:00:00"/>
    <s v="Genderqueer"/>
    <n v="68"/>
    <x v="5"/>
    <s v="East Jasper"/>
  </r>
  <r>
    <n v="488"/>
    <n v="638"/>
    <n v="52570"/>
    <d v="2021-10-01T00:00:00"/>
    <d v="2021-10-26T00:00:00"/>
    <s v="Female"/>
    <n v="23"/>
    <x v="6"/>
    <s v="Reillyborough"/>
  </r>
  <r>
    <n v="489"/>
    <n v="77"/>
    <n v="28578"/>
    <d v="2021-08-30T00:00:00"/>
    <d v="2021-09-21T00:00:00"/>
    <s v="Male"/>
    <n v="62"/>
    <x v="0"/>
    <s v="Chloeville"/>
  </r>
  <r>
    <n v="490"/>
    <n v="816"/>
    <n v="11291"/>
    <d v="2021-09-15T00:00:00"/>
    <d v="2021-09-29T00:00:00"/>
    <s v="Genderfluid"/>
    <n v="23"/>
    <x v="6"/>
    <s v="Kaifort"/>
  </r>
  <r>
    <n v="491"/>
    <n v="783"/>
    <n v="10074"/>
    <d v="2021-02-24T00:00:00"/>
    <d v="2021-03-18T00:00:00"/>
    <s v="Female"/>
    <n v="49"/>
    <x v="0"/>
    <s v="North Avabury"/>
  </r>
  <r>
    <n v="492"/>
    <n v="568"/>
    <n v="49046"/>
    <d v="2021-07-24T00:00:00"/>
    <d v="2021-08-07T00:00:00"/>
    <s v="Bigender"/>
    <n v="64"/>
    <x v="1"/>
    <s v="Chloeville"/>
  </r>
  <r>
    <n v="493"/>
    <n v="895"/>
    <n v="42647"/>
    <d v="2021-04-24T00:00:00"/>
    <d v="2021-05-03T00:00:00"/>
    <s v="Genderfluid"/>
    <n v="37"/>
    <x v="3"/>
    <s v="Lake Bellahaven"/>
  </r>
  <r>
    <n v="494"/>
    <n v="740"/>
    <n v="37675"/>
    <d v="2021-07-31T00:00:00"/>
    <d v="2021-08-15T00:00:00"/>
    <s v="Non-binary"/>
    <n v="73"/>
    <x v="1"/>
    <s v="Port Molly"/>
  </r>
  <r>
    <n v="495"/>
    <n v="352"/>
    <n v="41706"/>
    <d v="2021-08-10T00:00:00"/>
    <d v="2021-08-19T00:00:00"/>
    <s v="Bigender"/>
    <n v="31"/>
    <x v="3"/>
    <s v="Port Ashtonhaven"/>
  </r>
  <r>
    <n v="496"/>
    <n v="574"/>
    <n v="32782"/>
    <d v="2021-06-17T00:00:00"/>
    <d v="2021-06-27T00:00:00"/>
    <s v="Polygender"/>
    <n v="53"/>
    <x v="5"/>
    <s v="Zacharybury"/>
  </r>
  <r>
    <n v="497"/>
    <n v="900"/>
    <n v="29655"/>
    <d v="2021-07-07T00:00:00"/>
    <d v="2021-07-09T00:00:00"/>
    <s v="Agender"/>
    <n v="22"/>
    <x v="1"/>
    <s v="East Emily"/>
  </r>
  <r>
    <n v="498"/>
    <n v="647"/>
    <n v="23201"/>
    <d v="2021-07-15T00:00:00"/>
    <d v="2021-07-23T00:00:00"/>
    <s v="Male"/>
    <n v="51"/>
    <x v="7"/>
    <s v="Lake Nicholasfort"/>
  </r>
  <r>
    <n v="499"/>
    <n v="690"/>
    <n v="52749"/>
    <d v="2021-10-24T00:00:00"/>
    <d v="2021-10-26T00:00:00"/>
    <s v="Genderqueer"/>
    <n v="34"/>
    <x v="5"/>
    <s v="Port Annabelle"/>
  </r>
  <r>
    <n v="500"/>
    <n v="571"/>
    <n v="41037"/>
    <d v="2021-01-15T00:00:00"/>
    <d v="2021-01-24T00:00:00"/>
    <s v="Agender"/>
    <n v="22"/>
    <x v="7"/>
    <s v="Jordanside"/>
  </r>
  <r>
    <n v="501"/>
    <n v="706"/>
    <n v="41180"/>
    <d v="2021-02-16T00:00:00"/>
    <d v="2021-02-25T00:00:00"/>
    <s v="Agender"/>
    <n v="43"/>
    <x v="5"/>
    <s v="Lake Aiden"/>
  </r>
  <r>
    <n v="502"/>
    <n v="485"/>
    <n v="57115"/>
    <d v="2021-02-18T00:00:00"/>
    <d v="2021-03-07T00:00:00"/>
    <s v="Male"/>
    <n v="46"/>
    <x v="7"/>
    <s v="Port Lily"/>
  </r>
  <r>
    <n v="503"/>
    <n v="937"/>
    <n v="43249"/>
    <d v="2021-08-19T00:00:00"/>
    <d v="2021-09-05T00:00:00"/>
    <s v="Male"/>
    <n v="70"/>
    <x v="4"/>
    <s v="Schneiderstad"/>
  </r>
  <r>
    <n v="504"/>
    <n v="192"/>
    <n v="57782"/>
    <d v="2021-01-13T00:00:00"/>
    <d v="2021-02-08T00:00:00"/>
    <s v="Female"/>
    <n v="63"/>
    <x v="1"/>
    <s v="East Mason"/>
  </r>
  <r>
    <n v="505"/>
    <n v="737"/>
    <n v="37947"/>
    <d v="2021-08-17T00:00:00"/>
    <d v="2021-08-27T00:00:00"/>
    <s v="Genderqueer"/>
    <n v="60"/>
    <x v="1"/>
    <s v="Harveyside"/>
  </r>
  <r>
    <n v="506"/>
    <n v="648"/>
    <n v="18355"/>
    <d v="2021-09-11T00:00:00"/>
    <d v="2021-09-27T00:00:00"/>
    <s v="Genderfluid"/>
    <n v="38"/>
    <x v="0"/>
    <s v="New Emmastad"/>
  </r>
  <r>
    <n v="507"/>
    <n v="58"/>
    <n v="29761"/>
    <d v="2021-06-20T00:00:00"/>
    <d v="2021-07-11T00:00:00"/>
    <s v="Agender"/>
    <n v="39"/>
    <x v="4"/>
    <s v="Amelieburgh"/>
  </r>
  <r>
    <n v="508"/>
    <n v="834"/>
    <n v="42640"/>
    <d v="2021-07-17T00:00:00"/>
    <d v="2021-08-01T00:00:00"/>
    <s v="Non-binary"/>
    <n v="61"/>
    <x v="4"/>
    <s v="Port Ellaside"/>
  </r>
  <r>
    <n v="509"/>
    <n v="676"/>
    <n v="20368"/>
    <d v="2021-01-02T00:00:00"/>
    <d v="2021-01-25T00:00:00"/>
    <s v="Bigender"/>
    <n v="59"/>
    <x v="5"/>
    <s v="Kaylafurt"/>
  </r>
  <r>
    <n v="510"/>
    <n v="125"/>
    <n v="47242"/>
    <d v="2021-09-29T00:00:00"/>
    <d v="2021-10-01T00:00:00"/>
    <s v="Bigender"/>
    <n v="77"/>
    <x v="1"/>
    <s v="Angelinaville"/>
  </r>
  <r>
    <n v="511"/>
    <n v="282"/>
    <n v="43667"/>
    <d v="2021-08-22T00:00:00"/>
    <d v="2021-09-12T00:00:00"/>
    <s v="Female"/>
    <n v="59"/>
    <x v="7"/>
    <s v="Port Hannahburgh"/>
  </r>
  <r>
    <n v="512"/>
    <n v="223"/>
    <n v="21235"/>
    <d v="2021-10-13T00:00:00"/>
    <d v="2021-11-05T00:00:00"/>
    <s v="Non-binary"/>
    <n v="51"/>
    <x v="0"/>
    <s v="Lake Owen"/>
  </r>
  <r>
    <n v="513"/>
    <n v="950"/>
    <n v="49647"/>
    <d v="2021-05-24T00:00:00"/>
    <d v="2021-06-04T00:00:00"/>
    <s v="Male"/>
    <n v="43"/>
    <x v="6"/>
    <s v="Bergefort"/>
  </r>
  <r>
    <n v="514"/>
    <n v="740"/>
    <n v="13918"/>
    <d v="2021-07-12T00:00:00"/>
    <d v="2021-07-22T00:00:00"/>
    <s v="Non-binary"/>
    <n v="73"/>
    <x v="1"/>
    <s v="Port Molly"/>
  </r>
  <r>
    <n v="515"/>
    <n v="23"/>
    <n v="20627"/>
    <d v="2021-05-23T00:00:00"/>
    <d v="2021-06-13T00:00:00"/>
    <s v="Female"/>
    <n v="32"/>
    <x v="1"/>
    <s v="North Mia"/>
  </r>
  <r>
    <n v="516"/>
    <n v="506"/>
    <n v="20934"/>
    <d v="2021-05-21T00:00:00"/>
    <d v="2021-05-26T00:00:00"/>
    <s v="Agender"/>
    <n v="37"/>
    <x v="7"/>
    <s v="South Hugoberg"/>
  </r>
  <r>
    <n v="517"/>
    <n v="797"/>
    <n v="37440"/>
    <d v="2021-06-23T00:00:00"/>
    <d v="2021-06-30T00:00:00"/>
    <s v="Female"/>
    <n v="32"/>
    <x v="3"/>
    <s v="Marcusshire"/>
  </r>
  <r>
    <n v="518"/>
    <n v="196"/>
    <n v="28347"/>
    <d v="2021-06-03T00:00:00"/>
    <d v="2021-06-18T00:00:00"/>
    <s v="Genderqueer"/>
    <n v="25"/>
    <x v="0"/>
    <s v="New Ava"/>
  </r>
  <r>
    <n v="519"/>
    <n v="244"/>
    <n v="23212"/>
    <d v="2021-08-23T00:00:00"/>
    <d v="2021-09-12T00:00:00"/>
    <s v="Male"/>
    <n v="38"/>
    <x v="6"/>
    <s v="Port Chelseaport"/>
  </r>
  <r>
    <n v="520"/>
    <n v="679"/>
    <n v="13400"/>
    <d v="2021-02-04T00:00:00"/>
    <d v="2021-03-01T00:00:00"/>
    <s v="Genderqueer"/>
    <n v="76"/>
    <x v="2"/>
    <s v="Cameronton"/>
  </r>
  <r>
    <n v="521"/>
    <n v="382"/>
    <n v="35247"/>
    <d v="2021-03-17T00:00:00"/>
    <d v="2021-03-31T00:00:00"/>
    <s v="Genderfluid"/>
    <n v="24"/>
    <x v="6"/>
    <s v="Rodriguezbury"/>
  </r>
  <r>
    <n v="522"/>
    <n v="761"/>
    <n v="35937"/>
    <d v="2021-03-19T00:00:00"/>
    <d v="2021-04-05T00:00:00"/>
    <s v="Non-binary"/>
    <n v="52"/>
    <x v="6"/>
    <s v="West Aidanton"/>
  </r>
  <r>
    <n v="523"/>
    <n v="516"/>
    <n v="17584"/>
    <d v="2021-04-25T00:00:00"/>
    <d v="2021-05-18T00:00:00"/>
    <s v="Polygender"/>
    <n v="69"/>
    <x v="5"/>
    <s v="South Tylermouth"/>
  </r>
  <r>
    <n v="524"/>
    <n v="60"/>
    <n v="28334"/>
    <d v="2021-07-21T00:00:00"/>
    <d v="2021-08-01T00:00:00"/>
    <s v="Agender"/>
    <n v="20"/>
    <x v="1"/>
    <s v="New Callum"/>
  </r>
  <r>
    <n v="525"/>
    <n v="986"/>
    <n v="32747"/>
    <d v="2021-09-25T00:00:00"/>
    <d v="2021-10-20T00:00:00"/>
    <s v="Polygender"/>
    <n v="38"/>
    <x v="7"/>
    <s v="Turcottetown"/>
  </r>
  <r>
    <n v="526"/>
    <n v="55"/>
    <n v="10434"/>
    <d v="2021-05-16T00:00:00"/>
    <d v="2021-05-22T00:00:00"/>
    <s v="Polygender"/>
    <n v="45"/>
    <x v="0"/>
    <s v="Lake Phoenixside"/>
  </r>
  <r>
    <n v="527"/>
    <n v="79"/>
    <n v="16864"/>
    <d v="2021-09-13T00:00:00"/>
    <d v="2021-10-09T00:00:00"/>
    <s v="Genderfluid"/>
    <n v="46"/>
    <x v="7"/>
    <s v="Sofiaberg"/>
  </r>
  <r>
    <n v="528"/>
    <n v="343"/>
    <n v="56020"/>
    <d v="2021-09-16T00:00:00"/>
    <d v="2021-10-07T00:00:00"/>
    <s v="Non-binary"/>
    <n v="47"/>
    <x v="5"/>
    <s v="Lake Charli"/>
  </r>
  <r>
    <n v="529"/>
    <n v="767"/>
    <n v="31199"/>
    <d v="2021-01-10T00:00:00"/>
    <d v="2021-01-19T00:00:00"/>
    <s v="Genderqueer"/>
    <n v="37"/>
    <x v="0"/>
    <s v="West Kai"/>
  </r>
  <r>
    <n v="530"/>
    <n v="467"/>
    <n v="20275"/>
    <d v="2021-01-07T00:00:00"/>
    <d v="2021-01-23T00:00:00"/>
    <s v="Bigender"/>
    <n v="53"/>
    <x v="0"/>
    <s v="O'reillychester"/>
  </r>
  <r>
    <n v="531"/>
    <n v="742"/>
    <n v="26445"/>
    <d v="2021-01-14T00:00:00"/>
    <d v="2021-02-08T00:00:00"/>
    <s v="Polygender"/>
    <n v="44"/>
    <x v="2"/>
    <s v="Port Aliview"/>
  </r>
  <r>
    <n v="532"/>
    <n v="523"/>
    <n v="11590"/>
    <d v="2021-09-08T00:00:00"/>
    <d v="2021-09-20T00:00:00"/>
    <s v="Bigender"/>
    <n v="22"/>
    <x v="5"/>
    <s v="North Jasperville"/>
  </r>
  <r>
    <n v="533"/>
    <n v="558"/>
    <n v="28560"/>
    <d v="2021-06-04T00:00:00"/>
    <d v="2021-06-09T00:00:00"/>
    <s v="Genderqueer"/>
    <n v="38"/>
    <x v="0"/>
    <s v="Violetfort"/>
  </r>
  <r>
    <n v="534"/>
    <n v="49"/>
    <n v="31586"/>
    <d v="2021-09-23T00:00:00"/>
    <d v="2021-09-26T00:00:00"/>
    <s v="Female"/>
    <n v="56"/>
    <x v="3"/>
    <s v="Port Alyssa"/>
  </r>
  <r>
    <n v="535"/>
    <n v="585"/>
    <n v="23905"/>
    <d v="2021-01-25T00:00:00"/>
    <d v="2021-02-07T00:00:00"/>
    <s v="Non-binary"/>
    <n v="23"/>
    <x v="0"/>
    <s v="West Bella"/>
  </r>
  <r>
    <n v="536"/>
    <n v="927"/>
    <n v="21110"/>
    <d v="2021-02-05T00:00:00"/>
    <d v="2021-02-21T00:00:00"/>
    <s v="Male"/>
    <n v="61"/>
    <x v="6"/>
    <s v="Ryanfurt"/>
  </r>
  <r>
    <n v="537"/>
    <n v="203"/>
    <n v="10838"/>
    <d v="2021-02-14T00:00:00"/>
    <d v="2021-03-13T00:00:00"/>
    <s v="Non-binary"/>
    <n v="30"/>
    <x v="7"/>
    <s v="Lake Elijah"/>
  </r>
  <r>
    <n v="538"/>
    <n v="754"/>
    <n v="11543"/>
    <d v="2021-01-04T00:00:00"/>
    <d v="2021-01-26T00:00:00"/>
    <s v="Bigender"/>
    <n v="74"/>
    <x v="4"/>
    <s v="Lake Jesse"/>
  </r>
  <r>
    <n v="539"/>
    <n v="609"/>
    <n v="55906"/>
    <d v="2021-01-03T00:00:00"/>
    <d v="2021-01-25T00:00:00"/>
    <s v="Polygender"/>
    <n v="61"/>
    <x v="5"/>
    <s v="New Emilyton"/>
  </r>
  <r>
    <n v="540"/>
    <n v="772"/>
    <n v="37955"/>
    <d v="2021-03-21T00:00:00"/>
    <d v="2021-03-30T00:00:00"/>
    <s v="Genderqueer"/>
    <n v="71"/>
    <x v="0"/>
    <s v="Oscarberg"/>
  </r>
  <r>
    <n v="541"/>
    <n v="490"/>
    <n v="29630"/>
    <d v="2021-08-20T00:00:00"/>
    <d v="2021-08-22T00:00:00"/>
    <s v="Male"/>
    <n v="57"/>
    <x v="4"/>
    <s v="Mollyland"/>
  </r>
  <r>
    <n v="542"/>
    <n v="282"/>
    <n v="38737"/>
    <d v="2021-02-10T00:00:00"/>
    <d v="2021-02-14T00:00:00"/>
    <s v="Female"/>
    <n v="59"/>
    <x v="7"/>
    <s v="Port Hannahburgh"/>
  </r>
  <r>
    <n v="543"/>
    <n v="769"/>
    <n v="12692"/>
    <d v="2021-07-28T00:00:00"/>
    <d v="2021-08-09T00:00:00"/>
    <s v="Male"/>
    <n v="21"/>
    <x v="7"/>
    <s v="West Grace"/>
  </r>
  <r>
    <n v="544"/>
    <n v="347"/>
    <n v="14706"/>
    <d v="2021-03-05T00:00:00"/>
    <d v="2021-03-14T00:00:00"/>
    <s v="Female"/>
    <n v="20"/>
    <x v="6"/>
    <s v="Levihaven"/>
  </r>
  <r>
    <n v="545"/>
    <n v="439"/>
    <n v="53117"/>
    <d v="2021-06-21T00:00:00"/>
    <d v="2021-07-02T00:00:00"/>
    <s v="Female"/>
    <n v="75"/>
    <x v="6"/>
    <s v="West Thomas"/>
  </r>
  <r>
    <n v="546"/>
    <n v="664"/>
    <n v="42478"/>
    <d v="2021-04-29T00:00:00"/>
    <d v="2021-05-19T00:00:00"/>
    <s v="Genderfluid"/>
    <n v="32"/>
    <x v="1"/>
    <s v="East Max"/>
  </r>
  <r>
    <n v="547"/>
    <n v="163"/>
    <n v="13784"/>
    <d v="2021-10-19T00:00:00"/>
    <d v="2021-10-30T00:00:00"/>
    <s v="Genderfluid"/>
    <n v="20"/>
    <x v="7"/>
    <s v="Port Elliechester"/>
  </r>
  <r>
    <n v="548"/>
    <n v="135"/>
    <n v="19053"/>
    <d v="2021-07-17T00:00:00"/>
    <d v="2021-07-26T00:00:00"/>
    <s v="Genderfluid"/>
    <n v="25"/>
    <x v="2"/>
    <s v="Port Abigail"/>
  </r>
  <r>
    <n v="549"/>
    <n v="401"/>
    <n v="39916"/>
    <d v="2021-06-02T00:00:00"/>
    <d v="2021-06-09T00:00:00"/>
    <s v="Non-binary"/>
    <n v="73"/>
    <x v="2"/>
    <s v="Sarahstad"/>
  </r>
  <r>
    <n v="550"/>
    <n v="26"/>
    <n v="52719"/>
    <d v="2021-08-04T00:00:00"/>
    <d v="2021-08-09T00:00:00"/>
    <s v="Genderqueer"/>
    <n v="50"/>
    <x v="4"/>
    <s v="New Oliverside"/>
  </r>
  <r>
    <n v="551"/>
    <n v="330"/>
    <n v="51823"/>
    <d v="2021-09-16T00:00:00"/>
    <d v="2021-09-18T00:00:00"/>
    <s v="Male"/>
    <n v="47"/>
    <x v="6"/>
    <s v="Lincolnbury"/>
  </r>
  <r>
    <n v="552"/>
    <n v="264"/>
    <n v="14653"/>
    <d v="2021-01-10T00:00:00"/>
    <d v="2021-01-17T00:00:00"/>
    <s v="Male"/>
    <n v="40"/>
    <x v="3"/>
    <s v="Port Michael"/>
  </r>
  <r>
    <n v="553"/>
    <n v="49"/>
    <n v="16753"/>
    <d v="2021-03-06T00:00:00"/>
    <d v="2021-03-14T00:00:00"/>
    <s v="Female"/>
    <n v="56"/>
    <x v="3"/>
    <s v="Port Alyssa"/>
  </r>
  <r>
    <n v="554"/>
    <n v="842"/>
    <n v="28264"/>
    <d v="2021-05-07T00:00:00"/>
    <d v="2021-05-26T00:00:00"/>
    <s v="Polygender"/>
    <n v="70"/>
    <x v="2"/>
    <s v="Port Kiara"/>
  </r>
  <r>
    <n v="555"/>
    <n v="922"/>
    <n v="42350"/>
    <d v="2021-09-03T00:00:00"/>
    <d v="2021-09-09T00:00:00"/>
    <s v="Polygender"/>
    <n v="53"/>
    <x v="6"/>
    <s v="Jordanburgh"/>
  </r>
  <r>
    <n v="556"/>
    <n v="566"/>
    <n v="40530"/>
    <d v="2021-07-30T00:00:00"/>
    <d v="2021-08-01T00:00:00"/>
    <s v="Male"/>
    <n v="23"/>
    <x v="1"/>
    <s v="O'keefeton"/>
  </r>
  <r>
    <n v="557"/>
    <n v="504"/>
    <n v="12905"/>
    <d v="2021-04-19T00:00:00"/>
    <d v="2021-04-24T00:00:00"/>
    <s v="Genderqueer"/>
    <n v="56"/>
    <x v="5"/>
    <s v="Emilymouth"/>
  </r>
  <r>
    <n v="558"/>
    <n v="729"/>
    <n v="45726"/>
    <d v="2021-03-02T00:00:00"/>
    <d v="2021-03-18T00:00:00"/>
    <s v="Female"/>
    <n v="54"/>
    <x v="0"/>
    <s v="Cameronport"/>
  </r>
  <r>
    <n v="559"/>
    <n v="611"/>
    <n v="22094"/>
    <d v="2021-03-03T00:00:00"/>
    <d v="2021-03-15T00:00:00"/>
    <s v="Female"/>
    <n v="67"/>
    <x v="4"/>
    <s v="West Hayleyhaven"/>
  </r>
  <r>
    <n v="560"/>
    <n v="11"/>
    <n v="41952"/>
    <d v="2021-05-28T00:00:00"/>
    <d v="2021-06-05T00:00:00"/>
    <s v="Agender"/>
    <n v="39"/>
    <x v="5"/>
    <s v="Georgeland"/>
  </r>
  <r>
    <n v="561"/>
    <n v="764"/>
    <n v="42366"/>
    <d v="2021-02-15T00:00:00"/>
    <d v="2021-03-13T00:00:00"/>
    <s v="Polygender"/>
    <n v="32"/>
    <x v="2"/>
    <s v="Hettingerfort"/>
  </r>
  <r>
    <n v="562"/>
    <n v="632"/>
    <n v="45999"/>
    <d v="2021-09-19T00:00:00"/>
    <d v="2021-10-03T00:00:00"/>
    <s v="Agender"/>
    <n v="55"/>
    <x v="5"/>
    <s v="South Anthonyburgh"/>
  </r>
  <r>
    <n v="563"/>
    <n v="611"/>
    <n v="56965"/>
    <d v="2021-07-04T00:00:00"/>
    <d v="2021-07-16T00:00:00"/>
    <s v="Female"/>
    <n v="67"/>
    <x v="4"/>
    <s v="West Hayleyhaven"/>
  </r>
  <r>
    <n v="564"/>
    <n v="583"/>
    <n v="16074"/>
    <d v="2021-08-23T00:00:00"/>
    <d v="2021-09-19T00:00:00"/>
    <s v="Genderqueer"/>
    <n v="52"/>
    <x v="5"/>
    <s v="Leomouth"/>
  </r>
  <r>
    <n v="565"/>
    <n v="442"/>
    <n v="34458"/>
    <d v="2021-02-25T00:00:00"/>
    <d v="2021-03-15T00:00:00"/>
    <s v="Polygender"/>
    <n v="26"/>
    <x v="4"/>
    <s v="Port Chloe"/>
  </r>
  <r>
    <n v="566"/>
    <n v="614"/>
    <n v="21778"/>
    <d v="2021-07-24T00:00:00"/>
    <d v="2021-08-10T00:00:00"/>
    <s v="Polygender"/>
    <n v="45"/>
    <x v="4"/>
    <s v="Samuelside"/>
  </r>
  <r>
    <n v="567"/>
    <n v="104"/>
    <n v="25661"/>
    <d v="2021-06-21T00:00:00"/>
    <d v="2021-06-23T00:00:00"/>
    <s v="Agender"/>
    <n v="73"/>
    <x v="7"/>
    <s v="Joelland"/>
  </r>
  <r>
    <n v="568"/>
    <n v="783"/>
    <n v="49427"/>
    <d v="2021-01-09T00:00:00"/>
    <d v="2021-01-22T00:00:00"/>
    <s v="Female"/>
    <n v="49"/>
    <x v="0"/>
    <s v="North Avabury"/>
  </r>
  <r>
    <n v="569"/>
    <n v="757"/>
    <n v="16594"/>
    <d v="2021-03-16T00:00:00"/>
    <d v="2021-04-06T00:00:00"/>
    <s v="Non-binary"/>
    <n v="31"/>
    <x v="4"/>
    <s v="East Xavier"/>
  </r>
  <r>
    <n v="570"/>
    <n v="81"/>
    <n v="19171"/>
    <d v="2021-03-09T00:00:00"/>
    <d v="2021-03-14T00:00:00"/>
    <s v="Female"/>
    <n v="30"/>
    <x v="2"/>
    <s v="Spencerborough"/>
  </r>
  <r>
    <n v="571"/>
    <n v="472"/>
    <n v="23645"/>
    <d v="2021-02-02T00:00:00"/>
    <d v="2021-02-10T00:00:00"/>
    <s v="Male"/>
    <n v="57"/>
    <x v="3"/>
    <s v="Parisianmouth"/>
  </r>
  <r>
    <n v="572"/>
    <n v="479"/>
    <n v="34112"/>
    <d v="2021-01-01T00:00:00"/>
    <d v="2021-01-06T00:00:00"/>
    <s v="Genderqueer"/>
    <n v="20"/>
    <x v="2"/>
    <s v="Mullerberg"/>
  </r>
  <r>
    <n v="573"/>
    <n v="736"/>
    <n v="40227"/>
    <d v="2021-01-02T00:00:00"/>
    <d v="2021-01-09T00:00:00"/>
    <s v="Female"/>
    <n v="55"/>
    <x v="6"/>
    <s v="Doylebury"/>
  </r>
  <r>
    <n v="574"/>
    <n v="434"/>
    <n v="44975"/>
    <d v="2021-06-21T00:00:00"/>
    <d v="2021-07-03T00:00:00"/>
    <s v="Agender"/>
    <n v="20"/>
    <x v="2"/>
    <s v="West Amber"/>
  </r>
  <r>
    <n v="575"/>
    <n v="54"/>
    <n v="27420"/>
    <d v="2021-08-14T00:00:00"/>
    <d v="2021-08-16T00:00:00"/>
    <s v="Genderqueer"/>
    <n v="62"/>
    <x v="3"/>
    <s v="West Alyssa"/>
  </r>
  <r>
    <n v="576"/>
    <n v="218"/>
    <n v="12261"/>
    <d v="2021-04-26T00:00:00"/>
    <d v="2021-05-05T00:00:00"/>
    <s v="Non-binary"/>
    <n v="78"/>
    <x v="3"/>
    <s v="Lake Lucas"/>
  </r>
  <r>
    <n v="577"/>
    <n v="840"/>
    <n v="29313"/>
    <d v="2021-02-20T00:00:00"/>
    <d v="2021-03-12T00:00:00"/>
    <s v="Agender"/>
    <n v="25"/>
    <x v="2"/>
    <s v="Islamouth"/>
  </r>
  <r>
    <n v="578"/>
    <n v="926"/>
    <n v="44312"/>
    <d v="2021-05-09T00:00:00"/>
    <d v="2021-05-12T00:00:00"/>
    <s v="Genderqueer"/>
    <n v="68"/>
    <x v="5"/>
    <s v="East Jasper"/>
  </r>
  <r>
    <n v="579"/>
    <n v="501"/>
    <n v="15623"/>
    <d v="2021-03-28T00:00:00"/>
    <d v="2021-04-20T00:00:00"/>
    <s v="Genderqueer"/>
    <n v="73"/>
    <x v="1"/>
    <s v="Kiehnchester"/>
  </r>
  <r>
    <n v="580"/>
    <n v="171"/>
    <n v="26947"/>
    <d v="2021-04-30T00:00:00"/>
    <d v="2021-05-09T00:00:00"/>
    <s v="Agender"/>
    <n v="80"/>
    <x v="2"/>
    <s v="South Gabriel"/>
  </r>
  <r>
    <n v="581"/>
    <n v="708"/>
    <n v="35176"/>
    <d v="2021-05-09T00:00:00"/>
    <d v="2021-05-29T00:00:00"/>
    <s v="Genderfluid"/>
    <n v="51"/>
    <x v="2"/>
    <s v="West Olivertown"/>
  </r>
  <r>
    <n v="582"/>
    <n v="783"/>
    <n v="31116"/>
    <d v="2021-09-03T00:00:00"/>
    <d v="2021-09-18T00:00:00"/>
    <s v="Female"/>
    <n v="49"/>
    <x v="0"/>
    <s v="North Avabury"/>
  </r>
  <r>
    <n v="583"/>
    <n v="290"/>
    <n v="54787"/>
    <d v="2021-04-07T00:00:00"/>
    <d v="2021-04-10T00:00:00"/>
    <s v="Male"/>
    <n v="67"/>
    <x v="1"/>
    <s v="West Siennaland"/>
  </r>
  <r>
    <n v="584"/>
    <n v="142"/>
    <n v="37030"/>
    <d v="2021-06-29T00:00:00"/>
    <d v="2021-07-01T00:00:00"/>
    <s v="Bigender"/>
    <n v="75"/>
    <x v="0"/>
    <s v="Chelseaview"/>
  </r>
  <r>
    <n v="585"/>
    <n v="844"/>
    <n v="19207"/>
    <d v="2021-03-20T00:00:00"/>
    <d v="2021-03-23T00:00:00"/>
    <s v="Genderqueer"/>
    <n v="63"/>
    <x v="0"/>
    <s v="Alexandraville"/>
  </r>
  <r>
    <n v="586"/>
    <n v="998"/>
    <n v="15870"/>
    <d v="2021-02-27T00:00:00"/>
    <d v="2021-03-22T00:00:00"/>
    <s v="Polygender"/>
    <n v="32"/>
    <x v="3"/>
    <s v="Kohlerberg"/>
  </r>
  <r>
    <n v="587"/>
    <n v="402"/>
    <n v="44323"/>
    <d v="2021-09-08T00:00:00"/>
    <d v="2021-09-11T00:00:00"/>
    <s v="Non-binary"/>
    <n v="22"/>
    <x v="1"/>
    <s v="West Cooper"/>
  </r>
  <r>
    <n v="588"/>
    <n v="612"/>
    <n v="13740"/>
    <d v="2021-05-26T00:00:00"/>
    <d v="2021-06-20T00:00:00"/>
    <s v="Female"/>
    <n v="35"/>
    <x v="0"/>
    <s v="Angelinastad"/>
  </r>
  <r>
    <n v="589"/>
    <n v="692"/>
    <n v="11378"/>
    <d v="2021-06-25T00:00:00"/>
    <d v="2021-07-20T00:00:00"/>
    <s v="Bigender"/>
    <n v="20"/>
    <x v="1"/>
    <s v="Laraview"/>
  </r>
  <r>
    <n v="590"/>
    <n v="898"/>
    <n v="27817"/>
    <d v="2021-07-06T00:00:00"/>
    <d v="2021-07-15T00:00:00"/>
    <s v="Bigender"/>
    <n v="41"/>
    <x v="4"/>
    <s v="Angelinaport"/>
  </r>
  <r>
    <n v="591"/>
    <n v="588"/>
    <n v="39095"/>
    <d v="2021-06-18T00:00:00"/>
    <d v="2021-07-06T00:00:00"/>
    <s v="Genderfluid"/>
    <n v="48"/>
    <x v="6"/>
    <s v="West Danieltown"/>
  </r>
  <r>
    <n v="592"/>
    <n v="973"/>
    <n v="15464"/>
    <d v="2021-06-29T00:00:00"/>
    <d v="2021-07-07T00:00:00"/>
    <s v="Female"/>
    <n v="60"/>
    <x v="1"/>
    <s v="West Callumside"/>
  </r>
  <r>
    <n v="593"/>
    <n v="515"/>
    <n v="30838"/>
    <d v="2021-02-21T00:00:00"/>
    <d v="2021-03-11T00:00:00"/>
    <s v="Female"/>
    <n v="52"/>
    <x v="7"/>
    <s v="Huelhaven"/>
  </r>
  <r>
    <n v="594"/>
    <n v="711"/>
    <n v="22390"/>
    <d v="2021-06-14T00:00:00"/>
    <d v="2021-06-23T00:00:00"/>
    <s v="Male"/>
    <n v="42"/>
    <x v="6"/>
    <s v="Russelstad"/>
  </r>
  <r>
    <n v="595"/>
    <n v="10"/>
    <n v="45626"/>
    <d v="2021-03-09T00:00:00"/>
    <d v="2021-03-29T00:00:00"/>
    <s v="Bigender"/>
    <n v="70"/>
    <x v="2"/>
    <s v="Joelburgh"/>
  </r>
  <r>
    <n v="596"/>
    <n v="693"/>
    <n v="51828"/>
    <d v="2021-06-13T00:00:00"/>
    <d v="2021-06-27T00:00:00"/>
    <s v="Genderqueer"/>
    <n v="45"/>
    <x v="3"/>
    <s v="Beattychester"/>
  </r>
  <r>
    <n v="597"/>
    <n v="107"/>
    <n v="22758"/>
    <d v="2021-08-04T00:00:00"/>
    <d v="2021-08-16T00:00:00"/>
    <s v="Genderfluid"/>
    <n v="35"/>
    <x v="2"/>
    <s v="Claudiaview"/>
  </r>
  <r>
    <n v="598"/>
    <n v="638"/>
    <n v="59393"/>
    <d v="2021-06-20T00:00:00"/>
    <d v="2021-07-05T00:00:00"/>
    <s v="Female"/>
    <n v="23"/>
    <x v="6"/>
    <s v="Reillyborough"/>
  </r>
  <r>
    <n v="599"/>
    <n v="308"/>
    <n v="47972"/>
    <d v="2021-09-23T00:00:00"/>
    <d v="2021-10-17T00:00:00"/>
    <s v="Genderfluid"/>
    <n v="70"/>
    <x v="5"/>
    <s v="West Madison"/>
  </r>
  <r>
    <n v="600"/>
    <n v="921"/>
    <n v="19484"/>
    <d v="2021-09-15T00:00:00"/>
    <d v="2021-09-16T00:00:00"/>
    <s v="Polygender"/>
    <n v="73"/>
    <x v="7"/>
    <s v="Port Zoeborough"/>
  </r>
  <r>
    <n v="601"/>
    <n v="916"/>
    <n v="24064"/>
    <d v="2021-06-13T00:00:00"/>
    <d v="2021-06-28T00:00:00"/>
    <s v="Polygender"/>
    <n v="24"/>
    <x v="7"/>
    <s v="West Benjaminberg"/>
  </r>
  <r>
    <n v="602"/>
    <n v="987"/>
    <n v="41932"/>
    <d v="2021-02-14T00:00:00"/>
    <d v="2021-03-07T00:00:00"/>
    <s v="Genderfluid"/>
    <n v="70"/>
    <x v="4"/>
    <s v="Thompsonbury"/>
  </r>
  <r>
    <n v="603"/>
    <n v="549"/>
    <n v="42922"/>
    <d v="2021-08-30T00:00:00"/>
    <d v="2021-09-04T00:00:00"/>
    <s v="Male"/>
    <n v="50"/>
    <x v="5"/>
    <s v="Gleasonburgh"/>
  </r>
  <r>
    <n v="604"/>
    <n v="492"/>
    <n v="21635"/>
    <d v="2021-07-20T00:00:00"/>
    <d v="2021-08-13T00:00:00"/>
    <s v="Bigender"/>
    <n v="62"/>
    <x v="3"/>
    <s v="Josephmouth"/>
  </r>
  <r>
    <n v="605"/>
    <n v="402"/>
    <n v="48620"/>
    <d v="2021-08-20T00:00:00"/>
    <d v="2021-09-06T00:00:00"/>
    <s v="Non-binary"/>
    <n v="22"/>
    <x v="1"/>
    <s v="West Cooper"/>
  </r>
  <r>
    <n v="606"/>
    <n v="692"/>
    <n v="54506"/>
    <d v="2021-01-31T00:00:00"/>
    <d v="2021-02-08T00:00:00"/>
    <s v="Bigender"/>
    <n v="20"/>
    <x v="1"/>
    <s v="Laraview"/>
  </r>
  <r>
    <n v="607"/>
    <n v="648"/>
    <n v="36692"/>
    <d v="2021-10-19T00:00:00"/>
    <d v="2021-11-12T00:00:00"/>
    <s v="Genderfluid"/>
    <n v="38"/>
    <x v="0"/>
    <s v="New Emmastad"/>
  </r>
  <r>
    <n v="608"/>
    <n v="530"/>
    <n v="31878"/>
    <d v="2021-08-13T00:00:00"/>
    <d v="2021-08-15T00:00:00"/>
    <s v="Polygender"/>
    <n v="63"/>
    <x v="2"/>
    <s v="Lake Rose"/>
  </r>
  <r>
    <n v="609"/>
    <n v="25"/>
    <n v="21514"/>
    <d v="2021-04-22T00:00:00"/>
    <d v="2021-05-08T00:00:00"/>
    <s v="Genderqueer"/>
    <n v="75"/>
    <x v="6"/>
    <s v="Olivershire"/>
  </r>
  <r>
    <n v="610"/>
    <n v="735"/>
    <n v="27821"/>
    <d v="2021-08-04T00:00:00"/>
    <d v="2021-08-31T00:00:00"/>
    <s v="Bigender"/>
    <n v="46"/>
    <x v="3"/>
    <s v="Port Alanamouth"/>
  </r>
  <r>
    <n v="611"/>
    <n v="155"/>
    <n v="56937"/>
    <d v="2021-05-01T00:00:00"/>
    <d v="2021-05-25T00:00:00"/>
    <s v="Male"/>
    <n v="80"/>
    <x v="4"/>
    <s v="Port Sophia"/>
  </r>
  <r>
    <n v="612"/>
    <n v="486"/>
    <n v="31877"/>
    <d v="2021-05-10T00:00:00"/>
    <d v="2021-05-12T00:00:00"/>
    <s v="Agender"/>
    <n v="66"/>
    <x v="5"/>
    <s v="Port Lillian"/>
  </r>
  <r>
    <n v="613"/>
    <n v="682"/>
    <n v="10501"/>
    <d v="2021-05-23T00:00:00"/>
    <d v="2021-06-07T00:00:00"/>
    <s v="Polygender"/>
    <n v="27"/>
    <x v="2"/>
    <s v="Sofiahaven"/>
  </r>
  <r>
    <n v="614"/>
    <n v="732"/>
    <n v="35663"/>
    <d v="2021-04-18T00:00:00"/>
    <d v="2021-05-03T00:00:00"/>
    <s v="Genderfluid"/>
    <n v="80"/>
    <x v="3"/>
    <s v="Port Aaronton"/>
  </r>
  <r>
    <n v="615"/>
    <n v="690"/>
    <n v="28680"/>
    <d v="2021-01-31T00:00:00"/>
    <d v="2021-02-10T00:00:00"/>
    <s v="Genderqueer"/>
    <n v="34"/>
    <x v="5"/>
    <s v="Port Annabelle"/>
  </r>
  <r>
    <n v="616"/>
    <n v="21"/>
    <n v="28727"/>
    <d v="2021-05-13T00:00:00"/>
    <d v="2021-05-14T00:00:00"/>
    <s v="Non-binary"/>
    <n v="31"/>
    <x v="1"/>
    <s v="South Callum"/>
  </r>
  <r>
    <n v="617"/>
    <n v="371"/>
    <n v="30281"/>
    <d v="2021-08-30T00:00:00"/>
    <d v="2021-09-07T00:00:00"/>
    <s v="Genderqueer"/>
    <n v="63"/>
    <x v="3"/>
    <s v="West Jessica"/>
  </r>
  <r>
    <n v="618"/>
    <n v="882"/>
    <n v="28515"/>
    <d v="2021-08-01T00:00:00"/>
    <d v="2021-08-26T00:00:00"/>
    <s v="Genderqueer"/>
    <n v="43"/>
    <x v="0"/>
    <s v="Kiehnfurt"/>
  </r>
  <r>
    <n v="619"/>
    <n v="225"/>
    <n v="58688"/>
    <d v="2021-02-25T00:00:00"/>
    <d v="2021-03-04T00:00:00"/>
    <s v="Genderfluid"/>
    <n v="75"/>
    <x v="3"/>
    <s v="Muellerfurt"/>
  </r>
  <r>
    <n v="620"/>
    <n v="614"/>
    <n v="41599"/>
    <d v="2021-07-19T00:00:00"/>
    <d v="2021-08-01T00:00:00"/>
    <s v="Polygender"/>
    <n v="45"/>
    <x v="4"/>
    <s v="Samuelside"/>
  </r>
  <r>
    <n v="621"/>
    <n v="102"/>
    <n v="41563"/>
    <d v="2021-07-16T00:00:00"/>
    <d v="2021-08-07T00:00:00"/>
    <s v="Genderfluid"/>
    <n v="32"/>
    <x v="3"/>
    <s v="Port Sarah"/>
  </r>
  <r>
    <n v="622"/>
    <n v="587"/>
    <n v="45682"/>
    <d v="2021-05-16T00:00:00"/>
    <d v="2021-06-07T00:00:00"/>
    <s v="Agender"/>
    <n v="35"/>
    <x v="3"/>
    <s v="East Declanside"/>
  </r>
  <r>
    <n v="623"/>
    <n v="808"/>
    <n v="36530"/>
    <d v="2021-10-20T00:00:00"/>
    <d v="2021-10-30T00:00:00"/>
    <s v="Bigender"/>
    <n v="35"/>
    <x v="2"/>
    <s v="Robertstown"/>
  </r>
  <r>
    <n v="624"/>
    <n v="398"/>
    <n v="20149"/>
    <d v="2021-03-19T00:00:00"/>
    <d v="2021-04-08T00:00:00"/>
    <s v="Non-binary"/>
    <n v="50"/>
    <x v="2"/>
    <s v="Gabrielville"/>
  </r>
  <r>
    <n v="625"/>
    <n v="233"/>
    <n v="54080"/>
    <d v="2021-07-17T00:00:00"/>
    <d v="2021-07-28T00:00:00"/>
    <s v="Agender"/>
    <n v="33"/>
    <x v="0"/>
    <s v="Casperfurt"/>
  </r>
  <r>
    <n v="626"/>
    <n v="348"/>
    <n v="10193"/>
    <d v="2021-09-30T00:00:00"/>
    <d v="2021-10-17T00:00:00"/>
    <s v="Genderqueer"/>
    <n v="76"/>
    <x v="1"/>
    <s v="Rubyfort"/>
  </r>
  <r>
    <n v="627"/>
    <n v="680"/>
    <n v="19664"/>
    <d v="2021-04-03T00:00:00"/>
    <d v="2021-04-08T00:00:00"/>
    <s v="Bigender"/>
    <n v="78"/>
    <x v="4"/>
    <s v="Taylorfurt"/>
  </r>
  <r>
    <n v="628"/>
    <n v="534"/>
    <n v="20973"/>
    <d v="2021-09-08T00:00:00"/>
    <d v="2021-09-28T00:00:00"/>
    <s v="Female"/>
    <n v="54"/>
    <x v="1"/>
    <s v="Andersonburgh"/>
  </r>
  <r>
    <n v="629"/>
    <n v="904"/>
    <n v="36276"/>
    <d v="2021-08-07T00:00:00"/>
    <d v="2021-08-20T00:00:00"/>
    <s v="Genderfluid"/>
    <n v="48"/>
    <x v="1"/>
    <s v="West Dylanport"/>
  </r>
  <r>
    <n v="630"/>
    <n v="644"/>
    <n v="39447"/>
    <d v="2021-01-12T00:00:00"/>
    <d v="2021-01-31T00:00:00"/>
    <s v="Polygender"/>
    <n v="46"/>
    <x v="2"/>
    <s v="Baileyberg"/>
  </r>
  <r>
    <n v="631"/>
    <n v="460"/>
    <n v="30101"/>
    <d v="2021-04-14T00:00:00"/>
    <d v="2021-05-08T00:00:00"/>
    <s v="Genderfluid"/>
    <n v="31"/>
    <x v="6"/>
    <s v="Ellashire"/>
  </r>
  <r>
    <n v="632"/>
    <n v="952"/>
    <n v="44405"/>
    <d v="2021-04-11T00:00:00"/>
    <d v="2021-04-17T00:00:00"/>
    <s v="Female"/>
    <n v="45"/>
    <x v="5"/>
    <s v="Michaelfurt"/>
  </r>
  <r>
    <n v="633"/>
    <n v="183"/>
    <n v="30197"/>
    <d v="2021-07-02T00:00:00"/>
    <d v="2021-07-13T00:00:00"/>
    <s v="Female"/>
    <n v="44"/>
    <x v="3"/>
    <s v="New Angelina"/>
  </r>
  <r>
    <n v="634"/>
    <n v="327"/>
    <n v="35370"/>
    <d v="2021-10-13T00:00:00"/>
    <d v="2021-10-23T00:00:00"/>
    <s v="Non-binary"/>
    <n v="71"/>
    <x v="2"/>
    <s v="Port Marcusshire"/>
  </r>
  <r>
    <n v="635"/>
    <n v="50"/>
    <n v="51943"/>
    <d v="2021-07-15T00:00:00"/>
    <d v="2021-08-05T00:00:00"/>
    <s v="Genderqueer"/>
    <n v="63"/>
    <x v="2"/>
    <s v="East Aidan"/>
  </r>
  <r>
    <n v="636"/>
    <n v="793"/>
    <n v="23528"/>
    <d v="2021-04-02T00:00:00"/>
    <d v="2021-04-07T00:00:00"/>
    <s v="Agender"/>
    <n v="70"/>
    <x v="2"/>
    <s v="Lake Rose"/>
  </r>
  <r>
    <n v="637"/>
    <n v="886"/>
    <n v="14294"/>
    <d v="2021-08-06T00:00:00"/>
    <d v="2021-08-18T00:00:00"/>
    <s v="Non-binary"/>
    <n v="69"/>
    <x v="5"/>
    <s v="Thompsonport"/>
  </r>
  <r>
    <n v="638"/>
    <n v="548"/>
    <n v="12781"/>
    <d v="2021-10-03T00:00:00"/>
    <d v="2021-10-17T00:00:00"/>
    <s v="Agender"/>
    <n v="57"/>
    <x v="5"/>
    <s v="West Elliestad"/>
  </r>
  <r>
    <n v="639"/>
    <n v="906"/>
    <n v="51950"/>
    <d v="2021-03-30T00:00:00"/>
    <d v="2021-04-22T00:00:00"/>
    <s v="Genderfluid"/>
    <n v="74"/>
    <x v="7"/>
    <s v="Ebertfurt"/>
  </r>
  <r>
    <n v="640"/>
    <n v="873"/>
    <n v="11002"/>
    <d v="2021-01-23T00:00:00"/>
    <d v="2021-01-26T00:00:00"/>
    <s v="Non-binary"/>
    <n v="38"/>
    <x v="2"/>
    <s v="Samanthatown"/>
  </r>
  <r>
    <n v="641"/>
    <n v="20"/>
    <n v="54363"/>
    <d v="2021-03-10T00:00:00"/>
    <d v="2021-03-22T00:00:00"/>
    <s v="Genderqueer"/>
    <n v="55"/>
    <x v="0"/>
    <s v="East Audrey"/>
  </r>
  <r>
    <n v="642"/>
    <n v="835"/>
    <n v="12392"/>
    <d v="2021-01-11T00:00:00"/>
    <d v="2021-01-26T00:00:00"/>
    <s v="Polygender"/>
    <n v="25"/>
    <x v="0"/>
    <s v="North Lachlanfurt"/>
  </r>
  <r>
    <n v="643"/>
    <n v="778"/>
    <n v="50321"/>
    <d v="2021-05-18T00:00:00"/>
    <d v="2021-05-24T00:00:00"/>
    <s v="Genderfluid"/>
    <n v="20"/>
    <x v="5"/>
    <s v="Blakemouth"/>
  </r>
  <r>
    <n v="644"/>
    <n v="207"/>
    <n v="52925"/>
    <d v="2021-03-13T00:00:00"/>
    <d v="2021-03-22T00:00:00"/>
    <s v="Genderqueer"/>
    <n v="56"/>
    <x v="3"/>
    <s v="Elijahburgh"/>
  </r>
  <r>
    <n v="645"/>
    <n v="794"/>
    <n v="46397"/>
    <d v="2021-08-19T00:00:00"/>
    <d v="2021-09-13T00:00:00"/>
    <s v="Non-binary"/>
    <n v="72"/>
    <x v="0"/>
    <s v="Port Anna"/>
  </r>
  <r>
    <n v="646"/>
    <n v="369"/>
    <n v="16504"/>
    <d v="2021-05-08T00:00:00"/>
    <d v="2021-05-28T00:00:00"/>
    <s v="Female"/>
    <n v="46"/>
    <x v="7"/>
    <s v="New Stellastad"/>
  </r>
  <r>
    <n v="647"/>
    <n v="439"/>
    <n v="10912"/>
    <d v="2021-02-06T00:00:00"/>
    <d v="2021-02-11T00:00:00"/>
    <s v="Female"/>
    <n v="75"/>
    <x v="6"/>
    <s v="West Thomas"/>
  </r>
  <r>
    <n v="648"/>
    <n v="522"/>
    <n v="43363"/>
    <d v="2021-07-16T00:00:00"/>
    <d v="2021-07-19T00:00:00"/>
    <s v="Genderqueer"/>
    <n v="71"/>
    <x v="0"/>
    <s v="Handborough"/>
  </r>
  <r>
    <n v="649"/>
    <n v="840"/>
    <n v="44955"/>
    <d v="2021-07-28T00:00:00"/>
    <d v="2021-08-16T00:00:00"/>
    <s v="Agender"/>
    <n v="25"/>
    <x v="2"/>
    <s v="Islamouth"/>
  </r>
  <r>
    <n v="650"/>
    <n v="739"/>
    <n v="42938"/>
    <d v="2021-01-02T00:00:00"/>
    <d v="2021-01-15T00:00:00"/>
    <s v="Female"/>
    <n v="57"/>
    <x v="4"/>
    <s v="East Matthewville"/>
  </r>
  <r>
    <n v="651"/>
    <n v="581"/>
    <n v="39199"/>
    <d v="2021-05-22T00:00:00"/>
    <d v="2021-05-25T00:00:00"/>
    <s v="Polygender"/>
    <n v="40"/>
    <x v="0"/>
    <s v="Hackettland"/>
  </r>
  <r>
    <n v="652"/>
    <n v="691"/>
    <n v="30816"/>
    <d v="2021-03-09T00:00:00"/>
    <d v="2021-03-27T00:00:00"/>
    <s v="Genderfluid"/>
    <n v="73"/>
    <x v="4"/>
    <s v="Abigailshire"/>
  </r>
  <r>
    <n v="653"/>
    <n v="629"/>
    <n v="19186"/>
    <d v="2021-02-19T00:00:00"/>
    <d v="2021-03-18T00:00:00"/>
    <s v="Male"/>
    <n v="53"/>
    <x v="2"/>
    <s v="Amberland"/>
  </r>
  <r>
    <n v="654"/>
    <n v="417"/>
    <n v="40412"/>
    <d v="2021-08-18T00:00:00"/>
    <d v="2021-08-30T00:00:00"/>
    <s v="Non-binary"/>
    <n v="57"/>
    <x v="1"/>
    <s v="Fadelland"/>
  </r>
  <r>
    <n v="655"/>
    <n v="333"/>
    <n v="36298"/>
    <d v="2021-05-25T00:00:00"/>
    <d v="2021-06-06T00:00:00"/>
    <s v="Non-binary"/>
    <n v="57"/>
    <x v="0"/>
    <s v="West Marcus"/>
  </r>
  <r>
    <n v="656"/>
    <n v="907"/>
    <n v="19288"/>
    <d v="2021-03-22T00:00:00"/>
    <d v="2021-03-23T00:00:00"/>
    <s v="Female"/>
    <n v="43"/>
    <x v="0"/>
    <s v="North Caitlin"/>
  </r>
  <r>
    <n v="657"/>
    <n v="479"/>
    <n v="31922"/>
    <d v="2021-07-22T00:00:00"/>
    <d v="2021-07-28T00:00:00"/>
    <s v="Genderqueer"/>
    <n v="20"/>
    <x v="2"/>
    <s v="Mullerberg"/>
  </r>
  <r>
    <n v="658"/>
    <n v="201"/>
    <n v="42131"/>
    <d v="2021-05-23T00:00:00"/>
    <d v="2021-06-05T00:00:00"/>
    <s v="Polygender"/>
    <n v="58"/>
    <x v="7"/>
    <s v="Joelmouth"/>
  </r>
  <r>
    <n v="659"/>
    <n v="328"/>
    <n v="45445"/>
    <d v="2021-09-30T00:00:00"/>
    <d v="2021-10-15T00:00:00"/>
    <s v="Non-binary"/>
    <n v="59"/>
    <x v="2"/>
    <s v="North Elijahshire"/>
  </r>
  <r>
    <n v="660"/>
    <n v="787"/>
    <n v="48757"/>
    <d v="2021-08-16T00:00:00"/>
    <d v="2021-08-25T00:00:00"/>
    <s v="Female"/>
    <n v="31"/>
    <x v="0"/>
    <s v="Davidshire"/>
  </r>
  <r>
    <n v="661"/>
    <n v="427"/>
    <n v="15302"/>
    <d v="2021-09-14T00:00:00"/>
    <d v="2021-09-17T00:00:00"/>
    <s v="Genderqueer"/>
    <n v="25"/>
    <x v="3"/>
    <s v="New Ava"/>
  </r>
  <r>
    <n v="662"/>
    <n v="924"/>
    <n v="38356"/>
    <d v="2021-09-19T00:00:00"/>
    <d v="2021-09-29T00:00:00"/>
    <s v="Female"/>
    <n v="58"/>
    <x v="3"/>
    <s v="South Ellieburgh"/>
  </r>
  <r>
    <n v="663"/>
    <n v="836"/>
    <n v="14469"/>
    <d v="2021-04-09T00:00:00"/>
    <d v="2021-04-10T00:00:00"/>
    <s v="Genderqueer"/>
    <n v="29"/>
    <x v="3"/>
    <s v="Ryanberg"/>
  </r>
  <r>
    <n v="664"/>
    <n v="21"/>
    <n v="11960"/>
    <d v="2021-01-07T00:00:00"/>
    <d v="2021-01-20T00:00:00"/>
    <s v="Non-binary"/>
    <n v="31"/>
    <x v="1"/>
    <s v="South Callum"/>
  </r>
  <r>
    <n v="665"/>
    <n v="176"/>
    <n v="16606"/>
    <d v="2021-03-10T00:00:00"/>
    <d v="2021-03-26T00:00:00"/>
    <s v="Male"/>
    <n v="45"/>
    <x v="4"/>
    <s v="Lake Johnchester"/>
  </r>
  <r>
    <n v="666"/>
    <n v="456"/>
    <n v="36112"/>
    <d v="2021-08-25T00:00:00"/>
    <d v="2021-09-11T00:00:00"/>
    <s v="Agender"/>
    <n v="33"/>
    <x v="3"/>
    <s v="West Lachlan"/>
  </r>
  <r>
    <n v="667"/>
    <n v="737"/>
    <n v="48958"/>
    <d v="2021-03-23T00:00:00"/>
    <d v="2021-03-28T00:00:00"/>
    <s v="Genderqueer"/>
    <n v="60"/>
    <x v="1"/>
    <s v="Harveyside"/>
  </r>
  <r>
    <n v="668"/>
    <n v="22"/>
    <n v="40483"/>
    <d v="2021-03-15T00:00:00"/>
    <d v="2021-03-30T00:00:00"/>
    <s v="Non-binary"/>
    <n v="20"/>
    <x v="6"/>
    <s v="Maxberg"/>
  </r>
  <r>
    <n v="669"/>
    <n v="247"/>
    <n v="17921"/>
    <d v="2021-06-18T00:00:00"/>
    <d v="2021-07-02T00:00:00"/>
    <s v="Female"/>
    <n v="57"/>
    <x v="6"/>
    <s v="Mayerland"/>
  </r>
  <r>
    <n v="670"/>
    <n v="1"/>
    <n v="10246"/>
    <d v="2021-03-06T00:00:00"/>
    <d v="2021-04-01T00:00:00"/>
    <s v="Female"/>
    <n v="30"/>
    <x v="5"/>
    <s v="Johnstonhaven"/>
  </r>
  <r>
    <n v="671"/>
    <n v="156"/>
    <n v="28194"/>
    <d v="2021-06-22T00:00:00"/>
    <d v="2021-07-08T00:00:00"/>
    <s v="Female"/>
    <n v="24"/>
    <x v="2"/>
    <s v="Kaiberg"/>
  </r>
  <r>
    <n v="672"/>
    <n v="677"/>
    <n v="59213"/>
    <d v="2021-02-12T00:00:00"/>
    <d v="2021-02-25T00:00:00"/>
    <s v="Female"/>
    <n v="33"/>
    <x v="1"/>
    <s v="North Mikayla"/>
  </r>
  <r>
    <n v="673"/>
    <n v="326"/>
    <n v="34789"/>
    <d v="2021-02-05T00:00:00"/>
    <d v="2021-02-19T00:00:00"/>
    <s v="Genderfluid"/>
    <n v="54"/>
    <x v="5"/>
    <s v="New Masonport"/>
  </r>
  <r>
    <n v="674"/>
    <n v="300"/>
    <n v="51598"/>
    <d v="2021-01-29T00:00:00"/>
    <d v="2021-02-05T00:00:00"/>
    <s v="Female"/>
    <n v="24"/>
    <x v="2"/>
    <s v="Hermistonside"/>
  </r>
  <r>
    <n v="675"/>
    <n v="896"/>
    <n v="43080"/>
    <d v="2021-06-05T00:00:00"/>
    <d v="2021-06-13T00:00:00"/>
    <s v="Genderqueer"/>
    <n v="67"/>
    <x v="0"/>
    <s v="Ryanberg"/>
  </r>
  <r>
    <n v="676"/>
    <n v="889"/>
    <n v="52587"/>
    <d v="2021-09-24T00:00:00"/>
    <d v="2021-10-11T00:00:00"/>
    <s v="Genderqueer"/>
    <n v="69"/>
    <x v="5"/>
    <s v="Beahanport"/>
  </r>
  <r>
    <n v="677"/>
    <n v="267"/>
    <n v="38429"/>
    <d v="2021-07-05T00:00:00"/>
    <d v="2021-07-08T00:00:00"/>
    <s v="Bigender"/>
    <n v="45"/>
    <x v="2"/>
    <s v="Lukefurt"/>
  </r>
  <r>
    <n v="678"/>
    <n v="711"/>
    <n v="57891"/>
    <d v="2021-04-28T00:00:00"/>
    <d v="2021-05-14T00:00:00"/>
    <s v="Male"/>
    <n v="42"/>
    <x v="6"/>
    <s v="Russelstad"/>
  </r>
  <r>
    <n v="679"/>
    <n v="308"/>
    <n v="37006"/>
    <d v="2021-03-05T00:00:00"/>
    <d v="2021-03-22T00:00:00"/>
    <s v="Genderfluid"/>
    <n v="70"/>
    <x v="5"/>
    <s v="West Madison"/>
  </r>
  <r>
    <n v="680"/>
    <n v="800"/>
    <n v="43491"/>
    <d v="2021-05-04T00:00:00"/>
    <d v="2021-05-22T00:00:00"/>
    <s v="Bigender"/>
    <n v="49"/>
    <x v="3"/>
    <s v="Daughertyport"/>
  </r>
  <r>
    <n v="681"/>
    <n v="463"/>
    <n v="53576"/>
    <d v="2021-10-10T00:00:00"/>
    <d v="2021-10-19T00:00:00"/>
    <s v="Agender"/>
    <n v="58"/>
    <x v="7"/>
    <s v="Lake Mikaylashire"/>
  </r>
  <r>
    <n v="682"/>
    <n v="454"/>
    <n v="11469"/>
    <d v="2021-02-28T00:00:00"/>
    <d v="2021-03-18T00:00:00"/>
    <s v="Genderfluid"/>
    <n v="28"/>
    <x v="4"/>
    <s v="Port Isabellafurt"/>
  </r>
  <r>
    <n v="683"/>
    <n v="276"/>
    <n v="59748"/>
    <d v="2021-01-01T00:00:00"/>
    <d v="2021-01-05T00:00:00"/>
    <s v="Genderfluid"/>
    <n v="56"/>
    <x v="6"/>
    <s v="Gardenport"/>
  </r>
  <r>
    <n v="684"/>
    <n v="956"/>
    <n v="36919"/>
    <d v="2021-10-12T00:00:00"/>
    <d v="2021-10-17T00:00:00"/>
    <s v="Genderfluid"/>
    <n v="20"/>
    <x v="4"/>
    <s v="New Alexchester"/>
  </r>
  <r>
    <n v="685"/>
    <n v="851"/>
    <n v="22299"/>
    <d v="2021-08-06T00:00:00"/>
    <d v="2021-08-21T00:00:00"/>
    <s v="Non-binary"/>
    <n v="71"/>
    <x v="7"/>
    <s v="North Emmashire"/>
  </r>
  <r>
    <n v="686"/>
    <n v="799"/>
    <n v="47994"/>
    <d v="2021-06-14T00:00:00"/>
    <d v="2021-06-15T00:00:00"/>
    <s v="Polygender"/>
    <n v="67"/>
    <x v="4"/>
    <s v="South Levi"/>
  </r>
  <r>
    <n v="687"/>
    <n v="341"/>
    <n v="39406"/>
    <d v="2021-03-30T00:00:00"/>
    <d v="2021-04-12T00:00:00"/>
    <s v="Female"/>
    <n v="34"/>
    <x v="6"/>
    <s v="Jasmineville"/>
  </r>
  <r>
    <n v="688"/>
    <n v="574"/>
    <n v="55980"/>
    <d v="2021-03-08T00:00:00"/>
    <d v="2021-03-29T00:00:00"/>
    <s v="Polygender"/>
    <n v="53"/>
    <x v="5"/>
    <s v="Zacharybury"/>
  </r>
  <r>
    <n v="689"/>
    <n v="884"/>
    <n v="12572"/>
    <d v="2021-10-03T00:00:00"/>
    <d v="2021-10-28T00:00:00"/>
    <s v="Bigender"/>
    <n v="43"/>
    <x v="5"/>
    <s v="Macdonaldtown"/>
  </r>
  <r>
    <n v="690"/>
    <n v="941"/>
    <n v="32100"/>
    <d v="2021-10-05T00:00:00"/>
    <d v="2021-10-26T00:00:00"/>
    <s v="Female"/>
    <n v="59"/>
    <x v="4"/>
    <s v="Farrellchester"/>
  </r>
  <r>
    <n v="691"/>
    <n v="78"/>
    <n v="46697"/>
    <d v="2021-04-03T00:00:00"/>
    <d v="2021-04-19T00:00:00"/>
    <s v="Genderqueer"/>
    <n v="38"/>
    <x v="5"/>
    <s v="Lake Alihaven"/>
  </r>
  <r>
    <n v="692"/>
    <n v="697"/>
    <n v="13501"/>
    <d v="2021-06-18T00:00:00"/>
    <d v="2021-07-05T00:00:00"/>
    <s v="Agender"/>
    <n v="51"/>
    <x v="7"/>
    <s v="Port Cody"/>
  </r>
  <r>
    <n v="693"/>
    <n v="714"/>
    <n v="28424"/>
    <d v="2021-04-29T00:00:00"/>
    <d v="2021-05-16T00:00:00"/>
    <s v="Female"/>
    <n v="50"/>
    <x v="5"/>
    <s v="West Addison"/>
  </r>
  <r>
    <n v="694"/>
    <n v="634"/>
    <n v="56801"/>
    <d v="2021-04-17T00:00:00"/>
    <d v="2021-05-11T00:00:00"/>
    <s v="Genderqueer"/>
    <n v="70"/>
    <x v="0"/>
    <s v="East Mackenzietown"/>
  </r>
  <r>
    <n v="695"/>
    <n v="92"/>
    <n v="26374"/>
    <d v="2021-07-01T00:00:00"/>
    <d v="2021-07-20T00:00:00"/>
    <s v="Agender"/>
    <n v="27"/>
    <x v="3"/>
    <s v="Harrismouth"/>
  </r>
  <r>
    <n v="696"/>
    <n v="230"/>
    <n v="50224"/>
    <d v="2021-09-01T00:00:00"/>
    <d v="2021-09-27T00:00:00"/>
    <s v="Bigender"/>
    <n v="21"/>
    <x v="1"/>
    <s v="Wildermanside"/>
  </r>
  <r>
    <n v="697"/>
    <n v="830"/>
    <n v="12310"/>
    <d v="2021-07-20T00:00:00"/>
    <d v="2021-07-28T00:00:00"/>
    <s v="Male"/>
    <n v="46"/>
    <x v="0"/>
    <s v="New Ruby"/>
  </r>
  <r>
    <n v="698"/>
    <n v="821"/>
    <n v="40922"/>
    <d v="2021-05-19T00:00:00"/>
    <d v="2021-06-13T00:00:00"/>
    <s v="Agender"/>
    <n v="74"/>
    <x v="7"/>
    <s v="Haleybury"/>
  </r>
  <r>
    <n v="699"/>
    <n v="311"/>
    <n v="58950"/>
    <d v="2021-01-29T00:00:00"/>
    <d v="2021-02-12T00:00:00"/>
    <s v="Agender"/>
    <n v="25"/>
    <x v="5"/>
    <s v="Fayburgh"/>
  </r>
  <r>
    <n v="700"/>
    <n v="788"/>
    <n v="55928"/>
    <d v="2021-07-01T00:00:00"/>
    <d v="2021-07-26T00:00:00"/>
    <s v="Male"/>
    <n v="71"/>
    <x v="3"/>
    <s v="Phoebeberg"/>
  </r>
  <r>
    <n v="701"/>
    <n v="659"/>
    <n v="40717"/>
    <d v="2021-08-28T00:00:00"/>
    <d v="2021-09-10T00:00:00"/>
    <s v="Non-binary"/>
    <n v="57"/>
    <x v="1"/>
    <s v="Sophiemouth"/>
  </r>
  <r>
    <n v="702"/>
    <n v="310"/>
    <n v="31509"/>
    <d v="2021-06-23T00:00:00"/>
    <d v="2021-07-14T00:00:00"/>
    <s v="Polygender"/>
    <n v="61"/>
    <x v="4"/>
    <s v="Fadelburgh"/>
  </r>
  <r>
    <n v="703"/>
    <n v="327"/>
    <n v="26168"/>
    <d v="2021-02-07T00:00:00"/>
    <d v="2021-02-28T00:00:00"/>
    <s v="Non-binary"/>
    <n v="71"/>
    <x v="2"/>
    <s v="Port Marcusshire"/>
  </r>
  <r>
    <n v="704"/>
    <n v="260"/>
    <n v="45954"/>
    <d v="2021-07-21T00:00:00"/>
    <d v="2021-07-27T00:00:00"/>
    <s v="Female"/>
    <n v="27"/>
    <x v="1"/>
    <s v="Trompview"/>
  </r>
  <r>
    <n v="705"/>
    <n v="107"/>
    <n v="11686"/>
    <d v="2021-01-14T00:00:00"/>
    <d v="2021-01-25T00:00:00"/>
    <s v="Genderfluid"/>
    <n v="35"/>
    <x v="2"/>
    <s v="Claudiaview"/>
  </r>
  <r>
    <n v="706"/>
    <n v="844"/>
    <n v="12902"/>
    <d v="2021-07-20T00:00:00"/>
    <d v="2021-07-21T00:00:00"/>
    <s v="Genderqueer"/>
    <n v="63"/>
    <x v="0"/>
    <s v="Alexandraville"/>
  </r>
  <r>
    <n v="707"/>
    <n v="589"/>
    <n v="25153"/>
    <d v="2021-05-12T00:00:00"/>
    <d v="2021-05-18T00:00:00"/>
    <s v="Polygender"/>
    <n v="57"/>
    <x v="3"/>
    <s v="Hoppetown"/>
  </r>
  <r>
    <n v="708"/>
    <n v="687"/>
    <n v="56307"/>
    <d v="2021-10-24T00:00:00"/>
    <d v="2021-11-10T00:00:00"/>
    <s v="Bigender"/>
    <n v="22"/>
    <x v="4"/>
    <s v="East Ruby"/>
  </r>
  <r>
    <n v="709"/>
    <n v="772"/>
    <n v="36257"/>
    <d v="2021-06-17T00:00:00"/>
    <d v="2021-07-13T00:00:00"/>
    <s v="Genderqueer"/>
    <n v="71"/>
    <x v="0"/>
    <s v="Oscarberg"/>
  </r>
  <r>
    <n v="710"/>
    <n v="134"/>
    <n v="27729"/>
    <d v="2021-02-07T00:00:00"/>
    <d v="2021-02-08T00:00:00"/>
    <s v="Male"/>
    <n v="64"/>
    <x v="6"/>
    <s v="South Hannah"/>
  </r>
  <r>
    <n v="711"/>
    <n v="228"/>
    <n v="16935"/>
    <d v="2021-06-22T00:00:00"/>
    <d v="2021-07-08T00:00:00"/>
    <s v="Female"/>
    <n v="40"/>
    <x v="5"/>
    <s v="Towneport"/>
  </r>
  <r>
    <n v="712"/>
    <n v="474"/>
    <n v="11718"/>
    <d v="2021-08-18T00:00:00"/>
    <d v="2021-08-29T00:00:00"/>
    <s v="Non-binary"/>
    <n v="21"/>
    <x v="0"/>
    <s v="New Matildaville"/>
  </r>
  <r>
    <n v="713"/>
    <n v="241"/>
    <n v="15915"/>
    <d v="2021-07-14T00:00:00"/>
    <d v="2021-08-09T00:00:00"/>
    <s v="Bigender"/>
    <n v="61"/>
    <x v="3"/>
    <s v="New Ava"/>
  </r>
  <r>
    <n v="714"/>
    <n v="50"/>
    <n v="15121"/>
    <d v="2021-02-07T00:00:00"/>
    <d v="2021-02-19T00:00:00"/>
    <s v="Genderqueer"/>
    <n v="63"/>
    <x v="2"/>
    <s v="East Aidan"/>
  </r>
  <r>
    <n v="715"/>
    <n v="225"/>
    <n v="51678"/>
    <d v="2021-10-19T00:00:00"/>
    <d v="2021-11-12T00:00:00"/>
    <s v="Genderfluid"/>
    <n v="75"/>
    <x v="3"/>
    <s v="Muellerfurt"/>
  </r>
  <r>
    <n v="716"/>
    <n v="502"/>
    <n v="32660"/>
    <d v="2021-07-31T00:00:00"/>
    <d v="2021-08-26T00:00:00"/>
    <s v="Male"/>
    <n v="34"/>
    <x v="7"/>
    <s v="East Aidan"/>
  </r>
  <r>
    <n v="717"/>
    <n v="696"/>
    <n v="52327"/>
    <d v="2021-03-11T00:00:00"/>
    <d v="2021-04-05T00:00:00"/>
    <s v="Non-binary"/>
    <n v="38"/>
    <x v="7"/>
    <s v="Callummouth"/>
  </r>
  <r>
    <n v="718"/>
    <n v="665"/>
    <n v="55727"/>
    <d v="2021-05-13T00:00:00"/>
    <d v="2021-05-20T00:00:00"/>
    <s v="Genderfluid"/>
    <n v="61"/>
    <x v="7"/>
    <s v="Kiehnstad"/>
  </r>
  <r>
    <n v="719"/>
    <n v="387"/>
    <n v="24377"/>
    <d v="2021-09-19T00:00:00"/>
    <d v="2021-09-24T00:00:00"/>
    <s v="Male"/>
    <n v="43"/>
    <x v="6"/>
    <s v="Matthewstad"/>
  </r>
  <r>
    <n v="720"/>
    <n v="465"/>
    <n v="33029"/>
    <d v="2021-03-12T00:00:00"/>
    <d v="2021-03-23T00:00:00"/>
    <s v="Female"/>
    <n v="38"/>
    <x v="6"/>
    <s v="Williammouth"/>
  </r>
  <r>
    <n v="721"/>
    <n v="755"/>
    <n v="59414"/>
    <d v="2021-08-28T00:00:00"/>
    <d v="2021-09-04T00:00:00"/>
    <s v="Female"/>
    <n v="79"/>
    <x v="4"/>
    <s v="West Aaron"/>
  </r>
  <r>
    <n v="722"/>
    <n v="401"/>
    <n v="20524"/>
    <d v="2021-10-24T00:00:00"/>
    <d v="2021-11-20T00:00:00"/>
    <s v="Non-binary"/>
    <n v="73"/>
    <x v="2"/>
    <s v="Sarahstad"/>
  </r>
  <r>
    <n v="723"/>
    <n v="135"/>
    <n v="54098"/>
    <d v="2021-10-03T00:00:00"/>
    <d v="2021-10-16T00:00:00"/>
    <s v="Genderfluid"/>
    <n v="25"/>
    <x v="2"/>
    <s v="Port Abigail"/>
  </r>
  <r>
    <n v="724"/>
    <n v="394"/>
    <n v="14883"/>
    <d v="2021-03-04T00:00:00"/>
    <d v="2021-03-28T00:00:00"/>
    <s v="Bigender"/>
    <n v="26"/>
    <x v="1"/>
    <s v="Audreyport"/>
  </r>
  <r>
    <n v="725"/>
    <n v="674"/>
    <n v="55213"/>
    <d v="2021-09-26T00:00:00"/>
    <d v="2021-10-05T00:00:00"/>
    <s v="Bigender"/>
    <n v="36"/>
    <x v="0"/>
    <s v="Goodwinmouth"/>
  </r>
  <r>
    <n v="726"/>
    <n v="447"/>
    <n v="28356"/>
    <d v="2021-09-15T00:00:00"/>
    <d v="2021-10-05T00:00:00"/>
    <s v="Bigender"/>
    <n v="68"/>
    <x v="4"/>
    <s v="Zacshire"/>
  </r>
  <r>
    <n v="727"/>
    <n v="852"/>
    <n v="56021"/>
    <d v="2021-05-01T00:00:00"/>
    <d v="2021-05-18T00:00:00"/>
    <s v="Polygender"/>
    <n v="67"/>
    <x v="1"/>
    <s v="O'connertown"/>
  </r>
  <r>
    <n v="728"/>
    <n v="526"/>
    <n v="10662"/>
    <d v="2021-08-29T00:00:00"/>
    <d v="2021-08-30T00:00:00"/>
    <s v="Male"/>
    <n v="73"/>
    <x v="1"/>
    <s v="Adamsside"/>
  </r>
  <r>
    <n v="729"/>
    <n v="1"/>
    <n v="35593"/>
    <d v="2021-02-18T00:00:00"/>
    <d v="2021-03-01T00:00:00"/>
    <s v="Female"/>
    <n v="30"/>
    <x v="5"/>
    <s v="Johnstonhaven"/>
  </r>
  <r>
    <n v="730"/>
    <n v="88"/>
    <n v="16533"/>
    <d v="2021-06-20T00:00:00"/>
    <d v="2021-07-10T00:00:00"/>
    <s v="Male"/>
    <n v="78"/>
    <x v="0"/>
    <s v="Port Liam"/>
  </r>
  <r>
    <n v="731"/>
    <n v="214"/>
    <n v="44433"/>
    <d v="2021-06-21T00:00:00"/>
    <d v="2021-07-02T00:00:00"/>
    <s v="Female"/>
    <n v="55"/>
    <x v="3"/>
    <s v="Justinport"/>
  </r>
  <r>
    <n v="732"/>
    <n v="40"/>
    <n v="40317"/>
    <d v="2021-05-09T00:00:00"/>
    <d v="2021-05-29T00:00:00"/>
    <s v="Polygender"/>
    <n v="59"/>
    <x v="4"/>
    <s v="Port Claudia"/>
  </r>
  <r>
    <n v="733"/>
    <n v="387"/>
    <n v="42467"/>
    <d v="2021-05-26T00:00:00"/>
    <d v="2021-06-22T00:00:00"/>
    <s v="Male"/>
    <n v="43"/>
    <x v="6"/>
    <s v="Matthewstad"/>
  </r>
  <r>
    <n v="734"/>
    <n v="623"/>
    <n v="30153"/>
    <d v="2021-01-25T00:00:00"/>
    <d v="2021-01-31T00:00:00"/>
    <s v="Agender"/>
    <n v="57"/>
    <x v="0"/>
    <s v="West Ashley"/>
  </r>
  <r>
    <n v="735"/>
    <n v="754"/>
    <n v="39820"/>
    <d v="2021-10-03T00:00:00"/>
    <d v="2021-10-16T00:00:00"/>
    <s v="Bigender"/>
    <n v="74"/>
    <x v="4"/>
    <s v="Lake Jesse"/>
  </r>
  <r>
    <n v="736"/>
    <n v="793"/>
    <n v="26942"/>
    <d v="2021-04-10T00:00:00"/>
    <d v="2021-05-03T00:00:00"/>
    <s v="Agender"/>
    <n v="70"/>
    <x v="2"/>
    <s v="Lake Rose"/>
  </r>
  <r>
    <n v="737"/>
    <n v="453"/>
    <n v="30264"/>
    <d v="2021-05-26T00:00:00"/>
    <d v="2021-05-30T00:00:00"/>
    <s v="Polygender"/>
    <n v="35"/>
    <x v="1"/>
    <s v="Kreigerberg"/>
  </r>
  <r>
    <n v="738"/>
    <n v="144"/>
    <n v="57487"/>
    <d v="2021-07-16T00:00:00"/>
    <d v="2021-08-09T00:00:00"/>
    <s v="Male"/>
    <n v="60"/>
    <x v="0"/>
    <s v="Richardshaven"/>
  </r>
  <r>
    <n v="739"/>
    <n v="211"/>
    <n v="32122"/>
    <d v="2021-09-14T00:00:00"/>
    <d v="2021-09-23T00:00:00"/>
    <s v="Non-binary"/>
    <n v="52"/>
    <x v="4"/>
    <s v="Codyfort"/>
  </r>
  <r>
    <n v="740"/>
    <n v="178"/>
    <n v="58226"/>
    <d v="2021-02-05T00:00:00"/>
    <d v="2021-02-10T00:00:00"/>
    <s v="Agender"/>
    <n v="51"/>
    <x v="7"/>
    <s v="Lewiston"/>
  </r>
  <r>
    <n v="741"/>
    <n v="710"/>
    <n v="31913"/>
    <d v="2021-02-03T00:00:00"/>
    <d v="2021-02-17T00:00:00"/>
    <s v="Male"/>
    <n v="60"/>
    <x v="4"/>
    <s v="Kulasville"/>
  </r>
  <r>
    <n v="742"/>
    <n v="750"/>
    <n v="51184"/>
    <d v="2021-10-21T00:00:00"/>
    <d v="2021-11-01T00:00:00"/>
    <s v="Polygender"/>
    <n v="42"/>
    <x v="6"/>
    <s v="Baumbachton"/>
  </r>
  <r>
    <n v="743"/>
    <n v="909"/>
    <n v="25854"/>
    <d v="2021-03-25T00:00:00"/>
    <d v="2021-03-27T00:00:00"/>
    <s v="Genderqueer"/>
    <n v="62"/>
    <x v="1"/>
    <s v="Langfort"/>
  </r>
  <r>
    <n v="744"/>
    <n v="107"/>
    <n v="23613"/>
    <d v="2021-01-25T00:00:00"/>
    <d v="2021-02-14T00:00:00"/>
    <s v="Genderfluid"/>
    <n v="35"/>
    <x v="2"/>
    <s v="Claudiaview"/>
  </r>
  <r>
    <n v="745"/>
    <n v="643"/>
    <n v="13862"/>
    <d v="2021-03-21T00:00:00"/>
    <d v="2021-04-01T00:00:00"/>
    <s v="Female"/>
    <n v="36"/>
    <x v="1"/>
    <s v="Shieldschester"/>
  </r>
  <r>
    <n v="746"/>
    <n v="445"/>
    <n v="24804"/>
    <d v="2021-06-19T00:00:00"/>
    <d v="2021-06-27T00:00:00"/>
    <s v="Polygender"/>
    <n v="44"/>
    <x v="6"/>
    <s v="Macdonaldchester"/>
  </r>
  <r>
    <n v="747"/>
    <n v="299"/>
    <n v="22099"/>
    <d v="2021-05-11T00:00:00"/>
    <d v="2021-05-28T00:00:00"/>
    <s v="Non-binary"/>
    <n v="32"/>
    <x v="6"/>
    <s v="Lake Amelia"/>
  </r>
  <r>
    <n v="748"/>
    <n v="27"/>
    <n v="49811"/>
    <d v="2021-05-16T00:00:00"/>
    <d v="2021-06-06T00:00:00"/>
    <s v="Polygender"/>
    <n v="55"/>
    <x v="2"/>
    <s v="Lake Alanafort"/>
  </r>
  <r>
    <n v="749"/>
    <n v="693"/>
    <n v="25016"/>
    <d v="2021-09-20T00:00:00"/>
    <d v="2021-09-24T00:00:00"/>
    <s v="Genderqueer"/>
    <n v="45"/>
    <x v="3"/>
    <s v="Beattychester"/>
  </r>
  <r>
    <n v="750"/>
    <n v="758"/>
    <n v="58084"/>
    <d v="2021-02-19T00:00:00"/>
    <d v="2021-03-01T00:00:00"/>
    <s v="Genderfluid"/>
    <n v="44"/>
    <x v="4"/>
    <s v="East Madison"/>
  </r>
  <r>
    <n v="751"/>
    <n v="254"/>
    <n v="47650"/>
    <d v="2021-06-20T00:00:00"/>
    <d v="2021-07-06T00:00:00"/>
    <s v="Male"/>
    <n v="44"/>
    <x v="3"/>
    <s v="Beiermouth"/>
  </r>
  <r>
    <n v="752"/>
    <n v="535"/>
    <n v="46911"/>
    <d v="2021-10-08T00:00:00"/>
    <d v="2021-10-12T00:00:00"/>
    <s v="Polygender"/>
    <n v="56"/>
    <x v="0"/>
    <s v="Conroychester"/>
  </r>
  <r>
    <n v="753"/>
    <n v="40"/>
    <n v="39610"/>
    <d v="2021-02-20T00:00:00"/>
    <d v="2021-02-28T00:00:00"/>
    <s v="Polygender"/>
    <n v="59"/>
    <x v="4"/>
    <s v="Port Claudia"/>
  </r>
  <r>
    <n v="754"/>
    <n v="778"/>
    <n v="43858"/>
    <d v="2021-06-30T00:00:00"/>
    <d v="2021-07-23T00:00:00"/>
    <s v="Genderfluid"/>
    <n v="20"/>
    <x v="5"/>
    <s v="Blakemouth"/>
  </r>
  <r>
    <n v="755"/>
    <n v="123"/>
    <n v="47937"/>
    <d v="2021-04-11T00:00:00"/>
    <d v="2021-05-06T00:00:00"/>
    <s v="Female"/>
    <n v="22"/>
    <x v="1"/>
    <s v="Jordanborough"/>
  </r>
  <r>
    <n v="756"/>
    <n v="318"/>
    <n v="23746"/>
    <d v="2021-03-19T00:00:00"/>
    <d v="2021-03-29T00:00:00"/>
    <s v="Polygender"/>
    <n v="63"/>
    <x v="2"/>
    <s v="Georgiatown"/>
  </r>
  <r>
    <n v="757"/>
    <n v="632"/>
    <n v="45216"/>
    <d v="2021-06-03T00:00:00"/>
    <d v="2021-06-15T00:00:00"/>
    <s v="Agender"/>
    <n v="55"/>
    <x v="5"/>
    <s v="South Anthonyburgh"/>
  </r>
  <r>
    <n v="758"/>
    <n v="781"/>
    <n v="24144"/>
    <d v="2021-03-27T00:00:00"/>
    <d v="2021-04-21T00:00:00"/>
    <s v="Genderfluid"/>
    <n v="36"/>
    <x v="6"/>
    <s v="Madisonland"/>
  </r>
  <r>
    <n v="759"/>
    <n v="857"/>
    <n v="18160"/>
    <d v="2021-06-06T00:00:00"/>
    <d v="2021-07-03T00:00:00"/>
    <s v="Agender"/>
    <n v="27"/>
    <x v="2"/>
    <s v="West Joelmouth"/>
  </r>
  <r>
    <n v="760"/>
    <n v="207"/>
    <n v="14658"/>
    <d v="2021-07-09T00:00:00"/>
    <d v="2021-07-11T00:00:00"/>
    <s v="Genderqueer"/>
    <n v="56"/>
    <x v="3"/>
    <s v="Elijahburgh"/>
  </r>
  <r>
    <n v="761"/>
    <n v="198"/>
    <n v="52629"/>
    <d v="2021-10-03T00:00:00"/>
    <d v="2021-10-25T00:00:00"/>
    <s v="Genderqueer"/>
    <n v="66"/>
    <x v="6"/>
    <s v="Gardenchester"/>
  </r>
  <r>
    <n v="762"/>
    <n v="83"/>
    <n v="25268"/>
    <d v="2021-08-13T00:00:00"/>
    <d v="2021-08-20T00:00:00"/>
    <s v="Agender"/>
    <n v="40"/>
    <x v="5"/>
    <s v="Walshland"/>
  </r>
  <r>
    <n v="763"/>
    <n v="974"/>
    <n v="30436"/>
    <d v="2021-03-18T00:00:00"/>
    <d v="2021-04-05T00:00:00"/>
    <s v="Agender"/>
    <n v="66"/>
    <x v="0"/>
    <s v="South Xavierport"/>
  </r>
  <r>
    <n v="764"/>
    <n v="955"/>
    <n v="46239"/>
    <d v="2021-09-16T00:00:00"/>
    <d v="2021-10-04T00:00:00"/>
    <s v="Bigender"/>
    <n v="57"/>
    <x v="7"/>
    <s v="Lake Owenfurt"/>
  </r>
  <r>
    <n v="765"/>
    <n v="660"/>
    <n v="27554"/>
    <d v="2021-01-15T00:00:00"/>
    <d v="2021-02-01T00:00:00"/>
    <s v="Genderfluid"/>
    <n v="47"/>
    <x v="7"/>
    <s v="Charlesshire"/>
  </r>
  <r>
    <n v="766"/>
    <n v="929"/>
    <n v="13750"/>
    <d v="2021-08-06T00:00:00"/>
    <d v="2021-08-15T00:00:00"/>
    <s v="Genderfluid"/>
    <n v="68"/>
    <x v="5"/>
    <s v="Beahanfurt"/>
  </r>
  <r>
    <n v="767"/>
    <n v="169"/>
    <n v="51648"/>
    <d v="2021-04-28T00:00:00"/>
    <d v="2021-04-30T00:00:00"/>
    <s v="Female"/>
    <n v="72"/>
    <x v="2"/>
    <s v="South Georgia"/>
  </r>
  <r>
    <n v="768"/>
    <n v="558"/>
    <n v="34334"/>
    <d v="2021-09-29T00:00:00"/>
    <d v="2021-10-16T00:00:00"/>
    <s v="Genderqueer"/>
    <n v="38"/>
    <x v="0"/>
    <s v="Violetfort"/>
  </r>
  <r>
    <n v="769"/>
    <n v="422"/>
    <n v="32501"/>
    <d v="2021-09-10T00:00:00"/>
    <d v="2021-10-04T00:00:00"/>
    <s v="Agender"/>
    <n v="34"/>
    <x v="3"/>
    <s v="Feeneymouth"/>
  </r>
  <r>
    <n v="770"/>
    <n v="868"/>
    <n v="22564"/>
    <d v="2021-02-06T00:00:00"/>
    <d v="2021-02-28T00:00:00"/>
    <s v="Agender"/>
    <n v="28"/>
    <x v="2"/>
    <s v="New Charlieville"/>
  </r>
  <r>
    <n v="771"/>
    <n v="970"/>
    <n v="33204"/>
    <d v="2021-06-06T00:00:00"/>
    <d v="2021-06-18T00:00:00"/>
    <s v="Genderfluid"/>
    <n v="44"/>
    <x v="3"/>
    <s v="Lake Lincoln"/>
  </r>
  <r>
    <n v="772"/>
    <n v="573"/>
    <n v="32936"/>
    <d v="2021-06-07T00:00:00"/>
    <d v="2021-06-27T00:00:00"/>
    <s v="Male"/>
    <n v="37"/>
    <x v="0"/>
    <s v="Abbeyshire"/>
  </r>
  <r>
    <n v="773"/>
    <n v="998"/>
    <n v="21349"/>
    <d v="2021-07-19T00:00:00"/>
    <d v="2021-08-07T00:00:00"/>
    <s v="Polygender"/>
    <n v="32"/>
    <x v="3"/>
    <s v="Kohlerberg"/>
  </r>
  <r>
    <n v="774"/>
    <n v="416"/>
    <n v="31076"/>
    <d v="2021-06-23T00:00:00"/>
    <d v="2021-07-13T00:00:00"/>
    <s v="Agender"/>
    <n v="21"/>
    <x v="4"/>
    <s v="Langworthville"/>
  </r>
  <r>
    <n v="775"/>
    <n v="348"/>
    <n v="21561"/>
    <d v="2021-06-11T00:00:00"/>
    <d v="2021-07-05T00:00:00"/>
    <s v="Genderqueer"/>
    <n v="76"/>
    <x v="1"/>
    <s v="Rubyfort"/>
  </r>
  <r>
    <n v="776"/>
    <n v="265"/>
    <n v="44395"/>
    <d v="2021-09-02T00:00:00"/>
    <d v="2021-09-27T00:00:00"/>
    <s v="Male"/>
    <n v="52"/>
    <x v="1"/>
    <s v="Lake Laurenview"/>
  </r>
  <r>
    <n v="777"/>
    <n v="431"/>
    <n v="13696"/>
    <d v="2021-01-16T00:00:00"/>
    <d v="2021-02-09T00:00:00"/>
    <s v="Agender"/>
    <n v="41"/>
    <x v="6"/>
    <s v="Jademouth"/>
  </r>
  <r>
    <n v="778"/>
    <n v="42"/>
    <n v="19228"/>
    <d v="2021-01-24T00:00:00"/>
    <d v="2021-02-07T00:00:00"/>
    <s v="Genderqueer"/>
    <n v="37"/>
    <x v="6"/>
    <s v="Gabriellatown"/>
  </r>
  <r>
    <n v="779"/>
    <n v="698"/>
    <n v="39836"/>
    <d v="2021-07-07T00:00:00"/>
    <d v="2021-07-21T00:00:00"/>
    <s v="Genderfluid"/>
    <n v="27"/>
    <x v="6"/>
    <s v="New Isaac"/>
  </r>
  <r>
    <n v="780"/>
    <n v="100"/>
    <n v="37821"/>
    <d v="2021-01-27T00:00:00"/>
    <d v="2021-01-29T00:00:00"/>
    <s v="Genderfluid"/>
    <n v="69"/>
    <x v="3"/>
    <s v="Lake Callumville"/>
  </r>
  <r>
    <n v="781"/>
    <n v="465"/>
    <n v="44121"/>
    <d v="2021-08-21T00:00:00"/>
    <d v="2021-09-11T00:00:00"/>
    <s v="Female"/>
    <n v="38"/>
    <x v="6"/>
    <s v="Williammouth"/>
  </r>
  <r>
    <n v="782"/>
    <n v="872"/>
    <n v="28459"/>
    <d v="2021-03-07T00:00:00"/>
    <d v="2021-03-23T00:00:00"/>
    <s v="Non-binary"/>
    <n v="74"/>
    <x v="4"/>
    <s v="West Lukeshire"/>
  </r>
  <r>
    <n v="783"/>
    <n v="683"/>
    <n v="31824"/>
    <d v="2021-01-17T00:00:00"/>
    <d v="2021-01-19T00:00:00"/>
    <s v="Genderfluid"/>
    <n v="45"/>
    <x v="7"/>
    <s v="West Finnberg"/>
  </r>
  <r>
    <n v="784"/>
    <n v="436"/>
    <n v="45143"/>
    <d v="2021-03-14T00:00:00"/>
    <d v="2021-04-04T00:00:00"/>
    <s v="Polygender"/>
    <n v="41"/>
    <x v="0"/>
    <s v="Port Siennaport"/>
  </r>
  <r>
    <n v="785"/>
    <n v="445"/>
    <n v="52702"/>
    <d v="2021-03-22T00:00:00"/>
    <d v="2021-04-02T00:00:00"/>
    <s v="Polygender"/>
    <n v="44"/>
    <x v="6"/>
    <s v="Macdonaldchester"/>
  </r>
  <r>
    <n v="786"/>
    <n v="472"/>
    <n v="51344"/>
    <d v="2021-05-02T00:00:00"/>
    <d v="2021-05-08T00:00:00"/>
    <s v="Male"/>
    <n v="57"/>
    <x v="3"/>
    <s v="Parisianmouth"/>
  </r>
  <r>
    <n v="787"/>
    <n v="44"/>
    <n v="59055"/>
    <d v="2021-07-18T00:00:00"/>
    <d v="2021-07-31T00:00:00"/>
    <s v="Bigender"/>
    <n v="60"/>
    <x v="1"/>
    <s v="Eliburgh"/>
  </r>
  <r>
    <n v="788"/>
    <n v="108"/>
    <n v="18355"/>
    <d v="2021-10-08T00:00:00"/>
    <d v="2021-10-13T00:00:00"/>
    <s v="Bigender"/>
    <n v="57"/>
    <x v="3"/>
    <s v="Port Rosemouth"/>
  </r>
  <r>
    <n v="789"/>
    <n v="762"/>
    <n v="35084"/>
    <d v="2021-10-11T00:00:00"/>
    <d v="2021-11-03T00:00:00"/>
    <s v="Polygender"/>
    <n v="43"/>
    <x v="1"/>
    <s v="South Codyhaven"/>
  </r>
  <r>
    <n v="790"/>
    <n v="187"/>
    <n v="46050"/>
    <d v="2021-05-16T00:00:00"/>
    <d v="2021-05-27T00:00:00"/>
    <s v="Genderfluid"/>
    <n v="70"/>
    <x v="3"/>
    <s v="West Isabelton"/>
  </r>
  <r>
    <n v="791"/>
    <n v="476"/>
    <n v="51003"/>
    <d v="2021-05-05T00:00:00"/>
    <d v="2021-05-21T00:00:00"/>
    <s v="Genderfluid"/>
    <n v="64"/>
    <x v="0"/>
    <s v="West Jackfort"/>
  </r>
  <r>
    <n v="792"/>
    <n v="240"/>
    <n v="13672"/>
    <d v="2021-07-16T00:00:00"/>
    <d v="2021-08-12T00:00:00"/>
    <s v="Genderqueer"/>
    <n v="25"/>
    <x v="6"/>
    <s v="New Codyville"/>
  </r>
  <r>
    <n v="793"/>
    <n v="258"/>
    <n v="39635"/>
    <d v="2021-01-27T00:00:00"/>
    <d v="2021-02-03T00:00:00"/>
    <s v="Female"/>
    <n v="62"/>
    <x v="3"/>
    <s v="South Declan"/>
  </r>
  <r>
    <n v="794"/>
    <n v="418"/>
    <n v="55757"/>
    <d v="2021-04-18T00:00:00"/>
    <d v="2021-05-08T00:00:00"/>
    <s v="Agender"/>
    <n v="57"/>
    <x v="7"/>
    <s v="North Sebastianberg"/>
  </r>
  <r>
    <n v="795"/>
    <n v="427"/>
    <n v="51672"/>
    <d v="2021-06-07T00:00:00"/>
    <d v="2021-06-30T00:00:00"/>
    <s v="Genderqueer"/>
    <n v="25"/>
    <x v="3"/>
    <s v="New Ava"/>
  </r>
  <r>
    <n v="796"/>
    <n v="592"/>
    <n v="18804"/>
    <d v="2021-07-31T00:00:00"/>
    <d v="2021-08-06T00:00:00"/>
    <s v="Bigender"/>
    <n v="64"/>
    <x v="0"/>
    <s v="North Stephanie"/>
  </r>
  <r>
    <n v="797"/>
    <n v="908"/>
    <n v="41715"/>
    <d v="2021-07-25T00:00:00"/>
    <d v="2021-08-06T00:00:00"/>
    <s v="Genderqueer"/>
    <n v="42"/>
    <x v="3"/>
    <s v="South Alexandraview"/>
  </r>
  <r>
    <n v="798"/>
    <n v="825"/>
    <n v="54551"/>
    <d v="2021-03-17T00:00:00"/>
    <d v="2021-04-01T00:00:00"/>
    <s v="Male"/>
    <n v="46"/>
    <x v="1"/>
    <s v="Thomaschester"/>
  </r>
  <r>
    <n v="799"/>
    <n v="651"/>
    <n v="41626"/>
    <d v="2021-03-11T00:00:00"/>
    <d v="2021-04-04T00:00:00"/>
    <s v="Genderfluid"/>
    <n v="61"/>
    <x v="0"/>
    <s v="Evastad"/>
  </r>
  <r>
    <n v="800"/>
    <n v="422"/>
    <n v="20089"/>
    <d v="2021-06-21T00:00:00"/>
    <d v="2021-06-23T00:00:00"/>
    <s v="Agender"/>
    <n v="34"/>
    <x v="3"/>
    <s v="Feeneymouth"/>
  </r>
  <r>
    <n v="801"/>
    <n v="995"/>
    <n v="58829"/>
    <d v="2021-08-02T00:00:00"/>
    <d v="2021-08-17T00:00:00"/>
    <s v="Polygender"/>
    <n v="63"/>
    <x v="2"/>
    <s v="Hermistonberg"/>
  </r>
  <r>
    <n v="802"/>
    <n v="501"/>
    <n v="52930"/>
    <d v="2021-10-05T00:00:00"/>
    <d v="2021-10-23T00:00:00"/>
    <s v="Genderqueer"/>
    <n v="73"/>
    <x v="1"/>
    <s v="Kiehnchester"/>
  </r>
  <r>
    <n v="803"/>
    <n v="625"/>
    <n v="25565"/>
    <d v="2021-04-03T00:00:00"/>
    <d v="2021-04-16T00:00:00"/>
    <s v="Bigender"/>
    <n v="31"/>
    <x v="2"/>
    <s v="Lake Phoebe"/>
  </r>
  <r>
    <n v="804"/>
    <n v="323"/>
    <n v="18090"/>
    <d v="2021-04-10T00:00:00"/>
    <d v="2021-04-21T00:00:00"/>
    <s v="Genderfluid"/>
    <n v="40"/>
    <x v="0"/>
    <s v="South Jayden"/>
  </r>
  <r>
    <n v="805"/>
    <n v="416"/>
    <n v="13968"/>
    <d v="2021-10-02T00:00:00"/>
    <d v="2021-10-03T00:00:00"/>
    <s v="Agender"/>
    <n v="21"/>
    <x v="4"/>
    <s v="Langworthville"/>
  </r>
  <r>
    <n v="806"/>
    <n v="684"/>
    <n v="41441"/>
    <d v="2021-08-01T00:00:00"/>
    <d v="2021-08-16T00:00:00"/>
    <s v="Agender"/>
    <n v="78"/>
    <x v="2"/>
    <s v="Laurenview"/>
  </r>
  <r>
    <n v="807"/>
    <n v="636"/>
    <n v="47092"/>
    <d v="2021-02-17T00:00:00"/>
    <d v="2021-03-03T00:00:00"/>
    <s v="Male"/>
    <n v="24"/>
    <x v="5"/>
    <s v="Abbottburgh"/>
  </r>
  <r>
    <n v="808"/>
    <n v="219"/>
    <n v="50929"/>
    <d v="2021-10-13T00:00:00"/>
    <d v="2021-10-30T00:00:00"/>
    <s v="Male"/>
    <n v="44"/>
    <x v="1"/>
    <s v="Connellyport"/>
  </r>
  <r>
    <n v="809"/>
    <n v="73"/>
    <n v="26098"/>
    <d v="2021-02-11T00:00:00"/>
    <d v="2021-02-25T00:00:00"/>
    <s v="Polygender"/>
    <n v="48"/>
    <x v="0"/>
    <s v="Monahanside"/>
  </r>
  <r>
    <n v="810"/>
    <n v="768"/>
    <n v="37440"/>
    <d v="2021-03-22T00:00:00"/>
    <d v="2021-04-04T00:00:00"/>
    <s v="Bigender"/>
    <n v="52"/>
    <x v="5"/>
    <s v="Port Isabel"/>
  </r>
  <r>
    <n v="811"/>
    <n v="764"/>
    <n v="23731"/>
    <d v="2021-10-22T00:00:00"/>
    <d v="2021-10-24T00:00:00"/>
    <s v="Polygender"/>
    <n v="32"/>
    <x v="2"/>
    <s v="Hettingerfort"/>
  </r>
  <r>
    <n v="812"/>
    <n v="183"/>
    <n v="51668"/>
    <d v="2021-07-09T00:00:00"/>
    <d v="2021-07-13T00:00:00"/>
    <s v="Female"/>
    <n v="44"/>
    <x v="3"/>
    <s v="New Angelina"/>
  </r>
  <r>
    <n v="813"/>
    <n v="908"/>
    <n v="52226"/>
    <d v="2021-08-11T00:00:00"/>
    <d v="2021-09-01T00:00:00"/>
    <s v="Genderqueer"/>
    <n v="42"/>
    <x v="3"/>
    <s v="South Alexandraview"/>
  </r>
  <r>
    <n v="814"/>
    <n v="664"/>
    <n v="47232"/>
    <d v="2021-03-04T00:00:00"/>
    <d v="2021-03-28T00:00:00"/>
    <s v="Genderfluid"/>
    <n v="32"/>
    <x v="1"/>
    <s v="East Max"/>
  </r>
  <r>
    <n v="815"/>
    <n v="572"/>
    <n v="50066"/>
    <d v="2021-05-02T00:00:00"/>
    <d v="2021-05-17T00:00:00"/>
    <s v="Agender"/>
    <n v="27"/>
    <x v="0"/>
    <s v="Sanfordton"/>
  </r>
  <r>
    <n v="816"/>
    <n v="620"/>
    <n v="32362"/>
    <d v="2021-02-02T00:00:00"/>
    <d v="2021-02-06T00:00:00"/>
    <s v="Male"/>
    <n v="35"/>
    <x v="7"/>
    <s v="Jettstad"/>
  </r>
  <r>
    <n v="817"/>
    <n v="944"/>
    <n v="35818"/>
    <d v="2021-06-27T00:00:00"/>
    <d v="2021-07-05T00:00:00"/>
    <s v="Genderfluid"/>
    <n v="36"/>
    <x v="6"/>
    <s v="Walterland"/>
  </r>
  <r>
    <n v="818"/>
    <n v="865"/>
    <n v="16625"/>
    <d v="2021-03-15T00:00:00"/>
    <d v="2021-04-10T00:00:00"/>
    <s v="Agender"/>
    <n v="44"/>
    <x v="6"/>
    <s v="North Riley"/>
  </r>
  <r>
    <n v="819"/>
    <n v="461"/>
    <n v="48601"/>
    <d v="2021-01-19T00:00:00"/>
    <d v="2021-01-22T00:00:00"/>
    <s v="Female"/>
    <n v="54"/>
    <x v="7"/>
    <s v="West Chasemouth"/>
  </r>
  <r>
    <n v="820"/>
    <n v="801"/>
    <n v="33182"/>
    <d v="2021-09-25T00:00:00"/>
    <d v="2021-10-03T00:00:00"/>
    <s v="Female"/>
    <n v="64"/>
    <x v="7"/>
    <s v="Blakeborough"/>
  </r>
  <r>
    <n v="821"/>
    <n v="118"/>
    <n v="27802"/>
    <d v="2021-01-03T00:00:00"/>
    <d v="2021-01-10T00:00:00"/>
    <s v="Male"/>
    <n v="57"/>
    <x v="7"/>
    <s v="South Cameron"/>
  </r>
  <r>
    <n v="822"/>
    <n v="524"/>
    <n v="17615"/>
    <d v="2021-09-05T00:00:00"/>
    <d v="2021-09-12T00:00:00"/>
    <s v="Agender"/>
    <n v="80"/>
    <x v="3"/>
    <s v="Port Sebastianland"/>
  </r>
  <r>
    <n v="823"/>
    <n v="223"/>
    <n v="15928"/>
    <d v="2021-04-29T00:00:00"/>
    <d v="2021-05-04T00:00:00"/>
    <s v="Non-binary"/>
    <n v="51"/>
    <x v="0"/>
    <s v="Lake Owen"/>
  </r>
  <r>
    <n v="824"/>
    <n v="724"/>
    <n v="51124"/>
    <d v="2021-01-04T00:00:00"/>
    <d v="2021-01-28T00:00:00"/>
    <s v="Female"/>
    <n v="66"/>
    <x v="4"/>
    <s v="Hoppeville"/>
  </r>
  <r>
    <n v="825"/>
    <n v="787"/>
    <n v="13832"/>
    <d v="2021-01-27T00:00:00"/>
    <d v="2021-02-22T00:00:00"/>
    <s v="Female"/>
    <n v="31"/>
    <x v="0"/>
    <s v="Davidshire"/>
  </r>
  <r>
    <n v="826"/>
    <n v="375"/>
    <n v="32770"/>
    <d v="2021-08-16T00:00:00"/>
    <d v="2021-09-06T00:00:00"/>
    <s v="Agender"/>
    <n v="77"/>
    <x v="5"/>
    <s v="Ernserland"/>
  </r>
  <r>
    <n v="827"/>
    <n v="292"/>
    <n v="27202"/>
    <d v="2021-05-09T00:00:00"/>
    <d v="2021-06-05T00:00:00"/>
    <s v="Male"/>
    <n v="25"/>
    <x v="6"/>
    <s v="West Aidenview"/>
  </r>
  <r>
    <n v="828"/>
    <n v="601"/>
    <n v="32593"/>
    <d v="2021-01-09T00:00:00"/>
    <d v="2021-01-27T00:00:00"/>
    <s v="Male"/>
    <n v="55"/>
    <x v="0"/>
    <s v="Sebastianbury"/>
  </r>
  <r>
    <n v="829"/>
    <n v="951"/>
    <n v="22744"/>
    <d v="2021-04-06T00:00:00"/>
    <d v="2021-04-28T00:00:00"/>
    <s v="Male"/>
    <n v="66"/>
    <x v="1"/>
    <s v="New Mollystad"/>
  </r>
  <r>
    <n v="830"/>
    <n v="956"/>
    <n v="36830"/>
    <d v="2021-03-22T00:00:00"/>
    <d v="2021-03-23T00:00:00"/>
    <s v="Genderfluid"/>
    <n v="20"/>
    <x v="4"/>
    <s v="New Alexchester"/>
  </r>
  <r>
    <n v="831"/>
    <n v="338"/>
    <n v="17700"/>
    <d v="2021-08-04T00:00:00"/>
    <d v="2021-08-20T00:00:00"/>
    <s v="Female"/>
    <n v="75"/>
    <x v="4"/>
    <s v="Monahanberg"/>
  </r>
  <r>
    <n v="832"/>
    <n v="627"/>
    <n v="52583"/>
    <d v="2021-09-06T00:00:00"/>
    <d v="2021-09-27T00:00:00"/>
    <s v="Genderfluid"/>
    <n v="51"/>
    <x v="0"/>
    <s v="Port Christopher"/>
  </r>
  <r>
    <n v="833"/>
    <n v="317"/>
    <n v="12955"/>
    <d v="2021-03-03T00:00:00"/>
    <d v="2021-03-20T00:00:00"/>
    <s v="Male"/>
    <n v="48"/>
    <x v="7"/>
    <s v="Miafort"/>
  </r>
  <r>
    <n v="834"/>
    <n v="139"/>
    <n v="27691"/>
    <d v="2021-02-23T00:00:00"/>
    <d v="2021-03-08T00:00:00"/>
    <s v="Male"/>
    <n v="73"/>
    <x v="7"/>
    <s v="Hudsonberg"/>
  </r>
  <r>
    <n v="835"/>
    <n v="106"/>
    <n v="34923"/>
    <d v="2021-01-02T00:00:00"/>
    <d v="2021-01-07T00:00:00"/>
    <s v="Genderqueer"/>
    <n v="38"/>
    <x v="7"/>
    <s v="Stokestown"/>
  </r>
  <r>
    <n v="836"/>
    <n v="971"/>
    <n v="16047"/>
    <d v="2021-08-18T00:00:00"/>
    <d v="2021-08-24T00:00:00"/>
    <s v="Genderfluid"/>
    <n v="27"/>
    <x v="3"/>
    <s v="East Chasehaven"/>
  </r>
  <r>
    <n v="837"/>
    <n v="989"/>
    <n v="16281"/>
    <d v="2021-01-12T00:00:00"/>
    <d v="2021-01-27T00:00:00"/>
    <s v="Bigender"/>
    <n v="53"/>
    <x v="7"/>
    <s v="Stewartland"/>
  </r>
  <r>
    <n v="838"/>
    <n v="946"/>
    <n v="56562"/>
    <d v="2021-01-02T00:00:00"/>
    <d v="2021-01-15T00:00:00"/>
    <s v="Genderfluid"/>
    <n v="24"/>
    <x v="3"/>
    <s v="South Jasper"/>
  </r>
  <r>
    <n v="839"/>
    <n v="306"/>
    <n v="42095"/>
    <d v="2021-09-16T00:00:00"/>
    <d v="2021-09-27T00:00:00"/>
    <s v="Polygender"/>
    <n v="68"/>
    <x v="3"/>
    <s v="West Audreyhaven"/>
  </r>
  <r>
    <n v="840"/>
    <n v="183"/>
    <n v="50682"/>
    <d v="2021-06-30T00:00:00"/>
    <d v="2021-07-08T00:00:00"/>
    <s v="Female"/>
    <n v="44"/>
    <x v="3"/>
    <s v="New Angelina"/>
  </r>
  <r>
    <n v="841"/>
    <n v="348"/>
    <n v="39690"/>
    <d v="2021-06-29T00:00:00"/>
    <d v="2021-07-12T00:00:00"/>
    <s v="Genderqueer"/>
    <n v="76"/>
    <x v="1"/>
    <s v="Rubyfort"/>
  </r>
  <r>
    <n v="842"/>
    <n v="310"/>
    <n v="22552"/>
    <d v="2021-01-10T00:00:00"/>
    <d v="2021-01-29T00:00:00"/>
    <s v="Polygender"/>
    <n v="61"/>
    <x v="4"/>
    <s v="Fadelburgh"/>
  </r>
  <r>
    <n v="843"/>
    <n v="956"/>
    <n v="17717"/>
    <d v="2021-07-03T00:00:00"/>
    <d v="2021-07-09T00:00:00"/>
    <s v="Genderfluid"/>
    <n v="20"/>
    <x v="4"/>
    <s v="New Alexchester"/>
  </r>
  <r>
    <n v="844"/>
    <n v="35"/>
    <n v="34733"/>
    <d v="2021-09-26T00:00:00"/>
    <d v="2021-10-18T00:00:00"/>
    <s v="Male"/>
    <n v="80"/>
    <x v="3"/>
    <s v="Port Lucas"/>
  </r>
  <r>
    <n v="845"/>
    <n v="457"/>
    <n v="11229"/>
    <d v="2021-04-25T00:00:00"/>
    <d v="2021-05-22T00:00:00"/>
    <s v="Male"/>
    <n v="27"/>
    <x v="6"/>
    <s v="Charlotteborough"/>
  </r>
  <r>
    <n v="846"/>
    <n v="515"/>
    <n v="58585"/>
    <d v="2021-09-17T00:00:00"/>
    <d v="2021-10-10T00:00:00"/>
    <s v="Female"/>
    <n v="52"/>
    <x v="7"/>
    <s v="Huelhaven"/>
  </r>
  <r>
    <n v="847"/>
    <n v="566"/>
    <n v="43999"/>
    <d v="2021-10-19T00:00:00"/>
    <d v="2021-11-04T00:00:00"/>
    <s v="Male"/>
    <n v="23"/>
    <x v="1"/>
    <s v="O'keefeton"/>
  </r>
  <r>
    <n v="848"/>
    <n v="813"/>
    <n v="18195"/>
    <d v="2021-09-24T00:00:00"/>
    <d v="2021-10-14T00:00:00"/>
    <s v="Male"/>
    <n v="62"/>
    <x v="4"/>
    <s v="Tillmanview"/>
  </r>
  <r>
    <n v="849"/>
    <n v="882"/>
    <n v="21468"/>
    <d v="2021-08-11T00:00:00"/>
    <d v="2021-09-01T00:00:00"/>
    <s v="Genderqueer"/>
    <n v="43"/>
    <x v="0"/>
    <s v="Kiehnfurt"/>
  </r>
  <r>
    <n v="850"/>
    <n v="254"/>
    <n v="16739"/>
    <d v="2021-04-08T00:00:00"/>
    <d v="2021-04-27T00:00:00"/>
    <s v="Male"/>
    <n v="44"/>
    <x v="3"/>
    <s v="Beiermouth"/>
  </r>
  <r>
    <n v="851"/>
    <n v="365"/>
    <n v="15504"/>
    <d v="2021-04-23T00:00:00"/>
    <d v="2021-05-02T00:00:00"/>
    <s v="Genderqueer"/>
    <n v="25"/>
    <x v="1"/>
    <s v="Jacobsshire"/>
  </r>
  <r>
    <n v="852"/>
    <n v="102"/>
    <n v="42616"/>
    <d v="2021-04-11T00:00:00"/>
    <d v="2021-05-08T00:00:00"/>
    <s v="Genderfluid"/>
    <n v="32"/>
    <x v="3"/>
    <s v="Port Sarah"/>
  </r>
  <r>
    <n v="853"/>
    <n v="653"/>
    <n v="28448"/>
    <d v="2021-09-27T00:00:00"/>
    <d v="2021-10-18T00:00:00"/>
    <s v="Polygender"/>
    <n v="21"/>
    <x v="3"/>
    <s v="Lachlanstad"/>
  </r>
  <r>
    <n v="854"/>
    <n v="680"/>
    <n v="55361"/>
    <d v="2021-08-10T00:00:00"/>
    <d v="2021-08-27T00:00:00"/>
    <s v="Bigender"/>
    <n v="78"/>
    <x v="4"/>
    <s v="Taylorfurt"/>
  </r>
  <r>
    <n v="855"/>
    <n v="620"/>
    <n v="13177"/>
    <d v="2021-01-26T00:00:00"/>
    <d v="2021-02-02T00:00:00"/>
    <s v="Male"/>
    <n v="35"/>
    <x v="7"/>
    <s v="Jettstad"/>
  </r>
  <r>
    <n v="856"/>
    <n v="289"/>
    <n v="35823"/>
    <d v="2021-01-13T00:00:00"/>
    <d v="2021-01-22T00:00:00"/>
    <s v="Genderqueer"/>
    <n v="43"/>
    <x v="7"/>
    <s v="East Kaylabury"/>
  </r>
  <r>
    <n v="857"/>
    <n v="577"/>
    <n v="43897"/>
    <d v="2021-09-01T00:00:00"/>
    <d v="2021-09-10T00:00:00"/>
    <s v="Genderfluid"/>
    <n v="32"/>
    <x v="0"/>
    <s v="Heaneyview"/>
  </r>
  <r>
    <n v="858"/>
    <n v="987"/>
    <n v="48827"/>
    <d v="2021-03-16T00:00:00"/>
    <d v="2021-03-27T00:00:00"/>
    <s v="Genderfluid"/>
    <n v="70"/>
    <x v="4"/>
    <s v="Thompsonbury"/>
  </r>
  <r>
    <n v="859"/>
    <n v="269"/>
    <n v="42679"/>
    <d v="2021-03-26T00:00:00"/>
    <d v="2021-04-09T00:00:00"/>
    <s v="Bigender"/>
    <n v="20"/>
    <x v="4"/>
    <s v="New Jadehaven"/>
  </r>
  <r>
    <n v="860"/>
    <n v="570"/>
    <n v="18813"/>
    <d v="2021-04-09T00:00:00"/>
    <d v="2021-05-04T00:00:00"/>
    <s v="Genderqueer"/>
    <n v="35"/>
    <x v="4"/>
    <s v="New Masonstad"/>
  </r>
  <r>
    <n v="861"/>
    <n v="315"/>
    <n v="11565"/>
    <d v="2021-05-31T00:00:00"/>
    <d v="2021-06-20T00:00:00"/>
    <s v="Genderqueer"/>
    <n v="49"/>
    <x v="7"/>
    <s v="East Michaelmouth"/>
  </r>
  <r>
    <n v="862"/>
    <n v="984"/>
    <n v="43784"/>
    <d v="2021-10-11T00:00:00"/>
    <d v="2021-10-20T00:00:00"/>
    <s v="Female"/>
    <n v="57"/>
    <x v="5"/>
    <s v="North Mackenzieborough"/>
  </r>
  <r>
    <n v="863"/>
    <n v="81"/>
    <n v="33163"/>
    <d v="2021-05-10T00:00:00"/>
    <d v="2021-05-18T00:00:00"/>
    <s v="Female"/>
    <n v="30"/>
    <x v="2"/>
    <s v="Spencerborough"/>
  </r>
  <r>
    <n v="864"/>
    <n v="414"/>
    <n v="48691"/>
    <d v="2021-03-29T00:00:00"/>
    <d v="2021-04-17T00:00:00"/>
    <s v="Polygender"/>
    <n v="51"/>
    <x v="3"/>
    <s v="North Ivy"/>
  </r>
  <r>
    <n v="865"/>
    <n v="490"/>
    <n v="24343"/>
    <d v="2021-07-27T00:00:00"/>
    <d v="2021-07-30T00:00:00"/>
    <s v="Male"/>
    <n v="57"/>
    <x v="4"/>
    <s v="Mollyland"/>
  </r>
  <r>
    <n v="866"/>
    <n v="88"/>
    <n v="48270"/>
    <d v="2021-04-11T00:00:00"/>
    <d v="2021-04-21T00:00:00"/>
    <s v="Male"/>
    <n v="78"/>
    <x v="0"/>
    <s v="Port Liam"/>
  </r>
  <r>
    <n v="867"/>
    <n v="342"/>
    <n v="42248"/>
    <d v="2021-03-23T00:00:00"/>
    <d v="2021-04-07T00:00:00"/>
    <s v="Genderqueer"/>
    <n v="45"/>
    <x v="6"/>
    <s v="Barrowschester"/>
  </r>
  <r>
    <n v="868"/>
    <n v="937"/>
    <n v="43447"/>
    <d v="2021-03-31T00:00:00"/>
    <d v="2021-04-03T00:00:00"/>
    <s v="Male"/>
    <n v="70"/>
    <x v="4"/>
    <s v="Schneiderstad"/>
  </r>
  <r>
    <n v="869"/>
    <n v="605"/>
    <n v="11108"/>
    <d v="2021-09-25T00:00:00"/>
    <d v="2021-10-20T00:00:00"/>
    <s v="Female"/>
    <n v="25"/>
    <x v="2"/>
    <s v="Hamiltonshire"/>
  </r>
  <r>
    <n v="870"/>
    <n v="647"/>
    <n v="47385"/>
    <d v="2021-08-01T00:00:00"/>
    <d v="2021-08-12T00:00:00"/>
    <s v="Male"/>
    <n v="51"/>
    <x v="7"/>
    <s v="Lake Nicholasfort"/>
  </r>
  <r>
    <n v="871"/>
    <n v="550"/>
    <n v="10888"/>
    <d v="2021-09-24T00:00:00"/>
    <d v="2021-10-08T00:00:00"/>
    <s v="Male"/>
    <n v="22"/>
    <x v="4"/>
    <s v="Sophiafurt"/>
  </r>
  <r>
    <n v="872"/>
    <n v="954"/>
    <n v="43868"/>
    <d v="2021-09-26T00:00:00"/>
    <d v="2021-10-14T00:00:00"/>
    <s v="Non-binary"/>
    <n v="69"/>
    <x v="0"/>
    <s v="Lake Evemouth"/>
  </r>
  <r>
    <n v="873"/>
    <n v="100"/>
    <n v="55341"/>
    <d v="2021-04-25T00:00:00"/>
    <d v="2021-05-07T00:00:00"/>
    <s v="Genderfluid"/>
    <n v="69"/>
    <x v="3"/>
    <s v="Lake Callumville"/>
  </r>
  <r>
    <n v="874"/>
    <n v="557"/>
    <n v="25370"/>
    <d v="2021-03-25T00:00:00"/>
    <d v="2021-04-10T00:00:00"/>
    <s v="Bigender"/>
    <n v="59"/>
    <x v="1"/>
    <s v="Lake Jesse"/>
  </r>
  <r>
    <n v="875"/>
    <n v="383"/>
    <n v="25336"/>
    <d v="2021-02-26T00:00:00"/>
    <d v="2021-02-27T00:00:00"/>
    <s v="Non-binary"/>
    <n v="23"/>
    <x v="6"/>
    <s v="South Hannahstad"/>
  </r>
  <r>
    <n v="876"/>
    <n v="566"/>
    <n v="52388"/>
    <d v="2021-05-20T00:00:00"/>
    <d v="2021-05-24T00:00:00"/>
    <s v="Male"/>
    <n v="23"/>
    <x v="1"/>
    <s v="O'keefeton"/>
  </r>
  <r>
    <n v="877"/>
    <n v="558"/>
    <n v="25468"/>
    <d v="2021-07-14T00:00:00"/>
    <d v="2021-08-02T00:00:00"/>
    <s v="Genderqueer"/>
    <n v="38"/>
    <x v="0"/>
    <s v="Violetfort"/>
  </r>
  <r>
    <n v="878"/>
    <n v="470"/>
    <n v="50578"/>
    <d v="2021-03-31T00:00:00"/>
    <d v="2021-04-20T00:00:00"/>
    <s v="Genderfluid"/>
    <n v="45"/>
    <x v="2"/>
    <s v="Edwardtown"/>
  </r>
  <r>
    <n v="879"/>
    <n v="370"/>
    <n v="37561"/>
    <d v="2021-10-11T00:00:00"/>
    <d v="2021-10-20T00:00:00"/>
    <s v="Agender"/>
    <n v="38"/>
    <x v="7"/>
    <s v="Abbottbury"/>
  </r>
  <r>
    <n v="880"/>
    <n v="872"/>
    <n v="43851"/>
    <d v="2021-02-19T00:00:00"/>
    <d v="2021-03-16T00:00:00"/>
    <s v="Non-binary"/>
    <n v="74"/>
    <x v="4"/>
    <s v="West Lukeshire"/>
  </r>
  <r>
    <n v="881"/>
    <n v="318"/>
    <n v="51945"/>
    <d v="2021-02-18T00:00:00"/>
    <d v="2021-03-10T00:00:00"/>
    <s v="Polygender"/>
    <n v="63"/>
    <x v="2"/>
    <s v="Georgiatown"/>
  </r>
  <r>
    <n v="882"/>
    <n v="821"/>
    <n v="53666"/>
    <d v="2021-07-05T00:00:00"/>
    <d v="2021-07-07T00:00:00"/>
    <s v="Agender"/>
    <n v="74"/>
    <x v="7"/>
    <s v="Haleybury"/>
  </r>
  <r>
    <n v="883"/>
    <n v="360"/>
    <n v="43729"/>
    <d v="2021-02-27T00:00:00"/>
    <d v="2021-03-05T00:00:00"/>
    <s v="Male"/>
    <n v="68"/>
    <x v="5"/>
    <s v="Kingmouth"/>
  </r>
  <r>
    <n v="884"/>
    <n v="62"/>
    <n v="54659"/>
    <d v="2021-08-16T00:00:00"/>
    <d v="2021-09-08T00:00:00"/>
    <s v="Bigender"/>
    <n v="32"/>
    <x v="7"/>
    <s v="New Beaumouth"/>
  </r>
  <r>
    <n v="885"/>
    <n v="16"/>
    <n v="27561"/>
    <d v="2021-10-18T00:00:00"/>
    <d v="2021-11-13T00:00:00"/>
    <s v="Male"/>
    <n v="75"/>
    <x v="6"/>
    <s v="New Kai"/>
  </r>
  <r>
    <n v="886"/>
    <n v="898"/>
    <n v="51067"/>
    <d v="2021-09-22T00:00:00"/>
    <d v="2021-10-18T00:00:00"/>
    <s v="Bigender"/>
    <n v="41"/>
    <x v="4"/>
    <s v="Angelinaport"/>
  </r>
  <r>
    <n v="887"/>
    <n v="669"/>
    <n v="10969"/>
    <d v="2021-01-27T00:00:00"/>
    <d v="2021-02-20T00:00:00"/>
    <s v="Genderfluid"/>
    <n v="68"/>
    <x v="6"/>
    <s v="Bauchland"/>
  </r>
  <r>
    <n v="888"/>
    <n v="108"/>
    <n v="38001"/>
    <d v="2021-04-20T00:00:00"/>
    <d v="2021-05-03T00:00:00"/>
    <s v="Bigender"/>
    <n v="57"/>
    <x v="3"/>
    <s v="Port Rosemouth"/>
  </r>
  <r>
    <n v="889"/>
    <n v="332"/>
    <n v="27115"/>
    <d v="2021-07-31T00:00:00"/>
    <d v="2021-08-11T00:00:00"/>
    <s v="Male"/>
    <n v="75"/>
    <x v="5"/>
    <s v="East George"/>
  </r>
  <r>
    <n v="890"/>
    <n v="649"/>
    <n v="54889"/>
    <d v="2021-06-21T00:00:00"/>
    <d v="2021-07-07T00:00:00"/>
    <s v="Genderfluid"/>
    <n v="74"/>
    <x v="5"/>
    <s v="Schneiderbury"/>
  </r>
  <r>
    <n v="891"/>
    <n v="350"/>
    <n v="36118"/>
    <d v="2021-08-12T00:00:00"/>
    <d v="2021-08-14T00:00:00"/>
    <s v="Bigender"/>
    <n v="23"/>
    <x v="6"/>
    <s v="North Alex"/>
  </r>
  <r>
    <n v="892"/>
    <n v="586"/>
    <n v="21071"/>
    <d v="2021-04-09T00:00:00"/>
    <d v="2021-04-11T00:00:00"/>
    <s v="Agender"/>
    <n v="34"/>
    <x v="4"/>
    <s v="Hallhaven"/>
  </r>
  <r>
    <n v="893"/>
    <n v="854"/>
    <n v="49324"/>
    <d v="2021-03-06T00:00:00"/>
    <d v="2021-03-14T00:00:00"/>
    <s v="Female"/>
    <n v="74"/>
    <x v="6"/>
    <s v="Walkertown"/>
  </r>
  <r>
    <n v="894"/>
    <n v="1000"/>
    <n v="35622"/>
    <d v="2021-10-11T00:00:00"/>
    <d v="2021-10-13T00:00:00"/>
    <s v="Male"/>
    <n v="71"/>
    <x v="1"/>
    <s v="Lake Audreyborough"/>
  </r>
  <r>
    <n v="895"/>
    <n v="664"/>
    <n v="56830"/>
    <d v="2021-07-26T00:00:00"/>
    <d v="2021-08-15T00:00:00"/>
    <s v="Genderfluid"/>
    <n v="32"/>
    <x v="1"/>
    <s v="East Max"/>
  </r>
  <r>
    <n v="896"/>
    <n v="446"/>
    <n v="46213"/>
    <d v="2021-03-14T00:00:00"/>
    <d v="2021-03-31T00:00:00"/>
    <s v="Non-binary"/>
    <n v="47"/>
    <x v="1"/>
    <s v="North Lukeshire"/>
  </r>
  <r>
    <n v="897"/>
    <n v="278"/>
    <n v="46681"/>
    <d v="2021-08-26T00:00:00"/>
    <d v="2021-09-17T00:00:00"/>
    <s v="Non-binary"/>
    <n v="73"/>
    <x v="3"/>
    <s v="North Josephmouth"/>
  </r>
  <r>
    <n v="898"/>
    <n v="465"/>
    <n v="51868"/>
    <d v="2021-06-30T00:00:00"/>
    <d v="2021-07-04T00:00:00"/>
    <s v="Female"/>
    <n v="38"/>
    <x v="6"/>
    <s v="Williammouth"/>
  </r>
  <r>
    <n v="899"/>
    <n v="408"/>
    <n v="32250"/>
    <d v="2021-08-04T00:00:00"/>
    <d v="2021-08-14T00:00:00"/>
    <s v="Genderfluid"/>
    <n v="66"/>
    <x v="7"/>
    <s v="Lake Haydenton"/>
  </r>
  <r>
    <n v="900"/>
    <n v="409"/>
    <n v="31161"/>
    <d v="2021-07-07T00:00:00"/>
    <d v="2021-07-24T00:00:00"/>
    <s v="Male"/>
    <n v="75"/>
    <x v="7"/>
    <s v="New Chase"/>
  </r>
  <r>
    <n v="901"/>
    <n v="305"/>
    <n v="46735"/>
    <d v="2021-05-05T00:00:00"/>
    <d v="2021-05-06T00:00:00"/>
    <s v="Genderqueer"/>
    <n v="25"/>
    <x v="7"/>
    <s v="Lake Aidan"/>
  </r>
  <r>
    <n v="902"/>
    <n v="553"/>
    <n v="30330"/>
    <d v="2021-01-12T00:00:00"/>
    <d v="2021-01-15T00:00:00"/>
    <s v="Genderfluid"/>
    <n v="30"/>
    <x v="4"/>
    <s v="Kaiview"/>
  </r>
  <r>
    <n v="903"/>
    <n v="789"/>
    <n v="21721"/>
    <d v="2021-01-05T00:00:00"/>
    <d v="2021-01-21T00:00:00"/>
    <s v="Genderqueer"/>
    <n v="36"/>
    <x v="2"/>
    <s v="Aliceland"/>
  </r>
  <r>
    <n v="904"/>
    <n v="980"/>
    <n v="40117"/>
    <d v="2021-03-24T00:00:00"/>
    <d v="2021-04-07T00:00:00"/>
    <s v="Agender"/>
    <n v="35"/>
    <x v="0"/>
    <s v="Isaacberg"/>
  </r>
  <r>
    <n v="905"/>
    <n v="439"/>
    <n v="57884"/>
    <d v="2021-01-11T00:00:00"/>
    <d v="2021-01-23T00:00:00"/>
    <s v="Female"/>
    <n v="75"/>
    <x v="6"/>
    <s v="West Thomas"/>
  </r>
  <r>
    <n v="906"/>
    <n v="870"/>
    <n v="40632"/>
    <d v="2021-01-21T00:00:00"/>
    <d v="2021-02-04T00:00:00"/>
    <s v="Genderfluid"/>
    <n v="49"/>
    <x v="3"/>
    <s v="Lake Ashleyhaven"/>
  </r>
  <r>
    <n v="907"/>
    <n v="971"/>
    <n v="26863"/>
    <d v="2021-08-15T00:00:00"/>
    <d v="2021-08-17T00:00:00"/>
    <s v="Genderfluid"/>
    <n v="27"/>
    <x v="3"/>
    <s v="East Chasehaven"/>
  </r>
  <r>
    <n v="908"/>
    <n v="422"/>
    <n v="55562"/>
    <d v="2021-03-15T00:00:00"/>
    <d v="2021-04-08T00:00:00"/>
    <s v="Agender"/>
    <n v="34"/>
    <x v="3"/>
    <s v="Feeneymouth"/>
  </r>
  <r>
    <n v="909"/>
    <n v="465"/>
    <n v="34050"/>
    <d v="2021-07-18T00:00:00"/>
    <d v="2021-08-09T00:00:00"/>
    <s v="Female"/>
    <n v="38"/>
    <x v="6"/>
    <s v="Williammouth"/>
  </r>
  <r>
    <n v="910"/>
    <n v="738"/>
    <n v="14581"/>
    <d v="2021-01-27T00:00:00"/>
    <d v="2021-02-06T00:00:00"/>
    <s v="Genderqueer"/>
    <n v="55"/>
    <x v="5"/>
    <s v="Hollyfort"/>
  </r>
  <r>
    <n v="911"/>
    <n v="189"/>
    <n v="58886"/>
    <d v="2021-08-23T00:00:00"/>
    <d v="2021-09-06T00:00:00"/>
    <s v="Bigender"/>
    <n v="28"/>
    <x v="2"/>
    <s v="Lake Abigailhaven"/>
  </r>
  <r>
    <n v="912"/>
    <n v="780"/>
    <n v="48097"/>
    <d v="2021-08-23T00:00:00"/>
    <d v="2021-09-09T00:00:00"/>
    <s v="Genderfluid"/>
    <n v="55"/>
    <x v="6"/>
    <s v="Caitlinview"/>
  </r>
  <r>
    <n v="913"/>
    <n v="597"/>
    <n v="16265"/>
    <d v="2021-04-03T00:00:00"/>
    <d v="2021-04-19T00:00:00"/>
    <s v="Genderfluid"/>
    <n v="80"/>
    <x v="0"/>
    <s v="Lake Michaelbury"/>
  </r>
  <r>
    <n v="914"/>
    <n v="577"/>
    <n v="36771"/>
    <d v="2021-05-09T00:00:00"/>
    <d v="2021-05-12T00:00:00"/>
    <s v="Genderfluid"/>
    <n v="32"/>
    <x v="0"/>
    <s v="Heaneyview"/>
  </r>
  <r>
    <n v="915"/>
    <n v="266"/>
    <n v="49775"/>
    <d v="2021-04-17T00:00:00"/>
    <d v="2021-05-04T00:00:00"/>
    <s v="Non-binary"/>
    <n v="55"/>
    <x v="4"/>
    <s v="Laylabury"/>
  </r>
  <r>
    <n v="916"/>
    <n v="189"/>
    <n v="31001"/>
    <d v="2021-10-12T00:00:00"/>
    <d v="2021-10-19T00:00:00"/>
    <s v="Bigender"/>
    <n v="28"/>
    <x v="2"/>
    <s v="Lake Abigailhaven"/>
  </r>
  <r>
    <n v="917"/>
    <n v="750"/>
    <n v="15620"/>
    <d v="2021-01-02T00:00:00"/>
    <d v="2021-01-12T00:00:00"/>
    <s v="Polygender"/>
    <n v="42"/>
    <x v="6"/>
    <s v="Baumbachton"/>
  </r>
  <r>
    <n v="918"/>
    <n v="965"/>
    <n v="24379"/>
    <d v="2021-03-07T00:00:00"/>
    <d v="2021-04-03T00:00:00"/>
    <s v="Bigender"/>
    <n v="75"/>
    <x v="2"/>
    <s v="New Callumtown"/>
  </r>
  <r>
    <n v="919"/>
    <n v="97"/>
    <n v="53662"/>
    <d v="2021-06-29T00:00:00"/>
    <d v="2021-07-21T00:00:00"/>
    <s v="Female"/>
    <n v="39"/>
    <x v="5"/>
    <s v="North Ellabury"/>
  </r>
  <r>
    <n v="920"/>
    <n v="703"/>
    <n v="27722"/>
    <d v="2021-07-26T00:00:00"/>
    <d v="2021-08-16T00:00:00"/>
    <s v="Polygender"/>
    <n v="26"/>
    <x v="0"/>
    <s v="Port Joeltown"/>
  </r>
  <r>
    <n v="921"/>
    <n v="418"/>
    <n v="53911"/>
    <d v="2021-02-17T00:00:00"/>
    <d v="2021-02-18T00:00:00"/>
    <s v="Agender"/>
    <n v="57"/>
    <x v="7"/>
    <s v="North Sebastianberg"/>
  </r>
  <r>
    <n v="922"/>
    <n v="703"/>
    <n v="36995"/>
    <d v="2021-10-10T00:00:00"/>
    <d v="2021-11-02T00:00:00"/>
    <s v="Polygender"/>
    <n v="26"/>
    <x v="0"/>
    <s v="Port Joeltown"/>
  </r>
  <r>
    <n v="923"/>
    <n v="767"/>
    <n v="28421"/>
    <d v="2021-07-05T00:00:00"/>
    <d v="2021-07-26T00:00:00"/>
    <s v="Genderqueer"/>
    <n v="37"/>
    <x v="0"/>
    <s v="West Kai"/>
  </r>
  <r>
    <n v="924"/>
    <n v="786"/>
    <n v="43116"/>
    <d v="2021-04-04T00:00:00"/>
    <d v="2021-04-18T00:00:00"/>
    <s v="Agender"/>
    <n v="23"/>
    <x v="4"/>
    <s v="Graceville"/>
  </r>
  <r>
    <n v="925"/>
    <n v="272"/>
    <n v="47553"/>
    <d v="2021-07-16T00:00:00"/>
    <d v="2021-08-12T00:00:00"/>
    <s v="Genderqueer"/>
    <n v="22"/>
    <x v="6"/>
    <s v="New Angelinaberg"/>
  </r>
  <r>
    <n v="926"/>
    <n v="123"/>
    <n v="13634"/>
    <d v="2021-02-08T00:00:00"/>
    <d v="2021-02-18T00:00:00"/>
    <s v="Female"/>
    <n v="22"/>
    <x v="1"/>
    <s v="Jordanborough"/>
  </r>
  <r>
    <n v="927"/>
    <n v="963"/>
    <n v="24139"/>
    <d v="2021-08-02T00:00:00"/>
    <d v="2021-08-06T00:00:00"/>
    <s v="Genderqueer"/>
    <n v="47"/>
    <x v="5"/>
    <s v="West Luke"/>
  </r>
  <r>
    <n v="928"/>
    <n v="801"/>
    <n v="42930"/>
    <d v="2021-10-14T00:00:00"/>
    <d v="2021-10-19T00:00:00"/>
    <s v="Female"/>
    <n v="64"/>
    <x v="7"/>
    <s v="Blakeborough"/>
  </r>
  <r>
    <n v="929"/>
    <n v="397"/>
    <n v="19614"/>
    <d v="2021-01-31T00:00:00"/>
    <d v="2021-02-06T00:00:00"/>
    <s v="Female"/>
    <n v="50"/>
    <x v="7"/>
    <s v="Isabellaton"/>
  </r>
  <r>
    <n v="930"/>
    <n v="150"/>
    <n v="17581"/>
    <d v="2021-06-22T00:00:00"/>
    <d v="2021-06-30T00:00:00"/>
    <s v="Male"/>
    <n v="26"/>
    <x v="1"/>
    <s v="Harryburgh"/>
  </r>
  <r>
    <n v="931"/>
    <n v="502"/>
    <n v="12528"/>
    <d v="2021-06-04T00:00:00"/>
    <d v="2021-06-19T00:00:00"/>
    <s v="Male"/>
    <n v="34"/>
    <x v="7"/>
    <s v="East Aidan"/>
  </r>
  <r>
    <n v="932"/>
    <n v="45"/>
    <n v="27978"/>
    <d v="2021-08-22T00:00:00"/>
    <d v="2021-08-23T00:00:00"/>
    <s v="Male"/>
    <n v="27"/>
    <x v="7"/>
    <s v="Leofurt"/>
  </r>
  <r>
    <n v="933"/>
    <n v="595"/>
    <n v="55917"/>
    <d v="2021-04-28T00:00:00"/>
    <d v="2021-05-20T00:00:00"/>
    <s v="Female"/>
    <n v="60"/>
    <x v="0"/>
    <s v="Ameliaview"/>
  </r>
  <r>
    <n v="934"/>
    <n v="736"/>
    <n v="23252"/>
    <d v="2021-04-03T00:00:00"/>
    <d v="2021-04-21T00:00:00"/>
    <s v="Female"/>
    <n v="55"/>
    <x v="6"/>
    <s v="Doylebury"/>
  </r>
  <r>
    <n v="935"/>
    <n v="129"/>
    <n v="16962"/>
    <d v="2021-07-01T00:00:00"/>
    <d v="2021-07-16T00:00:00"/>
    <s v="Non-binary"/>
    <n v="68"/>
    <x v="2"/>
    <s v="Port Harrychester"/>
  </r>
  <r>
    <n v="936"/>
    <n v="148"/>
    <n v="47197"/>
    <d v="2021-07-16T00:00:00"/>
    <d v="2021-08-01T00:00:00"/>
    <s v="Polygender"/>
    <n v="53"/>
    <x v="5"/>
    <s v="North Scarlettborough"/>
  </r>
  <r>
    <n v="937"/>
    <n v="72"/>
    <n v="13216"/>
    <d v="2021-06-04T00:00:00"/>
    <d v="2021-06-25T00:00:00"/>
    <s v="Genderfluid"/>
    <n v="42"/>
    <x v="1"/>
    <s v="Braunhaven"/>
  </r>
  <r>
    <n v="938"/>
    <n v="128"/>
    <n v="41631"/>
    <d v="2021-06-12T00:00:00"/>
    <d v="2021-06-28T00:00:00"/>
    <s v="Male"/>
    <n v="48"/>
    <x v="5"/>
    <s v="Jacobsland"/>
  </r>
  <r>
    <n v="939"/>
    <n v="432"/>
    <n v="24169"/>
    <d v="2021-04-02T00:00:00"/>
    <d v="2021-04-21T00:00:00"/>
    <s v="Bigender"/>
    <n v="34"/>
    <x v="6"/>
    <s v="North Cody"/>
  </r>
  <r>
    <n v="940"/>
    <n v="813"/>
    <n v="11980"/>
    <d v="2021-09-11T00:00:00"/>
    <d v="2021-10-04T00:00:00"/>
    <s v="Male"/>
    <n v="62"/>
    <x v="4"/>
    <s v="Tillmanview"/>
  </r>
  <r>
    <n v="941"/>
    <n v="662"/>
    <n v="56019"/>
    <d v="2021-09-30T00:00:00"/>
    <d v="2021-10-05T00:00:00"/>
    <s v="Female"/>
    <n v="58"/>
    <x v="3"/>
    <s v="Pipershire"/>
  </r>
  <r>
    <n v="942"/>
    <n v="282"/>
    <n v="46279"/>
    <d v="2021-06-09T00:00:00"/>
    <d v="2021-06-10T00:00:00"/>
    <s v="Female"/>
    <n v="59"/>
    <x v="7"/>
    <s v="Port Hannahburgh"/>
  </r>
  <r>
    <n v="943"/>
    <n v="76"/>
    <n v="26707"/>
    <d v="2021-02-22T00:00:00"/>
    <d v="2021-03-14T00:00:00"/>
    <s v="Agender"/>
    <n v="51"/>
    <x v="4"/>
    <s v="Hellermouth"/>
  </r>
  <r>
    <n v="944"/>
    <n v="774"/>
    <n v="27648"/>
    <d v="2021-07-17T00:00:00"/>
    <d v="2021-08-09T00:00:00"/>
    <s v="Genderqueer"/>
    <n v="34"/>
    <x v="1"/>
    <s v="West Jonathanshire"/>
  </r>
  <r>
    <n v="945"/>
    <n v="54"/>
    <n v="11172"/>
    <d v="2021-07-04T00:00:00"/>
    <d v="2021-07-22T00:00:00"/>
    <s v="Genderqueer"/>
    <n v="62"/>
    <x v="3"/>
    <s v="West Alyssa"/>
  </r>
  <r>
    <n v="946"/>
    <n v="455"/>
    <n v="33414"/>
    <d v="2021-04-20T00:00:00"/>
    <d v="2021-05-13T00:00:00"/>
    <s v="Non-binary"/>
    <n v="60"/>
    <x v="5"/>
    <s v="Lake Sienna"/>
  </r>
  <r>
    <n v="947"/>
    <n v="49"/>
    <n v="47022"/>
    <d v="2021-06-24T00:00:00"/>
    <d v="2021-07-02T00:00:00"/>
    <s v="Female"/>
    <n v="56"/>
    <x v="3"/>
    <s v="Port Alyssa"/>
  </r>
  <r>
    <n v="948"/>
    <n v="35"/>
    <n v="18783"/>
    <d v="2021-08-24T00:00:00"/>
    <d v="2021-09-02T00:00:00"/>
    <s v="Male"/>
    <n v="80"/>
    <x v="3"/>
    <s v="Port Lucas"/>
  </r>
  <r>
    <n v="949"/>
    <n v="244"/>
    <n v="50347"/>
    <d v="2021-02-02T00:00:00"/>
    <d v="2021-02-17T00:00:00"/>
    <s v="Male"/>
    <n v="38"/>
    <x v="6"/>
    <s v="Port Chelseaport"/>
  </r>
  <r>
    <n v="950"/>
    <n v="328"/>
    <n v="43066"/>
    <d v="2021-10-16T00:00:00"/>
    <d v="2021-10-31T00:00:00"/>
    <s v="Non-binary"/>
    <n v="59"/>
    <x v="2"/>
    <s v="North Elijahshire"/>
  </r>
  <r>
    <n v="951"/>
    <n v="515"/>
    <n v="28300"/>
    <d v="2021-09-30T00:00:00"/>
    <d v="2021-10-23T00:00:00"/>
    <s v="Female"/>
    <n v="52"/>
    <x v="7"/>
    <s v="Huelhaven"/>
  </r>
  <r>
    <n v="952"/>
    <n v="883"/>
    <n v="57857"/>
    <d v="2021-08-05T00:00:00"/>
    <d v="2021-08-25T00:00:00"/>
    <s v="Polygender"/>
    <n v="43"/>
    <x v="0"/>
    <s v="Beahantown"/>
  </r>
  <r>
    <n v="953"/>
    <n v="733"/>
    <n v="28033"/>
    <d v="2021-04-18T00:00:00"/>
    <d v="2021-04-26T00:00:00"/>
    <s v="Genderqueer"/>
    <n v="67"/>
    <x v="4"/>
    <s v="East Benjamin"/>
  </r>
  <r>
    <n v="954"/>
    <n v="370"/>
    <n v="33703"/>
    <d v="2021-03-28T00:00:00"/>
    <d v="2021-04-15T00:00:00"/>
    <s v="Agender"/>
    <n v="38"/>
    <x v="7"/>
    <s v="Abbottbury"/>
  </r>
  <r>
    <n v="955"/>
    <n v="209"/>
    <n v="30609"/>
    <d v="2021-01-20T00:00:00"/>
    <d v="2021-02-05T00:00:00"/>
    <s v="Female"/>
    <n v="29"/>
    <x v="0"/>
    <s v="Bayermouth"/>
  </r>
  <r>
    <n v="956"/>
    <n v="549"/>
    <n v="19917"/>
    <d v="2021-05-18T00:00:00"/>
    <d v="2021-06-07T00:00:00"/>
    <s v="Male"/>
    <n v="50"/>
    <x v="5"/>
    <s v="Gleasonburgh"/>
  </r>
  <r>
    <n v="957"/>
    <n v="740"/>
    <n v="47132"/>
    <d v="2021-08-20T00:00:00"/>
    <d v="2021-08-30T00:00:00"/>
    <s v="Non-binary"/>
    <n v="73"/>
    <x v="1"/>
    <s v="Port Molly"/>
  </r>
  <r>
    <n v="958"/>
    <n v="577"/>
    <n v="42170"/>
    <d v="2021-06-21T00:00:00"/>
    <d v="2021-07-01T00:00:00"/>
    <s v="Genderfluid"/>
    <n v="32"/>
    <x v="0"/>
    <s v="Heaneyview"/>
  </r>
  <r>
    <n v="959"/>
    <n v="565"/>
    <n v="10777"/>
    <d v="2021-01-17T00:00:00"/>
    <d v="2021-02-10T00:00:00"/>
    <s v="Genderqueer"/>
    <n v="73"/>
    <x v="3"/>
    <s v="Hamiltonport"/>
  </r>
  <r>
    <n v="960"/>
    <n v="362"/>
    <n v="32197"/>
    <d v="2021-09-19T00:00:00"/>
    <d v="2021-10-07T00:00:00"/>
    <s v="Genderqueer"/>
    <n v="39"/>
    <x v="3"/>
    <s v="West Zoeberg"/>
  </r>
  <r>
    <n v="961"/>
    <n v="717"/>
    <n v="54557"/>
    <d v="2021-03-19T00:00:00"/>
    <d v="2021-04-15T00:00:00"/>
    <s v="Agender"/>
    <n v="20"/>
    <x v="6"/>
    <s v="Haydenhaven"/>
  </r>
  <r>
    <n v="962"/>
    <n v="657"/>
    <n v="49485"/>
    <d v="2021-02-09T00:00:00"/>
    <d v="2021-02-18T00:00:00"/>
    <s v="Male"/>
    <n v="25"/>
    <x v="0"/>
    <s v="Port Eveland"/>
  </r>
  <r>
    <n v="963"/>
    <n v="108"/>
    <n v="18632"/>
    <d v="2021-06-18T00:00:00"/>
    <d v="2021-07-14T00:00:00"/>
    <s v="Bigender"/>
    <n v="57"/>
    <x v="3"/>
    <s v="Port Rosemouth"/>
  </r>
  <r>
    <n v="964"/>
    <n v="367"/>
    <n v="22258"/>
    <d v="2021-07-08T00:00:00"/>
    <d v="2021-07-16T00:00:00"/>
    <s v="Bigender"/>
    <n v="51"/>
    <x v="0"/>
    <s v="Jasperside"/>
  </r>
  <r>
    <n v="965"/>
    <n v="69"/>
    <n v="14014"/>
    <d v="2021-07-24T00:00:00"/>
    <d v="2021-07-29T00:00:00"/>
    <s v="Bigender"/>
    <n v="79"/>
    <x v="6"/>
    <s v="East Sofia"/>
  </r>
  <r>
    <n v="966"/>
    <n v="639"/>
    <n v="28100"/>
    <d v="2021-02-25T00:00:00"/>
    <d v="2021-03-10T00:00:00"/>
    <s v="Non-binary"/>
    <n v="40"/>
    <x v="6"/>
    <s v="Lake Alice"/>
  </r>
  <r>
    <n v="967"/>
    <n v="306"/>
    <n v="32010"/>
    <d v="2021-10-11T00:00:00"/>
    <d v="2021-11-07T00:00:00"/>
    <s v="Polygender"/>
    <n v="68"/>
    <x v="3"/>
    <s v="West Audreyhaven"/>
  </r>
  <r>
    <n v="968"/>
    <n v="765"/>
    <n v="32223"/>
    <d v="2021-03-14T00:00:00"/>
    <d v="2021-04-03T00:00:00"/>
    <s v="Non-binary"/>
    <n v="59"/>
    <x v="4"/>
    <s v="Eveside"/>
  </r>
  <r>
    <n v="969"/>
    <n v="639"/>
    <n v="23565"/>
    <d v="2021-05-22T00:00:00"/>
    <d v="2021-05-25T00:00:00"/>
    <s v="Non-binary"/>
    <n v="40"/>
    <x v="6"/>
    <s v="Lake Alice"/>
  </r>
  <r>
    <n v="970"/>
    <n v="382"/>
    <n v="36941"/>
    <d v="2021-01-04T00:00:00"/>
    <d v="2021-01-23T00:00:00"/>
    <s v="Genderfluid"/>
    <n v="24"/>
    <x v="6"/>
    <s v="Rodriguezbury"/>
  </r>
  <r>
    <n v="971"/>
    <n v="272"/>
    <n v="40173"/>
    <d v="2021-08-26T00:00:00"/>
    <d v="2021-09-12T00:00:00"/>
    <s v="Genderqueer"/>
    <n v="22"/>
    <x v="6"/>
    <s v="New Angelinaberg"/>
  </r>
  <r>
    <n v="972"/>
    <n v="117"/>
    <n v="10698"/>
    <d v="2021-07-22T00:00:00"/>
    <d v="2021-08-08T00:00:00"/>
    <s v="Female"/>
    <n v="75"/>
    <x v="1"/>
    <s v="New Ellieland"/>
  </r>
  <r>
    <n v="973"/>
    <n v="232"/>
    <n v="49214"/>
    <d v="2021-09-04T00:00:00"/>
    <d v="2021-09-24T00:00:00"/>
    <s v="Male"/>
    <n v="24"/>
    <x v="5"/>
    <s v="Lake Matilda"/>
  </r>
  <r>
    <n v="974"/>
    <n v="221"/>
    <n v="17928"/>
    <d v="2021-01-22T00:00:00"/>
    <d v="2021-02-18T00:00:00"/>
    <s v="Polygender"/>
    <n v="43"/>
    <x v="7"/>
    <s v="East Gabriel"/>
  </r>
  <r>
    <n v="975"/>
    <n v="316"/>
    <n v="28211"/>
    <d v="2021-01-18T00:00:00"/>
    <d v="2021-01-30T00:00:00"/>
    <s v="Genderqueer"/>
    <n v="67"/>
    <x v="5"/>
    <s v="Christopherside"/>
  </r>
  <r>
    <n v="976"/>
    <n v="778"/>
    <n v="11014"/>
    <d v="2021-10-15T00:00:00"/>
    <d v="2021-11-04T00:00:00"/>
    <s v="Genderfluid"/>
    <n v="20"/>
    <x v="5"/>
    <s v="Blakemouth"/>
  </r>
  <r>
    <n v="977"/>
    <n v="463"/>
    <n v="19220"/>
    <d v="2021-04-23T00:00:00"/>
    <d v="2021-05-06T00:00:00"/>
    <s v="Agender"/>
    <n v="58"/>
    <x v="7"/>
    <s v="Lake Mikaylashire"/>
  </r>
  <r>
    <n v="978"/>
    <n v="827"/>
    <n v="24589"/>
    <d v="2021-04-24T00:00:00"/>
    <d v="2021-05-18T00:00:00"/>
    <s v="Agender"/>
    <n v="37"/>
    <x v="1"/>
    <s v="Lake Alicefurt"/>
  </r>
  <r>
    <n v="979"/>
    <n v="813"/>
    <n v="31437"/>
    <d v="2021-04-07T00:00:00"/>
    <d v="2021-04-21T00:00:00"/>
    <s v="Male"/>
    <n v="62"/>
    <x v="4"/>
    <s v="Tillmanview"/>
  </r>
  <r>
    <n v="980"/>
    <n v="84"/>
    <n v="57728"/>
    <d v="2021-10-19T00:00:00"/>
    <d v="2021-11-14T00:00:00"/>
    <s v="Female"/>
    <n v="63"/>
    <x v="5"/>
    <s v="Lake Paigemouth"/>
  </r>
  <r>
    <n v="981"/>
    <n v="830"/>
    <n v="37730"/>
    <d v="2021-10-02T00:00:00"/>
    <d v="2021-10-12T00:00:00"/>
    <s v="Male"/>
    <n v="46"/>
    <x v="0"/>
    <s v="New Ruby"/>
  </r>
  <r>
    <n v="982"/>
    <n v="123"/>
    <n v="33286"/>
    <d v="2021-03-30T00:00:00"/>
    <d v="2021-04-07T00:00:00"/>
    <s v="Female"/>
    <n v="22"/>
    <x v="1"/>
    <s v="Jordanborough"/>
  </r>
  <r>
    <n v="983"/>
    <n v="677"/>
    <n v="49941"/>
    <d v="2021-07-12T00:00:00"/>
    <d v="2021-07-14T00:00:00"/>
    <s v="Female"/>
    <n v="33"/>
    <x v="1"/>
    <s v="North Mikayla"/>
  </r>
  <r>
    <n v="984"/>
    <n v="359"/>
    <n v="10390"/>
    <d v="2021-09-23T00:00:00"/>
    <d v="2021-09-30T00:00:00"/>
    <s v="Genderfluid"/>
    <n v="28"/>
    <x v="6"/>
    <s v="East Lauren"/>
  </r>
  <r>
    <n v="985"/>
    <n v="581"/>
    <n v="59558"/>
    <d v="2021-02-07T00:00:00"/>
    <d v="2021-02-09T00:00:00"/>
    <s v="Polygender"/>
    <n v="40"/>
    <x v="0"/>
    <s v="Hackettland"/>
  </r>
  <r>
    <n v="986"/>
    <n v="116"/>
    <n v="13431"/>
    <d v="2021-08-02T00:00:00"/>
    <d v="2021-08-15T00:00:00"/>
    <s v="Genderfluid"/>
    <n v="35"/>
    <x v="5"/>
    <s v="Zacharyborough"/>
  </r>
  <r>
    <n v="987"/>
    <n v="247"/>
    <n v="30215"/>
    <d v="2021-07-13T00:00:00"/>
    <d v="2021-08-09T00:00:00"/>
    <s v="Female"/>
    <n v="57"/>
    <x v="6"/>
    <s v="Mayerland"/>
  </r>
  <r>
    <n v="988"/>
    <n v="496"/>
    <n v="27204"/>
    <d v="2021-02-04T00:00:00"/>
    <d v="2021-02-16T00:00:00"/>
    <s v="Bigender"/>
    <n v="32"/>
    <x v="0"/>
    <s v="Evansburgh"/>
  </r>
  <r>
    <n v="989"/>
    <n v="595"/>
    <n v="27217"/>
    <d v="2021-01-06T00:00:00"/>
    <d v="2021-01-29T00:00:00"/>
    <s v="Female"/>
    <n v="60"/>
    <x v="0"/>
    <s v="Ameliaview"/>
  </r>
  <r>
    <n v="990"/>
    <n v="87"/>
    <n v="40306"/>
    <d v="2021-08-17T00:00:00"/>
    <d v="2021-09-06T00:00:00"/>
    <s v="Agender"/>
    <n v="53"/>
    <x v="5"/>
    <s v="Savannahland"/>
  </r>
  <r>
    <n v="991"/>
    <n v="493"/>
    <n v="17535"/>
    <d v="2021-01-09T00:00:00"/>
    <d v="2021-01-16T00:00:00"/>
    <s v="Bigender"/>
    <n v="63"/>
    <x v="6"/>
    <s v="Port Natalie"/>
  </r>
  <r>
    <n v="992"/>
    <n v="770"/>
    <n v="53679"/>
    <d v="2021-07-23T00:00:00"/>
    <d v="2021-08-14T00:00:00"/>
    <s v="Polygender"/>
    <n v="50"/>
    <x v="0"/>
    <s v="Port Isabelle"/>
  </r>
  <r>
    <n v="993"/>
    <n v="268"/>
    <n v="33479"/>
    <d v="2021-03-29T00:00:00"/>
    <d v="2021-04-11T00:00:00"/>
    <s v="Male"/>
    <n v="47"/>
    <x v="0"/>
    <s v="West Michael"/>
  </r>
  <r>
    <n v="994"/>
    <n v="920"/>
    <n v="59074"/>
    <d v="2021-07-15T00:00:00"/>
    <d v="2021-07-17T00:00:00"/>
    <s v="Polygender"/>
    <n v="72"/>
    <x v="5"/>
    <s v="Rutherfordville"/>
  </r>
  <r>
    <n v="995"/>
    <n v="15"/>
    <n v="43588"/>
    <d v="2021-04-14T00:00:00"/>
    <d v="2021-04-28T00:00:00"/>
    <s v="Genderfluid"/>
    <n v="34"/>
    <x v="2"/>
    <s v="Kiehnburgh"/>
  </r>
  <r>
    <n v="996"/>
    <n v="345"/>
    <n v="37843"/>
    <d v="2021-01-13T00:00:00"/>
    <d v="2021-02-02T00:00:00"/>
    <s v="Genderqueer"/>
    <n v="62"/>
    <x v="6"/>
    <s v="Audreyfurt"/>
  </r>
  <r>
    <n v="997"/>
    <n v="346"/>
    <n v="53831"/>
    <d v="2021-01-18T00:00:00"/>
    <d v="2021-01-31T00:00:00"/>
    <s v="Genderqueer"/>
    <n v="40"/>
    <x v="5"/>
    <s v="Olsonbury"/>
  </r>
  <r>
    <n v="998"/>
    <n v="407"/>
    <n v="53308"/>
    <d v="2021-05-05T00:00:00"/>
    <d v="2021-05-21T00:00:00"/>
    <s v="Male"/>
    <n v="41"/>
    <x v="3"/>
    <s v="Hartmannshire"/>
  </r>
  <r>
    <n v="999"/>
    <n v="428"/>
    <n v="31643"/>
    <d v="2021-06-15T00:00:00"/>
    <d v="2021-07-12T00:00:00"/>
    <s v="Polygender"/>
    <n v="66"/>
    <x v="7"/>
    <s v="North Liamfort"/>
  </r>
  <r>
    <n v="1000"/>
    <n v="896"/>
    <n v="27836"/>
    <d v="2021-04-07T00:00:00"/>
    <d v="2021-04-24T00:00:00"/>
    <s v="Genderqueer"/>
    <n v="67"/>
    <x v="0"/>
    <s v="Ryanberg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64"/>
    <n v="30811"/>
    <d v="2021-08-30T00:00:00"/>
    <d v="2021-09-24T00:00:00"/>
    <s v="Genderfluid"/>
    <x v="0"/>
    <x v="0"/>
    <s v="Sanfordborough"/>
  </r>
  <r>
    <n v="2"/>
    <n v="473"/>
    <n v="50490"/>
    <d v="2021-02-03T00:00:00"/>
    <d v="2021-02-13T00:00:00"/>
    <s v="Male"/>
    <x v="1"/>
    <x v="0"/>
    <s v="Annaton"/>
  </r>
  <r>
    <n v="3"/>
    <n v="774"/>
    <n v="46763"/>
    <d v="2021-10-08T00:00:00"/>
    <d v="2021-11-03T00:00:00"/>
    <s v="Genderqueer"/>
    <x v="2"/>
    <x v="1"/>
    <s v="West Jonathanshire"/>
  </r>
  <r>
    <n v="4"/>
    <n v="433"/>
    <n v="39782"/>
    <d v="2021-05-06T00:00:00"/>
    <d v="2021-05-19T00:00:00"/>
    <s v="Non-binary"/>
    <x v="3"/>
    <x v="1"/>
    <s v="West Michaelport"/>
  </r>
  <r>
    <n v="5"/>
    <n v="441"/>
    <n v="14719"/>
    <d v="2021-03-23T00:00:00"/>
    <d v="2021-03-24T00:00:00"/>
    <s v="Bigender"/>
    <x v="4"/>
    <x v="2"/>
    <s v="South Rileyview"/>
  </r>
  <r>
    <n v="6"/>
    <n v="800"/>
    <n v="16197"/>
    <d v="2021-09-09T00:00:00"/>
    <d v="2021-10-05T00:00:00"/>
    <s v="Bigender"/>
    <x v="5"/>
    <x v="3"/>
    <s v="Daughertyport"/>
  </r>
  <r>
    <n v="7"/>
    <n v="626"/>
    <n v="37666"/>
    <d v="2021-04-05T00:00:00"/>
    <d v="2021-04-11T00:00:00"/>
    <s v="Genderqueer"/>
    <x v="6"/>
    <x v="4"/>
    <s v="Walterstad"/>
  </r>
  <r>
    <n v="8"/>
    <n v="58"/>
    <n v="28484"/>
    <d v="2021-04-12T00:00:00"/>
    <d v="2021-05-01T00:00:00"/>
    <s v="Agender"/>
    <x v="7"/>
    <x v="4"/>
    <s v="Amelieburgh"/>
  </r>
  <r>
    <n v="9"/>
    <n v="852"/>
    <n v="12896"/>
    <d v="2021-05-01T00:00:00"/>
    <d v="2021-05-11T00:00:00"/>
    <s v="Polygender"/>
    <x v="8"/>
    <x v="1"/>
    <s v="O'connertown"/>
  </r>
  <r>
    <n v="10"/>
    <n v="659"/>
    <n v="21922"/>
    <d v="2021-10-15T00:00:00"/>
    <d v="2021-10-16T00:00:00"/>
    <s v="Non-binary"/>
    <x v="9"/>
    <x v="1"/>
    <s v="Sophiemouth"/>
  </r>
  <r>
    <n v="11"/>
    <n v="785"/>
    <n v="36624"/>
    <d v="2021-06-15T00:00:00"/>
    <d v="2021-06-30T00:00:00"/>
    <s v="Genderfluid"/>
    <x v="10"/>
    <x v="5"/>
    <s v="Port Adamburgh"/>
  </r>
  <r>
    <n v="12"/>
    <n v="120"/>
    <n v="55507"/>
    <d v="2021-06-30T00:00:00"/>
    <d v="2021-07-11T00:00:00"/>
    <s v="Polygender"/>
    <x v="11"/>
    <x v="3"/>
    <s v="Carterbury"/>
  </r>
  <r>
    <n v="13"/>
    <n v="204"/>
    <n v="57810"/>
    <d v="2021-10-15T00:00:00"/>
    <d v="2021-10-31T00:00:00"/>
    <s v="Female"/>
    <x v="11"/>
    <x v="4"/>
    <s v="East Jakeberg"/>
  </r>
  <r>
    <n v="14"/>
    <n v="957"/>
    <n v="21270"/>
    <d v="2021-03-29T00:00:00"/>
    <d v="2021-04-12T00:00:00"/>
    <s v="Male"/>
    <x v="0"/>
    <x v="0"/>
    <s v="Samanthaberg"/>
  </r>
  <r>
    <n v="15"/>
    <n v="468"/>
    <n v="15488"/>
    <d v="2021-09-22T00:00:00"/>
    <d v="2021-10-08T00:00:00"/>
    <s v="Genderqueer"/>
    <x v="8"/>
    <x v="1"/>
    <s v="West Isla"/>
  </r>
  <r>
    <n v="16"/>
    <n v="564"/>
    <n v="36479"/>
    <d v="2021-07-07T00:00:00"/>
    <d v="2021-07-08T00:00:00"/>
    <s v="Bigender"/>
    <x v="2"/>
    <x v="5"/>
    <s v="North Marcusland"/>
  </r>
  <r>
    <n v="17"/>
    <n v="614"/>
    <n v="51822"/>
    <d v="2021-02-09T00:00:00"/>
    <d v="2021-02-11T00:00:00"/>
    <s v="Polygender"/>
    <x v="12"/>
    <x v="4"/>
    <s v="Samuelside"/>
  </r>
  <r>
    <n v="18"/>
    <n v="299"/>
    <n v="22902"/>
    <d v="2021-01-01T00:00:00"/>
    <d v="2021-01-03T00:00:00"/>
    <s v="Non-binary"/>
    <x v="13"/>
    <x v="6"/>
    <s v="Lake Amelia"/>
  </r>
  <r>
    <n v="19"/>
    <n v="513"/>
    <n v="56754"/>
    <d v="2021-08-30T00:00:00"/>
    <d v="2021-09-10T00:00:00"/>
    <s v="Non-binary"/>
    <x v="7"/>
    <x v="1"/>
    <s v="Port Ali"/>
  </r>
  <r>
    <n v="20"/>
    <n v="789"/>
    <n v="45129"/>
    <d v="2021-01-13T00:00:00"/>
    <d v="2021-01-20T00:00:00"/>
    <s v="Genderqueer"/>
    <x v="14"/>
    <x v="2"/>
    <s v="Aliceland"/>
  </r>
  <r>
    <n v="21"/>
    <n v="124"/>
    <n v="11261"/>
    <d v="2021-04-04T00:00:00"/>
    <d v="2021-04-17T00:00:00"/>
    <s v="Non-binary"/>
    <x v="10"/>
    <x v="4"/>
    <s v="Donnellyfort"/>
  </r>
  <r>
    <n v="22"/>
    <n v="180"/>
    <n v="36088"/>
    <d v="2021-05-28T00:00:00"/>
    <d v="2021-06-09T00:00:00"/>
    <s v="Genderfluid"/>
    <x v="15"/>
    <x v="2"/>
    <s v="Chasemouth"/>
  </r>
  <r>
    <n v="23"/>
    <n v="652"/>
    <n v="45711"/>
    <d v="2021-05-17T00:00:00"/>
    <d v="2021-05-22T00:00:00"/>
    <s v="Male"/>
    <x v="16"/>
    <x v="0"/>
    <s v="North Isabelleside"/>
  </r>
  <r>
    <n v="24"/>
    <n v="469"/>
    <n v="14566"/>
    <d v="2021-09-04T00:00:00"/>
    <d v="2021-09-20T00:00:00"/>
    <s v="Female"/>
    <x v="17"/>
    <x v="4"/>
    <s v="Andrewborough"/>
  </r>
  <r>
    <n v="25"/>
    <n v="562"/>
    <n v="47075"/>
    <d v="2021-07-04T00:00:00"/>
    <d v="2021-07-08T00:00:00"/>
    <s v="Agender"/>
    <x v="18"/>
    <x v="3"/>
    <s v="West Rubyland"/>
  </r>
  <r>
    <n v="26"/>
    <n v="732"/>
    <n v="15964"/>
    <d v="2021-04-25T00:00:00"/>
    <d v="2021-05-04T00:00:00"/>
    <s v="Genderfluid"/>
    <x v="19"/>
    <x v="3"/>
    <s v="Port Aaronton"/>
  </r>
  <r>
    <n v="27"/>
    <n v="443"/>
    <n v="35513"/>
    <d v="2021-05-16T00:00:00"/>
    <d v="2021-05-28T00:00:00"/>
    <s v="Bigender"/>
    <x v="5"/>
    <x v="6"/>
    <s v="Crooksshire"/>
  </r>
  <r>
    <n v="28"/>
    <n v="206"/>
    <n v="29968"/>
    <d v="2021-08-19T00:00:00"/>
    <d v="2021-09-04T00:00:00"/>
    <s v="Polygender"/>
    <x v="20"/>
    <x v="3"/>
    <s v="South Clairetown"/>
  </r>
  <r>
    <n v="29"/>
    <n v="993"/>
    <n v="57645"/>
    <d v="2021-03-22T00:00:00"/>
    <d v="2021-03-28T00:00:00"/>
    <s v="Polygender"/>
    <x v="21"/>
    <x v="6"/>
    <s v="Michaelberg"/>
  </r>
  <r>
    <n v="30"/>
    <n v="260"/>
    <n v="59350"/>
    <d v="2021-07-07T00:00:00"/>
    <d v="2021-07-26T00:00:00"/>
    <s v="Female"/>
    <x v="22"/>
    <x v="1"/>
    <s v="Trompview"/>
  </r>
  <r>
    <n v="31"/>
    <n v="727"/>
    <n v="15722"/>
    <d v="2021-03-11T00:00:00"/>
    <d v="2021-04-05T00:00:00"/>
    <s v="Female"/>
    <x v="23"/>
    <x v="4"/>
    <s v="Jacobport"/>
  </r>
  <r>
    <n v="32"/>
    <n v="627"/>
    <n v="24976"/>
    <d v="2021-06-17T00:00:00"/>
    <d v="2021-07-14T00:00:00"/>
    <s v="Genderfluid"/>
    <x v="24"/>
    <x v="0"/>
    <s v="Port Christopher"/>
  </r>
  <r>
    <n v="33"/>
    <n v="588"/>
    <n v="52945"/>
    <d v="2021-07-01T00:00:00"/>
    <d v="2021-07-07T00:00:00"/>
    <s v="Genderfluid"/>
    <x v="25"/>
    <x v="6"/>
    <s v="West Danieltown"/>
  </r>
  <r>
    <n v="34"/>
    <n v="412"/>
    <n v="36244"/>
    <d v="2021-05-23T00:00:00"/>
    <d v="2021-05-30T00:00:00"/>
    <s v="Polygender"/>
    <x v="15"/>
    <x v="0"/>
    <s v="Hackettchester"/>
  </r>
  <r>
    <n v="35"/>
    <n v="358"/>
    <n v="49665"/>
    <d v="2021-08-31T00:00:00"/>
    <d v="2021-09-07T00:00:00"/>
    <s v="Genderfluid"/>
    <x v="6"/>
    <x v="5"/>
    <s v="Kreigerbury"/>
  </r>
  <r>
    <n v="36"/>
    <n v="51"/>
    <n v="32494"/>
    <d v="2021-08-22T00:00:00"/>
    <d v="2021-09-04T00:00:00"/>
    <s v="Non-binary"/>
    <x v="26"/>
    <x v="5"/>
    <s v="South Evaport"/>
  </r>
  <r>
    <n v="37"/>
    <n v="78"/>
    <n v="53949"/>
    <d v="2021-07-07T00:00:00"/>
    <d v="2021-07-18T00:00:00"/>
    <s v="Genderqueer"/>
    <x v="27"/>
    <x v="5"/>
    <s v="Lake Alihaven"/>
  </r>
  <r>
    <n v="38"/>
    <n v="809"/>
    <n v="46219"/>
    <d v="2021-02-03T00:00:00"/>
    <d v="2021-02-19T00:00:00"/>
    <s v="Bigender"/>
    <x v="28"/>
    <x v="1"/>
    <s v="South Tyler"/>
  </r>
  <r>
    <n v="39"/>
    <n v="466"/>
    <n v="23990"/>
    <d v="2021-02-26T00:00:00"/>
    <d v="2021-03-20T00:00:00"/>
    <s v="Male"/>
    <x v="29"/>
    <x v="0"/>
    <s v="North Justin"/>
  </r>
  <r>
    <n v="40"/>
    <n v="86"/>
    <n v="56657"/>
    <d v="2021-01-07T00:00:00"/>
    <d v="2021-01-19T00:00:00"/>
    <s v="Non-binary"/>
    <x v="28"/>
    <x v="1"/>
    <s v="Gleasonport"/>
  </r>
  <r>
    <n v="41"/>
    <n v="790"/>
    <n v="53386"/>
    <d v="2021-01-03T00:00:00"/>
    <d v="2021-01-09T00:00:00"/>
    <s v="Genderqueer"/>
    <x v="8"/>
    <x v="7"/>
    <s v="Nathanfort"/>
  </r>
  <r>
    <n v="42"/>
    <n v="690"/>
    <n v="33993"/>
    <d v="2021-07-29T00:00:00"/>
    <d v="2021-08-02T00:00:00"/>
    <s v="Genderqueer"/>
    <x v="2"/>
    <x v="5"/>
    <s v="Port Annabelle"/>
  </r>
  <r>
    <n v="43"/>
    <n v="570"/>
    <n v="22839"/>
    <d v="2021-07-13T00:00:00"/>
    <d v="2021-08-03T00:00:00"/>
    <s v="Genderqueer"/>
    <x v="30"/>
    <x v="4"/>
    <s v="New Masonstad"/>
  </r>
  <r>
    <n v="44"/>
    <n v="849"/>
    <n v="17071"/>
    <d v="2021-09-07T00:00:00"/>
    <d v="2021-09-22T00:00:00"/>
    <s v="Male"/>
    <x v="31"/>
    <x v="4"/>
    <s v="Lake Gabrielview"/>
  </r>
  <r>
    <n v="45"/>
    <n v="571"/>
    <n v="21738"/>
    <d v="2021-05-30T00:00:00"/>
    <d v="2021-06-21T00:00:00"/>
    <s v="Agender"/>
    <x v="32"/>
    <x v="7"/>
    <s v="Jordanside"/>
  </r>
  <r>
    <n v="46"/>
    <n v="922"/>
    <n v="25378"/>
    <d v="2021-06-22T00:00:00"/>
    <d v="2021-07-04T00:00:00"/>
    <s v="Polygender"/>
    <x v="4"/>
    <x v="6"/>
    <s v="Jordanburgh"/>
  </r>
  <r>
    <n v="47"/>
    <n v="791"/>
    <n v="35453"/>
    <d v="2021-04-21T00:00:00"/>
    <d v="2021-04-23T00:00:00"/>
    <s v="Agender"/>
    <x v="2"/>
    <x v="3"/>
    <s v="Elijahshire"/>
  </r>
  <r>
    <n v="48"/>
    <n v="620"/>
    <n v="31712"/>
    <d v="2021-04-16T00:00:00"/>
    <d v="2021-04-23T00:00:00"/>
    <s v="Male"/>
    <x v="30"/>
    <x v="7"/>
    <s v="Jettstad"/>
  </r>
  <r>
    <n v="49"/>
    <n v="336"/>
    <n v="24219"/>
    <d v="2021-01-22T00:00:00"/>
    <d v="2021-02-13T00:00:00"/>
    <s v="Male"/>
    <x v="30"/>
    <x v="7"/>
    <s v="Port Madison"/>
  </r>
  <r>
    <n v="50"/>
    <n v="454"/>
    <n v="50310"/>
    <d v="2021-09-16T00:00:00"/>
    <d v="2021-09-18T00:00:00"/>
    <s v="Genderfluid"/>
    <x v="29"/>
    <x v="4"/>
    <s v="Port Isabellafurt"/>
  </r>
  <r>
    <n v="51"/>
    <n v="399"/>
    <n v="18423"/>
    <d v="2021-02-19T00:00:00"/>
    <d v="2021-02-26T00:00:00"/>
    <s v="Agender"/>
    <x v="3"/>
    <x v="2"/>
    <s v="South Logan"/>
  </r>
  <r>
    <n v="52"/>
    <n v="493"/>
    <n v="32155"/>
    <d v="2021-10-06T00:00:00"/>
    <d v="2021-10-29T00:00:00"/>
    <s v="Bigender"/>
    <x v="16"/>
    <x v="6"/>
    <s v="Port Natalie"/>
  </r>
  <r>
    <n v="53"/>
    <n v="528"/>
    <n v="10517"/>
    <d v="2021-04-22T00:00:00"/>
    <d v="2021-05-02T00:00:00"/>
    <s v="Non-binary"/>
    <x v="16"/>
    <x v="2"/>
    <s v="Lake Madelineton"/>
  </r>
  <r>
    <n v="54"/>
    <n v="195"/>
    <n v="13681"/>
    <d v="2021-04-25T00:00:00"/>
    <d v="2021-05-17T00:00:00"/>
    <s v="Genderfluid"/>
    <x v="33"/>
    <x v="4"/>
    <s v="West Baileyville"/>
  </r>
  <r>
    <n v="55"/>
    <n v="873"/>
    <n v="55650"/>
    <d v="2021-04-08T00:00:00"/>
    <d v="2021-04-25T00:00:00"/>
    <s v="Non-binary"/>
    <x v="27"/>
    <x v="2"/>
    <s v="Samanthatown"/>
  </r>
  <r>
    <n v="56"/>
    <n v="587"/>
    <n v="17149"/>
    <d v="2021-01-23T00:00:00"/>
    <d v="2021-02-18T00:00:00"/>
    <s v="Agender"/>
    <x v="30"/>
    <x v="3"/>
    <s v="East Declanside"/>
  </r>
  <r>
    <n v="57"/>
    <n v="163"/>
    <n v="41495"/>
    <d v="2021-02-27T00:00:00"/>
    <d v="2021-03-13T00:00:00"/>
    <s v="Genderfluid"/>
    <x v="34"/>
    <x v="7"/>
    <s v="Port Elliechester"/>
  </r>
  <r>
    <n v="58"/>
    <n v="332"/>
    <n v="42861"/>
    <d v="2021-02-02T00:00:00"/>
    <d v="2021-02-10T00:00:00"/>
    <s v="Male"/>
    <x v="0"/>
    <x v="5"/>
    <s v="East George"/>
  </r>
  <r>
    <n v="59"/>
    <n v="843"/>
    <n v="21858"/>
    <d v="2021-01-31T00:00:00"/>
    <d v="2021-02-27T00:00:00"/>
    <s v="Genderqueer"/>
    <x v="35"/>
    <x v="0"/>
    <s v="Lake Addisonland"/>
  </r>
  <r>
    <n v="60"/>
    <n v="301"/>
    <n v="31491"/>
    <d v="2021-02-05T00:00:00"/>
    <d v="2021-02-28T00:00:00"/>
    <s v="Non-binary"/>
    <x v="36"/>
    <x v="0"/>
    <s v="New Sienna"/>
  </r>
  <r>
    <n v="61"/>
    <n v="158"/>
    <n v="42290"/>
    <d v="2021-04-16T00:00:00"/>
    <d v="2021-04-28T00:00:00"/>
    <s v="Genderqueer"/>
    <x v="37"/>
    <x v="4"/>
    <s v="Johnschester"/>
  </r>
  <r>
    <n v="62"/>
    <n v="93"/>
    <n v="37952"/>
    <d v="2021-07-30T00:00:00"/>
    <d v="2021-08-13T00:00:00"/>
    <s v="Genderfluid"/>
    <x v="20"/>
    <x v="3"/>
    <s v="Colestad"/>
  </r>
  <r>
    <n v="63"/>
    <n v="556"/>
    <n v="27577"/>
    <d v="2021-02-11T00:00:00"/>
    <d v="2021-03-08T00:00:00"/>
    <s v="Genderfluid"/>
    <x v="1"/>
    <x v="0"/>
    <s v="West Kai"/>
  </r>
  <r>
    <n v="64"/>
    <n v="167"/>
    <n v="23668"/>
    <d v="2021-01-24T00:00:00"/>
    <d v="2021-02-15T00:00:00"/>
    <s v="Agender"/>
    <x v="2"/>
    <x v="7"/>
    <s v="Ellieshire"/>
  </r>
  <r>
    <n v="65"/>
    <n v="388"/>
    <n v="22051"/>
    <d v="2021-06-26T00:00:00"/>
    <d v="2021-07-22T00:00:00"/>
    <s v="Genderfluid"/>
    <x v="27"/>
    <x v="5"/>
    <s v="New Mayaburgh"/>
  </r>
  <r>
    <n v="66"/>
    <n v="631"/>
    <n v="42774"/>
    <d v="2021-08-14T00:00:00"/>
    <d v="2021-08-22T00:00:00"/>
    <s v="Female"/>
    <x v="5"/>
    <x v="5"/>
    <s v="Davidfurt"/>
  </r>
  <r>
    <n v="67"/>
    <n v="504"/>
    <n v="52694"/>
    <d v="2021-05-22T00:00:00"/>
    <d v="2021-06-17T00:00:00"/>
    <s v="Genderqueer"/>
    <x v="38"/>
    <x v="5"/>
    <s v="Emilymouth"/>
  </r>
  <r>
    <n v="68"/>
    <n v="180"/>
    <n v="20552"/>
    <d v="2021-02-12T00:00:00"/>
    <d v="2021-02-18T00:00:00"/>
    <s v="Genderfluid"/>
    <x v="15"/>
    <x v="2"/>
    <s v="Chasemouth"/>
  </r>
  <r>
    <n v="69"/>
    <n v="96"/>
    <n v="40619"/>
    <d v="2021-03-08T00:00:00"/>
    <d v="2021-03-28T00:00:00"/>
    <s v="Genderfluid"/>
    <x v="39"/>
    <x v="4"/>
    <s v="Hudsontown"/>
  </r>
  <r>
    <n v="70"/>
    <n v="802"/>
    <n v="11279"/>
    <d v="2021-05-15T00:00:00"/>
    <d v="2021-05-26T00:00:00"/>
    <s v="Female"/>
    <x v="33"/>
    <x v="5"/>
    <s v="Imogenmouth"/>
  </r>
  <r>
    <n v="71"/>
    <n v="795"/>
    <n v="20283"/>
    <d v="2021-02-14T00:00:00"/>
    <d v="2021-02-16T00:00:00"/>
    <s v="Agender"/>
    <x v="5"/>
    <x v="7"/>
    <s v="East Hayden"/>
  </r>
  <r>
    <n v="72"/>
    <n v="610"/>
    <n v="40072"/>
    <d v="2021-03-13T00:00:00"/>
    <d v="2021-03-16T00:00:00"/>
    <s v="Agender"/>
    <x v="40"/>
    <x v="1"/>
    <s v="New Jayden"/>
  </r>
  <r>
    <n v="73"/>
    <n v="965"/>
    <n v="16715"/>
    <d v="2021-07-24T00:00:00"/>
    <d v="2021-08-19T00:00:00"/>
    <s v="Bigender"/>
    <x v="0"/>
    <x v="2"/>
    <s v="New Callumtown"/>
  </r>
  <r>
    <n v="74"/>
    <n v="391"/>
    <n v="39655"/>
    <d v="2021-02-23T00:00:00"/>
    <d v="2021-02-27T00:00:00"/>
    <s v="Male"/>
    <x v="0"/>
    <x v="7"/>
    <s v="North Sophieland"/>
  </r>
  <r>
    <n v="75"/>
    <n v="68"/>
    <n v="16667"/>
    <d v="2021-08-24T00:00:00"/>
    <d v="2021-09-15T00:00:00"/>
    <s v="Female"/>
    <x v="35"/>
    <x v="2"/>
    <s v="West Justin"/>
  </r>
  <r>
    <n v="76"/>
    <n v="470"/>
    <n v="22762"/>
    <d v="2021-06-18T00:00:00"/>
    <d v="2021-06-26T00:00:00"/>
    <s v="Genderfluid"/>
    <x v="12"/>
    <x v="2"/>
    <s v="Edwardtown"/>
  </r>
  <r>
    <n v="77"/>
    <n v="680"/>
    <n v="56675"/>
    <d v="2021-04-19T00:00:00"/>
    <d v="2021-04-29T00:00:00"/>
    <s v="Bigender"/>
    <x v="17"/>
    <x v="4"/>
    <s v="Taylorfurt"/>
  </r>
  <r>
    <n v="78"/>
    <n v="681"/>
    <n v="58179"/>
    <d v="2021-05-13T00:00:00"/>
    <d v="2021-05-29T00:00:00"/>
    <s v="Polygender"/>
    <x v="41"/>
    <x v="6"/>
    <s v="West Alyssaton"/>
  </r>
  <r>
    <n v="79"/>
    <n v="236"/>
    <n v="54340"/>
    <d v="2021-03-16T00:00:00"/>
    <d v="2021-03-25T00:00:00"/>
    <s v="Non-binary"/>
    <x v="19"/>
    <x v="4"/>
    <s v="East Sienna"/>
  </r>
  <r>
    <n v="80"/>
    <n v="872"/>
    <n v="59554"/>
    <d v="2021-04-26T00:00:00"/>
    <d v="2021-05-20T00:00:00"/>
    <s v="Non-binary"/>
    <x v="42"/>
    <x v="4"/>
    <s v="West Lukeshire"/>
  </r>
  <r>
    <n v="81"/>
    <n v="736"/>
    <n v="30150"/>
    <d v="2021-06-13T00:00:00"/>
    <d v="2021-06-15T00:00:00"/>
    <s v="Female"/>
    <x v="43"/>
    <x v="6"/>
    <s v="Doylebury"/>
  </r>
  <r>
    <n v="82"/>
    <n v="927"/>
    <n v="32502"/>
    <d v="2021-02-02T00:00:00"/>
    <d v="2021-02-27T00:00:00"/>
    <s v="Male"/>
    <x v="1"/>
    <x v="6"/>
    <s v="Ryanfurt"/>
  </r>
  <r>
    <n v="83"/>
    <n v="537"/>
    <n v="39729"/>
    <d v="2021-06-25T00:00:00"/>
    <d v="2021-07-01T00:00:00"/>
    <s v="Non-binary"/>
    <x v="12"/>
    <x v="2"/>
    <s v="Krisland"/>
  </r>
  <r>
    <n v="84"/>
    <n v="181"/>
    <n v="43438"/>
    <d v="2021-08-26T00:00:00"/>
    <d v="2021-09-20T00:00:00"/>
    <s v="Polygender"/>
    <x v="22"/>
    <x v="5"/>
    <s v="Port Joshuaside"/>
  </r>
  <r>
    <n v="85"/>
    <n v="251"/>
    <n v="43533"/>
    <d v="2021-03-10T00:00:00"/>
    <d v="2021-03-22T00:00:00"/>
    <s v="Female"/>
    <x v="17"/>
    <x v="7"/>
    <s v="Wilsonside"/>
  </r>
  <r>
    <n v="86"/>
    <n v="874"/>
    <n v="27045"/>
    <d v="2021-08-05T00:00:00"/>
    <d v="2021-08-11T00:00:00"/>
    <s v="Genderqueer"/>
    <x v="44"/>
    <x v="2"/>
    <s v="South Zacmouth"/>
  </r>
  <r>
    <n v="87"/>
    <n v="325"/>
    <n v="32961"/>
    <d v="2021-06-20T00:00:00"/>
    <d v="2021-07-16T00:00:00"/>
    <s v="Genderqueer"/>
    <x v="45"/>
    <x v="0"/>
    <s v="West Claudia"/>
  </r>
  <r>
    <n v="88"/>
    <n v="567"/>
    <n v="10904"/>
    <d v="2021-07-19T00:00:00"/>
    <d v="2021-08-15T00:00:00"/>
    <s v="Female"/>
    <x v="7"/>
    <x v="5"/>
    <s v="East Piper"/>
  </r>
  <r>
    <n v="89"/>
    <n v="448"/>
    <n v="29268"/>
    <d v="2021-10-22T00:00:00"/>
    <d v="2021-11-16T00:00:00"/>
    <s v="Genderqueer"/>
    <x v="1"/>
    <x v="3"/>
    <s v="Liamton"/>
  </r>
  <r>
    <n v="90"/>
    <n v="809"/>
    <n v="11475"/>
    <d v="2021-06-13T00:00:00"/>
    <d v="2021-07-07T00:00:00"/>
    <s v="Bigender"/>
    <x v="28"/>
    <x v="1"/>
    <s v="South Tyler"/>
  </r>
  <r>
    <n v="91"/>
    <n v="803"/>
    <n v="16601"/>
    <d v="2021-09-02T00:00:00"/>
    <d v="2021-09-15T00:00:00"/>
    <s v="Bigender"/>
    <x v="45"/>
    <x v="7"/>
    <s v="Amyton"/>
  </r>
  <r>
    <n v="92"/>
    <n v="273"/>
    <n v="37239"/>
    <d v="2021-01-12T00:00:00"/>
    <d v="2021-01-30T00:00:00"/>
    <s v="Bigender"/>
    <x v="3"/>
    <x v="5"/>
    <s v="Noahmouth"/>
  </r>
  <r>
    <n v="93"/>
    <n v="908"/>
    <n v="52379"/>
    <d v="2021-10-22T00:00:00"/>
    <d v="2021-11-11T00:00:00"/>
    <s v="Genderqueer"/>
    <x v="46"/>
    <x v="3"/>
    <s v="South Alexandraview"/>
  </r>
  <r>
    <n v="94"/>
    <n v="629"/>
    <n v="47031"/>
    <d v="2021-03-08T00:00:00"/>
    <d v="2021-03-26T00:00:00"/>
    <s v="Male"/>
    <x v="4"/>
    <x v="2"/>
    <s v="Amberland"/>
  </r>
  <r>
    <n v="95"/>
    <n v="413"/>
    <n v="52416"/>
    <d v="2021-01-25T00:00:00"/>
    <d v="2021-02-05T00:00:00"/>
    <s v="Bigender"/>
    <x v="47"/>
    <x v="3"/>
    <s v="Morissetteborough"/>
  </r>
  <r>
    <n v="96"/>
    <n v="415"/>
    <n v="12119"/>
    <d v="2021-06-20T00:00:00"/>
    <d v="2021-06-30T00:00:00"/>
    <s v="Polygender"/>
    <x v="48"/>
    <x v="0"/>
    <s v="Dietrichville"/>
  </r>
  <r>
    <n v="97"/>
    <n v="106"/>
    <n v="17772"/>
    <d v="2021-03-29T00:00:00"/>
    <d v="2021-03-31T00:00:00"/>
    <s v="Genderqueer"/>
    <x v="27"/>
    <x v="7"/>
    <s v="Stokestown"/>
  </r>
  <r>
    <n v="98"/>
    <n v="257"/>
    <n v="44700"/>
    <d v="2021-04-29T00:00:00"/>
    <d v="2021-05-08T00:00:00"/>
    <s v="Genderfluid"/>
    <x v="1"/>
    <x v="7"/>
    <s v="Johnstonshire"/>
  </r>
  <r>
    <n v="99"/>
    <n v="291"/>
    <n v="26787"/>
    <d v="2021-09-13T00:00:00"/>
    <d v="2021-09-25T00:00:00"/>
    <s v="Genderqueer"/>
    <x v="49"/>
    <x v="1"/>
    <s v="South Hannah"/>
  </r>
  <r>
    <n v="100"/>
    <n v="817"/>
    <n v="57063"/>
    <d v="2021-03-30T00:00:00"/>
    <d v="2021-04-16T00:00:00"/>
    <s v="Polygender"/>
    <x v="12"/>
    <x v="1"/>
    <s v="Johnsonstad"/>
  </r>
  <r>
    <n v="101"/>
    <n v="807"/>
    <n v="25174"/>
    <d v="2021-01-31T00:00:00"/>
    <d v="2021-02-27T00:00:00"/>
    <s v="Polygender"/>
    <x v="23"/>
    <x v="3"/>
    <s v="Tylershire"/>
  </r>
  <r>
    <n v="102"/>
    <n v="846"/>
    <n v="41382"/>
    <d v="2021-05-07T00:00:00"/>
    <d v="2021-05-26T00:00:00"/>
    <s v="Genderfluid"/>
    <x v="33"/>
    <x v="6"/>
    <s v="Davidtown"/>
  </r>
  <r>
    <n v="103"/>
    <n v="209"/>
    <n v="49852"/>
    <d v="2021-06-16T00:00:00"/>
    <d v="2021-06-24T00:00:00"/>
    <s v="Female"/>
    <x v="31"/>
    <x v="0"/>
    <s v="Bayermouth"/>
  </r>
  <r>
    <n v="104"/>
    <n v="366"/>
    <n v="11454"/>
    <d v="2021-06-05T00:00:00"/>
    <d v="2021-06-23T00:00:00"/>
    <s v="Agender"/>
    <x v="6"/>
    <x v="6"/>
    <s v="Youngview"/>
  </r>
  <r>
    <n v="105"/>
    <n v="456"/>
    <n v="46013"/>
    <d v="2021-06-25T00:00:00"/>
    <d v="2021-07-14T00:00:00"/>
    <s v="Agender"/>
    <x v="37"/>
    <x v="3"/>
    <s v="West Lachlan"/>
  </r>
  <r>
    <n v="106"/>
    <n v="573"/>
    <n v="12033"/>
    <d v="2021-03-09T00:00:00"/>
    <d v="2021-03-28T00:00:00"/>
    <s v="Male"/>
    <x v="50"/>
    <x v="0"/>
    <s v="Abbeyshire"/>
  </r>
  <r>
    <n v="107"/>
    <n v="127"/>
    <n v="58760"/>
    <d v="2021-01-11T00:00:00"/>
    <d v="2021-02-03T00:00:00"/>
    <s v="Genderfluid"/>
    <x v="51"/>
    <x v="2"/>
    <s v="South Adam"/>
  </r>
  <r>
    <n v="108"/>
    <n v="935"/>
    <n v="52439"/>
    <d v="2021-03-07T00:00:00"/>
    <d v="2021-03-28T00:00:00"/>
    <s v="Male"/>
    <x v="51"/>
    <x v="4"/>
    <s v="Lake Oliverberg"/>
  </r>
  <r>
    <n v="109"/>
    <n v="554"/>
    <n v="12707"/>
    <d v="2021-04-06T00:00:00"/>
    <d v="2021-04-29T00:00:00"/>
    <s v="Non-binary"/>
    <x v="38"/>
    <x v="1"/>
    <s v="New Benjaminborough"/>
  </r>
  <r>
    <n v="110"/>
    <n v="607"/>
    <n v="15385"/>
    <d v="2021-09-02T00:00:00"/>
    <d v="2021-09-06T00:00:00"/>
    <s v="Male"/>
    <x v="46"/>
    <x v="5"/>
    <s v="North Gracetown"/>
  </r>
  <r>
    <n v="111"/>
    <n v="794"/>
    <n v="34096"/>
    <d v="2021-03-30T00:00:00"/>
    <d v="2021-04-14T00:00:00"/>
    <s v="Non-binary"/>
    <x v="33"/>
    <x v="0"/>
    <s v="Port Anna"/>
  </r>
  <r>
    <n v="112"/>
    <n v="75"/>
    <n v="46956"/>
    <d v="2021-02-04T00:00:00"/>
    <d v="2021-02-17T00:00:00"/>
    <s v="Non-binary"/>
    <x v="0"/>
    <x v="0"/>
    <s v="Smythland"/>
  </r>
  <r>
    <n v="113"/>
    <n v="565"/>
    <n v="49592"/>
    <d v="2021-03-19T00:00:00"/>
    <d v="2021-04-08T00:00:00"/>
    <s v="Genderqueer"/>
    <x v="52"/>
    <x v="3"/>
    <s v="Hamiltonport"/>
  </r>
  <r>
    <n v="114"/>
    <n v="160"/>
    <n v="49686"/>
    <d v="2021-08-08T00:00:00"/>
    <d v="2021-09-02T00:00:00"/>
    <s v="Male"/>
    <x v="23"/>
    <x v="4"/>
    <s v="Hicklebury"/>
  </r>
  <r>
    <n v="115"/>
    <n v="492"/>
    <n v="12685"/>
    <d v="2021-04-11T00:00:00"/>
    <d v="2021-04-22T00:00:00"/>
    <s v="Bigender"/>
    <x v="53"/>
    <x v="3"/>
    <s v="Josephmouth"/>
  </r>
  <r>
    <n v="116"/>
    <n v="510"/>
    <n v="15397"/>
    <d v="2021-04-25T00:00:00"/>
    <d v="2021-05-20T00:00:00"/>
    <s v="Non-binary"/>
    <x v="8"/>
    <x v="4"/>
    <s v="Alexandramouth"/>
  </r>
  <r>
    <n v="117"/>
    <n v="971"/>
    <n v="58134"/>
    <d v="2021-01-08T00:00:00"/>
    <d v="2021-01-23T00:00:00"/>
    <s v="Genderfluid"/>
    <x v="22"/>
    <x v="3"/>
    <s v="East Chasehaven"/>
  </r>
  <r>
    <n v="118"/>
    <n v="639"/>
    <n v="37950"/>
    <d v="2021-02-20T00:00:00"/>
    <d v="2021-02-22T00:00:00"/>
    <s v="Non-binary"/>
    <x v="48"/>
    <x v="6"/>
    <s v="Lake Alice"/>
  </r>
  <r>
    <n v="119"/>
    <n v="545"/>
    <n v="19955"/>
    <d v="2021-04-29T00:00:00"/>
    <d v="2021-05-06T00:00:00"/>
    <s v="Non-binary"/>
    <x v="54"/>
    <x v="3"/>
    <s v="Durgantown"/>
  </r>
  <r>
    <n v="120"/>
    <n v="585"/>
    <n v="53001"/>
    <d v="2021-06-09T00:00:00"/>
    <d v="2021-06-14T00:00:00"/>
    <s v="Non-binary"/>
    <x v="35"/>
    <x v="0"/>
    <s v="West Bella"/>
  </r>
  <r>
    <n v="121"/>
    <n v="549"/>
    <n v="27436"/>
    <d v="2021-04-21T00:00:00"/>
    <d v="2021-04-23T00:00:00"/>
    <s v="Male"/>
    <x v="55"/>
    <x v="5"/>
    <s v="Gleasonburgh"/>
  </r>
  <r>
    <n v="122"/>
    <n v="732"/>
    <n v="29226"/>
    <d v="2021-04-13T00:00:00"/>
    <d v="2021-05-04T00:00:00"/>
    <s v="Genderfluid"/>
    <x v="19"/>
    <x v="3"/>
    <s v="Port Aaronton"/>
  </r>
  <r>
    <n v="123"/>
    <n v="471"/>
    <n v="17133"/>
    <d v="2021-03-04T00:00:00"/>
    <d v="2021-03-22T00:00:00"/>
    <s v="Non-binary"/>
    <x v="40"/>
    <x v="4"/>
    <s v="Boyerland"/>
  </r>
  <r>
    <n v="124"/>
    <n v="776"/>
    <n v="43888"/>
    <d v="2021-07-06T00:00:00"/>
    <d v="2021-07-15T00:00:00"/>
    <s v="Genderfluid"/>
    <x v="21"/>
    <x v="7"/>
    <s v="Harveyville"/>
  </r>
  <r>
    <n v="125"/>
    <n v="321"/>
    <n v="29600"/>
    <d v="2021-10-22T00:00:00"/>
    <d v="2021-11-03T00:00:00"/>
    <s v="Female"/>
    <x v="56"/>
    <x v="4"/>
    <s v="Kaihaven"/>
  </r>
  <r>
    <n v="126"/>
    <n v="326"/>
    <n v="29536"/>
    <d v="2021-01-31T00:00:00"/>
    <d v="2021-02-20T00:00:00"/>
    <s v="Genderfluid"/>
    <x v="10"/>
    <x v="5"/>
    <s v="New Masonport"/>
  </r>
  <r>
    <n v="127"/>
    <n v="51"/>
    <n v="43262"/>
    <d v="2021-04-01T00:00:00"/>
    <d v="2021-04-11T00:00:00"/>
    <s v="Non-binary"/>
    <x v="26"/>
    <x v="5"/>
    <s v="South Evaport"/>
  </r>
  <r>
    <n v="128"/>
    <n v="936"/>
    <n v="17661"/>
    <d v="2021-10-13T00:00:00"/>
    <d v="2021-11-09T00:00:00"/>
    <s v="Genderfluid"/>
    <x v="57"/>
    <x v="7"/>
    <s v="Huelfort"/>
  </r>
  <r>
    <n v="129"/>
    <n v="428"/>
    <n v="42185"/>
    <d v="2021-05-24T00:00:00"/>
    <d v="2021-05-27T00:00:00"/>
    <s v="Polygender"/>
    <x v="20"/>
    <x v="7"/>
    <s v="North Liamfort"/>
  </r>
  <r>
    <n v="130"/>
    <n v="439"/>
    <n v="12827"/>
    <d v="2021-06-20T00:00:00"/>
    <d v="2021-07-15T00:00:00"/>
    <s v="Female"/>
    <x v="0"/>
    <x v="6"/>
    <s v="West Thomas"/>
  </r>
  <r>
    <n v="131"/>
    <n v="629"/>
    <n v="52850"/>
    <d v="2021-09-20T00:00:00"/>
    <d v="2021-09-24T00:00:00"/>
    <s v="Male"/>
    <x v="4"/>
    <x v="2"/>
    <s v="Amberland"/>
  </r>
  <r>
    <n v="132"/>
    <n v="562"/>
    <n v="10396"/>
    <d v="2021-04-17T00:00:00"/>
    <d v="2021-05-01T00:00:00"/>
    <s v="Agender"/>
    <x v="18"/>
    <x v="3"/>
    <s v="West Rubyland"/>
  </r>
  <r>
    <n v="133"/>
    <n v="878"/>
    <n v="43759"/>
    <d v="2021-07-07T00:00:00"/>
    <d v="2021-07-17T00:00:00"/>
    <s v="Genderfluid"/>
    <x v="10"/>
    <x v="6"/>
    <s v="Lake William"/>
  </r>
  <r>
    <n v="134"/>
    <n v="12"/>
    <n v="39451"/>
    <d v="2021-06-19T00:00:00"/>
    <d v="2021-07-01T00:00:00"/>
    <s v="Bigender"/>
    <x v="17"/>
    <x v="0"/>
    <s v="Taylorburgh"/>
  </r>
  <r>
    <n v="135"/>
    <n v="942"/>
    <n v="53723"/>
    <d v="2021-05-15T00:00:00"/>
    <d v="2021-06-02T00:00:00"/>
    <s v="Genderfluid"/>
    <x v="12"/>
    <x v="6"/>
    <s v="North Nicholaston"/>
  </r>
  <r>
    <n v="136"/>
    <n v="539"/>
    <n v="35331"/>
    <d v="2021-09-06T00:00:00"/>
    <d v="2021-09-08T00:00:00"/>
    <s v="Male"/>
    <x v="17"/>
    <x v="3"/>
    <s v="Port Blake"/>
  </r>
  <r>
    <n v="137"/>
    <n v="298"/>
    <n v="58875"/>
    <d v="2021-10-18T00:00:00"/>
    <d v="2021-10-20T00:00:00"/>
    <s v="Female"/>
    <x v="31"/>
    <x v="3"/>
    <s v="Sanfordberg"/>
  </r>
  <r>
    <n v="138"/>
    <n v="331"/>
    <n v="50666"/>
    <d v="2021-02-05T00:00:00"/>
    <d v="2021-02-10T00:00:00"/>
    <s v="Polygender"/>
    <x v="13"/>
    <x v="5"/>
    <s v="Aidenton"/>
  </r>
  <r>
    <n v="139"/>
    <n v="871"/>
    <n v="11224"/>
    <d v="2021-06-15T00:00:00"/>
    <d v="2021-06-28T00:00:00"/>
    <s v="Bigender"/>
    <x v="25"/>
    <x v="2"/>
    <s v="Port Joshualand"/>
  </r>
  <r>
    <n v="140"/>
    <n v="539"/>
    <n v="35025"/>
    <d v="2021-04-08T00:00:00"/>
    <d v="2021-04-13T00:00:00"/>
    <s v="Male"/>
    <x v="17"/>
    <x v="3"/>
    <s v="Port Blake"/>
  </r>
  <r>
    <n v="141"/>
    <n v="528"/>
    <n v="40203"/>
    <d v="2021-08-26T00:00:00"/>
    <d v="2021-09-13T00:00:00"/>
    <s v="Non-binary"/>
    <x v="16"/>
    <x v="2"/>
    <s v="Lake Madelineton"/>
  </r>
  <r>
    <n v="142"/>
    <n v="237"/>
    <n v="53165"/>
    <d v="2021-06-15T00:00:00"/>
    <d v="2021-07-12T00:00:00"/>
    <s v="Agender"/>
    <x v="58"/>
    <x v="4"/>
    <s v="Lake Mollyburgh"/>
  </r>
  <r>
    <n v="143"/>
    <n v="828"/>
    <n v="37187"/>
    <d v="2021-02-08T00:00:00"/>
    <d v="2021-02-11T00:00:00"/>
    <s v="Female"/>
    <x v="9"/>
    <x v="3"/>
    <s v="East Zacharystad"/>
  </r>
  <r>
    <n v="144"/>
    <n v="928"/>
    <n v="15762"/>
    <d v="2021-05-22T00:00:00"/>
    <d v="2021-05-28T00:00:00"/>
    <s v="Bigender"/>
    <x v="16"/>
    <x v="7"/>
    <s v="Haydentown"/>
  </r>
  <r>
    <n v="145"/>
    <n v="871"/>
    <n v="26358"/>
    <d v="2021-02-02T00:00:00"/>
    <d v="2021-02-10T00:00:00"/>
    <s v="Bigender"/>
    <x v="25"/>
    <x v="2"/>
    <s v="Port Joshualand"/>
  </r>
  <r>
    <n v="146"/>
    <n v="912"/>
    <n v="22750"/>
    <d v="2021-08-30T00:00:00"/>
    <d v="2021-09-26T00:00:00"/>
    <s v="Agender"/>
    <x v="11"/>
    <x v="1"/>
    <s v="West John"/>
  </r>
  <r>
    <n v="147"/>
    <n v="818"/>
    <n v="20690"/>
    <d v="2021-09-28T00:00:00"/>
    <d v="2021-10-16T00:00:00"/>
    <s v="Polygender"/>
    <x v="54"/>
    <x v="2"/>
    <s v="West Eviebury"/>
  </r>
  <r>
    <n v="148"/>
    <n v="573"/>
    <n v="14073"/>
    <d v="2021-01-14T00:00:00"/>
    <d v="2021-01-24T00:00:00"/>
    <s v="Male"/>
    <x v="50"/>
    <x v="0"/>
    <s v="Abbeyshire"/>
  </r>
  <r>
    <n v="149"/>
    <n v="500"/>
    <n v="31490"/>
    <d v="2021-03-03T00:00:00"/>
    <d v="2021-03-14T00:00:00"/>
    <s v="Non-binary"/>
    <x v="17"/>
    <x v="2"/>
    <s v="Port Haydenchester"/>
  </r>
  <r>
    <n v="150"/>
    <n v="462"/>
    <n v="34428"/>
    <d v="2021-06-22T00:00:00"/>
    <d v="2021-06-27T00:00:00"/>
    <s v="Non-binary"/>
    <x v="12"/>
    <x v="0"/>
    <s v="D'amoreborough"/>
  </r>
  <r>
    <n v="151"/>
    <n v="357"/>
    <n v="24626"/>
    <d v="2021-08-08T00:00:00"/>
    <d v="2021-09-01T00:00:00"/>
    <s v="Polygender"/>
    <x v="39"/>
    <x v="7"/>
    <s v="North Kaylastad"/>
  </r>
  <r>
    <n v="152"/>
    <n v="320"/>
    <n v="24866"/>
    <d v="2021-03-09T00:00:00"/>
    <d v="2021-03-12T00:00:00"/>
    <s v="Polygender"/>
    <x v="49"/>
    <x v="1"/>
    <s v="Howehaven"/>
  </r>
  <r>
    <n v="153"/>
    <n v="727"/>
    <n v="49677"/>
    <d v="2021-10-21T00:00:00"/>
    <d v="2021-11-17T00:00:00"/>
    <s v="Female"/>
    <x v="23"/>
    <x v="4"/>
    <s v="Jacobport"/>
  </r>
  <r>
    <n v="154"/>
    <n v="674"/>
    <n v="49994"/>
    <d v="2021-10-17T00:00:00"/>
    <d v="2021-11-07T00:00:00"/>
    <s v="Bigender"/>
    <x v="14"/>
    <x v="0"/>
    <s v="Goodwinmouth"/>
  </r>
  <r>
    <n v="155"/>
    <n v="834"/>
    <n v="11166"/>
    <d v="2021-06-30T00:00:00"/>
    <d v="2021-07-18T00:00:00"/>
    <s v="Non-binary"/>
    <x v="1"/>
    <x v="4"/>
    <s v="Port Ellaside"/>
  </r>
  <r>
    <n v="156"/>
    <n v="727"/>
    <n v="37878"/>
    <d v="2021-07-10T00:00:00"/>
    <d v="2021-07-29T00:00:00"/>
    <s v="Female"/>
    <x v="23"/>
    <x v="4"/>
    <s v="Jacobport"/>
  </r>
  <r>
    <n v="157"/>
    <n v="909"/>
    <n v="17955"/>
    <d v="2021-04-07T00:00:00"/>
    <d v="2021-04-17T00:00:00"/>
    <s v="Genderqueer"/>
    <x v="53"/>
    <x v="1"/>
    <s v="Langfort"/>
  </r>
  <r>
    <n v="158"/>
    <n v="828"/>
    <n v="14010"/>
    <d v="2021-07-13T00:00:00"/>
    <d v="2021-08-04T00:00:00"/>
    <s v="Female"/>
    <x v="9"/>
    <x v="3"/>
    <s v="East Zacharystad"/>
  </r>
  <r>
    <n v="159"/>
    <n v="208"/>
    <n v="12449"/>
    <d v="2021-09-05T00:00:00"/>
    <d v="2021-09-13T00:00:00"/>
    <s v="Bigender"/>
    <x v="58"/>
    <x v="0"/>
    <s v="Josephland"/>
  </r>
  <r>
    <n v="160"/>
    <n v="725"/>
    <n v="41442"/>
    <d v="2021-07-31T00:00:00"/>
    <d v="2021-08-06T00:00:00"/>
    <s v="Non-binary"/>
    <x v="35"/>
    <x v="5"/>
    <s v="Gracemouth"/>
  </r>
  <r>
    <n v="161"/>
    <n v="566"/>
    <n v="45840"/>
    <d v="2021-03-22T00:00:00"/>
    <d v="2021-04-11T00:00:00"/>
    <s v="Male"/>
    <x v="35"/>
    <x v="1"/>
    <s v="O'keefeton"/>
  </r>
  <r>
    <n v="162"/>
    <n v="431"/>
    <n v="20238"/>
    <d v="2021-04-25T00:00:00"/>
    <d v="2021-05-05T00:00:00"/>
    <s v="Agender"/>
    <x v="39"/>
    <x v="6"/>
    <s v="Jademouth"/>
  </r>
  <r>
    <n v="163"/>
    <n v="84"/>
    <n v="11473"/>
    <d v="2021-06-12T00:00:00"/>
    <d v="2021-06-17T00:00:00"/>
    <s v="Female"/>
    <x v="16"/>
    <x v="5"/>
    <s v="Lake Paigemouth"/>
  </r>
  <r>
    <n v="164"/>
    <n v="412"/>
    <n v="26249"/>
    <d v="2021-05-21T00:00:00"/>
    <d v="2021-06-03T00:00:00"/>
    <s v="Polygender"/>
    <x v="15"/>
    <x v="0"/>
    <s v="Hackettchester"/>
  </r>
  <r>
    <n v="165"/>
    <n v="389"/>
    <n v="28345"/>
    <d v="2021-06-23T00:00:00"/>
    <d v="2021-07-20T00:00:00"/>
    <s v="Agender"/>
    <x v="39"/>
    <x v="0"/>
    <s v="Lake Lukeberg"/>
  </r>
  <r>
    <n v="166"/>
    <n v="113"/>
    <n v="11914"/>
    <d v="2021-07-11T00:00:00"/>
    <d v="2021-07-14T00:00:00"/>
    <s v="Agender"/>
    <x v="9"/>
    <x v="0"/>
    <s v="North Ruby"/>
  </r>
  <r>
    <n v="167"/>
    <n v="595"/>
    <n v="44269"/>
    <d v="2021-06-26T00:00:00"/>
    <d v="2021-07-18T00:00:00"/>
    <s v="Female"/>
    <x v="11"/>
    <x v="0"/>
    <s v="Ameliaview"/>
  </r>
  <r>
    <n v="168"/>
    <n v="664"/>
    <n v="51244"/>
    <d v="2021-01-10T00:00:00"/>
    <d v="2021-01-27T00:00:00"/>
    <s v="Genderfluid"/>
    <x v="13"/>
    <x v="1"/>
    <s v="East Max"/>
  </r>
  <r>
    <n v="169"/>
    <n v="996"/>
    <n v="22089"/>
    <d v="2021-03-09T00:00:00"/>
    <d v="2021-03-12T00:00:00"/>
    <s v="Agender"/>
    <x v="54"/>
    <x v="1"/>
    <s v="Lake Danielland"/>
  </r>
  <r>
    <n v="170"/>
    <n v="867"/>
    <n v="28597"/>
    <d v="2021-08-17T00:00:00"/>
    <d v="2021-09-03T00:00:00"/>
    <s v="Bigender"/>
    <x v="14"/>
    <x v="1"/>
    <s v="Port Davidburgh"/>
  </r>
  <r>
    <n v="171"/>
    <n v="443"/>
    <n v="19467"/>
    <d v="2021-09-14T00:00:00"/>
    <d v="2021-09-16T00:00:00"/>
    <s v="Bigender"/>
    <x v="5"/>
    <x v="6"/>
    <s v="Crooksshire"/>
  </r>
  <r>
    <n v="172"/>
    <n v="224"/>
    <n v="47514"/>
    <d v="2021-01-05T00:00:00"/>
    <d v="2021-01-27T00:00:00"/>
    <s v="Genderfluid"/>
    <x v="17"/>
    <x v="4"/>
    <s v="Hansenberg"/>
  </r>
  <r>
    <n v="173"/>
    <n v="435"/>
    <n v="30001"/>
    <d v="2021-06-06T00:00:00"/>
    <d v="2021-07-01T00:00:00"/>
    <s v="Agender"/>
    <x v="39"/>
    <x v="0"/>
    <s v="South Tobyton"/>
  </r>
  <r>
    <n v="174"/>
    <n v="497"/>
    <n v="46769"/>
    <d v="2021-02-22T00:00:00"/>
    <d v="2021-03-17T00:00:00"/>
    <s v="Bigender"/>
    <x v="40"/>
    <x v="5"/>
    <s v="North Aidentown"/>
  </r>
  <r>
    <n v="175"/>
    <n v="309"/>
    <n v="57197"/>
    <d v="2021-03-22T00:00:00"/>
    <d v="2021-04-16T00:00:00"/>
    <s v="Genderqueer"/>
    <x v="31"/>
    <x v="3"/>
    <s v="Lake Edward"/>
  </r>
  <r>
    <n v="176"/>
    <n v="574"/>
    <n v="28185"/>
    <d v="2021-09-26T00:00:00"/>
    <d v="2021-10-04T00:00:00"/>
    <s v="Polygender"/>
    <x v="4"/>
    <x v="5"/>
    <s v="Zacharybury"/>
  </r>
  <r>
    <n v="177"/>
    <n v="315"/>
    <n v="11314"/>
    <d v="2021-08-20T00:00:00"/>
    <d v="2021-09-01T00:00:00"/>
    <s v="Genderqueer"/>
    <x v="5"/>
    <x v="7"/>
    <s v="East Michaelmouth"/>
  </r>
  <r>
    <n v="178"/>
    <n v="236"/>
    <n v="31542"/>
    <d v="2021-02-02T00:00:00"/>
    <d v="2021-02-08T00:00:00"/>
    <s v="Non-binary"/>
    <x v="19"/>
    <x v="4"/>
    <s v="East Sienna"/>
  </r>
  <r>
    <n v="179"/>
    <n v="161"/>
    <n v="52081"/>
    <d v="2021-06-10T00:00:00"/>
    <d v="2021-06-27T00:00:00"/>
    <s v="Agender"/>
    <x v="31"/>
    <x v="2"/>
    <s v="Port Jade"/>
  </r>
  <r>
    <n v="180"/>
    <n v="469"/>
    <n v="14617"/>
    <d v="2021-05-29T00:00:00"/>
    <d v="2021-06-22T00:00:00"/>
    <s v="Female"/>
    <x v="17"/>
    <x v="4"/>
    <s v="Andrewborough"/>
  </r>
  <r>
    <n v="181"/>
    <n v="241"/>
    <n v="23142"/>
    <d v="2021-01-29T00:00:00"/>
    <d v="2021-02-13T00:00:00"/>
    <s v="Bigender"/>
    <x v="1"/>
    <x v="3"/>
    <s v="New Ava"/>
  </r>
  <r>
    <n v="182"/>
    <n v="461"/>
    <n v="33720"/>
    <d v="2021-02-22T00:00:00"/>
    <d v="2021-03-04T00:00:00"/>
    <s v="Female"/>
    <x v="10"/>
    <x v="7"/>
    <s v="West Chasemouth"/>
  </r>
  <r>
    <n v="183"/>
    <n v="715"/>
    <n v="51587"/>
    <d v="2021-10-06T00:00:00"/>
    <d v="2021-10-12T00:00:00"/>
    <s v="Bigender"/>
    <x v="1"/>
    <x v="1"/>
    <s v="Port Hunter"/>
  </r>
  <r>
    <n v="184"/>
    <n v="240"/>
    <n v="48997"/>
    <d v="2021-09-15T00:00:00"/>
    <d v="2021-09-29T00:00:00"/>
    <s v="Genderqueer"/>
    <x v="47"/>
    <x v="6"/>
    <s v="New Codyville"/>
  </r>
  <r>
    <n v="185"/>
    <n v="945"/>
    <n v="46608"/>
    <d v="2021-04-06T00:00:00"/>
    <d v="2021-04-20T00:00:00"/>
    <s v="Non-binary"/>
    <x v="25"/>
    <x v="7"/>
    <s v="Stantonmouth"/>
  </r>
  <r>
    <n v="186"/>
    <n v="833"/>
    <n v="24061"/>
    <d v="2021-09-26T00:00:00"/>
    <d v="2021-10-14T00:00:00"/>
    <s v="Genderqueer"/>
    <x v="22"/>
    <x v="2"/>
    <s v="Jaspermouth"/>
  </r>
  <r>
    <n v="187"/>
    <n v="401"/>
    <n v="15167"/>
    <d v="2021-01-10T00:00:00"/>
    <d v="2021-01-19T00:00:00"/>
    <s v="Non-binary"/>
    <x v="52"/>
    <x v="2"/>
    <s v="Sarahstad"/>
  </r>
  <r>
    <n v="188"/>
    <n v="571"/>
    <n v="41180"/>
    <d v="2021-04-10T00:00:00"/>
    <d v="2021-04-22T00:00:00"/>
    <s v="Agender"/>
    <x v="32"/>
    <x v="7"/>
    <s v="Jordanside"/>
  </r>
  <r>
    <n v="189"/>
    <n v="586"/>
    <n v="41543"/>
    <d v="2021-07-17T00:00:00"/>
    <d v="2021-08-08T00:00:00"/>
    <s v="Agender"/>
    <x v="2"/>
    <x v="4"/>
    <s v="Hallhaven"/>
  </r>
  <r>
    <n v="190"/>
    <n v="421"/>
    <n v="28420"/>
    <d v="2021-02-01T00:00:00"/>
    <d v="2021-02-17T00:00:00"/>
    <s v="Genderfluid"/>
    <x v="53"/>
    <x v="7"/>
    <s v="North Baileyside"/>
  </r>
  <r>
    <n v="191"/>
    <n v="18"/>
    <n v="31002"/>
    <d v="2021-01-22T00:00:00"/>
    <d v="2021-02-15T00:00:00"/>
    <s v="Male"/>
    <x v="41"/>
    <x v="4"/>
    <s v="Walterland"/>
  </r>
  <r>
    <n v="192"/>
    <n v="842"/>
    <n v="30614"/>
    <d v="2021-02-06T00:00:00"/>
    <d v="2021-02-19T00:00:00"/>
    <s v="Polygender"/>
    <x v="59"/>
    <x v="2"/>
    <s v="Port Kiara"/>
  </r>
  <r>
    <n v="193"/>
    <n v="846"/>
    <n v="54256"/>
    <d v="2021-06-06T00:00:00"/>
    <d v="2021-06-07T00:00:00"/>
    <s v="Genderfluid"/>
    <x v="33"/>
    <x v="6"/>
    <s v="Davidtown"/>
  </r>
  <r>
    <n v="194"/>
    <n v="415"/>
    <n v="21994"/>
    <d v="2021-10-23T00:00:00"/>
    <d v="2021-11-03T00:00:00"/>
    <s v="Polygender"/>
    <x v="48"/>
    <x v="0"/>
    <s v="Dietrichville"/>
  </r>
  <r>
    <n v="195"/>
    <n v="92"/>
    <n v="41725"/>
    <d v="2021-04-13T00:00:00"/>
    <d v="2021-04-17T00:00:00"/>
    <s v="Agender"/>
    <x v="22"/>
    <x v="3"/>
    <s v="Harrismouth"/>
  </r>
  <r>
    <n v="196"/>
    <n v="630"/>
    <n v="48990"/>
    <d v="2021-10-22T00:00:00"/>
    <d v="2021-11-16T00:00:00"/>
    <s v="Male"/>
    <x v="5"/>
    <x v="6"/>
    <s v="New Madisonborough"/>
  </r>
  <r>
    <n v="197"/>
    <n v="110"/>
    <n v="23619"/>
    <d v="2021-04-30T00:00:00"/>
    <d v="2021-05-01T00:00:00"/>
    <s v="Genderfluid"/>
    <x v="44"/>
    <x v="2"/>
    <s v="Bartolettifurt"/>
  </r>
  <r>
    <n v="198"/>
    <n v="640"/>
    <n v="29627"/>
    <d v="2021-08-31T00:00:00"/>
    <d v="2021-09-13T00:00:00"/>
    <s v="Genderqueer"/>
    <x v="5"/>
    <x v="3"/>
    <s v="Lincolnchester"/>
  </r>
  <r>
    <n v="199"/>
    <n v="206"/>
    <n v="58054"/>
    <d v="2021-05-17T00:00:00"/>
    <d v="2021-05-18T00:00:00"/>
    <s v="Polygender"/>
    <x v="20"/>
    <x v="3"/>
    <s v="South Clairetown"/>
  </r>
  <r>
    <n v="200"/>
    <n v="15"/>
    <n v="50335"/>
    <d v="2021-08-24T00:00:00"/>
    <d v="2021-09-07T00:00:00"/>
    <s v="Genderfluid"/>
    <x v="2"/>
    <x v="2"/>
    <s v="Kiehnburgh"/>
  </r>
  <r>
    <n v="201"/>
    <n v="325"/>
    <n v="56321"/>
    <d v="2021-05-26T00:00:00"/>
    <d v="2021-06-18T00:00:00"/>
    <s v="Genderqueer"/>
    <x v="45"/>
    <x v="0"/>
    <s v="West Claudia"/>
  </r>
  <r>
    <n v="202"/>
    <n v="129"/>
    <n v="49559"/>
    <d v="2021-04-15T00:00:00"/>
    <d v="2021-04-22T00:00:00"/>
    <s v="Non-binary"/>
    <x v="45"/>
    <x v="2"/>
    <s v="Port Harrychester"/>
  </r>
  <r>
    <n v="203"/>
    <n v="369"/>
    <n v="40129"/>
    <d v="2021-06-21T00:00:00"/>
    <d v="2021-07-11T00:00:00"/>
    <s v="Female"/>
    <x v="3"/>
    <x v="7"/>
    <s v="New Stellastad"/>
  </r>
  <r>
    <n v="204"/>
    <n v="568"/>
    <n v="35005"/>
    <d v="2021-09-30T00:00:00"/>
    <d v="2021-10-10T00:00:00"/>
    <s v="Bigender"/>
    <x v="6"/>
    <x v="1"/>
    <s v="Chloeville"/>
  </r>
  <r>
    <n v="205"/>
    <n v="267"/>
    <n v="23779"/>
    <d v="2021-02-03T00:00:00"/>
    <d v="2021-02-04T00:00:00"/>
    <s v="Bigender"/>
    <x v="12"/>
    <x v="2"/>
    <s v="Lukefurt"/>
  </r>
  <r>
    <n v="206"/>
    <n v="654"/>
    <n v="24189"/>
    <d v="2021-06-01T00:00:00"/>
    <d v="2021-06-16T00:00:00"/>
    <s v="Female"/>
    <x v="46"/>
    <x v="6"/>
    <s v="West Sebastianfort"/>
  </r>
  <r>
    <n v="207"/>
    <n v="644"/>
    <n v="57755"/>
    <d v="2021-09-25T00:00:00"/>
    <d v="2021-09-28T00:00:00"/>
    <s v="Polygender"/>
    <x v="3"/>
    <x v="2"/>
    <s v="Baileyberg"/>
  </r>
  <r>
    <n v="208"/>
    <n v="28"/>
    <n v="39533"/>
    <d v="2021-10-10T00:00:00"/>
    <d v="2021-10-15T00:00:00"/>
    <s v="Non-binary"/>
    <x v="41"/>
    <x v="3"/>
    <s v="West Noah"/>
  </r>
  <r>
    <n v="209"/>
    <n v="292"/>
    <n v="36341"/>
    <d v="2021-05-08T00:00:00"/>
    <d v="2021-05-20T00:00:00"/>
    <s v="Male"/>
    <x v="47"/>
    <x v="6"/>
    <s v="West Aidenview"/>
  </r>
  <r>
    <n v="210"/>
    <n v="723"/>
    <n v="21903"/>
    <d v="2021-07-22T00:00:00"/>
    <d v="2021-08-18T00:00:00"/>
    <s v="Polygender"/>
    <x v="2"/>
    <x v="7"/>
    <s v="Lake Mitchellbury"/>
  </r>
  <r>
    <n v="211"/>
    <n v="515"/>
    <n v="37122"/>
    <d v="2021-05-09T00:00:00"/>
    <d v="2021-05-17T00:00:00"/>
    <s v="Female"/>
    <x v="26"/>
    <x v="7"/>
    <s v="Huelhaven"/>
  </r>
  <r>
    <n v="212"/>
    <n v="62"/>
    <n v="29887"/>
    <d v="2021-10-14T00:00:00"/>
    <d v="2021-11-08T00:00:00"/>
    <s v="Bigender"/>
    <x v="13"/>
    <x v="7"/>
    <s v="New Beaumouth"/>
  </r>
  <r>
    <n v="213"/>
    <n v="678"/>
    <n v="37684"/>
    <d v="2021-09-14T00:00:00"/>
    <d v="2021-09-27T00:00:00"/>
    <s v="Agender"/>
    <x v="41"/>
    <x v="4"/>
    <s v="East Alex"/>
  </r>
  <r>
    <n v="214"/>
    <n v="288"/>
    <n v="25179"/>
    <d v="2021-06-20T00:00:00"/>
    <d v="2021-07-09T00:00:00"/>
    <s v="Male"/>
    <x v="21"/>
    <x v="6"/>
    <s v="Reillyfurt"/>
  </r>
  <r>
    <n v="215"/>
    <n v="526"/>
    <n v="27531"/>
    <d v="2021-08-10T00:00:00"/>
    <d v="2021-08-20T00:00:00"/>
    <s v="Male"/>
    <x v="52"/>
    <x v="1"/>
    <s v="Adamsside"/>
  </r>
  <r>
    <n v="216"/>
    <n v="865"/>
    <n v="56745"/>
    <d v="2021-04-16T00:00:00"/>
    <d v="2021-05-04T00:00:00"/>
    <s v="Agender"/>
    <x v="56"/>
    <x v="6"/>
    <s v="North Riley"/>
  </r>
  <r>
    <n v="217"/>
    <n v="234"/>
    <n v="47120"/>
    <d v="2021-07-18T00:00:00"/>
    <d v="2021-07-31T00:00:00"/>
    <s v="Genderfluid"/>
    <x v="50"/>
    <x v="6"/>
    <s v="West Zoe"/>
  </r>
  <r>
    <n v="218"/>
    <n v="606"/>
    <n v="22309"/>
    <d v="2021-07-12T00:00:00"/>
    <d v="2021-07-20T00:00:00"/>
    <s v="Polygender"/>
    <x v="4"/>
    <x v="4"/>
    <s v="Calebville"/>
  </r>
  <r>
    <n v="219"/>
    <n v="667"/>
    <n v="14137"/>
    <d v="2021-01-05T00:00:00"/>
    <d v="2021-01-10T00:00:00"/>
    <s v="Polygender"/>
    <x v="51"/>
    <x v="6"/>
    <s v="New Beau"/>
  </r>
  <r>
    <n v="220"/>
    <n v="555"/>
    <n v="23957"/>
    <d v="2021-10-10T00:00:00"/>
    <d v="2021-10-25T00:00:00"/>
    <s v="Polygender"/>
    <x v="57"/>
    <x v="6"/>
    <s v="Lake Jacobborough"/>
  </r>
  <r>
    <n v="221"/>
    <n v="473"/>
    <n v="49366"/>
    <d v="2021-08-03T00:00:00"/>
    <d v="2021-08-17T00:00:00"/>
    <s v="Male"/>
    <x v="1"/>
    <x v="0"/>
    <s v="Annaton"/>
  </r>
  <r>
    <n v="222"/>
    <n v="368"/>
    <n v="28754"/>
    <d v="2021-09-08T00:00:00"/>
    <d v="2021-10-05T00:00:00"/>
    <s v="Genderfluid"/>
    <x v="1"/>
    <x v="7"/>
    <s v="South Chelseaton"/>
  </r>
  <r>
    <n v="223"/>
    <n v="657"/>
    <n v="13441"/>
    <d v="2021-03-23T00:00:00"/>
    <d v="2021-03-30T00:00:00"/>
    <s v="Male"/>
    <x v="47"/>
    <x v="0"/>
    <s v="Port Eveland"/>
  </r>
  <r>
    <n v="224"/>
    <n v="628"/>
    <n v="20293"/>
    <d v="2021-07-07T00:00:00"/>
    <d v="2021-08-02T00:00:00"/>
    <s v="Non-binary"/>
    <x v="0"/>
    <x v="5"/>
    <s v="West Sophie"/>
  </r>
  <r>
    <n v="225"/>
    <n v="664"/>
    <n v="27059"/>
    <d v="2021-10-04T00:00:00"/>
    <d v="2021-10-26T00:00:00"/>
    <s v="Genderfluid"/>
    <x v="13"/>
    <x v="1"/>
    <s v="East Max"/>
  </r>
  <r>
    <n v="226"/>
    <n v="28"/>
    <n v="44799"/>
    <d v="2021-07-09T00:00:00"/>
    <d v="2021-07-23T00:00:00"/>
    <s v="Non-binary"/>
    <x v="41"/>
    <x v="3"/>
    <s v="West Noah"/>
  </r>
  <r>
    <n v="227"/>
    <n v="406"/>
    <n v="36809"/>
    <d v="2021-10-23T00:00:00"/>
    <d v="2021-11-19T00:00:00"/>
    <s v="Agender"/>
    <x v="54"/>
    <x v="6"/>
    <s v="Clarkville"/>
  </r>
  <r>
    <n v="228"/>
    <n v="773"/>
    <n v="10857"/>
    <d v="2021-01-06T00:00:00"/>
    <d v="2021-01-17T00:00:00"/>
    <s v="Genderfluid"/>
    <x v="43"/>
    <x v="4"/>
    <s v="Thomasborough"/>
  </r>
  <r>
    <n v="229"/>
    <n v="107"/>
    <n v="15827"/>
    <d v="2021-10-08T00:00:00"/>
    <d v="2021-10-20T00:00:00"/>
    <s v="Genderfluid"/>
    <x v="30"/>
    <x v="2"/>
    <s v="Claudiaview"/>
  </r>
  <r>
    <n v="230"/>
    <n v="497"/>
    <n v="54581"/>
    <d v="2021-08-31T00:00:00"/>
    <d v="2021-09-18T00:00:00"/>
    <s v="Bigender"/>
    <x v="40"/>
    <x v="5"/>
    <s v="North Aidentown"/>
  </r>
  <r>
    <n v="231"/>
    <n v="731"/>
    <n v="58824"/>
    <d v="2021-03-20T00:00:00"/>
    <d v="2021-04-09T00:00:00"/>
    <s v="Genderfluid"/>
    <x v="7"/>
    <x v="2"/>
    <s v="North Jessica"/>
  </r>
  <r>
    <n v="232"/>
    <n v="256"/>
    <n v="44567"/>
    <d v="2021-05-02T00:00:00"/>
    <d v="2021-05-16T00:00:00"/>
    <s v="Bigender"/>
    <x v="3"/>
    <x v="7"/>
    <s v="North Lillian"/>
  </r>
  <r>
    <n v="233"/>
    <n v="996"/>
    <n v="29939"/>
    <d v="2021-09-03T00:00:00"/>
    <d v="2021-09-19T00:00:00"/>
    <s v="Agender"/>
    <x v="54"/>
    <x v="1"/>
    <s v="Lake Danielland"/>
  </r>
  <r>
    <n v="234"/>
    <n v="133"/>
    <n v="26314"/>
    <d v="2021-09-18T00:00:00"/>
    <d v="2021-10-10T00:00:00"/>
    <s v="Bigender"/>
    <x v="5"/>
    <x v="1"/>
    <s v="Shieldsside"/>
  </r>
  <r>
    <n v="235"/>
    <n v="767"/>
    <n v="23434"/>
    <d v="2021-09-28T00:00:00"/>
    <d v="2021-10-12T00:00:00"/>
    <s v="Genderqueer"/>
    <x v="50"/>
    <x v="0"/>
    <s v="West Kai"/>
  </r>
  <r>
    <n v="236"/>
    <n v="228"/>
    <n v="49109"/>
    <d v="2021-07-15T00:00:00"/>
    <d v="2021-08-08T00:00:00"/>
    <s v="Female"/>
    <x v="48"/>
    <x v="5"/>
    <s v="Towneport"/>
  </r>
  <r>
    <n v="237"/>
    <n v="829"/>
    <n v="20267"/>
    <d v="2021-03-16T00:00:00"/>
    <d v="2021-04-06T00:00:00"/>
    <s v="Non-binary"/>
    <x v="7"/>
    <x v="6"/>
    <s v="Baumbachtown"/>
  </r>
  <r>
    <n v="238"/>
    <n v="328"/>
    <n v="59828"/>
    <d v="2021-03-17T00:00:00"/>
    <d v="2021-03-27T00:00:00"/>
    <s v="Non-binary"/>
    <x v="54"/>
    <x v="2"/>
    <s v="North Elijahshire"/>
  </r>
  <r>
    <n v="239"/>
    <n v="530"/>
    <n v="45974"/>
    <d v="2021-10-13T00:00:00"/>
    <d v="2021-11-02T00:00:00"/>
    <s v="Polygender"/>
    <x v="16"/>
    <x v="2"/>
    <s v="Lake Rose"/>
  </r>
  <r>
    <n v="240"/>
    <n v="578"/>
    <n v="37612"/>
    <d v="2021-01-27T00:00:00"/>
    <d v="2021-02-01T00:00:00"/>
    <s v="Genderfluid"/>
    <x v="0"/>
    <x v="4"/>
    <s v="East Marcus"/>
  </r>
  <r>
    <n v="241"/>
    <n v="401"/>
    <n v="33692"/>
    <d v="2021-07-22T00:00:00"/>
    <d v="2021-08-17T00:00:00"/>
    <s v="Non-binary"/>
    <x v="52"/>
    <x v="2"/>
    <s v="Sarahstad"/>
  </r>
  <r>
    <n v="242"/>
    <n v="909"/>
    <n v="12202"/>
    <d v="2021-08-25T00:00:00"/>
    <d v="2021-09-13T00:00:00"/>
    <s v="Genderqueer"/>
    <x v="53"/>
    <x v="1"/>
    <s v="Langfort"/>
  </r>
  <r>
    <n v="243"/>
    <n v="263"/>
    <n v="31631"/>
    <d v="2021-07-06T00:00:00"/>
    <d v="2021-07-11T00:00:00"/>
    <s v="Genderfluid"/>
    <x v="32"/>
    <x v="2"/>
    <s v="West Cameron"/>
  </r>
  <r>
    <n v="244"/>
    <n v="637"/>
    <n v="18966"/>
    <d v="2021-09-02T00:00:00"/>
    <d v="2021-09-09T00:00:00"/>
    <s v="Bigender"/>
    <x v="18"/>
    <x v="2"/>
    <s v="Lilystad"/>
  </r>
  <r>
    <n v="245"/>
    <n v="191"/>
    <n v="49443"/>
    <d v="2021-05-06T00:00:00"/>
    <d v="2021-05-10T00:00:00"/>
    <s v="Agender"/>
    <x v="28"/>
    <x v="5"/>
    <s v="Grimesstad"/>
  </r>
  <r>
    <n v="246"/>
    <n v="641"/>
    <n v="39230"/>
    <d v="2021-06-19T00:00:00"/>
    <d v="2021-07-16T00:00:00"/>
    <s v="Agender"/>
    <x v="53"/>
    <x v="4"/>
    <s v="Hamishview"/>
  </r>
  <r>
    <n v="247"/>
    <n v="68"/>
    <n v="39513"/>
    <d v="2021-10-19T00:00:00"/>
    <d v="2021-11-12T00:00:00"/>
    <s v="Female"/>
    <x v="35"/>
    <x v="2"/>
    <s v="West Justin"/>
  </r>
  <r>
    <n v="248"/>
    <n v="457"/>
    <n v="29329"/>
    <d v="2021-01-15T00:00:00"/>
    <d v="2021-01-20T00:00:00"/>
    <s v="Male"/>
    <x v="22"/>
    <x v="6"/>
    <s v="Charlotteborough"/>
  </r>
  <r>
    <n v="249"/>
    <n v="86"/>
    <n v="47181"/>
    <d v="2021-05-13T00:00:00"/>
    <d v="2021-05-26T00:00:00"/>
    <s v="Non-binary"/>
    <x v="28"/>
    <x v="1"/>
    <s v="Gleasonport"/>
  </r>
  <r>
    <n v="250"/>
    <n v="518"/>
    <n v="18564"/>
    <d v="2021-03-26T00:00:00"/>
    <d v="2021-04-03T00:00:00"/>
    <s v="Agender"/>
    <x v="40"/>
    <x v="5"/>
    <s v="Bauchton"/>
  </r>
  <r>
    <n v="251"/>
    <n v="433"/>
    <n v="30132"/>
    <d v="2021-07-31T00:00:00"/>
    <d v="2021-08-27T00:00:00"/>
    <s v="Non-binary"/>
    <x v="3"/>
    <x v="1"/>
    <s v="West Michaelport"/>
  </r>
  <r>
    <n v="252"/>
    <n v="683"/>
    <n v="11465"/>
    <d v="2021-01-11T00:00:00"/>
    <d v="2021-02-05T00:00:00"/>
    <s v="Genderfluid"/>
    <x v="12"/>
    <x v="7"/>
    <s v="West Finnberg"/>
  </r>
  <r>
    <n v="253"/>
    <n v="179"/>
    <n v="38502"/>
    <d v="2021-09-10T00:00:00"/>
    <d v="2021-10-02T00:00:00"/>
    <s v="Agender"/>
    <x v="26"/>
    <x v="3"/>
    <s v="Callumborough"/>
  </r>
  <r>
    <n v="254"/>
    <n v="571"/>
    <n v="57662"/>
    <d v="2021-08-07T00:00:00"/>
    <d v="2021-09-03T00:00:00"/>
    <s v="Agender"/>
    <x v="32"/>
    <x v="7"/>
    <s v="Jordanside"/>
  </r>
  <r>
    <n v="255"/>
    <n v="605"/>
    <n v="16272"/>
    <d v="2021-09-26T00:00:00"/>
    <d v="2021-10-15T00:00:00"/>
    <s v="Female"/>
    <x v="47"/>
    <x v="2"/>
    <s v="Hamiltonshire"/>
  </r>
  <r>
    <n v="256"/>
    <n v="313"/>
    <n v="15452"/>
    <d v="2021-08-09T00:00:00"/>
    <d v="2021-08-12T00:00:00"/>
    <s v="Agender"/>
    <x v="21"/>
    <x v="0"/>
    <s v="South Pipermouth"/>
  </r>
  <r>
    <n v="257"/>
    <n v="914"/>
    <n v="43972"/>
    <d v="2021-02-12T00:00:00"/>
    <d v="2021-03-02T00:00:00"/>
    <s v="Bigender"/>
    <x v="7"/>
    <x v="0"/>
    <s v="South Alexview"/>
  </r>
  <r>
    <n v="258"/>
    <n v="742"/>
    <n v="38266"/>
    <d v="2021-10-21T00:00:00"/>
    <d v="2021-11-13T00:00:00"/>
    <s v="Polygender"/>
    <x v="56"/>
    <x v="2"/>
    <s v="Port Aliview"/>
  </r>
  <r>
    <n v="259"/>
    <n v="878"/>
    <n v="47527"/>
    <d v="2021-08-16T00:00:00"/>
    <d v="2021-09-07T00:00:00"/>
    <s v="Genderfluid"/>
    <x v="10"/>
    <x v="6"/>
    <s v="Lake William"/>
  </r>
  <r>
    <n v="260"/>
    <n v="317"/>
    <n v="56068"/>
    <d v="2021-07-13T00:00:00"/>
    <d v="2021-07-25T00:00:00"/>
    <s v="Male"/>
    <x v="25"/>
    <x v="7"/>
    <s v="Miafort"/>
  </r>
  <r>
    <n v="261"/>
    <n v="250"/>
    <n v="55396"/>
    <d v="2021-02-06T00:00:00"/>
    <d v="2021-03-01T00:00:00"/>
    <s v="Polygender"/>
    <x v="35"/>
    <x v="3"/>
    <s v="Boyleberg"/>
  </r>
  <r>
    <n v="262"/>
    <n v="812"/>
    <n v="55461"/>
    <d v="2021-05-22T00:00:00"/>
    <d v="2021-05-24T00:00:00"/>
    <s v="Male"/>
    <x v="29"/>
    <x v="2"/>
    <s v="Lucyport"/>
  </r>
  <r>
    <n v="263"/>
    <n v="372"/>
    <n v="12599"/>
    <d v="2021-06-19T00:00:00"/>
    <d v="2021-07-08T00:00:00"/>
    <s v="Genderqueer"/>
    <x v="4"/>
    <x v="0"/>
    <s v="East Sophia"/>
  </r>
  <r>
    <n v="264"/>
    <n v="636"/>
    <n v="55537"/>
    <d v="2021-06-13T00:00:00"/>
    <d v="2021-06-18T00:00:00"/>
    <s v="Male"/>
    <x v="21"/>
    <x v="5"/>
    <s v="Abbottburgh"/>
  </r>
  <r>
    <n v="265"/>
    <n v="189"/>
    <n v="40896"/>
    <d v="2021-07-04T00:00:00"/>
    <d v="2021-07-29T00:00:00"/>
    <s v="Bigender"/>
    <x v="29"/>
    <x v="2"/>
    <s v="Lake Abigailhaven"/>
  </r>
  <r>
    <n v="266"/>
    <n v="623"/>
    <n v="58746"/>
    <d v="2021-03-10T00:00:00"/>
    <d v="2021-03-20T00:00:00"/>
    <s v="Agender"/>
    <x v="9"/>
    <x v="0"/>
    <s v="West Ashley"/>
  </r>
  <r>
    <n v="267"/>
    <n v="34"/>
    <n v="44791"/>
    <d v="2021-09-11T00:00:00"/>
    <d v="2021-09-12T00:00:00"/>
    <s v="Non-binary"/>
    <x v="43"/>
    <x v="2"/>
    <s v="Sauerfort"/>
  </r>
  <r>
    <n v="268"/>
    <n v="530"/>
    <n v="57006"/>
    <d v="2021-03-16T00:00:00"/>
    <d v="2021-04-10T00:00:00"/>
    <s v="Polygender"/>
    <x v="16"/>
    <x v="2"/>
    <s v="Lake Rose"/>
  </r>
  <r>
    <n v="269"/>
    <n v="89"/>
    <n v="21446"/>
    <d v="2021-02-05T00:00:00"/>
    <d v="2021-02-22T00:00:00"/>
    <s v="Female"/>
    <x v="24"/>
    <x v="3"/>
    <s v="Lake Hannah"/>
  </r>
  <r>
    <n v="270"/>
    <n v="711"/>
    <n v="14024"/>
    <d v="2021-03-02T00:00:00"/>
    <d v="2021-03-27T00:00:00"/>
    <s v="Male"/>
    <x v="46"/>
    <x v="6"/>
    <s v="Russelstad"/>
  </r>
  <r>
    <n v="271"/>
    <n v="469"/>
    <n v="39282"/>
    <d v="2021-06-07T00:00:00"/>
    <d v="2021-06-09T00:00:00"/>
    <s v="Female"/>
    <x v="17"/>
    <x v="4"/>
    <s v="Andrewborough"/>
  </r>
  <r>
    <n v="272"/>
    <n v="92"/>
    <n v="19661"/>
    <d v="2021-01-20T00:00:00"/>
    <d v="2021-01-31T00:00:00"/>
    <s v="Agender"/>
    <x v="22"/>
    <x v="3"/>
    <s v="Harrismouth"/>
  </r>
  <r>
    <n v="273"/>
    <n v="828"/>
    <n v="13233"/>
    <d v="2021-10-07T00:00:00"/>
    <d v="2021-11-03T00:00:00"/>
    <s v="Female"/>
    <x v="9"/>
    <x v="3"/>
    <s v="East Zacharystad"/>
  </r>
  <r>
    <n v="274"/>
    <n v="19"/>
    <n v="50173"/>
    <d v="2021-04-13T00:00:00"/>
    <d v="2021-04-27T00:00:00"/>
    <s v="Agender"/>
    <x v="39"/>
    <x v="6"/>
    <s v="West Bailey"/>
  </r>
  <r>
    <n v="275"/>
    <n v="329"/>
    <n v="17666"/>
    <d v="2021-01-05T00:00:00"/>
    <d v="2021-01-15T00:00:00"/>
    <s v="Polygender"/>
    <x v="4"/>
    <x v="2"/>
    <s v="South Claudialand"/>
  </r>
  <r>
    <n v="276"/>
    <n v="775"/>
    <n v="48376"/>
    <d v="2021-06-20T00:00:00"/>
    <d v="2021-06-24T00:00:00"/>
    <s v="Bigender"/>
    <x v="38"/>
    <x v="5"/>
    <s v="East Charlesfurt"/>
  </r>
  <r>
    <n v="277"/>
    <n v="659"/>
    <n v="48337"/>
    <d v="2021-04-05T00:00:00"/>
    <d v="2021-04-06T00:00:00"/>
    <s v="Non-binary"/>
    <x v="9"/>
    <x v="1"/>
    <s v="Sophiemouth"/>
  </r>
  <r>
    <n v="278"/>
    <n v="510"/>
    <n v="19930"/>
    <d v="2021-01-30T00:00:00"/>
    <d v="2021-02-13T00:00:00"/>
    <s v="Non-binary"/>
    <x v="8"/>
    <x v="4"/>
    <s v="Alexandramouth"/>
  </r>
  <r>
    <n v="279"/>
    <n v="620"/>
    <n v="51563"/>
    <d v="2021-07-25T00:00:00"/>
    <d v="2021-07-28T00:00:00"/>
    <s v="Male"/>
    <x v="30"/>
    <x v="7"/>
    <s v="Jettstad"/>
  </r>
  <r>
    <n v="280"/>
    <n v="551"/>
    <n v="20352"/>
    <d v="2021-01-07T00:00:00"/>
    <d v="2021-01-08T00:00:00"/>
    <s v="Bigender"/>
    <x v="45"/>
    <x v="0"/>
    <s v="Declanton"/>
  </r>
  <r>
    <n v="281"/>
    <n v="489"/>
    <n v="19908"/>
    <d v="2021-07-03T00:00:00"/>
    <d v="2021-07-15T00:00:00"/>
    <s v="Polygender"/>
    <x v="54"/>
    <x v="4"/>
    <s v="West Phoenix"/>
  </r>
  <r>
    <n v="282"/>
    <n v="423"/>
    <n v="41504"/>
    <d v="2021-03-30T00:00:00"/>
    <d v="2021-04-18T00:00:00"/>
    <s v="Agender"/>
    <x v="13"/>
    <x v="0"/>
    <s v="New Rileybury"/>
  </r>
  <r>
    <n v="283"/>
    <n v="303"/>
    <n v="14784"/>
    <d v="2021-09-04T00:00:00"/>
    <d v="2021-09-15T00:00:00"/>
    <s v="Genderqueer"/>
    <x v="0"/>
    <x v="4"/>
    <s v="North Paige"/>
  </r>
  <r>
    <n v="284"/>
    <n v="522"/>
    <n v="36627"/>
    <d v="2021-04-29T00:00:00"/>
    <d v="2021-05-16T00:00:00"/>
    <s v="Genderqueer"/>
    <x v="58"/>
    <x v="0"/>
    <s v="Handborough"/>
  </r>
  <r>
    <n v="285"/>
    <n v="882"/>
    <n v="41206"/>
    <d v="2021-09-25T00:00:00"/>
    <d v="2021-10-20T00:00:00"/>
    <s v="Genderqueer"/>
    <x v="49"/>
    <x v="0"/>
    <s v="Kiehnfurt"/>
  </r>
  <r>
    <n v="286"/>
    <n v="998"/>
    <n v="18840"/>
    <d v="2021-01-05T00:00:00"/>
    <d v="2021-01-08T00:00:00"/>
    <s v="Polygender"/>
    <x v="13"/>
    <x v="3"/>
    <s v="Kohlerberg"/>
  </r>
  <r>
    <n v="287"/>
    <n v="799"/>
    <n v="10368"/>
    <d v="2021-09-09T00:00:00"/>
    <d v="2021-10-03T00:00:00"/>
    <s v="Polygender"/>
    <x v="8"/>
    <x v="4"/>
    <s v="South Levi"/>
  </r>
  <r>
    <n v="288"/>
    <n v="201"/>
    <n v="36160"/>
    <d v="2021-10-13T00:00:00"/>
    <d v="2021-10-16T00:00:00"/>
    <s v="Polygender"/>
    <x v="18"/>
    <x v="7"/>
    <s v="Joelmouth"/>
  </r>
  <r>
    <n v="289"/>
    <n v="977"/>
    <n v="10046"/>
    <d v="2021-01-26T00:00:00"/>
    <d v="2021-02-16T00:00:00"/>
    <s v="Polygender"/>
    <x v="2"/>
    <x v="3"/>
    <s v="East Sophia"/>
  </r>
  <r>
    <n v="290"/>
    <n v="364"/>
    <n v="48707"/>
    <d v="2021-08-01T00:00:00"/>
    <d v="2021-08-16T00:00:00"/>
    <s v="Polygender"/>
    <x v="29"/>
    <x v="4"/>
    <s v="Swiftfort"/>
  </r>
  <r>
    <n v="291"/>
    <n v="112"/>
    <n v="50830"/>
    <d v="2021-01-12T00:00:00"/>
    <d v="2021-02-05T00:00:00"/>
    <s v="Female"/>
    <x v="46"/>
    <x v="0"/>
    <s v="West Hamish"/>
  </r>
  <r>
    <n v="292"/>
    <n v="337"/>
    <n v="36699"/>
    <d v="2021-03-26T00:00:00"/>
    <d v="2021-04-04T00:00:00"/>
    <s v="Non-binary"/>
    <x v="17"/>
    <x v="2"/>
    <s v="Cooperbury"/>
  </r>
  <r>
    <n v="293"/>
    <n v="426"/>
    <n v="32389"/>
    <d v="2021-08-05T00:00:00"/>
    <d v="2021-08-13T00:00:00"/>
    <s v="Bigender"/>
    <x v="48"/>
    <x v="6"/>
    <s v="South Sophieview"/>
  </r>
  <r>
    <n v="294"/>
    <n v="499"/>
    <n v="50667"/>
    <d v="2021-08-28T00:00:00"/>
    <d v="2021-09-15T00:00:00"/>
    <s v="Agender"/>
    <x v="21"/>
    <x v="7"/>
    <s v="New Hannah"/>
  </r>
  <r>
    <n v="295"/>
    <n v="412"/>
    <n v="55019"/>
    <d v="2021-03-05T00:00:00"/>
    <d v="2021-03-19T00:00:00"/>
    <s v="Polygender"/>
    <x v="15"/>
    <x v="0"/>
    <s v="Hackettchester"/>
  </r>
  <r>
    <n v="296"/>
    <n v="207"/>
    <n v="47076"/>
    <d v="2021-10-22T00:00:00"/>
    <d v="2021-10-25T00:00:00"/>
    <s v="Genderqueer"/>
    <x v="38"/>
    <x v="3"/>
    <s v="Elijahburgh"/>
  </r>
  <r>
    <n v="297"/>
    <n v="256"/>
    <n v="23789"/>
    <d v="2021-06-15T00:00:00"/>
    <d v="2021-06-27T00:00:00"/>
    <s v="Bigender"/>
    <x v="3"/>
    <x v="7"/>
    <s v="North Lillian"/>
  </r>
  <r>
    <n v="298"/>
    <n v="58"/>
    <n v="55984"/>
    <d v="2021-09-11T00:00:00"/>
    <d v="2021-09-20T00:00:00"/>
    <s v="Agender"/>
    <x v="7"/>
    <x v="4"/>
    <s v="Amelieburgh"/>
  </r>
  <r>
    <n v="299"/>
    <n v="994"/>
    <n v="58159"/>
    <d v="2021-01-12T00:00:00"/>
    <d v="2021-02-03T00:00:00"/>
    <s v="Female"/>
    <x v="4"/>
    <x v="2"/>
    <s v="Hallshire"/>
  </r>
  <r>
    <n v="300"/>
    <n v="912"/>
    <n v="47255"/>
    <d v="2021-09-30T00:00:00"/>
    <d v="2021-10-25T00:00:00"/>
    <s v="Agender"/>
    <x v="11"/>
    <x v="1"/>
    <s v="West John"/>
  </r>
  <r>
    <n v="301"/>
    <n v="535"/>
    <n v="12986"/>
    <d v="2021-06-21T00:00:00"/>
    <d v="2021-06-25T00:00:00"/>
    <s v="Polygender"/>
    <x v="38"/>
    <x v="0"/>
    <s v="Conroychester"/>
  </r>
  <r>
    <n v="302"/>
    <n v="156"/>
    <n v="32298"/>
    <d v="2021-06-19T00:00:00"/>
    <d v="2021-07-07T00:00:00"/>
    <s v="Female"/>
    <x v="21"/>
    <x v="2"/>
    <s v="Kaiberg"/>
  </r>
  <r>
    <n v="303"/>
    <n v="758"/>
    <n v="58670"/>
    <d v="2021-09-02T00:00:00"/>
    <d v="2021-09-11T00:00:00"/>
    <s v="Genderfluid"/>
    <x v="56"/>
    <x v="4"/>
    <s v="East Madison"/>
  </r>
  <r>
    <n v="304"/>
    <n v="537"/>
    <n v="27293"/>
    <d v="2021-04-10T00:00:00"/>
    <d v="2021-05-03T00:00:00"/>
    <s v="Non-binary"/>
    <x v="12"/>
    <x v="2"/>
    <s v="Krisland"/>
  </r>
  <r>
    <n v="305"/>
    <n v="234"/>
    <n v="13377"/>
    <d v="2021-07-09T00:00:00"/>
    <d v="2021-07-26T00:00:00"/>
    <s v="Genderfluid"/>
    <x v="50"/>
    <x v="6"/>
    <s v="West Zoe"/>
  </r>
  <r>
    <n v="306"/>
    <n v="747"/>
    <n v="51492"/>
    <d v="2021-10-16T00:00:00"/>
    <d v="2021-10-19T00:00:00"/>
    <s v="Bigender"/>
    <x v="47"/>
    <x v="6"/>
    <s v="Lake Gabriella"/>
  </r>
  <r>
    <n v="307"/>
    <n v="679"/>
    <n v="17726"/>
    <d v="2021-10-11T00:00:00"/>
    <d v="2021-10-28T00:00:00"/>
    <s v="Genderqueer"/>
    <x v="28"/>
    <x v="2"/>
    <s v="Cameronton"/>
  </r>
  <r>
    <n v="308"/>
    <n v="549"/>
    <n v="18834"/>
    <d v="2021-02-13T00:00:00"/>
    <d v="2021-03-08T00:00:00"/>
    <s v="Male"/>
    <x v="55"/>
    <x v="5"/>
    <s v="Gleasonburgh"/>
  </r>
  <r>
    <n v="309"/>
    <n v="390"/>
    <n v="26229"/>
    <d v="2021-01-07T00:00:00"/>
    <d v="2021-01-25T00:00:00"/>
    <s v="Bigender"/>
    <x v="14"/>
    <x v="2"/>
    <s v="South Eveshire"/>
  </r>
  <r>
    <n v="310"/>
    <n v="348"/>
    <n v="18372"/>
    <d v="2021-04-25T00:00:00"/>
    <d v="2021-05-15T00:00:00"/>
    <s v="Genderqueer"/>
    <x v="28"/>
    <x v="1"/>
    <s v="Rubyfort"/>
  </r>
  <r>
    <n v="311"/>
    <n v="807"/>
    <n v="21226"/>
    <d v="2021-03-07T00:00:00"/>
    <d v="2021-03-25T00:00:00"/>
    <s v="Polygender"/>
    <x v="23"/>
    <x v="3"/>
    <s v="Tylershire"/>
  </r>
  <r>
    <n v="312"/>
    <n v="683"/>
    <n v="38591"/>
    <d v="2021-07-06T00:00:00"/>
    <d v="2021-07-31T00:00:00"/>
    <s v="Genderfluid"/>
    <x v="12"/>
    <x v="7"/>
    <s v="West Finnberg"/>
  </r>
  <r>
    <n v="313"/>
    <n v="266"/>
    <n v="24507"/>
    <d v="2021-06-02T00:00:00"/>
    <d v="2021-06-11T00:00:00"/>
    <s v="Non-binary"/>
    <x v="43"/>
    <x v="4"/>
    <s v="Laylabury"/>
  </r>
  <r>
    <n v="314"/>
    <n v="95"/>
    <n v="49262"/>
    <d v="2021-08-14T00:00:00"/>
    <d v="2021-08-17T00:00:00"/>
    <s v="Non-binary"/>
    <x v="37"/>
    <x v="2"/>
    <s v="Port Jordan"/>
  </r>
  <r>
    <n v="315"/>
    <n v="239"/>
    <n v="18075"/>
    <d v="2021-04-05T00:00:00"/>
    <d v="2021-04-25T00:00:00"/>
    <s v="Genderfluid"/>
    <x v="16"/>
    <x v="7"/>
    <s v="North Sophie"/>
  </r>
  <r>
    <n v="316"/>
    <n v="179"/>
    <n v="59876"/>
    <d v="2021-09-12T00:00:00"/>
    <d v="2021-09-20T00:00:00"/>
    <s v="Agender"/>
    <x v="26"/>
    <x v="3"/>
    <s v="Callumborough"/>
  </r>
  <r>
    <n v="317"/>
    <n v="876"/>
    <n v="18204"/>
    <d v="2021-04-23T00:00:00"/>
    <d v="2021-04-26T00:00:00"/>
    <s v="Male"/>
    <x v="34"/>
    <x v="5"/>
    <s v="New Aidenfurt"/>
  </r>
  <r>
    <n v="318"/>
    <n v="433"/>
    <n v="39332"/>
    <d v="2021-01-31T00:00:00"/>
    <d v="2021-02-17T00:00:00"/>
    <s v="Non-binary"/>
    <x v="3"/>
    <x v="1"/>
    <s v="West Michaelport"/>
  </r>
  <r>
    <n v="319"/>
    <n v="933"/>
    <n v="29837"/>
    <d v="2021-08-22T00:00:00"/>
    <d v="2021-09-16T00:00:00"/>
    <s v="Genderqueer"/>
    <x v="14"/>
    <x v="0"/>
    <s v="Port Lillianside"/>
  </r>
  <r>
    <n v="320"/>
    <n v="41"/>
    <n v="19693"/>
    <d v="2021-08-22T00:00:00"/>
    <d v="2021-09-12T00:00:00"/>
    <s v="Male"/>
    <x v="44"/>
    <x v="4"/>
    <s v="Port Ella"/>
  </r>
  <r>
    <n v="321"/>
    <n v="833"/>
    <n v="36589"/>
    <d v="2021-08-26T00:00:00"/>
    <d v="2021-08-31T00:00:00"/>
    <s v="Genderqueer"/>
    <x v="22"/>
    <x v="2"/>
    <s v="Jaspermouth"/>
  </r>
  <r>
    <n v="322"/>
    <n v="686"/>
    <n v="41400"/>
    <d v="2021-08-17T00:00:00"/>
    <d v="2021-09-12T00:00:00"/>
    <s v="Polygender"/>
    <x v="32"/>
    <x v="6"/>
    <s v="Dickensshire"/>
  </r>
  <r>
    <n v="323"/>
    <n v="852"/>
    <n v="11437"/>
    <d v="2021-03-23T00:00:00"/>
    <d v="2021-04-13T00:00:00"/>
    <s v="Polygender"/>
    <x v="8"/>
    <x v="1"/>
    <s v="O'connertown"/>
  </r>
  <r>
    <n v="324"/>
    <n v="99"/>
    <n v="10411"/>
    <d v="2021-07-05T00:00:00"/>
    <d v="2021-07-16T00:00:00"/>
    <s v="Genderqueer"/>
    <x v="0"/>
    <x v="1"/>
    <s v="Port Madelineberg"/>
  </r>
  <r>
    <n v="325"/>
    <n v="318"/>
    <n v="18010"/>
    <d v="2021-05-11T00:00:00"/>
    <d v="2021-05-28T00:00:00"/>
    <s v="Polygender"/>
    <x v="16"/>
    <x v="2"/>
    <s v="Georgiatown"/>
  </r>
  <r>
    <n v="326"/>
    <n v="199"/>
    <n v="15380"/>
    <d v="2021-06-22T00:00:00"/>
    <d v="2021-07-01T00:00:00"/>
    <s v="Genderqueer"/>
    <x v="44"/>
    <x v="0"/>
    <s v="Lake Declanland"/>
  </r>
  <r>
    <n v="327"/>
    <n v="710"/>
    <n v="11611"/>
    <d v="2021-07-28T00:00:00"/>
    <d v="2021-07-31T00:00:00"/>
    <s v="Male"/>
    <x v="11"/>
    <x v="4"/>
    <s v="Kulasville"/>
  </r>
  <r>
    <n v="328"/>
    <n v="246"/>
    <n v="26653"/>
    <d v="2021-04-14T00:00:00"/>
    <d v="2021-05-08T00:00:00"/>
    <s v="Bigender"/>
    <x v="48"/>
    <x v="1"/>
    <s v="West Kiara"/>
  </r>
  <r>
    <n v="329"/>
    <n v="820"/>
    <n v="58708"/>
    <d v="2021-04-30T00:00:00"/>
    <d v="2021-05-24T00:00:00"/>
    <s v="Male"/>
    <x v="23"/>
    <x v="3"/>
    <s v="Alexanderland"/>
  </r>
  <r>
    <n v="330"/>
    <n v="887"/>
    <n v="31700"/>
    <d v="2021-03-12T00:00:00"/>
    <d v="2021-04-08T00:00:00"/>
    <s v="Male"/>
    <x v="1"/>
    <x v="6"/>
    <s v="South Emilyborough"/>
  </r>
  <r>
    <n v="331"/>
    <n v="414"/>
    <n v="38796"/>
    <d v="2021-03-18T00:00:00"/>
    <d v="2021-03-23T00:00:00"/>
    <s v="Polygender"/>
    <x v="24"/>
    <x v="3"/>
    <s v="North Ivy"/>
  </r>
  <r>
    <n v="332"/>
    <n v="466"/>
    <n v="12799"/>
    <d v="2021-03-13T00:00:00"/>
    <d v="2021-03-14T00:00:00"/>
    <s v="Male"/>
    <x v="29"/>
    <x v="0"/>
    <s v="North Justin"/>
  </r>
  <r>
    <n v="333"/>
    <n v="367"/>
    <n v="21091"/>
    <d v="2021-10-18T00:00:00"/>
    <d v="2021-11-09T00:00:00"/>
    <s v="Bigender"/>
    <x v="24"/>
    <x v="0"/>
    <s v="Jasperside"/>
  </r>
  <r>
    <n v="334"/>
    <n v="539"/>
    <n v="32277"/>
    <d v="2021-05-12T00:00:00"/>
    <d v="2021-05-23T00:00:00"/>
    <s v="Male"/>
    <x v="17"/>
    <x v="3"/>
    <s v="Port Blake"/>
  </r>
  <r>
    <n v="335"/>
    <n v="485"/>
    <n v="51638"/>
    <d v="2021-09-30T00:00:00"/>
    <d v="2021-10-24T00:00:00"/>
    <s v="Male"/>
    <x v="3"/>
    <x v="7"/>
    <s v="Port Lily"/>
  </r>
  <r>
    <n v="336"/>
    <n v="615"/>
    <n v="16829"/>
    <d v="2021-05-25T00:00:00"/>
    <d v="2021-05-28T00:00:00"/>
    <s v="Non-binary"/>
    <x v="46"/>
    <x v="3"/>
    <s v="Willowmouth"/>
  </r>
  <r>
    <n v="337"/>
    <n v="341"/>
    <n v="49047"/>
    <d v="2021-08-02T00:00:00"/>
    <d v="2021-08-04T00:00:00"/>
    <s v="Female"/>
    <x v="2"/>
    <x v="6"/>
    <s v="Jasmineville"/>
  </r>
  <r>
    <n v="338"/>
    <n v="630"/>
    <n v="12762"/>
    <d v="2021-01-26T00:00:00"/>
    <d v="2021-02-13T00:00:00"/>
    <s v="Male"/>
    <x v="5"/>
    <x v="6"/>
    <s v="New Madisonborough"/>
  </r>
  <r>
    <n v="339"/>
    <n v="409"/>
    <n v="15556"/>
    <d v="2021-04-06T00:00:00"/>
    <d v="2021-04-13T00:00:00"/>
    <s v="Male"/>
    <x v="0"/>
    <x v="7"/>
    <s v="New Chase"/>
  </r>
  <r>
    <n v="340"/>
    <n v="841"/>
    <n v="56172"/>
    <d v="2021-07-17T00:00:00"/>
    <d v="2021-08-13T00:00:00"/>
    <s v="Polygender"/>
    <x v="35"/>
    <x v="2"/>
    <s v="Kulasmouth"/>
  </r>
  <r>
    <n v="341"/>
    <n v="602"/>
    <n v="13882"/>
    <d v="2021-02-07T00:00:00"/>
    <d v="2021-02-09T00:00:00"/>
    <s v="Bigender"/>
    <x v="10"/>
    <x v="2"/>
    <s v="East Imogen"/>
  </r>
  <r>
    <n v="342"/>
    <n v="348"/>
    <n v="29452"/>
    <d v="2021-08-24T00:00:00"/>
    <d v="2021-09-08T00:00:00"/>
    <s v="Genderqueer"/>
    <x v="28"/>
    <x v="1"/>
    <s v="Rubyfort"/>
  </r>
  <r>
    <n v="343"/>
    <n v="673"/>
    <n v="37831"/>
    <d v="2021-09-17T00:00:00"/>
    <d v="2021-10-06T00:00:00"/>
    <s v="Male"/>
    <x v="54"/>
    <x v="0"/>
    <s v="New Angelina"/>
  </r>
  <r>
    <n v="344"/>
    <n v="526"/>
    <n v="44938"/>
    <d v="2021-08-16T00:00:00"/>
    <d v="2021-09-06T00:00:00"/>
    <s v="Male"/>
    <x v="52"/>
    <x v="1"/>
    <s v="Adamsside"/>
  </r>
  <r>
    <n v="345"/>
    <n v="711"/>
    <n v="17146"/>
    <d v="2021-02-14T00:00:00"/>
    <d v="2021-03-05T00:00:00"/>
    <s v="Male"/>
    <x v="46"/>
    <x v="6"/>
    <s v="Russelstad"/>
  </r>
  <r>
    <n v="346"/>
    <n v="739"/>
    <n v="35045"/>
    <d v="2021-03-23T00:00:00"/>
    <d v="2021-04-06T00:00:00"/>
    <s v="Female"/>
    <x v="9"/>
    <x v="4"/>
    <s v="East Matthewville"/>
  </r>
  <r>
    <n v="347"/>
    <n v="209"/>
    <n v="18829"/>
    <d v="2021-05-29T00:00:00"/>
    <d v="2021-06-14T00:00:00"/>
    <s v="Female"/>
    <x v="31"/>
    <x v="0"/>
    <s v="Bayermouth"/>
  </r>
  <r>
    <n v="348"/>
    <n v="732"/>
    <n v="42741"/>
    <d v="2021-10-07T00:00:00"/>
    <d v="2021-10-28T00:00:00"/>
    <s v="Genderfluid"/>
    <x v="19"/>
    <x v="3"/>
    <s v="Port Aaronton"/>
  </r>
  <r>
    <n v="349"/>
    <n v="847"/>
    <n v="36910"/>
    <d v="2021-04-13T00:00:00"/>
    <d v="2021-04-29T00:00:00"/>
    <s v="Agender"/>
    <x v="1"/>
    <x v="2"/>
    <s v="Zacville"/>
  </r>
  <r>
    <n v="350"/>
    <n v="869"/>
    <n v="49770"/>
    <d v="2021-02-14T00:00:00"/>
    <d v="2021-03-02T00:00:00"/>
    <s v="Non-binary"/>
    <x v="23"/>
    <x v="0"/>
    <s v="New Jackson"/>
  </r>
  <r>
    <n v="351"/>
    <n v="478"/>
    <n v="37332"/>
    <d v="2021-05-02T00:00:00"/>
    <d v="2021-05-04T00:00:00"/>
    <s v="Non-binary"/>
    <x v="58"/>
    <x v="5"/>
    <s v="Lake Lillyville"/>
  </r>
  <r>
    <n v="352"/>
    <n v="52"/>
    <n v="13270"/>
    <d v="2021-10-08T00:00:00"/>
    <d v="2021-10-10T00:00:00"/>
    <s v="Male"/>
    <x v="36"/>
    <x v="6"/>
    <s v="Chelseahaven"/>
  </r>
  <r>
    <n v="353"/>
    <n v="774"/>
    <n v="46198"/>
    <d v="2021-03-30T00:00:00"/>
    <d v="2021-04-05T00:00:00"/>
    <s v="Genderqueer"/>
    <x v="2"/>
    <x v="1"/>
    <s v="West Jonathanshire"/>
  </r>
  <r>
    <n v="354"/>
    <n v="18"/>
    <n v="33908"/>
    <d v="2021-02-26T00:00:00"/>
    <d v="2021-03-08T00:00:00"/>
    <s v="Male"/>
    <x v="41"/>
    <x v="4"/>
    <s v="Walterland"/>
  </r>
  <r>
    <n v="355"/>
    <n v="46"/>
    <n v="33100"/>
    <d v="2021-04-14T00:00:00"/>
    <d v="2021-04-24T00:00:00"/>
    <s v="Agender"/>
    <x v="45"/>
    <x v="7"/>
    <s v="Bartolettiside"/>
  </r>
  <r>
    <n v="356"/>
    <n v="236"/>
    <n v="34259"/>
    <d v="2021-04-01T00:00:00"/>
    <d v="2021-04-15T00:00:00"/>
    <s v="Non-binary"/>
    <x v="19"/>
    <x v="4"/>
    <s v="East Sienna"/>
  </r>
  <r>
    <n v="357"/>
    <n v="70"/>
    <n v="30735"/>
    <d v="2021-02-08T00:00:00"/>
    <d v="2021-02-13T00:00:00"/>
    <s v="Female"/>
    <x v="25"/>
    <x v="5"/>
    <s v="Codyview"/>
  </r>
  <r>
    <n v="358"/>
    <n v="796"/>
    <n v="41343"/>
    <d v="2021-04-07T00:00:00"/>
    <d v="2021-04-12T00:00:00"/>
    <s v="Polygender"/>
    <x v="23"/>
    <x v="3"/>
    <s v="New Leah"/>
  </r>
  <r>
    <n v="359"/>
    <n v="661"/>
    <n v="47911"/>
    <d v="2021-05-16T00:00:00"/>
    <d v="2021-05-31T00:00:00"/>
    <s v="Male"/>
    <x v="12"/>
    <x v="2"/>
    <s v="North Beau"/>
  </r>
  <r>
    <n v="360"/>
    <n v="870"/>
    <n v="45309"/>
    <d v="2021-08-03T00:00:00"/>
    <d v="2021-08-08T00:00:00"/>
    <s v="Genderfluid"/>
    <x v="5"/>
    <x v="3"/>
    <s v="Lake Ashleyhaven"/>
  </r>
  <r>
    <n v="361"/>
    <n v="988"/>
    <n v="18831"/>
    <d v="2021-02-06T00:00:00"/>
    <d v="2021-02-25T00:00:00"/>
    <s v="Polygender"/>
    <x v="30"/>
    <x v="2"/>
    <s v="New Harry"/>
  </r>
  <r>
    <n v="362"/>
    <n v="96"/>
    <n v="21601"/>
    <d v="2021-09-30T00:00:00"/>
    <d v="2021-10-07T00:00:00"/>
    <s v="Genderfluid"/>
    <x v="39"/>
    <x v="4"/>
    <s v="Hudsontown"/>
  </r>
  <r>
    <n v="363"/>
    <n v="882"/>
    <n v="57405"/>
    <d v="2021-01-25T00:00:00"/>
    <d v="2021-02-21T00:00:00"/>
    <s v="Genderqueer"/>
    <x v="49"/>
    <x v="0"/>
    <s v="Kiehnfurt"/>
  </r>
  <r>
    <n v="364"/>
    <n v="925"/>
    <n v="25525"/>
    <d v="2021-03-13T00:00:00"/>
    <d v="2021-04-03T00:00:00"/>
    <s v="Non-binary"/>
    <x v="59"/>
    <x v="4"/>
    <s v="Andersonchester"/>
  </r>
  <r>
    <n v="365"/>
    <n v="485"/>
    <n v="37396"/>
    <d v="2021-04-14T00:00:00"/>
    <d v="2021-04-25T00:00:00"/>
    <s v="Male"/>
    <x v="3"/>
    <x v="7"/>
    <s v="Port Lily"/>
  </r>
  <r>
    <n v="366"/>
    <n v="334"/>
    <n v="43210"/>
    <d v="2021-07-15T00:00:00"/>
    <d v="2021-07-30T00:00:00"/>
    <s v="Agender"/>
    <x v="45"/>
    <x v="3"/>
    <s v="New Alyssa"/>
  </r>
  <r>
    <n v="367"/>
    <n v="181"/>
    <n v="35564"/>
    <d v="2021-02-20T00:00:00"/>
    <d v="2021-03-19T00:00:00"/>
    <s v="Polygender"/>
    <x v="22"/>
    <x v="5"/>
    <s v="Port Joshuaside"/>
  </r>
  <r>
    <n v="368"/>
    <n v="556"/>
    <n v="15258"/>
    <d v="2021-09-02T00:00:00"/>
    <d v="2021-09-21T00:00:00"/>
    <s v="Genderfluid"/>
    <x v="1"/>
    <x v="0"/>
    <s v="West Kai"/>
  </r>
  <r>
    <n v="369"/>
    <n v="729"/>
    <n v="24488"/>
    <d v="2021-03-26T00:00:00"/>
    <d v="2021-04-18T00:00:00"/>
    <s v="Female"/>
    <x v="10"/>
    <x v="0"/>
    <s v="Cameronport"/>
  </r>
  <r>
    <n v="370"/>
    <n v="986"/>
    <n v="53990"/>
    <d v="2021-01-22T00:00:00"/>
    <d v="2021-02-11T00:00:00"/>
    <s v="Polygender"/>
    <x v="27"/>
    <x v="7"/>
    <s v="Turcottetown"/>
  </r>
  <r>
    <n v="371"/>
    <n v="727"/>
    <n v="28931"/>
    <d v="2021-08-29T00:00:00"/>
    <d v="2021-09-15T00:00:00"/>
    <s v="Female"/>
    <x v="23"/>
    <x v="4"/>
    <s v="Jacobport"/>
  </r>
  <r>
    <n v="372"/>
    <n v="991"/>
    <n v="51705"/>
    <d v="2021-03-14T00:00:00"/>
    <d v="2021-03-19T00:00:00"/>
    <s v="Genderfluid"/>
    <x v="51"/>
    <x v="1"/>
    <s v="North Andrew"/>
  </r>
  <r>
    <n v="373"/>
    <n v="581"/>
    <n v="25727"/>
    <d v="2021-03-13T00:00:00"/>
    <d v="2021-04-03T00:00:00"/>
    <s v="Polygender"/>
    <x v="48"/>
    <x v="0"/>
    <s v="Hackettland"/>
  </r>
  <r>
    <n v="374"/>
    <n v="981"/>
    <n v="25047"/>
    <d v="2021-06-05T00:00:00"/>
    <d v="2021-06-20T00:00:00"/>
    <s v="Genderqueer"/>
    <x v="36"/>
    <x v="7"/>
    <s v="Hannahberg"/>
  </r>
  <r>
    <n v="375"/>
    <n v="655"/>
    <n v="19991"/>
    <d v="2021-01-20T00:00:00"/>
    <d v="2021-01-26T00:00:00"/>
    <s v="Agender"/>
    <x v="57"/>
    <x v="0"/>
    <s v="Mitchellhaven"/>
  </r>
  <r>
    <n v="376"/>
    <n v="571"/>
    <n v="15454"/>
    <d v="2021-07-04T00:00:00"/>
    <d v="2021-07-17T00:00:00"/>
    <s v="Agender"/>
    <x v="32"/>
    <x v="7"/>
    <s v="Jordanside"/>
  </r>
  <r>
    <n v="377"/>
    <n v="21"/>
    <n v="24815"/>
    <d v="2021-05-19T00:00:00"/>
    <d v="2021-05-28T00:00:00"/>
    <s v="Non-binary"/>
    <x v="40"/>
    <x v="1"/>
    <s v="South Callum"/>
  </r>
  <r>
    <n v="378"/>
    <n v="623"/>
    <n v="37922"/>
    <d v="2021-09-29T00:00:00"/>
    <d v="2021-10-25T00:00:00"/>
    <s v="Agender"/>
    <x v="9"/>
    <x v="0"/>
    <s v="West Ashley"/>
  </r>
  <r>
    <n v="379"/>
    <n v="467"/>
    <n v="15378"/>
    <d v="2021-02-13T00:00:00"/>
    <d v="2021-02-15T00:00:00"/>
    <s v="Bigender"/>
    <x v="4"/>
    <x v="0"/>
    <s v="O'reillychester"/>
  </r>
  <r>
    <n v="380"/>
    <n v="75"/>
    <n v="13269"/>
    <d v="2021-03-22T00:00:00"/>
    <d v="2021-03-28T00:00:00"/>
    <s v="Non-binary"/>
    <x v="0"/>
    <x v="0"/>
    <s v="Smythland"/>
  </r>
  <r>
    <n v="381"/>
    <n v="258"/>
    <n v="36550"/>
    <d v="2021-04-11T00:00:00"/>
    <d v="2021-05-03T00:00:00"/>
    <s v="Female"/>
    <x v="53"/>
    <x v="3"/>
    <s v="South Declan"/>
  </r>
  <r>
    <n v="382"/>
    <n v="791"/>
    <n v="24647"/>
    <d v="2021-05-04T00:00:00"/>
    <d v="2021-05-15T00:00:00"/>
    <s v="Agender"/>
    <x v="2"/>
    <x v="3"/>
    <s v="Elijahshire"/>
  </r>
  <r>
    <n v="383"/>
    <n v="469"/>
    <n v="36564"/>
    <d v="2021-09-08T00:00:00"/>
    <d v="2021-09-14T00:00:00"/>
    <s v="Female"/>
    <x v="17"/>
    <x v="4"/>
    <s v="Andrewborough"/>
  </r>
  <r>
    <n v="384"/>
    <n v="709"/>
    <n v="39383"/>
    <d v="2021-05-27T00:00:00"/>
    <d v="2021-06-22T00:00:00"/>
    <s v="Genderfluid"/>
    <x v="44"/>
    <x v="6"/>
    <s v="East Lillyville"/>
  </r>
  <r>
    <n v="385"/>
    <n v="146"/>
    <n v="43155"/>
    <d v="2021-08-08T00:00:00"/>
    <d v="2021-08-24T00:00:00"/>
    <s v="Agender"/>
    <x v="55"/>
    <x v="2"/>
    <s v="North Kayla"/>
  </r>
  <r>
    <n v="386"/>
    <n v="458"/>
    <n v="34948"/>
    <d v="2021-02-14T00:00:00"/>
    <d v="2021-03-03T00:00:00"/>
    <s v="Genderqueer"/>
    <x v="46"/>
    <x v="3"/>
    <s v="Mayaview"/>
  </r>
  <r>
    <n v="387"/>
    <n v="341"/>
    <n v="34491"/>
    <d v="2021-06-11T00:00:00"/>
    <d v="2021-06-14T00:00:00"/>
    <s v="Female"/>
    <x v="2"/>
    <x v="6"/>
    <s v="Jasmineville"/>
  </r>
  <r>
    <n v="388"/>
    <n v="601"/>
    <n v="34341"/>
    <d v="2021-02-12T00:00:00"/>
    <d v="2021-02-17T00:00:00"/>
    <s v="Male"/>
    <x v="43"/>
    <x v="0"/>
    <s v="Sebastianbury"/>
  </r>
  <r>
    <n v="389"/>
    <n v="643"/>
    <n v="42818"/>
    <d v="2021-04-20T00:00:00"/>
    <d v="2021-04-23T00:00:00"/>
    <s v="Female"/>
    <x v="14"/>
    <x v="1"/>
    <s v="Shieldschester"/>
  </r>
  <r>
    <n v="390"/>
    <n v="206"/>
    <n v="57651"/>
    <d v="2021-01-20T00:00:00"/>
    <d v="2021-01-24T00:00:00"/>
    <s v="Polygender"/>
    <x v="20"/>
    <x v="3"/>
    <s v="South Clairetown"/>
  </r>
  <r>
    <n v="391"/>
    <n v="726"/>
    <n v="24661"/>
    <d v="2021-05-16T00:00:00"/>
    <d v="2021-06-06T00:00:00"/>
    <s v="Genderqueer"/>
    <x v="22"/>
    <x v="2"/>
    <s v="Cassinport"/>
  </r>
  <r>
    <n v="392"/>
    <n v="840"/>
    <n v="32036"/>
    <d v="2021-01-12T00:00:00"/>
    <d v="2021-01-25T00:00:00"/>
    <s v="Agender"/>
    <x v="47"/>
    <x v="2"/>
    <s v="Islamouth"/>
  </r>
  <r>
    <n v="393"/>
    <n v="803"/>
    <n v="24994"/>
    <d v="2021-05-06T00:00:00"/>
    <d v="2021-05-27T00:00:00"/>
    <s v="Bigender"/>
    <x v="45"/>
    <x v="7"/>
    <s v="Amyton"/>
  </r>
  <r>
    <n v="394"/>
    <n v="508"/>
    <n v="18584"/>
    <d v="2021-09-06T00:00:00"/>
    <d v="2021-09-10T00:00:00"/>
    <s v="Non-binary"/>
    <x v="44"/>
    <x v="5"/>
    <s v="West Annaport"/>
  </r>
  <r>
    <n v="395"/>
    <n v="728"/>
    <n v="24101"/>
    <d v="2021-03-26T00:00:00"/>
    <d v="2021-04-02T00:00:00"/>
    <s v="Agender"/>
    <x v="24"/>
    <x v="2"/>
    <s v="Lake Matildaville"/>
  </r>
  <r>
    <n v="396"/>
    <n v="461"/>
    <n v="57491"/>
    <d v="2021-02-26T00:00:00"/>
    <d v="2021-03-03T00:00:00"/>
    <s v="Female"/>
    <x v="10"/>
    <x v="7"/>
    <s v="West Chasemouth"/>
  </r>
  <r>
    <n v="397"/>
    <n v="446"/>
    <n v="33872"/>
    <d v="2021-02-03T00:00:00"/>
    <d v="2021-02-22T00:00:00"/>
    <s v="Non-binary"/>
    <x v="36"/>
    <x v="1"/>
    <s v="North Lukeshire"/>
  </r>
  <r>
    <n v="398"/>
    <n v="13"/>
    <n v="31626"/>
    <d v="2021-09-28T00:00:00"/>
    <d v="2021-10-13T00:00:00"/>
    <s v="Male"/>
    <x v="46"/>
    <x v="3"/>
    <s v="Maddisonmouth"/>
  </r>
  <r>
    <n v="399"/>
    <n v="331"/>
    <n v="57278"/>
    <d v="2021-10-21T00:00:00"/>
    <d v="2021-10-30T00:00:00"/>
    <s v="Polygender"/>
    <x v="13"/>
    <x v="5"/>
    <s v="Aidenton"/>
  </r>
  <r>
    <n v="400"/>
    <n v="907"/>
    <n v="44904"/>
    <d v="2021-07-02T00:00:00"/>
    <d v="2021-07-25T00:00:00"/>
    <s v="Female"/>
    <x v="49"/>
    <x v="0"/>
    <s v="North Caitlin"/>
  </r>
  <r>
    <n v="401"/>
    <n v="94"/>
    <n v="24512"/>
    <d v="2021-08-14T00:00:00"/>
    <d v="2021-08-24T00:00:00"/>
    <s v="Genderqueer"/>
    <x v="3"/>
    <x v="2"/>
    <s v="East Isla"/>
  </r>
  <r>
    <n v="402"/>
    <n v="537"/>
    <n v="26681"/>
    <d v="2021-03-09T00:00:00"/>
    <d v="2021-04-04T00:00:00"/>
    <s v="Non-binary"/>
    <x v="12"/>
    <x v="2"/>
    <s v="Krisland"/>
  </r>
  <r>
    <n v="403"/>
    <n v="980"/>
    <n v="17088"/>
    <d v="2021-09-16T00:00:00"/>
    <d v="2021-09-25T00:00:00"/>
    <s v="Agender"/>
    <x v="30"/>
    <x v="0"/>
    <s v="Isaacberg"/>
  </r>
  <r>
    <n v="404"/>
    <n v="998"/>
    <n v="45215"/>
    <d v="2021-03-03T00:00:00"/>
    <d v="2021-03-09T00:00:00"/>
    <s v="Polygender"/>
    <x v="13"/>
    <x v="3"/>
    <s v="Kohlerberg"/>
  </r>
  <r>
    <n v="405"/>
    <n v="493"/>
    <n v="51471"/>
    <d v="2021-08-09T00:00:00"/>
    <d v="2021-08-12T00:00:00"/>
    <s v="Bigender"/>
    <x v="16"/>
    <x v="6"/>
    <s v="Port Natalie"/>
  </r>
  <r>
    <n v="406"/>
    <n v="892"/>
    <n v="35512"/>
    <d v="2021-07-25T00:00:00"/>
    <d v="2021-08-18T00:00:00"/>
    <s v="Non-binary"/>
    <x v="56"/>
    <x v="7"/>
    <s v="West Annaton"/>
  </r>
  <r>
    <n v="407"/>
    <n v="835"/>
    <n v="42595"/>
    <d v="2021-01-09T00:00:00"/>
    <d v="2021-01-20T00:00:00"/>
    <s v="Polygender"/>
    <x v="47"/>
    <x v="0"/>
    <s v="North Lachlanfurt"/>
  </r>
  <r>
    <n v="408"/>
    <n v="404"/>
    <n v="39757"/>
    <d v="2021-01-30T00:00:00"/>
    <d v="2021-02-15T00:00:00"/>
    <s v="Non-binary"/>
    <x v="41"/>
    <x v="7"/>
    <s v="West Ellaport"/>
  </r>
  <r>
    <n v="409"/>
    <n v="206"/>
    <n v="15453"/>
    <d v="2021-05-03T00:00:00"/>
    <d v="2021-05-11T00:00:00"/>
    <s v="Polygender"/>
    <x v="20"/>
    <x v="3"/>
    <s v="South Clairetown"/>
  </r>
  <r>
    <n v="410"/>
    <n v="47"/>
    <n v="14296"/>
    <d v="2021-08-04T00:00:00"/>
    <d v="2021-08-09T00:00:00"/>
    <s v="Polygender"/>
    <x v="10"/>
    <x v="2"/>
    <s v="Lake Nicholasfurt"/>
  </r>
  <r>
    <n v="411"/>
    <n v="771"/>
    <n v="38909"/>
    <d v="2021-03-17T00:00:00"/>
    <d v="2021-04-08T00:00:00"/>
    <s v="Genderfluid"/>
    <x v="42"/>
    <x v="6"/>
    <s v="Kuhntown"/>
  </r>
  <r>
    <n v="412"/>
    <n v="427"/>
    <n v="25520"/>
    <d v="2021-09-23T00:00:00"/>
    <d v="2021-10-13T00:00:00"/>
    <s v="Genderqueer"/>
    <x v="47"/>
    <x v="3"/>
    <s v="New Ava"/>
  </r>
  <r>
    <n v="413"/>
    <n v="589"/>
    <n v="35487"/>
    <d v="2021-10-17T00:00:00"/>
    <d v="2021-10-31T00:00:00"/>
    <s v="Polygender"/>
    <x v="9"/>
    <x v="3"/>
    <s v="Hoppetown"/>
  </r>
  <r>
    <n v="414"/>
    <n v="212"/>
    <n v="57052"/>
    <d v="2021-01-02T00:00:00"/>
    <d v="2021-01-03T00:00:00"/>
    <s v="Polygender"/>
    <x v="41"/>
    <x v="2"/>
    <s v="Port Logan"/>
  </r>
  <r>
    <n v="415"/>
    <n v="947"/>
    <n v="35686"/>
    <d v="2021-07-14T00:00:00"/>
    <d v="2021-07-19T00:00:00"/>
    <s v="Genderqueer"/>
    <x v="42"/>
    <x v="4"/>
    <s v="South Charles"/>
  </r>
  <r>
    <n v="416"/>
    <n v="129"/>
    <n v="37878"/>
    <d v="2021-10-08T00:00:00"/>
    <d v="2021-10-25T00:00:00"/>
    <s v="Non-binary"/>
    <x v="45"/>
    <x v="2"/>
    <s v="Port Harrychester"/>
  </r>
  <r>
    <n v="417"/>
    <n v="729"/>
    <n v="45024"/>
    <d v="2021-09-14T00:00:00"/>
    <d v="2021-10-11T00:00:00"/>
    <s v="Female"/>
    <x v="10"/>
    <x v="0"/>
    <s v="Cameronport"/>
  </r>
  <r>
    <n v="418"/>
    <n v="918"/>
    <n v="55376"/>
    <d v="2021-08-24T00:00:00"/>
    <d v="2021-09-15T00:00:00"/>
    <s v="Polygender"/>
    <x v="60"/>
    <x v="7"/>
    <s v="Violetstad"/>
  </r>
  <r>
    <n v="419"/>
    <n v="745"/>
    <n v="19518"/>
    <d v="2021-10-20T00:00:00"/>
    <d v="2021-11-10T00:00:00"/>
    <s v="Non-binary"/>
    <x v="40"/>
    <x v="5"/>
    <s v="North Matthewfort"/>
  </r>
  <r>
    <n v="420"/>
    <n v="482"/>
    <n v="25541"/>
    <d v="2021-02-22T00:00:00"/>
    <d v="2021-03-19T00:00:00"/>
    <s v="Agender"/>
    <x v="16"/>
    <x v="3"/>
    <s v="East Joshua"/>
  </r>
  <r>
    <n v="421"/>
    <n v="691"/>
    <n v="24273"/>
    <d v="2021-09-28T00:00:00"/>
    <d v="2021-10-09T00:00:00"/>
    <s v="Genderfluid"/>
    <x v="52"/>
    <x v="4"/>
    <s v="Abigailshire"/>
  </r>
  <r>
    <n v="422"/>
    <n v="375"/>
    <n v="48025"/>
    <d v="2021-03-16T00:00:00"/>
    <d v="2021-03-26T00:00:00"/>
    <s v="Agender"/>
    <x v="57"/>
    <x v="5"/>
    <s v="Ernserland"/>
  </r>
  <r>
    <n v="423"/>
    <n v="507"/>
    <n v="34107"/>
    <d v="2021-06-12T00:00:00"/>
    <d v="2021-06-21T00:00:00"/>
    <s v="Polygender"/>
    <x v="42"/>
    <x v="6"/>
    <s v="Jaydenside"/>
  </r>
  <r>
    <n v="424"/>
    <n v="551"/>
    <n v="58723"/>
    <d v="2021-03-13T00:00:00"/>
    <d v="2021-03-18T00:00:00"/>
    <s v="Bigender"/>
    <x v="45"/>
    <x v="0"/>
    <s v="Declanton"/>
  </r>
  <r>
    <n v="425"/>
    <n v="606"/>
    <n v="12705"/>
    <d v="2021-02-21T00:00:00"/>
    <d v="2021-03-17T00:00:00"/>
    <s v="Polygender"/>
    <x v="4"/>
    <x v="4"/>
    <s v="Calebville"/>
  </r>
  <r>
    <n v="426"/>
    <n v="776"/>
    <n v="32793"/>
    <d v="2021-09-26T00:00:00"/>
    <d v="2021-10-16T00:00:00"/>
    <s v="Genderfluid"/>
    <x v="21"/>
    <x v="7"/>
    <s v="Harveyville"/>
  </r>
  <r>
    <n v="427"/>
    <n v="282"/>
    <n v="20082"/>
    <d v="2021-01-27T00:00:00"/>
    <d v="2021-02-10T00:00:00"/>
    <s v="Female"/>
    <x v="54"/>
    <x v="7"/>
    <s v="Port Hannahburgh"/>
  </r>
  <r>
    <n v="428"/>
    <n v="431"/>
    <n v="48629"/>
    <d v="2021-02-24T00:00:00"/>
    <d v="2021-03-23T00:00:00"/>
    <s v="Agender"/>
    <x v="39"/>
    <x v="6"/>
    <s v="Jademouth"/>
  </r>
  <r>
    <n v="429"/>
    <n v="754"/>
    <n v="23238"/>
    <d v="2021-02-08T00:00:00"/>
    <d v="2021-02-22T00:00:00"/>
    <s v="Bigender"/>
    <x v="42"/>
    <x v="4"/>
    <s v="Lake Jesse"/>
  </r>
  <r>
    <n v="430"/>
    <n v="155"/>
    <n v="49272"/>
    <d v="2021-02-08T00:00:00"/>
    <d v="2021-03-01T00:00:00"/>
    <s v="Male"/>
    <x v="19"/>
    <x v="4"/>
    <s v="Port Sophia"/>
  </r>
  <r>
    <n v="431"/>
    <n v="325"/>
    <n v="35804"/>
    <d v="2021-04-25T00:00:00"/>
    <d v="2021-05-09T00:00:00"/>
    <s v="Genderqueer"/>
    <x v="45"/>
    <x v="0"/>
    <s v="West Claudia"/>
  </r>
  <r>
    <n v="432"/>
    <n v="20"/>
    <n v="37821"/>
    <d v="2021-10-20T00:00:00"/>
    <d v="2021-11-03T00:00:00"/>
    <s v="Genderqueer"/>
    <x v="43"/>
    <x v="0"/>
    <s v="East Audrey"/>
  </r>
  <r>
    <n v="433"/>
    <n v="419"/>
    <n v="32215"/>
    <d v="2021-08-18T00:00:00"/>
    <d v="2021-09-02T00:00:00"/>
    <s v="Male"/>
    <x v="18"/>
    <x v="3"/>
    <s v="West Mackenzie"/>
  </r>
  <r>
    <n v="434"/>
    <n v="940"/>
    <n v="42284"/>
    <d v="2021-05-11T00:00:00"/>
    <d v="2021-06-01T00:00:00"/>
    <s v="Genderqueer"/>
    <x v="3"/>
    <x v="1"/>
    <s v="Harberview"/>
  </r>
  <r>
    <n v="435"/>
    <n v="886"/>
    <n v="56764"/>
    <d v="2021-02-17T00:00:00"/>
    <d v="2021-02-22T00:00:00"/>
    <s v="Non-binary"/>
    <x v="60"/>
    <x v="5"/>
    <s v="Thompsonport"/>
  </r>
  <r>
    <n v="436"/>
    <n v="739"/>
    <n v="47040"/>
    <d v="2021-08-17T00:00:00"/>
    <d v="2021-09-10T00:00:00"/>
    <s v="Female"/>
    <x v="9"/>
    <x v="4"/>
    <s v="East Matthewville"/>
  </r>
  <r>
    <n v="437"/>
    <n v="269"/>
    <n v="42857"/>
    <d v="2021-08-25T00:00:00"/>
    <d v="2021-09-05T00:00:00"/>
    <s v="Bigender"/>
    <x v="34"/>
    <x v="4"/>
    <s v="New Jadehaven"/>
  </r>
  <r>
    <n v="438"/>
    <n v="989"/>
    <n v="51250"/>
    <d v="2021-05-22T00:00:00"/>
    <d v="2021-05-31T00:00:00"/>
    <s v="Bigender"/>
    <x v="4"/>
    <x v="7"/>
    <s v="Stewartland"/>
  </r>
  <r>
    <n v="439"/>
    <n v="286"/>
    <n v="15329"/>
    <d v="2021-08-24T00:00:00"/>
    <d v="2021-09-06T00:00:00"/>
    <s v="Polygender"/>
    <x v="2"/>
    <x v="3"/>
    <s v="Charlotteville"/>
  </r>
  <r>
    <n v="440"/>
    <n v="553"/>
    <n v="14884"/>
    <d v="2021-10-09T00:00:00"/>
    <d v="2021-10-30T00:00:00"/>
    <s v="Genderfluid"/>
    <x v="51"/>
    <x v="4"/>
    <s v="Kaiview"/>
  </r>
  <r>
    <n v="441"/>
    <n v="726"/>
    <n v="13419"/>
    <d v="2021-02-28T00:00:00"/>
    <d v="2021-03-02T00:00:00"/>
    <s v="Genderqueer"/>
    <x v="22"/>
    <x v="2"/>
    <s v="Cassinport"/>
  </r>
  <r>
    <n v="442"/>
    <n v="693"/>
    <n v="58324"/>
    <d v="2021-03-24T00:00:00"/>
    <d v="2021-03-30T00:00:00"/>
    <s v="Genderqueer"/>
    <x v="12"/>
    <x v="3"/>
    <s v="Beattychester"/>
  </r>
  <r>
    <n v="443"/>
    <n v="966"/>
    <n v="10043"/>
    <d v="2021-03-09T00:00:00"/>
    <d v="2021-03-27T00:00:00"/>
    <s v="Female"/>
    <x v="16"/>
    <x v="2"/>
    <s v="South Heidi"/>
  </r>
  <r>
    <n v="444"/>
    <n v="383"/>
    <n v="33452"/>
    <d v="2021-03-07T00:00:00"/>
    <d v="2021-03-26T00:00:00"/>
    <s v="Non-binary"/>
    <x v="35"/>
    <x v="6"/>
    <s v="South Hannahstad"/>
  </r>
  <r>
    <n v="445"/>
    <n v="893"/>
    <n v="27329"/>
    <d v="2021-07-07T00:00:00"/>
    <d v="2021-07-27T00:00:00"/>
    <s v="Genderfluid"/>
    <x v="9"/>
    <x v="2"/>
    <s v="Port Jettshire"/>
  </r>
  <r>
    <n v="446"/>
    <n v="283"/>
    <n v="19398"/>
    <d v="2021-03-26T00:00:00"/>
    <d v="2021-03-30T00:00:00"/>
    <s v="Male"/>
    <x v="35"/>
    <x v="4"/>
    <s v="New George"/>
  </r>
  <r>
    <n v="447"/>
    <n v="100"/>
    <n v="59708"/>
    <d v="2021-01-10T00:00:00"/>
    <d v="2021-01-23T00:00:00"/>
    <s v="Genderfluid"/>
    <x v="60"/>
    <x v="3"/>
    <s v="Lake Callumville"/>
  </r>
  <r>
    <n v="448"/>
    <n v="185"/>
    <n v="16486"/>
    <d v="2021-08-20T00:00:00"/>
    <d v="2021-08-31T00:00:00"/>
    <s v="Polygender"/>
    <x v="8"/>
    <x v="6"/>
    <s v="Violetborough"/>
  </r>
  <r>
    <n v="449"/>
    <n v="163"/>
    <n v="56294"/>
    <d v="2021-10-23T00:00:00"/>
    <d v="2021-11-09T00:00:00"/>
    <s v="Genderfluid"/>
    <x v="34"/>
    <x v="7"/>
    <s v="Port Elliechester"/>
  </r>
  <r>
    <n v="450"/>
    <n v="648"/>
    <n v="12078"/>
    <d v="2021-04-30T00:00:00"/>
    <d v="2021-05-05T00:00:00"/>
    <s v="Genderfluid"/>
    <x v="27"/>
    <x v="0"/>
    <s v="New Emmastad"/>
  </r>
  <r>
    <n v="451"/>
    <n v="566"/>
    <n v="29859"/>
    <d v="2021-08-25T00:00:00"/>
    <d v="2021-09-06T00:00:00"/>
    <s v="Male"/>
    <x v="35"/>
    <x v="1"/>
    <s v="O'keefeton"/>
  </r>
  <r>
    <n v="452"/>
    <n v="123"/>
    <n v="50557"/>
    <d v="2021-10-09T00:00:00"/>
    <d v="2021-10-22T00:00:00"/>
    <s v="Female"/>
    <x v="32"/>
    <x v="1"/>
    <s v="Jordanborough"/>
  </r>
  <r>
    <n v="453"/>
    <n v="371"/>
    <n v="53761"/>
    <d v="2021-08-13T00:00:00"/>
    <d v="2021-08-22T00:00:00"/>
    <s v="Genderqueer"/>
    <x v="16"/>
    <x v="3"/>
    <s v="West Jessica"/>
  </r>
  <r>
    <n v="454"/>
    <n v="441"/>
    <n v="40423"/>
    <d v="2021-03-29T00:00:00"/>
    <d v="2021-04-12T00:00:00"/>
    <s v="Bigender"/>
    <x v="4"/>
    <x v="2"/>
    <s v="South Rileyview"/>
  </r>
  <r>
    <n v="455"/>
    <n v="1"/>
    <n v="24550"/>
    <d v="2021-04-04T00:00:00"/>
    <d v="2021-04-06T00:00:00"/>
    <s v="Female"/>
    <x v="51"/>
    <x v="5"/>
    <s v="Johnstonhaven"/>
  </r>
  <r>
    <n v="456"/>
    <n v="450"/>
    <n v="53893"/>
    <d v="2021-06-28T00:00:00"/>
    <d v="2021-07-20T00:00:00"/>
    <s v="Genderfluid"/>
    <x v="54"/>
    <x v="4"/>
    <s v="West Lucy"/>
  </r>
  <r>
    <n v="457"/>
    <n v="490"/>
    <n v="52472"/>
    <d v="2021-03-04T00:00:00"/>
    <d v="2021-03-12T00:00:00"/>
    <s v="Male"/>
    <x v="9"/>
    <x v="4"/>
    <s v="Mollyland"/>
  </r>
  <r>
    <n v="458"/>
    <n v="757"/>
    <n v="13142"/>
    <d v="2021-10-21T00:00:00"/>
    <d v="2021-11-10T00:00:00"/>
    <s v="Non-binary"/>
    <x v="40"/>
    <x v="4"/>
    <s v="East Xavier"/>
  </r>
  <r>
    <n v="459"/>
    <n v="853"/>
    <n v="24079"/>
    <d v="2021-06-18T00:00:00"/>
    <d v="2021-07-06T00:00:00"/>
    <s v="Genderfluid"/>
    <x v="10"/>
    <x v="4"/>
    <s v="Siennabury"/>
  </r>
  <r>
    <n v="460"/>
    <n v="250"/>
    <n v="29924"/>
    <d v="2021-06-07T00:00:00"/>
    <d v="2021-06-17T00:00:00"/>
    <s v="Polygender"/>
    <x v="35"/>
    <x v="3"/>
    <s v="Boyleberg"/>
  </r>
  <r>
    <n v="461"/>
    <n v="244"/>
    <n v="53553"/>
    <d v="2021-02-14T00:00:00"/>
    <d v="2021-02-19T00:00:00"/>
    <s v="Male"/>
    <x v="27"/>
    <x v="6"/>
    <s v="Port Chelseaport"/>
  </r>
  <r>
    <n v="462"/>
    <n v="769"/>
    <n v="44429"/>
    <d v="2021-01-31T00:00:00"/>
    <d v="2021-02-20T00:00:00"/>
    <s v="Male"/>
    <x v="15"/>
    <x v="7"/>
    <s v="West Grace"/>
  </r>
  <r>
    <n v="463"/>
    <n v="641"/>
    <n v="19206"/>
    <d v="2021-03-16T00:00:00"/>
    <d v="2021-04-09T00:00:00"/>
    <s v="Agender"/>
    <x v="53"/>
    <x v="4"/>
    <s v="Hamishview"/>
  </r>
  <r>
    <n v="464"/>
    <n v="103"/>
    <n v="26925"/>
    <d v="2021-06-29T00:00:00"/>
    <d v="2021-07-25T00:00:00"/>
    <s v="Bigender"/>
    <x v="57"/>
    <x v="0"/>
    <s v="South Nathan"/>
  </r>
  <r>
    <n v="465"/>
    <n v="7"/>
    <n v="48935"/>
    <d v="2021-05-21T00:00:00"/>
    <d v="2021-05-23T00:00:00"/>
    <s v="Bigender"/>
    <x v="28"/>
    <x v="3"/>
    <s v="Masonfurt"/>
  </r>
  <r>
    <n v="466"/>
    <n v="628"/>
    <n v="11363"/>
    <d v="2021-06-10T00:00:00"/>
    <d v="2021-07-05T00:00:00"/>
    <s v="Non-binary"/>
    <x v="0"/>
    <x v="5"/>
    <s v="West Sophie"/>
  </r>
  <r>
    <n v="467"/>
    <n v="102"/>
    <n v="23636"/>
    <d v="2021-02-24T00:00:00"/>
    <d v="2021-03-10T00:00:00"/>
    <s v="Genderfluid"/>
    <x v="13"/>
    <x v="3"/>
    <s v="Port Sarah"/>
  </r>
  <r>
    <n v="468"/>
    <n v="238"/>
    <n v="56092"/>
    <d v="2021-04-15T00:00:00"/>
    <d v="2021-04-17T00:00:00"/>
    <s v="Non-binary"/>
    <x v="51"/>
    <x v="1"/>
    <s v="New Sophie"/>
  </r>
  <r>
    <n v="469"/>
    <n v="907"/>
    <n v="25333"/>
    <d v="2021-04-27T00:00:00"/>
    <d v="2021-05-04T00:00:00"/>
    <s v="Female"/>
    <x v="49"/>
    <x v="0"/>
    <s v="North Caitlin"/>
  </r>
  <r>
    <n v="470"/>
    <n v="810"/>
    <n v="18707"/>
    <d v="2021-09-11T00:00:00"/>
    <d v="2021-10-04T00:00:00"/>
    <s v="Non-binary"/>
    <x v="15"/>
    <x v="7"/>
    <s v="South Maxland"/>
  </r>
  <r>
    <n v="471"/>
    <n v="282"/>
    <n v="56849"/>
    <d v="2021-07-08T00:00:00"/>
    <d v="2021-07-10T00:00:00"/>
    <s v="Female"/>
    <x v="54"/>
    <x v="7"/>
    <s v="Port Hannahburgh"/>
  </r>
  <r>
    <n v="472"/>
    <n v="85"/>
    <n v="44735"/>
    <d v="2021-07-15T00:00:00"/>
    <d v="2021-07-29T00:00:00"/>
    <s v="Genderqueer"/>
    <x v="22"/>
    <x v="5"/>
    <s v="East Chelsea"/>
  </r>
  <r>
    <n v="473"/>
    <n v="61"/>
    <n v="36137"/>
    <d v="2021-05-19T00:00:00"/>
    <d v="2021-06-12T00:00:00"/>
    <s v="Genderqueer"/>
    <x v="44"/>
    <x v="0"/>
    <s v="Samuelland"/>
  </r>
  <r>
    <n v="474"/>
    <n v="571"/>
    <n v="17401"/>
    <d v="2021-08-19T00:00:00"/>
    <d v="2021-09-09T00:00:00"/>
    <s v="Agender"/>
    <x v="32"/>
    <x v="7"/>
    <s v="Jordanside"/>
  </r>
  <r>
    <n v="475"/>
    <n v="696"/>
    <n v="36229"/>
    <d v="2021-05-27T00:00:00"/>
    <d v="2021-06-01T00:00:00"/>
    <s v="Non-binary"/>
    <x v="27"/>
    <x v="7"/>
    <s v="Callummouth"/>
  </r>
  <r>
    <n v="476"/>
    <n v="757"/>
    <n v="42157"/>
    <d v="2021-10-07T00:00:00"/>
    <d v="2021-11-02T00:00:00"/>
    <s v="Non-binary"/>
    <x v="40"/>
    <x v="4"/>
    <s v="East Xavier"/>
  </r>
  <r>
    <n v="477"/>
    <n v="97"/>
    <n v="37504"/>
    <d v="2021-06-20T00:00:00"/>
    <d v="2021-06-26T00:00:00"/>
    <s v="Female"/>
    <x v="7"/>
    <x v="5"/>
    <s v="North Ellabury"/>
  </r>
  <r>
    <n v="478"/>
    <n v="452"/>
    <n v="17279"/>
    <d v="2021-10-15T00:00:00"/>
    <d v="2021-10-23T00:00:00"/>
    <s v="Genderqueer"/>
    <x v="22"/>
    <x v="4"/>
    <s v="Scottview"/>
  </r>
  <r>
    <n v="479"/>
    <n v="51"/>
    <n v="18796"/>
    <d v="2021-06-27T00:00:00"/>
    <d v="2021-07-16T00:00:00"/>
    <s v="Non-binary"/>
    <x v="26"/>
    <x v="5"/>
    <s v="South Evaport"/>
  </r>
  <r>
    <n v="480"/>
    <n v="180"/>
    <n v="38248"/>
    <d v="2021-07-15T00:00:00"/>
    <d v="2021-08-05T00:00:00"/>
    <s v="Genderfluid"/>
    <x v="15"/>
    <x v="2"/>
    <s v="Chasemouth"/>
  </r>
  <r>
    <n v="481"/>
    <n v="227"/>
    <n v="17525"/>
    <d v="2021-08-20T00:00:00"/>
    <d v="2021-09-12T00:00:00"/>
    <s v="Non-binary"/>
    <x v="23"/>
    <x v="1"/>
    <s v="South Holly"/>
  </r>
  <r>
    <n v="482"/>
    <n v="111"/>
    <n v="59910"/>
    <d v="2021-08-03T00:00:00"/>
    <d v="2021-08-09T00:00:00"/>
    <s v="Female"/>
    <x v="26"/>
    <x v="5"/>
    <s v="North Edwardshire"/>
  </r>
  <r>
    <n v="483"/>
    <n v="742"/>
    <n v="26333"/>
    <d v="2021-03-15T00:00:00"/>
    <d v="2021-03-20T00:00:00"/>
    <s v="Polygender"/>
    <x v="56"/>
    <x v="2"/>
    <s v="Port Aliview"/>
  </r>
  <r>
    <n v="484"/>
    <n v="926"/>
    <n v="26887"/>
    <d v="2021-05-05T00:00:00"/>
    <d v="2021-05-31T00:00:00"/>
    <s v="Genderqueer"/>
    <x v="45"/>
    <x v="5"/>
    <s v="East Jasper"/>
  </r>
  <r>
    <n v="485"/>
    <n v="969"/>
    <n v="49699"/>
    <d v="2021-01-08T00:00:00"/>
    <d v="2021-01-28T00:00:00"/>
    <s v="Polygender"/>
    <x v="57"/>
    <x v="0"/>
    <s v="West Stella"/>
  </r>
  <r>
    <n v="486"/>
    <n v="643"/>
    <n v="10132"/>
    <d v="2021-04-27T00:00:00"/>
    <d v="2021-05-08T00:00:00"/>
    <s v="Female"/>
    <x v="14"/>
    <x v="1"/>
    <s v="Shieldschester"/>
  </r>
  <r>
    <n v="487"/>
    <n v="926"/>
    <n v="21220"/>
    <d v="2021-01-09T00:00:00"/>
    <d v="2021-02-05T00:00:00"/>
    <s v="Genderqueer"/>
    <x v="45"/>
    <x v="5"/>
    <s v="East Jasper"/>
  </r>
  <r>
    <n v="488"/>
    <n v="638"/>
    <n v="52570"/>
    <d v="2021-10-01T00:00:00"/>
    <d v="2021-10-26T00:00:00"/>
    <s v="Female"/>
    <x v="35"/>
    <x v="6"/>
    <s v="Reillyborough"/>
  </r>
  <r>
    <n v="489"/>
    <n v="77"/>
    <n v="28578"/>
    <d v="2021-08-30T00:00:00"/>
    <d v="2021-09-21T00:00:00"/>
    <s v="Male"/>
    <x v="53"/>
    <x v="0"/>
    <s v="Chloeville"/>
  </r>
  <r>
    <n v="490"/>
    <n v="816"/>
    <n v="11291"/>
    <d v="2021-09-15T00:00:00"/>
    <d v="2021-09-29T00:00:00"/>
    <s v="Genderfluid"/>
    <x v="35"/>
    <x v="6"/>
    <s v="Kaifort"/>
  </r>
  <r>
    <n v="491"/>
    <n v="783"/>
    <n v="10074"/>
    <d v="2021-02-24T00:00:00"/>
    <d v="2021-03-18T00:00:00"/>
    <s v="Female"/>
    <x v="5"/>
    <x v="0"/>
    <s v="North Avabury"/>
  </r>
  <r>
    <n v="492"/>
    <n v="568"/>
    <n v="49046"/>
    <d v="2021-07-24T00:00:00"/>
    <d v="2021-08-07T00:00:00"/>
    <s v="Bigender"/>
    <x v="6"/>
    <x v="1"/>
    <s v="Chloeville"/>
  </r>
  <r>
    <n v="493"/>
    <n v="895"/>
    <n v="42647"/>
    <d v="2021-04-24T00:00:00"/>
    <d v="2021-05-03T00:00:00"/>
    <s v="Genderfluid"/>
    <x v="50"/>
    <x v="3"/>
    <s v="Lake Bellahaven"/>
  </r>
  <r>
    <n v="494"/>
    <n v="740"/>
    <n v="37675"/>
    <d v="2021-07-31T00:00:00"/>
    <d v="2021-08-15T00:00:00"/>
    <s v="Non-binary"/>
    <x v="52"/>
    <x v="1"/>
    <s v="Port Molly"/>
  </r>
  <r>
    <n v="495"/>
    <n v="352"/>
    <n v="41706"/>
    <d v="2021-08-10T00:00:00"/>
    <d v="2021-08-19T00:00:00"/>
    <s v="Bigender"/>
    <x v="40"/>
    <x v="3"/>
    <s v="Port Ashtonhaven"/>
  </r>
  <r>
    <n v="496"/>
    <n v="574"/>
    <n v="32782"/>
    <d v="2021-06-17T00:00:00"/>
    <d v="2021-06-27T00:00:00"/>
    <s v="Polygender"/>
    <x v="4"/>
    <x v="5"/>
    <s v="Zacharybury"/>
  </r>
  <r>
    <n v="497"/>
    <n v="900"/>
    <n v="29655"/>
    <d v="2021-07-07T00:00:00"/>
    <d v="2021-07-09T00:00:00"/>
    <s v="Agender"/>
    <x v="32"/>
    <x v="1"/>
    <s v="East Emily"/>
  </r>
  <r>
    <n v="498"/>
    <n v="647"/>
    <n v="23201"/>
    <d v="2021-07-15T00:00:00"/>
    <d v="2021-07-23T00:00:00"/>
    <s v="Male"/>
    <x v="24"/>
    <x v="7"/>
    <s v="Lake Nicholasfort"/>
  </r>
  <r>
    <n v="499"/>
    <n v="690"/>
    <n v="52749"/>
    <d v="2021-10-24T00:00:00"/>
    <d v="2021-10-26T00:00:00"/>
    <s v="Genderqueer"/>
    <x v="2"/>
    <x v="5"/>
    <s v="Port Annabelle"/>
  </r>
  <r>
    <n v="500"/>
    <n v="571"/>
    <n v="41037"/>
    <d v="2021-01-15T00:00:00"/>
    <d v="2021-01-24T00:00:00"/>
    <s v="Agender"/>
    <x v="32"/>
    <x v="7"/>
    <s v="Jordanside"/>
  </r>
  <r>
    <n v="501"/>
    <n v="706"/>
    <n v="41180"/>
    <d v="2021-02-16T00:00:00"/>
    <d v="2021-02-25T00:00:00"/>
    <s v="Agender"/>
    <x v="49"/>
    <x v="5"/>
    <s v="Lake Aiden"/>
  </r>
  <r>
    <n v="502"/>
    <n v="485"/>
    <n v="57115"/>
    <d v="2021-02-18T00:00:00"/>
    <d v="2021-03-07T00:00:00"/>
    <s v="Male"/>
    <x v="3"/>
    <x v="7"/>
    <s v="Port Lily"/>
  </r>
  <r>
    <n v="503"/>
    <n v="937"/>
    <n v="43249"/>
    <d v="2021-08-19T00:00:00"/>
    <d v="2021-09-05T00:00:00"/>
    <s v="Male"/>
    <x v="59"/>
    <x v="4"/>
    <s v="Schneiderstad"/>
  </r>
  <r>
    <n v="504"/>
    <n v="192"/>
    <n v="57782"/>
    <d v="2021-01-13T00:00:00"/>
    <d v="2021-02-08T00:00:00"/>
    <s v="Female"/>
    <x v="16"/>
    <x v="1"/>
    <s v="East Mason"/>
  </r>
  <r>
    <n v="505"/>
    <n v="737"/>
    <n v="37947"/>
    <d v="2021-08-17T00:00:00"/>
    <d v="2021-08-27T00:00:00"/>
    <s v="Genderqueer"/>
    <x v="11"/>
    <x v="1"/>
    <s v="Harveyside"/>
  </r>
  <r>
    <n v="506"/>
    <n v="648"/>
    <n v="18355"/>
    <d v="2021-09-11T00:00:00"/>
    <d v="2021-09-27T00:00:00"/>
    <s v="Genderfluid"/>
    <x v="27"/>
    <x v="0"/>
    <s v="New Emmastad"/>
  </r>
  <r>
    <n v="507"/>
    <n v="58"/>
    <n v="29761"/>
    <d v="2021-06-20T00:00:00"/>
    <d v="2021-07-11T00:00:00"/>
    <s v="Agender"/>
    <x v="7"/>
    <x v="4"/>
    <s v="Amelieburgh"/>
  </r>
  <r>
    <n v="508"/>
    <n v="834"/>
    <n v="42640"/>
    <d v="2021-07-17T00:00:00"/>
    <d v="2021-08-01T00:00:00"/>
    <s v="Non-binary"/>
    <x v="1"/>
    <x v="4"/>
    <s v="Port Ellaside"/>
  </r>
  <r>
    <n v="509"/>
    <n v="676"/>
    <n v="20368"/>
    <d v="2021-01-02T00:00:00"/>
    <d v="2021-01-25T00:00:00"/>
    <s v="Bigender"/>
    <x v="54"/>
    <x v="5"/>
    <s v="Kaylafurt"/>
  </r>
  <r>
    <n v="510"/>
    <n v="125"/>
    <n v="47242"/>
    <d v="2021-09-29T00:00:00"/>
    <d v="2021-10-01T00:00:00"/>
    <s v="Bigender"/>
    <x v="57"/>
    <x v="1"/>
    <s v="Angelinaville"/>
  </r>
  <r>
    <n v="511"/>
    <n v="282"/>
    <n v="43667"/>
    <d v="2021-08-22T00:00:00"/>
    <d v="2021-09-12T00:00:00"/>
    <s v="Female"/>
    <x v="54"/>
    <x v="7"/>
    <s v="Port Hannahburgh"/>
  </r>
  <r>
    <n v="512"/>
    <n v="223"/>
    <n v="21235"/>
    <d v="2021-10-13T00:00:00"/>
    <d v="2021-11-05T00:00:00"/>
    <s v="Non-binary"/>
    <x v="24"/>
    <x v="0"/>
    <s v="Lake Owen"/>
  </r>
  <r>
    <n v="513"/>
    <n v="950"/>
    <n v="49647"/>
    <d v="2021-05-24T00:00:00"/>
    <d v="2021-06-04T00:00:00"/>
    <s v="Male"/>
    <x v="49"/>
    <x v="6"/>
    <s v="Bergefort"/>
  </r>
  <r>
    <n v="514"/>
    <n v="740"/>
    <n v="13918"/>
    <d v="2021-07-12T00:00:00"/>
    <d v="2021-07-22T00:00:00"/>
    <s v="Non-binary"/>
    <x v="52"/>
    <x v="1"/>
    <s v="Port Molly"/>
  </r>
  <r>
    <n v="515"/>
    <n v="23"/>
    <n v="20627"/>
    <d v="2021-05-23T00:00:00"/>
    <d v="2021-06-13T00:00:00"/>
    <s v="Female"/>
    <x v="13"/>
    <x v="1"/>
    <s v="North Mia"/>
  </r>
  <r>
    <n v="516"/>
    <n v="506"/>
    <n v="20934"/>
    <d v="2021-05-21T00:00:00"/>
    <d v="2021-05-26T00:00:00"/>
    <s v="Agender"/>
    <x v="50"/>
    <x v="7"/>
    <s v="South Hugoberg"/>
  </r>
  <r>
    <n v="517"/>
    <n v="797"/>
    <n v="37440"/>
    <d v="2021-06-23T00:00:00"/>
    <d v="2021-06-30T00:00:00"/>
    <s v="Female"/>
    <x v="13"/>
    <x v="3"/>
    <s v="Marcusshire"/>
  </r>
  <r>
    <n v="518"/>
    <n v="196"/>
    <n v="28347"/>
    <d v="2021-06-03T00:00:00"/>
    <d v="2021-06-18T00:00:00"/>
    <s v="Genderqueer"/>
    <x v="47"/>
    <x v="0"/>
    <s v="New Ava"/>
  </r>
  <r>
    <n v="519"/>
    <n v="244"/>
    <n v="23212"/>
    <d v="2021-08-23T00:00:00"/>
    <d v="2021-09-12T00:00:00"/>
    <s v="Male"/>
    <x v="27"/>
    <x v="6"/>
    <s v="Port Chelseaport"/>
  </r>
  <r>
    <n v="520"/>
    <n v="679"/>
    <n v="13400"/>
    <d v="2021-02-04T00:00:00"/>
    <d v="2021-03-01T00:00:00"/>
    <s v="Genderqueer"/>
    <x v="28"/>
    <x v="2"/>
    <s v="Cameronton"/>
  </r>
  <r>
    <n v="521"/>
    <n v="382"/>
    <n v="35247"/>
    <d v="2021-03-17T00:00:00"/>
    <d v="2021-03-31T00:00:00"/>
    <s v="Genderfluid"/>
    <x v="21"/>
    <x v="6"/>
    <s v="Rodriguezbury"/>
  </r>
  <r>
    <n v="522"/>
    <n v="761"/>
    <n v="35937"/>
    <d v="2021-03-19T00:00:00"/>
    <d v="2021-04-05T00:00:00"/>
    <s v="Non-binary"/>
    <x v="26"/>
    <x v="6"/>
    <s v="West Aidanton"/>
  </r>
  <r>
    <n v="523"/>
    <n v="516"/>
    <n v="17584"/>
    <d v="2021-04-25T00:00:00"/>
    <d v="2021-05-18T00:00:00"/>
    <s v="Polygender"/>
    <x v="60"/>
    <x v="5"/>
    <s v="South Tylermouth"/>
  </r>
  <r>
    <n v="524"/>
    <n v="60"/>
    <n v="28334"/>
    <d v="2021-07-21T00:00:00"/>
    <d v="2021-08-01T00:00:00"/>
    <s v="Agender"/>
    <x v="34"/>
    <x v="1"/>
    <s v="New Callum"/>
  </r>
  <r>
    <n v="525"/>
    <n v="986"/>
    <n v="32747"/>
    <d v="2021-09-25T00:00:00"/>
    <d v="2021-10-20T00:00:00"/>
    <s v="Polygender"/>
    <x v="27"/>
    <x v="7"/>
    <s v="Turcottetown"/>
  </r>
  <r>
    <n v="526"/>
    <n v="55"/>
    <n v="10434"/>
    <d v="2021-05-16T00:00:00"/>
    <d v="2021-05-22T00:00:00"/>
    <s v="Polygender"/>
    <x v="12"/>
    <x v="0"/>
    <s v="Lake Phoenixside"/>
  </r>
  <r>
    <n v="527"/>
    <n v="79"/>
    <n v="16864"/>
    <d v="2021-09-13T00:00:00"/>
    <d v="2021-10-09T00:00:00"/>
    <s v="Genderfluid"/>
    <x v="3"/>
    <x v="7"/>
    <s v="Sofiaberg"/>
  </r>
  <r>
    <n v="528"/>
    <n v="343"/>
    <n v="56020"/>
    <d v="2021-09-16T00:00:00"/>
    <d v="2021-10-07T00:00:00"/>
    <s v="Non-binary"/>
    <x v="36"/>
    <x v="5"/>
    <s v="Lake Charli"/>
  </r>
  <r>
    <n v="529"/>
    <n v="767"/>
    <n v="31199"/>
    <d v="2021-01-10T00:00:00"/>
    <d v="2021-01-19T00:00:00"/>
    <s v="Genderqueer"/>
    <x v="50"/>
    <x v="0"/>
    <s v="West Kai"/>
  </r>
  <r>
    <n v="530"/>
    <n v="467"/>
    <n v="20275"/>
    <d v="2021-01-07T00:00:00"/>
    <d v="2021-01-23T00:00:00"/>
    <s v="Bigender"/>
    <x v="4"/>
    <x v="0"/>
    <s v="O'reillychester"/>
  </r>
  <r>
    <n v="531"/>
    <n v="742"/>
    <n v="26445"/>
    <d v="2021-01-14T00:00:00"/>
    <d v="2021-02-08T00:00:00"/>
    <s v="Polygender"/>
    <x v="56"/>
    <x v="2"/>
    <s v="Port Aliview"/>
  </r>
  <r>
    <n v="532"/>
    <n v="523"/>
    <n v="11590"/>
    <d v="2021-09-08T00:00:00"/>
    <d v="2021-09-20T00:00:00"/>
    <s v="Bigender"/>
    <x v="32"/>
    <x v="5"/>
    <s v="North Jasperville"/>
  </r>
  <r>
    <n v="533"/>
    <n v="558"/>
    <n v="28560"/>
    <d v="2021-06-04T00:00:00"/>
    <d v="2021-06-09T00:00:00"/>
    <s v="Genderqueer"/>
    <x v="27"/>
    <x v="0"/>
    <s v="Violetfort"/>
  </r>
  <r>
    <n v="534"/>
    <n v="49"/>
    <n v="31586"/>
    <d v="2021-09-23T00:00:00"/>
    <d v="2021-09-26T00:00:00"/>
    <s v="Female"/>
    <x v="38"/>
    <x v="3"/>
    <s v="Port Alyssa"/>
  </r>
  <r>
    <n v="535"/>
    <n v="585"/>
    <n v="23905"/>
    <d v="2021-01-25T00:00:00"/>
    <d v="2021-02-07T00:00:00"/>
    <s v="Non-binary"/>
    <x v="35"/>
    <x v="0"/>
    <s v="West Bella"/>
  </r>
  <r>
    <n v="536"/>
    <n v="927"/>
    <n v="21110"/>
    <d v="2021-02-05T00:00:00"/>
    <d v="2021-02-21T00:00:00"/>
    <s v="Male"/>
    <x v="1"/>
    <x v="6"/>
    <s v="Ryanfurt"/>
  </r>
  <r>
    <n v="537"/>
    <n v="203"/>
    <n v="10838"/>
    <d v="2021-02-14T00:00:00"/>
    <d v="2021-03-13T00:00:00"/>
    <s v="Non-binary"/>
    <x v="51"/>
    <x v="7"/>
    <s v="Lake Elijah"/>
  </r>
  <r>
    <n v="538"/>
    <n v="754"/>
    <n v="11543"/>
    <d v="2021-01-04T00:00:00"/>
    <d v="2021-01-26T00:00:00"/>
    <s v="Bigender"/>
    <x v="42"/>
    <x v="4"/>
    <s v="Lake Jesse"/>
  </r>
  <r>
    <n v="539"/>
    <n v="609"/>
    <n v="55906"/>
    <d v="2021-01-03T00:00:00"/>
    <d v="2021-01-25T00:00:00"/>
    <s v="Polygender"/>
    <x v="1"/>
    <x v="5"/>
    <s v="New Emilyton"/>
  </r>
  <r>
    <n v="540"/>
    <n v="772"/>
    <n v="37955"/>
    <d v="2021-03-21T00:00:00"/>
    <d v="2021-03-30T00:00:00"/>
    <s v="Genderqueer"/>
    <x v="58"/>
    <x v="0"/>
    <s v="Oscarberg"/>
  </r>
  <r>
    <n v="541"/>
    <n v="490"/>
    <n v="29630"/>
    <d v="2021-08-20T00:00:00"/>
    <d v="2021-08-22T00:00:00"/>
    <s v="Male"/>
    <x v="9"/>
    <x v="4"/>
    <s v="Mollyland"/>
  </r>
  <r>
    <n v="542"/>
    <n v="282"/>
    <n v="38737"/>
    <d v="2021-02-10T00:00:00"/>
    <d v="2021-02-14T00:00:00"/>
    <s v="Female"/>
    <x v="54"/>
    <x v="7"/>
    <s v="Port Hannahburgh"/>
  </r>
  <r>
    <n v="543"/>
    <n v="769"/>
    <n v="12692"/>
    <d v="2021-07-28T00:00:00"/>
    <d v="2021-08-09T00:00:00"/>
    <s v="Male"/>
    <x v="15"/>
    <x v="7"/>
    <s v="West Grace"/>
  </r>
  <r>
    <n v="544"/>
    <n v="347"/>
    <n v="14706"/>
    <d v="2021-03-05T00:00:00"/>
    <d v="2021-03-14T00:00:00"/>
    <s v="Female"/>
    <x v="34"/>
    <x v="6"/>
    <s v="Levihaven"/>
  </r>
  <r>
    <n v="545"/>
    <n v="439"/>
    <n v="53117"/>
    <d v="2021-06-21T00:00:00"/>
    <d v="2021-07-02T00:00:00"/>
    <s v="Female"/>
    <x v="0"/>
    <x v="6"/>
    <s v="West Thomas"/>
  </r>
  <r>
    <n v="546"/>
    <n v="664"/>
    <n v="42478"/>
    <d v="2021-04-29T00:00:00"/>
    <d v="2021-05-19T00:00:00"/>
    <s v="Genderfluid"/>
    <x v="13"/>
    <x v="1"/>
    <s v="East Max"/>
  </r>
  <r>
    <n v="547"/>
    <n v="163"/>
    <n v="13784"/>
    <d v="2021-10-19T00:00:00"/>
    <d v="2021-10-30T00:00:00"/>
    <s v="Genderfluid"/>
    <x v="34"/>
    <x v="7"/>
    <s v="Port Elliechester"/>
  </r>
  <r>
    <n v="548"/>
    <n v="135"/>
    <n v="19053"/>
    <d v="2021-07-17T00:00:00"/>
    <d v="2021-07-26T00:00:00"/>
    <s v="Genderfluid"/>
    <x v="47"/>
    <x v="2"/>
    <s v="Port Abigail"/>
  </r>
  <r>
    <n v="549"/>
    <n v="401"/>
    <n v="39916"/>
    <d v="2021-06-02T00:00:00"/>
    <d v="2021-06-09T00:00:00"/>
    <s v="Non-binary"/>
    <x v="52"/>
    <x v="2"/>
    <s v="Sarahstad"/>
  </r>
  <r>
    <n v="550"/>
    <n v="26"/>
    <n v="52719"/>
    <d v="2021-08-04T00:00:00"/>
    <d v="2021-08-09T00:00:00"/>
    <s v="Genderqueer"/>
    <x v="55"/>
    <x v="4"/>
    <s v="New Oliverside"/>
  </r>
  <r>
    <n v="551"/>
    <n v="330"/>
    <n v="51823"/>
    <d v="2021-09-16T00:00:00"/>
    <d v="2021-09-18T00:00:00"/>
    <s v="Male"/>
    <x v="36"/>
    <x v="6"/>
    <s v="Lincolnbury"/>
  </r>
  <r>
    <n v="552"/>
    <n v="264"/>
    <n v="14653"/>
    <d v="2021-01-10T00:00:00"/>
    <d v="2021-01-17T00:00:00"/>
    <s v="Male"/>
    <x v="48"/>
    <x v="3"/>
    <s v="Port Michael"/>
  </r>
  <r>
    <n v="553"/>
    <n v="49"/>
    <n v="16753"/>
    <d v="2021-03-06T00:00:00"/>
    <d v="2021-03-14T00:00:00"/>
    <s v="Female"/>
    <x v="38"/>
    <x v="3"/>
    <s v="Port Alyssa"/>
  </r>
  <r>
    <n v="554"/>
    <n v="842"/>
    <n v="28264"/>
    <d v="2021-05-07T00:00:00"/>
    <d v="2021-05-26T00:00:00"/>
    <s v="Polygender"/>
    <x v="59"/>
    <x v="2"/>
    <s v="Port Kiara"/>
  </r>
  <r>
    <n v="555"/>
    <n v="922"/>
    <n v="42350"/>
    <d v="2021-09-03T00:00:00"/>
    <d v="2021-09-09T00:00:00"/>
    <s v="Polygender"/>
    <x v="4"/>
    <x v="6"/>
    <s v="Jordanburgh"/>
  </r>
  <r>
    <n v="556"/>
    <n v="566"/>
    <n v="40530"/>
    <d v="2021-07-30T00:00:00"/>
    <d v="2021-08-01T00:00:00"/>
    <s v="Male"/>
    <x v="35"/>
    <x v="1"/>
    <s v="O'keefeton"/>
  </r>
  <r>
    <n v="557"/>
    <n v="504"/>
    <n v="12905"/>
    <d v="2021-04-19T00:00:00"/>
    <d v="2021-04-24T00:00:00"/>
    <s v="Genderqueer"/>
    <x v="38"/>
    <x v="5"/>
    <s v="Emilymouth"/>
  </r>
  <r>
    <n v="558"/>
    <n v="729"/>
    <n v="45726"/>
    <d v="2021-03-02T00:00:00"/>
    <d v="2021-03-18T00:00:00"/>
    <s v="Female"/>
    <x v="10"/>
    <x v="0"/>
    <s v="Cameronport"/>
  </r>
  <r>
    <n v="559"/>
    <n v="611"/>
    <n v="22094"/>
    <d v="2021-03-03T00:00:00"/>
    <d v="2021-03-15T00:00:00"/>
    <s v="Female"/>
    <x v="8"/>
    <x v="4"/>
    <s v="West Hayleyhaven"/>
  </r>
  <r>
    <n v="560"/>
    <n v="11"/>
    <n v="41952"/>
    <d v="2021-05-28T00:00:00"/>
    <d v="2021-06-05T00:00:00"/>
    <s v="Agender"/>
    <x v="7"/>
    <x v="5"/>
    <s v="Georgeland"/>
  </r>
  <r>
    <n v="561"/>
    <n v="764"/>
    <n v="42366"/>
    <d v="2021-02-15T00:00:00"/>
    <d v="2021-03-13T00:00:00"/>
    <s v="Polygender"/>
    <x v="13"/>
    <x v="2"/>
    <s v="Hettingerfort"/>
  </r>
  <r>
    <n v="562"/>
    <n v="632"/>
    <n v="45999"/>
    <d v="2021-09-19T00:00:00"/>
    <d v="2021-10-03T00:00:00"/>
    <s v="Agender"/>
    <x v="43"/>
    <x v="5"/>
    <s v="South Anthonyburgh"/>
  </r>
  <r>
    <n v="563"/>
    <n v="611"/>
    <n v="56965"/>
    <d v="2021-07-04T00:00:00"/>
    <d v="2021-07-16T00:00:00"/>
    <s v="Female"/>
    <x v="8"/>
    <x v="4"/>
    <s v="West Hayleyhaven"/>
  </r>
  <r>
    <n v="564"/>
    <n v="583"/>
    <n v="16074"/>
    <d v="2021-08-23T00:00:00"/>
    <d v="2021-09-19T00:00:00"/>
    <s v="Genderqueer"/>
    <x v="26"/>
    <x v="5"/>
    <s v="Leomouth"/>
  </r>
  <r>
    <n v="565"/>
    <n v="442"/>
    <n v="34458"/>
    <d v="2021-02-25T00:00:00"/>
    <d v="2021-03-15T00:00:00"/>
    <s v="Polygender"/>
    <x v="23"/>
    <x v="4"/>
    <s v="Port Chloe"/>
  </r>
  <r>
    <n v="566"/>
    <n v="614"/>
    <n v="21778"/>
    <d v="2021-07-24T00:00:00"/>
    <d v="2021-08-10T00:00:00"/>
    <s v="Polygender"/>
    <x v="12"/>
    <x v="4"/>
    <s v="Samuelside"/>
  </r>
  <r>
    <n v="567"/>
    <n v="104"/>
    <n v="25661"/>
    <d v="2021-06-21T00:00:00"/>
    <d v="2021-06-23T00:00:00"/>
    <s v="Agender"/>
    <x v="52"/>
    <x v="7"/>
    <s v="Joelland"/>
  </r>
  <r>
    <n v="568"/>
    <n v="783"/>
    <n v="49427"/>
    <d v="2021-01-09T00:00:00"/>
    <d v="2021-01-22T00:00:00"/>
    <s v="Female"/>
    <x v="5"/>
    <x v="0"/>
    <s v="North Avabury"/>
  </r>
  <r>
    <n v="569"/>
    <n v="757"/>
    <n v="16594"/>
    <d v="2021-03-16T00:00:00"/>
    <d v="2021-04-06T00:00:00"/>
    <s v="Non-binary"/>
    <x v="40"/>
    <x v="4"/>
    <s v="East Xavier"/>
  </r>
  <r>
    <n v="570"/>
    <n v="81"/>
    <n v="19171"/>
    <d v="2021-03-09T00:00:00"/>
    <d v="2021-03-14T00:00:00"/>
    <s v="Female"/>
    <x v="51"/>
    <x v="2"/>
    <s v="Spencerborough"/>
  </r>
  <r>
    <n v="571"/>
    <n v="472"/>
    <n v="23645"/>
    <d v="2021-02-02T00:00:00"/>
    <d v="2021-02-10T00:00:00"/>
    <s v="Male"/>
    <x v="9"/>
    <x v="3"/>
    <s v="Parisianmouth"/>
  </r>
  <r>
    <n v="572"/>
    <n v="479"/>
    <n v="34112"/>
    <d v="2021-01-01T00:00:00"/>
    <d v="2021-01-06T00:00:00"/>
    <s v="Genderqueer"/>
    <x v="34"/>
    <x v="2"/>
    <s v="Mullerberg"/>
  </r>
  <r>
    <n v="573"/>
    <n v="736"/>
    <n v="40227"/>
    <d v="2021-01-02T00:00:00"/>
    <d v="2021-01-09T00:00:00"/>
    <s v="Female"/>
    <x v="43"/>
    <x v="6"/>
    <s v="Doylebury"/>
  </r>
  <r>
    <n v="574"/>
    <n v="434"/>
    <n v="44975"/>
    <d v="2021-06-21T00:00:00"/>
    <d v="2021-07-03T00:00:00"/>
    <s v="Agender"/>
    <x v="34"/>
    <x v="2"/>
    <s v="West Amber"/>
  </r>
  <r>
    <n v="575"/>
    <n v="54"/>
    <n v="27420"/>
    <d v="2021-08-14T00:00:00"/>
    <d v="2021-08-16T00:00:00"/>
    <s v="Genderqueer"/>
    <x v="53"/>
    <x v="3"/>
    <s v="West Alyssa"/>
  </r>
  <r>
    <n v="576"/>
    <n v="218"/>
    <n v="12261"/>
    <d v="2021-04-26T00:00:00"/>
    <d v="2021-05-05T00:00:00"/>
    <s v="Non-binary"/>
    <x v="17"/>
    <x v="3"/>
    <s v="Lake Lucas"/>
  </r>
  <r>
    <n v="577"/>
    <n v="840"/>
    <n v="29313"/>
    <d v="2021-02-20T00:00:00"/>
    <d v="2021-03-12T00:00:00"/>
    <s v="Agender"/>
    <x v="47"/>
    <x v="2"/>
    <s v="Islamouth"/>
  </r>
  <r>
    <n v="578"/>
    <n v="926"/>
    <n v="44312"/>
    <d v="2021-05-09T00:00:00"/>
    <d v="2021-05-12T00:00:00"/>
    <s v="Genderqueer"/>
    <x v="45"/>
    <x v="5"/>
    <s v="East Jasper"/>
  </r>
  <r>
    <n v="579"/>
    <n v="501"/>
    <n v="15623"/>
    <d v="2021-03-28T00:00:00"/>
    <d v="2021-04-20T00:00:00"/>
    <s v="Genderqueer"/>
    <x v="52"/>
    <x v="1"/>
    <s v="Kiehnchester"/>
  </r>
  <r>
    <n v="580"/>
    <n v="171"/>
    <n v="26947"/>
    <d v="2021-04-30T00:00:00"/>
    <d v="2021-05-09T00:00:00"/>
    <s v="Agender"/>
    <x v="19"/>
    <x v="2"/>
    <s v="South Gabriel"/>
  </r>
  <r>
    <n v="581"/>
    <n v="708"/>
    <n v="35176"/>
    <d v="2021-05-09T00:00:00"/>
    <d v="2021-05-29T00:00:00"/>
    <s v="Genderfluid"/>
    <x v="24"/>
    <x v="2"/>
    <s v="West Olivertown"/>
  </r>
  <r>
    <n v="582"/>
    <n v="783"/>
    <n v="31116"/>
    <d v="2021-09-03T00:00:00"/>
    <d v="2021-09-18T00:00:00"/>
    <s v="Female"/>
    <x v="5"/>
    <x v="0"/>
    <s v="North Avabury"/>
  </r>
  <r>
    <n v="583"/>
    <n v="290"/>
    <n v="54787"/>
    <d v="2021-04-07T00:00:00"/>
    <d v="2021-04-10T00:00:00"/>
    <s v="Male"/>
    <x v="8"/>
    <x v="1"/>
    <s v="West Siennaland"/>
  </r>
  <r>
    <n v="584"/>
    <n v="142"/>
    <n v="37030"/>
    <d v="2021-06-29T00:00:00"/>
    <d v="2021-07-01T00:00:00"/>
    <s v="Bigender"/>
    <x v="0"/>
    <x v="0"/>
    <s v="Chelseaview"/>
  </r>
  <r>
    <n v="585"/>
    <n v="844"/>
    <n v="19207"/>
    <d v="2021-03-20T00:00:00"/>
    <d v="2021-03-23T00:00:00"/>
    <s v="Genderqueer"/>
    <x v="16"/>
    <x v="0"/>
    <s v="Alexandraville"/>
  </r>
  <r>
    <n v="586"/>
    <n v="998"/>
    <n v="15870"/>
    <d v="2021-02-27T00:00:00"/>
    <d v="2021-03-22T00:00:00"/>
    <s v="Polygender"/>
    <x v="13"/>
    <x v="3"/>
    <s v="Kohlerberg"/>
  </r>
  <r>
    <n v="587"/>
    <n v="402"/>
    <n v="44323"/>
    <d v="2021-09-08T00:00:00"/>
    <d v="2021-09-11T00:00:00"/>
    <s v="Non-binary"/>
    <x v="32"/>
    <x v="1"/>
    <s v="West Cooper"/>
  </r>
  <r>
    <n v="588"/>
    <n v="612"/>
    <n v="13740"/>
    <d v="2021-05-26T00:00:00"/>
    <d v="2021-06-20T00:00:00"/>
    <s v="Female"/>
    <x v="30"/>
    <x v="0"/>
    <s v="Angelinastad"/>
  </r>
  <r>
    <n v="589"/>
    <n v="692"/>
    <n v="11378"/>
    <d v="2021-06-25T00:00:00"/>
    <d v="2021-07-20T00:00:00"/>
    <s v="Bigender"/>
    <x v="34"/>
    <x v="1"/>
    <s v="Laraview"/>
  </r>
  <r>
    <n v="590"/>
    <n v="898"/>
    <n v="27817"/>
    <d v="2021-07-06T00:00:00"/>
    <d v="2021-07-15T00:00:00"/>
    <s v="Bigender"/>
    <x v="39"/>
    <x v="4"/>
    <s v="Angelinaport"/>
  </r>
  <r>
    <n v="591"/>
    <n v="588"/>
    <n v="39095"/>
    <d v="2021-06-18T00:00:00"/>
    <d v="2021-07-06T00:00:00"/>
    <s v="Genderfluid"/>
    <x v="25"/>
    <x v="6"/>
    <s v="West Danieltown"/>
  </r>
  <r>
    <n v="592"/>
    <n v="973"/>
    <n v="15464"/>
    <d v="2021-06-29T00:00:00"/>
    <d v="2021-07-07T00:00:00"/>
    <s v="Female"/>
    <x v="11"/>
    <x v="1"/>
    <s v="West Callumside"/>
  </r>
  <r>
    <n v="593"/>
    <n v="515"/>
    <n v="30838"/>
    <d v="2021-02-21T00:00:00"/>
    <d v="2021-03-11T00:00:00"/>
    <s v="Female"/>
    <x v="26"/>
    <x v="7"/>
    <s v="Huelhaven"/>
  </r>
  <r>
    <n v="594"/>
    <n v="711"/>
    <n v="22390"/>
    <d v="2021-06-14T00:00:00"/>
    <d v="2021-06-23T00:00:00"/>
    <s v="Male"/>
    <x v="46"/>
    <x v="6"/>
    <s v="Russelstad"/>
  </r>
  <r>
    <n v="595"/>
    <n v="10"/>
    <n v="45626"/>
    <d v="2021-03-09T00:00:00"/>
    <d v="2021-03-29T00:00:00"/>
    <s v="Bigender"/>
    <x v="59"/>
    <x v="2"/>
    <s v="Joelburgh"/>
  </r>
  <r>
    <n v="596"/>
    <n v="693"/>
    <n v="51828"/>
    <d v="2021-06-13T00:00:00"/>
    <d v="2021-06-27T00:00:00"/>
    <s v="Genderqueer"/>
    <x v="12"/>
    <x v="3"/>
    <s v="Beattychester"/>
  </r>
  <r>
    <n v="597"/>
    <n v="107"/>
    <n v="22758"/>
    <d v="2021-08-04T00:00:00"/>
    <d v="2021-08-16T00:00:00"/>
    <s v="Genderfluid"/>
    <x v="30"/>
    <x v="2"/>
    <s v="Claudiaview"/>
  </r>
  <r>
    <n v="598"/>
    <n v="638"/>
    <n v="59393"/>
    <d v="2021-06-20T00:00:00"/>
    <d v="2021-07-05T00:00:00"/>
    <s v="Female"/>
    <x v="35"/>
    <x v="6"/>
    <s v="Reillyborough"/>
  </r>
  <r>
    <n v="599"/>
    <n v="308"/>
    <n v="47972"/>
    <d v="2021-09-23T00:00:00"/>
    <d v="2021-10-17T00:00:00"/>
    <s v="Genderfluid"/>
    <x v="59"/>
    <x v="5"/>
    <s v="West Madison"/>
  </r>
  <r>
    <n v="600"/>
    <n v="921"/>
    <n v="19484"/>
    <d v="2021-09-15T00:00:00"/>
    <d v="2021-09-16T00:00:00"/>
    <s v="Polygender"/>
    <x v="52"/>
    <x v="7"/>
    <s v="Port Zoeborough"/>
  </r>
  <r>
    <n v="601"/>
    <n v="916"/>
    <n v="24064"/>
    <d v="2021-06-13T00:00:00"/>
    <d v="2021-06-28T00:00:00"/>
    <s v="Polygender"/>
    <x v="21"/>
    <x v="7"/>
    <s v="West Benjaminberg"/>
  </r>
  <r>
    <n v="602"/>
    <n v="987"/>
    <n v="41932"/>
    <d v="2021-02-14T00:00:00"/>
    <d v="2021-03-07T00:00:00"/>
    <s v="Genderfluid"/>
    <x v="59"/>
    <x v="4"/>
    <s v="Thompsonbury"/>
  </r>
  <r>
    <n v="603"/>
    <n v="549"/>
    <n v="42922"/>
    <d v="2021-08-30T00:00:00"/>
    <d v="2021-09-04T00:00:00"/>
    <s v="Male"/>
    <x v="55"/>
    <x v="5"/>
    <s v="Gleasonburgh"/>
  </r>
  <r>
    <n v="604"/>
    <n v="492"/>
    <n v="21635"/>
    <d v="2021-07-20T00:00:00"/>
    <d v="2021-08-13T00:00:00"/>
    <s v="Bigender"/>
    <x v="53"/>
    <x v="3"/>
    <s v="Josephmouth"/>
  </r>
  <r>
    <n v="605"/>
    <n v="402"/>
    <n v="48620"/>
    <d v="2021-08-20T00:00:00"/>
    <d v="2021-09-06T00:00:00"/>
    <s v="Non-binary"/>
    <x v="32"/>
    <x v="1"/>
    <s v="West Cooper"/>
  </r>
  <r>
    <n v="606"/>
    <n v="692"/>
    <n v="54506"/>
    <d v="2021-01-31T00:00:00"/>
    <d v="2021-02-08T00:00:00"/>
    <s v="Bigender"/>
    <x v="34"/>
    <x v="1"/>
    <s v="Laraview"/>
  </r>
  <r>
    <n v="607"/>
    <n v="648"/>
    <n v="36692"/>
    <d v="2021-10-19T00:00:00"/>
    <d v="2021-11-12T00:00:00"/>
    <s v="Genderfluid"/>
    <x v="27"/>
    <x v="0"/>
    <s v="New Emmastad"/>
  </r>
  <r>
    <n v="608"/>
    <n v="530"/>
    <n v="31878"/>
    <d v="2021-08-13T00:00:00"/>
    <d v="2021-08-15T00:00:00"/>
    <s v="Polygender"/>
    <x v="16"/>
    <x v="2"/>
    <s v="Lake Rose"/>
  </r>
  <r>
    <n v="609"/>
    <n v="25"/>
    <n v="21514"/>
    <d v="2021-04-22T00:00:00"/>
    <d v="2021-05-08T00:00:00"/>
    <s v="Genderqueer"/>
    <x v="0"/>
    <x v="6"/>
    <s v="Olivershire"/>
  </r>
  <r>
    <n v="610"/>
    <n v="735"/>
    <n v="27821"/>
    <d v="2021-08-04T00:00:00"/>
    <d v="2021-08-31T00:00:00"/>
    <s v="Bigender"/>
    <x v="3"/>
    <x v="3"/>
    <s v="Port Alanamouth"/>
  </r>
  <r>
    <n v="611"/>
    <n v="155"/>
    <n v="56937"/>
    <d v="2021-05-01T00:00:00"/>
    <d v="2021-05-25T00:00:00"/>
    <s v="Male"/>
    <x v="19"/>
    <x v="4"/>
    <s v="Port Sophia"/>
  </r>
  <r>
    <n v="612"/>
    <n v="486"/>
    <n v="31877"/>
    <d v="2021-05-10T00:00:00"/>
    <d v="2021-05-12T00:00:00"/>
    <s v="Agender"/>
    <x v="20"/>
    <x v="5"/>
    <s v="Port Lillian"/>
  </r>
  <r>
    <n v="613"/>
    <n v="682"/>
    <n v="10501"/>
    <d v="2021-05-23T00:00:00"/>
    <d v="2021-06-07T00:00:00"/>
    <s v="Polygender"/>
    <x v="22"/>
    <x v="2"/>
    <s v="Sofiahaven"/>
  </r>
  <r>
    <n v="614"/>
    <n v="732"/>
    <n v="35663"/>
    <d v="2021-04-18T00:00:00"/>
    <d v="2021-05-03T00:00:00"/>
    <s v="Genderfluid"/>
    <x v="19"/>
    <x v="3"/>
    <s v="Port Aaronton"/>
  </r>
  <r>
    <n v="615"/>
    <n v="690"/>
    <n v="28680"/>
    <d v="2021-01-31T00:00:00"/>
    <d v="2021-02-10T00:00:00"/>
    <s v="Genderqueer"/>
    <x v="2"/>
    <x v="5"/>
    <s v="Port Annabelle"/>
  </r>
  <r>
    <n v="616"/>
    <n v="21"/>
    <n v="28727"/>
    <d v="2021-05-13T00:00:00"/>
    <d v="2021-05-14T00:00:00"/>
    <s v="Non-binary"/>
    <x v="40"/>
    <x v="1"/>
    <s v="South Callum"/>
  </r>
  <r>
    <n v="617"/>
    <n v="371"/>
    <n v="30281"/>
    <d v="2021-08-30T00:00:00"/>
    <d v="2021-09-07T00:00:00"/>
    <s v="Genderqueer"/>
    <x v="16"/>
    <x v="3"/>
    <s v="West Jessica"/>
  </r>
  <r>
    <n v="618"/>
    <n v="882"/>
    <n v="28515"/>
    <d v="2021-08-01T00:00:00"/>
    <d v="2021-08-26T00:00:00"/>
    <s v="Genderqueer"/>
    <x v="49"/>
    <x v="0"/>
    <s v="Kiehnfurt"/>
  </r>
  <r>
    <n v="619"/>
    <n v="225"/>
    <n v="58688"/>
    <d v="2021-02-25T00:00:00"/>
    <d v="2021-03-04T00:00:00"/>
    <s v="Genderfluid"/>
    <x v="0"/>
    <x v="3"/>
    <s v="Muellerfurt"/>
  </r>
  <r>
    <n v="620"/>
    <n v="614"/>
    <n v="41599"/>
    <d v="2021-07-19T00:00:00"/>
    <d v="2021-08-01T00:00:00"/>
    <s v="Polygender"/>
    <x v="12"/>
    <x v="4"/>
    <s v="Samuelside"/>
  </r>
  <r>
    <n v="621"/>
    <n v="102"/>
    <n v="41563"/>
    <d v="2021-07-16T00:00:00"/>
    <d v="2021-08-07T00:00:00"/>
    <s v="Genderfluid"/>
    <x v="13"/>
    <x v="3"/>
    <s v="Port Sarah"/>
  </r>
  <r>
    <n v="622"/>
    <n v="587"/>
    <n v="45682"/>
    <d v="2021-05-16T00:00:00"/>
    <d v="2021-06-07T00:00:00"/>
    <s v="Agender"/>
    <x v="30"/>
    <x v="3"/>
    <s v="East Declanside"/>
  </r>
  <r>
    <n v="623"/>
    <n v="808"/>
    <n v="36530"/>
    <d v="2021-10-20T00:00:00"/>
    <d v="2021-10-30T00:00:00"/>
    <s v="Bigender"/>
    <x v="30"/>
    <x v="2"/>
    <s v="Robertstown"/>
  </r>
  <r>
    <n v="624"/>
    <n v="398"/>
    <n v="20149"/>
    <d v="2021-03-19T00:00:00"/>
    <d v="2021-04-08T00:00:00"/>
    <s v="Non-binary"/>
    <x v="55"/>
    <x v="2"/>
    <s v="Gabrielville"/>
  </r>
  <r>
    <n v="625"/>
    <n v="233"/>
    <n v="54080"/>
    <d v="2021-07-17T00:00:00"/>
    <d v="2021-07-28T00:00:00"/>
    <s v="Agender"/>
    <x v="37"/>
    <x v="0"/>
    <s v="Casperfurt"/>
  </r>
  <r>
    <n v="626"/>
    <n v="348"/>
    <n v="10193"/>
    <d v="2021-09-30T00:00:00"/>
    <d v="2021-10-17T00:00:00"/>
    <s v="Genderqueer"/>
    <x v="28"/>
    <x v="1"/>
    <s v="Rubyfort"/>
  </r>
  <r>
    <n v="627"/>
    <n v="680"/>
    <n v="19664"/>
    <d v="2021-04-03T00:00:00"/>
    <d v="2021-04-08T00:00:00"/>
    <s v="Bigender"/>
    <x v="17"/>
    <x v="4"/>
    <s v="Taylorfurt"/>
  </r>
  <r>
    <n v="628"/>
    <n v="534"/>
    <n v="20973"/>
    <d v="2021-09-08T00:00:00"/>
    <d v="2021-09-28T00:00:00"/>
    <s v="Female"/>
    <x v="10"/>
    <x v="1"/>
    <s v="Andersonburgh"/>
  </r>
  <r>
    <n v="629"/>
    <n v="904"/>
    <n v="36276"/>
    <d v="2021-08-07T00:00:00"/>
    <d v="2021-08-20T00:00:00"/>
    <s v="Genderfluid"/>
    <x v="25"/>
    <x v="1"/>
    <s v="West Dylanport"/>
  </r>
  <r>
    <n v="630"/>
    <n v="644"/>
    <n v="39447"/>
    <d v="2021-01-12T00:00:00"/>
    <d v="2021-01-31T00:00:00"/>
    <s v="Polygender"/>
    <x v="3"/>
    <x v="2"/>
    <s v="Baileyberg"/>
  </r>
  <r>
    <n v="631"/>
    <n v="460"/>
    <n v="30101"/>
    <d v="2021-04-14T00:00:00"/>
    <d v="2021-05-08T00:00:00"/>
    <s v="Genderfluid"/>
    <x v="40"/>
    <x v="6"/>
    <s v="Ellashire"/>
  </r>
  <r>
    <n v="632"/>
    <n v="952"/>
    <n v="44405"/>
    <d v="2021-04-11T00:00:00"/>
    <d v="2021-04-17T00:00:00"/>
    <s v="Female"/>
    <x v="12"/>
    <x v="5"/>
    <s v="Michaelfurt"/>
  </r>
  <r>
    <n v="633"/>
    <n v="183"/>
    <n v="30197"/>
    <d v="2021-07-02T00:00:00"/>
    <d v="2021-07-13T00:00:00"/>
    <s v="Female"/>
    <x v="56"/>
    <x v="3"/>
    <s v="New Angelina"/>
  </r>
  <r>
    <n v="634"/>
    <n v="327"/>
    <n v="35370"/>
    <d v="2021-10-13T00:00:00"/>
    <d v="2021-10-23T00:00:00"/>
    <s v="Non-binary"/>
    <x v="58"/>
    <x v="2"/>
    <s v="Port Marcusshire"/>
  </r>
  <r>
    <n v="635"/>
    <n v="50"/>
    <n v="51943"/>
    <d v="2021-07-15T00:00:00"/>
    <d v="2021-08-05T00:00:00"/>
    <s v="Genderqueer"/>
    <x v="16"/>
    <x v="2"/>
    <s v="East Aidan"/>
  </r>
  <r>
    <n v="636"/>
    <n v="793"/>
    <n v="23528"/>
    <d v="2021-04-02T00:00:00"/>
    <d v="2021-04-07T00:00:00"/>
    <s v="Agender"/>
    <x v="59"/>
    <x v="2"/>
    <s v="Lake Rose"/>
  </r>
  <r>
    <n v="637"/>
    <n v="886"/>
    <n v="14294"/>
    <d v="2021-08-06T00:00:00"/>
    <d v="2021-08-18T00:00:00"/>
    <s v="Non-binary"/>
    <x v="60"/>
    <x v="5"/>
    <s v="Thompsonport"/>
  </r>
  <r>
    <n v="638"/>
    <n v="548"/>
    <n v="12781"/>
    <d v="2021-10-03T00:00:00"/>
    <d v="2021-10-17T00:00:00"/>
    <s v="Agender"/>
    <x v="9"/>
    <x v="5"/>
    <s v="West Elliestad"/>
  </r>
  <r>
    <n v="639"/>
    <n v="906"/>
    <n v="51950"/>
    <d v="2021-03-30T00:00:00"/>
    <d v="2021-04-22T00:00:00"/>
    <s v="Genderfluid"/>
    <x v="42"/>
    <x v="7"/>
    <s v="Ebertfurt"/>
  </r>
  <r>
    <n v="640"/>
    <n v="873"/>
    <n v="11002"/>
    <d v="2021-01-23T00:00:00"/>
    <d v="2021-01-26T00:00:00"/>
    <s v="Non-binary"/>
    <x v="27"/>
    <x v="2"/>
    <s v="Samanthatown"/>
  </r>
  <r>
    <n v="641"/>
    <n v="20"/>
    <n v="54363"/>
    <d v="2021-03-10T00:00:00"/>
    <d v="2021-03-22T00:00:00"/>
    <s v="Genderqueer"/>
    <x v="43"/>
    <x v="0"/>
    <s v="East Audrey"/>
  </r>
  <r>
    <n v="642"/>
    <n v="835"/>
    <n v="12392"/>
    <d v="2021-01-11T00:00:00"/>
    <d v="2021-01-26T00:00:00"/>
    <s v="Polygender"/>
    <x v="47"/>
    <x v="0"/>
    <s v="North Lachlanfurt"/>
  </r>
  <r>
    <n v="643"/>
    <n v="778"/>
    <n v="50321"/>
    <d v="2021-05-18T00:00:00"/>
    <d v="2021-05-24T00:00:00"/>
    <s v="Genderfluid"/>
    <x v="34"/>
    <x v="5"/>
    <s v="Blakemouth"/>
  </r>
  <r>
    <n v="644"/>
    <n v="207"/>
    <n v="52925"/>
    <d v="2021-03-13T00:00:00"/>
    <d v="2021-03-22T00:00:00"/>
    <s v="Genderqueer"/>
    <x v="38"/>
    <x v="3"/>
    <s v="Elijahburgh"/>
  </r>
  <r>
    <n v="645"/>
    <n v="794"/>
    <n v="46397"/>
    <d v="2021-08-19T00:00:00"/>
    <d v="2021-09-13T00:00:00"/>
    <s v="Non-binary"/>
    <x v="33"/>
    <x v="0"/>
    <s v="Port Anna"/>
  </r>
  <r>
    <n v="646"/>
    <n v="369"/>
    <n v="16504"/>
    <d v="2021-05-08T00:00:00"/>
    <d v="2021-05-28T00:00:00"/>
    <s v="Female"/>
    <x v="3"/>
    <x v="7"/>
    <s v="New Stellastad"/>
  </r>
  <r>
    <n v="647"/>
    <n v="439"/>
    <n v="10912"/>
    <d v="2021-02-06T00:00:00"/>
    <d v="2021-02-11T00:00:00"/>
    <s v="Female"/>
    <x v="0"/>
    <x v="6"/>
    <s v="West Thomas"/>
  </r>
  <r>
    <n v="648"/>
    <n v="522"/>
    <n v="43363"/>
    <d v="2021-07-16T00:00:00"/>
    <d v="2021-07-19T00:00:00"/>
    <s v="Genderqueer"/>
    <x v="58"/>
    <x v="0"/>
    <s v="Handborough"/>
  </r>
  <r>
    <n v="649"/>
    <n v="840"/>
    <n v="44955"/>
    <d v="2021-07-28T00:00:00"/>
    <d v="2021-08-16T00:00:00"/>
    <s v="Agender"/>
    <x v="47"/>
    <x v="2"/>
    <s v="Islamouth"/>
  </r>
  <r>
    <n v="650"/>
    <n v="739"/>
    <n v="42938"/>
    <d v="2021-01-02T00:00:00"/>
    <d v="2021-01-15T00:00:00"/>
    <s v="Female"/>
    <x v="9"/>
    <x v="4"/>
    <s v="East Matthewville"/>
  </r>
  <r>
    <n v="651"/>
    <n v="581"/>
    <n v="39199"/>
    <d v="2021-05-22T00:00:00"/>
    <d v="2021-05-25T00:00:00"/>
    <s v="Polygender"/>
    <x v="48"/>
    <x v="0"/>
    <s v="Hackettland"/>
  </r>
  <r>
    <n v="652"/>
    <n v="691"/>
    <n v="30816"/>
    <d v="2021-03-09T00:00:00"/>
    <d v="2021-03-27T00:00:00"/>
    <s v="Genderfluid"/>
    <x v="52"/>
    <x v="4"/>
    <s v="Abigailshire"/>
  </r>
  <r>
    <n v="653"/>
    <n v="629"/>
    <n v="19186"/>
    <d v="2021-02-19T00:00:00"/>
    <d v="2021-03-18T00:00:00"/>
    <s v="Male"/>
    <x v="4"/>
    <x v="2"/>
    <s v="Amberland"/>
  </r>
  <r>
    <n v="654"/>
    <n v="417"/>
    <n v="40412"/>
    <d v="2021-08-18T00:00:00"/>
    <d v="2021-08-30T00:00:00"/>
    <s v="Non-binary"/>
    <x v="9"/>
    <x v="1"/>
    <s v="Fadelland"/>
  </r>
  <r>
    <n v="655"/>
    <n v="333"/>
    <n v="36298"/>
    <d v="2021-05-25T00:00:00"/>
    <d v="2021-06-06T00:00:00"/>
    <s v="Non-binary"/>
    <x v="9"/>
    <x v="0"/>
    <s v="West Marcus"/>
  </r>
  <r>
    <n v="656"/>
    <n v="907"/>
    <n v="19288"/>
    <d v="2021-03-22T00:00:00"/>
    <d v="2021-03-23T00:00:00"/>
    <s v="Female"/>
    <x v="49"/>
    <x v="0"/>
    <s v="North Caitlin"/>
  </r>
  <r>
    <n v="657"/>
    <n v="479"/>
    <n v="31922"/>
    <d v="2021-07-22T00:00:00"/>
    <d v="2021-07-28T00:00:00"/>
    <s v="Genderqueer"/>
    <x v="34"/>
    <x v="2"/>
    <s v="Mullerberg"/>
  </r>
  <r>
    <n v="658"/>
    <n v="201"/>
    <n v="42131"/>
    <d v="2021-05-23T00:00:00"/>
    <d v="2021-06-05T00:00:00"/>
    <s v="Polygender"/>
    <x v="18"/>
    <x v="7"/>
    <s v="Joelmouth"/>
  </r>
  <r>
    <n v="659"/>
    <n v="328"/>
    <n v="45445"/>
    <d v="2021-09-30T00:00:00"/>
    <d v="2021-10-15T00:00:00"/>
    <s v="Non-binary"/>
    <x v="54"/>
    <x v="2"/>
    <s v="North Elijahshire"/>
  </r>
  <r>
    <n v="660"/>
    <n v="787"/>
    <n v="48757"/>
    <d v="2021-08-16T00:00:00"/>
    <d v="2021-08-25T00:00:00"/>
    <s v="Female"/>
    <x v="40"/>
    <x v="0"/>
    <s v="Davidshire"/>
  </r>
  <r>
    <n v="661"/>
    <n v="427"/>
    <n v="15302"/>
    <d v="2021-09-14T00:00:00"/>
    <d v="2021-09-17T00:00:00"/>
    <s v="Genderqueer"/>
    <x v="47"/>
    <x v="3"/>
    <s v="New Ava"/>
  </r>
  <r>
    <n v="662"/>
    <n v="924"/>
    <n v="38356"/>
    <d v="2021-09-19T00:00:00"/>
    <d v="2021-09-29T00:00:00"/>
    <s v="Female"/>
    <x v="18"/>
    <x v="3"/>
    <s v="South Ellieburgh"/>
  </r>
  <r>
    <n v="663"/>
    <n v="836"/>
    <n v="14469"/>
    <d v="2021-04-09T00:00:00"/>
    <d v="2021-04-10T00:00:00"/>
    <s v="Genderqueer"/>
    <x v="31"/>
    <x v="3"/>
    <s v="Ryanberg"/>
  </r>
  <r>
    <n v="664"/>
    <n v="21"/>
    <n v="11960"/>
    <d v="2021-01-07T00:00:00"/>
    <d v="2021-01-20T00:00:00"/>
    <s v="Non-binary"/>
    <x v="40"/>
    <x v="1"/>
    <s v="South Callum"/>
  </r>
  <r>
    <n v="665"/>
    <n v="176"/>
    <n v="16606"/>
    <d v="2021-03-10T00:00:00"/>
    <d v="2021-03-26T00:00:00"/>
    <s v="Male"/>
    <x v="12"/>
    <x v="4"/>
    <s v="Lake Johnchester"/>
  </r>
  <r>
    <n v="666"/>
    <n v="456"/>
    <n v="36112"/>
    <d v="2021-08-25T00:00:00"/>
    <d v="2021-09-11T00:00:00"/>
    <s v="Agender"/>
    <x v="37"/>
    <x v="3"/>
    <s v="West Lachlan"/>
  </r>
  <r>
    <n v="667"/>
    <n v="737"/>
    <n v="48958"/>
    <d v="2021-03-23T00:00:00"/>
    <d v="2021-03-28T00:00:00"/>
    <s v="Genderqueer"/>
    <x v="11"/>
    <x v="1"/>
    <s v="Harveyside"/>
  </r>
  <r>
    <n v="668"/>
    <n v="22"/>
    <n v="40483"/>
    <d v="2021-03-15T00:00:00"/>
    <d v="2021-03-30T00:00:00"/>
    <s v="Non-binary"/>
    <x v="34"/>
    <x v="6"/>
    <s v="Maxberg"/>
  </r>
  <r>
    <n v="669"/>
    <n v="247"/>
    <n v="17921"/>
    <d v="2021-06-18T00:00:00"/>
    <d v="2021-07-02T00:00:00"/>
    <s v="Female"/>
    <x v="9"/>
    <x v="6"/>
    <s v="Mayerland"/>
  </r>
  <r>
    <n v="670"/>
    <n v="1"/>
    <n v="10246"/>
    <d v="2021-03-06T00:00:00"/>
    <d v="2021-04-01T00:00:00"/>
    <s v="Female"/>
    <x v="51"/>
    <x v="5"/>
    <s v="Johnstonhaven"/>
  </r>
  <r>
    <n v="671"/>
    <n v="156"/>
    <n v="28194"/>
    <d v="2021-06-22T00:00:00"/>
    <d v="2021-07-08T00:00:00"/>
    <s v="Female"/>
    <x v="21"/>
    <x v="2"/>
    <s v="Kaiberg"/>
  </r>
  <r>
    <n v="672"/>
    <n v="677"/>
    <n v="59213"/>
    <d v="2021-02-12T00:00:00"/>
    <d v="2021-02-25T00:00:00"/>
    <s v="Female"/>
    <x v="37"/>
    <x v="1"/>
    <s v="North Mikayla"/>
  </r>
  <r>
    <n v="673"/>
    <n v="326"/>
    <n v="34789"/>
    <d v="2021-02-05T00:00:00"/>
    <d v="2021-02-19T00:00:00"/>
    <s v="Genderfluid"/>
    <x v="10"/>
    <x v="5"/>
    <s v="New Masonport"/>
  </r>
  <r>
    <n v="674"/>
    <n v="300"/>
    <n v="51598"/>
    <d v="2021-01-29T00:00:00"/>
    <d v="2021-02-05T00:00:00"/>
    <s v="Female"/>
    <x v="21"/>
    <x v="2"/>
    <s v="Hermistonside"/>
  </r>
  <r>
    <n v="675"/>
    <n v="896"/>
    <n v="43080"/>
    <d v="2021-06-05T00:00:00"/>
    <d v="2021-06-13T00:00:00"/>
    <s v="Genderqueer"/>
    <x v="8"/>
    <x v="0"/>
    <s v="Ryanberg"/>
  </r>
  <r>
    <n v="676"/>
    <n v="889"/>
    <n v="52587"/>
    <d v="2021-09-24T00:00:00"/>
    <d v="2021-10-11T00:00:00"/>
    <s v="Genderqueer"/>
    <x v="60"/>
    <x v="5"/>
    <s v="Beahanport"/>
  </r>
  <r>
    <n v="677"/>
    <n v="267"/>
    <n v="38429"/>
    <d v="2021-07-05T00:00:00"/>
    <d v="2021-07-08T00:00:00"/>
    <s v="Bigender"/>
    <x v="12"/>
    <x v="2"/>
    <s v="Lukefurt"/>
  </r>
  <r>
    <n v="678"/>
    <n v="711"/>
    <n v="57891"/>
    <d v="2021-04-28T00:00:00"/>
    <d v="2021-05-14T00:00:00"/>
    <s v="Male"/>
    <x v="46"/>
    <x v="6"/>
    <s v="Russelstad"/>
  </r>
  <r>
    <n v="679"/>
    <n v="308"/>
    <n v="37006"/>
    <d v="2021-03-05T00:00:00"/>
    <d v="2021-03-22T00:00:00"/>
    <s v="Genderfluid"/>
    <x v="59"/>
    <x v="5"/>
    <s v="West Madison"/>
  </r>
  <r>
    <n v="680"/>
    <n v="800"/>
    <n v="43491"/>
    <d v="2021-05-04T00:00:00"/>
    <d v="2021-05-22T00:00:00"/>
    <s v="Bigender"/>
    <x v="5"/>
    <x v="3"/>
    <s v="Daughertyport"/>
  </r>
  <r>
    <n v="681"/>
    <n v="463"/>
    <n v="53576"/>
    <d v="2021-10-10T00:00:00"/>
    <d v="2021-10-19T00:00:00"/>
    <s v="Agender"/>
    <x v="18"/>
    <x v="7"/>
    <s v="Lake Mikaylashire"/>
  </r>
  <r>
    <n v="682"/>
    <n v="454"/>
    <n v="11469"/>
    <d v="2021-02-28T00:00:00"/>
    <d v="2021-03-18T00:00:00"/>
    <s v="Genderfluid"/>
    <x v="29"/>
    <x v="4"/>
    <s v="Port Isabellafurt"/>
  </r>
  <r>
    <n v="683"/>
    <n v="276"/>
    <n v="59748"/>
    <d v="2021-01-01T00:00:00"/>
    <d v="2021-01-05T00:00:00"/>
    <s v="Genderfluid"/>
    <x v="38"/>
    <x v="6"/>
    <s v="Gardenport"/>
  </r>
  <r>
    <n v="684"/>
    <n v="956"/>
    <n v="36919"/>
    <d v="2021-10-12T00:00:00"/>
    <d v="2021-10-17T00:00:00"/>
    <s v="Genderfluid"/>
    <x v="34"/>
    <x v="4"/>
    <s v="New Alexchester"/>
  </r>
  <r>
    <n v="685"/>
    <n v="851"/>
    <n v="22299"/>
    <d v="2021-08-06T00:00:00"/>
    <d v="2021-08-21T00:00:00"/>
    <s v="Non-binary"/>
    <x v="58"/>
    <x v="7"/>
    <s v="North Emmashire"/>
  </r>
  <r>
    <n v="686"/>
    <n v="799"/>
    <n v="47994"/>
    <d v="2021-06-14T00:00:00"/>
    <d v="2021-06-15T00:00:00"/>
    <s v="Polygender"/>
    <x v="8"/>
    <x v="4"/>
    <s v="South Levi"/>
  </r>
  <r>
    <n v="687"/>
    <n v="341"/>
    <n v="39406"/>
    <d v="2021-03-30T00:00:00"/>
    <d v="2021-04-12T00:00:00"/>
    <s v="Female"/>
    <x v="2"/>
    <x v="6"/>
    <s v="Jasmineville"/>
  </r>
  <r>
    <n v="688"/>
    <n v="574"/>
    <n v="55980"/>
    <d v="2021-03-08T00:00:00"/>
    <d v="2021-03-29T00:00:00"/>
    <s v="Polygender"/>
    <x v="4"/>
    <x v="5"/>
    <s v="Zacharybury"/>
  </r>
  <r>
    <n v="689"/>
    <n v="884"/>
    <n v="12572"/>
    <d v="2021-10-03T00:00:00"/>
    <d v="2021-10-28T00:00:00"/>
    <s v="Bigender"/>
    <x v="49"/>
    <x v="5"/>
    <s v="Macdonaldtown"/>
  </r>
  <r>
    <n v="690"/>
    <n v="941"/>
    <n v="32100"/>
    <d v="2021-10-05T00:00:00"/>
    <d v="2021-10-26T00:00:00"/>
    <s v="Female"/>
    <x v="54"/>
    <x v="4"/>
    <s v="Farrellchester"/>
  </r>
  <r>
    <n v="691"/>
    <n v="78"/>
    <n v="46697"/>
    <d v="2021-04-03T00:00:00"/>
    <d v="2021-04-19T00:00:00"/>
    <s v="Genderqueer"/>
    <x v="27"/>
    <x v="5"/>
    <s v="Lake Alihaven"/>
  </r>
  <r>
    <n v="692"/>
    <n v="697"/>
    <n v="13501"/>
    <d v="2021-06-18T00:00:00"/>
    <d v="2021-07-05T00:00:00"/>
    <s v="Agender"/>
    <x v="24"/>
    <x v="7"/>
    <s v="Port Cody"/>
  </r>
  <r>
    <n v="693"/>
    <n v="714"/>
    <n v="28424"/>
    <d v="2021-04-29T00:00:00"/>
    <d v="2021-05-16T00:00:00"/>
    <s v="Female"/>
    <x v="55"/>
    <x v="5"/>
    <s v="West Addison"/>
  </r>
  <r>
    <n v="694"/>
    <n v="634"/>
    <n v="56801"/>
    <d v="2021-04-17T00:00:00"/>
    <d v="2021-05-11T00:00:00"/>
    <s v="Genderqueer"/>
    <x v="59"/>
    <x v="0"/>
    <s v="East Mackenzietown"/>
  </r>
  <r>
    <n v="695"/>
    <n v="92"/>
    <n v="26374"/>
    <d v="2021-07-01T00:00:00"/>
    <d v="2021-07-20T00:00:00"/>
    <s v="Agender"/>
    <x v="22"/>
    <x v="3"/>
    <s v="Harrismouth"/>
  </r>
  <r>
    <n v="696"/>
    <n v="230"/>
    <n v="50224"/>
    <d v="2021-09-01T00:00:00"/>
    <d v="2021-09-27T00:00:00"/>
    <s v="Bigender"/>
    <x v="15"/>
    <x v="1"/>
    <s v="Wildermanside"/>
  </r>
  <r>
    <n v="697"/>
    <n v="830"/>
    <n v="12310"/>
    <d v="2021-07-20T00:00:00"/>
    <d v="2021-07-28T00:00:00"/>
    <s v="Male"/>
    <x v="3"/>
    <x v="0"/>
    <s v="New Ruby"/>
  </r>
  <r>
    <n v="698"/>
    <n v="821"/>
    <n v="40922"/>
    <d v="2021-05-19T00:00:00"/>
    <d v="2021-06-13T00:00:00"/>
    <s v="Agender"/>
    <x v="42"/>
    <x v="7"/>
    <s v="Haleybury"/>
  </r>
  <r>
    <n v="699"/>
    <n v="311"/>
    <n v="58950"/>
    <d v="2021-01-29T00:00:00"/>
    <d v="2021-02-12T00:00:00"/>
    <s v="Agender"/>
    <x v="47"/>
    <x v="5"/>
    <s v="Fayburgh"/>
  </r>
  <r>
    <n v="700"/>
    <n v="788"/>
    <n v="55928"/>
    <d v="2021-07-01T00:00:00"/>
    <d v="2021-07-26T00:00:00"/>
    <s v="Male"/>
    <x v="58"/>
    <x v="3"/>
    <s v="Phoebeberg"/>
  </r>
  <r>
    <n v="701"/>
    <n v="659"/>
    <n v="40717"/>
    <d v="2021-08-28T00:00:00"/>
    <d v="2021-09-10T00:00:00"/>
    <s v="Non-binary"/>
    <x v="9"/>
    <x v="1"/>
    <s v="Sophiemouth"/>
  </r>
  <r>
    <n v="702"/>
    <n v="310"/>
    <n v="31509"/>
    <d v="2021-06-23T00:00:00"/>
    <d v="2021-07-14T00:00:00"/>
    <s v="Polygender"/>
    <x v="1"/>
    <x v="4"/>
    <s v="Fadelburgh"/>
  </r>
  <r>
    <n v="703"/>
    <n v="327"/>
    <n v="26168"/>
    <d v="2021-02-07T00:00:00"/>
    <d v="2021-02-28T00:00:00"/>
    <s v="Non-binary"/>
    <x v="58"/>
    <x v="2"/>
    <s v="Port Marcusshire"/>
  </r>
  <r>
    <n v="704"/>
    <n v="260"/>
    <n v="45954"/>
    <d v="2021-07-21T00:00:00"/>
    <d v="2021-07-27T00:00:00"/>
    <s v="Female"/>
    <x v="22"/>
    <x v="1"/>
    <s v="Trompview"/>
  </r>
  <r>
    <n v="705"/>
    <n v="107"/>
    <n v="11686"/>
    <d v="2021-01-14T00:00:00"/>
    <d v="2021-01-25T00:00:00"/>
    <s v="Genderfluid"/>
    <x v="30"/>
    <x v="2"/>
    <s v="Claudiaview"/>
  </r>
  <r>
    <n v="706"/>
    <n v="844"/>
    <n v="12902"/>
    <d v="2021-07-20T00:00:00"/>
    <d v="2021-07-21T00:00:00"/>
    <s v="Genderqueer"/>
    <x v="16"/>
    <x v="0"/>
    <s v="Alexandraville"/>
  </r>
  <r>
    <n v="707"/>
    <n v="589"/>
    <n v="25153"/>
    <d v="2021-05-12T00:00:00"/>
    <d v="2021-05-18T00:00:00"/>
    <s v="Polygender"/>
    <x v="9"/>
    <x v="3"/>
    <s v="Hoppetown"/>
  </r>
  <r>
    <n v="708"/>
    <n v="687"/>
    <n v="56307"/>
    <d v="2021-10-24T00:00:00"/>
    <d v="2021-11-10T00:00:00"/>
    <s v="Bigender"/>
    <x v="32"/>
    <x v="4"/>
    <s v="East Ruby"/>
  </r>
  <r>
    <n v="709"/>
    <n v="772"/>
    <n v="36257"/>
    <d v="2021-06-17T00:00:00"/>
    <d v="2021-07-13T00:00:00"/>
    <s v="Genderqueer"/>
    <x v="58"/>
    <x v="0"/>
    <s v="Oscarberg"/>
  </r>
  <r>
    <n v="710"/>
    <n v="134"/>
    <n v="27729"/>
    <d v="2021-02-07T00:00:00"/>
    <d v="2021-02-08T00:00:00"/>
    <s v="Male"/>
    <x v="6"/>
    <x v="6"/>
    <s v="South Hannah"/>
  </r>
  <r>
    <n v="711"/>
    <n v="228"/>
    <n v="16935"/>
    <d v="2021-06-22T00:00:00"/>
    <d v="2021-07-08T00:00:00"/>
    <s v="Female"/>
    <x v="48"/>
    <x v="5"/>
    <s v="Towneport"/>
  </r>
  <r>
    <n v="712"/>
    <n v="474"/>
    <n v="11718"/>
    <d v="2021-08-18T00:00:00"/>
    <d v="2021-08-29T00:00:00"/>
    <s v="Non-binary"/>
    <x v="15"/>
    <x v="0"/>
    <s v="New Matildaville"/>
  </r>
  <r>
    <n v="713"/>
    <n v="241"/>
    <n v="15915"/>
    <d v="2021-07-14T00:00:00"/>
    <d v="2021-08-09T00:00:00"/>
    <s v="Bigender"/>
    <x v="1"/>
    <x v="3"/>
    <s v="New Ava"/>
  </r>
  <r>
    <n v="714"/>
    <n v="50"/>
    <n v="15121"/>
    <d v="2021-02-07T00:00:00"/>
    <d v="2021-02-19T00:00:00"/>
    <s v="Genderqueer"/>
    <x v="16"/>
    <x v="2"/>
    <s v="East Aidan"/>
  </r>
  <r>
    <n v="715"/>
    <n v="225"/>
    <n v="51678"/>
    <d v="2021-10-19T00:00:00"/>
    <d v="2021-11-12T00:00:00"/>
    <s v="Genderfluid"/>
    <x v="0"/>
    <x v="3"/>
    <s v="Muellerfurt"/>
  </r>
  <r>
    <n v="716"/>
    <n v="502"/>
    <n v="32660"/>
    <d v="2021-07-31T00:00:00"/>
    <d v="2021-08-26T00:00:00"/>
    <s v="Male"/>
    <x v="2"/>
    <x v="7"/>
    <s v="East Aidan"/>
  </r>
  <r>
    <n v="717"/>
    <n v="696"/>
    <n v="52327"/>
    <d v="2021-03-11T00:00:00"/>
    <d v="2021-04-05T00:00:00"/>
    <s v="Non-binary"/>
    <x v="27"/>
    <x v="7"/>
    <s v="Callummouth"/>
  </r>
  <r>
    <n v="718"/>
    <n v="665"/>
    <n v="55727"/>
    <d v="2021-05-13T00:00:00"/>
    <d v="2021-05-20T00:00:00"/>
    <s v="Genderfluid"/>
    <x v="1"/>
    <x v="7"/>
    <s v="Kiehnstad"/>
  </r>
  <r>
    <n v="719"/>
    <n v="387"/>
    <n v="24377"/>
    <d v="2021-09-19T00:00:00"/>
    <d v="2021-09-24T00:00:00"/>
    <s v="Male"/>
    <x v="49"/>
    <x v="6"/>
    <s v="Matthewstad"/>
  </r>
  <r>
    <n v="720"/>
    <n v="465"/>
    <n v="33029"/>
    <d v="2021-03-12T00:00:00"/>
    <d v="2021-03-23T00:00:00"/>
    <s v="Female"/>
    <x v="27"/>
    <x v="6"/>
    <s v="Williammouth"/>
  </r>
  <r>
    <n v="721"/>
    <n v="755"/>
    <n v="59414"/>
    <d v="2021-08-28T00:00:00"/>
    <d v="2021-09-04T00:00:00"/>
    <s v="Female"/>
    <x v="41"/>
    <x v="4"/>
    <s v="West Aaron"/>
  </r>
  <r>
    <n v="722"/>
    <n v="401"/>
    <n v="20524"/>
    <d v="2021-10-24T00:00:00"/>
    <d v="2021-11-20T00:00:00"/>
    <s v="Non-binary"/>
    <x v="52"/>
    <x v="2"/>
    <s v="Sarahstad"/>
  </r>
  <r>
    <n v="723"/>
    <n v="135"/>
    <n v="54098"/>
    <d v="2021-10-03T00:00:00"/>
    <d v="2021-10-16T00:00:00"/>
    <s v="Genderfluid"/>
    <x v="47"/>
    <x v="2"/>
    <s v="Port Abigail"/>
  </r>
  <r>
    <n v="724"/>
    <n v="394"/>
    <n v="14883"/>
    <d v="2021-03-04T00:00:00"/>
    <d v="2021-03-28T00:00:00"/>
    <s v="Bigender"/>
    <x v="23"/>
    <x v="1"/>
    <s v="Audreyport"/>
  </r>
  <r>
    <n v="725"/>
    <n v="674"/>
    <n v="55213"/>
    <d v="2021-09-26T00:00:00"/>
    <d v="2021-10-05T00:00:00"/>
    <s v="Bigender"/>
    <x v="14"/>
    <x v="0"/>
    <s v="Goodwinmouth"/>
  </r>
  <r>
    <n v="726"/>
    <n v="447"/>
    <n v="28356"/>
    <d v="2021-09-15T00:00:00"/>
    <d v="2021-10-05T00:00:00"/>
    <s v="Bigender"/>
    <x v="45"/>
    <x v="4"/>
    <s v="Zacshire"/>
  </r>
  <r>
    <n v="727"/>
    <n v="852"/>
    <n v="56021"/>
    <d v="2021-05-01T00:00:00"/>
    <d v="2021-05-18T00:00:00"/>
    <s v="Polygender"/>
    <x v="8"/>
    <x v="1"/>
    <s v="O'connertown"/>
  </r>
  <r>
    <n v="728"/>
    <n v="526"/>
    <n v="10662"/>
    <d v="2021-08-29T00:00:00"/>
    <d v="2021-08-30T00:00:00"/>
    <s v="Male"/>
    <x v="52"/>
    <x v="1"/>
    <s v="Adamsside"/>
  </r>
  <r>
    <n v="729"/>
    <n v="1"/>
    <n v="35593"/>
    <d v="2021-02-18T00:00:00"/>
    <d v="2021-03-01T00:00:00"/>
    <s v="Female"/>
    <x v="51"/>
    <x v="5"/>
    <s v="Johnstonhaven"/>
  </r>
  <r>
    <n v="730"/>
    <n v="88"/>
    <n v="16533"/>
    <d v="2021-06-20T00:00:00"/>
    <d v="2021-07-10T00:00:00"/>
    <s v="Male"/>
    <x v="17"/>
    <x v="0"/>
    <s v="Port Liam"/>
  </r>
  <r>
    <n v="731"/>
    <n v="214"/>
    <n v="44433"/>
    <d v="2021-06-21T00:00:00"/>
    <d v="2021-07-02T00:00:00"/>
    <s v="Female"/>
    <x v="43"/>
    <x v="3"/>
    <s v="Justinport"/>
  </r>
  <r>
    <n v="732"/>
    <n v="40"/>
    <n v="40317"/>
    <d v="2021-05-09T00:00:00"/>
    <d v="2021-05-29T00:00:00"/>
    <s v="Polygender"/>
    <x v="54"/>
    <x v="4"/>
    <s v="Port Claudia"/>
  </r>
  <r>
    <n v="733"/>
    <n v="387"/>
    <n v="42467"/>
    <d v="2021-05-26T00:00:00"/>
    <d v="2021-06-22T00:00:00"/>
    <s v="Male"/>
    <x v="49"/>
    <x v="6"/>
    <s v="Matthewstad"/>
  </r>
  <r>
    <n v="734"/>
    <n v="623"/>
    <n v="30153"/>
    <d v="2021-01-25T00:00:00"/>
    <d v="2021-01-31T00:00:00"/>
    <s v="Agender"/>
    <x v="9"/>
    <x v="0"/>
    <s v="West Ashley"/>
  </r>
  <r>
    <n v="735"/>
    <n v="754"/>
    <n v="39820"/>
    <d v="2021-10-03T00:00:00"/>
    <d v="2021-10-16T00:00:00"/>
    <s v="Bigender"/>
    <x v="42"/>
    <x v="4"/>
    <s v="Lake Jesse"/>
  </r>
  <r>
    <n v="736"/>
    <n v="793"/>
    <n v="26942"/>
    <d v="2021-04-10T00:00:00"/>
    <d v="2021-05-03T00:00:00"/>
    <s v="Agender"/>
    <x v="59"/>
    <x v="2"/>
    <s v="Lake Rose"/>
  </r>
  <r>
    <n v="737"/>
    <n v="453"/>
    <n v="30264"/>
    <d v="2021-05-26T00:00:00"/>
    <d v="2021-05-30T00:00:00"/>
    <s v="Polygender"/>
    <x v="30"/>
    <x v="1"/>
    <s v="Kreigerberg"/>
  </r>
  <r>
    <n v="738"/>
    <n v="144"/>
    <n v="57487"/>
    <d v="2021-07-16T00:00:00"/>
    <d v="2021-08-09T00:00:00"/>
    <s v="Male"/>
    <x v="11"/>
    <x v="0"/>
    <s v="Richardshaven"/>
  </r>
  <r>
    <n v="739"/>
    <n v="211"/>
    <n v="32122"/>
    <d v="2021-09-14T00:00:00"/>
    <d v="2021-09-23T00:00:00"/>
    <s v="Non-binary"/>
    <x v="26"/>
    <x v="4"/>
    <s v="Codyfort"/>
  </r>
  <r>
    <n v="740"/>
    <n v="178"/>
    <n v="58226"/>
    <d v="2021-02-05T00:00:00"/>
    <d v="2021-02-10T00:00:00"/>
    <s v="Agender"/>
    <x v="24"/>
    <x v="7"/>
    <s v="Lewiston"/>
  </r>
  <r>
    <n v="741"/>
    <n v="710"/>
    <n v="31913"/>
    <d v="2021-02-03T00:00:00"/>
    <d v="2021-02-17T00:00:00"/>
    <s v="Male"/>
    <x v="11"/>
    <x v="4"/>
    <s v="Kulasville"/>
  </r>
  <r>
    <n v="742"/>
    <n v="750"/>
    <n v="51184"/>
    <d v="2021-10-21T00:00:00"/>
    <d v="2021-11-01T00:00:00"/>
    <s v="Polygender"/>
    <x v="46"/>
    <x v="6"/>
    <s v="Baumbachton"/>
  </r>
  <r>
    <n v="743"/>
    <n v="909"/>
    <n v="25854"/>
    <d v="2021-03-25T00:00:00"/>
    <d v="2021-03-27T00:00:00"/>
    <s v="Genderqueer"/>
    <x v="53"/>
    <x v="1"/>
    <s v="Langfort"/>
  </r>
  <r>
    <n v="744"/>
    <n v="107"/>
    <n v="23613"/>
    <d v="2021-01-25T00:00:00"/>
    <d v="2021-02-14T00:00:00"/>
    <s v="Genderfluid"/>
    <x v="30"/>
    <x v="2"/>
    <s v="Claudiaview"/>
  </r>
  <r>
    <n v="745"/>
    <n v="643"/>
    <n v="13862"/>
    <d v="2021-03-21T00:00:00"/>
    <d v="2021-04-01T00:00:00"/>
    <s v="Female"/>
    <x v="14"/>
    <x v="1"/>
    <s v="Shieldschester"/>
  </r>
  <r>
    <n v="746"/>
    <n v="445"/>
    <n v="24804"/>
    <d v="2021-06-19T00:00:00"/>
    <d v="2021-06-27T00:00:00"/>
    <s v="Polygender"/>
    <x v="56"/>
    <x v="6"/>
    <s v="Macdonaldchester"/>
  </r>
  <r>
    <n v="747"/>
    <n v="299"/>
    <n v="22099"/>
    <d v="2021-05-11T00:00:00"/>
    <d v="2021-05-28T00:00:00"/>
    <s v="Non-binary"/>
    <x v="13"/>
    <x v="6"/>
    <s v="Lake Amelia"/>
  </r>
  <r>
    <n v="748"/>
    <n v="27"/>
    <n v="49811"/>
    <d v="2021-05-16T00:00:00"/>
    <d v="2021-06-06T00:00:00"/>
    <s v="Polygender"/>
    <x v="43"/>
    <x v="2"/>
    <s v="Lake Alanafort"/>
  </r>
  <r>
    <n v="749"/>
    <n v="693"/>
    <n v="25016"/>
    <d v="2021-09-20T00:00:00"/>
    <d v="2021-09-24T00:00:00"/>
    <s v="Genderqueer"/>
    <x v="12"/>
    <x v="3"/>
    <s v="Beattychester"/>
  </r>
  <r>
    <n v="750"/>
    <n v="758"/>
    <n v="58084"/>
    <d v="2021-02-19T00:00:00"/>
    <d v="2021-03-01T00:00:00"/>
    <s v="Genderfluid"/>
    <x v="56"/>
    <x v="4"/>
    <s v="East Madison"/>
  </r>
  <r>
    <n v="751"/>
    <n v="254"/>
    <n v="47650"/>
    <d v="2021-06-20T00:00:00"/>
    <d v="2021-07-06T00:00:00"/>
    <s v="Male"/>
    <x v="56"/>
    <x v="3"/>
    <s v="Beiermouth"/>
  </r>
  <r>
    <n v="752"/>
    <n v="535"/>
    <n v="46911"/>
    <d v="2021-10-08T00:00:00"/>
    <d v="2021-10-12T00:00:00"/>
    <s v="Polygender"/>
    <x v="38"/>
    <x v="0"/>
    <s v="Conroychester"/>
  </r>
  <r>
    <n v="753"/>
    <n v="40"/>
    <n v="39610"/>
    <d v="2021-02-20T00:00:00"/>
    <d v="2021-02-28T00:00:00"/>
    <s v="Polygender"/>
    <x v="54"/>
    <x v="4"/>
    <s v="Port Claudia"/>
  </r>
  <r>
    <n v="754"/>
    <n v="778"/>
    <n v="43858"/>
    <d v="2021-06-30T00:00:00"/>
    <d v="2021-07-23T00:00:00"/>
    <s v="Genderfluid"/>
    <x v="34"/>
    <x v="5"/>
    <s v="Blakemouth"/>
  </r>
  <r>
    <n v="755"/>
    <n v="123"/>
    <n v="47937"/>
    <d v="2021-04-11T00:00:00"/>
    <d v="2021-05-06T00:00:00"/>
    <s v="Female"/>
    <x v="32"/>
    <x v="1"/>
    <s v="Jordanborough"/>
  </r>
  <r>
    <n v="756"/>
    <n v="318"/>
    <n v="23746"/>
    <d v="2021-03-19T00:00:00"/>
    <d v="2021-03-29T00:00:00"/>
    <s v="Polygender"/>
    <x v="16"/>
    <x v="2"/>
    <s v="Georgiatown"/>
  </r>
  <r>
    <n v="757"/>
    <n v="632"/>
    <n v="45216"/>
    <d v="2021-06-03T00:00:00"/>
    <d v="2021-06-15T00:00:00"/>
    <s v="Agender"/>
    <x v="43"/>
    <x v="5"/>
    <s v="South Anthonyburgh"/>
  </r>
  <r>
    <n v="758"/>
    <n v="781"/>
    <n v="24144"/>
    <d v="2021-03-27T00:00:00"/>
    <d v="2021-04-21T00:00:00"/>
    <s v="Genderfluid"/>
    <x v="14"/>
    <x v="6"/>
    <s v="Madisonland"/>
  </r>
  <r>
    <n v="759"/>
    <n v="857"/>
    <n v="18160"/>
    <d v="2021-06-06T00:00:00"/>
    <d v="2021-07-03T00:00:00"/>
    <s v="Agender"/>
    <x v="22"/>
    <x v="2"/>
    <s v="West Joelmouth"/>
  </r>
  <r>
    <n v="760"/>
    <n v="207"/>
    <n v="14658"/>
    <d v="2021-07-09T00:00:00"/>
    <d v="2021-07-11T00:00:00"/>
    <s v="Genderqueer"/>
    <x v="38"/>
    <x v="3"/>
    <s v="Elijahburgh"/>
  </r>
  <r>
    <n v="761"/>
    <n v="198"/>
    <n v="52629"/>
    <d v="2021-10-03T00:00:00"/>
    <d v="2021-10-25T00:00:00"/>
    <s v="Genderqueer"/>
    <x v="20"/>
    <x v="6"/>
    <s v="Gardenchester"/>
  </r>
  <r>
    <n v="762"/>
    <n v="83"/>
    <n v="25268"/>
    <d v="2021-08-13T00:00:00"/>
    <d v="2021-08-20T00:00:00"/>
    <s v="Agender"/>
    <x v="48"/>
    <x v="5"/>
    <s v="Walshland"/>
  </r>
  <r>
    <n v="763"/>
    <n v="974"/>
    <n v="30436"/>
    <d v="2021-03-18T00:00:00"/>
    <d v="2021-04-05T00:00:00"/>
    <s v="Agender"/>
    <x v="20"/>
    <x v="0"/>
    <s v="South Xavierport"/>
  </r>
  <r>
    <n v="764"/>
    <n v="955"/>
    <n v="46239"/>
    <d v="2021-09-16T00:00:00"/>
    <d v="2021-10-04T00:00:00"/>
    <s v="Bigender"/>
    <x v="9"/>
    <x v="7"/>
    <s v="Lake Owenfurt"/>
  </r>
  <r>
    <n v="765"/>
    <n v="660"/>
    <n v="27554"/>
    <d v="2021-01-15T00:00:00"/>
    <d v="2021-02-01T00:00:00"/>
    <s v="Genderfluid"/>
    <x v="36"/>
    <x v="7"/>
    <s v="Charlesshire"/>
  </r>
  <r>
    <n v="766"/>
    <n v="929"/>
    <n v="13750"/>
    <d v="2021-08-06T00:00:00"/>
    <d v="2021-08-15T00:00:00"/>
    <s v="Genderfluid"/>
    <x v="45"/>
    <x v="5"/>
    <s v="Beahanfurt"/>
  </r>
  <r>
    <n v="767"/>
    <n v="169"/>
    <n v="51648"/>
    <d v="2021-04-28T00:00:00"/>
    <d v="2021-04-30T00:00:00"/>
    <s v="Female"/>
    <x v="33"/>
    <x v="2"/>
    <s v="South Georgia"/>
  </r>
  <r>
    <n v="768"/>
    <n v="558"/>
    <n v="34334"/>
    <d v="2021-09-29T00:00:00"/>
    <d v="2021-10-16T00:00:00"/>
    <s v="Genderqueer"/>
    <x v="27"/>
    <x v="0"/>
    <s v="Violetfort"/>
  </r>
  <r>
    <n v="769"/>
    <n v="422"/>
    <n v="32501"/>
    <d v="2021-09-10T00:00:00"/>
    <d v="2021-10-04T00:00:00"/>
    <s v="Agender"/>
    <x v="2"/>
    <x v="3"/>
    <s v="Feeneymouth"/>
  </r>
  <r>
    <n v="770"/>
    <n v="868"/>
    <n v="22564"/>
    <d v="2021-02-06T00:00:00"/>
    <d v="2021-02-28T00:00:00"/>
    <s v="Agender"/>
    <x v="29"/>
    <x v="2"/>
    <s v="New Charlieville"/>
  </r>
  <r>
    <n v="771"/>
    <n v="970"/>
    <n v="33204"/>
    <d v="2021-06-06T00:00:00"/>
    <d v="2021-06-18T00:00:00"/>
    <s v="Genderfluid"/>
    <x v="56"/>
    <x v="3"/>
    <s v="Lake Lincoln"/>
  </r>
  <r>
    <n v="772"/>
    <n v="573"/>
    <n v="32936"/>
    <d v="2021-06-07T00:00:00"/>
    <d v="2021-06-27T00:00:00"/>
    <s v="Male"/>
    <x v="50"/>
    <x v="0"/>
    <s v="Abbeyshire"/>
  </r>
  <r>
    <n v="773"/>
    <n v="998"/>
    <n v="21349"/>
    <d v="2021-07-19T00:00:00"/>
    <d v="2021-08-07T00:00:00"/>
    <s v="Polygender"/>
    <x v="13"/>
    <x v="3"/>
    <s v="Kohlerberg"/>
  </r>
  <r>
    <n v="774"/>
    <n v="416"/>
    <n v="31076"/>
    <d v="2021-06-23T00:00:00"/>
    <d v="2021-07-13T00:00:00"/>
    <s v="Agender"/>
    <x v="15"/>
    <x v="4"/>
    <s v="Langworthville"/>
  </r>
  <r>
    <n v="775"/>
    <n v="348"/>
    <n v="21561"/>
    <d v="2021-06-11T00:00:00"/>
    <d v="2021-07-05T00:00:00"/>
    <s v="Genderqueer"/>
    <x v="28"/>
    <x v="1"/>
    <s v="Rubyfort"/>
  </r>
  <r>
    <n v="776"/>
    <n v="265"/>
    <n v="44395"/>
    <d v="2021-09-02T00:00:00"/>
    <d v="2021-09-27T00:00:00"/>
    <s v="Male"/>
    <x v="26"/>
    <x v="1"/>
    <s v="Lake Laurenview"/>
  </r>
  <r>
    <n v="777"/>
    <n v="431"/>
    <n v="13696"/>
    <d v="2021-01-16T00:00:00"/>
    <d v="2021-02-09T00:00:00"/>
    <s v="Agender"/>
    <x v="39"/>
    <x v="6"/>
    <s v="Jademouth"/>
  </r>
  <r>
    <n v="778"/>
    <n v="42"/>
    <n v="19228"/>
    <d v="2021-01-24T00:00:00"/>
    <d v="2021-02-07T00:00:00"/>
    <s v="Genderqueer"/>
    <x v="50"/>
    <x v="6"/>
    <s v="Gabriellatown"/>
  </r>
  <r>
    <n v="779"/>
    <n v="698"/>
    <n v="39836"/>
    <d v="2021-07-07T00:00:00"/>
    <d v="2021-07-21T00:00:00"/>
    <s v="Genderfluid"/>
    <x v="22"/>
    <x v="6"/>
    <s v="New Isaac"/>
  </r>
  <r>
    <n v="780"/>
    <n v="100"/>
    <n v="37821"/>
    <d v="2021-01-27T00:00:00"/>
    <d v="2021-01-29T00:00:00"/>
    <s v="Genderfluid"/>
    <x v="60"/>
    <x v="3"/>
    <s v="Lake Callumville"/>
  </r>
  <r>
    <n v="781"/>
    <n v="465"/>
    <n v="44121"/>
    <d v="2021-08-21T00:00:00"/>
    <d v="2021-09-11T00:00:00"/>
    <s v="Female"/>
    <x v="27"/>
    <x v="6"/>
    <s v="Williammouth"/>
  </r>
  <r>
    <n v="782"/>
    <n v="872"/>
    <n v="28459"/>
    <d v="2021-03-07T00:00:00"/>
    <d v="2021-03-23T00:00:00"/>
    <s v="Non-binary"/>
    <x v="42"/>
    <x v="4"/>
    <s v="West Lukeshire"/>
  </r>
  <r>
    <n v="783"/>
    <n v="683"/>
    <n v="31824"/>
    <d v="2021-01-17T00:00:00"/>
    <d v="2021-01-19T00:00:00"/>
    <s v="Genderfluid"/>
    <x v="12"/>
    <x v="7"/>
    <s v="West Finnberg"/>
  </r>
  <r>
    <n v="784"/>
    <n v="436"/>
    <n v="45143"/>
    <d v="2021-03-14T00:00:00"/>
    <d v="2021-04-04T00:00:00"/>
    <s v="Polygender"/>
    <x v="39"/>
    <x v="0"/>
    <s v="Port Siennaport"/>
  </r>
  <r>
    <n v="785"/>
    <n v="445"/>
    <n v="52702"/>
    <d v="2021-03-22T00:00:00"/>
    <d v="2021-04-02T00:00:00"/>
    <s v="Polygender"/>
    <x v="56"/>
    <x v="6"/>
    <s v="Macdonaldchester"/>
  </r>
  <r>
    <n v="786"/>
    <n v="472"/>
    <n v="51344"/>
    <d v="2021-05-02T00:00:00"/>
    <d v="2021-05-08T00:00:00"/>
    <s v="Male"/>
    <x v="9"/>
    <x v="3"/>
    <s v="Parisianmouth"/>
  </r>
  <r>
    <n v="787"/>
    <n v="44"/>
    <n v="59055"/>
    <d v="2021-07-18T00:00:00"/>
    <d v="2021-07-31T00:00:00"/>
    <s v="Bigender"/>
    <x v="11"/>
    <x v="1"/>
    <s v="Eliburgh"/>
  </r>
  <r>
    <n v="788"/>
    <n v="108"/>
    <n v="18355"/>
    <d v="2021-10-08T00:00:00"/>
    <d v="2021-10-13T00:00:00"/>
    <s v="Bigender"/>
    <x v="9"/>
    <x v="3"/>
    <s v="Port Rosemouth"/>
  </r>
  <r>
    <n v="789"/>
    <n v="762"/>
    <n v="35084"/>
    <d v="2021-10-11T00:00:00"/>
    <d v="2021-11-03T00:00:00"/>
    <s v="Polygender"/>
    <x v="49"/>
    <x v="1"/>
    <s v="South Codyhaven"/>
  </r>
  <r>
    <n v="790"/>
    <n v="187"/>
    <n v="46050"/>
    <d v="2021-05-16T00:00:00"/>
    <d v="2021-05-27T00:00:00"/>
    <s v="Genderfluid"/>
    <x v="59"/>
    <x v="3"/>
    <s v="West Isabelton"/>
  </r>
  <r>
    <n v="791"/>
    <n v="476"/>
    <n v="51003"/>
    <d v="2021-05-05T00:00:00"/>
    <d v="2021-05-21T00:00:00"/>
    <s v="Genderfluid"/>
    <x v="6"/>
    <x v="0"/>
    <s v="West Jackfort"/>
  </r>
  <r>
    <n v="792"/>
    <n v="240"/>
    <n v="13672"/>
    <d v="2021-07-16T00:00:00"/>
    <d v="2021-08-12T00:00:00"/>
    <s v="Genderqueer"/>
    <x v="47"/>
    <x v="6"/>
    <s v="New Codyville"/>
  </r>
  <r>
    <n v="793"/>
    <n v="258"/>
    <n v="39635"/>
    <d v="2021-01-27T00:00:00"/>
    <d v="2021-02-03T00:00:00"/>
    <s v="Female"/>
    <x v="53"/>
    <x v="3"/>
    <s v="South Declan"/>
  </r>
  <r>
    <n v="794"/>
    <n v="418"/>
    <n v="55757"/>
    <d v="2021-04-18T00:00:00"/>
    <d v="2021-05-08T00:00:00"/>
    <s v="Agender"/>
    <x v="9"/>
    <x v="7"/>
    <s v="North Sebastianberg"/>
  </r>
  <r>
    <n v="795"/>
    <n v="427"/>
    <n v="51672"/>
    <d v="2021-06-07T00:00:00"/>
    <d v="2021-06-30T00:00:00"/>
    <s v="Genderqueer"/>
    <x v="47"/>
    <x v="3"/>
    <s v="New Ava"/>
  </r>
  <r>
    <n v="796"/>
    <n v="592"/>
    <n v="18804"/>
    <d v="2021-07-31T00:00:00"/>
    <d v="2021-08-06T00:00:00"/>
    <s v="Bigender"/>
    <x v="6"/>
    <x v="0"/>
    <s v="North Stephanie"/>
  </r>
  <r>
    <n v="797"/>
    <n v="908"/>
    <n v="41715"/>
    <d v="2021-07-25T00:00:00"/>
    <d v="2021-08-06T00:00:00"/>
    <s v="Genderqueer"/>
    <x v="46"/>
    <x v="3"/>
    <s v="South Alexandraview"/>
  </r>
  <r>
    <n v="798"/>
    <n v="825"/>
    <n v="54551"/>
    <d v="2021-03-17T00:00:00"/>
    <d v="2021-04-01T00:00:00"/>
    <s v="Male"/>
    <x v="3"/>
    <x v="1"/>
    <s v="Thomaschester"/>
  </r>
  <r>
    <n v="799"/>
    <n v="651"/>
    <n v="41626"/>
    <d v="2021-03-11T00:00:00"/>
    <d v="2021-04-04T00:00:00"/>
    <s v="Genderfluid"/>
    <x v="1"/>
    <x v="0"/>
    <s v="Evastad"/>
  </r>
  <r>
    <n v="800"/>
    <n v="422"/>
    <n v="20089"/>
    <d v="2021-06-21T00:00:00"/>
    <d v="2021-06-23T00:00:00"/>
    <s v="Agender"/>
    <x v="2"/>
    <x v="3"/>
    <s v="Feeneymouth"/>
  </r>
  <r>
    <n v="801"/>
    <n v="995"/>
    <n v="58829"/>
    <d v="2021-08-02T00:00:00"/>
    <d v="2021-08-17T00:00:00"/>
    <s v="Polygender"/>
    <x v="16"/>
    <x v="2"/>
    <s v="Hermistonberg"/>
  </r>
  <r>
    <n v="802"/>
    <n v="501"/>
    <n v="52930"/>
    <d v="2021-10-05T00:00:00"/>
    <d v="2021-10-23T00:00:00"/>
    <s v="Genderqueer"/>
    <x v="52"/>
    <x v="1"/>
    <s v="Kiehnchester"/>
  </r>
  <r>
    <n v="803"/>
    <n v="625"/>
    <n v="25565"/>
    <d v="2021-04-03T00:00:00"/>
    <d v="2021-04-16T00:00:00"/>
    <s v="Bigender"/>
    <x v="40"/>
    <x v="2"/>
    <s v="Lake Phoebe"/>
  </r>
  <r>
    <n v="804"/>
    <n v="323"/>
    <n v="18090"/>
    <d v="2021-04-10T00:00:00"/>
    <d v="2021-04-21T00:00:00"/>
    <s v="Genderfluid"/>
    <x v="48"/>
    <x v="0"/>
    <s v="South Jayden"/>
  </r>
  <r>
    <n v="805"/>
    <n v="416"/>
    <n v="13968"/>
    <d v="2021-10-02T00:00:00"/>
    <d v="2021-10-03T00:00:00"/>
    <s v="Agender"/>
    <x v="15"/>
    <x v="4"/>
    <s v="Langworthville"/>
  </r>
  <r>
    <n v="806"/>
    <n v="684"/>
    <n v="41441"/>
    <d v="2021-08-01T00:00:00"/>
    <d v="2021-08-16T00:00:00"/>
    <s v="Agender"/>
    <x v="17"/>
    <x v="2"/>
    <s v="Laurenview"/>
  </r>
  <r>
    <n v="807"/>
    <n v="636"/>
    <n v="47092"/>
    <d v="2021-02-17T00:00:00"/>
    <d v="2021-03-03T00:00:00"/>
    <s v="Male"/>
    <x v="21"/>
    <x v="5"/>
    <s v="Abbottburgh"/>
  </r>
  <r>
    <n v="808"/>
    <n v="219"/>
    <n v="50929"/>
    <d v="2021-10-13T00:00:00"/>
    <d v="2021-10-30T00:00:00"/>
    <s v="Male"/>
    <x v="56"/>
    <x v="1"/>
    <s v="Connellyport"/>
  </r>
  <r>
    <n v="809"/>
    <n v="73"/>
    <n v="26098"/>
    <d v="2021-02-11T00:00:00"/>
    <d v="2021-02-25T00:00:00"/>
    <s v="Polygender"/>
    <x v="25"/>
    <x v="0"/>
    <s v="Monahanside"/>
  </r>
  <r>
    <n v="810"/>
    <n v="768"/>
    <n v="37440"/>
    <d v="2021-03-22T00:00:00"/>
    <d v="2021-04-04T00:00:00"/>
    <s v="Bigender"/>
    <x v="26"/>
    <x v="5"/>
    <s v="Port Isabel"/>
  </r>
  <r>
    <n v="811"/>
    <n v="764"/>
    <n v="23731"/>
    <d v="2021-10-22T00:00:00"/>
    <d v="2021-10-24T00:00:00"/>
    <s v="Polygender"/>
    <x v="13"/>
    <x v="2"/>
    <s v="Hettingerfort"/>
  </r>
  <r>
    <n v="812"/>
    <n v="183"/>
    <n v="51668"/>
    <d v="2021-07-09T00:00:00"/>
    <d v="2021-07-13T00:00:00"/>
    <s v="Female"/>
    <x v="56"/>
    <x v="3"/>
    <s v="New Angelina"/>
  </r>
  <r>
    <n v="813"/>
    <n v="908"/>
    <n v="52226"/>
    <d v="2021-08-11T00:00:00"/>
    <d v="2021-09-01T00:00:00"/>
    <s v="Genderqueer"/>
    <x v="46"/>
    <x v="3"/>
    <s v="South Alexandraview"/>
  </r>
  <r>
    <n v="814"/>
    <n v="664"/>
    <n v="47232"/>
    <d v="2021-03-04T00:00:00"/>
    <d v="2021-03-28T00:00:00"/>
    <s v="Genderfluid"/>
    <x v="13"/>
    <x v="1"/>
    <s v="East Max"/>
  </r>
  <r>
    <n v="815"/>
    <n v="572"/>
    <n v="50066"/>
    <d v="2021-05-02T00:00:00"/>
    <d v="2021-05-17T00:00:00"/>
    <s v="Agender"/>
    <x v="22"/>
    <x v="0"/>
    <s v="Sanfordton"/>
  </r>
  <r>
    <n v="816"/>
    <n v="620"/>
    <n v="32362"/>
    <d v="2021-02-02T00:00:00"/>
    <d v="2021-02-06T00:00:00"/>
    <s v="Male"/>
    <x v="30"/>
    <x v="7"/>
    <s v="Jettstad"/>
  </r>
  <r>
    <n v="817"/>
    <n v="944"/>
    <n v="35818"/>
    <d v="2021-06-27T00:00:00"/>
    <d v="2021-07-05T00:00:00"/>
    <s v="Genderfluid"/>
    <x v="14"/>
    <x v="6"/>
    <s v="Walterland"/>
  </r>
  <r>
    <n v="818"/>
    <n v="865"/>
    <n v="16625"/>
    <d v="2021-03-15T00:00:00"/>
    <d v="2021-04-10T00:00:00"/>
    <s v="Agender"/>
    <x v="56"/>
    <x v="6"/>
    <s v="North Riley"/>
  </r>
  <r>
    <n v="819"/>
    <n v="461"/>
    <n v="48601"/>
    <d v="2021-01-19T00:00:00"/>
    <d v="2021-01-22T00:00:00"/>
    <s v="Female"/>
    <x v="10"/>
    <x v="7"/>
    <s v="West Chasemouth"/>
  </r>
  <r>
    <n v="820"/>
    <n v="801"/>
    <n v="33182"/>
    <d v="2021-09-25T00:00:00"/>
    <d v="2021-10-03T00:00:00"/>
    <s v="Female"/>
    <x v="6"/>
    <x v="7"/>
    <s v="Blakeborough"/>
  </r>
  <r>
    <n v="821"/>
    <n v="118"/>
    <n v="27802"/>
    <d v="2021-01-03T00:00:00"/>
    <d v="2021-01-10T00:00:00"/>
    <s v="Male"/>
    <x v="9"/>
    <x v="7"/>
    <s v="South Cameron"/>
  </r>
  <r>
    <n v="822"/>
    <n v="524"/>
    <n v="17615"/>
    <d v="2021-09-05T00:00:00"/>
    <d v="2021-09-12T00:00:00"/>
    <s v="Agender"/>
    <x v="19"/>
    <x v="3"/>
    <s v="Port Sebastianland"/>
  </r>
  <r>
    <n v="823"/>
    <n v="223"/>
    <n v="15928"/>
    <d v="2021-04-29T00:00:00"/>
    <d v="2021-05-04T00:00:00"/>
    <s v="Non-binary"/>
    <x v="24"/>
    <x v="0"/>
    <s v="Lake Owen"/>
  </r>
  <r>
    <n v="824"/>
    <n v="724"/>
    <n v="51124"/>
    <d v="2021-01-04T00:00:00"/>
    <d v="2021-01-28T00:00:00"/>
    <s v="Female"/>
    <x v="20"/>
    <x v="4"/>
    <s v="Hoppeville"/>
  </r>
  <r>
    <n v="825"/>
    <n v="787"/>
    <n v="13832"/>
    <d v="2021-01-27T00:00:00"/>
    <d v="2021-02-22T00:00:00"/>
    <s v="Female"/>
    <x v="40"/>
    <x v="0"/>
    <s v="Davidshire"/>
  </r>
  <r>
    <n v="826"/>
    <n v="375"/>
    <n v="32770"/>
    <d v="2021-08-16T00:00:00"/>
    <d v="2021-09-06T00:00:00"/>
    <s v="Agender"/>
    <x v="57"/>
    <x v="5"/>
    <s v="Ernserland"/>
  </r>
  <r>
    <n v="827"/>
    <n v="292"/>
    <n v="27202"/>
    <d v="2021-05-09T00:00:00"/>
    <d v="2021-06-05T00:00:00"/>
    <s v="Male"/>
    <x v="47"/>
    <x v="6"/>
    <s v="West Aidenview"/>
  </r>
  <r>
    <n v="828"/>
    <n v="601"/>
    <n v="32593"/>
    <d v="2021-01-09T00:00:00"/>
    <d v="2021-01-27T00:00:00"/>
    <s v="Male"/>
    <x v="43"/>
    <x v="0"/>
    <s v="Sebastianbury"/>
  </r>
  <r>
    <n v="829"/>
    <n v="951"/>
    <n v="22744"/>
    <d v="2021-04-06T00:00:00"/>
    <d v="2021-04-28T00:00:00"/>
    <s v="Male"/>
    <x v="20"/>
    <x v="1"/>
    <s v="New Mollystad"/>
  </r>
  <r>
    <n v="830"/>
    <n v="956"/>
    <n v="36830"/>
    <d v="2021-03-22T00:00:00"/>
    <d v="2021-03-23T00:00:00"/>
    <s v="Genderfluid"/>
    <x v="34"/>
    <x v="4"/>
    <s v="New Alexchester"/>
  </r>
  <r>
    <n v="831"/>
    <n v="338"/>
    <n v="17700"/>
    <d v="2021-08-04T00:00:00"/>
    <d v="2021-08-20T00:00:00"/>
    <s v="Female"/>
    <x v="0"/>
    <x v="4"/>
    <s v="Monahanberg"/>
  </r>
  <r>
    <n v="832"/>
    <n v="627"/>
    <n v="52583"/>
    <d v="2021-09-06T00:00:00"/>
    <d v="2021-09-27T00:00:00"/>
    <s v="Genderfluid"/>
    <x v="24"/>
    <x v="0"/>
    <s v="Port Christopher"/>
  </r>
  <r>
    <n v="833"/>
    <n v="317"/>
    <n v="12955"/>
    <d v="2021-03-03T00:00:00"/>
    <d v="2021-03-20T00:00:00"/>
    <s v="Male"/>
    <x v="25"/>
    <x v="7"/>
    <s v="Miafort"/>
  </r>
  <r>
    <n v="834"/>
    <n v="139"/>
    <n v="27691"/>
    <d v="2021-02-23T00:00:00"/>
    <d v="2021-03-08T00:00:00"/>
    <s v="Male"/>
    <x v="52"/>
    <x v="7"/>
    <s v="Hudsonberg"/>
  </r>
  <r>
    <n v="835"/>
    <n v="106"/>
    <n v="34923"/>
    <d v="2021-01-02T00:00:00"/>
    <d v="2021-01-07T00:00:00"/>
    <s v="Genderqueer"/>
    <x v="27"/>
    <x v="7"/>
    <s v="Stokestown"/>
  </r>
  <r>
    <n v="836"/>
    <n v="971"/>
    <n v="16047"/>
    <d v="2021-08-18T00:00:00"/>
    <d v="2021-08-24T00:00:00"/>
    <s v="Genderfluid"/>
    <x v="22"/>
    <x v="3"/>
    <s v="East Chasehaven"/>
  </r>
  <r>
    <n v="837"/>
    <n v="989"/>
    <n v="16281"/>
    <d v="2021-01-12T00:00:00"/>
    <d v="2021-01-27T00:00:00"/>
    <s v="Bigender"/>
    <x v="4"/>
    <x v="7"/>
    <s v="Stewartland"/>
  </r>
  <r>
    <n v="838"/>
    <n v="946"/>
    <n v="56562"/>
    <d v="2021-01-02T00:00:00"/>
    <d v="2021-01-15T00:00:00"/>
    <s v="Genderfluid"/>
    <x v="21"/>
    <x v="3"/>
    <s v="South Jasper"/>
  </r>
  <r>
    <n v="839"/>
    <n v="306"/>
    <n v="42095"/>
    <d v="2021-09-16T00:00:00"/>
    <d v="2021-09-27T00:00:00"/>
    <s v="Polygender"/>
    <x v="45"/>
    <x v="3"/>
    <s v="West Audreyhaven"/>
  </r>
  <r>
    <n v="840"/>
    <n v="183"/>
    <n v="50682"/>
    <d v="2021-06-30T00:00:00"/>
    <d v="2021-07-08T00:00:00"/>
    <s v="Female"/>
    <x v="56"/>
    <x v="3"/>
    <s v="New Angelina"/>
  </r>
  <r>
    <n v="841"/>
    <n v="348"/>
    <n v="39690"/>
    <d v="2021-06-29T00:00:00"/>
    <d v="2021-07-12T00:00:00"/>
    <s v="Genderqueer"/>
    <x v="28"/>
    <x v="1"/>
    <s v="Rubyfort"/>
  </r>
  <r>
    <n v="842"/>
    <n v="310"/>
    <n v="22552"/>
    <d v="2021-01-10T00:00:00"/>
    <d v="2021-01-29T00:00:00"/>
    <s v="Polygender"/>
    <x v="1"/>
    <x v="4"/>
    <s v="Fadelburgh"/>
  </r>
  <r>
    <n v="843"/>
    <n v="956"/>
    <n v="17717"/>
    <d v="2021-07-03T00:00:00"/>
    <d v="2021-07-09T00:00:00"/>
    <s v="Genderfluid"/>
    <x v="34"/>
    <x v="4"/>
    <s v="New Alexchester"/>
  </r>
  <r>
    <n v="844"/>
    <n v="35"/>
    <n v="34733"/>
    <d v="2021-09-26T00:00:00"/>
    <d v="2021-10-18T00:00:00"/>
    <s v="Male"/>
    <x v="19"/>
    <x v="3"/>
    <s v="Port Lucas"/>
  </r>
  <r>
    <n v="845"/>
    <n v="457"/>
    <n v="11229"/>
    <d v="2021-04-25T00:00:00"/>
    <d v="2021-05-22T00:00:00"/>
    <s v="Male"/>
    <x v="22"/>
    <x v="6"/>
    <s v="Charlotteborough"/>
  </r>
  <r>
    <n v="846"/>
    <n v="515"/>
    <n v="58585"/>
    <d v="2021-09-17T00:00:00"/>
    <d v="2021-10-10T00:00:00"/>
    <s v="Female"/>
    <x v="26"/>
    <x v="7"/>
    <s v="Huelhaven"/>
  </r>
  <r>
    <n v="847"/>
    <n v="566"/>
    <n v="43999"/>
    <d v="2021-10-19T00:00:00"/>
    <d v="2021-11-04T00:00:00"/>
    <s v="Male"/>
    <x v="35"/>
    <x v="1"/>
    <s v="O'keefeton"/>
  </r>
  <r>
    <n v="848"/>
    <n v="813"/>
    <n v="18195"/>
    <d v="2021-09-24T00:00:00"/>
    <d v="2021-10-14T00:00:00"/>
    <s v="Male"/>
    <x v="53"/>
    <x v="4"/>
    <s v="Tillmanview"/>
  </r>
  <r>
    <n v="849"/>
    <n v="882"/>
    <n v="21468"/>
    <d v="2021-08-11T00:00:00"/>
    <d v="2021-09-01T00:00:00"/>
    <s v="Genderqueer"/>
    <x v="49"/>
    <x v="0"/>
    <s v="Kiehnfurt"/>
  </r>
  <r>
    <n v="850"/>
    <n v="254"/>
    <n v="16739"/>
    <d v="2021-04-08T00:00:00"/>
    <d v="2021-04-27T00:00:00"/>
    <s v="Male"/>
    <x v="56"/>
    <x v="3"/>
    <s v="Beiermouth"/>
  </r>
  <r>
    <n v="851"/>
    <n v="365"/>
    <n v="15504"/>
    <d v="2021-04-23T00:00:00"/>
    <d v="2021-05-02T00:00:00"/>
    <s v="Genderqueer"/>
    <x v="47"/>
    <x v="1"/>
    <s v="Jacobsshire"/>
  </r>
  <r>
    <n v="852"/>
    <n v="102"/>
    <n v="42616"/>
    <d v="2021-04-11T00:00:00"/>
    <d v="2021-05-08T00:00:00"/>
    <s v="Genderfluid"/>
    <x v="13"/>
    <x v="3"/>
    <s v="Port Sarah"/>
  </r>
  <r>
    <n v="853"/>
    <n v="653"/>
    <n v="28448"/>
    <d v="2021-09-27T00:00:00"/>
    <d v="2021-10-18T00:00:00"/>
    <s v="Polygender"/>
    <x v="15"/>
    <x v="3"/>
    <s v="Lachlanstad"/>
  </r>
  <r>
    <n v="854"/>
    <n v="680"/>
    <n v="55361"/>
    <d v="2021-08-10T00:00:00"/>
    <d v="2021-08-27T00:00:00"/>
    <s v="Bigender"/>
    <x v="17"/>
    <x v="4"/>
    <s v="Taylorfurt"/>
  </r>
  <r>
    <n v="855"/>
    <n v="620"/>
    <n v="13177"/>
    <d v="2021-01-26T00:00:00"/>
    <d v="2021-02-02T00:00:00"/>
    <s v="Male"/>
    <x v="30"/>
    <x v="7"/>
    <s v="Jettstad"/>
  </r>
  <r>
    <n v="856"/>
    <n v="289"/>
    <n v="35823"/>
    <d v="2021-01-13T00:00:00"/>
    <d v="2021-01-22T00:00:00"/>
    <s v="Genderqueer"/>
    <x v="49"/>
    <x v="7"/>
    <s v="East Kaylabury"/>
  </r>
  <r>
    <n v="857"/>
    <n v="577"/>
    <n v="43897"/>
    <d v="2021-09-01T00:00:00"/>
    <d v="2021-09-10T00:00:00"/>
    <s v="Genderfluid"/>
    <x v="13"/>
    <x v="0"/>
    <s v="Heaneyview"/>
  </r>
  <r>
    <n v="858"/>
    <n v="987"/>
    <n v="48827"/>
    <d v="2021-03-16T00:00:00"/>
    <d v="2021-03-27T00:00:00"/>
    <s v="Genderfluid"/>
    <x v="59"/>
    <x v="4"/>
    <s v="Thompsonbury"/>
  </r>
  <r>
    <n v="859"/>
    <n v="269"/>
    <n v="42679"/>
    <d v="2021-03-26T00:00:00"/>
    <d v="2021-04-09T00:00:00"/>
    <s v="Bigender"/>
    <x v="34"/>
    <x v="4"/>
    <s v="New Jadehaven"/>
  </r>
  <r>
    <n v="860"/>
    <n v="570"/>
    <n v="18813"/>
    <d v="2021-04-09T00:00:00"/>
    <d v="2021-05-04T00:00:00"/>
    <s v="Genderqueer"/>
    <x v="30"/>
    <x v="4"/>
    <s v="New Masonstad"/>
  </r>
  <r>
    <n v="861"/>
    <n v="315"/>
    <n v="11565"/>
    <d v="2021-05-31T00:00:00"/>
    <d v="2021-06-20T00:00:00"/>
    <s v="Genderqueer"/>
    <x v="5"/>
    <x v="7"/>
    <s v="East Michaelmouth"/>
  </r>
  <r>
    <n v="862"/>
    <n v="984"/>
    <n v="43784"/>
    <d v="2021-10-11T00:00:00"/>
    <d v="2021-10-20T00:00:00"/>
    <s v="Female"/>
    <x v="9"/>
    <x v="5"/>
    <s v="North Mackenzieborough"/>
  </r>
  <r>
    <n v="863"/>
    <n v="81"/>
    <n v="33163"/>
    <d v="2021-05-10T00:00:00"/>
    <d v="2021-05-18T00:00:00"/>
    <s v="Female"/>
    <x v="51"/>
    <x v="2"/>
    <s v="Spencerborough"/>
  </r>
  <r>
    <n v="864"/>
    <n v="414"/>
    <n v="48691"/>
    <d v="2021-03-29T00:00:00"/>
    <d v="2021-04-17T00:00:00"/>
    <s v="Polygender"/>
    <x v="24"/>
    <x v="3"/>
    <s v="North Ivy"/>
  </r>
  <r>
    <n v="865"/>
    <n v="490"/>
    <n v="24343"/>
    <d v="2021-07-27T00:00:00"/>
    <d v="2021-07-30T00:00:00"/>
    <s v="Male"/>
    <x v="9"/>
    <x v="4"/>
    <s v="Mollyland"/>
  </r>
  <r>
    <n v="866"/>
    <n v="88"/>
    <n v="48270"/>
    <d v="2021-04-11T00:00:00"/>
    <d v="2021-04-21T00:00:00"/>
    <s v="Male"/>
    <x v="17"/>
    <x v="0"/>
    <s v="Port Liam"/>
  </r>
  <r>
    <n v="867"/>
    <n v="342"/>
    <n v="42248"/>
    <d v="2021-03-23T00:00:00"/>
    <d v="2021-04-07T00:00:00"/>
    <s v="Genderqueer"/>
    <x v="12"/>
    <x v="6"/>
    <s v="Barrowschester"/>
  </r>
  <r>
    <n v="868"/>
    <n v="937"/>
    <n v="43447"/>
    <d v="2021-03-31T00:00:00"/>
    <d v="2021-04-03T00:00:00"/>
    <s v="Male"/>
    <x v="59"/>
    <x v="4"/>
    <s v="Schneiderstad"/>
  </r>
  <r>
    <n v="869"/>
    <n v="605"/>
    <n v="11108"/>
    <d v="2021-09-25T00:00:00"/>
    <d v="2021-10-20T00:00:00"/>
    <s v="Female"/>
    <x v="47"/>
    <x v="2"/>
    <s v="Hamiltonshire"/>
  </r>
  <r>
    <n v="870"/>
    <n v="647"/>
    <n v="47385"/>
    <d v="2021-08-01T00:00:00"/>
    <d v="2021-08-12T00:00:00"/>
    <s v="Male"/>
    <x v="24"/>
    <x v="7"/>
    <s v="Lake Nicholasfort"/>
  </r>
  <r>
    <n v="871"/>
    <n v="550"/>
    <n v="10888"/>
    <d v="2021-09-24T00:00:00"/>
    <d v="2021-10-08T00:00:00"/>
    <s v="Male"/>
    <x v="32"/>
    <x v="4"/>
    <s v="Sophiafurt"/>
  </r>
  <r>
    <n v="872"/>
    <n v="954"/>
    <n v="43868"/>
    <d v="2021-09-26T00:00:00"/>
    <d v="2021-10-14T00:00:00"/>
    <s v="Non-binary"/>
    <x v="60"/>
    <x v="0"/>
    <s v="Lake Evemouth"/>
  </r>
  <r>
    <n v="873"/>
    <n v="100"/>
    <n v="55341"/>
    <d v="2021-04-25T00:00:00"/>
    <d v="2021-05-07T00:00:00"/>
    <s v="Genderfluid"/>
    <x v="60"/>
    <x v="3"/>
    <s v="Lake Callumville"/>
  </r>
  <r>
    <n v="874"/>
    <n v="557"/>
    <n v="25370"/>
    <d v="2021-03-25T00:00:00"/>
    <d v="2021-04-10T00:00:00"/>
    <s v="Bigender"/>
    <x v="54"/>
    <x v="1"/>
    <s v="Lake Jesse"/>
  </r>
  <r>
    <n v="875"/>
    <n v="383"/>
    <n v="25336"/>
    <d v="2021-02-26T00:00:00"/>
    <d v="2021-02-27T00:00:00"/>
    <s v="Non-binary"/>
    <x v="35"/>
    <x v="6"/>
    <s v="South Hannahstad"/>
  </r>
  <r>
    <n v="876"/>
    <n v="566"/>
    <n v="52388"/>
    <d v="2021-05-20T00:00:00"/>
    <d v="2021-05-24T00:00:00"/>
    <s v="Male"/>
    <x v="35"/>
    <x v="1"/>
    <s v="O'keefeton"/>
  </r>
  <r>
    <n v="877"/>
    <n v="558"/>
    <n v="25468"/>
    <d v="2021-07-14T00:00:00"/>
    <d v="2021-08-02T00:00:00"/>
    <s v="Genderqueer"/>
    <x v="27"/>
    <x v="0"/>
    <s v="Violetfort"/>
  </r>
  <r>
    <n v="878"/>
    <n v="470"/>
    <n v="50578"/>
    <d v="2021-03-31T00:00:00"/>
    <d v="2021-04-20T00:00:00"/>
    <s v="Genderfluid"/>
    <x v="12"/>
    <x v="2"/>
    <s v="Edwardtown"/>
  </r>
  <r>
    <n v="879"/>
    <n v="370"/>
    <n v="37561"/>
    <d v="2021-10-11T00:00:00"/>
    <d v="2021-10-20T00:00:00"/>
    <s v="Agender"/>
    <x v="27"/>
    <x v="7"/>
    <s v="Abbottbury"/>
  </r>
  <r>
    <n v="880"/>
    <n v="872"/>
    <n v="43851"/>
    <d v="2021-02-19T00:00:00"/>
    <d v="2021-03-16T00:00:00"/>
    <s v="Non-binary"/>
    <x v="42"/>
    <x v="4"/>
    <s v="West Lukeshire"/>
  </r>
  <r>
    <n v="881"/>
    <n v="318"/>
    <n v="51945"/>
    <d v="2021-02-18T00:00:00"/>
    <d v="2021-03-10T00:00:00"/>
    <s v="Polygender"/>
    <x v="16"/>
    <x v="2"/>
    <s v="Georgiatown"/>
  </r>
  <r>
    <n v="882"/>
    <n v="821"/>
    <n v="53666"/>
    <d v="2021-07-05T00:00:00"/>
    <d v="2021-07-07T00:00:00"/>
    <s v="Agender"/>
    <x v="42"/>
    <x v="7"/>
    <s v="Haleybury"/>
  </r>
  <r>
    <n v="883"/>
    <n v="360"/>
    <n v="43729"/>
    <d v="2021-02-27T00:00:00"/>
    <d v="2021-03-05T00:00:00"/>
    <s v="Male"/>
    <x v="45"/>
    <x v="5"/>
    <s v="Kingmouth"/>
  </r>
  <r>
    <n v="884"/>
    <n v="62"/>
    <n v="54659"/>
    <d v="2021-08-16T00:00:00"/>
    <d v="2021-09-08T00:00:00"/>
    <s v="Bigender"/>
    <x v="13"/>
    <x v="7"/>
    <s v="New Beaumouth"/>
  </r>
  <r>
    <n v="885"/>
    <n v="16"/>
    <n v="27561"/>
    <d v="2021-10-18T00:00:00"/>
    <d v="2021-11-13T00:00:00"/>
    <s v="Male"/>
    <x v="0"/>
    <x v="6"/>
    <s v="New Kai"/>
  </r>
  <r>
    <n v="886"/>
    <n v="898"/>
    <n v="51067"/>
    <d v="2021-09-22T00:00:00"/>
    <d v="2021-10-18T00:00:00"/>
    <s v="Bigender"/>
    <x v="39"/>
    <x v="4"/>
    <s v="Angelinaport"/>
  </r>
  <r>
    <n v="887"/>
    <n v="669"/>
    <n v="10969"/>
    <d v="2021-01-27T00:00:00"/>
    <d v="2021-02-20T00:00:00"/>
    <s v="Genderfluid"/>
    <x v="45"/>
    <x v="6"/>
    <s v="Bauchland"/>
  </r>
  <r>
    <n v="888"/>
    <n v="108"/>
    <n v="38001"/>
    <d v="2021-04-20T00:00:00"/>
    <d v="2021-05-03T00:00:00"/>
    <s v="Bigender"/>
    <x v="9"/>
    <x v="3"/>
    <s v="Port Rosemouth"/>
  </r>
  <r>
    <n v="889"/>
    <n v="332"/>
    <n v="27115"/>
    <d v="2021-07-31T00:00:00"/>
    <d v="2021-08-11T00:00:00"/>
    <s v="Male"/>
    <x v="0"/>
    <x v="5"/>
    <s v="East George"/>
  </r>
  <r>
    <n v="890"/>
    <n v="649"/>
    <n v="54889"/>
    <d v="2021-06-21T00:00:00"/>
    <d v="2021-07-07T00:00:00"/>
    <s v="Genderfluid"/>
    <x v="42"/>
    <x v="5"/>
    <s v="Schneiderbury"/>
  </r>
  <r>
    <n v="891"/>
    <n v="350"/>
    <n v="36118"/>
    <d v="2021-08-12T00:00:00"/>
    <d v="2021-08-14T00:00:00"/>
    <s v="Bigender"/>
    <x v="35"/>
    <x v="6"/>
    <s v="North Alex"/>
  </r>
  <r>
    <n v="892"/>
    <n v="586"/>
    <n v="21071"/>
    <d v="2021-04-09T00:00:00"/>
    <d v="2021-04-11T00:00:00"/>
    <s v="Agender"/>
    <x v="2"/>
    <x v="4"/>
    <s v="Hallhaven"/>
  </r>
  <r>
    <n v="893"/>
    <n v="854"/>
    <n v="49324"/>
    <d v="2021-03-06T00:00:00"/>
    <d v="2021-03-14T00:00:00"/>
    <s v="Female"/>
    <x v="42"/>
    <x v="6"/>
    <s v="Walkertown"/>
  </r>
  <r>
    <n v="894"/>
    <n v="1000"/>
    <n v="35622"/>
    <d v="2021-10-11T00:00:00"/>
    <d v="2021-10-13T00:00:00"/>
    <s v="Male"/>
    <x v="58"/>
    <x v="1"/>
    <s v="Lake Audreyborough"/>
  </r>
  <r>
    <n v="895"/>
    <n v="664"/>
    <n v="56830"/>
    <d v="2021-07-26T00:00:00"/>
    <d v="2021-08-15T00:00:00"/>
    <s v="Genderfluid"/>
    <x v="13"/>
    <x v="1"/>
    <s v="East Max"/>
  </r>
  <r>
    <n v="896"/>
    <n v="446"/>
    <n v="46213"/>
    <d v="2021-03-14T00:00:00"/>
    <d v="2021-03-31T00:00:00"/>
    <s v="Non-binary"/>
    <x v="36"/>
    <x v="1"/>
    <s v="North Lukeshire"/>
  </r>
  <r>
    <n v="897"/>
    <n v="278"/>
    <n v="46681"/>
    <d v="2021-08-26T00:00:00"/>
    <d v="2021-09-17T00:00:00"/>
    <s v="Non-binary"/>
    <x v="52"/>
    <x v="3"/>
    <s v="North Josephmouth"/>
  </r>
  <r>
    <n v="898"/>
    <n v="465"/>
    <n v="51868"/>
    <d v="2021-06-30T00:00:00"/>
    <d v="2021-07-04T00:00:00"/>
    <s v="Female"/>
    <x v="27"/>
    <x v="6"/>
    <s v="Williammouth"/>
  </r>
  <r>
    <n v="899"/>
    <n v="408"/>
    <n v="32250"/>
    <d v="2021-08-04T00:00:00"/>
    <d v="2021-08-14T00:00:00"/>
    <s v="Genderfluid"/>
    <x v="20"/>
    <x v="7"/>
    <s v="Lake Haydenton"/>
  </r>
  <r>
    <n v="900"/>
    <n v="409"/>
    <n v="31161"/>
    <d v="2021-07-07T00:00:00"/>
    <d v="2021-07-24T00:00:00"/>
    <s v="Male"/>
    <x v="0"/>
    <x v="7"/>
    <s v="New Chase"/>
  </r>
  <r>
    <n v="901"/>
    <n v="305"/>
    <n v="46735"/>
    <d v="2021-05-05T00:00:00"/>
    <d v="2021-05-06T00:00:00"/>
    <s v="Genderqueer"/>
    <x v="47"/>
    <x v="7"/>
    <s v="Lake Aidan"/>
  </r>
  <r>
    <n v="902"/>
    <n v="553"/>
    <n v="30330"/>
    <d v="2021-01-12T00:00:00"/>
    <d v="2021-01-15T00:00:00"/>
    <s v="Genderfluid"/>
    <x v="51"/>
    <x v="4"/>
    <s v="Kaiview"/>
  </r>
  <r>
    <n v="903"/>
    <n v="789"/>
    <n v="21721"/>
    <d v="2021-01-05T00:00:00"/>
    <d v="2021-01-21T00:00:00"/>
    <s v="Genderqueer"/>
    <x v="14"/>
    <x v="2"/>
    <s v="Aliceland"/>
  </r>
  <r>
    <n v="904"/>
    <n v="980"/>
    <n v="40117"/>
    <d v="2021-03-24T00:00:00"/>
    <d v="2021-04-07T00:00:00"/>
    <s v="Agender"/>
    <x v="30"/>
    <x v="0"/>
    <s v="Isaacberg"/>
  </r>
  <r>
    <n v="905"/>
    <n v="439"/>
    <n v="57884"/>
    <d v="2021-01-11T00:00:00"/>
    <d v="2021-01-23T00:00:00"/>
    <s v="Female"/>
    <x v="0"/>
    <x v="6"/>
    <s v="West Thomas"/>
  </r>
  <r>
    <n v="906"/>
    <n v="870"/>
    <n v="40632"/>
    <d v="2021-01-21T00:00:00"/>
    <d v="2021-02-04T00:00:00"/>
    <s v="Genderfluid"/>
    <x v="5"/>
    <x v="3"/>
    <s v="Lake Ashleyhaven"/>
  </r>
  <r>
    <n v="907"/>
    <n v="971"/>
    <n v="26863"/>
    <d v="2021-08-15T00:00:00"/>
    <d v="2021-08-17T00:00:00"/>
    <s v="Genderfluid"/>
    <x v="22"/>
    <x v="3"/>
    <s v="East Chasehaven"/>
  </r>
  <r>
    <n v="908"/>
    <n v="422"/>
    <n v="55562"/>
    <d v="2021-03-15T00:00:00"/>
    <d v="2021-04-08T00:00:00"/>
    <s v="Agender"/>
    <x v="2"/>
    <x v="3"/>
    <s v="Feeneymouth"/>
  </r>
  <r>
    <n v="909"/>
    <n v="465"/>
    <n v="34050"/>
    <d v="2021-07-18T00:00:00"/>
    <d v="2021-08-09T00:00:00"/>
    <s v="Female"/>
    <x v="27"/>
    <x v="6"/>
    <s v="Williammouth"/>
  </r>
  <r>
    <n v="910"/>
    <n v="738"/>
    <n v="14581"/>
    <d v="2021-01-27T00:00:00"/>
    <d v="2021-02-06T00:00:00"/>
    <s v="Genderqueer"/>
    <x v="43"/>
    <x v="5"/>
    <s v="Hollyfort"/>
  </r>
  <r>
    <n v="911"/>
    <n v="189"/>
    <n v="58886"/>
    <d v="2021-08-23T00:00:00"/>
    <d v="2021-09-06T00:00:00"/>
    <s v="Bigender"/>
    <x v="29"/>
    <x v="2"/>
    <s v="Lake Abigailhaven"/>
  </r>
  <r>
    <n v="912"/>
    <n v="780"/>
    <n v="48097"/>
    <d v="2021-08-23T00:00:00"/>
    <d v="2021-09-09T00:00:00"/>
    <s v="Genderfluid"/>
    <x v="43"/>
    <x v="6"/>
    <s v="Caitlinview"/>
  </r>
  <r>
    <n v="913"/>
    <n v="597"/>
    <n v="16265"/>
    <d v="2021-04-03T00:00:00"/>
    <d v="2021-04-19T00:00:00"/>
    <s v="Genderfluid"/>
    <x v="19"/>
    <x v="0"/>
    <s v="Lake Michaelbury"/>
  </r>
  <r>
    <n v="914"/>
    <n v="577"/>
    <n v="36771"/>
    <d v="2021-05-09T00:00:00"/>
    <d v="2021-05-12T00:00:00"/>
    <s v="Genderfluid"/>
    <x v="13"/>
    <x v="0"/>
    <s v="Heaneyview"/>
  </r>
  <r>
    <n v="915"/>
    <n v="266"/>
    <n v="49775"/>
    <d v="2021-04-17T00:00:00"/>
    <d v="2021-05-04T00:00:00"/>
    <s v="Non-binary"/>
    <x v="43"/>
    <x v="4"/>
    <s v="Laylabury"/>
  </r>
  <r>
    <n v="916"/>
    <n v="189"/>
    <n v="31001"/>
    <d v="2021-10-12T00:00:00"/>
    <d v="2021-10-19T00:00:00"/>
    <s v="Bigender"/>
    <x v="29"/>
    <x v="2"/>
    <s v="Lake Abigailhaven"/>
  </r>
  <r>
    <n v="917"/>
    <n v="750"/>
    <n v="15620"/>
    <d v="2021-01-02T00:00:00"/>
    <d v="2021-01-12T00:00:00"/>
    <s v="Polygender"/>
    <x v="46"/>
    <x v="6"/>
    <s v="Baumbachton"/>
  </r>
  <r>
    <n v="918"/>
    <n v="965"/>
    <n v="24379"/>
    <d v="2021-03-07T00:00:00"/>
    <d v="2021-04-03T00:00:00"/>
    <s v="Bigender"/>
    <x v="0"/>
    <x v="2"/>
    <s v="New Callumtown"/>
  </r>
  <r>
    <n v="919"/>
    <n v="97"/>
    <n v="53662"/>
    <d v="2021-06-29T00:00:00"/>
    <d v="2021-07-21T00:00:00"/>
    <s v="Female"/>
    <x v="7"/>
    <x v="5"/>
    <s v="North Ellabury"/>
  </r>
  <r>
    <n v="920"/>
    <n v="703"/>
    <n v="27722"/>
    <d v="2021-07-26T00:00:00"/>
    <d v="2021-08-16T00:00:00"/>
    <s v="Polygender"/>
    <x v="23"/>
    <x v="0"/>
    <s v="Port Joeltown"/>
  </r>
  <r>
    <n v="921"/>
    <n v="418"/>
    <n v="53911"/>
    <d v="2021-02-17T00:00:00"/>
    <d v="2021-02-18T00:00:00"/>
    <s v="Agender"/>
    <x v="9"/>
    <x v="7"/>
    <s v="North Sebastianberg"/>
  </r>
  <r>
    <n v="922"/>
    <n v="703"/>
    <n v="36995"/>
    <d v="2021-10-10T00:00:00"/>
    <d v="2021-11-02T00:00:00"/>
    <s v="Polygender"/>
    <x v="23"/>
    <x v="0"/>
    <s v="Port Joeltown"/>
  </r>
  <r>
    <n v="923"/>
    <n v="767"/>
    <n v="28421"/>
    <d v="2021-07-05T00:00:00"/>
    <d v="2021-07-26T00:00:00"/>
    <s v="Genderqueer"/>
    <x v="50"/>
    <x v="0"/>
    <s v="West Kai"/>
  </r>
  <r>
    <n v="924"/>
    <n v="786"/>
    <n v="43116"/>
    <d v="2021-04-04T00:00:00"/>
    <d v="2021-04-18T00:00:00"/>
    <s v="Agender"/>
    <x v="35"/>
    <x v="4"/>
    <s v="Graceville"/>
  </r>
  <r>
    <n v="925"/>
    <n v="272"/>
    <n v="47553"/>
    <d v="2021-07-16T00:00:00"/>
    <d v="2021-08-12T00:00:00"/>
    <s v="Genderqueer"/>
    <x v="32"/>
    <x v="6"/>
    <s v="New Angelinaberg"/>
  </r>
  <r>
    <n v="926"/>
    <n v="123"/>
    <n v="13634"/>
    <d v="2021-02-08T00:00:00"/>
    <d v="2021-02-18T00:00:00"/>
    <s v="Female"/>
    <x v="32"/>
    <x v="1"/>
    <s v="Jordanborough"/>
  </r>
  <r>
    <n v="927"/>
    <n v="963"/>
    <n v="24139"/>
    <d v="2021-08-02T00:00:00"/>
    <d v="2021-08-06T00:00:00"/>
    <s v="Genderqueer"/>
    <x v="36"/>
    <x v="5"/>
    <s v="West Luke"/>
  </r>
  <r>
    <n v="928"/>
    <n v="801"/>
    <n v="42930"/>
    <d v="2021-10-14T00:00:00"/>
    <d v="2021-10-19T00:00:00"/>
    <s v="Female"/>
    <x v="6"/>
    <x v="7"/>
    <s v="Blakeborough"/>
  </r>
  <r>
    <n v="929"/>
    <n v="397"/>
    <n v="19614"/>
    <d v="2021-01-31T00:00:00"/>
    <d v="2021-02-06T00:00:00"/>
    <s v="Female"/>
    <x v="55"/>
    <x v="7"/>
    <s v="Isabellaton"/>
  </r>
  <r>
    <n v="930"/>
    <n v="150"/>
    <n v="17581"/>
    <d v="2021-06-22T00:00:00"/>
    <d v="2021-06-30T00:00:00"/>
    <s v="Male"/>
    <x v="23"/>
    <x v="1"/>
    <s v="Harryburgh"/>
  </r>
  <r>
    <n v="931"/>
    <n v="502"/>
    <n v="12528"/>
    <d v="2021-06-04T00:00:00"/>
    <d v="2021-06-19T00:00:00"/>
    <s v="Male"/>
    <x v="2"/>
    <x v="7"/>
    <s v="East Aidan"/>
  </r>
  <r>
    <n v="932"/>
    <n v="45"/>
    <n v="27978"/>
    <d v="2021-08-22T00:00:00"/>
    <d v="2021-08-23T00:00:00"/>
    <s v="Male"/>
    <x v="22"/>
    <x v="7"/>
    <s v="Leofurt"/>
  </r>
  <r>
    <n v="933"/>
    <n v="595"/>
    <n v="55917"/>
    <d v="2021-04-28T00:00:00"/>
    <d v="2021-05-20T00:00:00"/>
    <s v="Female"/>
    <x v="11"/>
    <x v="0"/>
    <s v="Ameliaview"/>
  </r>
  <r>
    <n v="934"/>
    <n v="736"/>
    <n v="23252"/>
    <d v="2021-04-03T00:00:00"/>
    <d v="2021-04-21T00:00:00"/>
    <s v="Female"/>
    <x v="43"/>
    <x v="6"/>
    <s v="Doylebury"/>
  </r>
  <r>
    <n v="935"/>
    <n v="129"/>
    <n v="16962"/>
    <d v="2021-07-01T00:00:00"/>
    <d v="2021-07-16T00:00:00"/>
    <s v="Non-binary"/>
    <x v="45"/>
    <x v="2"/>
    <s v="Port Harrychester"/>
  </r>
  <r>
    <n v="936"/>
    <n v="148"/>
    <n v="47197"/>
    <d v="2021-07-16T00:00:00"/>
    <d v="2021-08-01T00:00:00"/>
    <s v="Polygender"/>
    <x v="4"/>
    <x v="5"/>
    <s v="North Scarlettborough"/>
  </r>
  <r>
    <n v="937"/>
    <n v="72"/>
    <n v="13216"/>
    <d v="2021-06-04T00:00:00"/>
    <d v="2021-06-25T00:00:00"/>
    <s v="Genderfluid"/>
    <x v="46"/>
    <x v="1"/>
    <s v="Braunhaven"/>
  </r>
  <r>
    <n v="938"/>
    <n v="128"/>
    <n v="41631"/>
    <d v="2021-06-12T00:00:00"/>
    <d v="2021-06-28T00:00:00"/>
    <s v="Male"/>
    <x v="25"/>
    <x v="5"/>
    <s v="Jacobsland"/>
  </r>
  <r>
    <n v="939"/>
    <n v="432"/>
    <n v="24169"/>
    <d v="2021-04-02T00:00:00"/>
    <d v="2021-04-21T00:00:00"/>
    <s v="Bigender"/>
    <x v="2"/>
    <x v="6"/>
    <s v="North Cody"/>
  </r>
  <r>
    <n v="940"/>
    <n v="813"/>
    <n v="11980"/>
    <d v="2021-09-11T00:00:00"/>
    <d v="2021-10-04T00:00:00"/>
    <s v="Male"/>
    <x v="53"/>
    <x v="4"/>
    <s v="Tillmanview"/>
  </r>
  <r>
    <n v="941"/>
    <n v="662"/>
    <n v="56019"/>
    <d v="2021-09-30T00:00:00"/>
    <d v="2021-10-05T00:00:00"/>
    <s v="Female"/>
    <x v="18"/>
    <x v="3"/>
    <s v="Pipershire"/>
  </r>
  <r>
    <n v="942"/>
    <n v="282"/>
    <n v="46279"/>
    <d v="2021-06-09T00:00:00"/>
    <d v="2021-06-10T00:00:00"/>
    <s v="Female"/>
    <x v="54"/>
    <x v="7"/>
    <s v="Port Hannahburgh"/>
  </r>
  <r>
    <n v="943"/>
    <n v="76"/>
    <n v="26707"/>
    <d v="2021-02-22T00:00:00"/>
    <d v="2021-03-14T00:00:00"/>
    <s v="Agender"/>
    <x v="24"/>
    <x v="4"/>
    <s v="Hellermouth"/>
  </r>
  <r>
    <n v="944"/>
    <n v="774"/>
    <n v="27648"/>
    <d v="2021-07-17T00:00:00"/>
    <d v="2021-08-09T00:00:00"/>
    <s v="Genderqueer"/>
    <x v="2"/>
    <x v="1"/>
    <s v="West Jonathanshire"/>
  </r>
  <r>
    <n v="945"/>
    <n v="54"/>
    <n v="11172"/>
    <d v="2021-07-04T00:00:00"/>
    <d v="2021-07-22T00:00:00"/>
    <s v="Genderqueer"/>
    <x v="53"/>
    <x v="3"/>
    <s v="West Alyssa"/>
  </r>
  <r>
    <n v="946"/>
    <n v="455"/>
    <n v="33414"/>
    <d v="2021-04-20T00:00:00"/>
    <d v="2021-05-13T00:00:00"/>
    <s v="Non-binary"/>
    <x v="11"/>
    <x v="5"/>
    <s v="Lake Sienna"/>
  </r>
  <r>
    <n v="947"/>
    <n v="49"/>
    <n v="47022"/>
    <d v="2021-06-24T00:00:00"/>
    <d v="2021-07-02T00:00:00"/>
    <s v="Female"/>
    <x v="38"/>
    <x v="3"/>
    <s v="Port Alyssa"/>
  </r>
  <r>
    <n v="948"/>
    <n v="35"/>
    <n v="18783"/>
    <d v="2021-08-24T00:00:00"/>
    <d v="2021-09-02T00:00:00"/>
    <s v="Male"/>
    <x v="19"/>
    <x v="3"/>
    <s v="Port Lucas"/>
  </r>
  <r>
    <n v="949"/>
    <n v="244"/>
    <n v="50347"/>
    <d v="2021-02-02T00:00:00"/>
    <d v="2021-02-17T00:00:00"/>
    <s v="Male"/>
    <x v="27"/>
    <x v="6"/>
    <s v="Port Chelseaport"/>
  </r>
  <r>
    <n v="950"/>
    <n v="328"/>
    <n v="43066"/>
    <d v="2021-10-16T00:00:00"/>
    <d v="2021-10-31T00:00:00"/>
    <s v="Non-binary"/>
    <x v="54"/>
    <x v="2"/>
    <s v="North Elijahshire"/>
  </r>
  <r>
    <n v="951"/>
    <n v="515"/>
    <n v="28300"/>
    <d v="2021-09-30T00:00:00"/>
    <d v="2021-10-23T00:00:00"/>
    <s v="Female"/>
    <x v="26"/>
    <x v="7"/>
    <s v="Huelhaven"/>
  </r>
  <r>
    <n v="952"/>
    <n v="883"/>
    <n v="57857"/>
    <d v="2021-08-05T00:00:00"/>
    <d v="2021-08-25T00:00:00"/>
    <s v="Polygender"/>
    <x v="49"/>
    <x v="0"/>
    <s v="Beahantown"/>
  </r>
  <r>
    <n v="953"/>
    <n v="733"/>
    <n v="28033"/>
    <d v="2021-04-18T00:00:00"/>
    <d v="2021-04-26T00:00:00"/>
    <s v="Genderqueer"/>
    <x v="8"/>
    <x v="4"/>
    <s v="East Benjamin"/>
  </r>
  <r>
    <n v="954"/>
    <n v="370"/>
    <n v="33703"/>
    <d v="2021-03-28T00:00:00"/>
    <d v="2021-04-15T00:00:00"/>
    <s v="Agender"/>
    <x v="27"/>
    <x v="7"/>
    <s v="Abbottbury"/>
  </r>
  <r>
    <n v="955"/>
    <n v="209"/>
    <n v="30609"/>
    <d v="2021-01-20T00:00:00"/>
    <d v="2021-02-05T00:00:00"/>
    <s v="Female"/>
    <x v="31"/>
    <x v="0"/>
    <s v="Bayermouth"/>
  </r>
  <r>
    <n v="956"/>
    <n v="549"/>
    <n v="19917"/>
    <d v="2021-05-18T00:00:00"/>
    <d v="2021-06-07T00:00:00"/>
    <s v="Male"/>
    <x v="55"/>
    <x v="5"/>
    <s v="Gleasonburgh"/>
  </r>
  <r>
    <n v="957"/>
    <n v="740"/>
    <n v="47132"/>
    <d v="2021-08-20T00:00:00"/>
    <d v="2021-08-30T00:00:00"/>
    <s v="Non-binary"/>
    <x v="52"/>
    <x v="1"/>
    <s v="Port Molly"/>
  </r>
  <r>
    <n v="958"/>
    <n v="577"/>
    <n v="42170"/>
    <d v="2021-06-21T00:00:00"/>
    <d v="2021-07-01T00:00:00"/>
    <s v="Genderfluid"/>
    <x v="13"/>
    <x v="0"/>
    <s v="Heaneyview"/>
  </r>
  <r>
    <n v="959"/>
    <n v="565"/>
    <n v="10777"/>
    <d v="2021-01-17T00:00:00"/>
    <d v="2021-02-10T00:00:00"/>
    <s v="Genderqueer"/>
    <x v="52"/>
    <x v="3"/>
    <s v="Hamiltonport"/>
  </r>
  <r>
    <n v="960"/>
    <n v="362"/>
    <n v="32197"/>
    <d v="2021-09-19T00:00:00"/>
    <d v="2021-10-07T00:00:00"/>
    <s v="Genderqueer"/>
    <x v="7"/>
    <x v="3"/>
    <s v="West Zoeberg"/>
  </r>
  <r>
    <n v="961"/>
    <n v="717"/>
    <n v="54557"/>
    <d v="2021-03-19T00:00:00"/>
    <d v="2021-04-15T00:00:00"/>
    <s v="Agender"/>
    <x v="34"/>
    <x v="6"/>
    <s v="Haydenhaven"/>
  </r>
  <r>
    <n v="962"/>
    <n v="657"/>
    <n v="49485"/>
    <d v="2021-02-09T00:00:00"/>
    <d v="2021-02-18T00:00:00"/>
    <s v="Male"/>
    <x v="47"/>
    <x v="0"/>
    <s v="Port Eveland"/>
  </r>
  <r>
    <n v="963"/>
    <n v="108"/>
    <n v="18632"/>
    <d v="2021-06-18T00:00:00"/>
    <d v="2021-07-14T00:00:00"/>
    <s v="Bigender"/>
    <x v="9"/>
    <x v="3"/>
    <s v="Port Rosemouth"/>
  </r>
  <r>
    <n v="964"/>
    <n v="367"/>
    <n v="22258"/>
    <d v="2021-07-08T00:00:00"/>
    <d v="2021-07-16T00:00:00"/>
    <s v="Bigender"/>
    <x v="24"/>
    <x v="0"/>
    <s v="Jasperside"/>
  </r>
  <r>
    <n v="965"/>
    <n v="69"/>
    <n v="14014"/>
    <d v="2021-07-24T00:00:00"/>
    <d v="2021-07-29T00:00:00"/>
    <s v="Bigender"/>
    <x v="41"/>
    <x v="6"/>
    <s v="East Sofia"/>
  </r>
  <r>
    <n v="966"/>
    <n v="639"/>
    <n v="28100"/>
    <d v="2021-02-25T00:00:00"/>
    <d v="2021-03-10T00:00:00"/>
    <s v="Non-binary"/>
    <x v="48"/>
    <x v="6"/>
    <s v="Lake Alice"/>
  </r>
  <r>
    <n v="967"/>
    <n v="306"/>
    <n v="32010"/>
    <d v="2021-10-11T00:00:00"/>
    <d v="2021-11-07T00:00:00"/>
    <s v="Polygender"/>
    <x v="45"/>
    <x v="3"/>
    <s v="West Audreyhaven"/>
  </r>
  <r>
    <n v="968"/>
    <n v="765"/>
    <n v="32223"/>
    <d v="2021-03-14T00:00:00"/>
    <d v="2021-04-03T00:00:00"/>
    <s v="Non-binary"/>
    <x v="54"/>
    <x v="4"/>
    <s v="Eveside"/>
  </r>
  <r>
    <n v="969"/>
    <n v="639"/>
    <n v="23565"/>
    <d v="2021-05-22T00:00:00"/>
    <d v="2021-05-25T00:00:00"/>
    <s v="Non-binary"/>
    <x v="48"/>
    <x v="6"/>
    <s v="Lake Alice"/>
  </r>
  <r>
    <n v="970"/>
    <n v="382"/>
    <n v="36941"/>
    <d v="2021-01-04T00:00:00"/>
    <d v="2021-01-23T00:00:00"/>
    <s v="Genderfluid"/>
    <x v="21"/>
    <x v="6"/>
    <s v="Rodriguezbury"/>
  </r>
  <r>
    <n v="971"/>
    <n v="272"/>
    <n v="40173"/>
    <d v="2021-08-26T00:00:00"/>
    <d v="2021-09-12T00:00:00"/>
    <s v="Genderqueer"/>
    <x v="32"/>
    <x v="6"/>
    <s v="New Angelinaberg"/>
  </r>
  <r>
    <n v="972"/>
    <n v="117"/>
    <n v="10698"/>
    <d v="2021-07-22T00:00:00"/>
    <d v="2021-08-08T00:00:00"/>
    <s v="Female"/>
    <x v="0"/>
    <x v="1"/>
    <s v="New Ellieland"/>
  </r>
  <r>
    <n v="973"/>
    <n v="232"/>
    <n v="49214"/>
    <d v="2021-09-04T00:00:00"/>
    <d v="2021-09-24T00:00:00"/>
    <s v="Male"/>
    <x v="21"/>
    <x v="5"/>
    <s v="Lake Matilda"/>
  </r>
  <r>
    <n v="974"/>
    <n v="221"/>
    <n v="17928"/>
    <d v="2021-01-22T00:00:00"/>
    <d v="2021-02-18T00:00:00"/>
    <s v="Polygender"/>
    <x v="49"/>
    <x v="7"/>
    <s v="East Gabriel"/>
  </r>
  <r>
    <n v="975"/>
    <n v="316"/>
    <n v="28211"/>
    <d v="2021-01-18T00:00:00"/>
    <d v="2021-01-30T00:00:00"/>
    <s v="Genderqueer"/>
    <x v="8"/>
    <x v="5"/>
    <s v="Christopherside"/>
  </r>
  <r>
    <n v="976"/>
    <n v="778"/>
    <n v="11014"/>
    <d v="2021-10-15T00:00:00"/>
    <d v="2021-11-04T00:00:00"/>
    <s v="Genderfluid"/>
    <x v="34"/>
    <x v="5"/>
    <s v="Blakemouth"/>
  </r>
  <r>
    <n v="977"/>
    <n v="463"/>
    <n v="19220"/>
    <d v="2021-04-23T00:00:00"/>
    <d v="2021-05-06T00:00:00"/>
    <s v="Agender"/>
    <x v="18"/>
    <x v="7"/>
    <s v="Lake Mikaylashire"/>
  </r>
  <r>
    <n v="978"/>
    <n v="827"/>
    <n v="24589"/>
    <d v="2021-04-24T00:00:00"/>
    <d v="2021-05-18T00:00:00"/>
    <s v="Agender"/>
    <x v="50"/>
    <x v="1"/>
    <s v="Lake Alicefurt"/>
  </r>
  <r>
    <n v="979"/>
    <n v="813"/>
    <n v="31437"/>
    <d v="2021-04-07T00:00:00"/>
    <d v="2021-04-21T00:00:00"/>
    <s v="Male"/>
    <x v="53"/>
    <x v="4"/>
    <s v="Tillmanview"/>
  </r>
  <r>
    <n v="980"/>
    <n v="84"/>
    <n v="57728"/>
    <d v="2021-10-19T00:00:00"/>
    <d v="2021-11-14T00:00:00"/>
    <s v="Female"/>
    <x v="16"/>
    <x v="5"/>
    <s v="Lake Paigemouth"/>
  </r>
  <r>
    <n v="981"/>
    <n v="830"/>
    <n v="37730"/>
    <d v="2021-10-02T00:00:00"/>
    <d v="2021-10-12T00:00:00"/>
    <s v="Male"/>
    <x v="3"/>
    <x v="0"/>
    <s v="New Ruby"/>
  </r>
  <r>
    <n v="982"/>
    <n v="123"/>
    <n v="33286"/>
    <d v="2021-03-30T00:00:00"/>
    <d v="2021-04-07T00:00:00"/>
    <s v="Female"/>
    <x v="32"/>
    <x v="1"/>
    <s v="Jordanborough"/>
  </r>
  <r>
    <n v="983"/>
    <n v="677"/>
    <n v="49941"/>
    <d v="2021-07-12T00:00:00"/>
    <d v="2021-07-14T00:00:00"/>
    <s v="Female"/>
    <x v="37"/>
    <x v="1"/>
    <s v="North Mikayla"/>
  </r>
  <r>
    <n v="984"/>
    <n v="359"/>
    <n v="10390"/>
    <d v="2021-09-23T00:00:00"/>
    <d v="2021-09-30T00:00:00"/>
    <s v="Genderfluid"/>
    <x v="29"/>
    <x v="6"/>
    <s v="East Lauren"/>
  </r>
  <r>
    <n v="985"/>
    <n v="581"/>
    <n v="59558"/>
    <d v="2021-02-07T00:00:00"/>
    <d v="2021-02-09T00:00:00"/>
    <s v="Polygender"/>
    <x v="48"/>
    <x v="0"/>
    <s v="Hackettland"/>
  </r>
  <r>
    <n v="986"/>
    <n v="116"/>
    <n v="13431"/>
    <d v="2021-08-02T00:00:00"/>
    <d v="2021-08-15T00:00:00"/>
    <s v="Genderfluid"/>
    <x v="30"/>
    <x v="5"/>
    <s v="Zacharyborough"/>
  </r>
  <r>
    <n v="987"/>
    <n v="247"/>
    <n v="30215"/>
    <d v="2021-07-13T00:00:00"/>
    <d v="2021-08-09T00:00:00"/>
    <s v="Female"/>
    <x v="9"/>
    <x v="6"/>
    <s v="Mayerland"/>
  </r>
  <r>
    <n v="988"/>
    <n v="496"/>
    <n v="27204"/>
    <d v="2021-02-04T00:00:00"/>
    <d v="2021-02-16T00:00:00"/>
    <s v="Bigender"/>
    <x v="13"/>
    <x v="0"/>
    <s v="Evansburgh"/>
  </r>
  <r>
    <n v="989"/>
    <n v="595"/>
    <n v="27217"/>
    <d v="2021-01-06T00:00:00"/>
    <d v="2021-01-29T00:00:00"/>
    <s v="Female"/>
    <x v="11"/>
    <x v="0"/>
    <s v="Ameliaview"/>
  </r>
  <r>
    <n v="990"/>
    <n v="87"/>
    <n v="40306"/>
    <d v="2021-08-17T00:00:00"/>
    <d v="2021-09-06T00:00:00"/>
    <s v="Agender"/>
    <x v="4"/>
    <x v="5"/>
    <s v="Savannahland"/>
  </r>
  <r>
    <n v="991"/>
    <n v="493"/>
    <n v="17535"/>
    <d v="2021-01-09T00:00:00"/>
    <d v="2021-01-16T00:00:00"/>
    <s v="Bigender"/>
    <x v="16"/>
    <x v="6"/>
    <s v="Port Natalie"/>
  </r>
  <r>
    <n v="992"/>
    <n v="770"/>
    <n v="53679"/>
    <d v="2021-07-23T00:00:00"/>
    <d v="2021-08-14T00:00:00"/>
    <s v="Polygender"/>
    <x v="55"/>
    <x v="0"/>
    <s v="Port Isabelle"/>
  </r>
  <r>
    <n v="993"/>
    <n v="268"/>
    <n v="33479"/>
    <d v="2021-03-29T00:00:00"/>
    <d v="2021-04-11T00:00:00"/>
    <s v="Male"/>
    <x v="36"/>
    <x v="0"/>
    <s v="West Michael"/>
  </r>
  <r>
    <n v="994"/>
    <n v="920"/>
    <n v="59074"/>
    <d v="2021-07-15T00:00:00"/>
    <d v="2021-07-17T00:00:00"/>
    <s v="Polygender"/>
    <x v="33"/>
    <x v="5"/>
    <s v="Rutherfordville"/>
  </r>
  <r>
    <n v="995"/>
    <n v="15"/>
    <n v="43588"/>
    <d v="2021-04-14T00:00:00"/>
    <d v="2021-04-28T00:00:00"/>
    <s v="Genderfluid"/>
    <x v="2"/>
    <x v="2"/>
    <s v="Kiehnburgh"/>
  </r>
  <r>
    <n v="996"/>
    <n v="345"/>
    <n v="37843"/>
    <d v="2021-01-13T00:00:00"/>
    <d v="2021-02-02T00:00:00"/>
    <s v="Genderqueer"/>
    <x v="53"/>
    <x v="6"/>
    <s v="Audreyfurt"/>
  </r>
  <r>
    <n v="997"/>
    <n v="346"/>
    <n v="53831"/>
    <d v="2021-01-18T00:00:00"/>
    <d v="2021-01-31T00:00:00"/>
    <s v="Genderqueer"/>
    <x v="48"/>
    <x v="5"/>
    <s v="Olsonbury"/>
  </r>
  <r>
    <n v="998"/>
    <n v="407"/>
    <n v="53308"/>
    <d v="2021-05-05T00:00:00"/>
    <d v="2021-05-21T00:00:00"/>
    <s v="Male"/>
    <x v="39"/>
    <x v="3"/>
    <s v="Hartmannshire"/>
  </r>
  <r>
    <n v="999"/>
    <n v="428"/>
    <n v="31643"/>
    <d v="2021-06-15T00:00:00"/>
    <d v="2021-07-12T00:00:00"/>
    <s v="Polygender"/>
    <x v="20"/>
    <x v="7"/>
    <s v="North Liamfort"/>
  </r>
  <r>
    <n v="1000"/>
    <n v="896"/>
    <n v="27836"/>
    <d v="2021-04-07T00:00:00"/>
    <d v="2021-04-24T00:00:00"/>
    <s v="Genderqueer"/>
    <x v="8"/>
    <x v="0"/>
    <s v="Ryanberg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64"/>
    <n v="30811"/>
    <d v="2021-08-30T00:00:00"/>
    <d v="2021-09-24T00:00:00"/>
    <s v="Genderfluid"/>
    <x v="0"/>
  </r>
  <r>
    <n v="2"/>
    <n v="473"/>
    <n v="50490"/>
    <d v="2021-02-03T00:00:00"/>
    <d v="2021-02-13T00:00:00"/>
    <s v="Male"/>
    <x v="1"/>
  </r>
  <r>
    <n v="3"/>
    <n v="774"/>
    <n v="46763"/>
    <d v="2021-10-08T00:00:00"/>
    <d v="2021-11-03T00:00:00"/>
    <s v="Genderqueer"/>
    <x v="2"/>
  </r>
  <r>
    <n v="4"/>
    <n v="433"/>
    <n v="39782"/>
    <d v="2021-05-06T00:00:00"/>
    <d v="2021-05-19T00:00:00"/>
    <s v="Non-binary"/>
    <x v="3"/>
  </r>
  <r>
    <n v="5"/>
    <n v="441"/>
    <n v="14719"/>
    <d v="2021-03-23T00:00:00"/>
    <d v="2021-03-24T00:00:00"/>
    <s v="Bigender"/>
    <x v="4"/>
  </r>
  <r>
    <n v="6"/>
    <n v="800"/>
    <n v="16197"/>
    <d v="2021-09-09T00:00:00"/>
    <d v="2021-10-05T00:00:00"/>
    <s v="Bigender"/>
    <x v="5"/>
  </r>
  <r>
    <n v="7"/>
    <n v="626"/>
    <n v="37666"/>
    <d v="2021-04-05T00:00:00"/>
    <d v="2021-04-11T00:00:00"/>
    <s v="Genderqueer"/>
    <x v="6"/>
  </r>
  <r>
    <n v="8"/>
    <n v="58"/>
    <n v="28484"/>
    <d v="2021-04-12T00:00:00"/>
    <d v="2021-05-01T00:00:00"/>
    <s v="Agender"/>
    <x v="7"/>
  </r>
  <r>
    <n v="9"/>
    <n v="852"/>
    <n v="12896"/>
    <d v="2021-05-01T00:00:00"/>
    <d v="2021-05-11T00:00:00"/>
    <s v="Polygender"/>
    <x v="8"/>
  </r>
  <r>
    <n v="10"/>
    <n v="659"/>
    <n v="21922"/>
    <d v="2021-10-15T00:00:00"/>
    <d v="2021-10-16T00:00:00"/>
    <s v="Non-binary"/>
    <x v="9"/>
  </r>
  <r>
    <n v="11"/>
    <n v="785"/>
    <n v="36624"/>
    <d v="2021-06-15T00:00:00"/>
    <d v="2021-06-30T00:00:00"/>
    <s v="Genderfluid"/>
    <x v="10"/>
  </r>
  <r>
    <n v="12"/>
    <n v="120"/>
    <n v="55507"/>
    <d v="2021-06-30T00:00:00"/>
    <d v="2021-07-11T00:00:00"/>
    <s v="Polygender"/>
    <x v="11"/>
  </r>
  <r>
    <n v="13"/>
    <n v="204"/>
    <n v="57810"/>
    <d v="2021-10-15T00:00:00"/>
    <d v="2021-10-31T00:00:00"/>
    <s v="Female"/>
    <x v="11"/>
  </r>
  <r>
    <n v="14"/>
    <n v="957"/>
    <n v="21270"/>
    <d v="2021-03-29T00:00:00"/>
    <d v="2021-04-12T00:00:00"/>
    <s v="Male"/>
    <x v="0"/>
  </r>
  <r>
    <n v="15"/>
    <n v="468"/>
    <n v="15488"/>
    <d v="2021-09-22T00:00:00"/>
    <d v="2021-10-08T00:00:00"/>
    <s v="Genderqueer"/>
    <x v="8"/>
  </r>
  <r>
    <n v="16"/>
    <n v="564"/>
    <n v="36479"/>
    <d v="2021-07-07T00:00:00"/>
    <d v="2021-07-08T00:00:00"/>
    <s v="Bigender"/>
    <x v="2"/>
  </r>
  <r>
    <n v="17"/>
    <n v="614"/>
    <n v="51822"/>
    <d v="2021-02-09T00:00:00"/>
    <d v="2021-02-11T00:00:00"/>
    <s v="Polygender"/>
    <x v="12"/>
  </r>
  <r>
    <n v="18"/>
    <n v="299"/>
    <n v="22902"/>
    <d v="2021-01-01T00:00:00"/>
    <d v="2021-01-03T00:00:00"/>
    <s v="Non-binary"/>
    <x v="13"/>
  </r>
  <r>
    <n v="19"/>
    <n v="513"/>
    <n v="56754"/>
    <d v="2021-08-30T00:00:00"/>
    <d v="2021-09-10T00:00:00"/>
    <s v="Non-binary"/>
    <x v="7"/>
  </r>
  <r>
    <n v="20"/>
    <n v="789"/>
    <n v="45129"/>
    <d v="2021-01-13T00:00:00"/>
    <d v="2021-01-20T00:00:00"/>
    <s v="Genderqueer"/>
    <x v="14"/>
  </r>
  <r>
    <n v="21"/>
    <n v="124"/>
    <n v="11261"/>
    <d v="2021-04-04T00:00:00"/>
    <d v="2021-04-17T00:00:00"/>
    <s v="Non-binary"/>
    <x v="10"/>
  </r>
  <r>
    <n v="22"/>
    <n v="180"/>
    <n v="36088"/>
    <d v="2021-05-28T00:00:00"/>
    <d v="2021-06-09T00:00:00"/>
    <s v="Genderfluid"/>
    <x v="15"/>
  </r>
  <r>
    <n v="23"/>
    <n v="652"/>
    <n v="45711"/>
    <d v="2021-05-17T00:00:00"/>
    <d v="2021-05-22T00:00:00"/>
    <s v="Male"/>
    <x v="16"/>
  </r>
  <r>
    <n v="24"/>
    <n v="469"/>
    <n v="14566"/>
    <d v="2021-09-04T00:00:00"/>
    <d v="2021-09-20T00:00:00"/>
    <s v="Female"/>
    <x v="17"/>
  </r>
  <r>
    <n v="25"/>
    <n v="562"/>
    <n v="47075"/>
    <d v="2021-07-04T00:00:00"/>
    <d v="2021-07-08T00:00:00"/>
    <s v="Agender"/>
    <x v="18"/>
  </r>
  <r>
    <n v="26"/>
    <n v="732"/>
    <n v="15964"/>
    <d v="2021-04-25T00:00:00"/>
    <d v="2021-05-04T00:00:00"/>
    <s v="Genderfluid"/>
    <x v="19"/>
  </r>
  <r>
    <n v="27"/>
    <n v="443"/>
    <n v="35513"/>
    <d v="2021-05-16T00:00:00"/>
    <d v="2021-05-28T00:00:00"/>
    <s v="Bigender"/>
    <x v="5"/>
  </r>
  <r>
    <n v="28"/>
    <n v="206"/>
    <n v="29968"/>
    <d v="2021-08-19T00:00:00"/>
    <d v="2021-09-04T00:00:00"/>
    <s v="Polygender"/>
    <x v="20"/>
  </r>
  <r>
    <n v="29"/>
    <n v="993"/>
    <n v="57645"/>
    <d v="2021-03-22T00:00:00"/>
    <d v="2021-03-28T00:00:00"/>
    <s v="Polygender"/>
    <x v="21"/>
  </r>
  <r>
    <n v="30"/>
    <n v="260"/>
    <n v="59350"/>
    <d v="2021-07-07T00:00:00"/>
    <d v="2021-07-26T00:00:00"/>
    <s v="Female"/>
    <x v="22"/>
  </r>
  <r>
    <n v="31"/>
    <n v="727"/>
    <n v="15722"/>
    <d v="2021-03-11T00:00:00"/>
    <d v="2021-04-05T00:00:00"/>
    <s v="Female"/>
    <x v="23"/>
  </r>
  <r>
    <n v="32"/>
    <n v="627"/>
    <n v="24976"/>
    <d v="2021-06-17T00:00:00"/>
    <d v="2021-07-14T00:00:00"/>
    <s v="Genderfluid"/>
    <x v="24"/>
  </r>
  <r>
    <n v="33"/>
    <n v="588"/>
    <n v="52945"/>
    <d v="2021-07-01T00:00:00"/>
    <d v="2021-07-07T00:00:00"/>
    <s v="Genderfluid"/>
    <x v="25"/>
  </r>
  <r>
    <n v="34"/>
    <n v="412"/>
    <n v="36244"/>
    <d v="2021-05-23T00:00:00"/>
    <d v="2021-05-30T00:00:00"/>
    <s v="Polygender"/>
    <x v="15"/>
  </r>
  <r>
    <n v="35"/>
    <n v="358"/>
    <n v="49665"/>
    <d v="2021-08-31T00:00:00"/>
    <d v="2021-09-07T00:00:00"/>
    <s v="Genderfluid"/>
    <x v="6"/>
  </r>
  <r>
    <n v="36"/>
    <n v="51"/>
    <n v="32494"/>
    <d v="2021-08-22T00:00:00"/>
    <d v="2021-09-04T00:00:00"/>
    <s v="Non-binary"/>
    <x v="26"/>
  </r>
  <r>
    <n v="37"/>
    <n v="78"/>
    <n v="53949"/>
    <d v="2021-07-07T00:00:00"/>
    <d v="2021-07-18T00:00:00"/>
    <s v="Genderqueer"/>
    <x v="27"/>
  </r>
  <r>
    <n v="38"/>
    <n v="809"/>
    <n v="46219"/>
    <d v="2021-02-03T00:00:00"/>
    <d v="2021-02-19T00:00:00"/>
    <s v="Bigender"/>
    <x v="28"/>
  </r>
  <r>
    <n v="39"/>
    <n v="466"/>
    <n v="23990"/>
    <d v="2021-02-26T00:00:00"/>
    <d v="2021-03-20T00:00:00"/>
    <s v="Male"/>
    <x v="29"/>
  </r>
  <r>
    <n v="40"/>
    <n v="86"/>
    <n v="56657"/>
    <d v="2021-01-07T00:00:00"/>
    <d v="2021-01-19T00:00:00"/>
    <s v="Non-binary"/>
    <x v="28"/>
  </r>
  <r>
    <n v="41"/>
    <n v="790"/>
    <n v="53386"/>
    <d v="2021-01-03T00:00:00"/>
    <d v="2021-01-09T00:00:00"/>
    <s v="Genderqueer"/>
    <x v="8"/>
  </r>
  <r>
    <n v="42"/>
    <n v="690"/>
    <n v="33993"/>
    <d v="2021-07-29T00:00:00"/>
    <d v="2021-08-02T00:00:00"/>
    <s v="Genderqueer"/>
    <x v="2"/>
  </r>
  <r>
    <n v="43"/>
    <n v="570"/>
    <n v="22839"/>
    <d v="2021-07-13T00:00:00"/>
    <d v="2021-08-03T00:00:00"/>
    <s v="Genderqueer"/>
    <x v="30"/>
  </r>
  <r>
    <n v="44"/>
    <n v="849"/>
    <n v="17071"/>
    <d v="2021-09-07T00:00:00"/>
    <d v="2021-09-22T00:00:00"/>
    <s v="Male"/>
    <x v="31"/>
  </r>
  <r>
    <n v="45"/>
    <n v="571"/>
    <n v="21738"/>
    <d v="2021-05-30T00:00:00"/>
    <d v="2021-06-21T00:00:00"/>
    <s v="Agender"/>
    <x v="32"/>
  </r>
  <r>
    <n v="46"/>
    <n v="922"/>
    <n v="25378"/>
    <d v="2021-06-22T00:00:00"/>
    <d v="2021-07-04T00:00:00"/>
    <s v="Polygender"/>
    <x v="4"/>
  </r>
  <r>
    <n v="47"/>
    <n v="791"/>
    <n v="35453"/>
    <d v="2021-04-21T00:00:00"/>
    <d v="2021-04-23T00:00:00"/>
    <s v="Agender"/>
    <x v="2"/>
  </r>
  <r>
    <n v="48"/>
    <n v="620"/>
    <n v="31712"/>
    <d v="2021-04-16T00:00:00"/>
    <d v="2021-04-23T00:00:00"/>
    <s v="Male"/>
    <x v="30"/>
  </r>
  <r>
    <n v="49"/>
    <n v="336"/>
    <n v="24219"/>
    <d v="2021-01-22T00:00:00"/>
    <d v="2021-02-13T00:00:00"/>
    <s v="Male"/>
    <x v="30"/>
  </r>
  <r>
    <n v="50"/>
    <n v="454"/>
    <n v="50310"/>
    <d v="2021-09-16T00:00:00"/>
    <d v="2021-09-18T00:00:00"/>
    <s v="Genderfluid"/>
    <x v="29"/>
  </r>
  <r>
    <n v="51"/>
    <n v="399"/>
    <n v="18423"/>
    <d v="2021-02-19T00:00:00"/>
    <d v="2021-02-26T00:00:00"/>
    <s v="Agender"/>
    <x v="3"/>
  </r>
  <r>
    <n v="52"/>
    <n v="493"/>
    <n v="32155"/>
    <d v="2021-10-06T00:00:00"/>
    <d v="2021-10-29T00:00:00"/>
    <s v="Bigender"/>
    <x v="16"/>
  </r>
  <r>
    <n v="53"/>
    <n v="528"/>
    <n v="10517"/>
    <d v="2021-04-22T00:00:00"/>
    <d v="2021-05-02T00:00:00"/>
    <s v="Non-binary"/>
    <x v="16"/>
  </r>
  <r>
    <n v="54"/>
    <n v="195"/>
    <n v="13681"/>
    <d v="2021-04-25T00:00:00"/>
    <d v="2021-05-17T00:00:00"/>
    <s v="Genderfluid"/>
    <x v="33"/>
  </r>
  <r>
    <n v="55"/>
    <n v="873"/>
    <n v="55650"/>
    <d v="2021-04-08T00:00:00"/>
    <d v="2021-04-25T00:00:00"/>
    <s v="Non-binary"/>
    <x v="27"/>
  </r>
  <r>
    <n v="56"/>
    <n v="587"/>
    <n v="17149"/>
    <d v="2021-01-23T00:00:00"/>
    <d v="2021-02-18T00:00:00"/>
    <s v="Agender"/>
    <x v="30"/>
  </r>
  <r>
    <n v="57"/>
    <n v="163"/>
    <n v="41495"/>
    <d v="2021-02-27T00:00:00"/>
    <d v="2021-03-13T00:00:00"/>
    <s v="Genderfluid"/>
    <x v="34"/>
  </r>
  <r>
    <n v="58"/>
    <n v="332"/>
    <n v="42861"/>
    <d v="2021-02-02T00:00:00"/>
    <d v="2021-02-10T00:00:00"/>
    <s v="Male"/>
    <x v="0"/>
  </r>
  <r>
    <n v="59"/>
    <n v="843"/>
    <n v="21858"/>
    <d v="2021-01-31T00:00:00"/>
    <d v="2021-02-27T00:00:00"/>
    <s v="Genderqueer"/>
    <x v="35"/>
  </r>
  <r>
    <n v="60"/>
    <n v="301"/>
    <n v="31491"/>
    <d v="2021-02-05T00:00:00"/>
    <d v="2021-02-28T00:00:00"/>
    <s v="Non-binary"/>
    <x v="36"/>
  </r>
  <r>
    <n v="61"/>
    <n v="158"/>
    <n v="42290"/>
    <d v="2021-04-16T00:00:00"/>
    <d v="2021-04-28T00:00:00"/>
    <s v="Genderqueer"/>
    <x v="37"/>
  </r>
  <r>
    <n v="62"/>
    <n v="93"/>
    <n v="37952"/>
    <d v="2021-07-30T00:00:00"/>
    <d v="2021-08-13T00:00:00"/>
    <s v="Genderfluid"/>
    <x v="20"/>
  </r>
  <r>
    <n v="63"/>
    <n v="556"/>
    <n v="27577"/>
    <d v="2021-02-11T00:00:00"/>
    <d v="2021-03-08T00:00:00"/>
    <s v="Genderfluid"/>
    <x v="1"/>
  </r>
  <r>
    <n v="64"/>
    <n v="167"/>
    <n v="23668"/>
    <d v="2021-01-24T00:00:00"/>
    <d v="2021-02-15T00:00:00"/>
    <s v="Agender"/>
    <x v="2"/>
  </r>
  <r>
    <n v="65"/>
    <n v="388"/>
    <n v="22051"/>
    <d v="2021-06-26T00:00:00"/>
    <d v="2021-07-22T00:00:00"/>
    <s v="Genderfluid"/>
    <x v="27"/>
  </r>
  <r>
    <n v="66"/>
    <n v="631"/>
    <n v="42774"/>
    <d v="2021-08-14T00:00:00"/>
    <d v="2021-08-22T00:00:00"/>
    <s v="Female"/>
    <x v="5"/>
  </r>
  <r>
    <n v="67"/>
    <n v="504"/>
    <n v="52694"/>
    <d v="2021-05-22T00:00:00"/>
    <d v="2021-06-17T00:00:00"/>
    <s v="Genderqueer"/>
    <x v="38"/>
  </r>
  <r>
    <n v="68"/>
    <n v="180"/>
    <n v="20552"/>
    <d v="2021-02-12T00:00:00"/>
    <d v="2021-02-18T00:00:00"/>
    <s v="Genderfluid"/>
    <x v="15"/>
  </r>
  <r>
    <n v="69"/>
    <n v="96"/>
    <n v="40619"/>
    <d v="2021-03-08T00:00:00"/>
    <d v="2021-03-28T00:00:00"/>
    <s v="Genderfluid"/>
    <x v="39"/>
  </r>
  <r>
    <n v="70"/>
    <n v="802"/>
    <n v="11279"/>
    <d v="2021-05-15T00:00:00"/>
    <d v="2021-05-26T00:00:00"/>
    <s v="Female"/>
    <x v="33"/>
  </r>
  <r>
    <n v="71"/>
    <n v="795"/>
    <n v="20283"/>
    <d v="2021-02-14T00:00:00"/>
    <d v="2021-02-16T00:00:00"/>
    <s v="Agender"/>
    <x v="5"/>
  </r>
  <r>
    <n v="72"/>
    <n v="610"/>
    <n v="40072"/>
    <d v="2021-03-13T00:00:00"/>
    <d v="2021-03-16T00:00:00"/>
    <s v="Agender"/>
    <x v="40"/>
  </r>
  <r>
    <n v="73"/>
    <n v="965"/>
    <n v="16715"/>
    <d v="2021-07-24T00:00:00"/>
    <d v="2021-08-19T00:00:00"/>
    <s v="Bigender"/>
    <x v="0"/>
  </r>
  <r>
    <n v="74"/>
    <n v="391"/>
    <n v="39655"/>
    <d v="2021-02-23T00:00:00"/>
    <d v="2021-02-27T00:00:00"/>
    <s v="Male"/>
    <x v="0"/>
  </r>
  <r>
    <n v="75"/>
    <n v="68"/>
    <n v="16667"/>
    <d v="2021-08-24T00:00:00"/>
    <d v="2021-09-15T00:00:00"/>
    <s v="Female"/>
    <x v="35"/>
  </r>
  <r>
    <n v="76"/>
    <n v="470"/>
    <n v="22762"/>
    <d v="2021-06-18T00:00:00"/>
    <d v="2021-06-26T00:00:00"/>
    <s v="Genderfluid"/>
    <x v="12"/>
  </r>
  <r>
    <n v="77"/>
    <n v="680"/>
    <n v="56675"/>
    <d v="2021-04-19T00:00:00"/>
    <d v="2021-04-29T00:00:00"/>
    <s v="Bigender"/>
    <x v="17"/>
  </r>
  <r>
    <n v="78"/>
    <n v="681"/>
    <n v="58179"/>
    <d v="2021-05-13T00:00:00"/>
    <d v="2021-05-29T00:00:00"/>
    <s v="Polygender"/>
    <x v="41"/>
  </r>
  <r>
    <n v="79"/>
    <n v="236"/>
    <n v="54340"/>
    <d v="2021-03-16T00:00:00"/>
    <d v="2021-03-25T00:00:00"/>
    <s v="Non-binary"/>
    <x v="19"/>
  </r>
  <r>
    <n v="80"/>
    <n v="872"/>
    <n v="59554"/>
    <d v="2021-04-26T00:00:00"/>
    <d v="2021-05-20T00:00:00"/>
    <s v="Non-binary"/>
    <x v="42"/>
  </r>
  <r>
    <n v="81"/>
    <n v="736"/>
    <n v="30150"/>
    <d v="2021-06-13T00:00:00"/>
    <d v="2021-06-15T00:00:00"/>
    <s v="Female"/>
    <x v="43"/>
  </r>
  <r>
    <n v="82"/>
    <n v="927"/>
    <n v="32502"/>
    <d v="2021-02-02T00:00:00"/>
    <d v="2021-02-27T00:00:00"/>
    <s v="Male"/>
    <x v="1"/>
  </r>
  <r>
    <n v="83"/>
    <n v="537"/>
    <n v="39729"/>
    <d v="2021-06-25T00:00:00"/>
    <d v="2021-07-01T00:00:00"/>
    <s v="Non-binary"/>
    <x v="12"/>
  </r>
  <r>
    <n v="84"/>
    <n v="181"/>
    <n v="43438"/>
    <d v="2021-08-26T00:00:00"/>
    <d v="2021-09-20T00:00:00"/>
    <s v="Polygender"/>
    <x v="22"/>
  </r>
  <r>
    <n v="85"/>
    <n v="251"/>
    <n v="43533"/>
    <d v="2021-03-10T00:00:00"/>
    <d v="2021-03-22T00:00:00"/>
    <s v="Female"/>
    <x v="17"/>
  </r>
  <r>
    <n v="86"/>
    <n v="874"/>
    <n v="27045"/>
    <d v="2021-08-05T00:00:00"/>
    <d v="2021-08-11T00:00:00"/>
    <s v="Genderqueer"/>
    <x v="44"/>
  </r>
  <r>
    <n v="87"/>
    <n v="325"/>
    <n v="32961"/>
    <d v="2021-06-20T00:00:00"/>
    <d v="2021-07-16T00:00:00"/>
    <s v="Genderqueer"/>
    <x v="45"/>
  </r>
  <r>
    <n v="88"/>
    <n v="567"/>
    <n v="10904"/>
    <d v="2021-07-19T00:00:00"/>
    <d v="2021-08-15T00:00:00"/>
    <s v="Female"/>
    <x v="7"/>
  </r>
  <r>
    <n v="89"/>
    <n v="448"/>
    <n v="29268"/>
    <d v="2021-10-22T00:00:00"/>
    <d v="2021-11-16T00:00:00"/>
    <s v="Genderqueer"/>
    <x v="1"/>
  </r>
  <r>
    <n v="90"/>
    <n v="809"/>
    <n v="11475"/>
    <d v="2021-06-13T00:00:00"/>
    <d v="2021-07-07T00:00:00"/>
    <s v="Bigender"/>
    <x v="28"/>
  </r>
  <r>
    <n v="91"/>
    <n v="803"/>
    <n v="16601"/>
    <d v="2021-09-02T00:00:00"/>
    <d v="2021-09-15T00:00:00"/>
    <s v="Bigender"/>
    <x v="45"/>
  </r>
  <r>
    <n v="92"/>
    <n v="273"/>
    <n v="37239"/>
    <d v="2021-01-12T00:00:00"/>
    <d v="2021-01-30T00:00:00"/>
    <s v="Bigender"/>
    <x v="3"/>
  </r>
  <r>
    <n v="93"/>
    <n v="908"/>
    <n v="52379"/>
    <d v="2021-10-22T00:00:00"/>
    <d v="2021-11-11T00:00:00"/>
    <s v="Genderqueer"/>
    <x v="46"/>
  </r>
  <r>
    <n v="94"/>
    <n v="629"/>
    <n v="47031"/>
    <d v="2021-03-08T00:00:00"/>
    <d v="2021-03-26T00:00:00"/>
    <s v="Male"/>
    <x v="4"/>
  </r>
  <r>
    <n v="95"/>
    <n v="413"/>
    <n v="52416"/>
    <d v="2021-01-25T00:00:00"/>
    <d v="2021-02-05T00:00:00"/>
    <s v="Bigender"/>
    <x v="47"/>
  </r>
  <r>
    <n v="96"/>
    <n v="415"/>
    <n v="12119"/>
    <d v="2021-06-20T00:00:00"/>
    <d v="2021-06-30T00:00:00"/>
    <s v="Polygender"/>
    <x v="48"/>
  </r>
  <r>
    <n v="97"/>
    <n v="106"/>
    <n v="17772"/>
    <d v="2021-03-29T00:00:00"/>
    <d v="2021-03-31T00:00:00"/>
    <s v="Genderqueer"/>
    <x v="27"/>
  </r>
  <r>
    <n v="98"/>
    <n v="257"/>
    <n v="44700"/>
    <d v="2021-04-29T00:00:00"/>
    <d v="2021-05-08T00:00:00"/>
    <s v="Genderfluid"/>
    <x v="1"/>
  </r>
  <r>
    <n v="99"/>
    <n v="291"/>
    <n v="26787"/>
    <d v="2021-09-13T00:00:00"/>
    <d v="2021-09-25T00:00:00"/>
    <s v="Genderqueer"/>
    <x v="49"/>
  </r>
  <r>
    <n v="100"/>
    <n v="817"/>
    <n v="57063"/>
    <d v="2021-03-30T00:00:00"/>
    <d v="2021-04-16T00:00:00"/>
    <s v="Polygender"/>
    <x v="12"/>
  </r>
  <r>
    <n v="101"/>
    <n v="807"/>
    <n v="25174"/>
    <d v="2021-01-31T00:00:00"/>
    <d v="2021-02-27T00:00:00"/>
    <s v="Polygender"/>
    <x v="23"/>
  </r>
  <r>
    <n v="102"/>
    <n v="846"/>
    <n v="41382"/>
    <d v="2021-05-07T00:00:00"/>
    <d v="2021-05-26T00:00:00"/>
    <s v="Genderfluid"/>
    <x v="33"/>
  </r>
  <r>
    <n v="103"/>
    <n v="209"/>
    <n v="49852"/>
    <d v="2021-06-16T00:00:00"/>
    <d v="2021-06-24T00:00:00"/>
    <s v="Female"/>
    <x v="31"/>
  </r>
  <r>
    <n v="104"/>
    <n v="366"/>
    <n v="11454"/>
    <d v="2021-06-05T00:00:00"/>
    <d v="2021-06-23T00:00:00"/>
    <s v="Agender"/>
    <x v="6"/>
  </r>
  <r>
    <n v="105"/>
    <n v="456"/>
    <n v="46013"/>
    <d v="2021-06-25T00:00:00"/>
    <d v="2021-07-14T00:00:00"/>
    <s v="Agender"/>
    <x v="37"/>
  </r>
  <r>
    <n v="106"/>
    <n v="573"/>
    <n v="12033"/>
    <d v="2021-03-09T00:00:00"/>
    <d v="2021-03-28T00:00:00"/>
    <s v="Male"/>
    <x v="50"/>
  </r>
  <r>
    <n v="107"/>
    <n v="127"/>
    <n v="58760"/>
    <d v="2021-01-11T00:00:00"/>
    <d v="2021-02-03T00:00:00"/>
    <s v="Genderfluid"/>
    <x v="51"/>
  </r>
  <r>
    <n v="108"/>
    <n v="935"/>
    <n v="52439"/>
    <d v="2021-03-07T00:00:00"/>
    <d v="2021-03-28T00:00:00"/>
    <s v="Male"/>
    <x v="51"/>
  </r>
  <r>
    <n v="109"/>
    <n v="554"/>
    <n v="12707"/>
    <d v="2021-04-06T00:00:00"/>
    <d v="2021-04-29T00:00:00"/>
    <s v="Non-binary"/>
    <x v="38"/>
  </r>
  <r>
    <n v="110"/>
    <n v="607"/>
    <n v="15385"/>
    <d v="2021-09-02T00:00:00"/>
    <d v="2021-09-06T00:00:00"/>
    <s v="Male"/>
    <x v="46"/>
  </r>
  <r>
    <n v="111"/>
    <n v="794"/>
    <n v="34096"/>
    <d v="2021-03-30T00:00:00"/>
    <d v="2021-04-14T00:00:00"/>
    <s v="Non-binary"/>
    <x v="33"/>
  </r>
  <r>
    <n v="112"/>
    <n v="75"/>
    <n v="46956"/>
    <d v="2021-02-04T00:00:00"/>
    <d v="2021-02-17T00:00:00"/>
    <s v="Non-binary"/>
    <x v="0"/>
  </r>
  <r>
    <n v="113"/>
    <n v="565"/>
    <n v="49592"/>
    <d v="2021-03-19T00:00:00"/>
    <d v="2021-04-08T00:00:00"/>
    <s v="Genderqueer"/>
    <x v="52"/>
  </r>
  <r>
    <n v="114"/>
    <n v="160"/>
    <n v="49686"/>
    <d v="2021-08-08T00:00:00"/>
    <d v="2021-09-02T00:00:00"/>
    <s v="Male"/>
    <x v="23"/>
  </r>
  <r>
    <n v="115"/>
    <n v="492"/>
    <n v="12685"/>
    <d v="2021-04-11T00:00:00"/>
    <d v="2021-04-22T00:00:00"/>
    <s v="Bigender"/>
    <x v="53"/>
  </r>
  <r>
    <n v="116"/>
    <n v="510"/>
    <n v="15397"/>
    <d v="2021-04-25T00:00:00"/>
    <d v="2021-05-20T00:00:00"/>
    <s v="Non-binary"/>
    <x v="8"/>
  </r>
  <r>
    <n v="117"/>
    <n v="971"/>
    <n v="58134"/>
    <d v="2021-01-08T00:00:00"/>
    <d v="2021-01-23T00:00:00"/>
    <s v="Genderfluid"/>
    <x v="22"/>
  </r>
  <r>
    <n v="118"/>
    <n v="639"/>
    <n v="37950"/>
    <d v="2021-02-20T00:00:00"/>
    <d v="2021-02-22T00:00:00"/>
    <s v="Non-binary"/>
    <x v="48"/>
  </r>
  <r>
    <n v="119"/>
    <n v="545"/>
    <n v="19955"/>
    <d v="2021-04-29T00:00:00"/>
    <d v="2021-05-06T00:00:00"/>
    <s v="Non-binary"/>
    <x v="54"/>
  </r>
  <r>
    <n v="120"/>
    <n v="585"/>
    <n v="53001"/>
    <d v="2021-06-09T00:00:00"/>
    <d v="2021-06-14T00:00:00"/>
    <s v="Non-binary"/>
    <x v="35"/>
  </r>
  <r>
    <n v="121"/>
    <n v="549"/>
    <n v="27436"/>
    <d v="2021-04-21T00:00:00"/>
    <d v="2021-04-23T00:00:00"/>
    <s v="Male"/>
    <x v="55"/>
  </r>
  <r>
    <n v="122"/>
    <n v="732"/>
    <n v="29226"/>
    <d v="2021-04-13T00:00:00"/>
    <d v="2021-05-04T00:00:00"/>
    <s v="Genderfluid"/>
    <x v="19"/>
  </r>
  <r>
    <n v="123"/>
    <n v="471"/>
    <n v="17133"/>
    <d v="2021-03-04T00:00:00"/>
    <d v="2021-03-22T00:00:00"/>
    <s v="Non-binary"/>
    <x v="40"/>
  </r>
  <r>
    <n v="124"/>
    <n v="776"/>
    <n v="43888"/>
    <d v="2021-07-06T00:00:00"/>
    <d v="2021-07-15T00:00:00"/>
    <s v="Genderfluid"/>
    <x v="21"/>
  </r>
  <r>
    <n v="125"/>
    <n v="321"/>
    <n v="29600"/>
    <d v="2021-10-22T00:00:00"/>
    <d v="2021-11-03T00:00:00"/>
    <s v="Female"/>
    <x v="56"/>
  </r>
  <r>
    <n v="126"/>
    <n v="326"/>
    <n v="29536"/>
    <d v="2021-01-31T00:00:00"/>
    <d v="2021-02-20T00:00:00"/>
    <s v="Genderfluid"/>
    <x v="10"/>
  </r>
  <r>
    <n v="127"/>
    <n v="51"/>
    <n v="43262"/>
    <d v="2021-04-01T00:00:00"/>
    <d v="2021-04-11T00:00:00"/>
    <s v="Non-binary"/>
    <x v="26"/>
  </r>
  <r>
    <n v="128"/>
    <n v="936"/>
    <n v="17661"/>
    <d v="2021-10-13T00:00:00"/>
    <d v="2021-11-09T00:00:00"/>
    <s v="Genderfluid"/>
    <x v="57"/>
  </r>
  <r>
    <n v="129"/>
    <n v="428"/>
    <n v="42185"/>
    <d v="2021-05-24T00:00:00"/>
    <d v="2021-05-27T00:00:00"/>
    <s v="Polygender"/>
    <x v="20"/>
  </r>
  <r>
    <n v="130"/>
    <n v="439"/>
    <n v="12827"/>
    <d v="2021-06-20T00:00:00"/>
    <d v="2021-07-15T00:00:00"/>
    <s v="Female"/>
    <x v="0"/>
  </r>
  <r>
    <n v="131"/>
    <n v="629"/>
    <n v="52850"/>
    <d v="2021-09-20T00:00:00"/>
    <d v="2021-09-24T00:00:00"/>
    <s v="Male"/>
    <x v="4"/>
  </r>
  <r>
    <n v="132"/>
    <n v="562"/>
    <n v="10396"/>
    <d v="2021-04-17T00:00:00"/>
    <d v="2021-05-01T00:00:00"/>
    <s v="Agender"/>
    <x v="18"/>
  </r>
  <r>
    <n v="133"/>
    <n v="878"/>
    <n v="43759"/>
    <d v="2021-07-07T00:00:00"/>
    <d v="2021-07-17T00:00:00"/>
    <s v="Genderfluid"/>
    <x v="10"/>
  </r>
  <r>
    <n v="134"/>
    <n v="12"/>
    <n v="39451"/>
    <d v="2021-06-19T00:00:00"/>
    <d v="2021-07-01T00:00:00"/>
    <s v="Bigender"/>
    <x v="17"/>
  </r>
  <r>
    <n v="135"/>
    <n v="942"/>
    <n v="53723"/>
    <d v="2021-05-15T00:00:00"/>
    <d v="2021-06-02T00:00:00"/>
    <s v="Genderfluid"/>
    <x v="12"/>
  </r>
  <r>
    <n v="136"/>
    <n v="539"/>
    <n v="35331"/>
    <d v="2021-09-06T00:00:00"/>
    <d v="2021-09-08T00:00:00"/>
    <s v="Male"/>
    <x v="17"/>
  </r>
  <r>
    <n v="137"/>
    <n v="298"/>
    <n v="58875"/>
    <d v="2021-10-18T00:00:00"/>
    <d v="2021-10-20T00:00:00"/>
    <s v="Female"/>
    <x v="31"/>
  </r>
  <r>
    <n v="138"/>
    <n v="331"/>
    <n v="50666"/>
    <d v="2021-02-05T00:00:00"/>
    <d v="2021-02-10T00:00:00"/>
    <s v="Polygender"/>
    <x v="13"/>
  </r>
  <r>
    <n v="139"/>
    <n v="871"/>
    <n v="11224"/>
    <d v="2021-06-15T00:00:00"/>
    <d v="2021-06-28T00:00:00"/>
    <s v="Bigender"/>
    <x v="25"/>
  </r>
  <r>
    <n v="140"/>
    <n v="539"/>
    <n v="35025"/>
    <d v="2021-04-08T00:00:00"/>
    <d v="2021-04-13T00:00:00"/>
    <s v="Male"/>
    <x v="17"/>
  </r>
  <r>
    <n v="141"/>
    <n v="528"/>
    <n v="40203"/>
    <d v="2021-08-26T00:00:00"/>
    <d v="2021-09-13T00:00:00"/>
    <s v="Non-binary"/>
    <x v="16"/>
  </r>
  <r>
    <n v="142"/>
    <n v="237"/>
    <n v="53165"/>
    <d v="2021-06-15T00:00:00"/>
    <d v="2021-07-12T00:00:00"/>
    <s v="Agender"/>
    <x v="58"/>
  </r>
  <r>
    <n v="143"/>
    <n v="828"/>
    <n v="37187"/>
    <d v="2021-02-08T00:00:00"/>
    <d v="2021-02-11T00:00:00"/>
    <s v="Female"/>
    <x v="9"/>
  </r>
  <r>
    <n v="144"/>
    <n v="928"/>
    <n v="15762"/>
    <d v="2021-05-22T00:00:00"/>
    <d v="2021-05-28T00:00:00"/>
    <s v="Bigender"/>
    <x v="16"/>
  </r>
  <r>
    <n v="145"/>
    <n v="871"/>
    <n v="26358"/>
    <d v="2021-02-02T00:00:00"/>
    <d v="2021-02-10T00:00:00"/>
    <s v="Bigender"/>
    <x v="25"/>
  </r>
  <r>
    <n v="146"/>
    <n v="912"/>
    <n v="22750"/>
    <d v="2021-08-30T00:00:00"/>
    <d v="2021-09-26T00:00:00"/>
    <s v="Agender"/>
    <x v="11"/>
  </r>
  <r>
    <n v="147"/>
    <n v="818"/>
    <n v="20690"/>
    <d v="2021-09-28T00:00:00"/>
    <d v="2021-10-16T00:00:00"/>
    <s v="Polygender"/>
    <x v="54"/>
  </r>
  <r>
    <n v="148"/>
    <n v="573"/>
    <n v="14073"/>
    <d v="2021-01-14T00:00:00"/>
    <d v="2021-01-24T00:00:00"/>
    <s v="Male"/>
    <x v="50"/>
  </r>
  <r>
    <n v="149"/>
    <n v="500"/>
    <n v="31490"/>
    <d v="2021-03-03T00:00:00"/>
    <d v="2021-03-14T00:00:00"/>
    <s v="Non-binary"/>
    <x v="17"/>
  </r>
  <r>
    <n v="150"/>
    <n v="462"/>
    <n v="34428"/>
    <d v="2021-06-22T00:00:00"/>
    <d v="2021-06-27T00:00:00"/>
    <s v="Non-binary"/>
    <x v="12"/>
  </r>
  <r>
    <n v="151"/>
    <n v="357"/>
    <n v="24626"/>
    <d v="2021-08-08T00:00:00"/>
    <d v="2021-09-01T00:00:00"/>
    <s v="Polygender"/>
    <x v="39"/>
  </r>
  <r>
    <n v="152"/>
    <n v="320"/>
    <n v="24866"/>
    <d v="2021-03-09T00:00:00"/>
    <d v="2021-03-12T00:00:00"/>
    <s v="Polygender"/>
    <x v="49"/>
  </r>
  <r>
    <n v="153"/>
    <n v="727"/>
    <n v="49677"/>
    <d v="2021-10-21T00:00:00"/>
    <d v="2021-11-17T00:00:00"/>
    <s v="Female"/>
    <x v="23"/>
  </r>
  <r>
    <n v="154"/>
    <n v="674"/>
    <n v="49994"/>
    <d v="2021-10-17T00:00:00"/>
    <d v="2021-11-07T00:00:00"/>
    <s v="Bigender"/>
    <x v="14"/>
  </r>
  <r>
    <n v="155"/>
    <n v="834"/>
    <n v="11166"/>
    <d v="2021-06-30T00:00:00"/>
    <d v="2021-07-18T00:00:00"/>
    <s v="Non-binary"/>
    <x v="1"/>
  </r>
  <r>
    <n v="156"/>
    <n v="727"/>
    <n v="37878"/>
    <d v="2021-07-10T00:00:00"/>
    <d v="2021-07-29T00:00:00"/>
    <s v="Female"/>
    <x v="23"/>
  </r>
  <r>
    <n v="157"/>
    <n v="909"/>
    <n v="17955"/>
    <d v="2021-04-07T00:00:00"/>
    <d v="2021-04-17T00:00:00"/>
    <s v="Genderqueer"/>
    <x v="53"/>
  </r>
  <r>
    <n v="158"/>
    <n v="828"/>
    <n v="14010"/>
    <d v="2021-07-13T00:00:00"/>
    <d v="2021-08-04T00:00:00"/>
    <s v="Female"/>
    <x v="9"/>
  </r>
  <r>
    <n v="159"/>
    <n v="208"/>
    <n v="12449"/>
    <d v="2021-09-05T00:00:00"/>
    <d v="2021-09-13T00:00:00"/>
    <s v="Bigender"/>
    <x v="58"/>
  </r>
  <r>
    <n v="160"/>
    <n v="725"/>
    <n v="41442"/>
    <d v="2021-07-31T00:00:00"/>
    <d v="2021-08-06T00:00:00"/>
    <s v="Non-binary"/>
    <x v="35"/>
  </r>
  <r>
    <n v="161"/>
    <n v="566"/>
    <n v="45840"/>
    <d v="2021-03-22T00:00:00"/>
    <d v="2021-04-11T00:00:00"/>
    <s v="Male"/>
    <x v="35"/>
  </r>
  <r>
    <n v="162"/>
    <n v="431"/>
    <n v="20238"/>
    <d v="2021-04-25T00:00:00"/>
    <d v="2021-05-05T00:00:00"/>
    <s v="Agender"/>
    <x v="39"/>
  </r>
  <r>
    <n v="163"/>
    <n v="84"/>
    <n v="11473"/>
    <d v="2021-06-12T00:00:00"/>
    <d v="2021-06-17T00:00:00"/>
    <s v="Female"/>
    <x v="16"/>
  </r>
  <r>
    <n v="164"/>
    <n v="412"/>
    <n v="26249"/>
    <d v="2021-05-21T00:00:00"/>
    <d v="2021-06-03T00:00:00"/>
    <s v="Polygender"/>
    <x v="15"/>
  </r>
  <r>
    <n v="165"/>
    <n v="389"/>
    <n v="28345"/>
    <d v="2021-06-23T00:00:00"/>
    <d v="2021-07-20T00:00:00"/>
    <s v="Agender"/>
    <x v="39"/>
  </r>
  <r>
    <n v="166"/>
    <n v="113"/>
    <n v="11914"/>
    <d v="2021-07-11T00:00:00"/>
    <d v="2021-07-14T00:00:00"/>
    <s v="Agender"/>
    <x v="9"/>
  </r>
  <r>
    <n v="167"/>
    <n v="595"/>
    <n v="44269"/>
    <d v="2021-06-26T00:00:00"/>
    <d v="2021-07-18T00:00:00"/>
    <s v="Female"/>
    <x v="11"/>
  </r>
  <r>
    <n v="168"/>
    <n v="664"/>
    <n v="51244"/>
    <d v="2021-01-10T00:00:00"/>
    <d v="2021-01-27T00:00:00"/>
    <s v="Genderfluid"/>
    <x v="13"/>
  </r>
  <r>
    <n v="169"/>
    <n v="996"/>
    <n v="22089"/>
    <d v="2021-03-09T00:00:00"/>
    <d v="2021-03-12T00:00:00"/>
    <s v="Agender"/>
    <x v="54"/>
  </r>
  <r>
    <n v="170"/>
    <n v="867"/>
    <n v="28597"/>
    <d v="2021-08-17T00:00:00"/>
    <d v="2021-09-03T00:00:00"/>
    <s v="Bigender"/>
    <x v="14"/>
  </r>
  <r>
    <n v="171"/>
    <n v="443"/>
    <n v="19467"/>
    <d v="2021-09-14T00:00:00"/>
    <d v="2021-09-16T00:00:00"/>
    <s v="Bigender"/>
    <x v="5"/>
  </r>
  <r>
    <n v="172"/>
    <n v="224"/>
    <n v="47514"/>
    <d v="2021-01-05T00:00:00"/>
    <d v="2021-01-27T00:00:00"/>
    <s v="Genderfluid"/>
    <x v="17"/>
  </r>
  <r>
    <n v="173"/>
    <n v="435"/>
    <n v="30001"/>
    <d v="2021-06-06T00:00:00"/>
    <d v="2021-07-01T00:00:00"/>
    <s v="Agender"/>
    <x v="39"/>
  </r>
  <r>
    <n v="174"/>
    <n v="497"/>
    <n v="46769"/>
    <d v="2021-02-22T00:00:00"/>
    <d v="2021-03-17T00:00:00"/>
    <s v="Bigender"/>
    <x v="40"/>
  </r>
  <r>
    <n v="175"/>
    <n v="309"/>
    <n v="57197"/>
    <d v="2021-03-22T00:00:00"/>
    <d v="2021-04-16T00:00:00"/>
    <s v="Genderqueer"/>
    <x v="31"/>
  </r>
  <r>
    <n v="176"/>
    <n v="574"/>
    <n v="28185"/>
    <d v="2021-09-26T00:00:00"/>
    <d v="2021-10-04T00:00:00"/>
    <s v="Polygender"/>
    <x v="4"/>
  </r>
  <r>
    <n v="177"/>
    <n v="315"/>
    <n v="11314"/>
    <d v="2021-08-20T00:00:00"/>
    <d v="2021-09-01T00:00:00"/>
    <s v="Genderqueer"/>
    <x v="5"/>
  </r>
  <r>
    <n v="178"/>
    <n v="236"/>
    <n v="31542"/>
    <d v="2021-02-02T00:00:00"/>
    <d v="2021-02-08T00:00:00"/>
    <s v="Non-binary"/>
    <x v="19"/>
  </r>
  <r>
    <n v="179"/>
    <n v="161"/>
    <n v="52081"/>
    <d v="2021-06-10T00:00:00"/>
    <d v="2021-06-27T00:00:00"/>
    <s v="Agender"/>
    <x v="31"/>
  </r>
  <r>
    <n v="180"/>
    <n v="469"/>
    <n v="14617"/>
    <d v="2021-05-29T00:00:00"/>
    <d v="2021-06-22T00:00:00"/>
    <s v="Female"/>
    <x v="17"/>
  </r>
  <r>
    <n v="181"/>
    <n v="241"/>
    <n v="23142"/>
    <d v="2021-01-29T00:00:00"/>
    <d v="2021-02-13T00:00:00"/>
    <s v="Bigender"/>
    <x v="1"/>
  </r>
  <r>
    <n v="182"/>
    <n v="461"/>
    <n v="33720"/>
    <d v="2021-02-22T00:00:00"/>
    <d v="2021-03-04T00:00:00"/>
    <s v="Female"/>
    <x v="10"/>
  </r>
  <r>
    <n v="183"/>
    <n v="715"/>
    <n v="51587"/>
    <d v="2021-10-06T00:00:00"/>
    <d v="2021-10-12T00:00:00"/>
    <s v="Bigender"/>
    <x v="1"/>
  </r>
  <r>
    <n v="184"/>
    <n v="240"/>
    <n v="48997"/>
    <d v="2021-09-15T00:00:00"/>
    <d v="2021-09-29T00:00:00"/>
    <s v="Genderqueer"/>
    <x v="47"/>
  </r>
  <r>
    <n v="185"/>
    <n v="945"/>
    <n v="46608"/>
    <d v="2021-04-06T00:00:00"/>
    <d v="2021-04-20T00:00:00"/>
    <s v="Non-binary"/>
    <x v="25"/>
  </r>
  <r>
    <n v="186"/>
    <n v="833"/>
    <n v="24061"/>
    <d v="2021-09-26T00:00:00"/>
    <d v="2021-10-14T00:00:00"/>
    <s v="Genderqueer"/>
    <x v="22"/>
  </r>
  <r>
    <n v="187"/>
    <n v="401"/>
    <n v="15167"/>
    <d v="2021-01-10T00:00:00"/>
    <d v="2021-01-19T00:00:00"/>
    <s v="Non-binary"/>
    <x v="52"/>
  </r>
  <r>
    <n v="188"/>
    <n v="571"/>
    <n v="41180"/>
    <d v="2021-04-10T00:00:00"/>
    <d v="2021-04-22T00:00:00"/>
    <s v="Agender"/>
    <x v="32"/>
  </r>
  <r>
    <n v="189"/>
    <n v="586"/>
    <n v="41543"/>
    <d v="2021-07-17T00:00:00"/>
    <d v="2021-08-08T00:00:00"/>
    <s v="Agender"/>
    <x v="2"/>
  </r>
  <r>
    <n v="190"/>
    <n v="421"/>
    <n v="28420"/>
    <d v="2021-02-01T00:00:00"/>
    <d v="2021-02-17T00:00:00"/>
    <s v="Genderfluid"/>
    <x v="53"/>
  </r>
  <r>
    <n v="191"/>
    <n v="18"/>
    <n v="31002"/>
    <d v="2021-01-22T00:00:00"/>
    <d v="2021-02-15T00:00:00"/>
    <s v="Male"/>
    <x v="41"/>
  </r>
  <r>
    <n v="192"/>
    <n v="842"/>
    <n v="30614"/>
    <d v="2021-02-06T00:00:00"/>
    <d v="2021-02-19T00:00:00"/>
    <s v="Polygender"/>
    <x v="59"/>
  </r>
  <r>
    <n v="193"/>
    <n v="846"/>
    <n v="54256"/>
    <d v="2021-06-06T00:00:00"/>
    <d v="2021-06-07T00:00:00"/>
    <s v="Genderfluid"/>
    <x v="33"/>
  </r>
  <r>
    <n v="194"/>
    <n v="415"/>
    <n v="21994"/>
    <d v="2021-10-23T00:00:00"/>
    <d v="2021-11-03T00:00:00"/>
    <s v="Polygender"/>
    <x v="48"/>
  </r>
  <r>
    <n v="195"/>
    <n v="92"/>
    <n v="41725"/>
    <d v="2021-04-13T00:00:00"/>
    <d v="2021-04-17T00:00:00"/>
    <s v="Agender"/>
    <x v="22"/>
  </r>
  <r>
    <n v="196"/>
    <n v="630"/>
    <n v="48990"/>
    <d v="2021-10-22T00:00:00"/>
    <d v="2021-11-16T00:00:00"/>
    <s v="Male"/>
    <x v="5"/>
  </r>
  <r>
    <n v="197"/>
    <n v="110"/>
    <n v="23619"/>
    <d v="2021-04-30T00:00:00"/>
    <d v="2021-05-01T00:00:00"/>
    <s v="Genderfluid"/>
    <x v="44"/>
  </r>
  <r>
    <n v="198"/>
    <n v="640"/>
    <n v="29627"/>
    <d v="2021-08-31T00:00:00"/>
    <d v="2021-09-13T00:00:00"/>
    <s v="Genderqueer"/>
    <x v="5"/>
  </r>
  <r>
    <n v="199"/>
    <n v="206"/>
    <n v="58054"/>
    <d v="2021-05-17T00:00:00"/>
    <d v="2021-05-18T00:00:00"/>
    <s v="Polygender"/>
    <x v="20"/>
  </r>
  <r>
    <n v="200"/>
    <n v="15"/>
    <n v="50335"/>
    <d v="2021-08-24T00:00:00"/>
    <d v="2021-09-07T00:00:00"/>
    <s v="Genderfluid"/>
    <x v="2"/>
  </r>
  <r>
    <n v="201"/>
    <n v="325"/>
    <n v="56321"/>
    <d v="2021-05-26T00:00:00"/>
    <d v="2021-06-18T00:00:00"/>
    <s v="Genderqueer"/>
    <x v="45"/>
  </r>
  <r>
    <n v="202"/>
    <n v="129"/>
    <n v="49559"/>
    <d v="2021-04-15T00:00:00"/>
    <d v="2021-04-22T00:00:00"/>
    <s v="Non-binary"/>
    <x v="45"/>
  </r>
  <r>
    <n v="203"/>
    <n v="369"/>
    <n v="40129"/>
    <d v="2021-06-21T00:00:00"/>
    <d v="2021-07-11T00:00:00"/>
    <s v="Female"/>
    <x v="3"/>
  </r>
  <r>
    <n v="204"/>
    <n v="568"/>
    <n v="35005"/>
    <d v="2021-09-30T00:00:00"/>
    <d v="2021-10-10T00:00:00"/>
    <s v="Bigender"/>
    <x v="6"/>
  </r>
  <r>
    <n v="205"/>
    <n v="267"/>
    <n v="23779"/>
    <d v="2021-02-03T00:00:00"/>
    <d v="2021-02-04T00:00:00"/>
    <s v="Bigender"/>
    <x v="12"/>
  </r>
  <r>
    <n v="206"/>
    <n v="654"/>
    <n v="24189"/>
    <d v="2021-06-01T00:00:00"/>
    <d v="2021-06-16T00:00:00"/>
    <s v="Female"/>
    <x v="46"/>
  </r>
  <r>
    <n v="207"/>
    <n v="644"/>
    <n v="57755"/>
    <d v="2021-09-25T00:00:00"/>
    <d v="2021-09-28T00:00:00"/>
    <s v="Polygender"/>
    <x v="3"/>
  </r>
  <r>
    <n v="208"/>
    <n v="28"/>
    <n v="39533"/>
    <d v="2021-10-10T00:00:00"/>
    <d v="2021-10-15T00:00:00"/>
    <s v="Non-binary"/>
    <x v="41"/>
  </r>
  <r>
    <n v="209"/>
    <n v="292"/>
    <n v="36341"/>
    <d v="2021-05-08T00:00:00"/>
    <d v="2021-05-20T00:00:00"/>
    <s v="Male"/>
    <x v="47"/>
  </r>
  <r>
    <n v="210"/>
    <n v="723"/>
    <n v="21903"/>
    <d v="2021-07-22T00:00:00"/>
    <d v="2021-08-18T00:00:00"/>
    <s v="Polygender"/>
    <x v="2"/>
  </r>
  <r>
    <n v="211"/>
    <n v="515"/>
    <n v="37122"/>
    <d v="2021-05-09T00:00:00"/>
    <d v="2021-05-17T00:00:00"/>
    <s v="Female"/>
    <x v="26"/>
  </r>
  <r>
    <n v="212"/>
    <n v="62"/>
    <n v="29887"/>
    <d v="2021-10-14T00:00:00"/>
    <d v="2021-11-08T00:00:00"/>
    <s v="Bigender"/>
    <x v="13"/>
  </r>
  <r>
    <n v="213"/>
    <n v="678"/>
    <n v="37684"/>
    <d v="2021-09-14T00:00:00"/>
    <d v="2021-09-27T00:00:00"/>
    <s v="Agender"/>
    <x v="41"/>
  </r>
  <r>
    <n v="214"/>
    <n v="288"/>
    <n v="25179"/>
    <d v="2021-06-20T00:00:00"/>
    <d v="2021-07-09T00:00:00"/>
    <s v="Male"/>
    <x v="21"/>
  </r>
  <r>
    <n v="215"/>
    <n v="526"/>
    <n v="27531"/>
    <d v="2021-08-10T00:00:00"/>
    <d v="2021-08-20T00:00:00"/>
    <s v="Male"/>
    <x v="52"/>
  </r>
  <r>
    <n v="216"/>
    <n v="865"/>
    <n v="56745"/>
    <d v="2021-04-16T00:00:00"/>
    <d v="2021-05-04T00:00:00"/>
    <s v="Agender"/>
    <x v="56"/>
  </r>
  <r>
    <n v="217"/>
    <n v="234"/>
    <n v="47120"/>
    <d v="2021-07-18T00:00:00"/>
    <d v="2021-07-31T00:00:00"/>
    <s v="Genderfluid"/>
    <x v="50"/>
  </r>
  <r>
    <n v="218"/>
    <n v="606"/>
    <n v="22309"/>
    <d v="2021-07-12T00:00:00"/>
    <d v="2021-07-20T00:00:00"/>
    <s v="Polygender"/>
    <x v="4"/>
  </r>
  <r>
    <n v="219"/>
    <n v="667"/>
    <n v="14137"/>
    <d v="2021-01-05T00:00:00"/>
    <d v="2021-01-10T00:00:00"/>
    <s v="Polygender"/>
    <x v="51"/>
  </r>
  <r>
    <n v="220"/>
    <n v="555"/>
    <n v="23957"/>
    <d v="2021-10-10T00:00:00"/>
    <d v="2021-10-25T00:00:00"/>
    <s v="Polygender"/>
    <x v="57"/>
  </r>
  <r>
    <n v="221"/>
    <n v="473"/>
    <n v="49366"/>
    <d v="2021-08-03T00:00:00"/>
    <d v="2021-08-17T00:00:00"/>
    <s v="Male"/>
    <x v="1"/>
  </r>
  <r>
    <n v="222"/>
    <n v="368"/>
    <n v="28754"/>
    <d v="2021-09-08T00:00:00"/>
    <d v="2021-10-05T00:00:00"/>
    <s v="Genderfluid"/>
    <x v="1"/>
  </r>
  <r>
    <n v="223"/>
    <n v="657"/>
    <n v="13441"/>
    <d v="2021-03-23T00:00:00"/>
    <d v="2021-03-30T00:00:00"/>
    <s v="Male"/>
    <x v="47"/>
  </r>
  <r>
    <n v="224"/>
    <n v="628"/>
    <n v="20293"/>
    <d v="2021-07-07T00:00:00"/>
    <d v="2021-08-02T00:00:00"/>
    <s v="Non-binary"/>
    <x v="0"/>
  </r>
  <r>
    <n v="225"/>
    <n v="664"/>
    <n v="27059"/>
    <d v="2021-10-04T00:00:00"/>
    <d v="2021-10-26T00:00:00"/>
    <s v="Genderfluid"/>
    <x v="13"/>
  </r>
  <r>
    <n v="226"/>
    <n v="28"/>
    <n v="44799"/>
    <d v="2021-07-09T00:00:00"/>
    <d v="2021-07-23T00:00:00"/>
    <s v="Non-binary"/>
    <x v="41"/>
  </r>
  <r>
    <n v="227"/>
    <n v="406"/>
    <n v="36809"/>
    <d v="2021-10-23T00:00:00"/>
    <d v="2021-11-19T00:00:00"/>
    <s v="Agender"/>
    <x v="54"/>
  </r>
  <r>
    <n v="228"/>
    <n v="773"/>
    <n v="10857"/>
    <d v="2021-01-06T00:00:00"/>
    <d v="2021-01-17T00:00:00"/>
    <s v="Genderfluid"/>
    <x v="43"/>
  </r>
  <r>
    <n v="229"/>
    <n v="107"/>
    <n v="15827"/>
    <d v="2021-10-08T00:00:00"/>
    <d v="2021-10-20T00:00:00"/>
    <s v="Genderfluid"/>
    <x v="30"/>
  </r>
  <r>
    <n v="230"/>
    <n v="497"/>
    <n v="54581"/>
    <d v="2021-08-31T00:00:00"/>
    <d v="2021-09-18T00:00:00"/>
    <s v="Bigender"/>
    <x v="40"/>
  </r>
  <r>
    <n v="231"/>
    <n v="731"/>
    <n v="58824"/>
    <d v="2021-03-20T00:00:00"/>
    <d v="2021-04-09T00:00:00"/>
    <s v="Genderfluid"/>
    <x v="7"/>
  </r>
  <r>
    <n v="232"/>
    <n v="256"/>
    <n v="44567"/>
    <d v="2021-05-02T00:00:00"/>
    <d v="2021-05-16T00:00:00"/>
    <s v="Bigender"/>
    <x v="3"/>
  </r>
  <r>
    <n v="233"/>
    <n v="996"/>
    <n v="29939"/>
    <d v="2021-09-03T00:00:00"/>
    <d v="2021-09-19T00:00:00"/>
    <s v="Agender"/>
    <x v="54"/>
  </r>
  <r>
    <n v="234"/>
    <n v="133"/>
    <n v="26314"/>
    <d v="2021-09-18T00:00:00"/>
    <d v="2021-10-10T00:00:00"/>
    <s v="Bigender"/>
    <x v="5"/>
  </r>
  <r>
    <n v="235"/>
    <n v="767"/>
    <n v="23434"/>
    <d v="2021-09-28T00:00:00"/>
    <d v="2021-10-12T00:00:00"/>
    <s v="Genderqueer"/>
    <x v="50"/>
  </r>
  <r>
    <n v="236"/>
    <n v="228"/>
    <n v="49109"/>
    <d v="2021-07-15T00:00:00"/>
    <d v="2021-08-08T00:00:00"/>
    <s v="Female"/>
    <x v="48"/>
  </r>
  <r>
    <n v="237"/>
    <n v="829"/>
    <n v="20267"/>
    <d v="2021-03-16T00:00:00"/>
    <d v="2021-04-06T00:00:00"/>
    <s v="Non-binary"/>
    <x v="7"/>
  </r>
  <r>
    <n v="238"/>
    <n v="328"/>
    <n v="59828"/>
    <d v="2021-03-17T00:00:00"/>
    <d v="2021-03-27T00:00:00"/>
    <s v="Non-binary"/>
    <x v="54"/>
  </r>
  <r>
    <n v="239"/>
    <n v="530"/>
    <n v="45974"/>
    <d v="2021-10-13T00:00:00"/>
    <d v="2021-11-02T00:00:00"/>
    <s v="Polygender"/>
    <x v="16"/>
  </r>
  <r>
    <n v="240"/>
    <n v="578"/>
    <n v="37612"/>
    <d v="2021-01-27T00:00:00"/>
    <d v="2021-02-01T00:00:00"/>
    <s v="Genderfluid"/>
    <x v="0"/>
  </r>
  <r>
    <n v="241"/>
    <n v="401"/>
    <n v="33692"/>
    <d v="2021-07-22T00:00:00"/>
    <d v="2021-08-17T00:00:00"/>
    <s v="Non-binary"/>
    <x v="52"/>
  </r>
  <r>
    <n v="242"/>
    <n v="909"/>
    <n v="12202"/>
    <d v="2021-08-25T00:00:00"/>
    <d v="2021-09-13T00:00:00"/>
    <s v="Genderqueer"/>
    <x v="53"/>
  </r>
  <r>
    <n v="243"/>
    <n v="263"/>
    <n v="31631"/>
    <d v="2021-07-06T00:00:00"/>
    <d v="2021-07-11T00:00:00"/>
    <s v="Genderfluid"/>
    <x v="32"/>
  </r>
  <r>
    <n v="244"/>
    <n v="637"/>
    <n v="18966"/>
    <d v="2021-09-02T00:00:00"/>
    <d v="2021-09-09T00:00:00"/>
    <s v="Bigender"/>
    <x v="18"/>
  </r>
  <r>
    <n v="245"/>
    <n v="191"/>
    <n v="49443"/>
    <d v="2021-05-06T00:00:00"/>
    <d v="2021-05-10T00:00:00"/>
    <s v="Agender"/>
    <x v="28"/>
  </r>
  <r>
    <n v="246"/>
    <n v="641"/>
    <n v="39230"/>
    <d v="2021-06-19T00:00:00"/>
    <d v="2021-07-16T00:00:00"/>
    <s v="Agender"/>
    <x v="53"/>
  </r>
  <r>
    <n v="247"/>
    <n v="68"/>
    <n v="39513"/>
    <d v="2021-10-19T00:00:00"/>
    <d v="2021-11-12T00:00:00"/>
    <s v="Female"/>
    <x v="35"/>
  </r>
  <r>
    <n v="248"/>
    <n v="457"/>
    <n v="29329"/>
    <d v="2021-01-15T00:00:00"/>
    <d v="2021-01-20T00:00:00"/>
    <s v="Male"/>
    <x v="22"/>
  </r>
  <r>
    <n v="249"/>
    <n v="86"/>
    <n v="47181"/>
    <d v="2021-05-13T00:00:00"/>
    <d v="2021-05-26T00:00:00"/>
    <s v="Non-binary"/>
    <x v="28"/>
  </r>
  <r>
    <n v="250"/>
    <n v="518"/>
    <n v="18564"/>
    <d v="2021-03-26T00:00:00"/>
    <d v="2021-04-03T00:00:00"/>
    <s v="Agender"/>
    <x v="40"/>
  </r>
  <r>
    <n v="251"/>
    <n v="433"/>
    <n v="30132"/>
    <d v="2021-07-31T00:00:00"/>
    <d v="2021-08-27T00:00:00"/>
    <s v="Non-binary"/>
    <x v="3"/>
  </r>
  <r>
    <n v="252"/>
    <n v="683"/>
    <n v="11465"/>
    <d v="2021-01-11T00:00:00"/>
    <d v="2021-02-05T00:00:00"/>
    <s v="Genderfluid"/>
    <x v="12"/>
  </r>
  <r>
    <n v="253"/>
    <n v="179"/>
    <n v="38502"/>
    <d v="2021-09-10T00:00:00"/>
    <d v="2021-10-02T00:00:00"/>
    <s v="Agender"/>
    <x v="26"/>
  </r>
  <r>
    <n v="254"/>
    <n v="571"/>
    <n v="57662"/>
    <d v="2021-08-07T00:00:00"/>
    <d v="2021-09-03T00:00:00"/>
    <s v="Agender"/>
    <x v="32"/>
  </r>
  <r>
    <n v="255"/>
    <n v="605"/>
    <n v="16272"/>
    <d v="2021-09-26T00:00:00"/>
    <d v="2021-10-15T00:00:00"/>
    <s v="Female"/>
    <x v="47"/>
  </r>
  <r>
    <n v="256"/>
    <n v="313"/>
    <n v="15452"/>
    <d v="2021-08-09T00:00:00"/>
    <d v="2021-08-12T00:00:00"/>
    <s v="Agender"/>
    <x v="21"/>
  </r>
  <r>
    <n v="257"/>
    <n v="914"/>
    <n v="43972"/>
    <d v="2021-02-12T00:00:00"/>
    <d v="2021-03-02T00:00:00"/>
    <s v="Bigender"/>
    <x v="7"/>
  </r>
  <r>
    <n v="258"/>
    <n v="742"/>
    <n v="38266"/>
    <d v="2021-10-21T00:00:00"/>
    <d v="2021-11-13T00:00:00"/>
    <s v="Polygender"/>
    <x v="56"/>
  </r>
  <r>
    <n v="259"/>
    <n v="878"/>
    <n v="47527"/>
    <d v="2021-08-16T00:00:00"/>
    <d v="2021-09-07T00:00:00"/>
    <s v="Genderfluid"/>
    <x v="10"/>
  </r>
  <r>
    <n v="260"/>
    <n v="317"/>
    <n v="56068"/>
    <d v="2021-07-13T00:00:00"/>
    <d v="2021-07-25T00:00:00"/>
    <s v="Male"/>
    <x v="25"/>
  </r>
  <r>
    <n v="261"/>
    <n v="250"/>
    <n v="55396"/>
    <d v="2021-02-06T00:00:00"/>
    <d v="2021-03-01T00:00:00"/>
    <s v="Polygender"/>
    <x v="35"/>
  </r>
  <r>
    <n v="262"/>
    <n v="812"/>
    <n v="55461"/>
    <d v="2021-05-22T00:00:00"/>
    <d v="2021-05-24T00:00:00"/>
    <s v="Male"/>
    <x v="29"/>
  </r>
  <r>
    <n v="263"/>
    <n v="372"/>
    <n v="12599"/>
    <d v="2021-06-19T00:00:00"/>
    <d v="2021-07-08T00:00:00"/>
    <s v="Genderqueer"/>
    <x v="4"/>
  </r>
  <r>
    <n v="264"/>
    <n v="636"/>
    <n v="55537"/>
    <d v="2021-06-13T00:00:00"/>
    <d v="2021-06-18T00:00:00"/>
    <s v="Male"/>
    <x v="21"/>
  </r>
  <r>
    <n v="265"/>
    <n v="189"/>
    <n v="40896"/>
    <d v="2021-07-04T00:00:00"/>
    <d v="2021-07-29T00:00:00"/>
    <s v="Bigender"/>
    <x v="29"/>
  </r>
  <r>
    <n v="266"/>
    <n v="623"/>
    <n v="58746"/>
    <d v="2021-03-10T00:00:00"/>
    <d v="2021-03-20T00:00:00"/>
    <s v="Agender"/>
    <x v="9"/>
  </r>
  <r>
    <n v="267"/>
    <n v="34"/>
    <n v="44791"/>
    <d v="2021-09-11T00:00:00"/>
    <d v="2021-09-12T00:00:00"/>
    <s v="Non-binary"/>
    <x v="43"/>
  </r>
  <r>
    <n v="268"/>
    <n v="530"/>
    <n v="57006"/>
    <d v="2021-03-16T00:00:00"/>
    <d v="2021-04-10T00:00:00"/>
    <s v="Polygender"/>
    <x v="16"/>
  </r>
  <r>
    <n v="269"/>
    <n v="89"/>
    <n v="21446"/>
    <d v="2021-02-05T00:00:00"/>
    <d v="2021-02-22T00:00:00"/>
    <s v="Female"/>
    <x v="24"/>
  </r>
  <r>
    <n v="270"/>
    <n v="711"/>
    <n v="14024"/>
    <d v="2021-03-02T00:00:00"/>
    <d v="2021-03-27T00:00:00"/>
    <s v="Male"/>
    <x v="46"/>
  </r>
  <r>
    <n v="271"/>
    <n v="469"/>
    <n v="39282"/>
    <d v="2021-06-07T00:00:00"/>
    <d v="2021-06-09T00:00:00"/>
    <s v="Female"/>
    <x v="17"/>
  </r>
  <r>
    <n v="272"/>
    <n v="92"/>
    <n v="19661"/>
    <d v="2021-01-20T00:00:00"/>
    <d v="2021-01-31T00:00:00"/>
    <s v="Agender"/>
    <x v="22"/>
  </r>
  <r>
    <n v="273"/>
    <n v="828"/>
    <n v="13233"/>
    <d v="2021-10-07T00:00:00"/>
    <d v="2021-11-03T00:00:00"/>
    <s v="Female"/>
    <x v="9"/>
  </r>
  <r>
    <n v="274"/>
    <n v="19"/>
    <n v="50173"/>
    <d v="2021-04-13T00:00:00"/>
    <d v="2021-04-27T00:00:00"/>
    <s v="Agender"/>
    <x v="39"/>
  </r>
  <r>
    <n v="275"/>
    <n v="329"/>
    <n v="17666"/>
    <d v="2021-01-05T00:00:00"/>
    <d v="2021-01-15T00:00:00"/>
    <s v="Polygender"/>
    <x v="4"/>
  </r>
  <r>
    <n v="276"/>
    <n v="775"/>
    <n v="48376"/>
    <d v="2021-06-20T00:00:00"/>
    <d v="2021-06-24T00:00:00"/>
    <s v="Bigender"/>
    <x v="38"/>
  </r>
  <r>
    <n v="277"/>
    <n v="659"/>
    <n v="48337"/>
    <d v="2021-04-05T00:00:00"/>
    <d v="2021-04-06T00:00:00"/>
    <s v="Non-binary"/>
    <x v="9"/>
  </r>
  <r>
    <n v="278"/>
    <n v="510"/>
    <n v="19930"/>
    <d v="2021-01-30T00:00:00"/>
    <d v="2021-02-13T00:00:00"/>
    <s v="Non-binary"/>
    <x v="8"/>
  </r>
  <r>
    <n v="279"/>
    <n v="620"/>
    <n v="51563"/>
    <d v="2021-07-25T00:00:00"/>
    <d v="2021-07-28T00:00:00"/>
    <s v="Male"/>
    <x v="30"/>
  </r>
  <r>
    <n v="280"/>
    <n v="551"/>
    <n v="20352"/>
    <d v="2021-01-07T00:00:00"/>
    <d v="2021-01-08T00:00:00"/>
    <s v="Bigender"/>
    <x v="45"/>
  </r>
  <r>
    <n v="281"/>
    <n v="489"/>
    <n v="19908"/>
    <d v="2021-07-03T00:00:00"/>
    <d v="2021-07-15T00:00:00"/>
    <s v="Polygender"/>
    <x v="54"/>
  </r>
  <r>
    <n v="282"/>
    <n v="423"/>
    <n v="41504"/>
    <d v="2021-03-30T00:00:00"/>
    <d v="2021-04-18T00:00:00"/>
    <s v="Agender"/>
    <x v="13"/>
  </r>
  <r>
    <n v="283"/>
    <n v="303"/>
    <n v="14784"/>
    <d v="2021-09-04T00:00:00"/>
    <d v="2021-09-15T00:00:00"/>
    <s v="Genderqueer"/>
    <x v="0"/>
  </r>
  <r>
    <n v="284"/>
    <n v="522"/>
    <n v="36627"/>
    <d v="2021-04-29T00:00:00"/>
    <d v="2021-05-16T00:00:00"/>
    <s v="Genderqueer"/>
    <x v="58"/>
  </r>
  <r>
    <n v="285"/>
    <n v="882"/>
    <n v="41206"/>
    <d v="2021-09-25T00:00:00"/>
    <d v="2021-10-20T00:00:00"/>
    <s v="Genderqueer"/>
    <x v="49"/>
  </r>
  <r>
    <n v="286"/>
    <n v="998"/>
    <n v="18840"/>
    <d v="2021-01-05T00:00:00"/>
    <d v="2021-01-08T00:00:00"/>
    <s v="Polygender"/>
    <x v="13"/>
  </r>
  <r>
    <n v="287"/>
    <n v="799"/>
    <n v="10368"/>
    <d v="2021-09-09T00:00:00"/>
    <d v="2021-10-03T00:00:00"/>
    <s v="Polygender"/>
    <x v="8"/>
  </r>
  <r>
    <n v="288"/>
    <n v="201"/>
    <n v="36160"/>
    <d v="2021-10-13T00:00:00"/>
    <d v="2021-10-16T00:00:00"/>
    <s v="Polygender"/>
    <x v="18"/>
  </r>
  <r>
    <n v="289"/>
    <n v="977"/>
    <n v="10046"/>
    <d v="2021-01-26T00:00:00"/>
    <d v="2021-02-16T00:00:00"/>
    <s v="Polygender"/>
    <x v="2"/>
  </r>
  <r>
    <n v="290"/>
    <n v="364"/>
    <n v="48707"/>
    <d v="2021-08-01T00:00:00"/>
    <d v="2021-08-16T00:00:00"/>
    <s v="Polygender"/>
    <x v="29"/>
  </r>
  <r>
    <n v="291"/>
    <n v="112"/>
    <n v="50830"/>
    <d v="2021-01-12T00:00:00"/>
    <d v="2021-02-05T00:00:00"/>
    <s v="Female"/>
    <x v="46"/>
  </r>
  <r>
    <n v="292"/>
    <n v="337"/>
    <n v="36699"/>
    <d v="2021-03-26T00:00:00"/>
    <d v="2021-04-04T00:00:00"/>
    <s v="Non-binary"/>
    <x v="17"/>
  </r>
  <r>
    <n v="293"/>
    <n v="426"/>
    <n v="32389"/>
    <d v="2021-08-05T00:00:00"/>
    <d v="2021-08-13T00:00:00"/>
    <s v="Bigender"/>
    <x v="48"/>
  </r>
  <r>
    <n v="294"/>
    <n v="499"/>
    <n v="50667"/>
    <d v="2021-08-28T00:00:00"/>
    <d v="2021-09-15T00:00:00"/>
    <s v="Agender"/>
    <x v="21"/>
  </r>
  <r>
    <n v="295"/>
    <n v="412"/>
    <n v="55019"/>
    <d v="2021-03-05T00:00:00"/>
    <d v="2021-03-19T00:00:00"/>
    <s v="Polygender"/>
    <x v="15"/>
  </r>
  <r>
    <n v="296"/>
    <n v="207"/>
    <n v="47076"/>
    <d v="2021-10-22T00:00:00"/>
    <d v="2021-10-25T00:00:00"/>
    <s v="Genderqueer"/>
    <x v="38"/>
  </r>
  <r>
    <n v="297"/>
    <n v="256"/>
    <n v="23789"/>
    <d v="2021-06-15T00:00:00"/>
    <d v="2021-06-27T00:00:00"/>
    <s v="Bigender"/>
    <x v="3"/>
  </r>
  <r>
    <n v="298"/>
    <n v="58"/>
    <n v="55984"/>
    <d v="2021-09-11T00:00:00"/>
    <d v="2021-09-20T00:00:00"/>
    <s v="Agender"/>
    <x v="7"/>
  </r>
  <r>
    <n v="299"/>
    <n v="994"/>
    <n v="58159"/>
    <d v="2021-01-12T00:00:00"/>
    <d v="2021-02-03T00:00:00"/>
    <s v="Female"/>
    <x v="4"/>
  </r>
  <r>
    <n v="300"/>
    <n v="912"/>
    <n v="47255"/>
    <d v="2021-09-30T00:00:00"/>
    <d v="2021-10-25T00:00:00"/>
    <s v="Agender"/>
    <x v="11"/>
  </r>
  <r>
    <n v="301"/>
    <n v="535"/>
    <n v="12986"/>
    <d v="2021-06-21T00:00:00"/>
    <d v="2021-06-25T00:00:00"/>
    <s v="Polygender"/>
    <x v="38"/>
  </r>
  <r>
    <n v="302"/>
    <n v="156"/>
    <n v="32298"/>
    <d v="2021-06-19T00:00:00"/>
    <d v="2021-07-07T00:00:00"/>
    <s v="Female"/>
    <x v="21"/>
  </r>
  <r>
    <n v="303"/>
    <n v="758"/>
    <n v="58670"/>
    <d v="2021-09-02T00:00:00"/>
    <d v="2021-09-11T00:00:00"/>
    <s v="Genderfluid"/>
    <x v="56"/>
  </r>
  <r>
    <n v="304"/>
    <n v="537"/>
    <n v="27293"/>
    <d v="2021-04-10T00:00:00"/>
    <d v="2021-05-03T00:00:00"/>
    <s v="Non-binary"/>
    <x v="12"/>
  </r>
  <r>
    <n v="305"/>
    <n v="234"/>
    <n v="13377"/>
    <d v="2021-07-09T00:00:00"/>
    <d v="2021-07-26T00:00:00"/>
    <s v="Genderfluid"/>
    <x v="50"/>
  </r>
  <r>
    <n v="306"/>
    <n v="747"/>
    <n v="51492"/>
    <d v="2021-10-16T00:00:00"/>
    <d v="2021-10-19T00:00:00"/>
    <s v="Bigender"/>
    <x v="47"/>
  </r>
  <r>
    <n v="307"/>
    <n v="679"/>
    <n v="17726"/>
    <d v="2021-10-11T00:00:00"/>
    <d v="2021-10-28T00:00:00"/>
    <s v="Genderqueer"/>
    <x v="28"/>
  </r>
  <r>
    <n v="308"/>
    <n v="549"/>
    <n v="18834"/>
    <d v="2021-02-13T00:00:00"/>
    <d v="2021-03-08T00:00:00"/>
    <s v="Male"/>
    <x v="55"/>
  </r>
  <r>
    <n v="309"/>
    <n v="390"/>
    <n v="26229"/>
    <d v="2021-01-07T00:00:00"/>
    <d v="2021-01-25T00:00:00"/>
    <s v="Bigender"/>
    <x v="14"/>
  </r>
  <r>
    <n v="310"/>
    <n v="348"/>
    <n v="18372"/>
    <d v="2021-04-25T00:00:00"/>
    <d v="2021-05-15T00:00:00"/>
    <s v="Genderqueer"/>
    <x v="28"/>
  </r>
  <r>
    <n v="311"/>
    <n v="807"/>
    <n v="21226"/>
    <d v="2021-03-07T00:00:00"/>
    <d v="2021-03-25T00:00:00"/>
    <s v="Polygender"/>
    <x v="23"/>
  </r>
  <r>
    <n v="312"/>
    <n v="683"/>
    <n v="38591"/>
    <d v="2021-07-06T00:00:00"/>
    <d v="2021-07-31T00:00:00"/>
    <s v="Genderfluid"/>
    <x v="12"/>
  </r>
  <r>
    <n v="313"/>
    <n v="266"/>
    <n v="24507"/>
    <d v="2021-06-02T00:00:00"/>
    <d v="2021-06-11T00:00:00"/>
    <s v="Non-binary"/>
    <x v="43"/>
  </r>
  <r>
    <n v="314"/>
    <n v="95"/>
    <n v="49262"/>
    <d v="2021-08-14T00:00:00"/>
    <d v="2021-08-17T00:00:00"/>
    <s v="Non-binary"/>
    <x v="37"/>
  </r>
  <r>
    <n v="315"/>
    <n v="239"/>
    <n v="18075"/>
    <d v="2021-04-05T00:00:00"/>
    <d v="2021-04-25T00:00:00"/>
    <s v="Genderfluid"/>
    <x v="16"/>
  </r>
  <r>
    <n v="316"/>
    <n v="179"/>
    <n v="59876"/>
    <d v="2021-09-12T00:00:00"/>
    <d v="2021-09-20T00:00:00"/>
    <s v="Agender"/>
    <x v="26"/>
  </r>
  <r>
    <n v="317"/>
    <n v="876"/>
    <n v="18204"/>
    <d v="2021-04-23T00:00:00"/>
    <d v="2021-04-26T00:00:00"/>
    <s v="Male"/>
    <x v="34"/>
  </r>
  <r>
    <n v="318"/>
    <n v="433"/>
    <n v="39332"/>
    <d v="2021-01-31T00:00:00"/>
    <d v="2021-02-17T00:00:00"/>
    <s v="Non-binary"/>
    <x v="3"/>
  </r>
  <r>
    <n v="319"/>
    <n v="933"/>
    <n v="29837"/>
    <d v="2021-08-22T00:00:00"/>
    <d v="2021-09-16T00:00:00"/>
    <s v="Genderqueer"/>
    <x v="14"/>
  </r>
  <r>
    <n v="320"/>
    <n v="41"/>
    <n v="19693"/>
    <d v="2021-08-22T00:00:00"/>
    <d v="2021-09-12T00:00:00"/>
    <s v="Male"/>
    <x v="44"/>
  </r>
  <r>
    <n v="321"/>
    <n v="833"/>
    <n v="36589"/>
    <d v="2021-08-26T00:00:00"/>
    <d v="2021-08-31T00:00:00"/>
    <s v="Genderqueer"/>
    <x v="22"/>
  </r>
  <r>
    <n v="322"/>
    <n v="686"/>
    <n v="41400"/>
    <d v="2021-08-17T00:00:00"/>
    <d v="2021-09-12T00:00:00"/>
    <s v="Polygender"/>
    <x v="32"/>
  </r>
  <r>
    <n v="323"/>
    <n v="852"/>
    <n v="11437"/>
    <d v="2021-03-23T00:00:00"/>
    <d v="2021-04-13T00:00:00"/>
    <s v="Polygender"/>
    <x v="8"/>
  </r>
  <r>
    <n v="324"/>
    <n v="99"/>
    <n v="10411"/>
    <d v="2021-07-05T00:00:00"/>
    <d v="2021-07-16T00:00:00"/>
    <s v="Genderqueer"/>
    <x v="0"/>
  </r>
  <r>
    <n v="325"/>
    <n v="318"/>
    <n v="18010"/>
    <d v="2021-05-11T00:00:00"/>
    <d v="2021-05-28T00:00:00"/>
    <s v="Polygender"/>
    <x v="16"/>
  </r>
  <r>
    <n v="326"/>
    <n v="199"/>
    <n v="15380"/>
    <d v="2021-06-22T00:00:00"/>
    <d v="2021-07-01T00:00:00"/>
    <s v="Genderqueer"/>
    <x v="44"/>
  </r>
  <r>
    <n v="327"/>
    <n v="710"/>
    <n v="11611"/>
    <d v="2021-07-28T00:00:00"/>
    <d v="2021-07-31T00:00:00"/>
    <s v="Male"/>
    <x v="11"/>
  </r>
  <r>
    <n v="328"/>
    <n v="246"/>
    <n v="26653"/>
    <d v="2021-04-14T00:00:00"/>
    <d v="2021-05-08T00:00:00"/>
    <s v="Bigender"/>
    <x v="48"/>
  </r>
  <r>
    <n v="329"/>
    <n v="820"/>
    <n v="58708"/>
    <d v="2021-04-30T00:00:00"/>
    <d v="2021-05-24T00:00:00"/>
    <s v="Male"/>
    <x v="23"/>
  </r>
  <r>
    <n v="330"/>
    <n v="887"/>
    <n v="31700"/>
    <d v="2021-03-12T00:00:00"/>
    <d v="2021-04-08T00:00:00"/>
    <s v="Male"/>
    <x v="1"/>
  </r>
  <r>
    <n v="331"/>
    <n v="414"/>
    <n v="38796"/>
    <d v="2021-03-18T00:00:00"/>
    <d v="2021-03-23T00:00:00"/>
    <s v="Polygender"/>
    <x v="24"/>
  </r>
  <r>
    <n v="332"/>
    <n v="466"/>
    <n v="12799"/>
    <d v="2021-03-13T00:00:00"/>
    <d v="2021-03-14T00:00:00"/>
    <s v="Male"/>
    <x v="29"/>
  </r>
  <r>
    <n v="333"/>
    <n v="367"/>
    <n v="21091"/>
    <d v="2021-10-18T00:00:00"/>
    <d v="2021-11-09T00:00:00"/>
    <s v="Bigender"/>
    <x v="24"/>
  </r>
  <r>
    <n v="334"/>
    <n v="539"/>
    <n v="32277"/>
    <d v="2021-05-12T00:00:00"/>
    <d v="2021-05-23T00:00:00"/>
    <s v="Male"/>
    <x v="17"/>
  </r>
  <r>
    <n v="335"/>
    <n v="485"/>
    <n v="51638"/>
    <d v="2021-09-30T00:00:00"/>
    <d v="2021-10-24T00:00:00"/>
    <s v="Male"/>
    <x v="3"/>
  </r>
  <r>
    <n v="336"/>
    <n v="615"/>
    <n v="16829"/>
    <d v="2021-05-25T00:00:00"/>
    <d v="2021-05-28T00:00:00"/>
    <s v="Non-binary"/>
    <x v="46"/>
  </r>
  <r>
    <n v="337"/>
    <n v="341"/>
    <n v="49047"/>
    <d v="2021-08-02T00:00:00"/>
    <d v="2021-08-04T00:00:00"/>
    <s v="Female"/>
    <x v="2"/>
  </r>
  <r>
    <n v="338"/>
    <n v="630"/>
    <n v="12762"/>
    <d v="2021-01-26T00:00:00"/>
    <d v="2021-02-13T00:00:00"/>
    <s v="Male"/>
    <x v="5"/>
  </r>
  <r>
    <n v="339"/>
    <n v="409"/>
    <n v="15556"/>
    <d v="2021-04-06T00:00:00"/>
    <d v="2021-04-13T00:00:00"/>
    <s v="Male"/>
    <x v="0"/>
  </r>
  <r>
    <n v="340"/>
    <n v="841"/>
    <n v="56172"/>
    <d v="2021-07-17T00:00:00"/>
    <d v="2021-08-13T00:00:00"/>
    <s v="Polygender"/>
    <x v="35"/>
  </r>
  <r>
    <n v="341"/>
    <n v="602"/>
    <n v="13882"/>
    <d v="2021-02-07T00:00:00"/>
    <d v="2021-02-09T00:00:00"/>
    <s v="Bigender"/>
    <x v="10"/>
  </r>
  <r>
    <n v="342"/>
    <n v="348"/>
    <n v="29452"/>
    <d v="2021-08-24T00:00:00"/>
    <d v="2021-09-08T00:00:00"/>
    <s v="Genderqueer"/>
    <x v="28"/>
  </r>
  <r>
    <n v="343"/>
    <n v="673"/>
    <n v="37831"/>
    <d v="2021-09-17T00:00:00"/>
    <d v="2021-10-06T00:00:00"/>
    <s v="Male"/>
    <x v="54"/>
  </r>
  <r>
    <n v="344"/>
    <n v="526"/>
    <n v="44938"/>
    <d v="2021-08-16T00:00:00"/>
    <d v="2021-09-06T00:00:00"/>
    <s v="Male"/>
    <x v="52"/>
  </r>
  <r>
    <n v="345"/>
    <n v="711"/>
    <n v="17146"/>
    <d v="2021-02-14T00:00:00"/>
    <d v="2021-03-05T00:00:00"/>
    <s v="Male"/>
    <x v="46"/>
  </r>
  <r>
    <n v="346"/>
    <n v="739"/>
    <n v="35045"/>
    <d v="2021-03-23T00:00:00"/>
    <d v="2021-04-06T00:00:00"/>
    <s v="Female"/>
    <x v="9"/>
  </r>
  <r>
    <n v="347"/>
    <n v="209"/>
    <n v="18829"/>
    <d v="2021-05-29T00:00:00"/>
    <d v="2021-06-14T00:00:00"/>
    <s v="Female"/>
    <x v="31"/>
  </r>
  <r>
    <n v="348"/>
    <n v="732"/>
    <n v="42741"/>
    <d v="2021-10-07T00:00:00"/>
    <d v="2021-10-28T00:00:00"/>
    <s v="Genderfluid"/>
    <x v="19"/>
  </r>
  <r>
    <n v="349"/>
    <n v="847"/>
    <n v="36910"/>
    <d v="2021-04-13T00:00:00"/>
    <d v="2021-04-29T00:00:00"/>
    <s v="Agender"/>
    <x v="1"/>
  </r>
  <r>
    <n v="350"/>
    <n v="869"/>
    <n v="49770"/>
    <d v="2021-02-14T00:00:00"/>
    <d v="2021-03-02T00:00:00"/>
    <s v="Non-binary"/>
    <x v="23"/>
  </r>
  <r>
    <n v="351"/>
    <n v="478"/>
    <n v="37332"/>
    <d v="2021-05-02T00:00:00"/>
    <d v="2021-05-04T00:00:00"/>
    <s v="Non-binary"/>
    <x v="58"/>
  </r>
  <r>
    <n v="352"/>
    <n v="52"/>
    <n v="13270"/>
    <d v="2021-10-08T00:00:00"/>
    <d v="2021-10-10T00:00:00"/>
    <s v="Male"/>
    <x v="36"/>
  </r>
  <r>
    <n v="353"/>
    <n v="774"/>
    <n v="46198"/>
    <d v="2021-03-30T00:00:00"/>
    <d v="2021-04-05T00:00:00"/>
    <s v="Genderqueer"/>
    <x v="2"/>
  </r>
  <r>
    <n v="354"/>
    <n v="18"/>
    <n v="33908"/>
    <d v="2021-02-26T00:00:00"/>
    <d v="2021-03-08T00:00:00"/>
    <s v="Male"/>
    <x v="41"/>
  </r>
  <r>
    <n v="355"/>
    <n v="46"/>
    <n v="33100"/>
    <d v="2021-04-14T00:00:00"/>
    <d v="2021-04-24T00:00:00"/>
    <s v="Agender"/>
    <x v="45"/>
  </r>
  <r>
    <n v="356"/>
    <n v="236"/>
    <n v="34259"/>
    <d v="2021-04-01T00:00:00"/>
    <d v="2021-04-15T00:00:00"/>
    <s v="Non-binary"/>
    <x v="19"/>
  </r>
  <r>
    <n v="357"/>
    <n v="70"/>
    <n v="30735"/>
    <d v="2021-02-08T00:00:00"/>
    <d v="2021-02-13T00:00:00"/>
    <s v="Female"/>
    <x v="25"/>
  </r>
  <r>
    <n v="358"/>
    <n v="796"/>
    <n v="41343"/>
    <d v="2021-04-07T00:00:00"/>
    <d v="2021-04-12T00:00:00"/>
    <s v="Polygender"/>
    <x v="23"/>
  </r>
  <r>
    <n v="359"/>
    <n v="661"/>
    <n v="47911"/>
    <d v="2021-05-16T00:00:00"/>
    <d v="2021-05-31T00:00:00"/>
    <s v="Male"/>
    <x v="12"/>
  </r>
  <r>
    <n v="360"/>
    <n v="870"/>
    <n v="45309"/>
    <d v="2021-08-03T00:00:00"/>
    <d v="2021-08-08T00:00:00"/>
    <s v="Genderfluid"/>
    <x v="5"/>
  </r>
  <r>
    <n v="361"/>
    <n v="988"/>
    <n v="18831"/>
    <d v="2021-02-06T00:00:00"/>
    <d v="2021-02-25T00:00:00"/>
    <s v="Polygender"/>
    <x v="30"/>
  </r>
  <r>
    <n v="362"/>
    <n v="96"/>
    <n v="21601"/>
    <d v="2021-09-30T00:00:00"/>
    <d v="2021-10-07T00:00:00"/>
    <s v="Genderfluid"/>
    <x v="39"/>
  </r>
  <r>
    <n v="363"/>
    <n v="882"/>
    <n v="57405"/>
    <d v="2021-01-25T00:00:00"/>
    <d v="2021-02-21T00:00:00"/>
    <s v="Genderqueer"/>
    <x v="49"/>
  </r>
  <r>
    <n v="364"/>
    <n v="925"/>
    <n v="25525"/>
    <d v="2021-03-13T00:00:00"/>
    <d v="2021-04-03T00:00:00"/>
    <s v="Non-binary"/>
    <x v="59"/>
  </r>
  <r>
    <n v="365"/>
    <n v="485"/>
    <n v="37396"/>
    <d v="2021-04-14T00:00:00"/>
    <d v="2021-04-25T00:00:00"/>
    <s v="Male"/>
    <x v="3"/>
  </r>
  <r>
    <n v="366"/>
    <n v="334"/>
    <n v="43210"/>
    <d v="2021-07-15T00:00:00"/>
    <d v="2021-07-30T00:00:00"/>
    <s v="Agender"/>
    <x v="45"/>
  </r>
  <r>
    <n v="367"/>
    <n v="181"/>
    <n v="35564"/>
    <d v="2021-02-20T00:00:00"/>
    <d v="2021-03-19T00:00:00"/>
    <s v="Polygender"/>
    <x v="22"/>
  </r>
  <r>
    <n v="368"/>
    <n v="556"/>
    <n v="15258"/>
    <d v="2021-09-02T00:00:00"/>
    <d v="2021-09-21T00:00:00"/>
    <s v="Genderfluid"/>
    <x v="1"/>
  </r>
  <r>
    <n v="369"/>
    <n v="729"/>
    <n v="24488"/>
    <d v="2021-03-26T00:00:00"/>
    <d v="2021-04-18T00:00:00"/>
    <s v="Female"/>
    <x v="10"/>
  </r>
  <r>
    <n v="370"/>
    <n v="986"/>
    <n v="53990"/>
    <d v="2021-01-22T00:00:00"/>
    <d v="2021-02-11T00:00:00"/>
    <s v="Polygender"/>
    <x v="27"/>
  </r>
  <r>
    <n v="371"/>
    <n v="727"/>
    <n v="28931"/>
    <d v="2021-08-29T00:00:00"/>
    <d v="2021-09-15T00:00:00"/>
    <s v="Female"/>
    <x v="23"/>
  </r>
  <r>
    <n v="372"/>
    <n v="991"/>
    <n v="51705"/>
    <d v="2021-03-14T00:00:00"/>
    <d v="2021-03-19T00:00:00"/>
    <s v="Genderfluid"/>
    <x v="51"/>
  </r>
  <r>
    <n v="373"/>
    <n v="581"/>
    <n v="25727"/>
    <d v="2021-03-13T00:00:00"/>
    <d v="2021-04-03T00:00:00"/>
    <s v="Polygender"/>
    <x v="48"/>
  </r>
  <r>
    <n v="374"/>
    <n v="981"/>
    <n v="25047"/>
    <d v="2021-06-05T00:00:00"/>
    <d v="2021-06-20T00:00:00"/>
    <s v="Genderqueer"/>
    <x v="36"/>
  </r>
  <r>
    <n v="375"/>
    <n v="655"/>
    <n v="19991"/>
    <d v="2021-01-20T00:00:00"/>
    <d v="2021-01-26T00:00:00"/>
    <s v="Agender"/>
    <x v="57"/>
  </r>
  <r>
    <n v="376"/>
    <n v="571"/>
    <n v="15454"/>
    <d v="2021-07-04T00:00:00"/>
    <d v="2021-07-17T00:00:00"/>
    <s v="Agender"/>
    <x v="32"/>
  </r>
  <r>
    <n v="377"/>
    <n v="21"/>
    <n v="24815"/>
    <d v="2021-05-19T00:00:00"/>
    <d v="2021-05-28T00:00:00"/>
    <s v="Non-binary"/>
    <x v="40"/>
  </r>
  <r>
    <n v="378"/>
    <n v="623"/>
    <n v="37922"/>
    <d v="2021-09-29T00:00:00"/>
    <d v="2021-10-25T00:00:00"/>
    <s v="Agender"/>
    <x v="9"/>
  </r>
  <r>
    <n v="379"/>
    <n v="467"/>
    <n v="15378"/>
    <d v="2021-02-13T00:00:00"/>
    <d v="2021-02-15T00:00:00"/>
    <s v="Bigender"/>
    <x v="4"/>
  </r>
  <r>
    <n v="380"/>
    <n v="75"/>
    <n v="13269"/>
    <d v="2021-03-22T00:00:00"/>
    <d v="2021-03-28T00:00:00"/>
    <s v="Non-binary"/>
    <x v="0"/>
  </r>
  <r>
    <n v="381"/>
    <n v="258"/>
    <n v="36550"/>
    <d v="2021-04-11T00:00:00"/>
    <d v="2021-05-03T00:00:00"/>
    <s v="Female"/>
    <x v="53"/>
  </r>
  <r>
    <n v="382"/>
    <n v="791"/>
    <n v="24647"/>
    <d v="2021-05-04T00:00:00"/>
    <d v="2021-05-15T00:00:00"/>
    <s v="Agender"/>
    <x v="2"/>
  </r>
  <r>
    <n v="383"/>
    <n v="469"/>
    <n v="36564"/>
    <d v="2021-09-08T00:00:00"/>
    <d v="2021-09-14T00:00:00"/>
    <s v="Female"/>
    <x v="17"/>
  </r>
  <r>
    <n v="384"/>
    <n v="709"/>
    <n v="39383"/>
    <d v="2021-05-27T00:00:00"/>
    <d v="2021-06-22T00:00:00"/>
    <s v="Genderfluid"/>
    <x v="44"/>
  </r>
  <r>
    <n v="385"/>
    <n v="146"/>
    <n v="43155"/>
    <d v="2021-08-08T00:00:00"/>
    <d v="2021-08-24T00:00:00"/>
    <s v="Agender"/>
    <x v="55"/>
  </r>
  <r>
    <n v="386"/>
    <n v="458"/>
    <n v="34948"/>
    <d v="2021-02-14T00:00:00"/>
    <d v="2021-03-03T00:00:00"/>
    <s v="Genderqueer"/>
    <x v="46"/>
  </r>
  <r>
    <n v="387"/>
    <n v="341"/>
    <n v="34491"/>
    <d v="2021-06-11T00:00:00"/>
    <d v="2021-06-14T00:00:00"/>
    <s v="Female"/>
    <x v="2"/>
  </r>
  <r>
    <n v="388"/>
    <n v="601"/>
    <n v="34341"/>
    <d v="2021-02-12T00:00:00"/>
    <d v="2021-02-17T00:00:00"/>
    <s v="Male"/>
    <x v="43"/>
  </r>
  <r>
    <n v="389"/>
    <n v="643"/>
    <n v="42818"/>
    <d v="2021-04-20T00:00:00"/>
    <d v="2021-04-23T00:00:00"/>
    <s v="Female"/>
    <x v="14"/>
  </r>
  <r>
    <n v="390"/>
    <n v="206"/>
    <n v="57651"/>
    <d v="2021-01-20T00:00:00"/>
    <d v="2021-01-24T00:00:00"/>
    <s v="Polygender"/>
    <x v="20"/>
  </r>
  <r>
    <n v="391"/>
    <n v="726"/>
    <n v="24661"/>
    <d v="2021-05-16T00:00:00"/>
    <d v="2021-06-06T00:00:00"/>
    <s v="Genderqueer"/>
    <x v="22"/>
  </r>
  <r>
    <n v="392"/>
    <n v="840"/>
    <n v="32036"/>
    <d v="2021-01-12T00:00:00"/>
    <d v="2021-01-25T00:00:00"/>
    <s v="Agender"/>
    <x v="47"/>
  </r>
  <r>
    <n v="393"/>
    <n v="803"/>
    <n v="24994"/>
    <d v="2021-05-06T00:00:00"/>
    <d v="2021-05-27T00:00:00"/>
    <s v="Bigender"/>
    <x v="45"/>
  </r>
  <r>
    <n v="394"/>
    <n v="508"/>
    <n v="18584"/>
    <d v="2021-09-06T00:00:00"/>
    <d v="2021-09-10T00:00:00"/>
    <s v="Non-binary"/>
    <x v="44"/>
  </r>
  <r>
    <n v="395"/>
    <n v="728"/>
    <n v="24101"/>
    <d v="2021-03-26T00:00:00"/>
    <d v="2021-04-02T00:00:00"/>
    <s v="Agender"/>
    <x v="24"/>
  </r>
  <r>
    <n v="396"/>
    <n v="461"/>
    <n v="57491"/>
    <d v="2021-02-26T00:00:00"/>
    <d v="2021-03-03T00:00:00"/>
    <s v="Female"/>
    <x v="10"/>
  </r>
  <r>
    <n v="397"/>
    <n v="446"/>
    <n v="33872"/>
    <d v="2021-02-03T00:00:00"/>
    <d v="2021-02-22T00:00:00"/>
    <s v="Non-binary"/>
    <x v="36"/>
  </r>
  <r>
    <n v="398"/>
    <n v="13"/>
    <n v="31626"/>
    <d v="2021-09-28T00:00:00"/>
    <d v="2021-10-13T00:00:00"/>
    <s v="Male"/>
    <x v="46"/>
  </r>
  <r>
    <n v="399"/>
    <n v="331"/>
    <n v="57278"/>
    <d v="2021-10-21T00:00:00"/>
    <d v="2021-10-30T00:00:00"/>
    <s v="Polygender"/>
    <x v="13"/>
  </r>
  <r>
    <n v="400"/>
    <n v="907"/>
    <n v="44904"/>
    <d v="2021-07-02T00:00:00"/>
    <d v="2021-07-25T00:00:00"/>
    <s v="Female"/>
    <x v="49"/>
  </r>
  <r>
    <n v="401"/>
    <n v="94"/>
    <n v="24512"/>
    <d v="2021-08-14T00:00:00"/>
    <d v="2021-08-24T00:00:00"/>
    <s v="Genderqueer"/>
    <x v="3"/>
  </r>
  <r>
    <n v="402"/>
    <n v="537"/>
    <n v="26681"/>
    <d v="2021-03-09T00:00:00"/>
    <d v="2021-04-04T00:00:00"/>
    <s v="Non-binary"/>
    <x v="12"/>
  </r>
  <r>
    <n v="403"/>
    <n v="980"/>
    <n v="17088"/>
    <d v="2021-09-16T00:00:00"/>
    <d v="2021-09-25T00:00:00"/>
    <s v="Agender"/>
    <x v="30"/>
  </r>
  <r>
    <n v="404"/>
    <n v="998"/>
    <n v="45215"/>
    <d v="2021-03-03T00:00:00"/>
    <d v="2021-03-09T00:00:00"/>
    <s v="Polygender"/>
    <x v="13"/>
  </r>
  <r>
    <n v="405"/>
    <n v="493"/>
    <n v="51471"/>
    <d v="2021-08-09T00:00:00"/>
    <d v="2021-08-12T00:00:00"/>
    <s v="Bigender"/>
    <x v="16"/>
  </r>
  <r>
    <n v="406"/>
    <n v="892"/>
    <n v="35512"/>
    <d v="2021-07-25T00:00:00"/>
    <d v="2021-08-18T00:00:00"/>
    <s v="Non-binary"/>
    <x v="56"/>
  </r>
  <r>
    <n v="407"/>
    <n v="835"/>
    <n v="42595"/>
    <d v="2021-01-09T00:00:00"/>
    <d v="2021-01-20T00:00:00"/>
    <s v="Polygender"/>
    <x v="47"/>
  </r>
  <r>
    <n v="408"/>
    <n v="404"/>
    <n v="39757"/>
    <d v="2021-01-30T00:00:00"/>
    <d v="2021-02-15T00:00:00"/>
    <s v="Non-binary"/>
    <x v="41"/>
  </r>
  <r>
    <n v="409"/>
    <n v="206"/>
    <n v="15453"/>
    <d v="2021-05-03T00:00:00"/>
    <d v="2021-05-11T00:00:00"/>
    <s v="Polygender"/>
    <x v="20"/>
  </r>
  <r>
    <n v="410"/>
    <n v="47"/>
    <n v="14296"/>
    <d v="2021-08-04T00:00:00"/>
    <d v="2021-08-09T00:00:00"/>
    <s v="Polygender"/>
    <x v="10"/>
  </r>
  <r>
    <n v="411"/>
    <n v="771"/>
    <n v="38909"/>
    <d v="2021-03-17T00:00:00"/>
    <d v="2021-04-08T00:00:00"/>
    <s v="Genderfluid"/>
    <x v="42"/>
  </r>
  <r>
    <n v="412"/>
    <n v="427"/>
    <n v="25520"/>
    <d v="2021-09-23T00:00:00"/>
    <d v="2021-10-13T00:00:00"/>
    <s v="Genderqueer"/>
    <x v="47"/>
  </r>
  <r>
    <n v="413"/>
    <n v="589"/>
    <n v="35487"/>
    <d v="2021-10-17T00:00:00"/>
    <d v="2021-10-31T00:00:00"/>
    <s v="Polygender"/>
    <x v="9"/>
  </r>
  <r>
    <n v="414"/>
    <n v="212"/>
    <n v="57052"/>
    <d v="2021-01-02T00:00:00"/>
    <d v="2021-01-03T00:00:00"/>
    <s v="Polygender"/>
    <x v="41"/>
  </r>
  <r>
    <n v="415"/>
    <n v="947"/>
    <n v="35686"/>
    <d v="2021-07-14T00:00:00"/>
    <d v="2021-07-19T00:00:00"/>
    <s v="Genderqueer"/>
    <x v="42"/>
  </r>
  <r>
    <n v="416"/>
    <n v="129"/>
    <n v="37878"/>
    <d v="2021-10-08T00:00:00"/>
    <d v="2021-10-25T00:00:00"/>
    <s v="Non-binary"/>
    <x v="45"/>
  </r>
  <r>
    <n v="417"/>
    <n v="729"/>
    <n v="45024"/>
    <d v="2021-09-14T00:00:00"/>
    <d v="2021-10-11T00:00:00"/>
    <s v="Female"/>
    <x v="10"/>
  </r>
  <r>
    <n v="418"/>
    <n v="918"/>
    <n v="55376"/>
    <d v="2021-08-24T00:00:00"/>
    <d v="2021-09-15T00:00:00"/>
    <s v="Polygender"/>
    <x v="60"/>
  </r>
  <r>
    <n v="419"/>
    <n v="745"/>
    <n v="19518"/>
    <d v="2021-10-20T00:00:00"/>
    <d v="2021-11-10T00:00:00"/>
    <s v="Non-binary"/>
    <x v="40"/>
  </r>
  <r>
    <n v="420"/>
    <n v="482"/>
    <n v="25541"/>
    <d v="2021-02-22T00:00:00"/>
    <d v="2021-03-19T00:00:00"/>
    <s v="Agender"/>
    <x v="16"/>
  </r>
  <r>
    <n v="421"/>
    <n v="691"/>
    <n v="24273"/>
    <d v="2021-09-28T00:00:00"/>
    <d v="2021-10-09T00:00:00"/>
    <s v="Genderfluid"/>
    <x v="52"/>
  </r>
  <r>
    <n v="422"/>
    <n v="375"/>
    <n v="48025"/>
    <d v="2021-03-16T00:00:00"/>
    <d v="2021-03-26T00:00:00"/>
    <s v="Agender"/>
    <x v="57"/>
  </r>
  <r>
    <n v="423"/>
    <n v="507"/>
    <n v="34107"/>
    <d v="2021-06-12T00:00:00"/>
    <d v="2021-06-21T00:00:00"/>
    <s v="Polygender"/>
    <x v="42"/>
  </r>
  <r>
    <n v="424"/>
    <n v="551"/>
    <n v="58723"/>
    <d v="2021-03-13T00:00:00"/>
    <d v="2021-03-18T00:00:00"/>
    <s v="Bigender"/>
    <x v="45"/>
  </r>
  <r>
    <n v="425"/>
    <n v="606"/>
    <n v="12705"/>
    <d v="2021-02-21T00:00:00"/>
    <d v="2021-03-17T00:00:00"/>
    <s v="Polygender"/>
    <x v="4"/>
  </r>
  <r>
    <n v="426"/>
    <n v="776"/>
    <n v="32793"/>
    <d v="2021-09-26T00:00:00"/>
    <d v="2021-10-16T00:00:00"/>
    <s v="Genderfluid"/>
    <x v="21"/>
  </r>
  <r>
    <n v="427"/>
    <n v="282"/>
    <n v="20082"/>
    <d v="2021-01-27T00:00:00"/>
    <d v="2021-02-10T00:00:00"/>
    <s v="Female"/>
    <x v="54"/>
  </r>
  <r>
    <n v="428"/>
    <n v="431"/>
    <n v="48629"/>
    <d v="2021-02-24T00:00:00"/>
    <d v="2021-03-23T00:00:00"/>
    <s v="Agender"/>
    <x v="39"/>
  </r>
  <r>
    <n v="429"/>
    <n v="754"/>
    <n v="23238"/>
    <d v="2021-02-08T00:00:00"/>
    <d v="2021-02-22T00:00:00"/>
    <s v="Bigender"/>
    <x v="42"/>
  </r>
  <r>
    <n v="430"/>
    <n v="155"/>
    <n v="49272"/>
    <d v="2021-02-08T00:00:00"/>
    <d v="2021-03-01T00:00:00"/>
    <s v="Male"/>
    <x v="19"/>
  </r>
  <r>
    <n v="431"/>
    <n v="325"/>
    <n v="35804"/>
    <d v="2021-04-25T00:00:00"/>
    <d v="2021-05-09T00:00:00"/>
    <s v="Genderqueer"/>
    <x v="45"/>
  </r>
  <r>
    <n v="432"/>
    <n v="20"/>
    <n v="37821"/>
    <d v="2021-10-20T00:00:00"/>
    <d v="2021-11-03T00:00:00"/>
    <s v="Genderqueer"/>
    <x v="43"/>
  </r>
  <r>
    <n v="433"/>
    <n v="419"/>
    <n v="32215"/>
    <d v="2021-08-18T00:00:00"/>
    <d v="2021-09-02T00:00:00"/>
    <s v="Male"/>
    <x v="18"/>
  </r>
  <r>
    <n v="434"/>
    <n v="940"/>
    <n v="42284"/>
    <d v="2021-05-11T00:00:00"/>
    <d v="2021-06-01T00:00:00"/>
    <s v="Genderqueer"/>
    <x v="3"/>
  </r>
  <r>
    <n v="435"/>
    <n v="886"/>
    <n v="56764"/>
    <d v="2021-02-17T00:00:00"/>
    <d v="2021-02-22T00:00:00"/>
    <s v="Non-binary"/>
    <x v="60"/>
  </r>
  <r>
    <n v="436"/>
    <n v="739"/>
    <n v="47040"/>
    <d v="2021-08-17T00:00:00"/>
    <d v="2021-09-10T00:00:00"/>
    <s v="Female"/>
    <x v="9"/>
  </r>
  <r>
    <n v="437"/>
    <n v="269"/>
    <n v="42857"/>
    <d v="2021-08-25T00:00:00"/>
    <d v="2021-09-05T00:00:00"/>
    <s v="Bigender"/>
    <x v="34"/>
  </r>
  <r>
    <n v="438"/>
    <n v="989"/>
    <n v="51250"/>
    <d v="2021-05-22T00:00:00"/>
    <d v="2021-05-31T00:00:00"/>
    <s v="Bigender"/>
    <x v="4"/>
  </r>
  <r>
    <n v="439"/>
    <n v="286"/>
    <n v="15329"/>
    <d v="2021-08-24T00:00:00"/>
    <d v="2021-09-06T00:00:00"/>
    <s v="Polygender"/>
    <x v="2"/>
  </r>
  <r>
    <n v="440"/>
    <n v="553"/>
    <n v="14884"/>
    <d v="2021-10-09T00:00:00"/>
    <d v="2021-10-30T00:00:00"/>
    <s v="Genderfluid"/>
    <x v="51"/>
  </r>
  <r>
    <n v="441"/>
    <n v="726"/>
    <n v="13419"/>
    <d v="2021-02-28T00:00:00"/>
    <d v="2021-03-02T00:00:00"/>
    <s v="Genderqueer"/>
    <x v="22"/>
  </r>
  <r>
    <n v="442"/>
    <n v="693"/>
    <n v="58324"/>
    <d v="2021-03-24T00:00:00"/>
    <d v="2021-03-30T00:00:00"/>
    <s v="Genderqueer"/>
    <x v="12"/>
  </r>
  <r>
    <n v="443"/>
    <n v="966"/>
    <n v="10043"/>
    <d v="2021-03-09T00:00:00"/>
    <d v="2021-03-27T00:00:00"/>
    <s v="Female"/>
    <x v="16"/>
  </r>
  <r>
    <n v="444"/>
    <n v="383"/>
    <n v="33452"/>
    <d v="2021-03-07T00:00:00"/>
    <d v="2021-03-26T00:00:00"/>
    <s v="Non-binary"/>
    <x v="35"/>
  </r>
  <r>
    <n v="445"/>
    <n v="893"/>
    <n v="27329"/>
    <d v="2021-07-07T00:00:00"/>
    <d v="2021-07-27T00:00:00"/>
    <s v="Genderfluid"/>
    <x v="9"/>
  </r>
  <r>
    <n v="446"/>
    <n v="283"/>
    <n v="19398"/>
    <d v="2021-03-26T00:00:00"/>
    <d v="2021-03-30T00:00:00"/>
    <s v="Male"/>
    <x v="35"/>
  </r>
  <r>
    <n v="447"/>
    <n v="100"/>
    <n v="59708"/>
    <d v="2021-01-10T00:00:00"/>
    <d v="2021-01-23T00:00:00"/>
    <s v="Genderfluid"/>
    <x v="60"/>
  </r>
  <r>
    <n v="448"/>
    <n v="185"/>
    <n v="16486"/>
    <d v="2021-08-20T00:00:00"/>
    <d v="2021-08-31T00:00:00"/>
    <s v="Polygender"/>
    <x v="8"/>
  </r>
  <r>
    <n v="449"/>
    <n v="163"/>
    <n v="56294"/>
    <d v="2021-10-23T00:00:00"/>
    <d v="2021-11-09T00:00:00"/>
    <s v="Genderfluid"/>
    <x v="34"/>
  </r>
  <r>
    <n v="450"/>
    <n v="648"/>
    <n v="12078"/>
    <d v="2021-04-30T00:00:00"/>
    <d v="2021-05-05T00:00:00"/>
    <s v="Genderfluid"/>
    <x v="27"/>
  </r>
  <r>
    <n v="451"/>
    <n v="566"/>
    <n v="29859"/>
    <d v="2021-08-25T00:00:00"/>
    <d v="2021-09-06T00:00:00"/>
    <s v="Male"/>
    <x v="35"/>
  </r>
  <r>
    <n v="452"/>
    <n v="123"/>
    <n v="50557"/>
    <d v="2021-10-09T00:00:00"/>
    <d v="2021-10-22T00:00:00"/>
    <s v="Female"/>
    <x v="32"/>
  </r>
  <r>
    <n v="453"/>
    <n v="371"/>
    <n v="53761"/>
    <d v="2021-08-13T00:00:00"/>
    <d v="2021-08-22T00:00:00"/>
    <s v="Genderqueer"/>
    <x v="16"/>
  </r>
  <r>
    <n v="454"/>
    <n v="441"/>
    <n v="40423"/>
    <d v="2021-03-29T00:00:00"/>
    <d v="2021-04-12T00:00:00"/>
    <s v="Bigender"/>
    <x v="4"/>
  </r>
  <r>
    <n v="455"/>
    <n v="1"/>
    <n v="24550"/>
    <d v="2021-04-04T00:00:00"/>
    <d v="2021-04-06T00:00:00"/>
    <s v="Female"/>
    <x v="51"/>
  </r>
  <r>
    <n v="456"/>
    <n v="450"/>
    <n v="53893"/>
    <d v="2021-06-28T00:00:00"/>
    <d v="2021-07-20T00:00:00"/>
    <s v="Genderfluid"/>
    <x v="54"/>
  </r>
  <r>
    <n v="457"/>
    <n v="490"/>
    <n v="52472"/>
    <d v="2021-03-04T00:00:00"/>
    <d v="2021-03-12T00:00:00"/>
    <s v="Male"/>
    <x v="9"/>
  </r>
  <r>
    <n v="458"/>
    <n v="757"/>
    <n v="13142"/>
    <d v="2021-10-21T00:00:00"/>
    <d v="2021-11-10T00:00:00"/>
    <s v="Non-binary"/>
    <x v="40"/>
  </r>
  <r>
    <n v="459"/>
    <n v="853"/>
    <n v="24079"/>
    <d v="2021-06-18T00:00:00"/>
    <d v="2021-07-06T00:00:00"/>
    <s v="Genderfluid"/>
    <x v="10"/>
  </r>
  <r>
    <n v="460"/>
    <n v="250"/>
    <n v="29924"/>
    <d v="2021-06-07T00:00:00"/>
    <d v="2021-06-17T00:00:00"/>
    <s v="Polygender"/>
    <x v="35"/>
  </r>
  <r>
    <n v="461"/>
    <n v="244"/>
    <n v="53553"/>
    <d v="2021-02-14T00:00:00"/>
    <d v="2021-02-19T00:00:00"/>
    <s v="Male"/>
    <x v="27"/>
  </r>
  <r>
    <n v="462"/>
    <n v="769"/>
    <n v="44429"/>
    <d v="2021-01-31T00:00:00"/>
    <d v="2021-02-20T00:00:00"/>
    <s v="Male"/>
    <x v="15"/>
  </r>
  <r>
    <n v="463"/>
    <n v="641"/>
    <n v="19206"/>
    <d v="2021-03-16T00:00:00"/>
    <d v="2021-04-09T00:00:00"/>
    <s v="Agender"/>
    <x v="53"/>
  </r>
  <r>
    <n v="464"/>
    <n v="103"/>
    <n v="26925"/>
    <d v="2021-06-29T00:00:00"/>
    <d v="2021-07-25T00:00:00"/>
    <s v="Bigender"/>
    <x v="57"/>
  </r>
  <r>
    <n v="465"/>
    <n v="7"/>
    <n v="48935"/>
    <d v="2021-05-21T00:00:00"/>
    <d v="2021-05-23T00:00:00"/>
    <s v="Bigender"/>
    <x v="28"/>
  </r>
  <r>
    <n v="466"/>
    <n v="628"/>
    <n v="11363"/>
    <d v="2021-06-10T00:00:00"/>
    <d v="2021-07-05T00:00:00"/>
    <s v="Non-binary"/>
    <x v="0"/>
  </r>
  <r>
    <n v="467"/>
    <n v="102"/>
    <n v="23636"/>
    <d v="2021-02-24T00:00:00"/>
    <d v="2021-03-10T00:00:00"/>
    <s v="Genderfluid"/>
    <x v="13"/>
  </r>
  <r>
    <n v="468"/>
    <n v="238"/>
    <n v="56092"/>
    <d v="2021-04-15T00:00:00"/>
    <d v="2021-04-17T00:00:00"/>
    <s v="Non-binary"/>
    <x v="51"/>
  </r>
  <r>
    <n v="469"/>
    <n v="907"/>
    <n v="25333"/>
    <d v="2021-04-27T00:00:00"/>
    <d v="2021-05-04T00:00:00"/>
    <s v="Female"/>
    <x v="49"/>
  </r>
  <r>
    <n v="470"/>
    <n v="810"/>
    <n v="18707"/>
    <d v="2021-09-11T00:00:00"/>
    <d v="2021-10-04T00:00:00"/>
    <s v="Non-binary"/>
    <x v="15"/>
  </r>
  <r>
    <n v="471"/>
    <n v="282"/>
    <n v="56849"/>
    <d v="2021-07-08T00:00:00"/>
    <d v="2021-07-10T00:00:00"/>
    <s v="Female"/>
    <x v="54"/>
  </r>
  <r>
    <n v="472"/>
    <n v="85"/>
    <n v="44735"/>
    <d v="2021-07-15T00:00:00"/>
    <d v="2021-07-29T00:00:00"/>
    <s v="Genderqueer"/>
    <x v="22"/>
  </r>
  <r>
    <n v="473"/>
    <n v="61"/>
    <n v="36137"/>
    <d v="2021-05-19T00:00:00"/>
    <d v="2021-06-12T00:00:00"/>
    <s v="Genderqueer"/>
    <x v="44"/>
  </r>
  <r>
    <n v="474"/>
    <n v="571"/>
    <n v="17401"/>
    <d v="2021-08-19T00:00:00"/>
    <d v="2021-09-09T00:00:00"/>
    <s v="Agender"/>
    <x v="32"/>
  </r>
  <r>
    <n v="475"/>
    <n v="696"/>
    <n v="36229"/>
    <d v="2021-05-27T00:00:00"/>
    <d v="2021-06-01T00:00:00"/>
    <s v="Non-binary"/>
    <x v="27"/>
  </r>
  <r>
    <n v="476"/>
    <n v="757"/>
    <n v="42157"/>
    <d v="2021-10-07T00:00:00"/>
    <d v="2021-11-02T00:00:00"/>
    <s v="Non-binary"/>
    <x v="40"/>
  </r>
  <r>
    <n v="477"/>
    <n v="97"/>
    <n v="37504"/>
    <d v="2021-06-20T00:00:00"/>
    <d v="2021-06-26T00:00:00"/>
    <s v="Female"/>
    <x v="7"/>
  </r>
  <r>
    <n v="478"/>
    <n v="452"/>
    <n v="17279"/>
    <d v="2021-10-15T00:00:00"/>
    <d v="2021-10-23T00:00:00"/>
    <s v="Genderqueer"/>
    <x v="22"/>
  </r>
  <r>
    <n v="479"/>
    <n v="51"/>
    <n v="18796"/>
    <d v="2021-06-27T00:00:00"/>
    <d v="2021-07-16T00:00:00"/>
    <s v="Non-binary"/>
    <x v="26"/>
  </r>
  <r>
    <n v="480"/>
    <n v="180"/>
    <n v="38248"/>
    <d v="2021-07-15T00:00:00"/>
    <d v="2021-08-05T00:00:00"/>
    <s v="Genderfluid"/>
    <x v="15"/>
  </r>
  <r>
    <n v="481"/>
    <n v="227"/>
    <n v="17525"/>
    <d v="2021-08-20T00:00:00"/>
    <d v="2021-09-12T00:00:00"/>
    <s v="Non-binary"/>
    <x v="23"/>
  </r>
  <r>
    <n v="482"/>
    <n v="111"/>
    <n v="59910"/>
    <d v="2021-08-03T00:00:00"/>
    <d v="2021-08-09T00:00:00"/>
    <s v="Female"/>
    <x v="26"/>
  </r>
  <r>
    <n v="483"/>
    <n v="742"/>
    <n v="26333"/>
    <d v="2021-03-15T00:00:00"/>
    <d v="2021-03-20T00:00:00"/>
    <s v="Polygender"/>
    <x v="56"/>
  </r>
  <r>
    <n v="484"/>
    <n v="926"/>
    <n v="26887"/>
    <d v="2021-05-05T00:00:00"/>
    <d v="2021-05-31T00:00:00"/>
    <s v="Genderqueer"/>
    <x v="45"/>
  </r>
  <r>
    <n v="485"/>
    <n v="969"/>
    <n v="49699"/>
    <d v="2021-01-08T00:00:00"/>
    <d v="2021-01-28T00:00:00"/>
    <s v="Polygender"/>
    <x v="57"/>
  </r>
  <r>
    <n v="486"/>
    <n v="643"/>
    <n v="10132"/>
    <d v="2021-04-27T00:00:00"/>
    <d v="2021-05-08T00:00:00"/>
    <s v="Female"/>
    <x v="14"/>
  </r>
  <r>
    <n v="487"/>
    <n v="926"/>
    <n v="21220"/>
    <d v="2021-01-09T00:00:00"/>
    <d v="2021-02-05T00:00:00"/>
    <s v="Genderqueer"/>
    <x v="45"/>
  </r>
  <r>
    <n v="488"/>
    <n v="638"/>
    <n v="52570"/>
    <d v="2021-10-01T00:00:00"/>
    <d v="2021-10-26T00:00:00"/>
    <s v="Female"/>
    <x v="35"/>
  </r>
  <r>
    <n v="489"/>
    <n v="77"/>
    <n v="28578"/>
    <d v="2021-08-30T00:00:00"/>
    <d v="2021-09-21T00:00:00"/>
    <s v="Male"/>
    <x v="53"/>
  </r>
  <r>
    <n v="490"/>
    <n v="816"/>
    <n v="11291"/>
    <d v="2021-09-15T00:00:00"/>
    <d v="2021-09-29T00:00:00"/>
    <s v="Genderfluid"/>
    <x v="35"/>
  </r>
  <r>
    <n v="491"/>
    <n v="783"/>
    <n v="10074"/>
    <d v="2021-02-24T00:00:00"/>
    <d v="2021-03-18T00:00:00"/>
    <s v="Female"/>
    <x v="5"/>
  </r>
  <r>
    <n v="492"/>
    <n v="568"/>
    <n v="49046"/>
    <d v="2021-07-24T00:00:00"/>
    <d v="2021-08-07T00:00:00"/>
    <s v="Bigender"/>
    <x v="6"/>
  </r>
  <r>
    <n v="493"/>
    <n v="895"/>
    <n v="42647"/>
    <d v="2021-04-24T00:00:00"/>
    <d v="2021-05-03T00:00:00"/>
    <s v="Genderfluid"/>
    <x v="50"/>
  </r>
  <r>
    <n v="494"/>
    <n v="740"/>
    <n v="37675"/>
    <d v="2021-07-31T00:00:00"/>
    <d v="2021-08-15T00:00:00"/>
    <s v="Non-binary"/>
    <x v="52"/>
  </r>
  <r>
    <n v="495"/>
    <n v="352"/>
    <n v="41706"/>
    <d v="2021-08-10T00:00:00"/>
    <d v="2021-08-19T00:00:00"/>
    <s v="Bigender"/>
    <x v="40"/>
  </r>
  <r>
    <n v="496"/>
    <n v="574"/>
    <n v="32782"/>
    <d v="2021-06-17T00:00:00"/>
    <d v="2021-06-27T00:00:00"/>
    <s v="Polygender"/>
    <x v="4"/>
  </r>
  <r>
    <n v="497"/>
    <n v="900"/>
    <n v="29655"/>
    <d v="2021-07-07T00:00:00"/>
    <d v="2021-07-09T00:00:00"/>
    <s v="Agender"/>
    <x v="32"/>
  </r>
  <r>
    <n v="498"/>
    <n v="647"/>
    <n v="23201"/>
    <d v="2021-07-15T00:00:00"/>
    <d v="2021-07-23T00:00:00"/>
    <s v="Male"/>
    <x v="24"/>
  </r>
  <r>
    <n v="499"/>
    <n v="690"/>
    <n v="52749"/>
    <d v="2021-10-24T00:00:00"/>
    <d v="2021-10-26T00:00:00"/>
    <s v="Genderqueer"/>
    <x v="2"/>
  </r>
  <r>
    <n v="500"/>
    <n v="571"/>
    <n v="41037"/>
    <d v="2021-01-15T00:00:00"/>
    <d v="2021-01-24T00:00:00"/>
    <s v="Agender"/>
    <x v="32"/>
  </r>
  <r>
    <n v="501"/>
    <n v="706"/>
    <n v="41180"/>
    <d v="2021-02-16T00:00:00"/>
    <d v="2021-02-25T00:00:00"/>
    <s v="Agender"/>
    <x v="49"/>
  </r>
  <r>
    <n v="502"/>
    <n v="485"/>
    <n v="57115"/>
    <d v="2021-02-18T00:00:00"/>
    <d v="2021-03-07T00:00:00"/>
    <s v="Male"/>
    <x v="3"/>
  </r>
  <r>
    <n v="503"/>
    <n v="937"/>
    <n v="43249"/>
    <d v="2021-08-19T00:00:00"/>
    <d v="2021-09-05T00:00:00"/>
    <s v="Male"/>
    <x v="59"/>
  </r>
  <r>
    <n v="504"/>
    <n v="192"/>
    <n v="57782"/>
    <d v="2021-01-13T00:00:00"/>
    <d v="2021-02-08T00:00:00"/>
    <s v="Female"/>
    <x v="16"/>
  </r>
  <r>
    <n v="505"/>
    <n v="737"/>
    <n v="37947"/>
    <d v="2021-08-17T00:00:00"/>
    <d v="2021-08-27T00:00:00"/>
    <s v="Genderqueer"/>
    <x v="11"/>
  </r>
  <r>
    <n v="506"/>
    <n v="648"/>
    <n v="18355"/>
    <d v="2021-09-11T00:00:00"/>
    <d v="2021-09-27T00:00:00"/>
    <s v="Genderfluid"/>
    <x v="27"/>
  </r>
  <r>
    <n v="507"/>
    <n v="58"/>
    <n v="29761"/>
    <d v="2021-06-20T00:00:00"/>
    <d v="2021-07-11T00:00:00"/>
    <s v="Agender"/>
    <x v="7"/>
  </r>
  <r>
    <n v="508"/>
    <n v="834"/>
    <n v="42640"/>
    <d v="2021-07-17T00:00:00"/>
    <d v="2021-08-01T00:00:00"/>
    <s v="Non-binary"/>
    <x v="1"/>
  </r>
  <r>
    <n v="509"/>
    <n v="676"/>
    <n v="20368"/>
    <d v="2021-01-02T00:00:00"/>
    <d v="2021-01-25T00:00:00"/>
    <s v="Bigender"/>
    <x v="54"/>
  </r>
  <r>
    <n v="510"/>
    <n v="125"/>
    <n v="47242"/>
    <d v="2021-09-29T00:00:00"/>
    <d v="2021-10-01T00:00:00"/>
    <s v="Bigender"/>
    <x v="57"/>
  </r>
  <r>
    <n v="511"/>
    <n v="282"/>
    <n v="43667"/>
    <d v="2021-08-22T00:00:00"/>
    <d v="2021-09-12T00:00:00"/>
    <s v="Female"/>
    <x v="54"/>
  </r>
  <r>
    <n v="512"/>
    <n v="223"/>
    <n v="21235"/>
    <d v="2021-10-13T00:00:00"/>
    <d v="2021-11-05T00:00:00"/>
    <s v="Non-binary"/>
    <x v="24"/>
  </r>
  <r>
    <n v="513"/>
    <n v="950"/>
    <n v="49647"/>
    <d v="2021-05-24T00:00:00"/>
    <d v="2021-06-04T00:00:00"/>
    <s v="Male"/>
    <x v="49"/>
  </r>
  <r>
    <n v="514"/>
    <n v="740"/>
    <n v="13918"/>
    <d v="2021-07-12T00:00:00"/>
    <d v="2021-07-22T00:00:00"/>
    <s v="Non-binary"/>
    <x v="52"/>
  </r>
  <r>
    <n v="515"/>
    <n v="23"/>
    <n v="20627"/>
    <d v="2021-05-23T00:00:00"/>
    <d v="2021-06-13T00:00:00"/>
    <s v="Female"/>
    <x v="13"/>
  </r>
  <r>
    <n v="516"/>
    <n v="506"/>
    <n v="20934"/>
    <d v="2021-05-21T00:00:00"/>
    <d v="2021-05-26T00:00:00"/>
    <s v="Agender"/>
    <x v="50"/>
  </r>
  <r>
    <n v="517"/>
    <n v="797"/>
    <n v="37440"/>
    <d v="2021-06-23T00:00:00"/>
    <d v="2021-06-30T00:00:00"/>
    <s v="Female"/>
    <x v="13"/>
  </r>
  <r>
    <n v="518"/>
    <n v="196"/>
    <n v="28347"/>
    <d v="2021-06-03T00:00:00"/>
    <d v="2021-06-18T00:00:00"/>
    <s v="Genderqueer"/>
    <x v="47"/>
  </r>
  <r>
    <n v="519"/>
    <n v="244"/>
    <n v="23212"/>
    <d v="2021-08-23T00:00:00"/>
    <d v="2021-09-12T00:00:00"/>
    <s v="Male"/>
    <x v="27"/>
  </r>
  <r>
    <n v="520"/>
    <n v="679"/>
    <n v="13400"/>
    <d v="2021-02-04T00:00:00"/>
    <d v="2021-03-01T00:00:00"/>
    <s v="Genderqueer"/>
    <x v="28"/>
  </r>
  <r>
    <n v="521"/>
    <n v="382"/>
    <n v="35247"/>
    <d v="2021-03-17T00:00:00"/>
    <d v="2021-03-31T00:00:00"/>
    <s v="Genderfluid"/>
    <x v="21"/>
  </r>
  <r>
    <n v="522"/>
    <n v="761"/>
    <n v="35937"/>
    <d v="2021-03-19T00:00:00"/>
    <d v="2021-04-05T00:00:00"/>
    <s v="Non-binary"/>
    <x v="26"/>
  </r>
  <r>
    <n v="523"/>
    <n v="516"/>
    <n v="17584"/>
    <d v="2021-04-25T00:00:00"/>
    <d v="2021-05-18T00:00:00"/>
    <s v="Polygender"/>
    <x v="60"/>
  </r>
  <r>
    <n v="524"/>
    <n v="60"/>
    <n v="28334"/>
    <d v="2021-07-21T00:00:00"/>
    <d v="2021-08-01T00:00:00"/>
    <s v="Agender"/>
    <x v="34"/>
  </r>
  <r>
    <n v="525"/>
    <n v="986"/>
    <n v="32747"/>
    <d v="2021-09-25T00:00:00"/>
    <d v="2021-10-20T00:00:00"/>
    <s v="Polygender"/>
    <x v="27"/>
  </r>
  <r>
    <n v="526"/>
    <n v="55"/>
    <n v="10434"/>
    <d v="2021-05-16T00:00:00"/>
    <d v="2021-05-22T00:00:00"/>
    <s v="Polygender"/>
    <x v="12"/>
  </r>
  <r>
    <n v="527"/>
    <n v="79"/>
    <n v="16864"/>
    <d v="2021-09-13T00:00:00"/>
    <d v="2021-10-09T00:00:00"/>
    <s v="Genderfluid"/>
    <x v="3"/>
  </r>
  <r>
    <n v="528"/>
    <n v="343"/>
    <n v="56020"/>
    <d v="2021-09-16T00:00:00"/>
    <d v="2021-10-07T00:00:00"/>
    <s v="Non-binary"/>
    <x v="36"/>
  </r>
  <r>
    <n v="529"/>
    <n v="767"/>
    <n v="31199"/>
    <d v="2021-01-10T00:00:00"/>
    <d v="2021-01-19T00:00:00"/>
    <s v="Genderqueer"/>
    <x v="50"/>
  </r>
  <r>
    <n v="530"/>
    <n v="467"/>
    <n v="20275"/>
    <d v="2021-01-07T00:00:00"/>
    <d v="2021-01-23T00:00:00"/>
    <s v="Bigender"/>
    <x v="4"/>
  </r>
  <r>
    <n v="531"/>
    <n v="742"/>
    <n v="26445"/>
    <d v="2021-01-14T00:00:00"/>
    <d v="2021-02-08T00:00:00"/>
    <s v="Polygender"/>
    <x v="56"/>
  </r>
  <r>
    <n v="532"/>
    <n v="523"/>
    <n v="11590"/>
    <d v="2021-09-08T00:00:00"/>
    <d v="2021-09-20T00:00:00"/>
    <s v="Bigender"/>
    <x v="32"/>
  </r>
  <r>
    <n v="533"/>
    <n v="558"/>
    <n v="28560"/>
    <d v="2021-06-04T00:00:00"/>
    <d v="2021-06-09T00:00:00"/>
    <s v="Genderqueer"/>
    <x v="27"/>
  </r>
  <r>
    <n v="534"/>
    <n v="49"/>
    <n v="31586"/>
    <d v="2021-09-23T00:00:00"/>
    <d v="2021-09-26T00:00:00"/>
    <s v="Female"/>
    <x v="38"/>
  </r>
  <r>
    <n v="535"/>
    <n v="585"/>
    <n v="23905"/>
    <d v="2021-01-25T00:00:00"/>
    <d v="2021-02-07T00:00:00"/>
    <s v="Non-binary"/>
    <x v="35"/>
  </r>
  <r>
    <n v="536"/>
    <n v="927"/>
    <n v="21110"/>
    <d v="2021-02-05T00:00:00"/>
    <d v="2021-02-21T00:00:00"/>
    <s v="Male"/>
    <x v="1"/>
  </r>
  <r>
    <n v="537"/>
    <n v="203"/>
    <n v="10838"/>
    <d v="2021-02-14T00:00:00"/>
    <d v="2021-03-13T00:00:00"/>
    <s v="Non-binary"/>
    <x v="51"/>
  </r>
  <r>
    <n v="538"/>
    <n v="754"/>
    <n v="11543"/>
    <d v="2021-01-04T00:00:00"/>
    <d v="2021-01-26T00:00:00"/>
    <s v="Bigender"/>
    <x v="42"/>
  </r>
  <r>
    <n v="539"/>
    <n v="609"/>
    <n v="55906"/>
    <d v="2021-01-03T00:00:00"/>
    <d v="2021-01-25T00:00:00"/>
    <s v="Polygender"/>
    <x v="1"/>
  </r>
  <r>
    <n v="540"/>
    <n v="772"/>
    <n v="37955"/>
    <d v="2021-03-21T00:00:00"/>
    <d v="2021-03-30T00:00:00"/>
    <s v="Genderqueer"/>
    <x v="58"/>
  </r>
  <r>
    <n v="541"/>
    <n v="490"/>
    <n v="29630"/>
    <d v="2021-08-20T00:00:00"/>
    <d v="2021-08-22T00:00:00"/>
    <s v="Male"/>
    <x v="9"/>
  </r>
  <r>
    <n v="542"/>
    <n v="282"/>
    <n v="38737"/>
    <d v="2021-02-10T00:00:00"/>
    <d v="2021-02-14T00:00:00"/>
    <s v="Female"/>
    <x v="54"/>
  </r>
  <r>
    <n v="543"/>
    <n v="769"/>
    <n v="12692"/>
    <d v="2021-07-28T00:00:00"/>
    <d v="2021-08-09T00:00:00"/>
    <s v="Male"/>
    <x v="15"/>
  </r>
  <r>
    <n v="544"/>
    <n v="347"/>
    <n v="14706"/>
    <d v="2021-03-05T00:00:00"/>
    <d v="2021-03-14T00:00:00"/>
    <s v="Female"/>
    <x v="34"/>
  </r>
  <r>
    <n v="545"/>
    <n v="439"/>
    <n v="53117"/>
    <d v="2021-06-21T00:00:00"/>
    <d v="2021-07-02T00:00:00"/>
    <s v="Female"/>
    <x v="0"/>
  </r>
  <r>
    <n v="546"/>
    <n v="664"/>
    <n v="42478"/>
    <d v="2021-04-29T00:00:00"/>
    <d v="2021-05-19T00:00:00"/>
    <s v="Genderfluid"/>
    <x v="13"/>
  </r>
  <r>
    <n v="547"/>
    <n v="163"/>
    <n v="13784"/>
    <d v="2021-10-19T00:00:00"/>
    <d v="2021-10-30T00:00:00"/>
    <s v="Genderfluid"/>
    <x v="34"/>
  </r>
  <r>
    <n v="548"/>
    <n v="135"/>
    <n v="19053"/>
    <d v="2021-07-17T00:00:00"/>
    <d v="2021-07-26T00:00:00"/>
    <s v="Genderfluid"/>
    <x v="47"/>
  </r>
  <r>
    <n v="549"/>
    <n v="401"/>
    <n v="39916"/>
    <d v="2021-06-02T00:00:00"/>
    <d v="2021-06-09T00:00:00"/>
    <s v="Non-binary"/>
    <x v="52"/>
  </r>
  <r>
    <n v="550"/>
    <n v="26"/>
    <n v="52719"/>
    <d v="2021-08-04T00:00:00"/>
    <d v="2021-08-09T00:00:00"/>
    <s v="Genderqueer"/>
    <x v="55"/>
  </r>
  <r>
    <n v="551"/>
    <n v="330"/>
    <n v="51823"/>
    <d v="2021-09-16T00:00:00"/>
    <d v="2021-09-18T00:00:00"/>
    <s v="Male"/>
    <x v="36"/>
  </r>
  <r>
    <n v="552"/>
    <n v="264"/>
    <n v="14653"/>
    <d v="2021-01-10T00:00:00"/>
    <d v="2021-01-17T00:00:00"/>
    <s v="Male"/>
    <x v="48"/>
  </r>
  <r>
    <n v="553"/>
    <n v="49"/>
    <n v="16753"/>
    <d v="2021-03-06T00:00:00"/>
    <d v="2021-03-14T00:00:00"/>
    <s v="Female"/>
    <x v="38"/>
  </r>
  <r>
    <n v="554"/>
    <n v="842"/>
    <n v="28264"/>
    <d v="2021-05-07T00:00:00"/>
    <d v="2021-05-26T00:00:00"/>
    <s v="Polygender"/>
    <x v="59"/>
  </r>
  <r>
    <n v="555"/>
    <n v="922"/>
    <n v="42350"/>
    <d v="2021-09-03T00:00:00"/>
    <d v="2021-09-09T00:00:00"/>
    <s v="Polygender"/>
    <x v="4"/>
  </r>
  <r>
    <n v="556"/>
    <n v="566"/>
    <n v="40530"/>
    <d v="2021-07-30T00:00:00"/>
    <d v="2021-08-01T00:00:00"/>
    <s v="Male"/>
    <x v="35"/>
  </r>
  <r>
    <n v="557"/>
    <n v="504"/>
    <n v="12905"/>
    <d v="2021-04-19T00:00:00"/>
    <d v="2021-04-24T00:00:00"/>
    <s v="Genderqueer"/>
    <x v="38"/>
  </r>
  <r>
    <n v="558"/>
    <n v="729"/>
    <n v="45726"/>
    <d v="2021-03-02T00:00:00"/>
    <d v="2021-03-18T00:00:00"/>
    <s v="Female"/>
    <x v="10"/>
  </r>
  <r>
    <n v="559"/>
    <n v="611"/>
    <n v="22094"/>
    <d v="2021-03-03T00:00:00"/>
    <d v="2021-03-15T00:00:00"/>
    <s v="Female"/>
    <x v="8"/>
  </r>
  <r>
    <n v="560"/>
    <n v="11"/>
    <n v="41952"/>
    <d v="2021-05-28T00:00:00"/>
    <d v="2021-06-05T00:00:00"/>
    <s v="Agender"/>
    <x v="7"/>
  </r>
  <r>
    <n v="561"/>
    <n v="764"/>
    <n v="42366"/>
    <d v="2021-02-15T00:00:00"/>
    <d v="2021-03-13T00:00:00"/>
    <s v="Polygender"/>
    <x v="13"/>
  </r>
  <r>
    <n v="562"/>
    <n v="632"/>
    <n v="45999"/>
    <d v="2021-09-19T00:00:00"/>
    <d v="2021-10-03T00:00:00"/>
    <s v="Agender"/>
    <x v="43"/>
  </r>
  <r>
    <n v="563"/>
    <n v="611"/>
    <n v="56965"/>
    <d v="2021-07-04T00:00:00"/>
    <d v="2021-07-16T00:00:00"/>
    <s v="Female"/>
    <x v="8"/>
  </r>
  <r>
    <n v="564"/>
    <n v="583"/>
    <n v="16074"/>
    <d v="2021-08-23T00:00:00"/>
    <d v="2021-09-19T00:00:00"/>
    <s v="Genderqueer"/>
    <x v="26"/>
  </r>
  <r>
    <n v="565"/>
    <n v="442"/>
    <n v="34458"/>
    <d v="2021-02-25T00:00:00"/>
    <d v="2021-03-15T00:00:00"/>
    <s v="Polygender"/>
    <x v="23"/>
  </r>
  <r>
    <n v="566"/>
    <n v="614"/>
    <n v="21778"/>
    <d v="2021-07-24T00:00:00"/>
    <d v="2021-08-10T00:00:00"/>
    <s v="Polygender"/>
    <x v="12"/>
  </r>
  <r>
    <n v="567"/>
    <n v="104"/>
    <n v="25661"/>
    <d v="2021-06-21T00:00:00"/>
    <d v="2021-06-23T00:00:00"/>
    <s v="Agender"/>
    <x v="52"/>
  </r>
  <r>
    <n v="568"/>
    <n v="783"/>
    <n v="49427"/>
    <d v="2021-01-09T00:00:00"/>
    <d v="2021-01-22T00:00:00"/>
    <s v="Female"/>
    <x v="5"/>
  </r>
  <r>
    <n v="569"/>
    <n v="757"/>
    <n v="16594"/>
    <d v="2021-03-16T00:00:00"/>
    <d v="2021-04-06T00:00:00"/>
    <s v="Non-binary"/>
    <x v="40"/>
  </r>
  <r>
    <n v="570"/>
    <n v="81"/>
    <n v="19171"/>
    <d v="2021-03-09T00:00:00"/>
    <d v="2021-03-14T00:00:00"/>
    <s v="Female"/>
    <x v="51"/>
  </r>
  <r>
    <n v="571"/>
    <n v="472"/>
    <n v="23645"/>
    <d v="2021-02-02T00:00:00"/>
    <d v="2021-02-10T00:00:00"/>
    <s v="Male"/>
    <x v="9"/>
  </r>
  <r>
    <n v="572"/>
    <n v="479"/>
    <n v="34112"/>
    <d v="2021-01-01T00:00:00"/>
    <d v="2021-01-06T00:00:00"/>
    <s v="Genderqueer"/>
    <x v="34"/>
  </r>
  <r>
    <n v="573"/>
    <n v="736"/>
    <n v="40227"/>
    <d v="2021-01-02T00:00:00"/>
    <d v="2021-01-09T00:00:00"/>
    <s v="Female"/>
    <x v="43"/>
  </r>
  <r>
    <n v="574"/>
    <n v="434"/>
    <n v="44975"/>
    <d v="2021-06-21T00:00:00"/>
    <d v="2021-07-03T00:00:00"/>
    <s v="Agender"/>
    <x v="34"/>
  </r>
  <r>
    <n v="575"/>
    <n v="54"/>
    <n v="27420"/>
    <d v="2021-08-14T00:00:00"/>
    <d v="2021-08-16T00:00:00"/>
    <s v="Genderqueer"/>
    <x v="53"/>
  </r>
  <r>
    <n v="576"/>
    <n v="218"/>
    <n v="12261"/>
    <d v="2021-04-26T00:00:00"/>
    <d v="2021-05-05T00:00:00"/>
    <s v="Non-binary"/>
    <x v="17"/>
  </r>
  <r>
    <n v="577"/>
    <n v="840"/>
    <n v="29313"/>
    <d v="2021-02-20T00:00:00"/>
    <d v="2021-03-12T00:00:00"/>
    <s v="Agender"/>
    <x v="47"/>
  </r>
  <r>
    <n v="578"/>
    <n v="926"/>
    <n v="44312"/>
    <d v="2021-05-09T00:00:00"/>
    <d v="2021-05-12T00:00:00"/>
    <s v="Genderqueer"/>
    <x v="45"/>
  </r>
  <r>
    <n v="579"/>
    <n v="501"/>
    <n v="15623"/>
    <d v="2021-03-28T00:00:00"/>
    <d v="2021-04-20T00:00:00"/>
    <s v="Genderqueer"/>
    <x v="52"/>
  </r>
  <r>
    <n v="580"/>
    <n v="171"/>
    <n v="26947"/>
    <d v="2021-04-30T00:00:00"/>
    <d v="2021-05-09T00:00:00"/>
    <s v="Agender"/>
    <x v="19"/>
  </r>
  <r>
    <n v="581"/>
    <n v="708"/>
    <n v="35176"/>
    <d v="2021-05-09T00:00:00"/>
    <d v="2021-05-29T00:00:00"/>
    <s v="Genderfluid"/>
    <x v="24"/>
  </r>
  <r>
    <n v="582"/>
    <n v="783"/>
    <n v="31116"/>
    <d v="2021-09-03T00:00:00"/>
    <d v="2021-09-18T00:00:00"/>
    <s v="Female"/>
    <x v="5"/>
  </r>
  <r>
    <n v="583"/>
    <n v="290"/>
    <n v="54787"/>
    <d v="2021-04-07T00:00:00"/>
    <d v="2021-04-10T00:00:00"/>
    <s v="Male"/>
    <x v="8"/>
  </r>
  <r>
    <n v="584"/>
    <n v="142"/>
    <n v="37030"/>
    <d v="2021-06-29T00:00:00"/>
    <d v="2021-07-01T00:00:00"/>
    <s v="Bigender"/>
    <x v="0"/>
  </r>
  <r>
    <n v="585"/>
    <n v="844"/>
    <n v="19207"/>
    <d v="2021-03-20T00:00:00"/>
    <d v="2021-03-23T00:00:00"/>
    <s v="Genderqueer"/>
    <x v="16"/>
  </r>
  <r>
    <n v="586"/>
    <n v="998"/>
    <n v="15870"/>
    <d v="2021-02-27T00:00:00"/>
    <d v="2021-03-22T00:00:00"/>
    <s v="Polygender"/>
    <x v="13"/>
  </r>
  <r>
    <n v="587"/>
    <n v="402"/>
    <n v="44323"/>
    <d v="2021-09-08T00:00:00"/>
    <d v="2021-09-11T00:00:00"/>
    <s v="Non-binary"/>
    <x v="32"/>
  </r>
  <r>
    <n v="588"/>
    <n v="612"/>
    <n v="13740"/>
    <d v="2021-05-26T00:00:00"/>
    <d v="2021-06-20T00:00:00"/>
    <s v="Female"/>
    <x v="30"/>
  </r>
  <r>
    <n v="589"/>
    <n v="692"/>
    <n v="11378"/>
    <d v="2021-06-25T00:00:00"/>
    <d v="2021-07-20T00:00:00"/>
    <s v="Bigender"/>
    <x v="34"/>
  </r>
  <r>
    <n v="590"/>
    <n v="898"/>
    <n v="27817"/>
    <d v="2021-07-06T00:00:00"/>
    <d v="2021-07-15T00:00:00"/>
    <s v="Bigender"/>
    <x v="39"/>
  </r>
  <r>
    <n v="591"/>
    <n v="588"/>
    <n v="39095"/>
    <d v="2021-06-18T00:00:00"/>
    <d v="2021-07-06T00:00:00"/>
    <s v="Genderfluid"/>
    <x v="25"/>
  </r>
  <r>
    <n v="592"/>
    <n v="973"/>
    <n v="15464"/>
    <d v="2021-06-29T00:00:00"/>
    <d v="2021-07-07T00:00:00"/>
    <s v="Female"/>
    <x v="11"/>
  </r>
  <r>
    <n v="593"/>
    <n v="515"/>
    <n v="30838"/>
    <d v="2021-02-21T00:00:00"/>
    <d v="2021-03-11T00:00:00"/>
    <s v="Female"/>
    <x v="26"/>
  </r>
  <r>
    <n v="594"/>
    <n v="711"/>
    <n v="22390"/>
    <d v="2021-06-14T00:00:00"/>
    <d v="2021-06-23T00:00:00"/>
    <s v="Male"/>
    <x v="46"/>
  </r>
  <r>
    <n v="595"/>
    <n v="10"/>
    <n v="45626"/>
    <d v="2021-03-09T00:00:00"/>
    <d v="2021-03-29T00:00:00"/>
    <s v="Bigender"/>
    <x v="59"/>
  </r>
  <r>
    <n v="596"/>
    <n v="693"/>
    <n v="51828"/>
    <d v="2021-06-13T00:00:00"/>
    <d v="2021-06-27T00:00:00"/>
    <s v="Genderqueer"/>
    <x v="12"/>
  </r>
  <r>
    <n v="597"/>
    <n v="107"/>
    <n v="22758"/>
    <d v="2021-08-04T00:00:00"/>
    <d v="2021-08-16T00:00:00"/>
    <s v="Genderfluid"/>
    <x v="30"/>
  </r>
  <r>
    <n v="598"/>
    <n v="638"/>
    <n v="59393"/>
    <d v="2021-06-20T00:00:00"/>
    <d v="2021-07-05T00:00:00"/>
    <s v="Female"/>
    <x v="35"/>
  </r>
  <r>
    <n v="599"/>
    <n v="308"/>
    <n v="47972"/>
    <d v="2021-09-23T00:00:00"/>
    <d v="2021-10-17T00:00:00"/>
    <s v="Genderfluid"/>
    <x v="59"/>
  </r>
  <r>
    <n v="600"/>
    <n v="921"/>
    <n v="19484"/>
    <d v="2021-09-15T00:00:00"/>
    <d v="2021-09-16T00:00:00"/>
    <s v="Polygender"/>
    <x v="52"/>
  </r>
  <r>
    <n v="601"/>
    <n v="916"/>
    <n v="24064"/>
    <d v="2021-06-13T00:00:00"/>
    <d v="2021-06-28T00:00:00"/>
    <s v="Polygender"/>
    <x v="21"/>
  </r>
  <r>
    <n v="602"/>
    <n v="987"/>
    <n v="41932"/>
    <d v="2021-02-14T00:00:00"/>
    <d v="2021-03-07T00:00:00"/>
    <s v="Genderfluid"/>
    <x v="59"/>
  </r>
  <r>
    <n v="603"/>
    <n v="549"/>
    <n v="42922"/>
    <d v="2021-08-30T00:00:00"/>
    <d v="2021-09-04T00:00:00"/>
    <s v="Male"/>
    <x v="55"/>
  </r>
  <r>
    <n v="604"/>
    <n v="492"/>
    <n v="21635"/>
    <d v="2021-07-20T00:00:00"/>
    <d v="2021-08-13T00:00:00"/>
    <s v="Bigender"/>
    <x v="53"/>
  </r>
  <r>
    <n v="605"/>
    <n v="402"/>
    <n v="48620"/>
    <d v="2021-08-20T00:00:00"/>
    <d v="2021-09-06T00:00:00"/>
    <s v="Non-binary"/>
    <x v="32"/>
  </r>
  <r>
    <n v="606"/>
    <n v="692"/>
    <n v="54506"/>
    <d v="2021-01-31T00:00:00"/>
    <d v="2021-02-08T00:00:00"/>
    <s v="Bigender"/>
    <x v="34"/>
  </r>
  <r>
    <n v="607"/>
    <n v="648"/>
    <n v="36692"/>
    <d v="2021-10-19T00:00:00"/>
    <d v="2021-11-12T00:00:00"/>
    <s v="Genderfluid"/>
    <x v="27"/>
  </r>
  <r>
    <n v="608"/>
    <n v="530"/>
    <n v="31878"/>
    <d v="2021-08-13T00:00:00"/>
    <d v="2021-08-15T00:00:00"/>
    <s v="Polygender"/>
    <x v="16"/>
  </r>
  <r>
    <n v="609"/>
    <n v="25"/>
    <n v="21514"/>
    <d v="2021-04-22T00:00:00"/>
    <d v="2021-05-08T00:00:00"/>
    <s v="Genderqueer"/>
    <x v="0"/>
  </r>
  <r>
    <n v="610"/>
    <n v="735"/>
    <n v="27821"/>
    <d v="2021-08-04T00:00:00"/>
    <d v="2021-08-31T00:00:00"/>
    <s v="Bigender"/>
    <x v="3"/>
  </r>
  <r>
    <n v="611"/>
    <n v="155"/>
    <n v="56937"/>
    <d v="2021-05-01T00:00:00"/>
    <d v="2021-05-25T00:00:00"/>
    <s v="Male"/>
    <x v="19"/>
  </r>
  <r>
    <n v="612"/>
    <n v="486"/>
    <n v="31877"/>
    <d v="2021-05-10T00:00:00"/>
    <d v="2021-05-12T00:00:00"/>
    <s v="Agender"/>
    <x v="20"/>
  </r>
  <r>
    <n v="613"/>
    <n v="682"/>
    <n v="10501"/>
    <d v="2021-05-23T00:00:00"/>
    <d v="2021-06-07T00:00:00"/>
    <s v="Polygender"/>
    <x v="22"/>
  </r>
  <r>
    <n v="614"/>
    <n v="732"/>
    <n v="35663"/>
    <d v="2021-04-18T00:00:00"/>
    <d v="2021-05-03T00:00:00"/>
    <s v="Genderfluid"/>
    <x v="19"/>
  </r>
  <r>
    <n v="615"/>
    <n v="690"/>
    <n v="28680"/>
    <d v="2021-01-31T00:00:00"/>
    <d v="2021-02-10T00:00:00"/>
    <s v="Genderqueer"/>
    <x v="2"/>
  </r>
  <r>
    <n v="616"/>
    <n v="21"/>
    <n v="28727"/>
    <d v="2021-05-13T00:00:00"/>
    <d v="2021-05-14T00:00:00"/>
    <s v="Non-binary"/>
    <x v="40"/>
  </r>
  <r>
    <n v="617"/>
    <n v="371"/>
    <n v="30281"/>
    <d v="2021-08-30T00:00:00"/>
    <d v="2021-09-07T00:00:00"/>
    <s v="Genderqueer"/>
    <x v="16"/>
  </r>
  <r>
    <n v="618"/>
    <n v="882"/>
    <n v="28515"/>
    <d v="2021-08-01T00:00:00"/>
    <d v="2021-08-26T00:00:00"/>
    <s v="Genderqueer"/>
    <x v="49"/>
  </r>
  <r>
    <n v="619"/>
    <n v="225"/>
    <n v="58688"/>
    <d v="2021-02-25T00:00:00"/>
    <d v="2021-03-04T00:00:00"/>
    <s v="Genderfluid"/>
    <x v="0"/>
  </r>
  <r>
    <n v="620"/>
    <n v="614"/>
    <n v="41599"/>
    <d v="2021-07-19T00:00:00"/>
    <d v="2021-08-01T00:00:00"/>
    <s v="Polygender"/>
    <x v="12"/>
  </r>
  <r>
    <n v="621"/>
    <n v="102"/>
    <n v="41563"/>
    <d v="2021-07-16T00:00:00"/>
    <d v="2021-08-07T00:00:00"/>
    <s v="Genderfluid"/>
    <x v="13"/>
  </r>
  <r>
    <n v="622"/>
    <n v="587"/>
    <n v="45682"/>
    <d v="2021-05-16T00:00:00"/>
    <d v="2021-06-07T00:00:00"/>
    <s v="Agender"/>
    <x v="30"/>
  </r>
  <r>
    <n v="623"/>
    <n v="808"/>
    <n v="36530"/>
    <d v="2021-10-20T00:00:00"/>
    <d v="2021-10-30T00:00:00"/>
    <s v="Bigender"/>
    <x v="30"/>
  </r>
  <r>
    <n v="624"/>
    <n v="398"/>
    <n v="20149"/>
    <d v="2021-03-19T00:00:00"/>
    <d v="2021-04-08T00:00:00"/>
    <s v="Non-binary"/>
    <x v="55"/>
  </r>
  <r>
    <n v="625"/>
    <n v="233"/>
    <n v="54080"/>
    <d v="2021-07-17T00:00:00"/>
    <d v="2021-07-28T00:00:00"/>
    <s v="Agender"/>
    <x v="37"/>
  </r>
  <r>
    <n v="626"/>
    <n v="348"/>
    <n v="10193"/>
    <d v="2021-09-30T00:00:00"/>
    <d v="2021-10-17T00:00:00"/>
    <s v="Genderqueer"/>
    <x v="28"/>
  </r>
  <r>
    <n v="627"/>
    <n v="680"/>
    <n v="19664"/>
    <d v="2021-04-03T00:00:00"/>
    <d v="2021-04-08T00:00:00"/>
    <s v="Bigender"/>
    <x v="17"/>
  </r>
  <r>
    <n v="628"/>
    <n v="534"/>
    <n v="20973"/>
    <d v="2021-09-08T00:00:00"/>
    <d v="2021-09-28T00:00:00"/>
    <s v="Female"/>
    <x v="10"/>
  </r>
  <r>
    <n v="629"/>
    <n v="904"/>
    <n v="36276"/>
    <d v="2021-08-07T00:00:00"/>
    <d v="2021-08-20T00:00:00"/>
    <s v="Genderfluid"/>
    <x v="25"/>
  </r>
  <r>
    <n v="630"/>
    <n v="644"/>
    <n v="39447"/>
    <d v="2021-01-12T00:00:00"/>
    <d v="2021-01-31T00:00:00"/>
    <s v="Polygender"/>
    <x v="3"/>
  </r>
  <r>
    <n v="631"/>
    <n v="460"/>
    <n v="30101"/>
    <d v="2021-04-14T00:00:00"/>
    <d v="2021-05-08T00:00:00"/>
    <s v="Genderfluid"/>
    <x v="40"/>
  </r>
  <r>
    <n v="632"/>
    <n v="952"/>
    <n v="44405"/>
    <d v="2021-04-11T00:00:00"/>
    <d v="2021-04-17T00:00:00"/>
    <s v="Female"/>
    <x v="12"/>
  </r>
  <r>
    <n v="633"/>
    <n v="183"/>
    <n v="30197"/>
    <d v="2021-07-02T00:00:00"/>
    <d v="2021-07-13T00:00:00"/>
    <s v="Female"/>
    <x v="56"/>
  </r>
  <r>
    <n v="634"/>
    <n v="327"/>
    <n v="35370"/>
    <d v="2021-10-13T00:00:00"/>
    <d v="2021-10-23T00:00:00"/>
    <s v="Non-binary"/>
    <x v="58"/>
  </r>
  <r>
    <n v="635"/>
    <n v="50"/>
    <n v="51943"/>
    <d v="2021-07-15T00:00:00"/>
    <d v="2021-08-05T00:00:00"/>
    <s v="Genderqueer"/>
    <x v="16"/>
  </r>
  <r>
    <n v="636"/>
    <n v="793"/>
    <n v="23528"/>
    <d v="2021-04-02T00:00:00"/>
    <d v="2021-04-07T00:00:00"/>
    <s v="Agender"/>
    <x v="59"/>
  </r>
  <r>
    <n v="637"/>
    <n v="886"/>
    <n v="14294"/>
    <d v="2021-08-06T00:00:00"/>
    <d v="2021-08-18T00:00:00"/>
    <s v="Non-binary"/>
    <x v="60"/>
  </r>
  <r>
    <n v="638"/>
    <n v="548"/>
    <n v="12781"/>
    <d v="2021-10-03T00:00:00"/>
    <d v="2021-10-17T00:00:00"/>
    <s v="Agender"/>
    <x v="9"/>
  </r>
  <r>
    <n v="639"/>
    <n v="906"/>
    <n v="51950"/>
    <d v="2021-03-30T00:00:00"/>
    <d v="2021-04-22T00:00:00"/>
    <s v="Genderfluid"/>
    <x v="42"/>
  </r>
  <r>
    <n v="640"/>
    <n v="873"/>
    <n v="11002"/>
    <d v="2021-01-23T00:00:00"/>
    <d v="2021-01-26T00:00:00"/>
    <s v="Non-binary"/>
    <x v="27"/>
  </r>
  <r>
    <n v="641"/>
    <n v="20"/>
    <n v="54363"/>
    <d v="2021-03-10T00:00:00"/>
    <d v="2021-03-22T00:00:00"/>
    <s v="Genderqueer"/>
    <x v="43"/>
  </r>
  <r>
    <n v="642"/>
    <n v="835"/>
    <n v="12392"/>
    <d v="2021-01-11T00:00:00"/>
    <d v="2021-01-26T00:00:00"/>
    <s v="Polygender"/>
    <x v="47"/>
  </r>
  <r>
    <n v="643"/>
    <n v="778"/>
    <n v="50321"/>
    <d v="2021-05-18T00:00:00"/>
    <d v="2021-05-24T00:00:00"/>
    <s v="Genderfluid"/>
    <x v="34"/>
  </r>
  <r>
    <n v="644"/>
    <n v="207"/>
    <n v="52925"/>
    <d v="2021-03-13T00:00:00"/>
    <d v="2021-03-22T00:00:00"/>
    <s v="Genderqueer"/>
    <x v="38"/>
  </r>
  <r>
    <n v="645"/>
    <n v="794"/>
    <n v="46397"/>
    <d v="2021-08-19T00:00:00"/>
    <d v="2021-09-13T00:00:00"/>
    <s v="Non-binary"/>
    <x v="33"/>
  </r>
  <r>
    <n v="646"/>
    <n v="369"/>
    <n v="16504"/>
    <d v="2021-05-08T00:00:00"/>
    <d v="2021-05-28T00:00:00"/>
    <s v="Female"/>
    <x v="3"/>
  </r>
  <r>
    <n v="647"/>
    <n v="439"/>
    <n v="10912"/>
    <d v="2021-02-06T00:00:00"/>
    <d v="2021-02-11T00:00:00"/>
    <s v="Female"/>
    <x v="0"/>
  </r>
  <r>
    <n v="648"/>
    <n v="522"/>
    <n v="43363"/>
    <d v="2021-07-16T00:00:00"/>
    <d v="2021-07-19T00:00:00"/>
    <s v="Genderqueer"/>
    <x v="58"/>
  </r>
  <r>
    <n v="649"/>
    <n v="840"/>
    <n v="44955"/>
    <d v="2021-07-28T00:00:00"/>
    <d v="2021-08-16T00:00:00"/>
    <s v="Agender"/>
    <x v="47"/>
  </r>
  <r>
    <n v="650"/>
    <n v="739"/>
    <n v="42938"/>
    <d v="2021-01-02T00:00:00"/>
    <d v="2021-01-15T00:00:00"/>
    <s v="Female"/>
    <x v="9"/>
  </r>
  <r>
    <n v="651"/>
    <n v="581"/>
    <n v="39199"/>
    <d v="2021-05-22T00:00:00"/>
    <d v="2021-05-25T00:00:00"/>
    <s v="Polygender"/>
    <x v="48"/>
  </r>
  <r>
    <n v="652"/>
    <n v="691"/>
    <n v="30816"/>
    <d v="2021-03-09T00:00:00"/>
    <d v="2021-03-27T00:00:00"/>
    <s v="Genderfluid"/>
    <x v="52"/>
  </r>
  <r>
    <n v="653"/>
    <n v="629"/>
    <n v="19186"/>
    <d v="2021-02-19T00:00:00"/>
    <d v="2021-03-18T00:00:00"/>
    <s v="Male"/>
    <x v="4"/>
  </r>
  <r>
    <n v="654"/>
    <n v="417"/>
    <n v="40412"/>
    <d v="2021-08-18T00:00:00"/>
    <d v="2021-08-30T00:00:00"/>
    <s v="Non-binary"/>
    <x v="9"/>
  </r>
  <r>
    <n v="655"/>
    <n v="333"/>
    <n v="36298"/>
    <d v="2021-05-25T00:00:00"/>
    <d v="2021-06-06T00:00:00"/>
    <s v="Non-binary"/>
    <x v="9"/>
  </r>
  <r>
    <n v="656"/>
    <n v="907"/>
    <n v="19288"/>
    <d v="2021-03-22T00:00:00"/>
    <d v="2021-03-23T00:00:00"/>
    <s v="Female"/>
    <x v="49"/>
  </r>
  <r>
    <n v="657"/>
    <n v="479"/>
    <n v="31922"/>
    <d v="2021-07-22T00:00:00"/>
    <d v="2021-07-28T00:00:00"/>
    <s v="Genderqueer"/>
    <x v="34"/>
  </r>
  <r>
    <n v="658"/>
    <n v="201"/>
    <n v="42131"/>
    <d v="2021-05-23T00:00:00"/>
    <d v="2021-06-05T00:00:00"/>
    <s v="Polygender"/>
    <x v="18"/>
  </r>
  <r>
    <n v="659"/>
    <n v="328"/>
    <n v="45445"/>
    <d v="2021-09-30T00:00:00"/>
    <d v="2021-10-15T00:00:00"/>
    <s v="Non-binary"/>
    <x v="54"/>
  </r>
  <r>
    <n v="660"/>
    <n v="787"/>
    <n v="48757"/>
    <d v="2021-08-16T00:00:00"/>
    <d v="2021-08-25T00:00:00"/>
    <s v="Female"/>
    <x v="40"/>
  </r>
  <r>
    <n v="661"/>
    <n v="427"/>
    <n v="15302"/>
    <d v="2021-09-14T00:00:00"/>
    <d v="2021-09-17T00:00:00"/>
    <s v="Genderqueer"/>
    <x v="47"/>
  </r>
  <r>
    <n v="662"/>
    <n v="924"/>
    <n v="38356"/>
    <d v="2021-09-19T00:00:00"/>
    <d v="2021-09-29T00:00:00"/>
    <s v="Female"/>
    <x v="18"/>
  </r>
  <r>
    <n v="663"/>
    <n v="836"/>
    <n v="14469"/>
    <d v="2021-04-09T00:00:00"/>
    <d v="2021-04-10T00:00:00"/>
    <s v="Genderqueer"/>
    <x v="31"/>
  </r>
  <r>
    <n v="664"/>
    <n v="21"/>
    <n v="11960"/>
    <d v="2021-01-07T00:00:00"/>
    <d v="2021-01-20T00:00:00"/>
    <s v="Non-binary"/>
    <x v="40"/>
  </r>
  <r>
    <n v="665"/>
    <n v="176"/>
    <n v="16606"/>
    <d v="2021-03-10T00:00:00"/>
    <d v="2021-03-26T00:00:00"/>
    <s v="Male"/>
    <x v="12"/>
  </r>
  <r>
    <n v="666"/>
    <n v="456"/>
    <n v="36112"/>
    <d v="2021-08-25T00:00:00"/>
    <d v="2021-09-11T00:00:00"/>
    <s v="Agender"/>
    <x v="37"/>
  </r>
  <r>
    <n v="667"/>
    <n v="737"/>
    <n v="48958"/>
    <d v="2021-03-23T00:00:00"/>
    <d v="2021-03-28T00:00:00"/>
    <s v="Genderqueer"/>
    <x v="11"/>
  </r>
  <r>
    <n v="668"/>
    <n v="22"/>
    <n v="40483"/>
    <d v="2021-03-15T00:00:00"/>
    <d v="2021-03-30T00:00:00"/>
    <s v="Non-binary"/>
    <x v="34"/>
  </r>
  <r>
    <n v="669"/>
    <n v="247"/>
    <n v="17921"/>
    <d v="2021-06-18T00:00:00"/>
    <d v="2021-07-02T00:00:00"/>
    <s v="Female"/>
    <x v="9"/>
  </r>
  <r>
    <n v="670"/>
    <n v="1"/>
    <n v="10246"/>
    <d v="2021-03-06T00:00:00"/>
    <d v="2021-04-01T00:00:00"/>
    <s v="Female"/>
    <x v="51"/>
  </r>
  <r>
    <n v="671"/>
    <n v="156"/>
    <n v="28194"/>
    <d v="2021-06-22T00:00:00"/>
    <d v="2021-07-08T00:00:00"/>
    <s v="Female"/>
    <x v="21"/>
  </r>
  <r>
    <n v="672"/>
    <n v="677"/>
    <n v="59213"/>
    <d v="2021-02-12T00:00:00"/>
    <d v="2021-02-25T00:00:00"/>
    <s v="Female"/>
    <x v="37"/>
  </r>
  <r>
    <n v="673"/>
    <n v="326"/>
    <n v="34789"/>
    <d v="2021-02-05T00:00:00"/>
    <d v="2021-02-19T00:00:00"/>
    <s v="Genderfluid"/>
    <x v="10"/>
  </r>
  <r>
    <n v="674"/>
    <n v="300"/>
    <n v="51598"/>
    <d v="2021-01-29T00:00:00"/>
    <d v="2021-02-05T00:00:00"/>
    <s v="Female"/>
    <x v="21"/>
  </r>
  <r>
    <n v="675"/>
    <n v="896"/>
    <n v="43080"/>
    <d v="2021-06-05T00:00:00"/>
    <d v="2021-06-13T00:00:00"/>
    <s v="Genderqueer"/>
    <x v="8"/>
  </r>
  <r>
    <n v="676"/>
    <n v="889"/>
    <n v="52587"/>
    <d v="2021-09-24T00:00:00"/>
    <d v="2021-10-11T00:00:00"/>
    <s v="Genderqueer"/>
    <x v="60"/>
  </r>
  <r>
    <n v="677"/>
    <n v="267"/>
    <n v="38429"/>
    <d v="2021-07-05T00:00:00"/>
    <d v="2021-07-08T00:00:00"/>
    <s v="Bigender"/>
    <x v="12"/>
  </r>
  <r>
    <n v="678"/>
    <n v="711"/>
    <n v="57891"/>
    <d v="2021-04-28T00:00:00"/>
    <d v="2021-05-14T00:00:00"/>
    <s v="Male"/>
    <x v="46"/>
  </r>
  <r>
    <n v="679"/>
    <n v="308"/>
    <n v="37006"/>
    <d v="2021-03-05T00:00:00"/>
    <d v="2021-03-22T00:00:00"/>
    <s v="Genderfluid"/>
    <x v="59"/>
  </r>
  <r>
    <n v="680"/>
    <n v="800"/>
    <n v="43491"/>
    <d v="2021-05-04T00:00:00"/>
    <d v="2021-05-22T00:00:00"/>
    <s v="Bigender"/>
    <x v="5"/>
  </r>
  <r>
    <n v="681"/>
    <n v="463"/>
    <n v="53576"/>
    <d v="2021-10-10T00:00:00"/>
    <d v="2021-10-19T00:00:00"/>
    <s v="Agender"/>
    <x v="18"/>
  </r>
  <r>
    <n v="682"/>
    <n v="454"/>
    <n v="11469"/>
    <d v="2021-02-28T00:00:00"/>
    <d v="2021-03-18T00:00:00"/>
    <s v="Genderfluid"/>
    <x v="29"/>
  </r>
  <r>
    <n v="683"/>
    <n v="276"/>
    <n v="59748"/>
    <d v="2021-01-01T00:00:00"/>
    <d v="2021-01-05T00:00:00"/>
    <s v="Genderfluid"/>
    <x v="38"/>
  </r>
  <r>
    <n v="684"/>
    <n v="956"/>
    <n v="36919"/>
    <d v="2021-10-12T00:00:00"/>
    <d v="2021-10-17T00:00:00"/>
    <s v="Genderfluid"/>
    <x v="34"/>
  </r>
  <r>
    <n v="685"/>
    <n v="851"/>
    <n v="22299"/>
    <d v="2021-08-06T00:00:00"/>
    <d v="2021-08-21T00:00:00"/>
    <s v="Non-binary"/>
    <x v="58"/>
  </r>
  <r>
    <n v="686"/>
    <n v="799"/>
    <n v="47994"/>
    <d v="2021-06-14T00:00:00"/>
    <d v="2021-06-15T00:00:00"/>
    <s v="Polygender"/>
    <x v="8"/>
  </r>
  <r>
    <n v="687"/>
    <n v="341"/>
    <n v="39406"/>
    <d v="2021-03-30T00:00:00"/>
    <d v="2021-04-12T00:00:00"/>
    <s v="Female"/>
    <x v="2"/>
  </r>
  <r>
    <n v="688"/>
    <n v="574"/>
    <n v="55980"/>
    <d v="2021-03-08T00:00:00"/>
    <d v="2021-03-29T00:00:00"/>
    <s v="Polygender"/>
    <x v="4"/>
  </r>
  <r>
    <n v="689"/>
    <n v="884"/>
    <n v="12572"/>
    <d v="2021-10-03T00:00:00"/>
    <d v="2021-10-28T00:00:00"/>
    <s v="Bigender"/>
    <x v="49"/>
  </r>
  <r>
    <n v="690"/>
    <n v="941"/>
    <n v="32100"/>
    <d v="2021-10-05T00:00:00"/>
    <d v="2021-10-26T00:00:00"/>
    <s v="Female"/>
    <x v="54"/>
  </r>
  <r>
    <n v="691"/>
    <n v="78"/>
    <n v="46697"/>
    <d v="2021-04-03T00:00:00"/>
    <d v="2021-04-19T00:00:00"/>
    <s v="Genderqueer"/>
    <x v="27"/>
  </r>
  <r>
    <n v="692"/>
    <n v="697"/>
    <n v="13501"/>
    <d v="2021-06-18T00:00:00"/>
    <d v="2021-07-05T00:00:00"/>
    <s v="Agender"/>
    <x v="24"/>
  </r>
  <r>
    <n v="693"/>
    <n v="714"/>
    <n v="28424"/>
    <d v="2021-04-29T00:00:00"/>
    <d v="2021-05-16T00:00:00"/>
    <s v="Female"/>
    <x v="55"/>
  </r>
  <r>
    <n v="694"/>
    <n v="634"/>
    <n v="56801"/>
    <d v="2021-04-17T00:00:00"/>
    <d v="2021-05-11T00:00:00"/>
    <s v="Genderqueer"/>
    <x v="59"/>
  </r>
  <r>
    <n v="695"/>
    <n v="92"/>
    <n v="26374"/>
    <d v="2021-07-01T00:00:00"/>
    <d v="2021-07-20T00:00:00"/>
    <s v="Agender"/>
    <x v="22"/>
  </r>
  <r>
    <n v="696"/>
    <n v="230"/>
    <n v="50224"/>
    <d v="2021-09-01T00:00:00"/>
    <d v="2021-09-27T00:00:00"/>
    <s v="Bigender"/>
    <x v="15"/>
  </r>
  <r>
    <n v="697"/>
    <n v="830"/>
    <n v="12310"/>
    <d v="2021-07-20T00:00:00"/>
    <d v="2021-07-28T00:00:00"/>
    <s v="Male"/>
    <x v="3"/>
  </r>
  <r>
    <n v="698"/>
    <n v="821"/>
    <n v="40922"/>
    <d v="2021-05-19T00:00:00"/>
    <d v="2021-06-13T00:00:00"/>
    <s v="Agender"/>
    <x v="42"/>
  </r>
  <r>
    <n v="699"/>
    <n v="311"/>
    <n v="58950"/>
    <d v="2021-01-29T00:00:00"/>
    <d v="2021-02-12T00:00:00"/>
    <s v="Agender"/>
    <x v="47"/>
  </r>
  <r>
    <n v="700"/>
    <n v="788"/>
    <n v="55928"/>
    <d v="2021-07-01T00:00:00"/>
    <d v="2021-07-26T00:00:00"/>
    <s v="Male"/>
    <x v="58"/>
  </r>
  <r>
    <n v="701"/>
    <n v="659"/>
    <n v="40717"/>
    <d v="2021-08-28T00:00:00"/>
    <d v="2021-09-10T00:00:00"/>
    <s v="Non-binary"/>
    <x v="9"/>
  </r>
  <r>
    <n v="702"/>
    <n v="310"/>
    <n v="31509"/>
    <d v="2021-06-23T00:00:00"/>
    <d v="2021-07-14T00:00:00"/>
    <s v="Polygender"/>
    <x v="1"/>
  </r>
  <r>
    <n v="703"/>
    <n v="327"/>
    <n v="26168"/>
    <d v="2021-02-07T00:00:00"/>
    <d v="2021-02-28T00:00:00"/>
    <s v="Non-binary"/>
    <x v="58"/>
  </r>
  <r>
    <n v="704"/>
    <n v="260"/>
    <n v="45954"/>
    <d v="2021-07-21T00:00:00"/>
    <d v="2021-07-27T00:00:00"/>
    <s v="Female"/>
    <x v="22"/>
  </r>
  <r>
    <n v="705"/>
    <n v="107"/>
    <n v="11686"/>
    <d v="2021-01-14T00:00:00"/>
    <d v="2021-01-25T00:00:00"/>
    <s v="Genderfluid"/>
    <x v="30"/>
  </r>
  <r>
    <n v="706"/>
    <n v="844"/>
    <n v="12902"/>
    <d v="2021-07-20T00:00:00"/>
    <d v="2021-07-21T00:00:00"/>
    <s v="Genderqueer"/>
    <x v="16"/>
  </r>
  <r>
    <n v="707"/>
    <n v="589"/>
    <n v="25153"/>
    <d v="2021-05-12T00:00:00"/>
    <d v="2021-05-18T00:00:00"/>
    <s v="Polygender"/>
    <x v="9"/>
  </r>
  <r>
    <n v="708"/>
    <n v="687"/>
    <n v="56307"/>
    <d v="2021-10-24T00:00:00"/>
    <d v="2021-11-10T00:00:00"/>
    <s v="Bigender"/>
    <x v="32"/>
  </r>
  <r>
    <n v="709"/>
    <n v="772"/>
    <n v="36257"/>
    <d v="2021-06-17T00:00:00"/>
    <d v="2021-07-13T00:00:00"/>
    <s v="Genderqueer"/>
    <x v="58"/>
  </r>
  <r>
    <n v="710"/>
    <n v="134"/>
    <n v="27729"/>
    <d v="2021-02-07T00:00:00"/>
    <d v="2021-02-08T00:00:00"/>
    <s v="Male"/>
    <x v="6"/>
  </r>
  <r>
    <n v="711"/>
    <n v="228"/>
    <n v="16935"/>
    <d v="2021-06-22T00:00:00"/>
    <d v="2021-07-08T00:00:00"/>
    <s v="Female"/>
    <x v="48"/>
  </r>
  <r>
    <n v="712"/>
    <n v="474"/>
    <n v="11718"/>
    <d v="2021-08-18T00:00:00"/>
    <d v="2021-08-29T00:00:00"/>
    <s v="Non-binary"/>
    <x v="15"/>
  </r>
  <r>
    <n v="713"/>
    <n v="241"/>
    <n v="15915"/>
    <d v="2021-07-14T00:00:00"/>
    <d v="2021-08-09T00:00:00"/>
    <s v="Bigender"/>
    <x v="1"/>
  </r>
  <r>
    <n v="714"/>
    <n v="50"/>
    <n v="15121"/>
    <d v="2021-02-07T00:00:00"/>
    <d v="2021-02-19T00:00:00"/>
    <s v="Genderqueer"/>
    <x v="16"/>
  </r>
  <r>
    <n v="715"/>
    <n v="225"/>
    <n v="51678"/>
    <d v="2021-10-19T00:00:00"/>
    <d v="2021-11-12T00:00:00"/>
    <s v="Genderfluid"/>
    <x v="0"/>
  </r>
  <r>
    <n v="716"/>
    <n v="502"/>
    <n v="32660"/>
    <d v="2021-07-31T00:00:00"/>
    <d v="2021-08-26T00:00:00"/>
    <s v="Male"/>
    <x v="2"/>
  </r>
  <r>
    <n v="717"/>
    <n v="696"/>
    <n v="52327"/>
    <d v="2021-03-11T00:00:00"/>
    <d v="2021-04-05T00:00:00"/>
    <s v="Non-binary"/>
    <x v="27"/>
  </r>
  <r>
    <n v="718"/>
    <n v="665"/>
    <n v="55727"/>
    <d v="2021-05-13T00:00:00"/>
    <d v="2021-05-20T00:00:00"/>
    <s v="Genderfluid"/>
    <x v="1"/>
  </r>
  <r>
    <n v="719"/>
    <n v="387"/>
    <n v="24377"/>
    <d v="2021-09-19T00:00:00"/>
    <d v="2021-09-24T00:00:00"/>
    <s v="Male"/>
    <x v="49"/>
  </r>
  <r>
    <n v="720"/>
    <n v="465"/>
    <n v="33029"/>
    <d v="2021-03-12T00:00:00"/>
    <d v="2021-03-23T00:00:00"/>
    <s v="Female"/>
    <x v="27"/>
  </r>
  <r>
    <n v="721"/>
    <n v="755"/>
    <n v="59414"/>
    <d v="2021-08-28T00:00:00"/>
    <d v="2021-09-04T00:00:00"/>
    <s v="Female"/>
    <x v="41"/>
  </r>
  <r>
    <n v="722"/>
    <n v="401"/>
    <n v="20524"/>
    <d v="2021-10-24T00:00:00"/>
    <d v="2021-11-20T00:00:00"/>
    <s v="Non-binary"/>
    <x v="52"/>
  </r>
  <r>
    <n v="723"/>
    <n v="135"/>
    <n v="54098"/>
    <d v="2021-10-03T00:00:00"/>
    <d v="2021-10-16T00:00:00"/>
    <s v="Genderfluid"/>
    <x v="47"/>
  </r>
  <r>
    <n v="724"/>
    <n v="394"/>
    <n v="14883"/>
    <d v="2021-03-04T00:00:00"/>
    <d v="2021-03-28T00:00:00"/>
    <s v="Bigender"/>
    <x v="23"/>
  </r>
  <r>
    <n v="725"/>
    <n v="674"/>
    <n v="55213"/>
    <d v="2021-09-26T00:00:00"/>
    <d v="2021-10-05T00:00:00"/>
    <s v="Bigender"/>
    <x v="14"/>
  </r>
  <r>
    <n v="726"/>
    <n v="447"/>
    <n v="28356"/>
    <d v="2021-09-15T00:00:00"/>
    <d v="2021-10-05T00:00:00"/>
    <s v="Bigender"/>
    <x v="45"/>
  </r>
  <r>
    <n v="727"/>
    <n v="852"/>
    <n v="56021"/>
    <d v="2021-05-01T00:00:00"/>
    <d v="2021-05-18T00:00:00"/>
    <s v="Polygender"/>
    <x v="8"/>
  </r>
  <r>
    <n v="728"/>
    <n v="526"/>
    <n v="10662"/>
    <d v="2021-08-29T00:00:00"/>
    <d v="2021-08-30T00:00:00"/>
    <s v="Male"/>
    <x v="52"/>
  </r>
  <r>
    <n v="729"/>
    <n v="1"/>
    <n v="35593"/>
    <d v="2021-02-18T00:00:00"/>
    <d v="2021-03-01T00:00:00"/>
    <s v="Female"/>
    <x v="51"/>
  </r>
  <r>
    <n v="730"/>
    <n v="88"/>
    <n v="16533"/>
    <d v="2021-06-20T00:00:00"/>
    <d v="2021-07-10T00:00:00"/>
    <s v="Male"/>
    <x v="17"/>
  </r>
  <r>
    <n v="731"/>
    <n v="214"/>
    <n v="44433"/>
    <d v="2021-06-21T00:00:00"/>
    <d v="2021-07-02T00:00:00"/>
    <s v="Female"/>
    <x v="43"/>
  </r>
  <r>
    <n v="732"/>
    <n v="40"/>
    <n v="40317"/>
    <d v="2021-05-09T00:00:00"/>
    <d v="2021-05-29T00:00:00"/>
    <s v="Polygender"/>
    <x v="54"/>
  </r>
  <r>
    <n v="733"/>
    <n v="387"/>
    <n v="42467"/>
    <d v="2021-05-26T00:00:00"/>
    <d v="2021-06-22T00:00:00"/>
    <s v="Male"/>
    <x v="49"/>
  </r>
  <r>
    <n v="734"/>
    <n v="623"/>
    <n v="30153"/>
    <d v="2021-01-25T00:00:00"/>
    <d v="2021-01-31T00:00:00"/>
    <s v="Agender"/>
    <x v="9"/>
  </r>
  <r>
    <n v="735"/>
    <n v="754"/>
    <n v="39820"/>
    <d v="2021-10-03T00:00:00"/>
    <d v="2021-10-16T00:00:00"/>
    <s v="Bigender"/>
    <x v="42"/>
  </r>
  <r>
    <n v="736"/>
    <n v="793"/>
    <n v="26942"/>
    <d v="2021-04-10T00:00:00"/>
    <d v="2021-05-03T00:00:00"/>
    <s v="Agender"/>
    <x v="59"/>
  </r>
  <r>
    <n v="737"/>
    <n v="453"/>
    <n v="30264"/>
    <d v="2021-05-26T00:00:00"/>
    <d v="2021-05-30T00:00:00"/>
    <s v="Polygender"/>
    <x v="30"/>
  </r>
  <r>
    <n v="738"/>
    <n v="144"/>
    <n v="57487"/>
    <d v="2021-07-16T00:00:00"/>
    <d v="2021-08-09T00:00:00"/>
    <s v="Male"/>
    <x v="11"/>
  </r>
  <r>
    <n v="739"/>
    <n v="211"/>
    <n v="32122"/>
    <d v="2021-09-14T00:00:00"/>
    <d v="2021-09-23T00:00:00"/>
    <s v="Non-binary"/>
    <x v="26"/>
  </r>
  <r>
    <n v="740"/>
    <n v="178"/>
    <n v="58226"/>
    <d v="2021-02-05T00:00:00"/>
    <d v="2021-02-10T00:00:00"/>
    <s v="Agender"/>
    <x v="24"/>
  </r>
  <r>
    <n v="741"/>
    <n v="710"/>
    <n v="31913"/>
    <d v="2021-02-03T00:00:00"/>
    <d v="2021-02-17T00:00:00"/>
    <s v="Male"/>
    <x v="11"/>
  </r>
  <r>
    <n v="742"/>
    <n v="750"/>
    <n v="51184"/>
    <d v="2021-10-21T00:00:00"/>
    <d v="2021-11-01T00:00:00"/>
    <s v="Polygender"/>
    <x v="46"/>
  </r>
  <r>
    <n v="743"/>
    <n v="909"/>
    <n v="25854"/>
    <d v="2021-03-25T00:00:00"/>
    <d v="2021-03-27T00:00:00"/>
    <s v="Genderqueer"/>
    <x v="53"/>
  </r>
  <r>
    <n v="744"/>
    <n v="107"/>
    <n v="23613"/>
    <d v="2021-01-25T00:00:00"/>
    <d v="2021-02-14T00:00:00"/>
    <s v="Genderfluid"/>
    <x v="30"/>
  </r>
  <r>
    <n v="745"/>
    <n v="643"/>
    <n v="13862"/>
    <d v="2021-03-21T00:00:00"/>
    <d v="2021-04-01T00:00:00"/>
    <s v="Female"/>
    <x v="14"/>
  </r>
  <r>
    <n v="746"/>
    <n v="445"/>
    <n v="24804"/>
    <d v="2021-06-19T00:00:00"/>
    <d v="2021-06-27T00:00:00"/>
    <s v="Polygender"/>
    <x v="56"/>
  </r>
  <r>
    <n v="747"/>
    <n v="299"/>
    <n v="22099"/>
    <d v="2021-05-11T00:00:00"/>
    <d v="2021-05-28T00:00:00"/>
    <s v="Non-binary"/>
    <x v="13"/>
  </r>
  <r>
    <n v="748"/>
    <n v="27"/>
    <n v="49811"/>
    <d v="2021-05-16T00:00:00"/>
    <d v="2021-06-06T00:00:00"/>
    <s v="Polygender"/>
    <x v="43"/>
  </r>
  <r>
    <n v="749"/>
    <n v="693"/>
    <n v="25016"/>
    <d v="2021-09-20T00:00:00"/>
    <d v="2021-09-24T00:00:00"/>
    <s v="Genderqueer"/>
    <x v="12"/>
  </r>
  <r>
    <n v="750"/>
    <n v="758"/>
    <n v="58084"/>
    <d v="2021-02-19T00:00:00"/>
    <d v="2021-03-01T00:00:00"/>
    <s v="Genderfluid"/>
    <x v="56"/>
  </r>
  <r>
    <n v="751"/>
    <n v="254"/>
    <n v="47650"/>
    <d v="2021-06-20T00:00:00"/>
    <d v="2021-07-06T00:00:00"/>
    <s v="Male"/>
    <x v="56"/>
  </r>
  <r>
    <n v="752"/>
    <n v="535"/>
    <n v="46911"/>
    <d v="2021-10-08T00:00:00"/>
    <d v="2021-10-12T00:00:00"/>
    <s v="Polygender"/>
    <x v="38"/>
  </r>
  <r>
    <n v="753"/>
    <n v="40"/>
    <n v="39610"/>
    <d v="2021-02-20T00:00:00"/>
    <d v="2021-02-28T00:00:00"/>
    <s v="Polygender"/>
    <x v="54"/>
  </r>
  <r>
    <n v="754"/>
    <n v="778"/>
    <n v="43858"/>
    <d v="2021-06-30T00:00:00"/>
    <d v="2021-07-23T00:00:00"/>
    <s v="Genderfluid"/>
    <x v="34"/>
  </r>
  <r>
    <n v="755"/>
    <n v="123"/>
    <n v="47937"/>
    <d v="2021-04-11T00:00:00"/>
    <d v="2021-05-06T00:00:00"/>
    <s v="Female"/>
    <x v="32"/>
  </r>
  <r>
    <n v="756"/>
    <n v="318"/>
    <n v="23746"/>
    <d v="2021-03-19T00:00:00"/>
    <d v="2021-03-29T00:00:00"/>
    <s v="Polygender"/>
    <x v="16"/>
  </r>
  <r>
    <n v="757"/>
    <n v="632"/>
    <n v="45216"/>
    <d v="2021-06-03T00:00:00"/>
    <d v="2021-06-15T00:00:00"/>
    <s v="Agender"/>
    <x v="43"/>
  </r>
  <r>
    <n v="758"/>
    <n v="781"/>
    <n v="24144"/>
    <d v="2021-03-27T00:00:00"/>
    <d v="2021-04-21T00:00:00"/>
    <s v="Genderfluid"/>
    <x v="14"/>
  </r>
  <r>
    <n v="759"/>
    <n v="857"/>
    <n v="18160"/>
    <d v="2021-06-06T00:00:00"/>
    <d v="2021-07-03T00:00:00"/>
    <s v="Agender"/>
    <x v="22"/>
  </r>
  <r>
    <n v="760"/>
    <n v="207"/>
    <n v="14658"/>
    <d v="2021-07-09T00:00:00"/>
    <d v="2021-07-11T00:00:00"/>
    <s v="Genderqueer"/>
    <x v="38"/>
  </r>
  <r>
    <n v="761"/>
    <n v="198"/>
    <n v="52629"/>
    <d v="2021-10-03T00:00:00"/>
    <d v="2021-10-25T00:00:00"/>
    <s v="Genderqueer"/>
    <x v="20"/>
  </r>
  <r>
    <n v="762"/>
    <n v="83"/>
    <n v="25268"/>
    <d v="2021-08-13T00:00:00"/>
    <d v="2021-08-20T00:00:00"/>
    <s v="Agender"/>
    <x v="48"/>
  </r>
  <r>
    <n v="763"/>
    <n v="974"/>
    <n v="30436"/>
    <d v="2021-03-18T00:00:00"/>
    <d v="2021-04-05T00:00:00"/>
    <s v="Agender"/>
    <x v="20"/>
  </r>
  <r>
    <n v="764"/>
    <n v="955"/>
    <n v="46239"/>
    <d v="2021-09-16T00:00:00"/>
    <d v="2021-10-04T00:00:00"/>
    <s v="Bigender"/>
    <x v="9"/>
  </r>
  <r>
    <n v="765"/>
    <n v="660"/>
    <n v="27554"/>
    <d v="2021-01-15T00:00:00"/>
    <d v="2021-02-01T00:00:00"/>
    <s v="Genderfluid"/>
    <x v="36"/>
  </r>
  <r>
    <n v="766"/>
    <n v="929"/>
    <n v="13750"/>
    <d v="2021-08-06T00:00:00"/>
    <d v="2021-08-15T00:00:00"/>
    <s v="Genderfluid"/>
    <x v="45"/>
  </r>
  <r>
    <n v="767"/>
    <n v="169"/>
    <n v="51648"/>
    <d v="2021-04-28T00:00:00"/>
    <d v="2021-04-30T00:00:00"/>
    <s v="Female"/>
    <x v="33"/>
  </r>
  <r>
    <n v="768"/>
    <n v="558"/>
    <n v="34334"/>
    <d v="2021-09-29T00:00:00"/>
    <d v="2021-10-16T00:00:00"/>
    <s v="Genderqueer"/>
    <x v="27"/>
  </r>
  <r>
    <n v="769"/>
    <n v="422"/>
    <n v="32501"/>
    <d v="2021-09-10T00:00:00"/>
    <d v="2021-10-04T00:00:00"/>
    <s v="Agender"/>
    <x v="2"/>
  </r>
  <r>
    <n v="770"/>
    <n v="868"/>
    <n v="22564"/>
    <d v="2021-02-06T00:00:00"/>
    <d v="2021-02-28T00:00:00"/>
    <s v="Agender"/>
    <x v="29"/>
  </r>
  <r>
    <n v="771"/>
    <n v="970"/>
    <n v="33204"/>
    <d v="2021-06-06T00:00:00"/>
    <d v="2021-06-18T00:00:00"/>
    <s v="Genderfluid"/>
    <x v="56"/>
  </r>
  <r>
    <n v="772"/>
    <n v="573"/>
    <n v="32936"/>
    <d v="2021-06-07T00:00:00"/>
    <d v="2021-06-27T00:00:00"/>
    <s v="Male"/>
    <x v="50"/>
  </r>
  <r>
    <n v="773"/>
    <n v="998"/>
    <n v="21349"/>
    <d v="2021-07-19T00:00:00"/>
    <d v="2021-08-07T00:00:00"/>
    <s v="Polygender"/>
    <x v="13"/>
  </r>
  <r>
    <n v="774"/>
    <n v="416"/>
    <n v="31076"/>
    <d v="2021-06-23T00:00:00"/>
    <d v="2021-07-13T00:00:00"/>
    <s v="Agender"/>
    <x v="15"/>
  </r>
  <r>
    <n v="775"/>
    <n v="348"/>
    <n v="21561"/>
    <d v="2021-06-11T00:00:00"/>
    <d v="2021-07-05T00:00:00"/>
    <s v="Genderqueer"/>
    <x v="28"/>
  </r>
  <r>
    <n v="776"/>
    <n v="265"/>
    <n v="44395"/>
    <d v="2021-09-02T00:00:00"/>
    <d v="2021-09-27T00:00:00"/>
    <s v="Male"/>
    <x v="26"/>
  </r>
  <r>
    <n v="777"/>
    <n v="431"/>
    <n v="13696"/>
    <d v="2021-01-16T00:00:00"/>
    <d v="2021-02-09T00:00:00"/>
    <s v="Agender"/>
    <x v="39"/>
  </r>
  <r>
    <n v="778"/>
    <n v="42"/>
    <n v="19228"/>
    <d v="2021-01-24T00:00:00"/>
    <d v="2021-02-07T00:00:00"/>
    <s v="Genderqueer"/>
    <x v="50"/>
  </r>
  <r>
    <n v="779"/>
    <n v="698"/>
    <n v="39836"/>
    <d v="2021-07-07T00:00:00"/>
    <d v="2021-07-21T00:00:00"/>
    <s v="Genderfluid"/>
    <x v="22"/>
  </r>
  <r>
    <n v="780"/>
    <n v="100"/>
    <n v="37821"/>
    <d v="2021-01-27T00:00:00"/>
    <d v="2021-01-29T00:00:00"/>
    <s v="Genderfluid"/>
    <x v="60"/>
  </r>
  <r>
    <n v="781"/>
    <n v="465"/>
    <n v="44121"/>
    <d v="2021-08-21T00:00:00"/>
    <d v="2021-09-11T00:00:00"/>
    <s v="Female"/>
    <x v="27"/>
  </r>
  <r>
    <n v="782"/>
    <n v="872"/>
    <n v="28459"/>
    <d v="2021-03-07T00:00:00"/>
    <d v="2021-03-23T00:00:00"/>
    <s v="Non-binary"/>
    <x v="42"/>
  </r>
  <r>
    <n v="783"/>
    <n v="683"/>
    <n v="31824"/>
    <d v="2021-01-17T00:00:00"/>
    <d v="2021-01-19T00:00:00"/>
    <s v="Genderfluid"/>
    <x v="12"/>
  </r>
  <r>
    <n v="784"/>
    <n v="436"/>
    <n v="45143"/>
    <d v="2021-03-14T00:00:00"/>
    <d v="2021-04-04T00:00:00"/>
    <s v="Polygender"/>
    <x v="39"/>
  </r>
  <r>
    <n v="785"/>
    <n v="445"/>
    <n v="52702"/>
    <d v="2021-03-22T00:00:00"/>
    <d v="2021-04-02T00:00:00"/>
    <s v="Polygender"/>
    <x v="56"/>
  </r>
  <r>
    <n v="786"/>
    <n v="472"/>
    <n v="51344"/>
    <d v="2021-05-02T00:00:00"/>
    <d v="2021-05-08T00:00:00"/>
    <s v="Male"/>
    <x v="9"/>
  </r>
  <r>
    <n v="787"/>
    <n v="44"/>
    <n v="59055"/>
    <d v="2021-07-18T00:00:00"/>
    <d v="2021-07-31T00:00:00"/>
    <s v="Bigender"/>
    <x v="11"/>
  </r>
  <r>
    <n v="788"/>
    <n v="108"/>
    <n v="18355"/>
    <d v="2021-10-08T00:00:00"/>
    <d v="2021-10-13T00:00:00"/>
    <s v="Bigender"/>
    <x v="9"/>
  </r>
  <r>
    <n v="789"/>
    <n v="762"/>
    <n v="35084"/>
    <d v="2021-10-11T00:00:00"/>
    <d v="2021-11-03T00:00:00"/>
    <s v="Polygender"/>
    <x v="49"/>
  </r>
  <r>
    <n v="790"/>
    <n v="187"/>
    <n v="46050"/>
    <d v="2021-05-16T00:00:00"/>
    <d v="2021-05-27T00:00:00"/>
    <s v="Genderfluid"/>
    <x v="59"/>
  </r>
  <r>
    <n v="791"/>
    <n v="476"/>
    <n v="51003"/>
    <d v="2021-05-05T00:00:00"/>
    <d v="2021-05-21T00:00:00"/>
    <s v="Genderfluid"/>
    <x v="6"/>
  </r>
  <r>
    <n v="792"/>
    <n v="240"/>
    <n v="13672"/>
    <d v="2021-07-16T00:00:00"/>
    <d v="2021-08-12T00:00:00"/>
    <s v="Genderqueer"/>
    <x v="47"/>
  </r>
  <r>
    <n v="793"/>
    <n v="258"/>
    <n v="39635"/>
    <d v="2021-01-27T00:00:00"/>
    <d v="2021-02-03T00:00:00"/>
    <s v="Female"/>
    <x v="53"/>
  </r>
  <r>
    <n v="794"/>
    <n v="418"/>
    <n v="55757"/>
    <d v="2021-04-18T00:00:00"/>
    <d v="2021-05-08T00:00:00"/>
    <s v="Agender"/>
    <x v="9"/>
  </r>
  <r>
    <n v="795"/>
    <n v="427"/>
    <n v="51672"/>
    <d v="2021-06-07T00:00:00"/>
    <d v="2021-06-30T00:00:00"/>
    <s v="Genderqueer"/>
    <x v="47"/>
  </r>
  <r>
    <n v="796"/>
    <n v="592"/>
    <n v="18804"/>
    <d v="2021-07-31T00:00:00"/>
    <d v="2021-08-06T00:00:00"/>
    <s v="Bigender"/>
    <x v="6"/>
  </r>
  <r>
    <n v="797"/>
    <n v="908"/>
    <n v="41715"/>
    <d v="2021-07-25T00:00:00"/>
    <d v="2021-08-06T00:00:00"/>
    <s v="Genderqueer"/>
    <x v="46"/>
  </r>
  <r>
    <n v="798"/>
    <n v="825"/>
    <n v="54551"/>
    <d v="2021-03-17T00:00:00"/>
    <d v="2021-04-01T00:00:00"/>
    <s v="Male"/>
    <x v="3"/>
  </r>
  <r>
    <n v="799"/>
    <n v="651"/>
    <n v="41626"/>
    <d v="2021-03-11T00:00:00"/>
    <d v="2021-04-04T00:00:00"/>
    <s v="Genderfluid"/>
    <x v="1"/>
  </r>
  <r>
    <n v="800"/>
    <n v="422"/>
    <n v="20089"/>
    <d v="2021-06-21T00:00:00"/>
    <d v="2021-06-23T00:00:00"/>
    <s v="Agender"/>
    <x v="2"/>
  </r>
  <r>
    <n v="801"/>
    <n v="995"/>
    <n v="58829"/>
    <d v="2021-08-02T00:00:00"/>
    <d v="2021-08-17T00:00:00"/>
    <s v="Polygender"/>
    <x v="16"/>
  </r>
  <r>
    <n v="802"/>
    <n v="501"/>
    <n v="52930"/>
    <d v="2021-10-05T00:00:00"/>
    <d v="2021-10-23T00:00:00"/>
    <s v="Genderqueer"/>
    <x v="52"/>
  </r>
  <r>
    <n v="803"/>
    <n v="625"/>
    <n v="25565"/>
    <d v="2021-04-03T00:00:00"/>
    <d v="2021-04-16T00:00:00"/>
    <s v="Bigender"/>
    <x v="40"/>
  </r>
  <r>
    <n v="804"/>
    <n v="323"/>
    <n v="18090"/>
    <d v="2021-04-10T00:00:00"/>
    <d v="2021-04-21T00:00:00"/>
    <s v="Genderfluid"/>
    <x v="48"/>
  </r>
  <r>
    <n v="805"/>
    <n v="416"/>
    <n v="13968"/>
    <d v="2021-10-02T00:00:00"/>
    <d v="2021-10-03T00:00:00"/>
    <s v="Agender"/>
    <x v="15"/>
  </r>
  <r>
    <n v="806"/>
    <n v="684"/>
    <n v="41441"/>
    <d v="2021-08-01T00:00:00"/>
    <d v="2021-08-16T00:00:00"/>
    <s v="Agender"/>
    <x v="17"/>
  </r>
  <r>
    <n v="807"/>
    <n v="636"/>
    <n v="47092"/>
    <d v="2021-02-17T00:00:00"/>
    <d v="2021-03-03T00:00:00"/>
    <s v="Male"/>
    <x v="21"/>
  </r>
  <r>
    <n v="808"/>
    <n v="219"/>
    <n v="50929"/>
    <d v="2021-10-13T00:00:00"/>
    <d v="2021-10-30T00:00:00"/>
    <s v="Male"/>
    <x v="56"/>
  </r>
  <r>
    <n v="809"/>
    <n v="73"/>
    <n v="26098"/>
    <d v="2021-02-11T00:00:00"/>
    <d v="2021-02-25T00:00:00"/>
    <s v="Polygender"/>
    <x v="25"/>
  </r>
  <r>
    <n v="810"/>
    <n v="768"/>
    <n v="37440"/>
    <d v="2021-03-22T00:00:00"/>
    <d v="2021-04-04T00:00:00"/>
    <s v="Bigender"/>
    <x v="26"/>
  </r>
  <r>
    <n v="811"/>
    <n v="764"/>
    <n v="23731"/>
    <d v="2021-10-22T00:00:00"/>
    <d v="2021-10-24T00:00:00"/>
    <s v="Polygender"/>
    <x v="13"/>
  </r>
  <r>
    <n v="812"/>
    <n v="183"/>
    <n v="51668"/>
    <d v="2021-07-09T00:00:00"/>
    <d v="2021-07-13T00:00:00"/>
    <s v="Female"/>
    <x v="56"/>
  </r>
  <r>
    <n v="813"/>
    <n v="908"/>
    <n v="52226"/>
    <d v="2021-08-11T00:00:00"/>
    <d v="2021-09-01T00:00:00"/>
    <s v="Genderqueer"/>
    <x v="46"/>
  </r>
  <r>
    <n v="814"/>
    <n v="664"/>
    <n v="47232"/>
    <d v="2021-03-04T00:00:00"/>
    <d v="2021-03-28T00:00:00"/>
    <s v="Genderfluid"/>
    <x v="13"/>
  </r>
  <r>
    <n v="815"/>
    <n v="572"/>
    <n v="50066"/>
    <d v="2021-05-02T00:00:00"/>
    <d v="2021-05-17T00:00:00"/>
    <s v="Agender"/>
    <x v="22"/>
  </r>
  <r>
    <n v="816"/>
    <n v="620"/>
    <n v="32362"/>
    <d v="2021-02-02T00:00:00"/>
    <d v="2021-02-06T00:00:00"/>
    <s v="Male"/>
    <x v="30"/>
  </r>
  <r>
    <n v="817"/>
    <n v="944"/>
    <n v="35818"/>
    <d v="2021-06-27T00:00:00"/>
    <d v="2021-07-05T00:00:00"/>
    <s v="Genderfluid"/>
    <x v="14"/>
  </r>
  <r>
    <n v="818"/>
    <n v="865"/>
    <n v="16625"/>
    <d v="2021-03-15T00:00:00"/>
    <d v="2021-04-10T00:00:00"/>
    <s v="Agender"/>
    <x v="56"/>
  </r>
  <r>
    <n v="819"/>
    <n v="461"/>
    <n v="48601"/>
    <d v="2021-01-19T00:00:00"/>
    <d v="2021-01-22T00:00:00"/>
    <s v="Female"/>
    <x v="10"/>
  </r>
  <r>
    <n v="820"/>
    <n v="801"/>
    <n v="33182"/>
    <d v="2021-09-25T00:00:00"/>
    <d v="2021-10-03T00:00:00"/>
    <s v="Female"/>
    <x v="6"/>
  </r>
  <r>
    <n v="821"/>
    <n v="118"/>
    <n v="27802"/>
    <d v="2021-01-03T00:00:00"/>
    <d v="2021-01-10T00:00:00"/>
    <s v="Male"/>
    <x v="9"/>
  </r>
  <r>
    <n v="822"/>
    <n v="524"/>
    <n v="17615"/>
    <d v="2021-09-05T00:00:00"/>
    <d v="2021-09-12T00:00:00"/>
    <s v="Agender"/>
    <x v="19"/>
  </r>
  <r>
    <n v="823"/>
    <n v="223"/>
    <n v="15928"/>
    <d v="2021-04-29T00:00:00"/>
    <d v="2021-05-04T00:00:00"/>
    <s v="Non-binary"/>
    <x v="24"/>
  </r>
  <r>
    <n v="824"/>
    <n v="724"/>
    <n v="51124"/>
    <d v="2021-01-04T00:00:00"/>
    <d v="2021-01-28T00:00:00"/>
    <s v="Female"/>
    <x v="20"/>
  </r>
  <r>
    <n v="825"/>
    <n v="787"/>
    <n v="13832"/>
    <d v="2021-01-27T00:00:00"/>
    <d v="2021-02-22T00:00:00"/>
    <s v="Female"/>
    <x v="40"/>
  </r>
  <r>
    <n v="826"/>
    <n v="375"/>
    <n v="32770"/>
    <d v="2021-08-16T00:00:00"/>
    <d v="2021-09-06T00:00:00"/>
    <s v="Agender"/>
    <x v="57"/>
  </r>
  <r>
    <n v="827"/>
    <n v="292"/>
    <n v="27202"/>
    <d v="2021-05-09T00:00:00"/>
    <d v="2021-06-05T00:00:00"/>
    <s v="Male"/>
    <x v="47"/>
  </r>
  <r>
    <n v="828"/>
    <n v="601"/>
    <n v="32593"/>
    <d v="2021-01-09T00:00:00"/>
    <d v="2021-01-27T00:00:00"/>
    <s v="Male"/>
    <x v="43"/>
  </r>
  <r>
    <n v="829"/>
    <n v="951"/>
    <n v="22744"/>
    <d v="2021-04-06T00:00:00"/>
    <d v="2021-04-28T00:00:00"/>
    <s v="Male"/>
    <x v="20"/>
  </r>
  <r>
    <n v="830"/>
    <n v="956"/>
    <n v="36830"/>
    <d v="2021-03-22T00:00:00"/>
    <d v="2021-03-23T00:00:00"/>
    <s v="Genderfluid"/>
    <x v="34"/>
  </r>
  <r>
    <n v="831"/>
    <n v="338"/>
    <n v="17700"/>
    <d v="2021-08-04T00:00:00"/>
    <d v="2021-08-20T00:00:00"/>
    <s v="Female"/>
    <x v="0"/>
  </r>
  <r>
    <n v="832"/>
    <n v="627"/>
    <n v="52583"/>
    <d v="2021-09-06T00:00:00"/>
    <d v="2021-09-27T00:00:00"/>
    <s v="Genderfluid"/>
    <x v="24"/>
  </r>
  <r>
    <n v="833"/>
    <n v="317"/>
    <n v="12955"/>
    <d v="2021-03-03T00:00:00"/>
    <d v="2021-03-20T00:00:00"/>
    <s v="Male"/>
    <x v="25"/>
  </r>
  <r>
    <n v="834"/>
    <n v="139"/>
    <n v="27691"/>
    <d v="2021-02-23T00:00:00"/>
    <d v="2021-03-08T00:00:00"/>
    <s v="Male"/>
    <x v="52"/>
  </r>
  <r>
    <n v="835"/>
    <n v="106"/>
    <n v="34923"/>
    <d v="2021-01-02T00:00:00"/>
    <d v="2021-01-07T00:00:00"/>
    <s v="Genderqueer"/>
    <x v="27"/>
  </r>
  <r>
    <n v="836"/>
    <n v="971"/>
    <n v="16047"/>
    <d v="2021-08-18T00:00:00"/>
    <d v="2021-08-24T00:00:00"/>
    <s v="Genderfluid"/>
    <x v="22"/>
  </r>
  <r>
    <n v="837"/>
    <n v="989"/>
    <n v="16281"/>
    <d v="2021-01-12T00:00:00"/>
    <d v="2021-01-27T00:00:00"/>
    <s v="Bigender"/>
    <x v="4"/>
  </r>
  <r>
    <n v="838"/>
    <n v="946"/>
    <n v="56562"/>
    <d v="2021-01-02T00:00:00"/>
    <d v="2021-01-15T00:00:00"/>
    <s v="Genderfluid"/>
    <x v="21"/>
  </r>
  <r>
    <n v="839"/>
    <n v="306"/>
    <n v="42095"/>
    <d v="2021-09-16T00:00:00"/>
    <d v="2021-09-27T00:00:00"/>
    <s v="Polygender"/>
    <x v="45"/>
  </r>
  <r>
    <n v="840"/>
    <n v="183"/>
    <n v="50682"/>
    <d v="2021-06-30T00:00:00"/>
    <d v="2021-07-08T00:00:00"/>
    <s v="Female"/>
    <x v="56"/>
  </r>
  <r>
    <n v="841"/>
    <n v="348"/>
    <n v="39690"/>
    <d v="2021-06-29T00:00:00"/>
    <d v="2021-07-12T00:00:00"/>
    <s v="Genderqueer"/>
    <x v="28"/>
  </r>
  <r>
    <n v="842"/>
    <n v="310"/>
    <n v="22552"/>
    <d v="2021-01-10T00:00:00"/>
    <d v="2021-01-29T00:00:00"/>
    <s v="Polygender"/>
    <x v="1"/>
  </r>
  <r>
    <n v="843"/>
    <n v="956"/>
    <n v="17717"/>
    <d v="2021-07-03T00:00:00"/>
    <d v="2021-07-09T00:00:00"/>
    <s v="Genderfluid"/>
    <x v="34"/>
  </r>
  <r>
    <n v="844"/>
    <n v="35"/>
    <n v="34733"/>
    <d v="2021-09-26T00:00:00"/>
    <d v="2021-10-18T00:00:00"/>
    <s v="Male"/>
    <x v="19"/>
  </r>
  <r>
    <n v="845"/>
    <n v="457"/>
    <n v="11229"/>
    <d v="2021-04-25T00:00:00"/>
    <d v="2021-05-22T00:00:00"/>
    <s v="Male"/>
    <x v="22"/>
  </r>
  <r>
    <n v="846"/>
    <n v="515"/>
    <n v="58585"/>
    <d v="2021-09-17T00:00:00"/>
    <d v="2021-10-10T00:00:00"/>
    <s v="Female"/>
    <x v="26"/>
  </r>
  <r>
    <n v="847"/>
    <n v="566"/>
    <n v="43999"/>
    <d v="2021-10-19T00:00:00"/>
    <d v="2021-11-04T00:00:00"/>
    <s v="Male"/>
    <x v="35"/>
  </r>
  <r>
    <n v="848"/>
    <n v="813"/>
    <n v="18195"/>
    <d v="2021-09-24T00:00:00"/>
    <d v="2021-10-14T00:00:00"/>
    <s v="Male"/>
    <x v="53"/>
  </r>
  <r>
    <n v="849"/>
    <n v="882"/>
    <n v="21468"/>
    <d v="2021-08-11T00:00:00"/>
    <d v="2021-09-01T00:00:00"/>
    <s v="Genderqueer"/>
    <x v="49"/>
  </r>
  <r>
    <n v="850"/>
    <n v="254"/>
    <n v="16739"/>
    <d v="2021-04-08T00:00:00"/>
    <d v="2021-04-27T00:00:00"/>
    <s v="Male"/>
    <x v="56"/>
  </r>
  <r>
    <n v="851"/>
    <n v="365"/>
    <n v="15504"/>
    <d v="2021-04-23T00:00:00"/>
    <d v="2021-05-02T00:00:00"/>
    <s v="Genderqueer"/>
    <x v="47"/>
  </r>
  <r>
    <n v="852"/>
    <n v="102"/>
    <n v="42616"/>
    <d v="2021-04-11T00:00:00"/>
    <d v="2021-05-08T00:00:00"/>
    <s v="Genderfluid"/>
    <x v="13"/>
  </r>
  <r>
    <n v="853"/>
    <n v="653"/>
    <n v="28448"/>
    <d v="2021-09-27T00:00:00"/>
    <d v="2021-10-18T00:00:00"/>
    <s v="Polygender"/>
    <x v="15"/>
  </r>
  <r>
    <n v="854"/>
    <n v="680"/>
    <n v="55361"/>
    <d v="2021-08-10T00:00:00"/>
    <d v="2021-08-27T00:00:00"/>
    <s v="Bigender"/>
    <x v="17"/>
  </r>
  <r>
    <n v="855"/>
    <n v="620"/>
    <n v="13177"/>
    <d v="2021-01-26T00:00:00"/>
    <d v="2021-02-02T00:00:00"/>
    <s v="Male"/>
    <x v="30"/>
  </r>
  <r>
    <n v="856"/>
    <n v="289"/>
    <n v="35823"/>
    <d v="2021-01-13T00:00:00"/>
    <d v="2021-01-22T00:00:00"/>
    <s v="Genderqueer"/>
    <x v="49"/>
  </r>
  <r>
    <n v="857"/>
    <n v="577"/>
    <n v="43897"/>
    <d v="2021-09-01T00:00:00"/>
    <d v="2021-09-10T00:00:00"/>
    <s v="Genderfluid"/>
    <x v="13"/>
  </r>
  <r>
    <n v="858"/>
    <n v="987"/>
    <n v="48827"/>
    <d v="2021-03-16T00:00:00"/>
    <d v="2021-03-27T00:00:00"/>
    <s v="Genderfluid"/>
    <x v="59"/>
  </r>
  <r>
    <n v="859"/>
    <n v="269"/>
    <n v="42679"/>
    <d v="2021-03-26T00:00:00"/>
    <d v="2021-04-09T00:00:00"/>
    <s v="Bigender"/>
    <x v="34"/>
  </r>
  <r>
    <n v="860"/>
    <n v="570"/>
    <n v="18813"/>
    <d v="2021-04-09T00:00:00"/>
    <d v="2021-05-04T00:00:00"/>
    <s v="Genderqueer"/>
    <x v="30"/>
  </r>
  <r>
    <n v="861"/>
    <n v="315"/>
    <n v="11565"/>
    <d v="2021-05-31T00:00:00"/>
    <d v="2021-06-20T00:00:00"/>
    <s v="Genderqueer"/>
    <x v="5"/>
  </r>
  <r>
    <n v="862"/>
    <n v="984"/>
    <n v="43784"/>
    <d v="2021-10-11T00:00:00"/>
    <d v="2021-10-20T00:00:00"/>
    <s v="Female"/>
    <x v="9"/>
  </r>
  <r>
    <n v="863"/>
    <n v="81"/>
    <n v="33163"/>
    <d v="2021-05-10T00:00:00"/>
    <d v="2021-05-18T00:00:00"/>
    <s v="Female"/>
    <x v="51"/>
  </r>
  <r>
    <n v="864"/>
    <n v="414"/>
    <n v="48691"/>
    <d v="2021-03-29T00:00:00"/>
    <d v="2021-04-17T00:00:00"/>
    <s v="Polygender"/>
    <x v="24"/>
  </r>
  <r>
    <n v="865"/>
    <n v="490"/>
    <n v="24343"/>
    <d v="2021-07-27T00:00:00"/>
    <d v="2021-07-30T00:00:00"/>
    <s v="Male"/>
    <x v="9"/>
  </r>
  <r>
    <n v="866"/>
    <n v="88"/>
    <n v="48270"/>
    <d v="2021-04-11T00:00:00"/>
    <d v="2021-04-21T00:00:00"/>
    <s v="Male"/>
    <x v="17"/>
  </r>
  <r>
    <n v="867"/>
    <n v="342"/>
    <n v="42248"/>
    <d v="2021-03-23T00:00:00"/>
    <d v="2021-04-07T00:00:00"/>
    <s v="Genderqueer"/>
    <x v="12"/>
  </r>
  <r>
    <n v="868"/>
    <n v="937"/>
    <n v="43447"/>
    <d v="2021-03-31T00:00:00"/>
    <d v="2021-04-03T00:00:00"/>
    <s v="Male"/>
    <x v="59"/>
  </r>
  <r>
    <n v="869"/>
    <n v="605"/>
    <n v="11108"/>
    <d v="2021-09-25T00:00:00"/>
    <d v="2021-10-20T00:00:00"/>
    <s v="Female"/>
    <x v="47"/>
  </r>
  <r>
    <n v="870"/>
    <n v="647"/>
    <n v="47385"/>
    <d v="2021-08-01T00:00:00"/>
    <d v="2021-08-12T00:00:00"/>
    <s v="Male"/>
    <x v="24"/>
  </r>
  <r>
    <n v="871"/>
    <n v="550"/>
    <n v="10888"/>
    <d v="2021-09-24T00:00:00"/>
    <d v="2021-10-08T00:00:00"/>
    <s v="Male"/>
    <x v="32"/>
  </r>
  <r>
    <n v="872"/>
    <n v="954"/>
    <n v="43868"/>
    <d v="2021-09-26T00:00:00"/>
    <d v="2021-10-14T00:00:00"/>
    <s v="Non-binary"/>
    <x v="60"/>
  </r>
  <r>
    <n v="873"/>
    <n v="100"/>
    <n v="55341"/>
    <d v="2021-04-25T00:00:00"/>
    <d v="2021-05-07T00:00:00"/>
    <s v="Genderfluid"/>
    <x v="60"/>
  </r>
  <r>
    <n v="874"/>
    <n v="557"/>
    <n v="25370"/>
    <d v="2021-03-25T00:00:00"/>
    <d v="2021-04-10T00:00:00"/>
    <s v="Bigender"/>
    <x v="54"/>
  </r>
  <r>
    <n v="875"/>
    <n v="383"/>
    <n v="25336"/>
    <d v="2021-02-26T00:00:00"/>
    <d v="2021-02-27T00:00:00"/>
    <s v="Non-binary"/>
    <x v="35"/>
  </r>
  <r>
    <n v="876"/>
    <n v="566"/>
    <n v="52388"/>
    <d v="2021-05-20T00:00:00"/>
    <d v="2021-05-24T00:00:00"/>
    <s v="Male"/>
    <x v="35"/>
  </r>
  <r>
    <n v="877"/>
    <n v="558"/>
    <n v="25468"/>
    <d v="2021-07-14T00:00:00"/>
    <d v="2021-08-02T00:00:00"/>
    <s v="Genderqueer"/>
    <x v="27"/>
  </r>
  <r>
    <n v="878"/>
    <n v="470"/>
    <n v="50578"/>
    <d v="2021-03-31T00:00:00"/>
    <d v="2021-04-20T00:00:00"/>
    <s v="Genderfluid"/>
    <x v="12"/>
  </r>
  <r>
    <n v="879"/>
    <n v="370"/>
    <n v="37561"/>
    <d v="2021-10-11T00:00:00"/>
    <d v="2021-10-20T00:00:00"/>
    <s v="Agender"/>
    <x v="27"/>
  </r>
  <r>
    <n v="880"/>
    <n v="872"/>
    <n v="43851"/>
    <d v="2021-02-19T00:00:00"/>
    <d v="2021-03-16T00:00:00"/>
    <s v="Non-binary"/>
    <x v="42"/>
  </r>
  <r>
    <n v="881"/>
    <n v="318"/>
    <n v="51945"/>
    <d v="2021-02-18T00:00:00"/>
    <d v="2021-03-10T00:00:00"/>
    <s v="Polygender"/>
    <x v="16"/>
  </r>
  <r>
    <n v="882"/>
    <n v="821"/>
    <n v="53666"/>
    <d v="2021-07-05T00:00:00"/>
    <d v="2021-07-07T00:00:00"/>
    <s v="Agender"/>
    <x v="42"/>
  </r>
  <r>
    <n v="883"/>
    <n v="360"/>
    <n v="43729"/>
    <d v="2021-02-27T00:00:00"/>
    <d v="2021-03-05T00:00:00"/>
    <s v="Male"/>
    <x v="45"/>
  </r>
  <r>
    <n v="884"/>
    <n v="62"/>
    <n v="54659"/>
    <d v="2021-08-16T00:00:00"/>
    <d v="2021-09-08T00:00:00"/>
    <s v="Bigender"/>
    <x v="13"/>
  </r>
  <r>
    <n v="885"/>
    <n v="16"/>
    <n v="27561"/>
    <d v="2021-10-18T00:00:00"/>
    <d v="2021-11-13T00:00:00"/>
    <s v="Male"/>
    <x v="0"/>
  </r>
  <r>
    <n v="886"/>
    <n v="898"/>
    <n v="51067"/>
    <d v="2021-09-22T00:00:00"/>
    <d v="2021-10-18T00:00:00"/>
    <s v="Bigender"/>
    <x v="39"/>
  </r>
  <r>
    <n v="887"/>
    <n v="669"/>
    <n v="10969"/>
    <d v="2021-01-27T00:00:00"/>
    <d v="2021-02-20T00:00:00"/>
    <s v="Genderfluid"/>
    <x v="45"/>
  </r>
  <r>
    <n v="888"/>
    <n v="108"/>
    <n v="38001"/>
    <d v="2021-04-20T00:00:00"/>
    <d v="2021-05-03T00:00:00"/>
    <s v="Bigender"/>
    <x v="9"/>
  </r>
  <r>
    <n v="889"/>
    <n v="332"/>
    <n v="27115"/>
    <d v="2021-07-31T00:00:00"/>
    <d v="2021-08-11T00:00:00"/>
    <s v="Male"/>
    <x v="0"/>
  </r>
  <r>
    <n v="890"/>
    <n v="649"/>
    <n v="54889"/>
    <d v="2021-06-21T00:00:00"/>
    <d v="2021-07-07T00:00:00"/>
    <s v="Genderfluid"/>
    <x v="42"/>
  </r>
  <r>
    <n v="891"/>
    <n v="350"/>
    <n v="36118"/>
    <d v="2021-08-12T00:00:00"/>
    <d v="2021-08-14T00:00:00"/>
    <s v="Bigender"/>
    <x v="35"/>
  </r>
  <r>
    <n v="892"/>
    <n v="586"/>
    <n v="21071"/>
    <d v="2021-04-09T00:00:00"/>
    <d v="2021-04-11T00:00:00"/>
    <s v="Agender"/>
    <x v="2"/>
  </r>
  <r>
    <n v="893"/>
    <n v="854"/>
    <n v="49324"/>
    <d v="2021-03-06T00:00:00"/>
    <d v="2021-03-14T00:00:00"/>
    <s v="Female"/>
    <x v="42"/>
  </r>
  <r>
    <n v="894"/>
    <n v="1000"/>
    <n v="35622"/>
    <d v="2021-10-11T00:00:00"/>
    <d v="2021-10-13T00:00:00"/>
    <s v="Male"/>
    <x v="58"/>
  </r>
  <r>
    <n v="895"/>
    <n v="664"/>
    <n v="56830"/>
    <d v="2021-07-26T00:00:00"/>
    <d v="2021-08-15T00:00:00"/>
    <s v="Genderfluid"/>
    <x v="13"/>
  </r>
  <r>
    <n v="896"/>
    <n v="446"/>
    <n v="46213"/>
    <d v="2021-03-14T00:00:00"/>
    <d v="2021-03-31T00:00:00"/>
    <s v="Non-binary"/>
    <x v="36"/>
  </r>
  <r>
    <n v="897"/>
    <n v="278"/>
    <n v="46681"/>
    <d v="2021-08-26T00:00:00"/>
    <d v="2021-09-17T00:00:00"/>
    <s v="Non-binary"/>
    <x v="52"/>
  </r>
  <r>
    <n v="898"/>
    <n v="465"/>
    <n v="51868"/>
    <d v="2021-06-30T00:00:00"/>
    <d v="2021-07-04T00:00:00"/>
    <s v="Female"/>
    <x v="27"/>
  </r>
  <r>
    <n v="899"/>
    <n v="408"/>
    <n v="32250"/>
    <d v="2021-08-04T00:00:00"/>
    <d v="2021-08-14T00:00:00"/>
    <s v="Genderfluid"/>
    <x v="20"/>
  </r>
  <r>
    <n v="900"/>
    <n v="409"/>
    <n v="31161"/>
    <d v="2021-07-07T00:00:00"/>
    <d v="2021-07-24T00:00:00"/>
    <s v="Male"/>
    <x v="0"/>
  </r>
  <r>
    <n v="901"/>
    <n v="305"/>
    <n v="46735"/>
    <d v="2021-05-05T00:00:00"/>
    <d v="2021-05-06T00:00:00"/>
    <s v="Genderqueer"/>
    <x v="47"/>
  </r>
  <r>
    <n v="902"/>
    <n v="553"/>
    <n v="30330"/>
    <d v="2021-01-12T00:00:00"/>
    <d v="2021-01-15T00:00:00"/>
    <s v="Genderfluid"/>
    <x v="51"/>
  </r>
  <r>
    <n v="903"/>
    <n v="789"/>
    <n v="21721"/>
    <d v="2021-01-05T00:00:00"/>
    <d v="2021-01-21T00:00:00"/>
    <s v="Genderqueer"/>
    <x v="14"/>
  </r>
  <r>
    <n v="904"/>
    <n v="980"/>
    <n v="40117"/>
    <d v="2021-03-24T00:00:00"/>
    <d v="2021-04-07T00:00:00"/>
    <s v="Agender"/>
    <x v="30"/>
  </r>
  <r>
    <n v="905"/>
    <n v="439"/>
    <n v="57884"/>
    <d v="2021-01-11T00:00:00"/>
    <d v="2021-01-23T00:00:00"/>
    <s v="Female"/>
    <x v="0"/>
  </r>
  <r>
    <n v="906"/>
    <n v="870"/>
    <n v="40632"/>
    <d v="2021-01-21T00:00:00"/>
    <d v="2021-02-04T00:00:00"/>
    <s v="Genderfluid"/>
    <x v="5"/>
  </r>
  <r>
    <n v="907"/>
    <n v="971"/>
    <n v="26863"/>
    <d v="2021-08-15T00:00:00"/>
    <d v="2021-08-17T00:00:00"/>
    <s v="Genderfluid"/>
    <x v="22"/>
  </r>
  <r>
    <n v="908"/>
    <n v="422"/>
    <n v="55562"/>
    <d v="2021-03-15T00:00:00"/>
    <d v="2021-04-08T00:00:00"/>
    <s v="Agender"/>
    <x v="2"/>
  </r>
  <r>
    <n v="909"/>
    <n v="465"/>
    <n v="34050"/>
    <d v="2021-07-18T00:00:00"/>
    <d v="2021-08-09T00:00:00"/>
    <s v="Female"/>
    <x v="27"/>
  </r>
  <r>
    <n v="910"/>
    <n v="738"/>
    <n v="14581"/>
    <d v="2021-01-27T00:00:00"/>
    <d v="2021-02-06T00:00:00"/>
    <s v="Genderqueer"/>
    <x v="43"/>
  </r>
  <r>
    <n v="911"/>
    <n v="189"/>
    <n v="58886"/>
    <d v="2021-08-23T00:00:00"/>
    <d v="2021-09-06T00:00:00"/>
    <s v="Bigender"/>
    <x v="29"/>
  </r>
  <r>
    <n v="912"/>
    <n v="780"/>
    <n v="48097"/>
    <d v="2021-08-23T00:00:00"/>
    <d v="2021-09-09T00:00:00"/>
    <s v="Genderfluid"/>
    <x v="43"/>
  </r>
  <r>
    <n v="913"/>
    <n v="597"/>
    <n v="16265"/>
    <d v="2021-04-03T00:00:00"/>
    <d v="2021-04-19T00:00:00"/>
    <s v="Genderfluid"/>
    <x v="19"/>
  </r>
  <r>
    <n v="914"/>
    <n v="577"/>
    <n v="36771"/>
    <d v="2021-05-09T00:00:00"/>
    <d v="2021-05-12T00:00:00"/>
    <s v="Genderfluid"/>
    <x v="13"/>
  </r>
  <r>
    <n v="915"/>
    <n v="266"/>
    <n v="49775"/>
    <d v="2021-04-17T00:00:00"/>
    <d v="2021-05-04T00:00:00"/>
    <s v="Non-binary"/>
    <x v="43"/>
  </r>
  <r>
    <n v="916"/>
    <n v="189"/>
    <n v="31001"/>
    <d v="2021-10-12T00:00:00"/>
    <d v="2021-10-19T00:00:00"/>
    <s v="Bigender"/>
    <x v="29"/>
  </r>
  <r>
    <n v="917"/>
    <n v="750"/>
    <n v="15620"/>
    <d v="2021-01-02T00:00:00"/>
    <d v="2021-01-12T00:00:00"/>
    <s v="Polygender"/>
    <x v="46"/>
  </r>
  <r>
    <n v="918"/>
    <n v="965"/>
    <n v="24379"/>
    <d v="2021-03-07T00:00:00"/>
    <d v="2021-04-03T00:00:00"/>
    <s v="Bigender"/>
    <x v="0"/>
  </r>
  <r>
    <n v="919"/>
    <n v="97"/>
    <n v="53662"/>
    <d v="2021-06-29T00:00:00"/>
    <d v="2021-07-21T00:00:00"/>
    <s v="Female"/>
    <x v="7"/>
  </r>
  <r>
    <n v="920"/>
    <n v="703"/>
    <n v="27722"/>
    <d v="2021-07-26T00:00:00"/>
    <d v="2021-08-16T00:00:00"/>
    <s v="Polygender"/>
    <x v="23"/>
  </r>
  <r>
    <n v="921"/>
    <n v="418"/>
    <n v="53911"/>
    <d v="2021-02-17T00:00:00"/>
    <d v="2021-02-18T00:00:00"/>
    <s v="Agender"/>
    <x v="9"/>
  </r>
  <r>
    <n v="922"/>
    <n v="703"/>
    <n v="36995"/>
    <d v="2021-10-10T00:00:00"/>
    <d v="2021-11-02T00:00:00"/>
    <s v="Polygender"/>
    <x v="23"/>
  </r>
  <r>
    <n v="923"/>
    <n v="767"/>
    <n v="28421"/>
    <d v="2021-07-05T00:00:00"/>
    <d v="2021-07-26T00:00:00"/>
    <s v="Genderqueer"/>
    <x v="50"/>
  </r>
  <r>
    <n v="924"/>
    <n v="786"/>
    <n v="43116"/>
    <d v="2021-04-04T00:00:00"/>
    <d v="2021-04-18T00:00:00"/>
    <s v="Agender"/>
    <x v="35"/>
  </r>
  <r>
    <n v="925"/>
    <n v="272"/>
    <n v="47553"/>
    <d v="2021-07-16T00:00:00"/>
    <d v="2021-08-12T00:00:00"/>
    <s v="Genderqueer"/>
    <x v="32"/>
  </r>
  <r>
    <n v="926"/>
    <n v="123"/>
    <n v="13634"/>
    <d v="2021-02-08T00:00:00"/>
    <d v="2021-02-18T00:00:00"/>
    <s v="Female"/>
    <x v="32"/>
  </r>
  <r>
    <n v="927"/>
    <n v="963"/>
    <n v="24139"/>
    <d v="2021-08-02T00:00:00"/>
    <d v="2021-08-06T00:00:00"/>
    <s v="Genderqueer"/>
    <x v="36"/>
  </r>
  <r>
    <n v="928"/>
    <n v="801"/>
    <n v="42930"/>
    <d v="2021-10-14T00:00:00"/>
    <d v="2021-10-19T00:00:00"/>
    <s v="Female"/>
    <x v="6"/>
  </r>
  <r>
    <n v="929"/>
    <n v="397"/>
    <n v="19614"/>
    <d v="2021-01-31T00:00:00"/>
    <d v="2021-02-06T00:00:00"/>
    <s v="Female"/>
    <x v="55"/>
  </r>
  <r>
    <n v="930"/>
    <n v="150"/>
    <n v="17581"/>
    <d v="2021-06-22T00:00:00"/>
    <d v="2021-06-30T00:00:00"/>
    <s v="Male"/>
    <x v="23"/>
  </r>
  <r>
    <n v="931"/>
    <n v="502"/>
    <n v="12528"/>
    <d v="2021-06-04T00:00:00"/>
    <d v="2021-06-19T00:00:00"/>
    <s v="Male"/>
    <x v="2"/>
  </r>
  <r>
    <n v="932"/>
    <n v="45"/>
    <n v="27978"/>
    <d v="2021-08-22T00:00:00"/>
    <d v="2021-08-23T00:00:00"/>
    <s v="Male"/>
    <x v="22"/>
  </r>
  <r>
    <n v="933"/>
    <n v="595"/>
    <n v="55917"/>
    <d v="2021-04-28T00:00:00"/>
    <d v="2021-05-20T00:00:00"/>
    <s v="Female"/>
    <x v="11"/>
  </r>
  <r>
    <n v="934"/>
    <n v="736"/>
    <n v="23252"/>
    <d v="2021-04-03T00:00:00"/>
    <d v="2021-04-21T00:00:00"/>
    <s v="Female"/>
    <x v="43"/>
  </r>
  <r>
    <n v="935"/>
    <n v="129"/>
    <n v="16962"/>
    <d v="2021-07-01T00:00:00"/>
    <d v="2021-07-16T00:00:00"/>
    <s v="Non-binary"/>
    <x v="45"/>
  </r>
  <r>
    <n v="936"/>
    <n v="148"/>
    <n v="47197"/>
    <d v="2021-07-16T00:00:00"/>
    <d v="2021-08-01T00:00:00"/>
    <s v="Polygender"/>
    <x v="4"/>
  </r>
  <r>
    <n v="937"/>
    <n v="72"/>
    <n v="13216"/>
    <d v="2021-06-04T00:00:00"/>
    <d v="2021-06-25T00:00:00"/>
    <s v="Genderfluid"/>
    <x v="46"/>
  </r>
  <r>
    <n v="938"/>
    <n v="128"/>
    <n v="41631"/>
    <d v="2021-06-12T00:00:00"/>
    <d v="2021-06-28T00:00:00"/>
    <s v="Male"/>
    <x v="25"/>
  </r>
  <r>
    <n v="939"/>
    <n v="432"/>
    <n v="24169"/>
    <d v="2021-04-02T00:00:00"/>
    <d v="2021-04-21T00:00:00"/>
    <s v="Bigender"/>
    <x v="2"/>
  </r>
  <r>
    <n v="940"/>
    <n v="813"/>
    <n v="11980"/>
    <d v="2021-09-11T00:00:00"/>
    <d v="2021-10-04T00:00:00"/>
    <s v="Male"/>
    <x v="53"/>
  </r>
  <r>
    <n v="941"/>
    <n v="662"/>
    <n v="56019"/>
    <d v="2021-09-30T00:00:00"/>
    <d v="2021-10-05T00:00:00"/>
    <s v="Female"/>
    <x v="18"/>
  </r>
  <r>
    <n v="942"/>
    <n v="282"/>
    <n v="46279"/>
    <d v="2021-06-09T00:00:00"/>
    <d v="2021-06-10T00:00:00"/>
    <s v="Female"/>
    <x v="54"/>
  </r>
  <r>
    <n v="943"/>
    <n v="76"/>
    <n v="26707"/>
    <d v="2021-02-22T00:00:00"/>
    <d v="2021-03-14T00:00:00"/>
    <s v="Agender"/>
    <x v="24"/>
  </r>
  <r>
    <n v="944"/>
    <n v="774"/>
    <n v="27648"/>
    <d v="2021-07-17T00:00:00"/>
    <d v="2021-08-09T00:00:00"/>
    <s v="Genderqueer"/>
    <x v="2"/>
  </r>
  <r>
    <n v="945"/>
    <n v="54"/>
    <n v="11172"/>
    <d v="2021-07-04T00:00:00"/>
    <d v="2021-07-22T00:00:00"/>
    <s v="Genderqueer"/>
    <x v="53"/>
  </r>
  <r>
    <n v="946"/>
    <n v="455"/>
    <n v="33414"/>
    <d v="2021-04-20T00:00:00"/>
    <d v="2021-05-13T00:00:00"/>
    <s v="Non-binary"/>
    <x v="11"/>
  </r>
  <r>
    <n v="947"/>
    <n v="49"/>
    <n v="47022"/>
    <d v="2021-06-24T00:00:00"/>
    <d v="2021-07-02T00:00:00"/>
    <s v="Female"/>
    <x v="38"/>
  </r>
  <r>
    <n v="948"/>
    <n v="35"/>
    <n v="18783"/>
    <d v="2021-08-24T00:00:00"/>
    <d v="2021-09-02T00:00:00"/>
    <s v="Male"/>
    <x v="19"/>
  </r>
  <r>
    <n v="949"/>
    <n v="244"/>
    <n v="50347"/>
    <d v="2021-02-02T00:00:00"/>
    <d v="2021-02-17T00:00:00"/>
    <s v="Male"/>
    <x v="27"/>
  </r>
  <r>
    <n v="950"/>
    <n v="328"/>
    <n v="43066"/>
    <d v="2021-10-16T00:00:00"/>
    <d v="2021-10-31T00:00:00"/>
    <s v="Non-binary"/>
    <x v="54"/>
  </r>
  <r>
    <n v="951"/>
    <n v="515"/>
    <n v="28300"/>
    <d v="2021-09-30T00:00:00"/>
    <d v="2021-10-23T00:00:00"/>
    <s v="Female"/>
    <x v="26"/>
  </r>
  <r>
    <n v="952"/>
    <n v="883"/>
    <n v="57857"/>
    <d v="2021-08-05T00:00:00"/>
    <d v="2021-08-25T00:00:00"/>
    <s v="Polygender"/>
    <x v="49"/>
  </r>
  <r>
    <n v="953"/>
    <n v="733"/>
    <n v="28033"/>
    <d v="2021-04-18T00:00:00"/>
    <d v="2021-04-26T00:00:00"/>
    <s v="Genderqueer"/>
    <x v="8"/>
  </r>
  <r>
    <n v="954"/>
    <n v="370"/>
    <n v="33703"/>
    <d v="2021-03-28T00:00:00"/>
    <d v="2021-04-15T00:00:00"/>
    <s v="Agender"/>
    <x v="27"/>
  </r>
  <r>
    <n v="955"/>
    <n v="209"/>
    <n v="30609"/>
    <d v="2021-01-20T00:00:00"/>
    <d v="2021-02-05T00:00:00"/>
    <s v="Female"/>
    <x v="31"/>
  </r>
  <r>
    <n v="956"/>
    <n v="549"/>
    <n v="19917"/>
    <d v="2021-05-18T00:00:00"/>
    <d v="2021-06-07T00:00:00"/>
    <s v="Male"/>
    <x v="55"/>
  </r>
  <r>
    <n v="957"/>
    <n v="740"/>
    <n v="47132"/>
    <d v="2021-08-20T00:00:00"/>
    <d v="2021-08-30T00:00:00"/>
    <s v="Non-binary"/>
    <x v="52"/>
  </r>
  <r>
    <n v="958"/>
    <n v="577"/>
    <n v="42170"/>
    <d v="2021-06-21T00:00:00"/>
    <d v="2021-07-01T00:00:00"/>
    <s v="Genderfluid"/>
    <x v="13"/>
  </r>
  <r>
    <n v="959"/>
    <n v="565"/>
    <n v="10777"/>
    <d v="2021-01-17T00:00:00"/>
    <d v="2021-02-10T00:00:00"/>
    <s v="Genderqueer"/>
    <x v="52"/>
  </r>
  <r>
    <n v="960"/>
    <n v="362"/>
    <n v="32197"/>
    <d v="2021-09-19T00:00:00"/>
    <d v="2021-10-07T00:00:00"/>
    <s v="Genderqueer"/>
    <x v="7"/>
  </r>
  <r>
    <n v="961"/>
    <n v="717"/>
    <n v="54557"/>
    <d v="2021-03-19T00:00:00"/>
    <d v="2021-04-15T00:00:00"/>
    <s v="Agender"/>
    <x v="34"/>
  </r>
  <r>
    <n v="962"/>
    <n v="657"/>
    <n v="49485"/>
    <d v="2021-02-09T00:00:00"/>
    <d v="2021-02-18T00:00:00"/>
    <s v="Male"/>
    <x v="47"/>
  </r>
  <r>
    <n v="963"/>
    <n v="108"/>
    <n v="18632"/>
    <d v="2021-06-18T00:00:00"/>
    <d v="2021-07-14T00:00:00"/>
    <s v="Bigender"/>
    <x v="9"/>
  </r>
  <r>
    <n v="964"/>
    <n v="367"/>
    <n v="22258"/>
    <d v="2021-07-08T00:00:00"/>
    <d v="2021-07-16T00:00:00"/>
    <s v="Bigender"/>
    <x v="24"/>
  </r>
  <r>
    <n v="965"/>
    <n v="69"/>
    <n v="14014"/>
    <d v="2021-07-24T00:00:00"/>
    <d v="2021-07-29T00:00:00"/>
    <s v="Bigender"/>
    <x v="41"/>
  </r>
  <r>
    <n v="966"/>
    <n v="639"/>
    <n v="28100"/>
    <d v="2021-02-25T00:00:00"/>
    <d v="2021-03-10T00:00:00"/>
    <s v="Non-binary"/>
    <x v="48"/>
  </r>
  <r>
    <n v="967"/>
    <n v="306"/>
    <n v="32010"/>
    <d v="2021-10-11T00:00:00"/>
    <d v="2021-11-07T00:00:00"/>
    <s v="Polygender"/>
    <x v="45"/>
  </r>
  <r>
    <n v="968"/>
    <n v="765"/>
    <n v="32223"/>
    <d v="2021-03-14T00:00:00"/>
    <d v="2021-04-03T00:00:00"/>
    <s v="Non-binary"/>
    <x v="54"/>
  </r>
  <r>
    <n v="969"/>
    <n v="639"/>
    <n v="23565"/>
    <d v="2021-05-22T00:00:00"/>
    <d v="2021-05-25T00:00:00"/>
    <s v="Non-binary"/>
    <x v="48"/>
  </r>
  <r>
    <n v="970"/>
    <n v="382"/>
    <n v="36941"/>
    <d v="2021-01-04T00:00:00"/>
    <d v="2021-01-23T00:00:00"/>
    <s v="Genderfluid"/>
    <x v="21"/>
  </r>
  <r>
    <n v="971"/>
    <n v="272"/>
    <n v="40173"/>
    <d v="2021-08-26T00:00:00"/>
    <d v="2021-09-12T00:00:00"/>
    <s v="Genderqueer"/>
    <x v="32"/>
  </r>
  <r>
    <n v="972"/>
    <n v="117"/>
    <n v="10698"/>
    <d v="2021-07-22T00:00:00"/>
    <d v="2021-08-08T00:00:00"/>
    <s v="Female"/>
    <x v="0"/>
  </r>
  <r>
    <n v="973"/>
    <n v="232"/>
    <n v="49214"/>
    <d v="2021-09-04T00:00:00"/>
    <d v="2021-09-24T00:00:00"/>
    <s v="Male"/>
    <x v="21"/>
  </r>
  <r>
    <n v="974"/>
    <n v="221"/>
    <n v="17928"/>
    <d v="2021-01-22T00:00:00"/>
    <d v="2021-02-18T00:00:00"/>
    <s v="Polygender"/>
    <x v="49"/>
  </r>
  <r>
    <n v="975"/>
    <n v="316"/>
    <n v="28211"/>
    <d v="2021-01-18T00:00:00"/>
    <d v="2021-01-30T00:00:00"/>
    <s v="Genderqueer"/>
    <x v="8"/>
  </r>
  <r>
    <n v="976"/>
    <n v="778"/>
    <n v="11014"/>
    <d v="2021-10-15T00:00:00"/>
    <d v="2021-11-04T00:00:00"/>
    <s v="Genderfluid"/>
    <x v="34"/>
  </r>
  <r>
    <n v="977"/>
    <n v="463"/>
    <n v="19220"/>
    <d v="2021-04-23T00:00:00"/>
    <d v="2021-05-06T00:00:00"/>
    <s v="Agender"/>
    <x v="18"/>
  </r>
  <r>
    <n v="978"/>
    <n v="827"/>
    <n v="24589"/>
    <d v="2021-04-24T00:00:00"/>
    <d v="2021-05-18T00:00:00"/>
    <s v="Agender"/>
    <x v="50"/>
  </r>
  <r>
    <n v="979"/>
    <n v="813"/>
    <n v="31437"/>
    <d v="2021-04-07T00:00:00"/>
    <d v="2021-04-21T00:00:00"/>
    <s v="Male"/>
    <x v="53"/>
  </r>
  <r>
    <n v="980"/>
    <n v="84"/>
    <n v="57728"/>
    <d v="2021-10-19T00:00:00"/>
    <d v="2021-11-14T00:00:00"/>
    <s v="Female"/>
    <x v="16"/>
  </r>
  <r>
    <n v="981"/>
    <n v="830"/>
    <n v="37730"/>
    <d v="2021-10-02T00:00:00"/>
    <d v="2021-10-12T00:00:00"/>
    <s v="Male"/>
    <x v="3"/>
  </r>
  <r>
    <n v="982"/>
    <n v="123"/>
    <n v="33286"/>
    <d v="2021-03-30T00:00:00"/>
    <d v="2021-04-07T00:00:00"/>
    <s v="Female"/>
    <x v="32"/>
  </r>
  <r>
    <n v="983"/>
    <n v="677"/>
    <n v="49941"/>
    <d v="2021-07-12T00:00:00"/>
    <d v="2021-07-14T00:00:00"/>
    <s v="Female"/>
    <x v="37"/>
  </r>
  <r>
    <n v="984"/>
    <n v="359"/>
    <n v="10390"/>
    <d v="2021-09-23T00:00:00"/>
    <d v="2021-09-30T00:00:00"/>
    <s v="Genderfluid"/>
    <x v="29"/>
  </r>
  <r>
    <n v="985"/>
    <n v="581"/>
    <n v="59558"/>
    <d v="2021-02-07T00:00:00"/>
    <d v="2021-02-09T00:00:00"/>
    <s v="Polygender"/>
    <x v="48"/>
  </r>
  <r>
    <n v="986"/>
    <n v="116"/>
    <n v="13431"/>
    <d v="2021-08-02T00:00:00"/>
    <d v="2021-08-15T00:00:00"/>
    <s v="Genderfluid"/>
    <x v="30"/>
  </r>
  <r>
    <n v="987"/>
    <n v="247"/>
    <n v="30215"/>
    <d v="2021-07-13T00:00:00"/>
    <d v="2021-08-09T00:00:00"/>
    <s v="Female"/>
    <x v="9"/>
  </r>
  <r>
    <n v="988"/>
    <n v="496"/>
    <n v="27204"/>
    <d v="2021-02-04T00:00:00"/>
    <d v="2021-02-16T00:00:00"/>
    <s v="Bigender"/>
    <x v="13"/>
  </r>
  <r>
    <n v="989"/>
    <n v="595"/>
    <n v="27217"/>
    <d v="2021-01-06T00:00:00"/>
    <d v="2021-01-29T00:00:00"/>
    <s v="Female"/>
    <x v="11"/>
  </r>
  <r>
    <n v="990"/>
    <n v="87"/>
    <n v="40306"/>
    <d v="2021-08-17T00:00:00"/>
    <d v="2021-09-06T00:00:00"/>
    <s v="Agender"/>
    <x v="4"/>
  </r>
  <r>
    <n v="991"/>
    <n v="493"/>
    <n v="17535"/>
    <d v="2021-01-09T00:00:00"/>
    <d v="2021-01-16T00:00:00"/>
    <s v="Bigender"/>
    <x v="16"/>
  </r>
  <r>
    <n v="992"/>
    <n v="770"/>
    <n v="53679"/>
    <d v="2021-07-23T00:00:00"/>
    <d v="2021-08-14T00:00:00"/>
    <s v="Polygender"/>
    <x v="55"/>
  </r>
  <r>
    <n v="993"/>
    <n v="268"/>
    <n v="33479"/>
    <d v="2021-03-29T00:00:00"/>
    <d v="2021-04-11T00:00:00"/>
    <s v="Male"/>
    <x v="36"/>
  </r>
  <r>
    <n v="994"/>
    <n v="920"/>
    <n v="59074"/>
    <d v="2021-07-15T00:00:00"/>
    <d v="2021-07-17T00:00:00"/>
    <s v="Polygender"/>
    <x v="33"/>
  </r>
  <r>
    <n v="995"/>
    <n v="15"/>
    <n v="43588"/>
    <d v="2021-04-14T00:00:00"/>
    <d v="2021-04-28T00:00:00"/>
    <s v="Genderfluid"/>
    <x v="2"/>
  </r>
  <r>
    <n v="996"/>
    <n v="345"/>
    <n v="37843"/>
    <d v="2021-01-13T00:00:00"/>
    <d v="2021-02-02T00:00:00"/>
    <s v="Genderqueer"/>
    <x v="53"/>
  </r>
  <r>
    <n v="997"/>
    <n v="346"/>
    <n v="53831"/>
    <d v="2021-01-18T00:00:00"/>
    <d v="2021-01-31T00:00:00"/>
    <s v="Genderqueer"/>
    <x v="48"/>
  </r>
  <r>
    <n v="998"/>
    <n v="407"/>
    <n v="53308"/>
    <d v="2021-05-05T00:00:00"/>
    <d v="2021-05-21T00:00:00"/>
    <s v="Male"/>
    <x v="39"/>
  </r>
  <r>
    <n v="999"/>
    <n v="428"/>
    <n v="31643"/>
    <d v="2021-06-15T00:00:00"/>
    <d v="2021-07-12T00:00:00"/>
    <s v="Polygender"/>
    <x v="20"/>
  </r>
  <r>
    <n v="1000"/>
    <n v="896"/>
    <n v="27836"/>
    <d v="2021-04-07T00:00:00"/>
    <d v="2021-04-24T00:00:00"/>
    <s v="Genderqueer"/>
    <x v="8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64"/>
    <n v="30811"/>
    <x v="0"/>
    <d v="2021-09-24T00:00:00"/>
    <s v="Genderfluid"/>
    <n v="75"/>
  </r>
  <r>
    <n v="2"/>
    <n v="473"/>
    <n v="50490"/>
    <x v="1"/>
    <d v="2021-02-13T00:00:00"/>
    <s v="Male"/>
    <n v="61"/>
  </r>
  <r>
    <n v="3"/>
    <n v="774"/>
    <n v="46763"/>
    <x v="2"/>
    <d v="2021-11-03T00:00:00"/>
    <s v="Genderqueer"/>
    <n v="34"/>
  </r>
  <r>
    <n v="4"/>
    <n v="433"/>
    <n v="39782"/>
    <x v="3"/>
    <d v="2021-05-19T00:00:00"/>
    <s v="Non-binary"/>
    <n v="46"/>
  </r>
  <r>
    <n v="5"/>
    <n v="441"/>
    <n v="14719"/>
    <x v="4"/>
    <d v="2021-03-24T00:00:00"/>
    <s v="Bigender"/>
    <n v="53"/>
  </r>
  <r>
    <n v="6"/>
    <n v="800"/>
    <n v="16197"/>
    <x v="5"/>
    <d v="2021-10-05T00:00:00"/>
    <s v="Bigender"/>
    <n v="49"/>
  </r>
  <r>
    <n v="7"/>
    <n v="626"/>
    <n v="37666"/>
    <x v="6"/>
    <d v="2021-04-11T00:00:00"/>
    <s v="Genderqueer"/>
    <n v="64"/>
  </r>
  <r>
    <n v="8"/>
    <n v="58"/>
    <n v="28484"/>
    <x v="7"/>
    <d v="2021-05-01T00:00:00"/>
    <s v="Agender"/>
    <n v="39"/>
  </r>
  <r>
    <n v="9"/>
    <n v="852"/>
    <n v="12896"/>
    <x v="8"/>
    <d v="2021-05-11T00:00:00"/>
    <s v="Polygender"/>
    <n v="67"/>
  </r>
  <r>
    <n v="10"/>
    <n v="659"/>
    <n v="21922"/>
    <x v="9"/>
    <d v="2021-10-16T00:00:00"/>
    <s v="Non-binary"/>
    <n v="57"/>
  </r>
  <r>
    <n v="11"/>
    <n v="785"/>
    <n v="36624"/>
    <x v="10"/>
    <d v="2021-06-30T00:00:00"/>
    <s v="Genderfluid"/>
    <n v="54"/>
  </r>
  <r>
    <n v="12"/>
    <n v="120"/>
    <n v="55507"/>
    <x v="11"/>
    <d v="2021-07-11T00:00:00"/>
    <s v="Polygender"/>
    <n v="60"/>
  </r>
  <r>
    <n v="13"/>
    <n v="204"/>
    <n v="57810"/>
    <x v="9"/>
    <d v="2021-10-31T00:00:00"/>
    <s v="Female"/>
    <n v="60"/>
  </r>
  <r>
    <n v="14"/>
    <n v="957"/>
    <n v="21270"/>
    <x v="12"/>
    <d v="2021-04-12T00:00:00"/>
    <s v="Male"/>
    <n v="75"/>
  </r>
  <r>
    <n v="15"/>
    <n v="468"/>
    <n v="15488"/>
    <x v="13"/>
    <d v="2021-10-08T00:00:00"/>
    <s v="Genderqueer"/>
    <n v="67"/>
  </r>
  <r>
    <n v="16"/>
    <n v="564"/>
    <n v="36479"/>
    <x v="14"/>
    <d v="2021-07-08T00:00:00"/>
    <s v="Bigender"/>
    <n v="34"/>
  </r>
  <r>
    <n v="17"/>
    <n v="614"/>
    <n v="51822"/>
    <x v="15"/>
    <d v="2021-02-11T00:00:00"/>
    <s v="Polygender"/>
    <n v="45"/>
  </r>
  <r>
    <n v="18"/>
    <n v="299"/>
    <n v="22902"/>
    <x v="16"/>
    <d v="2021-01-03T00:00:00"/>
    <s v="Non-binary"/>
    <n v="32"/>
  </r>
  <r>
    <n v="19"/>
    <n v="513"/>
    <n v="56754"/>
    <x v="0"/>
    <d v="2021-09-10T00:00:00"/>
    <s v="Non-binary"/>
    <n v="39"/>
  </r>
  <r>
    <n v="20"/>
    <n v="789"/>
    <n v="45129"/>
    <x v="17"/>
    <d v="2021-01-20T00:00:00"/>
    <s v="Genderqueer"/>
    <n v="36"/>
  </r>
  <r>
    <n v="21"/>
    <n v="124"/>
    <n v="11261"/>
    <x v="18"/>
    <d v="2021-04-17T00:00:00"/>
    <s v="Non-binary"/>
    <n v="54"/>
  </r>
  <r>
    <n v="22"/>
    <n v="180"/>
    <n v="36088"/>
    <x v="19"/>
    <d v="2021-06-09T00:00:00"/>
    <s v="Genderfluid"/>
    <n v="21"/>
  </r>
  <r>
    <n v="23"/>
    <n v="652"/>
    <n v="45711"/>
    <x v="20"/>
    <d v="2021-05-22T00:00:00"/>
    <s v="Male"/>
    <n v="63"/>
  </r>
  <r>
    <n v="24"/>
    <n v="469"/>
    <n v="14566"/>
    <x v="21"/>
    <d v="2021-09-20T00:00:00"/>
    <s v="Female"/>
    <n v="78"/>
  </r>
  <r>
    <n v="25"/>
    <n v="562"/>
    <n v="47075"/>
    <x v="22"/>
    <d v="2021-07-08T00:00:00"/>
    <s v="Agender"/>
    <n v="58"/>
  </r>
  <r>
    <n v="26"/>
    <n v="732"/>
    <n v="15964"/>
    <x v="23"/>
    <d v="2021-05-04T00:00:00"/>
    <s v="Genderfluid"/>
    <n v="80"/>
  </r>
  <r>
    <n v="27"/>
    <n v="443"/>
    <n v="35513"/>
    <x v="24"/>
    <d v="2021-05-28T00:00:00"/>
    <s v="Bigender"/>
    <n v="49"/>
  </r>
  <r>
    <n v="28"/>
    <n v="206"/>
    <n v="29968"/>
    <x v="25"/>
    <d v="2021-09-04T00:00:00"/>
    <s v="Polygender"/>
    <n v="66"/>
  </r>
  <r>
    <n v="29"/>
    <n v="993"/>
    <n v="57645"/>
    <x v="26"/>
    <d v="2021-03-28T00:00:00"/>
    <s v="Polygender"/>
    <n v="24"/>
  </r>
  <r>
    <n v="30"/>
    <n v="260"/>
    <n v="59350"/>
    <x v="14"/>
    <d v="2021-07-26T00:00:00"/>
    <s v="Female"/>
    <n v="27"/>
  </r>
  <r>
    <n v="31"/>
    <n v="727"/>
    <n v="15722"/>
    <x v="27"/>
    <d v="2021-04-05T00:00:00"/>
    <s v="Female"/>
    <n v="26"/>
  </r>
  <r>
    <n v="32"/>
    <n v="627"/>
    <n v="24976"/>
    <x v="28"/>
    <d v="2021-07-14T00:00:00"/>
    <s v="Genderfluid"/>
    <n v="51"/>
  </r>
  <r>
    <n v="33"/>
    <n v="588"/>
    <n v="52945"/>
    <x v="29"/>
    <d v="2021-07-07T00:00:00"/>
    <s v="Genderfluid"/>
    <n v="48"/>
  </r>
  <r>
    <n v="34"/>
    <n v="412"/>
    <n v="36244"/>
    <x v="30"/>
    <d v="2021-05-30T00:00:00"/>
    <s v="Polygender"/>
    <n v="21"/>
  </r>
  <r>
    <n v="35"/>
    <n v="358"/>
    <n v="49665"/>
    <x v="31"/>
    <d v="2021-09-07T00:00:00"/>
    <s v="Genderfluid"/>
    <n v="64"/>
  </r>
  <r>
    <n v="36"/>
    <n v="51"/>
    <n v="32494"/>
    <x v="32"/>
    <d v="2021-09-04T00:00:00"/>
    <s v="Non-binary"/>
    <n v="52"/>
  </r>
  <r>
    <n v="37"/>
    <n v="78"/>
    <n v="53949"/>
    <x v="14"/>
    <d v="2021-07-18T00:00:00"/>
    <s v="Genderqueer"/>
    <n v="38"/>
  </r>
  <r>
    <n v="38"/>
    <n v="809"/>
    <n v="46219"/>
    <x v="1"/>
    <d v="2021-02-19T00:00:00"/>
    <s v="Bigender"/>
    <n v="76"/>
  </r>
  <r>
    <n v="39"/>
    <n v="466"/>
    <n v="23990"/>
    <x v="33"/>
    <d v="2021-03-20T00:00:00"/>
    <s v="Male"/>
    <n v="28"/>
  </r>
  <r>
    <n v="40"/>
    <n v="86"/>
    <n v="56657"/>
    <x v="34"/>
    <d v="2021-01-19T00:00:00"/>
    <s v="Non-binary"/>
    <n v="76"/>
  </r>
  <r>
    <n v="41"/>
    <n v="790"/>
    <n v="53386"/>
    <x v="35"/>
    <d v="2021-01-09T00:00:00"/>
    <s v="Genderqueer"/>
    <n v="67"/>
  </r>
  <r>
    <n v="42"/>
    <n v="690"/>
    <n v="33993"/>
    <x v="36"/>
    <d v="2021-08-02T00:00:00"/>
    <s v="Genderqueer"/>
    <n v="34"/>
  </r>
  <r>
    <n v="43"/>
    <n v="570"/>
    <n v="22839"/>
    <x v="37"/>
    <d v="2021-08-03T00:00:00"/>
    <s v="Genderqueer"/>
    <n v="35"/>
  </r>
  <r>
    <n v="44"/>
    <n v="849"/>
    <n v="17071"/>
    <x v="38"/>
    <d v="2021-09-22T00:00:00"/>
    <s v="Male"/>
    <n v="29"/>
  </r>
  <r>
    <n v="45"/>
    <n v="571"/>
    <n v="21738"/>
    <x v="39"/>
    <d v="2021-06-21T00:00:00"/>
    <s v="Agender"/>
    <n v="22"/>
  </r>
  <r>
    <n v="46"/>
    <n v="922"/>
    <n v="25378"/>
    <x v="40"/>
    <d v="2021-07-04T00:00:00"/>
    <s v="Polygender"/>
    <n v="53"/>
  </r>
  <r>
    <n v="47"/>
    <n v="791"/>
    <n v="35453"/>
    <x v="41"/>
    <d v="2021-04-23T00:00:00"/>
    <s v="Agender"/>
    <n v="34"/>
  </r>
  <r>
    <n v="48"/>
    <n v="620"/>
    <n v="31712"/>
    <x v="42"/>
    <d v="2021-04-23T00:00:00"/>
    <s v="Male"/>
    <n v="35"/>
  </r>
  <r>
    <n v="49"/>
    <n v="336"/>
    <n v="24219"/>
    <x v="43"/>
    <d v="2021-02-13T00:00:00"/>
    <s v="Male"/>
    <n v="35"/>
  </r>
  <r>
    <n v="50"/>
    <n v="454"/>
    <n v="50310"/>
    <x v="44"/>
    <d v="2021-09-18T00:00:00"/>
    <s v="Genderfluid"/>
    <n v="28"/>
  </r>
  <r>
    <n v="51"/>
    <n v="399"/>
    <n v="18423"/>
    <x v="45"/>
    <d v="2021-02-26T00:00:00"/>
    <s v="Agender"/>
    <n v="46"/>
  </r>
  <r>
    <n v="52"/>
    <n v="493"/>
    <n v="32155"/>
    <x v="46"/>
    <d v="2021-10-29T00:00:00"/>
    <s v="Bigender"/>
    <n v="63"/>
  </r>
  <r>
    <n v="53"/>
    <n v="528"/>
    <n v="10517"/>
    <x v="47"/>
    <d v="2021-05-02T00:00:00"/>
    <s v="Non-binary"/>
    <n v="63"/>
  </r>
  <r>
    <n v="54"/>
    <n v="195"/>
    <n v="13681"/>
    <x v="23"/>
    <d v="2021-05-17T00:00:00"/>
    <s v="Genderfluid"/>
    <n v="72"/>
  </r>
  <r>
    <n v="55"/>
    <n v="873"/>
    <n v="55650"/>
    <x v="48"/>
    <d v="2021-04-25T00:00:00"/>
    <s v="Non-binary"/>
    <n v="38"/>
  </r>
  <r>
    <n v="56"/>
    <n v="587"/>
    <n v="17149"/>
    <x v="49"/>
    <d v="2021-02-18T00:00:00"/>
    <s v="Agender"/>
    <n v="35"/>
  </r>
  <r>
    <n v="57"/>
    <n v="163"/>
    <n v="41495"/>
    <x v="50"/>
    <d v="2021-03-13T00:00:00"/>
    <s v="Genderfluid"/>
    <n v="20"/>
  </r>
  <r>
    <n v="58"/>
    <n v="332"/>
    <n v="42861"/>
    <x v="51"/>
    <d v="2021-02-10T00:00:00"/>
    <s v="Male"/>
    <n v="75"/>
  </r>
  <r>
    <n v="59"/>
    <n v="843"/>
    <n v="21858"/>
    <x v="52"/>
    <d v="2021-02-27T00:00:00"/>
    <s v="Genderqueer"/>
    <n v="23"/>
  </r>
  <r>
    <n v="60"/>
    <n v="301"/>
    <n v="31491"/>
    <x v="53"/>
    <d v="2021-02-28T00:00:00"/>
    <s v="Non-binary"/>
    <n v="47"/>
  </r>
  <r>
    <n v="61"/>
    <n v="158"/>
    <n v="42290"/>
    <x v="42"/>
    <d v="2021-04-28T00:00:00"/>
    <s v="Genderqueer"/>
    <n v="33"/>
  </r>
  <r>
    <n v="62"/>
    <n v="93"/>
    <n v="37952"/>
    <x v="54"/>
    <d v="2021-08-13T00:00:00"/>
    <s v="Genderfluid"/>
    <n v="66"/>
  </r>
  <r>
    <n v="63"/>
    <n v="556"/>
    <n v="27577"/>
    <x v="55"/>
    <d v="2021-03-08T00:00:00"/>
    <s v="Genderfluid"/>
    <n v="61"/>
  </r>
  <r>
    <n v="64"/>
    <n v="167"/>
    <n v="23668"/>
    <x v="56"/>
    <d v="2021-02-15T00:00:00"/>
    <s v="Agender"/>
    <n v="34"/>
  </r>
  <r>
    <n v="65"/>
    <n v="388"/>
    <n v="22051"/>
    <x v="57"/>
    <d v="2021-07-22T00:00:00"/>
    <s v="Genderfluid"/>
    <n v="38"/>
  </r>
  <r>
    <n v="66"/>
    <n v="631"/>
    <n v="42774"/>
    <x v="58"/>
    <d v="2021-08-22T00:00:00"/>
    <s v="Female"/>
    <n v="49"/>
  </r>
  <r>
    <n v="67"/>
    <n v="504"/>
    <n v="52694"/>
    <x v="59"/>
    <d v="2021-06-17T00:00:00"/>
    <s v="Genderqueer"/>
    <n v="56"/>
  </r>
  <r>
    <n v="68"/>
    <n v="180"/>
    <n v="20552"/>
    <x v="60"/>
    <d v="2021-02-18T00:00:00"/>
    <s v="Genderfluid"/>
    <n v="21"/>
  </r>
  <r>
    <n v="69"/>
    <n v="96"/>
    <n v="40619"/>
    <x v="61"/>
    <d v="2021-03-28T00:00:00"/>
    <s v="Genderfluid"/>
    <n v="41"/>
  </r>
  <r>
    <n v="70"/>
    <n v="802"/>
    <n v="11279"/>
    <x v="62"/>
    <d v="2021-05-26T00:00:00"/>
    <s v="Female"/>
    <n v="72"/>
  </r>
  <r>
    <n v="71"/>
    <n v="795"/>
    <n v="20283"/>
    <x v="63"/>
    <d v="2021-02-16T00:00:00"/>
    <s v="Agender"/>
    <n v="49"/>
  </r>
  <r>
    <n v="72"/>
    <n v="610"/>
    <n v="40072"/>
    <x v="64"/>
    <d v="2021-03-16T00:00:00"/>
    <s v="Agender"/>
    <n v="31"/>
  </r>
  <r>
    <n v="73"/>
    <n v="965"/>
    <n v="16715"/>
    <x v="65"/>
    <d v="2021-08-19T00:00:00"/>
    <s v="Bigender"/>
    <n v="75"/>
  </r>
  <r>
    <n v="74"/>
    <n v="391"/>
    <n v="39655"/>
    <x v="66"/>
    <d v="2021-02-27T00:00:00"/>
    <s v="Male"/>
    <n v="75"/>
  </r>
  <r>
    <n v="75"/>
    <n v="68"/>
    <n v="16667"/>
    <x v="67"/>
    <d v="2021-09-15T00:00:00"/>
    <s v="Female"/>
    <n v="23"/>
  </r>
  <r>
    <n v="76"/>
    <n v="470"/>
    <n v="22762"/>
    <x v="68"/>
    <d v="2021-06-26T00:00:00"/>
    <s v="Genderfluid"/>
    <n v="45"/>
  </r>
  <r>
    <n v="77"/>
    <n v="680"/>
    <n v="56675"/>
    <x v="69"/>
    <d v="2021-04-29T00:00:00"/>
    <s v="Bigender"/>
    <n v="78"/>
  </r>
  <r>
    <n v="78"/>
    <n v="681"/>
    <n v="58179"/>
    <x v="70"/>
    <d v="2021-05-29T00:00:00"/>
    <s v="Polygender"/>
    <n v="79"/>
  </r>
  <r>
    <n v="79"/>
    <n v="236"/>
    <n v="54340"/>
    <x v="71"/>
    <d v="2021-03-25T00:00:00"/>
    <s v="Non-binary"/>
    <n v="80"/>
  </r>
  <r>
    <n v="80"/>
    <n v="872"/>
    <n v="59554"/>
    <x v="72"/>
    <d v="2021-05-20T00:00:00"/>
    <s v="Non-binary"/>
    <n v="74"/>
  </r>
  <r>
    <n v="81"/>
    <n v="736"/>
    <n v="30150"/>
    <x v="73"/>
    <d v="2021-06-15T00:00:00"/>
    <s v="Female"/>
    <n v="55"/>
  </r>
  <r>
    <n v="82"/>
    <n v="927"/>
    <n v="32502"/>
    <x v="51"/>
    <d v="2021-02-27T00:00:00"/>
    <s v="Male"/>
    <n v="61"/>
  </r>
  <r>
    <n v="83"/>
    <n v="537"/>
    <n v="39729"/>
    <x v="74"/>
    <d v="2021-07-01T00:00:00"/>
    <s v="Non-binary"/>
    <n v="45"/>
  </r>
  <r>
    <n v="84"/>
    <n v="181"/>
    <n v="43438"/>
    <x v="75"/>
    <d v="2021-09-20T00:00:00"/>
    <s v="Polygender"/>
    <n v="27"/>
  </r>
  <r>
    <n v="85"/>
    <n v="251"/>
    <n v="43533"/>
    <x v="76"/>
    <d v="2021-03-22T00:00:00"/>
    <s v="Female"/>
    <n v="78"/>
  </r>
  <r>
    <n v="86"/>
    <n v="874"/>
    <n v="27045"/>
    <x v="77"/>
    <d v="2021-08-11T00:00:00"/>
    <s v="Genderqueer"/>
    <n v="65"/>
  </r>
  <r>
    <n v="87"/>
    <n v="325"/>
    <n v="32961"/>
    <x v="78"/>
    <d v="2021-07-16T00:00:00"/>
    <s v="Genderqueer"/>
    <n v="68"/>
  </r>
  <r>
    <n v="88"/>
    <n v="567"/>
    <n v="10904"/>
    <x v="79"/>
    <d v="2021-08-15T00:00:00"/>
    <s v="Female"/>
    <n v="39"/>
  </r>
  <r>
    <n v="89"/>
    <n v="448"/>
    <n v="29268"/>
    <x v="80"/>
    <d v="2021-11-16T00:00:00"/>
    <s v="Genderqueer"/>
    <n v="61"/>
  </r>
  <r>
    <n v="90"/>
    <n v="809"/>
    <n v="11475"/>
    <x v="73"/>
    <d v="2021-07-07T00:00:00"/>
    <s v="Bigender"/>
    <n v="76"/>
  </r>
  <r>
    <n v="91"/>
    <n v="803"/>
    <n v="16601"/>
    <x v="81"/>
    <d v="2021-09-15T00:00:00"/>
    <s v="Bigender"/>
    <n v="68"/>
  </r>
  <r>
    <n v="92"/>
    <n v="273"/>
    <n v="37239"/>
    <x v="82"/>
    <d v="2021-01-30T00:00:00"/>
    <s v="Bigender"/>
    <n v="46"/>
  </r>
  <r>
    <n v="93"/>
    <n v="908"/>
    <n v="52379"/>
    <x v="80"/>
    <d v="2021-11-11T00:00:00"/>
    <s v="Genderqueer"/>
    <n v="42"/>
  </r>
  <r>
    <n v="94"/>
    <n v="629"/>
    <n v="47031"/>
    <x v="61"/>
    <d v="2021-03-26T00:00:00"/>
    <s v="Male"/>
    <n v="53"/>
  </r>
  <r>
    <n v="95"/>
    <n v="413"/>
    <n v="52416"/>
    <x v="83"/>
    <d v="2021-02-05T00:00:00"/>
    <s v="Bigender"/>
    <n v="25"/>
  </r>
  <r>
    <n v="96"/>
    <n v="415"/>
    <n v="12119"/>
    <x v="78"/>
    <d v="2021-06-30T00:00:00"/>
    <s v="Polygender"/>
    <n v="40"/>
  </r>
  <r>
    <n v="97"/>
    <n v="106"/>
    <n v="17772"/>
    <x v="12"/>
    <d v="2021-03-31T00:00:00"/>
    <s v="Genderqueer"/>
    <n v="38"/>
  </r>
  <r>
    <n v="98"/>
    <n v="257"/>
    <n v="44700"/>
    <x v="84"/>
    <d v="2021-05-08T00:00:00"/>
    <s v="Genderfluid"/>
    <n v="61"/>
  </r>
  <r>
    <n v="99"/>
    <n v="291"/>
    <n v="26787"/>
    <x v="85"/>
    <d v="2021-09-25T00:00:00"/>
    <s v="Genderqueer"/>
    <n v="43"/>
  </r>
  <r>
    <n v="100"/>
    <n v="817"/>
    <n v="57063"/>
    <x v="86"/>
    <d v="2021-04-16T00:00:00"/>
    <s v="Polygender"/>
    <n v="45"/>
  </r>
  <r>
    <n v="101"/>
    <n v="807"/>
    <n v="25174"/>
    <x v="52"/>
    <d v="2021-02-27T00:00:00"/>
    <s v="Polygender"/>
    <n v="26"/>
  </r>
  <r>
    <n v="102"/>
    <n v="846"/>
    <n v="41382"/>
    <x v="87"/>
    <d v="2021-05-26T00:00:00"/>
    <s v="Genderfluid"/>
    <n v="72"/>
  </r>
  <r>
    <n v="103"/>
    <n v="209"/>
    <n v="49852"/>
    <x v="88"/>
    <d v="2021-06-24T00:00:00"/>
    <s v="Female"/>
    <n v="29"/>
  </r>
  <r>
    <n v="104"/>
    <n v="366"/>
    <n v="11454"/>
    <x v="89"/>
    <d v="2021-06-23T00:00:00"/>
    <s v="Agender"/>
    <n v="64"/>
  </r>
  <r>
    <n v="105"/>
    <n v="456"/>
    <n v="46013"/>
    <x v="74"/>
    <d v="2021-07-14T00:00:00"/>
    <s v="Agender"/>
    <n v="33"/>
  </r>
  <r>
    <n v="106"/>
    <n v="573"/>
    <n v="12033"/>
    <x v="90"/>
    <d v="2021-03-28T00:00:00"/>
    <s v="Male"/>
    <n v="37"/>
  </r>
  <r>
    <n v="107"/>
    <n v="127"/>
    <n v="58760"/>
    <x v="91"/>
    <d v="2021-02-03T00:00:00"/>
    <s v="Genderfluid"/>
    <n v="30"/>
  </r>
  <r>
    <n v="108"/>
    <n v="935"/>
    <n v="52439"/>
    <x v="92"/>
    <d v="2021-03-28T00:00:00"/>
    <s v="Male"/>
    <n v="30"/>
  </r>
  <r>
    <n v="109"/>
    <n v="554"/>
    <n v="12707"/>
    <x v="93"/>
    <d v="2021-04-29T00:00:00"/>
    <s v="Non-binary"/>
    <n v="56"/>
  </r>
  <r>
    <n v="110"/>
    <n v="607"/>
    <n v="15385"/>
    <x v="81"/>
    <d v="2021-09-06T00:00:00"/>
    <s v="Male"/>
    <n v="42"/>
  </r>
  <r>
    <n v="111"/>
    <n v="794"/>
    <n v="34096"/>
    <x v="86"/>
    <d v="2021-04-14T00:00:00"/>
    <s v="Non-binary"/>
    <n v="72"/>
  </r>
  <r>
    <n v="112"/>
    <n v="75"/>
    <n v="46956"/>
    <x v="94"/>
    <d v="2021-02-17T00:00:00"/>
    <s v="Non-binary"/>
    <n v="75"/>
  </r>
  <r>
    <n v="113"/>
    <n v="565"/>
    <n v="49592"/>
    <x v="95"/>
    <d v="2021-04-08T00:00:00"/>
    <s v="Genderqueer"/>
    <n v="73"/>
  </r>
  <r>
    <n v="114"/>
    <n v="160"/>
    <n v="49686"/>
    <x v="96"/>
    <d v="2021-09-02T00:00:00"/>
    <s v="Male"/>
    <n v="26"/>
  </r>
  <r>
    <n v="115"/>
    <n v="492"/>
    <n v="12685"/>
    <x v="97"/>
    <d v="2021-04-22T00:00:00"/>
    <s v="Bigender"/>
    <n v="62"/>
  </r>
  <r>
    <n v="116"/>
    <n v="510"/>
    <n v="15397"/>
    <x v="23"/>
    <d v="2021-05-20T00:00:00"/>
    <s v="Non-binary"/>
    <n v="67"/>
  </r>
  <r>
    <n v="117"/>
    <n v="971"/>
    <n v="58134"/>
    <x v="98"/>
    <d v="2021-01-23T00:00:00"/>
    <s v="Genderfluid"/>
    <n v="27"/>
  </r>
  <r>
    <n v="118"/>
    <n v="639"/>
    <n v="37950"/>
    <x v="99"/>
    <d v="2021-02-22T00:00:00"/>
    <s v="Non-binary"/>
    <n v="40"/>
  </r>
  <r>
    <n v="119"/>
    <n v="545"/>
    <n v="19955"/>
    <x v="84"/>
    <d v="2021-05-06T00:00:00"/>
    <s v="Non-binary"/>
    <n v="59"/>
  </r>
  <r>
    <n v="120"/>
    <n v="585"/>
    <n v="53001"/>
    <x v="100"/>
    <d v="2021-06-14T00:00:00"/>
    <s v="Non-binary"/>
    <n v="23"/>
  </r>
  <r>
    <n v="121"/>
    <n v="549"/>
    <n v="27436"/>
    <x v="41"/>
    <d v="2021-04-23T00:00:00"/>
    <s v="Male"/>
    <n v="50"/>
  </r>
  <r>
    <n v="122"/>
    <n v="732"/>
    <n v="29226"/>
    <x v="101"/>
    <d v="2021-05-04T00:00:00"/>
    <s v="Genderfluid"/>
    <n v="80"/>
  </r>
  <r>
    <n v="123"/>
    <n v="471"/>
    <n v="17133"/>
    <x v="102"/>
    <d v="2021-03-22T00:00:00"/>
    <s v="Non-binary"/>
    <n v="31"/>
  </r>
  <r>
    <n v="124"/>
    <n v="776"/>
    <n v="43888"/>
    <x v="103"/>
    <d v="2021-07-15T00:00:00"/>
    <s v="Genderfluid"/>
    <n v="24"/>
  </r>
  <r>
    <n v="125"/>
    <n v="321"/>
    <n v="29600"/>
    <x v="80"/>
    <d v="2021-11-03T00:00:00"/>
    <s v="Female"/>
    <n v="44"/>
  </r>
  <r>
    <n v="126"/>
    <n v="326"/>
    <n v="29536"/>
    <x v="52"/>
    <d v="2021-02-20T00:00:00"/>
    <s v="Genderfluid"/>
    <n v="54"/>
  </r>
  <r>
    <n v="127"/>
    <n v="51"/>
    <n v="43262"/>
    <x v="104"/>
    <d v="2021-04-11T00:00:00"/>
    <s v="Non-binary"/>
    <n v="52"/>
  </r>
  <r>
    <n v="128"/>
    <n v="936"/>
    <n v="17661"/>
    <x v="105"/>
    <d v="2021-11-09T00:00:00"/>
    <s v="Genderfluid"/>
    <n v="77"/>
  </r>
  <r>
    <n v="129"/>
    <n v="428"/>
    <n v="42185"/>
    <x v="106"/>
    <d v="2021-05-27T00:00:00"/>
    <s v="Polygender"/>
    <n v="66"/>
  </r>
  <r>
    <n v="130"/>
    <n v="439"/>
    <n v="12827"/>
    <x v="78"/>
    <d v="2021-07-15T00:00:00"/>
    <s v="Female"/>
    <n v="75"/>
  </r>
  <r>
    <n v="131"/>
    <n v="629"/>
    <n v="52850"/>
    <x v="107"/>
    <d v="2021-09-24T00:00:00"/>
    <s v="Male"/>
    <n v="53"/>
  </r>
  <r>
    <n v="132"/>
    <n v="562"/>
    <n v="10396"/>
    <x v="108"/>
    <d v="2021-05-01T00:00:00"/>
    <s v="Agender"/>
    <n v="58"/>
  </r>
  <r>
    <n v="133"/>
    <n v="878"/>
    <n v="43759"/>
    <x v="14"/>
    <d v="2021-07-17T00:00:00"/>
    <s v="Genderfluid"/>
    <n v="54"/>
  </r>
  <r>
    <n v="134"/>
    <n v="12"/>
    <n v="39451"/>
    <x v="109"/>
    <d v="2021-07-01T00:00:00"/>
    <s v="Bigender"/>
    <n v="78"/>
  </r>
  <r>
    <n v="135"/>
    <n v="942"/>
    <n v="53723"/>
    <x v="62"/>
    <d v="2021-06-02T00:00:00"/>
    <s v="Genderfluid"/>
    <n v="45"/>
  </r>
  <r>
    <n v="136"/>
    <n v="539"/>
    <n v="35331"/>
    <x v="110"/>
    <d v="2021-09-08T00:00:00"/>
    <s v="Male"/>
    <n v="78"/>
  </r>
  <r>
    <n v="137"/>
    <n v="298"/>
    <n v="58875"/>
    <x v="111"/>
    <d v="2021-10-20T00:00:00"/>
    <s v="Female"/>
    <n v="29"/>
  </r>
  <r>
    <n v="138"/>
    <n v="331"/>
    <n v="50666"/>
    <x v="53"/>
    <d v="2021-02-10T00:00:00"/>
    <s v="Polygender"/>
    <n v="32"/>
  </r>
  <r>
    <n v="139"/>
    <n v="871"/>
    <n v="11224"/>
    <x v="10"/>
    <d v="2021-06-28T00:00:00"/>
    <s v="Bigender"/>
    <n v="48"/>
  </r>
  <r>
    <n v="140"/>
    <n v="539"/>
    <n v="35025"/>
    <x v="48"/>
    <d v="2021-04-13T00:00:00"/>
    <s v="Male"/>
    <n v="78"/>
  </r>
  <r>
    <n v="141"/>
    <n v="528"/>
    <n v="40203"/>
    <x v="75"/>
    <d v="2021-09-13T00:00:00"/>
    <s v="Non-binary"/>
    <n v="63"/>
  </r>
  <r>
    <n v="142"/>
    <n v="237"/>
    <n v="53165"/>
    <x v="10"/>
    <d v="2021-07-12T00:00:00"/>
    <s v="Agender"/>
    <n v="71"/>
  </r>
  <r>
    <n v="143"/>
    <n v="828"/>
    <n v="37187"/>
    <x v="112"/>
    <d v="2021-02-11T00:00:00"/>
    <s v="Female"/>
    <n v="57"/>
  </r>
  <r>
    <n v="144"/>
    <n v="928"/>
    <n v="15762"/>
    <x v="59"/>
    <d v="2021-05-28T00:00:00"/>
    <s v="Bigender"/>
    <n v="63"/>
  </r>
  <r>
    <n v="145"/>
    <n v="871"/>
    <n v="26358"/>
    <x v="51"/>
    <d v="2021-02-10T00:00:00"/>
    <s v="Bigender"/>
    <n v="48"/>
  </r>
  <r>
    <n v="146"/>
    <n v="912"/>
    <n v="22750"/>
    <x v="0"/>
    <d v="2021-09-26T00:00:00"/>
    <s v="Agender"/>
    <n v="60"/>
  </r>
  <r>
    <n v="147"/>
    <n v="818"/>
    <n v="20690"/>
    <x v="113"/>
    <d v="2021-10-16T00:00:00"/>
    <s v="Polygender"/>
    <n v="59"/>
  </r>
  <r>
    <n v="148"/>
    <n v="573"/>
    <n v="14073"/>
    <x v="114"/>
    <d v="2021-01-24T00:00:00"/>
    <s v="Male"/>
    <n v="37"/>
  </r>
  <r>
    <n v="149"/>
    <n v="500"/>
    <n v="31490"/>
    <x v="115"/>
    <d v="2021-03-14T00:00:00"/>
    <s v="Non-binary"/>
    <n v="78"/>
  </r>
  <r>
    <n v="150"/>
    <n v="462"/>
    <n v="34428"/>
    <x v="40"/>
    <d v="2021-06-27T00:00:00"/>
    <s v="Non-binary"/>
    <n v="45"/>
  </r>
  <r>
    <n v="151"/>
    <n v="357"/>
    <n v="24626"/>
    <x v="96"/>
    <d v="2021-09-01T00:00:00"/>
    <s v="Polygender"/>
    <n v="41"/>
  </r>
  <r>
    <n v="152"/>
    <n v="320"/>
    <n v="24866"/>
    <x v="90"/>
    <d v="2021-03-12T00:00:00"/>
    <s v="Polygender"/>
    <n v="43"/>
  </r>
  <r>
    <n v="153"/>
    <n v="727"/>
    <n v="49677"/>
    <x v="116"/>
    <d v="2021-11-17T00:00:00"/>
    <s v="Female"/>
    <n v="26"/>
  </r>
  <r>
    <n v="154"/>
    <n v="674"/>
    <n v="49994"/>
    <x v="117"/>
    <d v="2021-11-07T00:00:00"/>
    <s v="Bigender"/>
    <n v="36"/>
  </r>
  <r>
    <n v="155"/>
    <n v="834"/>
    <n v="11166"/>
    <x v="11"/>
    <d v="2021-07-18T00:00:00"/>
    <s v="Non-binary"/>
    <n v="61"/>
  </r>
  <r>
    <n v="156"/>
    <n v="727"/>
    <n v="37878"/>
    <x v="118"/>
    <d v="2021-07-29T00:00:00"/>
    <s v="Female"/>
    <n v="26"/>
  </r>
  <r>
    <n v="157"/>
    <n v="909"/>
    <n v="17955"/>
    <x v="119"/>
    <d v="2021-04-17T00:00:00"/>
    <s v="Genderqueer"/>
    <n v="62"/>
  </r>
  <r>
    <n v="158"/>
    <n v="828"/>
    <n v="14010"/>
    <x v="37"/>
    <d v="2021-08-04T00:00:00"/>
    <s v="Female"/>
    <n v="57"/>
  </r>
  <r>
    <n v="159"/>
    <n v="208"/>
    <n v="12449"/>
    <x v="120"/>
    <d v="2021-09-13T00:00:00"/>
    <s v="Bigender"/>
    <n v="71"/>
  </r>
  <r>
    <n v="160"/>
    <n v="725"/>
    <n v="41442"/>
    <x v="121"/>
    <d v="2021-08-06T00:00:00"/>
    <s v="Non-binary"/>
    <n v="23"/>
  </r>
  <r>
    <n v="161"/>
    <n v="566"/>
    <n v="45840"/>
    <x v="26"/>
    <d v="2021-04-11T00:00:00"/>
    <s v="Male"/>
    <n v="23"/>
  </r>
  <r>
    <n v="162"/>
    <n v="431"/>
    <n v="20238"/>
    <x v="23"/>
    <d v="2021-05-05T00:00:00"/>
    <s v="Agender"/>
    <n v="41"/>
  </r>
  <r>
    <n v="163"/>
    <n v="84"/>
    <n v="11473"/>
    <x v="122"/>
    <d v="2021-06-17T00:00:00"/>
    <s v="Female"/>
    <n v="63"/>
  </r>
  <r>
    <n v="164"/>
    <n v="412"/>
    <n v="26249"/>
    <x v="123"/>
    <d v="2021-06-03T00:00:00"/>
    <s v="Polygender"/>
    <n v="21"/>
  </r>
  <r>
    <n v="165"/>
    <n v="389"/>
    <n v="28345"/>
    <x v="124"/>
    <d v="2021-07-20T00:00:00"/>
    <s v="Agender"/>
    <n v="41"/>
  </r>
  <r>
    <n v="166"/>
    <n v="113"/>
    <n v="11914"/>
    <x v="125"/>
    <d v="2021-07-14T00:00:00"/>
    <s v="Agender"/>
    <n v="57"/>
  </r>
  <r>
    <n v="167"/>
    <n v="595"/>
    <n v="44269"/>
    <x v="57"/>
    <d v="2021-07-18T00:00:00"/>
    <s v="Female"/>
    <n v="60"/>
  </r>
  <r>
    <n v="168"/>
    <n v="664"/>
    <n v="51244"/>
    <x v="126"/>
    <d v="2021-01-27T00:00:00"/>
    <s v="Genderfluid"/>
    <n v="32"/>
  </r>
  <r>
    <n v="169"/>
    <n v="996"/>
    <n v="22089"/>
    <x v="90"/>
    <d v="2021-03-12T00:00:00"/>
    <s v="Agender"/>
    <n v="59"/>
  </r>
  <r>
    <n v="170"/>
    <n v="867"/>
    <n v="28597"/>
    <x v="127"/>
    <d v="2021-09-03T00:00:00"/>
    <s v="Bigender"/>
    <n v="36"/>
  </r>
  <r>
    <n v="171"/>
    <n v="443"/>
    <n v="19467"/>
    <x v="128"/>
    <d v="2021-09-16T00:00:00"/>
    <s v="Bigender"/>
    <n v="49"/>
  </r>
  <r>
    <n v="172"/>
    <n v="224"/>
    <n v="47514"/>
    <x v="129"/>
    <d v="2021-01-27T00:00:00"/>
    <s v="Genderfluid"/>
    <n v="78"/>
  </r>
  <r>
    <n v="173"/>
    <n v="435"/>
    <n v="30001"/>
    <x v="130"/>
    <d v="2021-07-01T00:00:00"/>
    <s v="Agender"/>
    <n v="41"/>
  </r>
  <r>
    <n v="174"/>
    <n v="497"/>
    <n v="46769"/>
    <x v="131"/>
    <d v="2021-03-17T00:00:00"/>
    <s v="Bigender"/>
    <n v="31"/>
  </r>
  <r>
    <n v="175"/>
    <n v="309"/>
    <n v="57197"/>
    <x v="26"/>
    <d v="2021-04-16T00:00:00"/>
    <s v="Genderqueer"/>
    <n v="29"/>
  </r>
  <r>
    <n v="176"/>
    <n v="574"/>
    <n v="28185"/>
    <x v="132"/>
    <d v="2021-10-04T00:00:00"/>
    <s v="Polygender"/>
    <n v="53"/>
  </r>
  <r>
    <n v="177"/>
    <n v="315"/>
    <n v="11314"/>
    <x v="133"/>
    <d v="2021-09-01T00:00:00"/>
    <s v="Genderqueer"/>
    <n v="49"/>
  </r>
  <r>
    <n v="178"/>
    <n v="236"/>
    <n v="31542"/>
    <x v="51"/>
    <d v="2021-02-08T00:00:00"/>
    <s v="Non-binary"/>
    <n v="80"/>
  </r>
  <r>
    <n v="179"/>
    <n v="161"/>
    <n v="52081"/>
    <x v="134"/>
    <d v="2021-06-27T00:00:00"/>
    <s v="Agender"/>
    <n v="29"/>
  </r>
  <r>
    <n v="180"/>
    <n v="469"/>
    <n v="14617"/>
    <x v="135"/>
    <d v="2021-06-22T00:00:00"/>
    <s v="Female"/>
    <n v="78"/>
  </r>
  <r>
    <n v="181"/>
    <n v="241"/>
    <n v="23142"/>
    <x v="136"/>
    <d v="2021-02-13T00:00:00"/>
    <s v="Bigender"/>
    <n v="61"/>
  </r>
  <r>
    <n v="182"/>
    <n v="461"/>
    <n v="33720"/>
    <x v="131"/>
    <d v="2021-03-04T00:00:00"/>
    <s v="Female"/>
    <n v="54"/>
  </r>
  <r>
    <n v="183"/>
    <n v="715"/>
    <n v="51587"/>
    <x v="46"/>
    <d v="2021-10-12T00:00:00"/>
    <s v="Bigender"/>
    <n v="61"/>
  </r>
  <r>
    <n v="184"/>
    <n v="240"/>
    <n v="48997"/>
    <x v="137"/>
    <d v="2021-09-29T00:00:00"/>
    <s v="Genderqueer"/>
    <n v="25"/>
  </r>
  <r>
    <n v="185"/>
    <n v="945"/>
    <n v="46608"/>
    <x v="93"/>
    <d v="2021-04-20T00:00:00"/>
    <s v="Non-binary"/>
    <n v="48"/>
  </r>
  <r>
    <n v="186"/>
    <n v="833"/>
    <n v="24061"/>
    <x v="132"/>
    <d v="2021-10-14T00:00:00"/>
    <s v="Genderqueer"/>
    <n v="27"/>
  </r>
  <r>
    <n v="187"/>
    <n v="401"/>
    <n v="15167"/>
    <x v="126"/>
    <d v="2021-01-19T00:00:00"/>
    <s v="Non-binary"/>
    <n v="73"/>
  </r>
  <r>
    <n v="188"/>
    <n v="571"/>
    <n v="41180"/>
    <x v="138"/>
    <d v="2021-04-22T00:00:00"/>
    <s v="Agender"/>
    <n v="22"/>
  </r>
  <r>
    <n v="189"/>
    <n v="586"/>
    <n v="41543"/>
    <x v="139"/>
    <d v="2021-08-08T00:00:00"/>
    <s v="Agender"/>
    <n v="34"/>
  </r>
  <r>
    <n v="190"/>
    <n v="421"/>
    <n v="28420"/>
    <x v="140"/>
    <d v="2021-02-17T00:00:00"/>
    <s v="Genderfluid"/>
    <n v="62"/>
  </r>
  <r>
    <n v="191"/>
    <n v="18"/>
    <n v="31002"/>
    <x v="43"/>
    <d v="2021-02-15T00:00:00"/>
    <s v="Male"/>
    <n v="79"/>
  </r>
  <r>
    <n v="192"/>
    <n v="842"/>
    <n v="30614"/>
    <x v="141"/>
    <d v="2021-02-19T00:00:00"/>
    <s v="Polygender"/>
    <n v="70"/>
  </r>
  <r>
    <n v="193"/>
    <n v="846"/>
    <n v="54256"/>
    <x v="130"/>
    <d v="2021-06-07T00:00:00"/>
    <s v="Genderfluid"/>
    <n v="72"/>
  </r>
  <r>
    <n v="194"/>
    <n v="415"/>
    <n v="21994"/>
    <x v="142"/>
    <d v="2021-11-03T00:00:00"/>
    <s v="Polygender"/>
    <n v="40"/>
  </r>
  <r>
    <n v="195"/>
    <n v="92"/>
    <n v="41725"/>
    <x v="101"/>
    <d v="2021-04-17T00:00:00"/>
    <s v="Agender"/>
    <n v="27"/>
  </r>
  <r>
    <n v="196"/>
    <n v="630"/>
    <n v="48990"/>
    <x v="80"/>
    <d v="2021-11-16T00:00:00"/>
    <s v="Male"/>
    <n v="49"/>
  </r>
  <r>
    <n v="197"/>
    <n v="110"/>
    <n v="23619"/>
    <x v="143"/>
    <d v="2021-05-01T00:00:00"/>
    <s v="Genderfluid"/>
    <n v="65"/>
  </r>
  <r>
    <n v="198"/>
    <n v="640"/>
    <n v="29627"/>
    <x v="31"/>
    <d v="2021-09-13T00:00:00"/>
    <s v="Genderqueer"/>
    <n v="49"/>
  </r>
  <r>
    <n v="199"/>
    <n v="206"/>
    <n v="58054"/>
    <x v="20"/>
    <d v="2021-05-18T00:00:00"/>
    <s v="Polygender"/>
    <n v="66"/>
  </r>
  <r>
    <n v="200"/>
    <n v="15"/>
    <n v="50335"/>
    <x v="67"/>
    <d v="2021-09-07T00:00:00"/>
    <s v="Genderfluid"/>
    <n v="34"/>
  </r>
  <r>
    <n v="201"/>
    <n v="325"/>
    <n v="56321"/>
    <x v="144"/>
    <d v="2021-06-18T00:00:00"/>
    <s v="Genderqueer"/>
    <n v="68"/>
  </r>
  <r>
    <n v="202"/>
    <n v="129"/>
    <n v="49559"/>
    <x v="145"/>
    <d v="2021-04-22T00:00:00"/>
    <s v="Non-binary"/>
    <n v="68"/>
  </r>
  <r>
    <n v="203"/>
    <n v="369"/>
    <n v="40129"/>
    <x v="146"/>
    <d v="2021-07-11T00:00:00"/>
    <s v="Female"/>
    <n v="46"/>
  </r>
  <r>
    <n v="204"/>
    <n v="568"/>
    <n v="35005"/>
    <x v="147"/>
    <d v="2021-10-10T00:00:00"/>
    <s v="Bigender"/>
    <n v="64"/>
  </r>
  <r>
    <n v="205"/>
    <n v="267"/>
    <n v="23779"/>
    <x v="1"/>
    <d v="2021-02-04T00:00:00"/>
    <s v="Bigender"/>
    <n v="45"/>
  </r>
  <r>
    <n v="206"/>
    <n v="654"/>
    <n v="24189"/>
    <x v="148"/>
    <d v="2021-06-16T00:00:00"/>
    <s v="Female"/>
    <n v="42"/>
  </r>
  <r>
    <n v="207"/>
    <n v="644"/>
    <n v="57755"/>
    <x v="149"/>
    <d v="2021-09-28T00:00:00"/>
    <s v="Polygender"/>
    <n v="46"/>
  </r>
  <r>
    <n v="208"/>
    <n v="28"/>
    <n v="39533"/>
    <x v="150"/>
    <d v="2021-10-15T00:00:00"/>
    <s v="Non-binary"/>
    <n v="79"/>
  </r>
  <r>
    <n v="209"/>
    <n v="292"/>
    <n v="36341"/>
    <x v="151"/>
    <d v="2021-05-20T00:00:00"/>
    <s v="Male"/>
    <n v="25"/>
  </r>
  <r>
    <n v="210"/>
    <n v="723"/>
    <n v="21903"/>
    <x v="152"/>
    <d v="2021-08-18T00:00:00"/>
    <s v="Polygender"/>
    <n v="34"/>
  </r>
  <r>
    <n v="211"/>
    <n v="515"/>
    <n v="37122"/>
    <x v="153"/>
    <d v="2021-05-17T00:00:00"/>
    <s v="Female"/>
    <n v="52"/>
  </r>
  <r>
    <n v="212"/>
    <n v="62"/>
    <n v="29887"/>
    <x v="154"/>
    <d v="2021-11-08T00:00:00"/>
    <s v="Bigender"/>
    <n v="32"/>
  </r>
  <r>
    <n v="213"/>
    <n v="678"/>
    <n v="37684"/>
    <x v="128"/>
    <d v="2021-09-27T00:00:00"/>
    <s v="Agender"/>
    <n v="79"/>
  </r>
  <r>
    <n v="214"/>
    <n v="288"/>
    <n v="25179"/>
    <x v="78"/>
    <d v="2021-07-09T00:00:00"/>
    <s v="Male"/>
    <n v="24"/>
  </r>
  <r>
    <n v="215"/>
    <n v="526"/>
    <n v="27531"/>
    <x v="155"/>
    <d v="2021-08-20T00:00:00"/>
    <s v="Male"/>
    <n v="73"/>
  </r>
  <r>
    <n v="216"/>
    <n v="865"/>
    <n v="56745"/>
    <x v="42"/>
    <d v="2021-05-04T00:00:00"/>
    <s v="Agender"/>
    <n v="44"/>
  </r>
  <r>
    <n v="217"/>
    <n v="234"/>
    <n v="47120"/>
    <x v="156"/>
    <d v="2021-07-31T00:00:00"/>
    <s v="Genderfluid"/>
    <n v="37"/>
  </r>
  <r>
    <n v="218"/>
    <n v="606"/>
    <n v="22309"/>
    <x v="157"/>
    <d v="2021-07-20T00:00:00"/>
    <s v="Polygender"/>
    <n v="53"/>
  </r>
  <r>
    <n v="219"/>
    <n v="667"/>
    <n v="14137"/>
    <x v="129"/>
    <d v="2021-01-10T00:00:00"/>
    <s v="Polygender"/>
    <n v="30"/>
  </r>
  <r>
    <n v="220"/>
    <n v="555"/>
    <n v="23957"/>
    <x v="150"/>
    <d v="2021-10-25T00:00:00"/>
    <s v="Polygender"/>
    <n v="77"/>
  </r>
  <r>
    <n v="221"/>
    <n v="473"/>
    <n v="49366"/>
    <x v="158"/>
    <d v="2021-08-17T00:00:00"/>
    <s v="Male"/>
    <n v="61"/>
  </r>
  <r>
    <n v="222"/>
    <n v="368"/>
    <n v="28754"/>
    <x v="159"/>
    <d v="2021-10-05T00:00:00"/>
    <s v="Genderfluid"/>
    <n v="61"/>
  </r>
  <r>
    <n v="223"/>
    <n v="657"/>
    <n v="13441"/>
    <x v="4"/>
    <d v="2021-03-30T00:00:00"/>
    <s v="Male"/>
    <n v="25"/>
  </r>
  <r>
    <n v="224"/>
    <n v="628"/>
    <n v="20293"/>
    <x v="14"/>
    <d v="2021-08-02T00:00:00"/>
    <s v="Non-binary"/>
    <n v="75"/>
  </r>
  <r>
    <n v="225"/>
    <n v="664"/>
    <n v="27059"/>
    <x v="160"/>
    <d v="2021-10-26T00:00:00"/>
    <s v="Genderfluid"/>
    <n v="32"/>
  </r>
  <r>
    <n v="226"/>
    <n v="28"/>
    <n v="44799"/>
    <x v="161"/>
    <d v="2021-07-23T00:00:00"/>
    <s v="Non-binary"/>
    <n v="79"/>
  </r>
  <r>
    <n v="227"/>
    <n v="406"/>
    <n v="36809"/>
    <x v="142"/>
    <d v="2021-11-19T00:00:00"/>
    <s v="Agender"/>
    <n v="59"/>
  </r>
  <r>
    <n v="228"/>
    <n v="773"/>
    <n v="10857"/>
    <x v="162"/>
    <d v="2021-01-17T00:00:00"/>
    <s v="Genderfluid"/>
    <n v="55"/>
  </r>
  <r>
    <n v="229"/>
    <n v="107"/>
    <n v="15827"/>
    <x v="2"/>
    <d v="2021-10-20T00:00:00"/>
    <s v="Genderfluid"/>
    <n v="35"/>
  </r>
  <r>
    <n v="230"/>
    <n v="497"/>
    <n v="54581"/>
    <x v="31"/>
    <d v="2021-09-18T00:00:00"/>
    <s v="Bigender"/>
    <n v="31"/>
  </r>
  <r>
    <n v="231"/>
    <n v="731"/>
    <n v="58824"/>
    <x v="163"/>
    <d v="2021-04-09T00:00:00"/>
    <s v="Genderfluid"/>
    <n v="39"/>
  </r>
  <r>
    <n v="232"/>
    <n v="256"/>
    <n v="44567"/>
    <x v="164"/>
    <d v="2021-05-16T00:00:00"/>
    <s v="Bigender"/>
    <n v="46"/>
  </r>
  <r>
    <n v="233"/>
    <n v="996"/>
    <n v="29939"/>
    <x v="165"/>
    <d v="2021-09-19T00:00:00"/>
    <s v="Agender"/>
    <n v="59"/>
  </r>
  <r>
    <n v="234"/>
    <n v="133"/>
    <n v="26314"/>
    <x v="166"/>
    <d v="2021-10-10T00:00:00"/>
    <s v="Bigender"/>
    <n v="49"/>
  </r>
  <r>
    <n v="235"/>
    <n v="767"/>
    <n v="23434"/>
    <x v="113"/>
    <d v="2021-10-12T00:00:00"/>
    <s v="Genderqueer"/>
    <n v="37"/>
  </r>
  <r>
    <n v="236"/>
    <n v="228"/>
    <n v="49109"/>
    <x v="167"/>
    <d v="2021-08-08T00:00:00"/>
    <s v="Female"/>
    <n v="40"/>
  </r>
  <r>
    <n v="237"/>
    <n v="829"/>
    <n v="20267"/>
    <x v="71"/>
    <d v="2021-04-06T00:00:00"/>
    <s v="Non-binary"/>
    <n v="39"/>
  </r>
  <r>
    <n v="238"/>
    <n v="328"/>
    <n v="59828"/>
    <x v="168"/>
    <d v="2021-03-27T00:00:00"/>
    <s v="Non-binary"/>
    <n v="59"/>
  </r>
  <r>
    <n v="239"/>
    <n v="530"/>
    <n v="45974"/>
    <x v="105"/>
    <d v="2021-11-02T00:00:00"/>
    <s v="Polygender"/>
    <n v="63"/>
  </r>
  <r>
    <n v="240"/>
    <n v="578"/>
    <n v="37612"/>
    <x v="169"/>
    <d v="2021-02-01T00:00:00"/>
    <s v="Genderfluid"/>
    <n v="75"/>
  </r>
  <r>
    <n v="241"/>
    <n v="401"/>
    <n v="33692"/>
    <x v="152"/>
    <d v="2021-08-17T00:00:00"/>
    <s v="Non-binary"/>
    <n v="73"/>
  </r>
  <r>
    <n v="242"/>
    <n v="909"/>
    <n v="12202"/>
    <x v="170"/>
    <d v="2021-09-13T00:00:00"/>
    <s v="Genderqueer"/>
    <n v="62"/>
  </r>
  <r>
    <n v="243"/>
    <n v="263"/>
    <n v="31631"/>
    <x v="103"/>
    <d v="2021-07-11T00:00:00"/>
    <s v="Genderfluid"/>
    <n v="22"/>
  </r>
  <r>
    <n v="244"/>
    <n v="637"/>
    <n v="18966"/>
    <x v="81"/>
    <d v="2021-09-09T00:00:00"/>
    <s v="Bigender"/>
    <n v="58"/>
  </r>
  <r>
    <n v="245"/>
    <n v="191"/>
    <n v="49443"/>
    <x v="3"/>
    <d v="2021-05-10T00:00:00"/>
    <s v="Agender"/>
    <n v="76"/>
  </r>
  <r>
    <n v="246"/>
    <n v="641"/>
    <n v="39230"/>
    <x v="109"/>
    <d v="2021-07-16T00:00:00"/>
    <s v="Agender"/>
    <n v="62"/>
  </r>
  <r>
    <n v="247"/>
    <n v="68"/>
    <n v="39513"/>
    <x v="171"/>
    <d v="2021-11-12T00:00:00"/>
    <s v="Female"/>
    <n v="23"/>
  </r>
  <r>
    <n v="248"/>
    <n v="457"/>
    <n v="29329"/>
    <x v="172"/>
    <d v="2021-01-20T00:00:00"/>
    <s v="Male"/>
    <n v="27"/>
  </r>
  <r>
    <n v="249"/>
    <n v="86"/>
    <n v="47181"/>
    <x v="70"/>
    <d v="2021-05-26T00:00:00"/>
    <s v="Non-binary"/>
    <n v="76"/>
  </r>
  <r>
    <n v="250"/>
    <n v="518"/>
    <n v="18564"/>
    <x v="173"/>
    <d v="2021-04-03T00:00:00"/>
    <s v="Agender"/>
    <n v="31"/>
  </r>
  <r>
    <n v="251"/>
    <n v="433"/>
    <n v="30132"/>
    <x v="121"/>
    <d v="2021-08-27T00:00:00"/>
    <s v="Non-binary"/>
    <n v="46"/>
  </r>
  <r>
    <n v="252"/>
    <n v="683"/>
    <n v="11465"/>
    <x v="91"/>
    <d v="2021-02-05T00:00:00"/>
    <s v="Genderfluid"/>
    <n v="45"/>
  </r>
  <r>
    <n v="253"/>
    <n v="179"/>
    <n v="38502"/>
    <x v="174"/>
    <d v="2021-10-02T00:00:00"/>
    <s v="Agender"/>
    <n v="52"/>
  </r>
  <r>
    <n v="254"/>
    <n v="571"/>
    <n v="57662"/>
    <x v="175"/>
    <d v="2021-09-03T00:00:00"/>
    <s v="Agender"/>
    <n v="22"/>
  </r>
  <r>
    <n v="255"/>
    <n v="605"/>
    <n v="16272"/>
    <x v="132"/>
    <d v="2021-10-15T00:00:00"/>
    <s v="Female"/>
    <n v="25"/>
  </r>
  <r>
    <n v="256"/>
    <n v="313"/>
    <n v="15452"/>
    <x v="176"/>
    <d v="2021-08-12T00:00:00"/>
    <s v="Agender"/>
    <n v="24"/>
  </r>
  <r>
    <n v="257"/>
    <n v="914"/>
    <n v="43972"/>
    <x v="60"/>
    <d v="2021-03-02T00:00:00"/>
    <s v="Bigender"/>
    <n v="39"/>
  </r>
  <r>
    <n v="258"/>
    <n v="742"/>
    <n v="38266"/>
    <x v="116"/>
    <d v="2021-11-13T00:00:00"/>
    <s v="Polygender"/>
    <n v="44"/>
  </r>
  <r>
    <n v="259"/>
    <n v="878"/>
    <n v="47527"/>
    <x v="177"/>
    <d v="2021-09-07T00:00:00"/>
    <s v="Genderfluid"/>
    <n v="54"/>
  </r>
  <r>
    <n v="260"/>
    <n v="317"/>
    <n v="56068"/>
    <x v="37"/>
    <d v="2021-07-25T00:00:00"/>
    <s v="Male"/>
    <n v="48"/>
  </r>
  <r>
    <n v="261"/>
    <n v="250"/>
    <n v="55396"/>
    <x v="141"/>
    <d v="2021-03-01T00:00:00"/>
    <s v="Polygender"/>
    <n v="23"/>
  </r>
  <r>
    <n v="262"/>
    <n v="812"/>
    <n v="55461"/>
    <x v="59"/>
    <d v="2021-05-24T00:00:00"/>
    <s v="Male"/>
    <n v="28"/>
  </r>
  <r>
    <n v="263"/>
    <n v="372"/>
    <n v="12599"/>
    <x v="109"/>
    <d v="2021-07-08T00:00:00"/>
    <s v="Genderqueer"/>
    <n v="53"/>
  </r>
  <r>
    <n v="264"/>
    <n v="636"/>
    <n v="55537"/>
    <x v="73"/>
    <d v="2021-06-18T00:00:00"/>
    <s v="Male"/>
    <n v="24"/>
  </r>
  <r>
    <n v="265"/>
    <n v="189"/>
    <n v="40896"/>
    <x v="22"/>
    <d v="2021-07-29T00:00:00"/>
    <s v="Bigender"/>
    <n v="28"/>
  </r>
  <r>
    <n v="266"/>
    <n v="623"/>
    <n v="58746"/>
    <x v="76"/>
    <d v="2021-03-20T00:00:00"/>
    <s v="Agender"/>
    <n v="57"/>
  </r>
  <r>
    <n v="267"/>
    <n v="34"/>
    <n v="44791"/>
    <x v="178"/>
    <d v="2021-09-12T00:00:00"/>
    <s v="Non-binary"/>
    <n v="55"/>
  </r>
  <r>
    <n v="268"/>
    <n v="530"/>
    <n v="57006"/>
    <x v="71"/>
    <d v="2021-04-10T00:00:00"/>
    <s v="Polygender"/>
    <n v="63"/>
  </r>
  <r>
    <n v="269"/>
    <n v="89"/>
    <n v="21446"/>
    <x v="53"/>
    <d v="2021-02-22T00:00:00"/>
    <s v="Female"/>
    <n v="51"/>
  </r>
  <r>
    <n v="270"/>
    <n v="711"/>
    <n v="14024"/>
    <x v="179"/>
    <d v="2021-03-27T00:00:00"/>
    <s v="Male"/>
    <n v="42"/>
  </r>
  <r>
    <n v="271"/>
    <n v="469"/>
    <n v="39282"/>
    <x v="180"/>
    <d v="2021-06-09T00:00:00"/>
    <s v="Female"/>
    <n v="78"/>
  </r>
  <r>
    <n v="272"/>
    <n v="92"/>
    <n v="19661"/>
    <x v="181"/>
    <d v="2021-01-31T00:00:00"/>
    <s v="Agender"/>
    <n v="27"/>
  </r>
  <r>
    <n v="273"/>
    <n v="828"/>
    <n v="13233"/>
    <x v="182"/>
    <d v="2021-11-03T00:00:00"/>
    <s v="Female"/>
    <n v="57"/>
  </r>
  <r>
    <n v="274"/>
    <n v="19"/>
    <n v="50173"/>
    <x v="101"/>
    <d v="2021-04-27T00:00:00"/>
    <s v="Agender"/>
    <n v="41"/>
  </r>
  <r>
    <n v="275"/>
    <n v="329"/>
    <n v="17666"/>
    <x v="129"/>
    <d v="2021-01-15T00:00:00"/>
    <s v="Polygender"/>
    <n v="53"/>
  </r>
  <r>
    <n v="276"/>
    <n v="775"/>
    <n v="48376"/>
    <x v="78"/>
    <d v="2021-06-24T00:00:00"/>
    <s v="Bigender"/>
    <n v="56"/>
  </r>
  <r>
    <n v="277"/>
    <n v="659"/>
    <n v="48337"/>
    <x v="6"/>
    <d v="2021-04-06T00:00:00"/>
    <s v="Non-binary"/>
    <n v="57"/>
  </r>
  <r>
    <n v="278"/>
    <n v="510"/>
    <n v="19930"/>
    <x v="183"/>
    <d v="2021-02-13T00:00:00"/>
    <s v="Non-binary"/>
    <n v="67"/>
  </r>
  <r>
    <n v="279"/>
    <n v="620"/>
    <n v="51563"/>
    <x v="184"/>
    <d v="2021-07-28T00:00:00"/>
    <s v="Male"/>
    <n v="35"/>
  </r>
  <r>
    <n v="280"/>
    <n v="551"/>
    <n v="20352"/>
    <x v="34"/>
    <d v="2021-01-08T00:00:00"/>
    <s v="Bigender"/>
    <n v="68"/>
  </r>
  <r>
    <n v="281"/>
    <n v="489"/>
    <n v="19908"/>
    <x v="185"/>
    <d v="2021-07-15T00:00:00"/>
    <s v="Polygender"/>
    <n v="59"/>
  </r>
  <r>
    <n v="282"/>
    <n v="423"/>
    <n v="41504"/>
    <x v="86"/>
    <d v="2021-04-18T00:00:00"/>
    <s v="Agender"/>
    <n v="32"/>
  </r>
  <r>
    <n v="283"/>
    <n v="303"/>
    <n v="14784"/>
    <x v="21"/>
    <d v="2021-09-15T00:00:00"/>
    <s v="Genderqueer"/>
    <n v="75"/>
  </r>
  <r>
    <n v="284"/>
    <n v="522"/>
    <n v="36627"/>
    <x v="84"/>
    <d v="2021-05-16T00:00:00"/>
    <s v="Genderqueer"/>
    <n v="71"/>
  </r>
  <r>
    <n v="285"/>
    <n v="882"/>
    <n v="41206"/>
    <x v="149"/>
    <d v="2021-10-20T00:00:00"/>
    <s v="Genderqueer"/>
    <n v="43"/>
  </r>
  <r>
    <n v="286"/>
    <n v="998"/>
    <n v="18840"/>
    <x v="129"/>
    <d v="2021-01-08T00:00:00"/>
    <s v="Polygender"/>
    <n v="32"/>
  </r>
  <r>
    <n v="287"/>
    <n v="799"/>
    <n v="10368"/>
    <x v="5"/>
    <d v="2021-10-03T00:00:00"/>
    <s v="Polygender"/>
    <n v="67"/>
  </r>
  <r>
    <n v="288"/>
    <n v="201"/>
    <n v="36160"/>
    <x v="105"/>
    <d v="2021-10-16T00:00:00"/>
    <s v="Polygender"/>
    <n v="58"/>
  </r>
  <r>
    <n v="289"/>
    <n v="977"/>
    <n v="10046"/>
    <x v="186"/>
    <d v="2021-02-16T00:00:00"/>
    <s v="Polygender"/>
    <n v="34"/>
  </r>
  <r>
    <n v="290"/>
    <n v="364"/>
    <n v="48707"/>
    <x v="187"/>
    <d v="2021-08-16T00:00:00"/>
    <s v="Polygender"/>
    <n v="28"/>
  </r>
  <r>
    <n v="291"/>
    <n v="112"/>
    <n v="50830"/>
    <x v="82"/>
    <d v="2021-02-05T00:00:00"/>
    <s v="Female"/>
    <n v="42"/>
  </r>
  <r>
    <n v="292"/>
    <n v="337"/>
    <n v="36699"/>
    <x v="173"/>
    <d v="2021-04-04T00:00:00"/>
    <s v="Non-binary"/>
    <n v="78"/>
  </r>
  <r>
    <n v="293"/>
    <n v="426"/>
    <n v="32389"/>
    <x v="77"/>
    <d v="2021-08-13T00:00:00"/>
    <s v="Bigender"/>
    <n v="40"/>
  </r>
  <r>
    <n v="294"/>
    <n v="499"/>
    <n v="50667"/>
    <x v="188"/>
    <d v="2021-09-15T00:00:00"/>
    <s v="Agender"/>
    <n v="24"/>
  </r>
  <r>
    <n v="295"/>
    <n v="412"/>
    <n v="55019"/>
    <x v="189"/>
    <d v="2021-03-19T00:00:00"/>
    <s v="Polygender"/>
    <n v="21"/>
  </r>
  <r>
    <n v="296"/>
    <n v="207"/>
    <n v="47076"/>
    <x v="80"/>
    <d v="2021-10-25T00:00:00"/>
    <s v="Genderqueer"/>
    <n v="56"/>
  </r>
  <r>
    <n v="297"/>
    <n v="256"/>
    <n v="23789"/>
    <x v="10"/>
    <d v="2021-06-27T00:00:00"/>
    <s v="Bigender"/>
    <n v="46"/>
  </r>
  <r>
    <n v="298"/>
    <n v="58"/>
    <n v="55984"/>
    <x v="178"/>
    <d v="2021-09-20T00:00:00"/>
    <s v="Agender"/>
    <n v="39"/>
  </r>
  <r>
    <n v="299"/>
    <n v="994"/>
    <n v="58159"/>
    <x v="82"/>
    <d v="2021-02-03T00:00:00"/>
    <s v="Female"/>
    <n v="53"/>
  </r>
  <r>
    <n v="300"/>
    <n v="912"/>
    <n v="47255"/>
    <x v="147"/>
    <d v="2021-10-25T00:00:00"/>
    <s v="Agender"/>
    <n v="60"/>
  </r>
  <r>
    <n v="301"/>
    <n v="535"/>
    <n v="12986"/>
    <x v="146"/>
    <d v="2021-06-25T00:00:00"/>
    <s v="Polygender"/>
    <n v="56"/>
  </r>
  <r>
    <n v="302"/>
    <n v="156"/>
    <n v="32298"/>
    <x v="109"/>
    <d v="2021-07-07T00:00:00"/>
    <s v="Female"/>
    <n v="24"/>
  </r>
  <r>
    <n v="303"/>
    <n v="758"/>
    <n v="58670"/>
    <x v="81"/>
    <d v="2021-09-11T00:00:00"/>
    <s v="Genderfluid"/>
    <n v="44"/>
  </r>
  <r>
    <n v="304"/>
    <n v="537"/>
    <n v="27293"/>
    <x v="138"/>
    <d v="2021-05-03T00:00:00"/>
    <s v="Non-binary"/>
    <n v="45"/>
  </r>
  <r>
    <n v="305"/>
    <n v="234"/>
    <n v="13377"/>
    <x v="161"/>
    <d v="2021-07-26T00:00:00"/>
    <s v="Genderfluid"/>
    <n v="37"/>
  </r>
  <r>
    <n v="306"/>
    <n v="747"/>
    <n v="51492"/>
    <x v="190"/>
    <d v="2021-10-19T00:00:00"/>
    <s v="Bigender"/>
    <n v="25"/>
  </r>
  <r>
    <n v="307"/>
    <n v="679"/>
    <n v="17726"/>
    <x v="191"/>
    <d v="2021-10-28T00:00:00"/>
    <s v="Genderqueer"/>
    <n v="76"/>
  </r>
  <r>
    <n v="308"/>
    <n v="549"/>
    <n v="18834"/>
    <x v="192"/>
    <d v="2021-03-08T00:00:00"/>
    <s v="Male"/>
    <n v="50"/>
  </r>
  <r>
    <n v="309"/>
    <n v="390"/>
    <n v="26229"/>
    <x v="34"/>
    <d v="2021-01-25T00:00:00"/>
    <s v="Bigender"/>
    <n v="36"/>
  </r>
  <r>
    <n v="310"/>
    <n v="348"/>
    <n v="18372"/>
    <x v="23"/>
    <d v="2021-05-15T00:00:00"/>
    <s v="Genderqueer"/>
    <n v="76"/>
  </r>
  <r>
    <n v="311"/>
    <n v="807"/>
    <n v="21226"/>
    <x v="92"/>
    <d v="2021-03-25T00:00:00"/>
    <s v="Polygender"/>
    <n v="26"/>
  </r>
  <r>
    <n v="312"/>
    <n v="683"/>
    <n v="38591"/>
    <x v="103"/>
    <d v="2021-07-31T00:00:00"/>
    <s v="Genderfluid"/>
    <n v="45"/>
  </r>
  <r>
    <n v="313"/>
    <n v="266"/>
    <n v="24507"/>
    <x v="193"/>
    <d v="2021-06-11T00:00:00"/>
    <s v="Non-binary"/>
    <n v="55"/>
  </r>
  <r>
    <n v="314"/>
    <n v="95"/>
    <n v="49262"/>
    <x v="58"/>
    <d v="2021-08-17T00:00:00"/>
    <s v="Non-binary"/>
    <n v="33"/>
  </r>
  <r>
    <n v="315"/>
    <n v="239"/>
    <n v="18075"/>
    <x v="6"/>
    <d v="2021-04-25T00:00:00"/>
    <s v="Genderfluid"/>
    <n v="63"/>
  </r>
  <r>
    <n v="316"/>
    <n v="179"/>
    <n v="59876"/>
    <x v="194"/>
    <d v="2021-09-20T00:00:00"/>
    <s v="Agender"/>
    <n v="52"/>
  </r>
  <r>
    <n v="317"/>
    <n v="876"/>
    <n v="18204"/>
    <x v="195"/>
    <d v="2021-04-26T00:00:00"/>
    <s v="Male"/>
    <n v="20"/>
  </r>
  <r>
    <n v="318"/>
    <n v="433"/>
    <n v="39332"/>
    <x v="52"/>
    <d v="2021-02-17T00:00:00"/>
    <s v="Non-binary"/>
    <n v="46"/>
  </r>
  <r>
    <n v="319"/>
    <n v="933"/>
    <n v="29837"/>
    <x v="32"/>
    <d v="2021-09-16T00:00:00"/>
    <s v="Genderqueer"/>
    <n v="36"/>
  </r>
  <r>
    <n v="320"/>
    <n v="41"/>
    <n v="19693"/>
    <x v="32"/>
    <d v="2021-09-12T00:00:00"/>
    <s v="Male"/>
    <n v="65"/>
  </r>
  <r>
    <n v="321"/>
    <n v="833"/>
    <n v="36589"/>
    <x v="75"/>
    <d v="2021-08-31T00:00:00"/>
    <s v="Genderqueer"/>
    <n v="27"/>
  </r>
  <r>
    <n v="322"/>
    <n v="686"/>
    <n v="41400"/>
    <x v="127"/>
    <d v="2021-09-12T00:00:00"/>
    <s v="Polygender"/>
    <n v="22"/>
  </r>
  <r>
    <n v="323"/>
    <n v="852"/>
    <n v="11437"/>
    <x v="4"/>
    <d v="2021-04-13T00:00:00"/>
    <s v="Polygender"/>
    <n v="67"/>
  </r>
  <r>
    <n v="324"/>
    <n v="99"/>
    <n v="10411"/>
    <x v="196"/>
    <d v="2021-07-16T00:00:00"/>
    <s v="Genderqueer"/>
    <n v="75"/>
  </r>
  <r>
    <n v="325"/>
    <n v="318"/>
    <n v="18010"/>
    <x v="197"/>
    <d v="2021-05-28T00:00:00"/>
    <s v="Polygender"/>
    <n v="63"/>
  </r>
  <r>
    <n v="326"/>
    <n v="199"/>
    <n v="15380"/>
    <x v="40"/>
    <d v="2021-07-01T00:00:00"/>
    <s v="Genderqueer"/>
    <n v="65"/>
  </r>
  <r>
    <n v="327"/>
    <n v="710"/>
    <n v="11611"/>
    <x v="198"/>
    <d v="2021-07-31T00:00:00"/>
    <s v="Male"/>
    <n v="60"/>
  </r>
  <r>
    <n v="328"/>
    <n v="246"/>
    <n v="26653"/>
    <x v="199"/>
    <d v="2021-05-08T00:00:00"/>
    <s v="Bigender"/>
    <n v="40"/>
  </r>
  <r>
    <n v="329"/>
    <n v="820"/>
    <n v="58708"/>
    <x v="143"/>
    <d v="2021-05-24T00:00:00"/>
    <s v="Male"/>
    <n v="26"/>
  </r>
  <r>
    <n v="330"/>
    <n v="887"/>
    <n v="31700"/>
    <x v="200"/>
    <d v="2021-04-08T00:00:00"/>
    <s v="Male"/>
    <n v="61"/>
  </r>
  <r>
    <n v="331"/>
    <n v="414"/>
    <n v="38796"/>
    <x v="201"/>
    <d v="2021-03-23T00:00:00"/>
    <s v="Polygender"/>
    <n v="51"/>
  </r>
  <r>
    <n v="332"/>
    <n v="466"/>
    <n v="12799"/>
    <x v="64"/>
    <d v="2021-03-14T00:00:00"/>
    <s v="Male"/>
    <n v="28"/>
  </r>
  <r>
    <n v="333"/>
    <n v="367"/>
    <n v="21091"/>
    <x v="111"/>
    <d v="2021-11-09T00:00:00"/>
    <s v="Bigender"/>
    <n v="51"/>
  </r>
  <r>
    <n v="334"/>
    <n v="539"/>
    <n v="32277"/>
    <x v="202"/>
    <d v="2021-05-23T00:00:00"/>
    <s v="Male"/>
    <n v="78"/>
  </r>
  <r>
    <n v="335"/>
    <n v="485"/>
    <n v="51638"/>
    <x v="147"/>
    <d v="2021-10-24T00:00:00"/>
    <s v="Male"/>
    <n v="46"/>
  </r>
  <r>
    <n v="336"/>
    <n v="615"/>
    <n v="16829"/>
    <x v="203"/>
    <d v="2021-05-28T00:00:00"/>
    <s v="Non-binary"/>
    <n v="42"/>
  </r>
  <r>
    <n v="337"/>
    <n v="341"/>
    <n v="49047"/>
    <x v="204"/>
    <d v="2021-08-04T00:00:00"/>
    <s v="Female"/>
    <n v="34"/>
  </r>
  <r>
    <n v="338"/>
    <n v="630"/>
    <n v="12762"/>
    <x v="186"/>
    <d v="2021-02-13T00:00:00"/>
    <s v="Male"/>
    <n v="49"/>
  </r>
  <r>
    <n v="339"/>
    <n v="409"/>
    <n v="15556"/>
    <x v="93"/>
    <d v="2021-04-13T00:00:00"/>
    <s v="Male"/>
    <n v="75"/>
  </r>
  <r>
    <n v="340"/>
    <n v="841"/>
    <n v="56172"/>
    <x v="139"/>
    <d v="2021-08-13T00:00:00"/>
    <s v="Polygender"/>
    <n v="23"/>
  </r>
  <r>
    <n v="341"/>
    <n v="602"/>
    <n v="13882"/>
    <x v="205"/>
    <d v="2021-02-09T00:00:00"/>
    <s v="Bigender"/>
    <n v="54"/>
  </r>
  <r>
    <n v="342"/>
    <n v="348"/>
    <n v="29452"/>
    <x v="67"/>
    <d v="2021-09-08T00:00:00"/>
    <s v="Genderqueer"/>
    <n v="76"/>
  </r>
  <r>
    <n v="343"/>
    <n v="673"/>
    <n v="37831"/>
    <x v="206"/>
    <d v="2021-10-06T00:00:00"/>
    <s v="Male"/>
    <n v="59"/>
  </r>
  <r>
    <n v="344"/>
    <n v="526"/>
    <n v="44938"/>
    <x v="177"/>
    <d v="2021-09-06T00:00:00"/>
    <s v="Male"/>
    <n v="73"/>
  </r>
  <r>
    <n v="345"/>
    <n v="711"/>
    <n v="17146"/>
    <x v="63"/>
    <d v="2021-03-05T00:00:00"/>
    <s v="Male"/>
    <n v="42"/>
  </r>
  <r>
    <n v="346"/>
    <n v="739"/>
    <n v="35045"/>
    <x v="4"/>
    <d v="2021-04-06T00:00:00"/>
    <s v="Female"/>
    <n v="57"/>
  </r>
  <r>
    <n v="347"/>
    <n v="209"/>
    <n v="18829"/>
    <x v="135"/>
    <d v="2021-06-14T00:00:00"/>
    <s v="Female"/>
    <n v="29"/>
  </r>
  <r>
    <n v="348"/>
    <n v="732"/>
    <n v="42741"/>
    <x v="182"/>
    <d v="2021-10-28T00:00:00"/>
    <s v="Genderfluid"/>
    <n v="80"/>
  </r>
  <r>
    <n v="349"/>
    <n v="847"/>
    <n v="36910"/>
    <x v="101"/>
    <d v="2021-04-29T00:00:00"/>
    <s v="Agender"/>
    <n v="61"/>
  </r>
  <r>
    <n v="350"/>
    <n v="869"/>
    <n v="49770"/>
    <x v="63"/>
    <d v="2021-03-02T00:00:00"/>
    <s v="Non-binary"/>
    <n v="26"/>
  </r>
  <r>
    <n v="351"/>
    <n v="478"/>
    <n v="37332"/>
    <x v="164"/>
    <d v="2021-05-04T00:00:00"/>
    <s v="Non-binary"/>
    <n v="71"/>
  </r>
  <r>
    <n v="352"/>
    <n v="52"/>
    <n v="13270"/>
    <x v="2"/>
    <d v="2021-10-10T00:00:00"/>
    <s v="Male"/>
    <n v="47"/>
  </r>
  <r>
    <n v="353"/>
    <n v="774"/>
    <n v="46198"/>
    <x v="86"/>
    <d v="2021-04-05T00:00:00"/>
    <s v="Genderqueer"/>
    <n v="34"/>
  </r>
  <r>
    <n v="354"/>
    <n v="18"/>
    <n v="33908"/>
    <x v="33"/>
    <d v="2021-03-08T00:00:00"/>
    <s v="Male"/>
    <n v="79"/>
  </r>
  <r>
    <n v="355"/>
    <n v="46"/>
    <n v="33100"/>
    <x v="199"/>
    <d v="2021-04-24T00:00:00"/>
    <s v="Agender"/>
    <n v="68"/>
  </r>
  <r>
    <n v="356"/>
    <n v="236"/>
    <n v="34259"/>
    <x v="104"/>
    <d v="2021-04-15T00:00:00"/>
    <s v="Non-binary"/>
    <n v="80"/>
  </r>
  <r>
    <n v="357"/>
    <n v="70"/>
    <n v="30735"/>
    <x v="112"/>
    <d v="2021-02-13T00:00:00"/>
    <s v="Female"/>
    <n v="48"/>
  </r>
  <r>
    <n v="358"/>
    <n v="796"/>
    <n v="41343"/>
    <x v="119"/>
    <d v="2021-04-12T00:00:00"/>
    <s v="Polygender"/>
    <n v="26"/>
  </r>
  <r>
    <n v="359"/>
    <n v="661"/>
    <n v="47911"/>
    <x v="24"/>
    <d v="2021-05-31T00:00:00"/>
    <s v="Male"/>
    <n v="45"/>
  </r>
  <r>
    <n v="360"/>
    <n v="870"/>
    <n v="45309"/>
    <x v="158"/>
    <d v="2021-08-08T00:00:00"/>
    <s v="Genderfluid"/>
    <n v="49"/>
  </r>
  <r>
    <n v="361"/>
    <n v="988"/>
    <n v="18831"/>
    <x v="141"/>
    <d v="2021-02-25T00:00:00"/>
    <s v="Polygender"/>
    <n v="35"/>
  </r>
  <r>
    <n v="362"/>
    <n v="96"/>
    <n v="21601"/>
    <x v="147"/>
    <d v="2021-10-07T00:00:00"/>
    <s v="Genderfluid"/>
    <n v="41"/>
  </r>
  <r>
    <n v="363"/>
    <n v="882"/>
    <n v="57405"/>
    <x v="83"/>
    <d v="2021-02-21T00:00:00"/>
    <s v="Genderqueer"/>
    <n v="43"/>
  </r>
  <r>
    <n v="364"/>
    <n v="925"/>
    <n v="25525"/>
    <x v="64"/>
    <d v="2021-04-03T00:00:00"/>
    <s v="Non-binary"/>
    <n v="70"/>
  </r>
  <r>
    <n v="365"/>
    <n v="485"/>
    <n v="37396"/>
    <x v="199"/>
    <d v="2021-04-25T00:00:00"/>
    <s v="Male"/>
    <n v="46"/>
  </r>
  <r>
    <n v="366"/>
    <n v="334"/>
    <n v="43210"/>
    <x v="167"/>
    <d v="2021-07-30T00:00:00"/>
    <s v="Agender"/>
    <n v="68"/>
  </r>
  <r>
    <n v="367"/>
    <n v="181"/>
    <n v="35564"/>
    <x v="99"/>
    <d v="2021-03-19T00:00:00"/>
    <s v="Polygender"/>
    <n v="27"/>
  </r>
  <r>
    <n v="368"/>
    <n v="556"/>
    <n v="15258"/>
    <x v="81"/>
    <d v="2021-09-21T00:00:00"/>
    <s v="Genderfluid"/>
    <n v="61"/>
  </r>
  <r>
    <n v="369"/>
    <n v="729"/>
    <n v="24488"/>
    <x v="173"/>
    <d v="2021-04-18T00:00:00"/>
    <s v="Female"/>
    <n v="54"/>
  </r>
  <r>
    <n v="370"/>
    <n v="986"/>
    <n v="53990"/>
    <x v="43"/>
    <d v="2021-02-11T00:00:00"/>
    <s v="Polygender"/>
    <n v="38"/>
  </r>
  <r>
    <n v="371"/>
    <n v="727"/>
    <n v="28931"/>
    <x v="207"/>
    <d v="2021-09-15T00:00:00"/>
    <s v="Female"/>
    <n v="26"/>
  </r>
  <r>
    <n v="372"/>
    <n v="991"/>
    <n v="51705"/>
    <x v="208"/>
    <d v="2021-03-19T00:00:00"/>
    <s v="Genderfluid"/>
    <n v="30"/>
  </r>
  <r>
    <n v="373"/>
    <n v="581"/>
    <n v="25727"/>
    <x v="64"/>
    <d v="2021-04-03T00:00:00"/>
    <s v="Polygender"/>
    <n v="40"/>
  </r>
  <r>
    <n v="374"/>
    <n v="981"/>
    <n v="25047"/>
    <x v="89"/>
    <d v="2021-06-20T00:00:00"/>
    <s v="Genderqueer"/>
    <n v="47"/>
  </r>
  <r>
    <n v="375"/>
    <n v="655"/>
    <n v="19991"/>
    <x v="181"/>
    <d v="2021-01-26T00:00:00"/>
    <s v="Agender"/>
    <n v="77"/>
  </r>
  <r>
    <n v="376"/>
    <n v="571"/>
    <n v="15454"/>
    <x v="22"/>
    <d v="2021-07-17T00:00:00"/>
    <s v="Agender"/>
    <n v="22"/>
  </r>
  <r>
    <n v="377"/>
    <n v="21"/>
    <n v="24815"/>
    <x v="209"/>
    <d v="2021-05-28T00:00:00"/>
    <s v="Non-binary"/>
    <n v="31"/>
  </r>
  <r>
    <n v="378"/>
    <n v="623"/>
    <n v="37922"/>
    <x v="210"/>
    <d v="2021-10-25T00:00:00"/>
    <s v="Agender"/>
    <n v="57"/>
  </r>
  <r>
    <n v="379"/>
    <n v="467"/>
    <n v="15378"/>
    <x v="192"/>
    <d v="2021-02-15T00:00:00"/>
    <s v="Bigender"/>
    <n v="53"/>
  </r>
  <r>
    <n v="380"/>
    <n v="75"/>
    <n v="13269"/>
    <x v="26"/>
    <d v="2021-03-28T00:00:00"/>
    <s v="Non-binary"/>
    <n v="75"/>
  </r>
  <r>
    <n v="381"/>
    <n v="258"/>
    <n v="36550"/>
    <x v="97"/>
    <d v="2021-05-03T00:00:00"/>
    <s v="Female"/>
    <n v="62"/>
  </r>
  <r>
    <n v="382"/>
    <n v="791"/>
    <n v="24647"/>
    <x v="211"/>
    <d v="2021-05-15T00:00:00"/>
    <s v="Agender"/>
    <n v="34"/>
  </r>
  <r>
    <n v="383"/>
    <n v="469"/>
    <n v="36564"/>
    <x v="159"/>
    <d v="2021-09-14T00:00:00"/>
    <s v="Female"/>
    <n v="78"/>
  </r>
  <r>
    <n v="384"/>
    <n v="709"/>
    <n v="39383"/>
    <x v="212"/>
    <d v="2021-06-22T00:00:00"/>
    <s v="Genderfluid"/>
    <n v="65"/>
  </r>
  <r>
    <n v="385"/>
    <n v="146"/>
    <n v="43155"/>
    <x v="96"/>
    <d v="2021-08-24T00:00:00"/>
    <s v="Agender"/>
    <n v="50"/>
  </r>
  <r>
    <n v="386"/>
    <n v="458"/>
    <n v="34948"/>
    <x v="63"/>
    <d v="2021-03-03T00:00:00"/>
    <s v="Genderqueer"/>
    <n v="42"/>
  </r>
  <r>
    <n v="387"/>
    <n v="341"/>
    <n v="34491"/>
    <x v="213"/>
    <d v="2021-06-14T00:00:00"/>
    <s v="Female"/>
    <n v="34"/>
  </r>
  <r>
    <n v="388"/>
    <n v="601"/>
    <n v="34341"/>
    <x v="60"/>
    <d v="2021-02-17T00:00:00"/>
    <s v="Male"/>
    <n v="55"/>
  </r>
  <r>
    <n v="389"/>
    <n v="643"/>
    <n v="42818"/>
    <x v="214"/>
    <d v="2021-04-23T00:00:00"/>
    <s v="Female"/>
    <n v="36"/>
  </r>
  <r>
    <n v="390"/>
    <n v="206"/>
    <n v="57651"/>
    <x v="181"/>
    <d v="2021-01-24T00:00:00"/>
    <s v="Polygender"/>
    <n v="66"/>
  </r>
  <r>
    <n v="391"/>
    <n v="726"/>
    <n v="24661"/>
    <x v="24"/>
    <d v="2021-06-06T00:00:00"/>
    <s v="Genderqueer"/>
    <n v="27"/>
  </r>
  <r>
    <n v="392"/>
    <n v="840"/>
    <n v="32036"/>
    <x v="82"/>
    <d v="2021-01-25T00:00:00"/>
    <s v="Agender"/>
    <n v="25"/>
  </r>
  <r>
    <n v="393"/>
    <n v="803"/>
    <n v="24994"/>
    <x v="3"/>
    <d v="2021-05-27T00:00:00"/>
    <s v="Bigender"/>
    <n v="68"/>
  </r>
  <r>
    <n v="394"/>
    <n v="508"/>
    <n v="18584"/>
    <x v="110"/>
    <d v="2021-09-10T00:00:00"/>
    <s v="Non-binary"/>
    <n v="65"/>
  </r>
  <r>
    <n v="395"/>
    <n v="728"/>
    <n v="24101"/>
    <x v="173"/>
    <d v="2021-04-02T00:00:00"/>
    <s v="Agender"/>
    <n v="51"/>
  </r>
  <r>
    <n v="396"/>
    <n v="461"/>
    <n v="57491"/>
    <x v="33"/>
    <d v="2021-03-03T00:00:00"/>
    <s v="Female"/>
    <n v="54"/>
  </r>
  <r>
    <n v="397"/>
    <n v="446"/>
    <n v="33872"/>
    <x v="1"/>
    <d v="2021-02-22T00:00:00"/>
    <s v="Non-binary"/>
    <n v="47"/>
  </r>
  <r>
    <n v="398"/>
    <n v="13"/>
    <n v="31626"/>
    <x v="113"/>
    <d v="2021-10-13T00:00:00"/>
    <s v="Male"/>
    <n v="42"/>
  </r>
  <r>
    <n v="399"/>
    <n v="331"/>
    <n v="57278"/>
    <x v="116"/>
    <d v="2021-10-30T00:00:00"/>
    <s v="Polygender"/>
    <n v="32"/>
  </r>
  <r>
    <n v="400"/>
    <n v="907"/>
    <n v="44904"/>
    <x v="215"/>
    <d v="2021-07-25T00:00:00"/>
    <s v="Female"/>
    <n v="43"/>
  </r>
  <r>
    <n v="401"/>
    <n v="94"/>
    <n v="24512"/>
    <x v="58"/>
    <d v="2021-08-24T00:00:00"/>
    <s v="Genderqueer"/>
    <n v="46"/>
  </r>
  <r>
    <n v="402"/>
    <n v="537"/>
    <n v="26681"/>
    <x v="90"/>
    <d v="2021-04-04T00:00:00"/>
    <s v="Non-binary"/>
    <n v="45"/>
  </r>
  <r>
    <n v="403"/>
    <n v="980"/>
    <n v="17088"/>
    <x v="44"/>
    <d v="2021-09-25T00:00:00"/>
    <s v="Agender"/>
    <n v="35"/>
  </r>
  <r>
    <n v="404"/>
    <n v="998"/>
    <n v="45215"/>
    <x v="115"/>
    <d v="2021-03-09T00:00:00"/>
    <s v="Polygender"/>
    <n v="32"/>
  </r>
  <r>
    <n v="405"/>
    <n v="493"/>
    <n v="51471"/>
    <x v="176"/>
    <d v="2021-08-12T00:00:00"/>
    <s v="Bigender"/>
    <n v="63"/>
  </r>
  <r>
    <n v="406"/>
    <n v="892"/>
    <n v="35512"/>
    <x v="184"/>
    <d v="2021-08-18T00:00:00"/>
    <s v="Non-binary"/>
    <n v="44"/>
  </r>
  <r>
    <n v="407"/>
    <n v="835"/>
    <n v="42595"/>
    <x v="216"/>
    <d v="2021-01-20T00:00:00"/>
    <s v="Polygender"/>
    <n v="25"/>
  </r>
  <r>
    <n v="408"/>
    <n v="404"/>
    <n v="39757"/>
    <x v="183"/>
    <d v="2021-02-15T00:00:00"/>
    <s v="Non-binary"/>
    <n v="79"/>
  </r>
  <r>
    <n v="409"/>
    <n v="206"/>
    <n v="15453"/>
    <x v="217"/>
    <d v="2021-05-11T00:00:00"/>
    <s v="Polygender"/>
    <n v="66"/>
  </r>
  <r>
    <n v="410"/>
    <n v="47"/>
    <n v="14296"/>
    <x v="218"/>
    <d v="2021-08-09T00:00:00"/>
    <s v="Polygender"/>
    <n v="54"/>
  </r>
  <r>
    <n v="411"/>
    <n v="771"/>
    <n v="38909"/>
    <x v="168"/>
    <d v="2021-04-08T00:00:00"/>
    <s v="Genderfluid"/>
    <n v="74"/>
  </r>
  <r>
    <n v="412"/>
    <n v="427"/>
    <n v="25520"/>
    <x v="219"/>
    <d v="2021-10-13T00:00:00"/>
    <s v="Genderqueer"/>
    <n v="25"/>
  </r>
  <r>
    <n v="413"/>
    <n v="589"/>
    <n v="35487"/>
    <x v="117"/>
    <d v="2021-10-31T00:00:00"/>
    <s v="Polygender"/>
    <n v="57"/>
  </r>
  <r>
    <n v="414"/>
    <n v="212"/>
    <n v="57052"/>
    <x v="220"/>
    <d v="2021-01-03T00:00:00"/>
    <s v="Polygender"/>
    <n v="79"/>
  </r>
  <r>
    <n v="415"/>
    <n v="947"/>
    <n v="35686"/>
    <x v="221"/>
    <d v="2021-07-19T00:00:00"/>
    <s v="Genderqueer"/>
    <n v="74"/>
  </r>
  <r>
    <n v="416"/>
    <n v="129"/>
    <n v="37878"/>
    <x v="2"/>
    <d v="2021-10-25T00:00:00"/>
    <s v="Non-binary"/>
    <n v="68"/>
  </r>
  <r>
    <n v="417"/>
    <n v="729"/>
    <n v="45024"/>
    <x v="128"/>
    <d v="2021-10-11T00:00:00"/>
    <s v="Female"/>
    <n v="54"/>
  </r>
  <r>
    <n v="418"/>
    <n v="918"/>
    <n v="55376"/>
    <x v="67"/>
    <d v="2021-09-15T00:00:00"/>
    <s v="Polygender"/>
    <n v="69"/>
  </r>
  <r>
    <n v="419"/>
    <n v="745"/>
    <n v="19518"/>
    <x v="222"/>
    <d v="2021-11-10T00:00:00"/>
    <s v="Non-binary"/>
    <n v="31"/>
  </r>
  <r>
    <n v="420"/>
    <n v="482"/>
    <n v="25541"/>
    <x v="131"/>
    <d v="2021-03-19T00:00:00"/>
    <s v="Agender"/>
    <n v="63"/>
  </r>
  <r>
    <n v="421"/>
    <n v="691"/>
    <n v="24273"/>
    <x v="113"/>
    <d v="2021-10-09T00:00:00"/>
    <s v="Genderfluid"/>
    <n v="73"/>
  </r>
  <r>
    <n v="422"/>
    <n v="375"/>
    <n v="48025"/>
    <x v="71"/>
    <d v="2021-03-26T00:00:00"/>
    <s v="Agender"/>
    <n v="77"/>
  </r>
  <r>
    <n v="423"/>
    <n v="507"/>
    <n v="34107"/>
    <x v="122"/>
    <d v="2021-06-21T00:00:00"/>
    <s v="Polygender"/>
    <n v="74"/>
  </r>
  <r>
    <n v="424"/>
    <n v="551"/>
    <n v="58723"/>
    <x v="64"/>
    <d v="2021-03-18T00:00:00"/>
    <s v="Bigender"/>
    <n v="68"/>
  </r>
  <r>
    <n v="425"/>
    <n v="606"/>
    <n v="12705"/>
    <x v="223"/>
    <d v="2021-03-17T00:00:00"/>
    <s v="Polygender"/>
    <n v="53"/>
  </r>
  <r>
    <n v="426"/>
    <n v="776"/>
    <n v="32793"/>
    <x v="132"/>
    <d v="2021-10-16T00:00:00"/>
    <s v="Genderfluid"/>
    <n v="24"/>
  </r>
  <r>
    <n v="427"/>
    <n v="282"/>
    <n v="20082"/>
    <x v="169"/>
    <d v="2021-02-10T00:00:00"/>
    <s v="Female"/>
    <n v="59"/>
  </r>
  <r>
    <n v="428"/>
    <n v="431"/>
    <n v="48629"/>
    <x v="224"/>
    <d v="2021-03-23T00:00:00"/>
    <s v="Agender"/>
    <n v="41"/>
  </r>
  <r>
    <n v="429"/>
    <n v="754"/>
    <n v="23238"/>
    <x v="112"/>
    <d v="2021-02-22T00:00:00"/>
    <s v="Bigender"/>
    <n v="74"/>
  </r>
  <r>
    <n v="430"/>
    <n v="155"/>
    <n v="49272"/>
    <x v="112"/>
    <d v="2021-03-01T00:00:00"/>
    <s v="Male"/>
    <n v="80"/>
  </r>
  <r>
    <n v="431"/>
    <n v="325"/>
    <n v="35804"/>
    <x v="23"/>
    <d v="2021-05-09T00:00:00"/>
    <s v="Genderqueer"/>
    <n v="68"/>
  </r>
  <r>
    <n v="432"/>
    <n v="20"/>
    <n v="37821"/>
    <x v="222"/>
    <d v="2021-11-03T00:00:00"/>
    <s v="Genderqueer"/>
    <n v="55"/>
  </r>
  <r>
    <n v="433"/>
    <n v="419"/>
    <n v="32215"/>
    <x v="225"/>
    <d v="2021-09-02T00:00:00"/>
    <s v="Male"/>
    <n v="58"/>
  </r>
  <r>
    <n v="434"/>
    <n v="940"/>
    <n v="42284"/>
    <x v="197"/>
    <d v="2021-06-01T00:00:00"/>
    <s v="Genderqueer"/>
    <n v="46"/>
  </r>
  <r>
    <n v="435"/>
    <n v="886"/>
    <n v="56764"/>
    <x v="226"/>
    <d v="2021-02-22T00:00:00"/>
    <s v="Non-binary"/>
    <n v="69"/>
  </r>
  <r>
    <n v="436"/>
    <n v="739"/>
    <n v="47040"/>
    <x v="127"/>
    <d v="2021-09-10T00:00:00"/>
    <s v="Female"/>
    <n v="57"/>
  </r>
  <r>
    <n v="437"/>
    <n v="269"/>
    <n v="42857"/>
    <x v="170"/>
    <d v="2021-09-05T00:00:00"/>
    <s v="Bigender"/>
    <n v="20"/>
  </r>
  <r>
    <n v="438"/>
    <n v="989"/>
    <n v="51250"/>
    <x v="59"/>
    <d v="2021-05-31T00:00:00"/>
    <s v="Bigender"/>
    <n v="53"/>
  </r>
  <r>
    <n v="439"/>
    <n v="286"/>
    <n v="15329"/>
    <x v="67"/>
    <d v="2021-09-06T00:00:00"/>
    <s v="Polygender"/>
    <n v="34"/>
  </r>
  <r>
    <n v="440"/>
    <n v="553"/>
    <n v="14884"/>
    <x v="227"/>
    <d v="2021-10-30T00:00:00"/>
    <s v="Genderfluid"/>
    <n v="30"/>
  </r>
  <r>
    <n v="441"/>
    <n v="726"/>
    <n v="13419"/>
    <x v="228"/>
    <d v="2021-03-02T00:00:00"/>
    <s v="Genderqueer"/>
    <n v="27"/>
  </r>
  <r>
    <n v="442"/>
    <n v="693"/>
    <n v="58324"/>
    <x v="229"/>
    <d v="2021-03-30T00:00:00"/>
    <s v="Genderqueer"/>
    <n v="45"/>
  </r>
  <r>
    <n v="443"/>
    <n v="966"/>
    <n v="10043"/>
    <x v="90"/>
    <d v="2021-03-27T00:00:00"/>
    <s v="Female"/>
    <n v="63"/>
  </r>
  <r>
    <n v="444"/>
    <n v="383"/>
    <n v="33452"/>
    <x v="92"/>
    <d v="2021-03-26T00:00:00"/>
    <s v="Non-binary"/>
    <n v="23"/>
  </r>
  <r>
    <n v="445"/>
    <n v="893"/>
    <n v="27329"/>
    <x v="14"/>
    <d v="2021-07-27T00:00:00"/>
    <s v="Genderfluid"/>
    <n v="57"/>
  </r>
  <r>
    <n v="446"/>
    <n v="283"/>
    <n v="19398"/>
    <x v="173"/>
    <d v="2021-03-30T00:00:00"/>
    <s v="Male"/>
    <n v="23"/>
  </r>
  <r>
    <n v="447"/>
    <n v="100"/>
    <n v="59708"/>
    <x v="126"/>
    <d v="2021-01-23T00:00:00"/>
    <s v="Genderfluid"/>
    <n v="69"/>
  </r>
  <r>
    <n v="448"/>
    <n v="185"/>
    <n v="16486"/>
    <x v="133"/>
    <d v="2021-08-31T00:00:00"/>
    <s v="Polygender"/>
    <n v="67"/>
  </r>
  <r>
    <n v="449"/>
    <n v="163"/>
    <n v="56294"/>
    <x v="142"/>
    <d v="2021-11-09T00:00:00"/>
    <s v="Genderfluid"/>
    <n v="20"/>
  </r>
  <r>
    <n v="450"/>
    <n v="648"/>
    <n v="12078"/>
    <x v="143"/>
    <d v="2021-05-05T00:00:00"/>
    <s v="Genderfluid"/>
    <n v="38"/>
  </r>
  <r>
    <n v="451"/>
    <n v="566"/>
    <n v="29859"/>
    <x v="170"/>
    <d v="2021-09-06T00:00:00"/>
    <s v="Male"/>
    <n v="23"/>
  </r>
  <r>
    <n v="452"/>
    <n v="123"/>
    <n v="50557"/>
    <x v="227"/>
    <d v="2021-10-22T00:00:00"/>
    <s v="Female"/>
    <n v="22"/>
  </r>
  <r>
    <n v="453"/>
    <n v="371"/>
    <n v="53761"/>
    <x v="230"/>
    <d v="2021-08-22T00:00:00"/>
    <s v="Genderqueer"/>
    <n v="63"/>
  </r>
  <r>
    <n v="454"/>
    <n v="441"/>
    <n v="40423"/>
    <x v="12"/>
    <d v="2021-04-12T00:00:00"/>
    <s v="Bigender"/>
    <n v="53"/>
  </r>
  <r>
    <n v="455"/>
    <n v="1"/>
    <n v="24550"/>
    <x v="18"/>
    <d v="2021-04-06T00:00:00"/>
    <s v="Female"/>
    <n v="30"/>
  </r>
  <r>
    <n v="456"/>
    <n v="450"/>
    <n v="53893"/>
    <x v="231"/>
    <d v="2021-07-20T00:00:00"/>
    <s v="Genderfluid"/>
    <n v="59"/>
  </r>
  <r>
    <n v="457"/>
    <n v="490"/>
    <n v="52472"/>
    <x v="102"/>
    <d v="2021-03-12T00:00:00"/>
    <s v="Male"/>
    <n v="57"/>
  </r>
  <r>
    <n v="458"/>
    <n v="757"/>
    <n v="13142"/>
    <x v="116"/>
    <d v="2021-11-10T00:00:00"/>
    <s v="Non-binary"/>
    <n v="31"/>
  </r>
  <r>
    <n v="459"/>
    <n v="853"/>
    <n v="24079"/>
    <x v="68"/>
    <d v="2021-07-06T00:00:00"/>
    <s v="Genderfluid"/>
    <n v="54"/>
  </r>
  <r>
    <n v="460"/>
    <n v="250"/>
    <n v="29924"/>
    <x v="180"/>
    <d v="2021-06-17T00:00:00"/>
    <s v="Polygender"/>
    <n v="23"/>
  </r>
  <r>
    <n v="461"/>
    <n v="244"/>
    <n v="53553"/>
    <x v="63"/>
    <d v="2021-02-19T00:00:00"/>
    <s v="Male"/>
    <n v="38"/>
  </r>
  <r>
    <n v="462"/>
    <n v="769"/>
    <n v="44429"/>
    <x v="52"/>
    <d v="2021-02-20T00:00:00"/>
    <s v="Male"/>
    <n v="21"/>
  </r>
  <r>
    <n v="463"/>
    <n v="641"/>
    <n v="19206"/>
    <x v="71"/>
    <d v="2021-04-09T00:00:00"/>
    <s v="Agender"/>
    <n v="62"/>
  </r>
  <r>
    <n v="464"/>
    <n v="103"/>
    <n v="26925"/>
    <x v="232"/>
    <d v="2021-07-25T00:00:00"/>
    <s v="Bigender"/>
    <n v="77"/>
  </r>
  <r>
    <n v="465"/>
    <n v="7"/>
    <n v="48935"/>
    <x v="123"/>
    <d v="2021-05-23T00:00:00"/>
    <s v="Bigender"/>
    <n v="76"/>
  </r>
  <r>
    <n v="466"/>
    <n v="628"/>
    <n v="11363"/>
    <x v="134"/>
    <d v="2021-07-05T00:00:00"/>
    <s v="Non-binary"/>
    <n v="75"/>
  </r>
  <r>
    <n v="467"/>
    <n v="102"/>
    <n v="23636"/>
    <x v="224"/>
    <d v="2021-03-10T00:00:00"/>
    <s v="Genderfluid"/>
    <n v="32"/>
  </r>
  <r>
    <n v="468"/>
    <n v="238"/>
    <n v="56092"/>
    <x v="145"/>
    <d v="2021-04-17T00:00:00"/>
    <s v="Non-binary"/>
    <n v="30"/>
  </r>
  <r>
    <n v="469"/>
    <n v="907"/>
    <n v="25333"/>
    <x v="233"/>
    <d v="2021-05-04T00:00:00"/>
    <s v="Female"/>
    <n v="43"/>
  </r>
  <r>
    <n v="470"/>
    <n v="810"/>
    <n v="18707"/>
    <x v="178"/>
    <d v="2021-10-04T00:00:00"/>
    <s v="Non-binary"/>
    <n v="21"/>
  </r>
  <r>
    <n v="471"/>
    <n v="282"/>
    <n v="56849"/>
    <x v="234"/>
    <d v="2021-07-10T00:00:00"/>
    <s v="Female"/>
    <n v="59"/>
  </r>
  <r>
    <n v="472"/>
    <n v="85"/>
    <n v="44735"/>
    <x v="167"/>
    <d v="2021-07-29T00:00:00"/>
    <s v="Genderqueer"/>
    <n v="27"/>
  </r>
  <r>
    <n v="473"/>
    <n v="61"/>
    <n v="36137"/>
    <x v="209"/>
    <d v="2021-06-12T00:00:00"/>
    <s v="Genderqueer"/>
    <n v="65"/>
  </r>
  <r>
    <n v="474"/>
    <n v="571"/>
    <n v="17401"/>
    <x v="25"/>
    <d v="2021-09-09T00:00:00"/>
    <s v="Agender"/>
    <n v="22"/>
  </r>
  <r>
    <n v="475"/>
    <n v="696"/>
    <n v="36229"/>
    <x v="212"/>
    <d v="2021-06-01T00:00:00"/>
    <s v="Non-binary"/>
    <n v="38"/>
  </r>
  <r>
    <n v="476"/>
    <n v="757"/>
    <n v="42157"/>
    <x v="182"/>
    <d v="2021-11-02T00:00:00"/>
    <s v="Non-binary"/>
    <n v="31"/>
  </r>
  <r>
    <n v="477"/>
    <n v="97"/>
    <n v="37504"/>
    <x v="78"/>
    <d v="2021-06-26T00:00:00"/>
    <s v="Female"/>
    <n v="39"/>
  </r>
  <r>
    <n v="478"/>
    <n v="452"/>
    <n v="17279"/>
    <x v="9"/>
    <d v="2021-10-23T00:00:00"/>
    <s v="Genderqueer"/>
    <n v="27"/>
  </r>
  <r>
    <n v="479"/>
    <n v="51"/>
    <n v="18796"/>
    <x v="235"/>
    <d v="2021-07-16T00:00:00"/>
    <s v="Non-binary"/>
    <n v="52"/>
  </r>
  <r>
    <n v="480"/>
    <n v="180"/>
    <n v="38248"/>
    <x v="167"/>
    <d v="2021-08-05T00:00:00"/>
    <s v="Genderfluid"/>
    <n v="21"/>
  </r>
  <r>
    <n v="481"/>
    <n v="227"/>
    <n v="17525"/>
    <x v="133"/>
    <d v="2021-09-12T00:00:00"/>
    <s v="Non-binary"/>
    <n v="26"/>
  </r>
  <r>
    <n v="482"/>
    <n v="111"/>
    <n v="59910"/>
    <x v="158"/>
    <d v="2021-08-09T00:00:00"/>
    <s v="Female"/>
    <n v="52"/>
  </r>
  <r>
    <n v="483"/>
    <n v="742"/>
    <n v="26333"/>
    <x v="236"/>
    <d v="2021-03-20T00:00:00"/>
    <s v="Polygender"/>
    <n v="44"/>
  </r>
  <r>
    <n v="484"/>
    <n v="926"/>
    <n v="26887"/>
    <x v="237"/>
    <d v="2021-05-31T00:00:00"/>
    <s v="Genderqueer"/>
    <n v="68"/>
  </r>
  <r>
    <n v="485"/>
    <n v="969"/>
    <n v="49699"/>
    <x v="98"/>
    <d v="2021-01-28T00:00:00"/>
    <s v="Polygender"/>
    <n v="77"/>
  </r>
  <r>
    <n v="486"/>
    <n v="643"/>
    <n v="10132"/>
    <x v="233"/>
    <d v="2021-05-08T00:00:00"/>
    <s v="Female"/>
    <n v="36"/>
  </r>
  <r>
    <n v="487"/>
    <n v="926"/>
    <n v="21220"/>
    <x v="216"/>
    <d v="2021-02-05T00:00:00"/>
    <s v="Genderqueer"/>
    <n v="68"/>
  </r>
  <r>
    <n v="488"/>
    <n v="638"/>
    <n v="52570"/>
    <x v="238"/>
    <d v="2021-10-26T00:00:00"/>
    <s v="Female"/>
    <n v="23"/>
  </r>
  <r>
    <n v="489"/>
    <n v="77"/>
    <n v="28578"/>
    <x v="0"/>
    <d v="2021-09-21T00:00:00"/>
    <s v="Male"/>
    <n v="62"/>
  </r>
  <r>
    <n v="490"/>
    <n v="816"/>
    <n v="11291"/>
    <x v="137"/>
    <d v="2021-09-29T00:00:00"/>
    <s v="Genderfluid"/>
    <n v="23"/>
  </r>
  <r>
    <n v="491"/>
    <n v="783"/>
    <n v="10074"/>
    <x v="224"/>
    <d v="2021-03-18T00:00:00"/>
    <s v="Female"/>
    <n v="49"/>
  </r>
  <r>
    <n v="492"/>
    <n v="568"/>
    <n v="49046"/>
    <x v="65"/>
    <d v="2021-08-07T00:00:00"/>
    <s v="Bigender"/>
    <n v="64"/>
  </r>
  <r>
    <n v="493"/>
    <n v="895"/>
    <n v="42647"/>
    <x v="239"/>
    <d v="2021-05-03T00:00:00"/>
    <s v="Genderfluid"/>
    <n v="37"/>
  </r>
  <r>
    <n v="494"/>
    <n v="740"/>
    <n v="37675"/>
    <x v="121"/>
    <d v="2021-08-15T00:00:00"/>
    <s v="Non-binary"/>
    <n v="73"/>
  </r>
  <r>
    <n v="495"/>
    <n v="352"/>
    <n v="41706"/>
    <x v="155"/>
    <d v="2021-08-19T00:00:00"/>
    <s v="Bigender"/>
    <n v="31"/>
  </r>
  <r>
    <n v="496"/>
    <n v="574"/>
    <n v="32782"/>
    <x v="28"/>
    <d v="2021-06-27T00:00:00"/>
    <s v="Polygender"/>
    <n v="53"/>
  </r>
  <r>
    <n v="497"/>
    <n v="900"/>
    <n v="29655"/>
    <x v="14"/>
    <d v="2021-07-09T00:00:00"/>
    <s v="Agender"/>
    <n v="22"/>
  </r>
  <r>
    <n v="498"/>
    <n v="647"/>
    <n v="23201"/>
    <x v="167"/>
    <d v="2021-07-23T00:00:00"/>
    <s v="Male"/>
    <n v="51"/>
  </r>
  <r>
    <n v="499"/>
    <n v="690"/>
    <n v="52749"/>
    <x v="240"/>
    <d v="2021-10-26T00:00:00"/>
    <s v="Genderqueer"/>
    <n v="34"/>
  </r>
  <r>
    <n v="500"/>
    <n v="571"/>
    <n v="41037"/>
    <x v="172"/>
    <d v="2021-01-24T00:00:00"/>
    <s v="Agender"/>
    <n v="22"/>
  </r>
  <r>
    <n v="501"/>
    <n v="706"/>
    <n v="41180"/>
    <x v="241"/>
    <d v="2021-02-25T00:00:00"/>
    <s v="Agender"/>
    <n v="43"/>
  </r>
  <r>
    <n v="502"/>
    <n v="485"/>
    <n v="57115"/>
    <x v="242"/>
    <d v="2021-03-07T00:00:00"/>
    <s v="Male"/>
    <n v="46"/>
  </r>
  <r>
    <n v="503"/>
    <n v="937"/>
    <n v="43249"/>
    <x v="25"/>
    <d v="2021-09-05T00:00:00"/>
    <s v="Male"/>
    <n v="70"/>
  </r>
  <r>
    <n v="504"/>
    <n v="192"/>
    <n v="57782"/>
    <x v="17"/>
    <d v="2021-02-08T00:00:00"/>
    <s v="Female"/>
    <n v="63"/>
  </r>
  <r>
    <n v="505"/>
    <n v="737"/>
    <n v="37947"/>
    <x v="127"/>
    <d v="2021-08-27T00:00:00"/>
    <s v="Genderqueer"/>
    <n v="60"/>
  </r>
  <r>
    <n v="506"/>
    <n v="648"/>
    <n v="18355"/>
    <x v="178"/>
    <d v="2021-09-27T00:00:00"/>
    <s v="Genderfluid"/>
    <n v="38"/>
  </r>
  <r>
    <n v="507"/>
    <n v="58"/>
    <n v="29761"/>
    <x v="78"/>
    <d v="2021-07-11T00:00:00"/>
    <s v="Agender"/>
    <n v="39"/>
  </r>
  <r>
    <n v="508"/>
    <n v="834"/>
    <n v="42640"/>
    <x v="139"/>
    <d v="2021-08-01T00:00:00"/>
    <s v="Non-binary"/>
    <n v="61"/>
  </r>
  <r>
    <n v="509"/>
    <n v="676"/>
    <n v="20368"/>
    <x v="220"/>
    <d v="2021-01-25T00:00:00"/>
    <s v="Bigender"/>
    <n v="59"/>
  </r>
  <r>
    <n v="510"/>
    <n v="125"/>
    <n v="47242"/>
    <x v="210"/>
    <d v="2021-10-01T00:00:00"/>
    <s v="Bigender"/>
    <n v="77"/>
  </r>
  <r>
    <n v="511"/>
    <n v="282"/>
    <n v="43667"/>
    <x v="32"/>
    <d v="2021-09-12T00:00:00"/>
    <s v="Female"/>
    <n v="59"/>
  </r>
  <r>
    <n v="512"/>
    <n v="223"/>
    <n v="21235"/>
    <x v="105"/>
    <d v="2021-11-05T00:00:00"/>
    <s v="Non-binary"/>
    <n v="51"/>
  </r>
  <r>
    <n v="513"/>
    <n v="950"/>
    <n v="49647"/>
    <x v="106"/>
    <d v="2021-06-04T00:00:00"/>
    <s v="Male"/>
    <n v="43"/>
  </r>
  <r>
    <n v="514"/>
    <n v="740"/>
    <n v="13918"/>
    <x v="157"/>
    <d v="2021-07-22T00:00:00"/>
    <s v="Non-binary"/>
    <n v="73"/>
  </r>
  <r>
    <n v="515"/>
    <n v="23"/>
    <n v="20627"/>
    <x v="30"/>
    <d v="2021-06-13T00:00:00"/>
    <s v="Female"/>
    <n v="32"/>
  </r>
  <r>
    <n v="516"/>
    <n v="506"/>
    <n v="20934"/>
    <x v="123"/>
    <d v="2021-05-26T00:00:00"/>
    <s v="Agender"/>
    <n v="37"/>
  </r>
  <r>
    <n v="517"/>
    <n v="797"/>
    <n v="37440"/>
    <x v="124"/>
    <d v="2021-06-30T00:00:00"/>
    <s v="Female"/>
    <n v="32"/>
  </r>
  <r>
    <n v="518"/>
    <n v="196"/>
    <n v="28347"/>
    <x v="243"/>
    <d v="2021-06-18T00:00:00"/>
    <s v="Genderqueer"/>
    <n v="25"/>
  </r>
  <r>
    <n v="519"/>
    <n v="244"/>
    <n v="23212"/>
    <x v="244"/>
    <d v="2021-09-12T00:00:00"/>
    <s v="Male"/>
    <n v="38"/>
  </r>
  <r>
    <n v="520"/>
    <n v="679"/>
    <n v="13400"/>
    <x v="94"/>
    <d v="2021-03-01T00:00:00"/>
    <s v="Genderqueer"/>
    <n v="76"/>
  </r>
  <r>
    <n v="521"/>
    <n v="382"/>
    <n v="35247"/>
    <x v="168"/>
    <d v="2021-03-31T00:00:00"/>
    <s v="Genderfluid"/>
    <n v="24"/>
  </r>
  <r>
    <n v="522"/>
    <n v="761"/>
    <n v="35937"/>
    <x v="95"/>
    <d v="2021-04-05T00:00:00"/>
    <s v="Non-binary"/>
    <n v="52"/>
  </r>
  <r>
    <n v="523"/>
    <n v="516"/>
    <n v="17584"/>
    <x v="23"/>
    <d v="2021-05-18T00:00:00"/>
    <s v="Polygender"/>
    <n v="69"/>
  </r>
  <r>
    <n v="524"/>
    <n v="60"/>
    <n v="28334"/>
    <x v="245"/>
    <d v="2021-08-01T00:00:00"/>
    <s v="Agender"/>
    <n v="20"/>
  </r>
  <r>
    <n v="525"/>
    <n v="986"/>
    <n v="32747"/>
    <x v="149"/>
    <d v="2021-10-20T00:00:00"/>
    <s v="Polygender"/>
    <n v="38"/>
  </r>
  <r>
    <n v="526"/>
    <n v="55"/>
    <n v="10434"/>
    <x v="24"/>
    <d v="2021-05-22T00:00:00"/>
    <s v="Polygender"/>
    <n v="45"/>
  </r>
  <r>
    <n v="527"/>
    <n v="79"/>
    <n v="16864"/>
    <x v="85"/>
    <d v="2021-10-09T00:00:00"/>
    <s v="Genderfluid"/>
    <n v="46"/>
  </r>
  <r>
    <n v="528"/>
    <n v="343"/>
    <n v="56020"/>
    <x v="44"/>
    <d v="2021-10-07T00:00:00"/>
    <s v="Non-binary"/>
    <n v="47"/>
  </r>
  <r>
    <n v="529"/>
    <n v="767"/>
    <n v="31199"/>
    <x v="126"/>
    <d v="2021-01-19T00:00:00"/>
    <s v="Genderqueer"/>
    <n v="37"/>
  </r>
  <r>
    <n v="530"/>
    <n v="467"/>
    <n v="20275"/>
    <x v="34"/>
    <d v="2021-01-23T00:00:00"/>
    <s v="Bigender"/>
    <n v="53"/>
  </r>
  <r>
    <n v="531"/>
    <n v="742"/>
    <n v="26445"/>
    <x v="114"/>
    <d v="2021-02-08T00:00:00"/>
    <s v="Polygender"/>
    <n v="44"/>
  </r>
  <r>
    <n v="532"/>
    <n v="523"/>
    <n v="11590"/>
    <x v="159"/>
    <d v="2021-09-20T00:00:00"/>
    <s v="Bigender"/>
    <n v="22"/>
  </r>
  <r>
    <n v="533"/>
    <n v="558"/>
    <n v="28560"/>
    <x v="246"/>
    <d v="2021-06-09T00:00:00"/>
    <s v="Genderqueer"/>
    <n v="38"/>
  </r>
  <r>
    <n v="534"/>
    <n v="49"/>
    <n v="31586"/>
    <x v="219"/>
    <d v="2021-09-26T00:00:00"/>
    <s v="Female"/>
    <n v="56"/>
  </r>
  <r>
    <n v="535"/>
    <n v="585"/>
    <n v="23905"/>
    <x v="83"/>
    <d v="2021-02-07T00:00:00"/>
    <s v="Non-binary"/>
    <n v="23"/>
  </r>
  <r>
    <n v="536"/>
    <n v="927"/>
    <n v="21110"/>
    <x v="53"/>
    <d v="2021-02-21T00:00:00"/>
    <s v="Male"/>
    <n v="61"/>
  </r>
  <r>
    <n v="537"/>
    <n v="203"/>
    <n v="10838"/>
    <x v="63"/>
    <d v="2021-03-13T00:00:00"/>
    <s v="Non-binary"/>
    <n v="30"/>
  </r>
  <r>
    <n v="538"/>
    <n v="754"/>
    <n v="11543"/>
    <x v="247"/>
    <d v="2021-01-26T00:00:00"/>
    <s v="Bigender"/>
    <n v="74"/>
  </r>
  <r>
    <n v="539"/>
    <n v="609"/>
    <n v="55906"/>
    <x v="35"/>
    <d v="2021-01-25T00:00:00"/>
    <s v="Polygender"/>
    <n v="61"/>
  </r>
  <r>
    <n v="540"/>
    <n v="772"/>
    <n v="37955"/>
    <x v="248"/>
    <d v="2021-03-30T00:00:00"/>
    <s v="Genderqueer"/>
    <n v="71"/>
  </r>
  <r>
    <n v="541"/>
    <n v="490"/>
    <n v="29630"/>
    <x v="133"/>
    <d v="2021-08-22T00:00:00"/>
    <s v="Male"/>
    <n v="57"/>
  </r>
  <r>
    <n v="542"/>
    <n v="282"/>
    <n v="38737"/>
    <x v="249"/>
    <d v="2021-02-14T00:00:00"/>
    <s v="Female"/>
    <n v="59"/>
  </r>
  <r>
    <n v="543"/>
    <n v="769"/>
    <n v="12692"/>
    <x v="198"/>
    <d v="2021-08-09T00:00:00"/>
    <s v="Male"/>
    <n v="21"/>
  </r>
  <r>
    <n v="544"/>
    <n v="347"/>
    <n v="14706"/>
    <x v="189"/>
    <d v="2021-03-14T00:00:00"/>
    <s v="Female"/>
    <n v="20"/>
  </r>
  <r>
    <n v="545"/>
    <n v="439"/>
    <n v="53117"/>
    <x v="146"/>
    <d v="2021-07-02T00:00:00"/>
    <s v="Female"/>
    <n v="75"/>
  </r>
  <r>
    <n v="546"/>
    <n v="664"/>
    <n v="42478"/>
    <x v="84"/>
    <d v="2021-05-19T00:00:00"/>
    <s v="Genderfluid"/>
    <n v="32"/>
  </r>
  <r>
    <n v="547"/>
    <n v="163"/>
    <n v="13784"/>
    <x v="171"/>
    <d v="2021-10-30T00:00:00"/>
    <s v="Genderfluid"/>
    <n v="20"/>
  </r>
  <r>
    <n v="548"/>
    <n v="135"/>
    <n v="19053"/>
    <x v="139"/>
    <d v="2021-07-26T00:00:00"/>
    <s v="Genderfluid"/>
    <n v="25"/>
  </r>
  <r>
    <n v="549"/>
    <n v="401"/>
    <n v="39916"/>
    <x v="193"/>
    <d v="2021-06-09T00:00:00"/>
    <s v="Non-binary"/>
    <n v="73"/>
  </r>
  <r>
    <n v="550"/>
    <n v="26"/>
    <n v="52719"/>
    <x v="218"/>
    <d v="2021-08-09T00:00:00"/>
    <s v="Genderqueer"/>
    <n v="50"/>
  </r>
  <r>
    <n v="551"/>
    <n v="330"/>
    <n v="51823"/>
    <x v="44"/>
    <d v="2021-09-18T00:00:00"/>
    <s v="Male"/>
    <n v="47"/>
  </r>
  <r>
    <n v="552"/>
    <n v="264"/>
    <n v="14653"/>
    <x v="126"/>
    <d v="2021-01-17T00:00:00"/>
    <s v="Male"/>
    <n v="40"/>
  </r>
  <r>
    <n v="553"/>
    <n v="49"/>
    <n v="16753"/>
    <x v="250"/>
    <d v="2021-03-14T00:00:00"/>
    <s v="Female"/>
    <n v="56"/>
  </r>
  <r>
    <n v="554"/>
    <n v="842"/>
    <n v="28264"/>
    <x v="87"/>
    <d v="2021-05-26T00:00:00"/>
    <s v="Polygender"/>
    <n v="70"/>
  </r>
  <r>
    <n v="555"/>
    <n v="922"/>
    <n v="42350"/>
    <x v="165"/>
    <d v="2021-09-09T00:00:00"/>
    <s v="Polygender"/>
    <n v="53"/>
  </r>
  <r>
    <n v="556"/>
    <n v="566"/>
    <n v="40530"/>
    <x v="54"/>
    <d v="2021-08-01T00:00:00"/>
    <s v="Male"/>
    <n v="23"/>
  </r>
  <r>
    <n v="557"/>
    <n v="504"/>
    <n v="12905"/>
    <x v="69"/>
    <d v="2021-04-24T00:00:00"/>
    <s v="Genderqueer"/>
    <n v="56"/>
  </r>
  <r>
    <n v="558"/>
    <n v="729"/>
    <n v="45726"/>
    <x v="179"/>
    <d v="2021-03-18T00:00:00"/>
    <s v="Female"/>
    <n v="54"/>
  </r>
  <r>
    <n v="559"/>
    <n v="611"/>
    <n v="22094"/>
    <x v="115"/>
    <d v="2021-03-15T00:00:00"/>
    <s v="Female"/>
    <n v="67"/>
  </r>
  <r>
    <n v="560"/>
    <n v="11"/>
    <n v="41952"/>
    <x v="19"/>
    <d v="2021-06-05T00:00:00"/>
    <s v="Agender"/>
    <n v="39"/>
  </r>
  <r>
    <n v="561"/>
    <n v="764"/>
    <n v="42366"/>
    <x v="251"/>
    <d v="2021-03-13T00:00:00"/>
    <s v="Polygender"/>
    <n v="32"/>
  </r>
  <r>
    <n v="562"/>
    <n v="632"/>
    <n v="45999"/>
    <x v="252"/>
    <d v="2021-10-03T00:00:00"/>
    <s v="Agender"/>
    <n v="55"/>
  </r>
  <r>
    <n v="563"/>
    <n v="611"/>
    <n v="56965"/>
    <x v="22"/>
    <d v="2021-07-16T00:00:00"/>
    <s v="Female"/>
    <n v="67"/>
  </r>
  <r>
    <n v="564"/>
    <n v="583"/>
    <n v="16074"/>
    <x v="244"/>
    <d v="2021-09-19T00:00:00"/>
    <s v="Genderqueer"/>
    <n v="52"/>
  </r>
  <r>
    <n v="565"/>
    <n v="442"/>
    <n v="34458"/>
    <x v="253"/>
    <d v="2021-03-15T00:00:00"/>
    <s v="Polygender"/>
    <n v="26"/>
  </r>
  <r>
    <n v="566"/>
    <n v="614"/>
    <n v="21778"/>
    <x v="65"/>
    <d v="2021-08-10T00:00:00"/>
    <s v="Polygender"/>
    <n v="45"/>
  </r>
  <r>
    <n v="567"/>
    <n v="104"/>
    <n v="25661"/>
    <x v="146"/>
    <d v="2021-06-23T00:00:00"/>
    <s v="Agender"/>
    <n v="73"/>
  </r>
  <r>
    <n v="568"/>
    <n v="783"/>
    <n v="49427"/>
    <x v="216"/>
    <d v="2021-01-22T00:00:00"/>
    <s v="Female"/>
    <n v="49"/>
  </r>
  <r>
    <n v="569"/>
    <n v="757"/>
    <n v="16594"/>
    <x v="71"/>
    <d v="2021-04-06T00:00:00"/>
    <s v="Non-binary"/>
    <n v="31"/>
  </r>
  <r>
    <n v="570"/>
    <n v="81"/>
    <n v="19171"/>
    <x v="90"/>
    <d v="2021-03-14T00:00:00"/>
    <s v="Female"/>
    <n v="30"/>
  </r>
  <r>
    <n v="571"/>
    <n v="472"/>
    <n v="23645"/>
    <x v="51"/>
    <d v="2021-02-10T00:00:00"/>
    <s v="Male"/>
    <n v="57"/>
  </r>
  <r>
    <n v="572"/>
    <n v="479"/>
    <n v="34112"/>
    <x v="16"/>
    <d v="2021-01-06T00:00:00"/>
    <s v="Genderqueer"/>
    <n v="20"/>
  </r>
  <r>
    <n v="573"/>
    <n v="736"/>
    <n v="40227"/>
    <x v="220"/>
    <d v="2021-01-09T00:00:00"/>
    <s v="Female"/>
    <n v="55"/>
  </r>
  <r>
    <n v="574"/>
    <n v="434"/>
    <n v="44975"/>
    <x v="146"/>
    <d v="2021-07-03T00:00:00"/>
    <s v="Agender"/>
    <n v="20"/>
  </r>
  <r>
    <n v="575"/>
    <n v="54"/>
    <n v="27420"/>
    <x v="58"/>
    <d v="2021-08-16T00:00:00"/>
    <s v="Genderqueer"/>
    <n v="62"/>
  </r>
  <r>
    <n v="576"/>
    <n v="218"/>
    <n v="12261"/>
    <x v="72"/>
    <d v="2021-05-05T00:00:00"/>
    <s v="Non-binary"/>
    <n v="78"/>
  </r>
  <r>
    <n v="577"/>
    <n v="840"/>
    <n v="29313"/>
    <x v="99"/>
    <d v="2021-03-12T00:00:00"/>
    <s v="Agender"/>
    <n v="25"/>
  </r>
  <r>
    <n v="578"/>
    <n v="926"/>
    <n v="44312"/>
    <x v="153"/>
    <d v="2021-05-12T00:00:00"/>
    <s v="Genderqueer"/>
    <n v="68"/>
  </r>
  <r>
    <n v="579"/>
    <n v="501"/>
    <n v="15623"/>
    <x v="254"/>
    <d v="2021-04-20T00:00:00"/>
    <s v="Genderqueer"/>
    <n v="73"/>
  </r>
  <r>
    <n v="580"/>
    <n v="171"/>
    <n v="26947"/>
    <x v="143"/>
    <d v="2021-05-09T00:00:00"/>
    <s v="Agender"/>
    <n v="80"/>
  </r>
  <r>
    <n v="581"/>
    <n v="708"/>
    <n v="35176"/>
    <x v="153"/>
    <d v="2021-05-29T00:00:00"/>
    <s v="Genderfluid"/>
    <n v="51"/>
  </r>
  <r>
    <n v="582"/>
    <n v="783"/>
    <n v="31116"/>
    <x v="165"/>
    <d v="2021-09-18T00:00:00"/>
    <s v="Female"/>
    <n v="49"/>
  </r>
  <r>
    <n v="583"/>
    <n v="290"/>
    <n v="54787"/>
    <x v="119"/>
    <d v="2021-04-10T00:00:00"/>
    <s v="Male"/>
    <n v="67"/>
  </r>
  <r>
    <n v="584"/>
    <n v="142"/>
    <n v="37030"/>
    <x v="232"/>
    <d v="2021-07-01T00:00:00"/>
    <s v="Bigender"/>
    <n v="75"/>
  </r>
  <r>
    <n v="585"/>
    <n v="844"/>
    <n v="19207"/>
    <x v="163"/>
    <d v="2021-03-23T00:00:00"/>
    <s v="Genderqueer"/>
    <n v="63"/>
  </r>
  <r>
    <n v="586"/>
    <n v="998"/>
    <n v="15870"/>
    <x v="50"/>
    <d v="2021-03-22T00:00:00"/>
    <s v="Polygender"/>
    <n v="32"/>
  </r>
  <r>
    <n v="587"/>
    <n v="402"/>
    <n v="44323"/>
    <x v="159"/>
    <d v="2021-09-11T00:00:00"/>
    <s v="Non-binary"/>
    <n v="22"/>
  </r>
  <r>
    <n v="588"/>
    <n v="612"/>
    <n v="13740"/>
    <x v="144"/>
    <d v="2021-06-20T00:00:00"/>
    <s v="Female"/>
    <n v="35"/>
  </r>
  <r>
    <n v="589"/>
    <n v="692"/>
    <n v="11378"/>
    <x v="74"/>
    <d v="2021-07-20T00:00:00"/>
    <s v="Bigender"/>
    <n v="20"/>
  </r>
  <r>
    <n v="590"/>
    <n v="898"/>
    <n v="27817"/>
    <x v="103"/>
    <d v="2021-07-15T00:00:00"/>
    <s v="Bigender"/>
    <n v="41"/>
  </r>
  <r>
    <n v="591"/>
    <n v="588"/>
    <n v="39095"/>
    <x v="68"/>
    <d v="2021-07-06T00:00:00"/>
    <s v="Genderfluid"/>
    <n v="48"/>
  </r>
  <r>
    <n v="592"/>
    <n v="973"/>
    <n v="15464"/>
    <x v="232"/>
    <d v="2021-07-07T00:00:00"/>
    <s v="Female"/>
    <n v="60"/>
  </r>
  <r>
    <n v="593"/>
    <n v="515"/>
    <n v="30838"/>
    <x v="223"/>
    <d v="2021-03-11T00:00:00"/>
    <s v="Female"/>
    <n v="52"/>
  </r>
  <r>
    <n v="594"/>
    <n v="711"/>
    <n v="22390"/>
    <x v="255"/>
    <d v="2021-06-23T00:00:00"/>
    <s v="Male"/>
    <n v="42"/>
  </r>
  <r>
    <n v="595"/>
    <n v="10"/>
    <n v="45626"/>
    <x v="90"/>
    <d v="2021-03-29T00:00:00"/>
    <s v="Bigender"/>
    <n v="70"/>
  </r>
  <r>
    <n v="596"/>
    <n v="693"/>
    <n v="51828"/>
    <x v="73"/>
    <d v="2021-06-27T00:00:00"/>
    <s v="Genderqueer"/>
    <n v="45"/>
  </r>
  <r>
    <n v="597"/>
    <n v="107"/>
    <n v="22758"/>
    <x v="218"/>
    <d v="2021-08-16T00:00:00"/>
    <s v="Genderfluid"/>
    <n v="35"/>
  </r>
  <r>
    <n v="598"/>
    <n v="638"/>
    <n v="59393"/>
    <x v="78"/>
    <d v="2021-07-05T00:00:00"/>
    <s v="Female"/>
    <n v="23"/>
  </r>
  <r>
    <n v="599"/>
    <n v="308"/>
    <n v="47972"/>
    <x v="219"/>
    <d v="2021-10-17T00:00:00"/>
    <s v="Genderfluid"/>
    <n v="70"/>
  </r>
  <r>
    <n v="600"/>
    <n v="921"/>
    <n v="19484"/>
    <x v="137"/>
    <d v="2021-09-16T00:00:00"/>
    <s v="Polygender"/>
    <n v="73"/>
  </r>
  <r>
    <n v="601"/>
    <n v="916"/>
    <n v="24064"/>
    <x v="73"/>
    <d v="2021-06-28T00:00:00"/>
    <s v="Polygender"/>
    <n v="24"/>
  </r>
  <r>
    <n v="602"/>
    <n v="987"/>
    <n v="41932"/>
    <x v="63"/>
    <d v="2021-03-07T00:00:00"/>
    <s v="Genderfluid"/>
    <n v="70"/>
  </r>
  <r>
    <n v="603"/>
    <n v="549"/>
    <n v="42922"/>
    <x v="0"/>
    <d v="2021-09-04T00:00:00"/>
    <s v="Male"/>
    <n v="50"/>
  </r>
  <r>
    <n v="604"/>
    <n v="492"/>
    <n v="21635"/>
    <x v="256"/>
    <d v="2021-08-13T00:00:00"/>
    <s v="Bigender"/>
    <n v="62"/>
  </r>
  <r>
    <n v="605"/>
    <n v="402"/>
    <n v="48620"/>
    <x v="133"/>
    <d v="2021-09-06T00:00:00"/>
    <s v="Non-binary"/>
    <n v="22"/>
  </r>
  <r>
    <n v="606"/>
    <n v="692"/>
    <n v="54506"/>
    <x v="52"/>
    <d v="2021-02-08T00:00:00"/>
    <s v="Bigender"/>
    <n v="20"/>
  </r>
  <r>
    <n v="607"/>
    <n v="648"/>
    <n v="36692"/>
    <x v="171"/>
    <d v="2021-11-12T00:00:00"/>
    <s v="Genderfluid"/>
    <n v="38"/>
  </r>
  <r>
    <n v="608"/>
    <n v="530"/>
    <n v="31878"/>
    <x v="230"/>
    <d v="2021-08-15T00:00:00"/>
    <s v="Polygender"/>
    <n v="63"/>
  </r>
  <r>
    <n v="609"/>
    <n v="25"/>
    <n v="21514"/>
    <x v="47"/>
    <d v="2021-05-08T00:00:00"/>
    <s v="Genderqueer"/>
    <n v="75"/>
  </r>
  <r>
    <n v="610"/>
    <n v="735"/>
    <n v="27821"/>
    <x v="218"/>
    <d v="2021-08-31T00:00:00"/>
    <s v="Bigender"/>
    <n v="46"/>
  </r>
  <r>
    <n v="611"/>
    <n v="155"/>
    <n v="56937"/>
    <x v="8"/>
    <d v="2021-05-25T00:00:00"/>
    <s v="Male"/>
    <n v="80"/>
  </r>
  <r>
    <n v="612"/>
    <n v="486"/>
    <n v="31877"/>
    <x v="257"/>
    <d v="2021-05-12T00:00:00"/>
    <s v="Agender"/>
    <n v="66"/>
  </r>
  <r>
    <n v="613"/>
    <n v="682"/>
    <n v="10501"/>
    <x v="30"/>
    <d v="2021-06-07T00:00:00"/>
    <s v="Polygender"/>
    <n v="27"/>
  </r>
  <r>
    <n v="614"/>
    <n v="732"/>
    <n v="35663"/>
    <x v="258"/>
    <d v="2021-05-03T00:00:00"/>
    <s v="Genderfluid"/>
    <n v="80"/>
  </r>
  <r>
    <n v="615"/>
    <n v="690"/>
    <n v="28680"/>
    <x v="52"/>
    <d v="2021-02-10T00:00:00"/>
    <s v="Genderqueer"/>
    <n v="34"/>
  </r>
  <r>
    <n v="616"/>
    <n v="21"/>
    <n v="28727"/>
    <x v="70"/>
    <d v="2021-05-14T00:00:00"/>
    <s v="Non-binary"/>
    <n v="31"/>
  </r>
  <r>
    <n v="617"/>
    <n v="371"/>
    <n v="30281"/>
    <x v="0"/>
    <d v="2021-09-07T00:00:00"/>
    <s v="Genderqueer"/>
    <n v="63"/>
  </r>
  <r>
    <n v="618"/>
    <n v="882"/>
    <n v="28515"/>
    <x v="187"/>
    <d v="2021-08-26T00:00:00"/>
    <s v="Genderqueer"/>
    <n v="43"/>
  </r>
  <r>
    <n v="619"/>
    <n v="225"/>
    <n v="58688"/>
    <x v="253"/>
    <d v="2021-03-04T00:00:00"/>
    <s v="Genderfluid"/>
    <n v="75"/>
  </r>
  <r>
    <n v="620"/>
    <n v="614"/>
    <n v="41599"/>
    <x v="79"/>
    <d v="2021-08-01T00:00:00"/>
    <s v="Polygender"/>
    <n v="45"/>
  </r>
  <r>
    <n v="621"/>
    <n v="102"/>
    <n v="41563"/>
    <x v="259"/>
    <d v="2021-08-07T00:00:00"/>
    <s v="Genderfluid"/>
    <n v="32"/>
  </r>
  <r>
    <n v="622"/>
    <n v="587"/>
    <n v="45682"/>
    <x v="24"/>
    <d v="2021-06-07T00:00:00"/>
    <s v="Agender"/>
    <n v="35"/>
  </r>
  <r>
    <n v="623"/>
    <n v="808"/>
    <n v="36530"/>
    <x v="222"/>
    <d v="2021-10-30T00:00:00"/>
    <s v="Bigender"/>
    <n v="35"/>
  </r>
  <r>
    <n v="624"/>
    <n v="398"/>
    <n v="20149"/>
    <x v="95"/>
    <d v="2021-04-08T00:00:00"/>
    <s v="Non-binary"/>
    <n v="50"/>
  </r>
  <r>
    <n v="625"/>
    <n v="233"/>
    <n v="54080"/>
    <x v="139"/>
    <d v="2021-07-28T00:00:00"/>
    <s v="Agender"/>
    <n v="33"/>
  </r>
  <r>
    <n v="626"/>
    <n v="348"/>
    <n v="10193"/>
    <x v="147"/>
    <d v="2021-10-17T00:00:00"/>
    <s v="Genderqueer"/>
    <n v="76"/>
  </r>
  <r>
    <n v="627"/>
    <n v="680"/>
    <n v="19664"/>
    <x v="260"/>
    <d v="2021-04-08T00:00:00"/>
    <s v="Bigender"/>
    <n v="78"/>
  </r>
  <r>
    <n v="628"/>
    <n v="534"/>
    <n v="20973"/>
    <x v="159"/>
    <d v="2021-09-28T00:00:00"/>
    <s v="Female"/>
    <n v="54"/>
  </r>
  <r>
    <n v="629"/>
    <n v="904"/>
    <n v="36276"/>
    <x v="175"/>
    <d v="2021-08-20T00:00:00"/>
    <s v="Genderfluid"/>
    <n v="48"/>
  </r>
  <r>
    <n v="630"/>
    <n v="644"/>
    <n v="39447"/>
    <x v="82"/>
    <d v="2021-01-31T00:00:00"/>
    <s v="Polygender"/>
    <n v="46"/>
  </r>
  <r>
    <n v="631"/>
    <n v="460"/>
    <n v="30101"/>
    <x v="199"/>
    <d v="2021-05-08T00:00:00"/>
    <s v="Genderfluid"/>
    <n v="31"/>
  </r>
  <r>
    <n v="632"/>
    <n v="952"/>
    <n v="44405"/>
    <x v="97"/>
    <d v="2021-04-17T00:00:00"/>
    <s v="Female"/>
    <n v="45"/>
  </r>
  <r>
    <n v="633"/>
    <n v="183"/>
    <n v="30197"/>
    <x v="215"/>
    <d v="2021-07-13T00:00:00"/>
    <s v="Female"/>
    <n v="44"/>
  </r>
  <r>
    <n v="634"/>
    <n v="327"/>
    <n v="35370"/>
    <x v="105"/>
    <d v="2021-10-23T00:00:00"/>
    <s v="Non-binary"/>
    <n v="71"/>
  </r>
  <r>
    <n v="635"/>
    <n v="50"/>
    <n v="51943"/>
    <x v="167"/>
    <d v="2021-08-05T00:00:00"/>
    <s v="Genderqueer"/>
    <n v="63"/>
  </r>
  <r>
    <n v="636"/>
    <n v="793"/>
    <n v="23528"/>
    <x v="261"/>
    <d v="2021-04-07T00:00:00"/>
    <s v="Agender"/>
    <n v="70"/>
  </r>
  <r>
    <n v="637"/>
    <n v="886"/>
    <n v="14294"/>
    <x v="262"/>
    <d v="2021-08-18T00:00:00"/>
    <s v="Non-binary"/>
    <n v="69"/>
  </r>
  <r>
    <n v="638"/>
    <n v="548"/>
    <n v="12781"/>
    <x v="263"/>
    <d v="2021-10-17T00:00:00"/>
    <s v="Agender"/>
    <n v="57"/>
  </r>
  <r>
    <n v="639"/>
    <n v="906"/>
    <n v="51950"/>
    <x v="86"/>
    <d v="2021-04-22T00:00:00"/>
    <s v="Genderfluid"/>
    <n v="74"/>
  </r>
  <r>
    <n v="640"/>
    <n v="873"/>
    <n v="11002"/>
    <x v="49"/>
    <d v="2021-01-26T00:00:00"/>
    <s v="Non-binary"/>
    <n v="38"/>
  </r>
  <r>
    <n v="641"/>
    <n v="20"/>
    <n v="54363"/>
    <x v="76"/>
    <d v="2021-03-22T00:00:00"/>
    <s v="Genderqueer"/>
    <n v="55"/>
  </r>
  <r>
    <n v="642"/>
    <n v="835"/>
    <n v="12392"/>
    <x v="91"/>
    <d v="2021-01-26T00:00:00"/>
    <s v="Polygender"/>
    <n v="25"/>
  </r>
  <r>
    <n v="643"/>
    <n v="778"/>
    <n v="50321"/>
    <x v="264"/>
    <d v="2021-05-24T00:00:00"/>
    <s v="Genderfluid"/>
    <n v="20"/>
  </r>
  <r>
    <n v="644"/>
    <n v="207"/>
    <n v="52925"/>
    <x v="64"/>
    <d v="2021-03-22T00:00:00"/>
    <s v="Genderqueer"/>
    <n v="56"/>
  </r>
  <r>
    <n v="645"/>
    <n v="794"/>
    <n v="46397"/>
    <x v="25"/>
    <d v="2021-09-13T00:00:00"/>
    <s v="Non-binary"/>
    <n v="72"/>
  </r>
  <r>
    <n v="646"/>
    <n v="369"/>
    <n v="16504"/>
    <x v="151"/>
    <d v="2021-05-28T00:00:00"/>
    <s v="Female"/>
    <n v="46"/>
  </r>
  <r>
    <n v="647"/>
    <n v="439"/>
    <n v="10912"/>
    <x v="141"/>
    <d v="2021-02-11T00:00:00"/>
    <s v="Female"/>
    <n v="75"/>
  </r>
  <r>
    <n v="648"/>
    <n v="522"/>
    <n v="43363"/>
    <x v="259"/>
    <d v="2021-07-19T00:00:00"/>
    <s v="Genderqueer"/>
    <n v="71"/>
  </r>
  <r>
    <n v="649"/>
    <n v="840"/>
    <n v="44955"/>
    <x v="198"/>
    <d v="2021-08-16T00:00:00"/>
    <s v="Agender"/>
    <n v="25"/>
  </r>
  <r>
    <n v="650"/>
    <n v="739"/>
    <n v="42938"/>
    <x v="220"/>
    <d v="2021-01-15T00:00:00"/>
    <s v="Female"/>
    <n v="57"/>
  </r>
  <r>
    <n v="651"/>
    <n v="581"/>
    <n v="39199"/>
    <x v="59"/>
    <d v="2021-05-25T00:00:00"/>
    <s v="Polygender"/>
    <n v="40"/>
  </r>
  <r>
    <n v="652"/>
    <n v="691"/>
    <n v="30816"/>
    <x v="90"/>
    <d v="2021-03-27T00:00:00"/>
    <s v="Genderfluid"/>
    <n v="73"/>
  </r>
  <r>
    <n v="653"/>
    <n v="629"/>
    <n v="19186"/>
    <x v="45"/>
    <d v="2021-03-18T00:00:00"/>
    <s v="Male"/>
    <n v="53"/>
  </r>
  <r>
    <n v="654"/>
    <n v="417"/>
    <n v="40412"/>
    <x v="225"/>
    <d v="2021-08-30T00:00:00"/>
    <s v="Non-binary"/>
    <n v="57"/>
  </r>
  <r>
    <n v="655"/>
    <n v="333"/>
    <n v="36298"/>
    <x v="203"/>
    <d v="2021-06-06T00:00:00"/>
    <s v="Non-binary"/>
    <n v="57"/>
  </r>
  <r>
    <n v="656"/>
    <n v="907"/>
    <n v="19288"/>
    <x v="26"/>
    <d v="2021-03-23T00:00:00"/>
    <s v="Female"/>
    <n v="43"/>
  </r>
  <r>
    <n v="657"/>
    <n v="479"/>
    <n v="31922"/>
    <x v="152"/>
    <d v="2021-07-28T00:00:00"/>
    <s v="Genderqueer"/>
    <n v="20"/>
  </r>
  <r>
    <n v="658"/>
    <n v="201"/>
    <n v="42131"/>
    <x v="30"/>
    <d v="2021-06-05T00:00:00"/>
    <s v="Polygender"/>
    <n v="58"/>
  </r>
  <r>
    <n v="659"/>
    <n v="328"/>
    <n v="45445"/>
    <x v="147"/>
    <d v="2021-10-15T00:00:00"/>
    <s v="Non-binary"/>
    <n v="59"/>
  </r>
  <r>
    <n v="660"/>
    <n v="787"/>
    <n v="48757"/>
    <x v="177"/>
    <d v="2021-08-25T00:00:00"/>
    <s v="Female"/>
    <n v="31"/>
  </r>
  <r>
    <n v="661"/>
    <n v="427"/>
    <n v="15302"/>
    <x v="128"/>
    <d v="2021-09-17T00:00:00"/>
    <s v="Genderqueer"/>
    <n v="25"/>
  </r>
  <r>
    <n v="662"/>
    <n v="924"/>
    <n v="38356"/>
    <x v="252"/>
    <d v="2021-09-29T00:00:00"/>
    <s v="Female"/>
    <n v="58"/>
  </r>
  <r>
    <n v="663"/>
    <n v="836"/>
    <n v="14469"/>
    <x v="265"/>
    <d v="2021-04-10T00:00:00"/>
    <s v="Genderqueer"/>
    <n v="29"/>
  </r>
  <r>
    <n v="664"/>
    <n v="21"/>
    <n v="11960"/>
    <x v="34"/>
    <d v="2021-01-20T00:00:00"/>
    <s v="Non-binary"/>
    <n v="31"/>
  </r>
  <r>
    <n v="665"/>
    <n v="176"/>
    <n v="16606"/>
    <x v="76"/>
    <d v="2021-03-26T00:00:00"/>
    <s v="Male"/>
    <n v="45"/>
  </r>
  <r>
    <n v="666"/>
    <n v="456"/>
    <n v="36112"/>
    <x v="170"/>
    <d v="2021-09-11T00:00:00"/>
    <s v="Agender"/>
    <n v="33"/>
  </r>
  <r>
    <n v="667"/>
    <n v="737"/>
    <n v="48958"/>
    <x v="4"/>
    <d v="2021-03-28T00:00:00"/>
    <s v="Genderqueer"/>
    <n v="60"/>
  </r>
  <r>
    <n v="668"/>
    <n v="22"/>
    <n v="40483"/>
    <x v="236"/>
    <d v="2021-03-30T00:00:00"/>
    <s v="Non-binary"/>
    <n v="20"/>
  </r>
  <r>
    <n v="669"/>
    <n v="247"/>
    <n v="17921"/>
    <x v="68"/>
    <d v="2021-07-02T00:00:00"/>
    <s v="Female"/>
    <n v="57"/>
  </r>
  <r>
    <n v="670"/>
    <n v="1"/>
    <n v="10246"/>
    <x v="250"/>
    <d v="2021-04-01T00:00:00"/>
    <s v="Female"/>
    <n v="30"/>
  </r>
  <r>
    <n v="671"/>
    <n v="156"/>
    <n v="28194"/>
    <x v="40"/>
    <d v="2021-07-08T00:00:00"/>
    <s v="Female"/>
    <n v="24"/>
  </r>
  <r>
    <n v="672"/>
    <n v="677"/>
    <n v="59213"/>
    <x v="60"/>
    <d v="2021-02-25T00:00:00"/>
    <s v="Female"/>
    <n v="33"/>
  </r>
  <r>
    <n v="673"/>
    <n v="326"/>
    <n v="34789"/>
    <x v="53"/>
    <d v="2021-02-19T00:00:00"/>
    <s v="Genderfluid"/>
    <n v="54"/>
  </r>
  <r>
    <n v="674"/>
    <n v="300"/>
    <n v="51598"/>
    <x v="136"/>
    <d v="2021-02-05T00:00:00"/>
    <s v="Female"/>
    <n v="24"/>
  </r>
  <r>
    <n v="675"/>
    <n v="896"/>
    <n v="43080"/>
    <x v="89"/>
    <d v="2021-06-13T00:00:00"/>
    <s v="Genderqueer"/>
    <n v="67"/>
  </r>
  <r>
    <n v="676"/>
    <n v="889"/>
    <n v="52587"/>
    <x v="266"/>
    <d v="2021-10-11T00:00:00"/>
    <s v="Genderqueer"/>
    <n v="69"/>
  </r>
  <r>
    <n v="677"/>
    <n v="267"/>
    <n v="38429"/>
    <x v="196"/>
    <d v="2021-07-08T00:00:00"/>
    <s v="Bigender"/>
    <n v="45"/>
  </r>
  <r>
    <n v="678"/>
    <n v="711"/>
    <n v="57891"/>
    <x v="267"/>
    <d v="2021-05-14T00:00:00"/>
    <s v="Male"/>
    <n v="42"/>
  </r>
  <r>
    <n v="679"/>
    <n v="308"/>
    <n v="37006"/>
    <x v="189"/>
    <d v="2021-03-22T00:00:00"/>
    <s v="Genderfluid"/>
    <n v="70"/>
  </r>
  <r>
    <n v="680"/>
    <n v="800"/>
    <n v="43491"/>
    <x v="211"/>
    <d v="2021-05-22T00:00:00"/>
    <s v="Bigender"/>
    <n v="49"/>
  </r>
  <r>
    <n v="681"/>
    <n v="463"/>
    <n v="53576"/>
    <x v="150"/>
    <d v="2021-10-19T00:00:00"/>
    <s v="Agender"/>
    <n v="58"/>
  </r>
  <r>
    <n v="682"/>
    <n v="454"/>
    <n v="11469"/>
    <x v="228"/>
    <d v="2021-03-18T00:00:00"/>
    <s v="Genderfluid"/>
    <n v="28"/>
  </r>
  <r>
    <n v="683"/>
    <n v="276"/>
    <n v="59748"/>
    <x v="16"/>
    <d v="2021-01-05T00:00:00"/>
    <s v="Genderfluid"/>
    <n v="56"/>
  </r>
  <r>
    <n v="684"/>
    <n v="956"/>
    <n v="36919"/>
    <x v="268"/>
    <d v="2021-10-17T00:00:00"/>
    <s v="Genderfluid"/>
    <n v="20"/>
  </r>
  <r>
    <n v="685"/>
    <n v="851"/>
    <n v="22299"/>
    <x v="262"/>
    <d v="2021-08-21T00:00:00"/>
    <s v="Non-binary"/>
    <n v="71"/>
  </r>
  <r>
    <n v="686"/>
    <n v="799"/>
    <n v="47994"/>
    <x v="255"/>
    <d v="2021-06-15T00:00:00"/>
    <s v="Polygender"/>
    <n v="67"/>
  </r>
  <r>
    <n v="687"/>
    <n v="341"/>
    <n v="39406"/>
    <x v="86"/>
    <d v="2021-04-12T00:00:00"/>
    <s v="Female"/>
    <n v="34"/>
  </r>
  <r>
    <n v="688"/>
    <n v="574"/>
    <n v="55980"/>
    <x v="61"/>
    <d v="2021-03-29T00:00:00"/>
    <s v="Polygender"/>
    <n v="53"/>
  </r>
  <r>
    <n v="689"/>
    <n v="884"/>
    <n v="12572"/>
    <x v="263"/>
    <d v="2021-10-28T00:00:00"/>
    <s v="Bigender"/>
    <n v="43"/>
  </r>
  <r>
    <n v="690"/>
    <n v="941"/>
    <n v="32100"/>
    <x v="269"/>
    <d v="2021-10-26T00:00:00"/>
    <s v="Female"/>
    <n v="59"/>
  </r>
  <r>
    <n v="691"/>
    <n v="78"/>
    <n v="46697"/>
    <x v="260"/>
    <d v="2021-04-19T00:00:00"/>
    <s v="Genderqueer"/>
    <n v="38"/>
  </r>
  <r>
    <n v="692"/>
    <n v="697"/>
    <n v="13501"/>
    <x v="68"/>
    <d v="2021-07-05T00:00:00"/>
    <s v="Agender"/>
    <n v="51"/>
  </r>
  <r>
    <n v="693"/>
    <n v="714"/>
    <n v="28424"/>
    <x v="84"/>
    <d v="2021-05-16T00:00:00"/>
    <s v="Female"/>
    <n v="50"/>
  </r>
  <r>
    <n v="694"/>
    <n v="634"/>
    <n v="56801"/>
    <x v="108"/>
    <d v="2021-05-11T00:00:00"/>
    <s v="Genderqueer"/>
    <n v="70"/>
  </r>
  <r>
    <n v="695"/>
    <n v="92"/>
    <n v="26374"/>
    <x v="29"/>
    <d v="2021-07-20T00:00:00"/>
    <s v="Agender"/>
    <n v="27"/>
  </r>
  <r>
    <n v="696"/>
    <n v="230"/>
    <n v="50224"/>
    <x v="270"/>
    <d v="2021-09-27T00:00:00"/>
    <s v="Bigender"/>
    <n v="21"/>
  </r>
  <r>
    <n v="697"/>
    <n v="830"/>
    <n v="12310"/>
    <x v="256"/>
    <d v="2021-07-28T00:00:00"/>
    <s v="Male"/>
    <n v="46"/>
  </r>
  <r>
    <n v="698"/>
    <n v="821"/>
    <n v="40922"/>
    <x v="209"/>
    <d v="2021-06-13T00:00:00"/>
    <s v="Agender"/>
    <n v="74"/>
  </r>
  <r>
    <n v="699"/>
    <n v="311"/>
    <n v="58950"/>
    <x v="136"/>
    <d v="2021-02-12T00:00:00"/>
    <s v="Agender"/>
    <n v="25"/>
  </r>
  <r>
    <n v="700"/>
    <n v="788"/>
    <n v="55928"/>
    <x v="29"/>
    <d v="2021-07-26T00:00:00"/>
    <s v="Male"/>
    <n v="71"/>
  </r>
  <r>
    <n v="701"/>
    <n v="659"/>
    <n v="40717"/>
    <x v="188"/>
    <d v="2021-09-10T00:00:00"/>
    <s v="Non-binary"/>
    <n v="57"/>
  </r>
  <r>
    <n v="702"/>
    <n v="310"/>
    <n v="31509"/>
    <x v="124"/>
    <d v="2021-07-14T00:00:00"/>
    <s v="Polygender"/>
    <n v="61"/>
  </r>
  <r>
    <n v="703"/>
    <n v="327"/>
    <n v="26168"/>
    <x v="205"/>
    <d v="2021-02-28T00:00:00"/>
    <s v="Non-binary"/>
    <n v="71"/>
  </r>
  <r>
    <n v="704"/>
    <n v="260"/>
    <n v="45954"/>
    <x v="245"/>
    <d v="2021-07-27T00:00:00"/>
    <s v="Female"/>
    <n v="27"/>
  </r>
  <r>
    <n v="705"/>
    <n v="107"/>
    <n v="11686"/>
    <x v="114"/>
    <d v="2021-01-25T00:00:00"/>
    <s v="Genderfluid"/>
    <n v="35"/>
  </r>
  <r>
    <n v="706"/>
    <n v="844"/>
    <n v="12902"/>
    <x v="256"/>
    <d v="2021-07-21T00:00:00"/>
    <s v="Genderqueer"/>
    <n v="63"/>
  </r>
  <r>
    <n v="707"/>
    <n v="589"/>
    <n v="25153"/>
    <x v="202"/>
    <d v="2021-05-18T00:00:00"/>
    <s v="Polygender"/>
    <n v="57"/>
  </r>
  <r>
    <n v="708"/>
    <n v="687"/>
    <n v="56307"/>
    <x v="240"/>
    <d v="2021-11-10T00:00:00"/>
    <s v="Bigender"/>
    <n v="22"/>
  </r>
  <r>
    <n v="709"/>
    <n v="772"/>
    <n v="36257"/>
    <x v="28"/>
    <d v="2021-07-13T00:00:00"/>
    <s v="Genderqueer"/>
    <n v="71"/>
  </r>
  <r>
    <n v="710"/>
    <n v="134"/>
    <n v="27729"/>
    <x v="205"/>
    <d v="2021-02-08T00:00:00"/>
    <s v="Male"/>
    <n v="64"/>
  </r>
  <r>
    <n v="711"/>
    <n v="228"/>
    <n v="16935"/>
    <x v="40"/>
    <d v="2021-07-08T00:00:00"/>
    <s v="Female"/>
    <n v="40"/>
  </r>
  <r>
    <n v="712"/>
    <n v="474"/>
    <n v="11718"/>
    <x v="225"/>
    <d v="2021-08-29T00:00:00"/>
    <s v="Non-binary"/>
    <n v="21"/>
  </r>
  <r>
    <n v="713"/>
    <n v="241"/>
    <n v="15915"/>
    <x v="221"/>
    <d v="2021-08-09T00:00:00"/>
    <s v="Bigender"/>
    <n v="61"/>
  </r>
  <r>
    <n v="714"/>
    <n v="50"/>
    <n v="15121"/>
    <x v="205"/>
    <d v="2021-02-19T00:00:00"/>
    <s v="Genderqueer"/>
    <n v="63"/>
  </r>
  <r>
    <n v="715"/>
    <n v="225"/>
    <n v="51678"/>
    <x v="171"/>
    <d v="2021-11-12T00:00:00"/>
    <s v="Genderfluid"/>
    <n v="75"/>
  </r>
  <r>
    <n v="716"/>
    <n v="502"/>
    <n v="32660"/>
    <x v="121"/>
    <d v="2021-08-26T00:00:00"/>
    <s v="Male"/>
    <n v="34"/>
  </r>
  <r>
    <n v="717"/>
    <n v="696"/>
    <n v="52327"/>
    <x v="27"/>
    <d v="2021-04-05T00:00:00"/>
    <s v="Non-binary"/>
    <n v="38"/>
  </r>
  <r>
    <n v="718"/>
    <n v="665"/>
    <n v="55727"/>
    <x v="70"/>
    <d v="2021-05-20T00:00:00"/>
    <s v="Genderfluid"/>
    <n v="61"/>
  </r>
  <r>
    <n v="719"/>
    <n v="387"/>
    <n v="24377"/>
    <x v="252"/>
    <d v="2021-09-24T00:00:00"/>
    <s v="Male"/>
    <n v="43"/>
  </r>
  <r>
    <n v="720"/>
    <n v="465"/>
    <n v="33029"/>
    <x v="200"/>
    <d v="2021-03-23T00:00:00"/>
    <s v="Female"/>
    <n v="38"/>
  </r>
  <r>
    <n v="721"/>
    <n v="755"/>
    <n v="59414"/>
    <x v="188"/>
    <d v="2021-09-04T00:00:00"/>
    <s v="Female"/>
    <n v="79"/>
  </r>
  <r>
    <n v="722"/>
    <n v="401"/>
    <n v="20524"/>
    <x v="240"/>
    <d v="2021-11-20T00:00:00"/>
    <s v="Non-binary"/>
    <n v="73"/>
  </r>
  <r>
    <n v="723"/>
    <n v="135"/>
    <n v="54098"/>
    <x v="263"/>
    <d v="2021-10-16T00:00:00"/>
    <s v="Genderfluid"/>
    <n v="25"/>
  </r>
  <r>
    <n v="724"/>
    <n v="394"/>
    <n v="14883"/>
    <x v="102"/>
    <d v="2021-03-28T00:00:00"/>
    <s v="Bigender"/>
    <n v="26"/>
  </r>
  <r>
    <n v="725"/>
    <n v="674"/>
    <n v="55213"/>
    <x v="132"/>
    <d v="2021-10-05T00:00:00"/>
    <s v="Bigender"/>
    <n v="36"/>
  </r>
  <r>
    <n v="726"/>
    <n v="447"/>
    <n v="28356"/>
    <x v="137"/>
    <d v="2021-10-05T00:00:00"/>
    <s v="Bigender"/>
    <n v="68"/>
  </r>
  <r>
    <n v="727"/>
    <n v="852"/>
    <n v="56021"/>
    <x v="8"/>
    <d v="2021-05-18T00:00:00"/>
    <s v="Polygender"/>
    <n v="67"/>
  </r>
  <r>
    <n v="728"/>
    <n v="526"/>
    <n v="10662"/>
    <x v="207"/>
    <d v="2021-08-30T00:00:00"/>
    <s v="Male"/>
    <n v="73"/>
  </r>
  <r>
    <n v="729"/>
    <n v="1"/>
    <n v="35593"/>
    <x v="242"/>
    <d v="2021-03-01T00:00:00"/>
    <s v="Female"/>
    <n v="30"/>
  </r>
  <r>
    <n v="730"/>
    <n v="88"/>
    <n v="16533"/>
    <x v="78"/>
    <d v="2021-07-10T00:00:00"/>
    <s v="Male"/>
    <n v="78"/>
  </r>
  <r>
    <n v="731"/>
    <n v="214"/>
    <n v="44433"/>
    <x v="146"/>
    <d v="2021-07-02T00:00:00"/>
    <s v="Female"/>
    <n v="55"/>
  </r>
  <r>
    <n v="732"/>
    <n v="40"/>
    <n v="40317"/>
    <x v="153"/>
    <d v="2021-05-29T00:00:00"/>
    <s v="Polygender"/>
    <n v="59"/>
  </r>
  <r>
    <n v="733"/>
    <n v="387"/>
    <n v="42467"/>
    <x v="144"/>
    <d v="2021-06-22T00:00:00"/>
    <s v="Male"/>
    <n v="43"/>
  </r>
  <r>
    <n v="734"/>
    <n v="623"/>
    <n v="30153"/>
    <x v="83"/>
    <d v="2021-01-31T00:00:00"/>
    <s v="Agender"/>
    <n v="57"/>
  </r>
  <r>
    <n v="735"/>
    <n v="754"/>
    <n v="39820"/>
    <x v="263"/>
    <d v="2021-10-16T00:00:00"/>
    <s v="Bigender"/>
    <n v="74"/>
  </r>
  <r>
    <n v="736"/>
    <n v="793"/>
    <n v="26942"/>
    <x v="138"/>
    <d v="2021-05-03T00:00:00"/>
    <s v="Agender"/>
    <n v="70"/>
  </r>
  <r>
    <n v="737"/>
    <n v="453"/>
    <n v="30264"/>
    <x v="144"/>
    <d v="2021-05-30T00:00:00"/>
    <s v="Polygender"/>
    <n v="35"/>
  </r>
  <r>
    <n v="738"/>
    <n v="144"/>
    <n v="57487"/>
    <x v="259"/>
    <d v="2021-08-09T00:00:00"/>
    <s v="Male"/>
    <n v="60"/>
  </r>
  <r>
    <n v="739"/>
    <n v="211"/>
    <n v="32122"/>
    <x v="128"/>
    <d v="2021-09-23T00:00:00"/>
    <s v="Non-binary"/>
    <n v="52"/>
  </r>
  <r>
    <n v="740"/>
    <n v="178"/>
    <n v="58226"/>
    <x v="53"/>
    <d v="2021-02-10T00:00:00"/>
    <s v="Agender"/>
    <n v="51"/>
  </r>
  <r>
    <n v="741"/>
    <n v="710"/>
    <n v="31913"/>
    <x v="1"/>
    <d v="2021-02-17T00:00:00"/>
    <s v="Male"/>
    <n v="60"/>
  </r>
  <r>
    <n v="742"/>
    <n v="750"/>
    <n v="51184"/>
    <x v="116"/>
    <d v="2021-11-01T00:00:00"/>
    <s v="Polygender"/>
    <n v="42"/>
  </r>
  <r>
    <n v="743"/>
    <n v="909"/>
    <n v="25854"/>
    <x v="271"/>
    <d v="2021-03-27T00:00:00"/>
    <s v="Genderqueer"/>
    <n v="62"/>
  </r>
  <r>
    <n v="744"/>
    <n v="107"/>
    <n v="23613"/>
    <x v="83"/>
    <d v="2021-02-14T00:00:00"/>
    <s v="Genderfluid"/>
    <n v="35"/>
  </r>
  <r>
    <n v="745"/>
    <n v="643"/>
    <n v="13862"/>
    <x v="248"/>
    <d v="2021-04-01T00:00:00"/>
    <s v="Female"/>
    <n v="36"/>
  </r>
  <r>
    <n v="746"/>
    <n v="445"/>
    <n v="24804"/>
    <x v="109"/>
    <d v="2021-06-27T00:00:00"/>
    <s v="Polygender"/>
    <n v="44"/>
  </r>
  <r>
    <n v="747"/>
    <n v="299"/>
    <n v="22099"/>
    <x v="197"/>
    <d v="2021-05-28T00:00:00"/>
    <s v="Non-binary"/>
    <n v="32"/>
  </r>
  <r>
    <n v="748"/>
    <n v="27"/>
    <n v="49811"/>
    <x v="24"/>
    <d v="2021-06-06T00:00:00"/>
    <s v="Polygender"/>
    <n v="55"/>
  </r>
  <r>
    <n v="749"/>
    <n v="693"/>
    <n v="25016"/>
    <x v="107"/>
    <d v="2021-09-24T00:00:00"/>
    <s v="Genderqueer"/>
    <n v="45"/>
  </r>
  <r>
    <n v="750"/>
    <n v="758"/>
    <n v="58084"/>
    <x v="45"/>
    <d v="2021-03-01T00:00:00"/>
    <s v="Genderfluid"/>
    <n v="44"/>
  </r>
  <r>
    <n v="751"/>
    <n v="254"/>
    <n v="47650"/>
    <x v="78"/>
    <d v="2021-07-06T00:00:00"/>
    <s v="Male"/>
    <n v="44"/>
  </r>
  <r>
    <n v="752"/>
    <n v="535"/>
    <n v="46911"/>
    <x v="2"/>
    <d v="2021-10-12T00:00:00"/>
    <s v="Polygender"/>
    <n v="56"/>
  </r>
  <r>
    <n v="753"/>
    <n v="40"/>
    <n v="39610"/>
    <x v="99"/>
    <d v="2021-02-28T00:00:00"/>
    <s v="Polygender"/>
    <n v="59"/>
  </r>
  <r>
    <n v="754"/>
    <n v="778"/>
    <n v="43858"/>
    <x v="11"/>
    <d v="2021-07-23T00:00:00"/>
    <s v="Genderfluid"/>
    <n v="20"/>
  </r>
  <r>
    <n v="755"/>
    <n v="123"/>
    <n v="47937"/>
    <x v="97"/>
    <d v="2021-05-06T00:00:00"/>
    <s v="Female"/>
    <n v="22"/>
  </r>
  <r>
    <n v="756"/>
    <n v="318"/>
    <n v="23746"/>
    <x v="95"/>
    <d v="2021-03-29T00:00:00"/>
    <s v="Polygender"/>
    <n v="63"/>
  </r>
  <r>
    <n v="757"/>
    <n v="632"/>
    <n v="45216"/>
    <x v="243"/>
    <d v="2021-06-15T00:00:00"/>
    <s v="Agender"/>
    <n v="55"/>
  </r>
  <r>
    <n v="758"/>
    <n v="781"/>
    <n v="24144"/>
    <x v="272"/>
    <d v="2021-04-21T00:00:00"/>
    <s v="Genderfluid"/>
    <n v="36"/>
  </r>
  <r>
    <n v="759"/>
    <n v="857"/>
    <n v="18160"/>
    <x v="130"/>
    <d v="2021-07-03T00:00:00"/>
    <s v="Agender"/>
    <n v="27"/>
  </r>
  <r>
    <n v="760"/>
    <n v="207"/>
    <n v="14658"/>
    <x v="161"/>
    <d v="2021-07-11T00:00:00"/>
    <s v="Genderqueer"/>
    <n v="56"/>
  </r>
  <r>
    <n v="761"/>
    <n v="198"/>
    <n v="52629"/>
    <x v="263"/>
    <d v="2021-10-25T00:00:00"/>
    <s v="Genderqueer"/>
    <n v="66"/>
  </r>
  <r>
    <n v="762"/>
    <n v="83"/>
    <n v="25268"/>
    <x v="230"/>
    <d v="2021-08-20T00:00:00"/>
    <s v="Agender"/>
    <n v="40"/>
  </r>
  <r>
    <n v="763"/>
    <n v="974"/>
    <n v="30436"/>
    <x v="201"/>
    <d v="2021-04-05T00:00:00"/>
    <s v="Agender"/>
    <n v="66"/>
  </r>
  <r>
    <n v="764"/>
    <n v="955"/>
    <n v="46239"/>
    <x v="44"/>
    <d v="2021-10-04T00:00:00"/>
    <s v="Bigender"/>
    <n v="57"/>
  </r>
  <r>
    <n v="765"/>
    <n v="660"/>
    <n v="27554"/>
    <x v="172"/>
    <d v="2021-02-01T00:00:00"/>
    <s v="Genderfluid"/>
    <n v="47"/>
  </r>
  <r>
    <n v="766"/>
    <n v="929"/>
    <n v="13750"/>
    <x v="262"/>
    <d v="2021-08-15T00:00:00"/>
    <s v="Genderfluid"/>
    <n v="68"/>
  </r>
  <r>
    <n v="767"/>
    <n v="169"/>
    <n v="51648"/>
    <x v="267"/>
    <d v="2021-04-30T00:00:00"/>
    <s v="Female"/>
    <n v="72"/>
  </r>
  <r>
    <n v="768"/>
    <n v="558"/>
    <n v="34334"/>
    <x v="210"/>
    <d v="2021-10-16T00:00:00"/>
    <s v="Genderqueer"/>
    <n v="38"/>
  </r>
  <r>
    <n v="769"/>
    <n v="422"/>
    <n v="32501"/>
    <x v="174"/>
    <d v="2021-10-04T00:00:00"/>
    <s v="Agender"/>
    <n v="34"/>
  </r>
  <r>
    <n v="770"/>
    <n v="868"/>
    <n v="22564"/>
    <x v="141"/>
    <d v="2021-02-28T00:00:00"/>
    <s v="Agender"/>
    <n v="28"/>
  </r>
  <r>
    <n v="771"/>
    <n v="970"/>
    <n v="33204"/>
    <x v="130"/>
    <d v="2021-06-18T00:00:00"/>
    <s v="Genderfluid"/>
    <n v="44"/>
  </r>
  <r>
    <n v="772"/>
    <n v="573"/>
    <n v="32936"/>
    <x v="180"/>
    <d v="2021-06-27T00:00:00"/>
    <s v="Male"/>
    <n v="37"/>
  </r>
  <r>
    <n v="773"/>
    <n v="998"/>
    <n v="21349"/>
    <x v="79"/>
    <d v="2021-08-07T00:00:00"/>
    <s v="Polygender"/>
    <n v="32"/>
  </r>
  <r>
    <n v="774"/>
    <n v="416"/>
    <n v="31076"/>
    <x v="124"/>
    <d v="2021-07-13T00:00:00"/>
    <s v="Agender"/>
    <n v="21"/>
  </r>
  <r>
    <n v="775"/>
    <n v="348"/>
    <n v="21561"/>
    <x v="213"/>
    <d v="2021-07-05T00:00:00"/>
    <s v="Genderqueer"/>
    <n v="76"/>
  </r>
  <r>
    <n v="776"/>
    <n v="265"/>
    <n v="44395"/>
    <x v="81"/>
    <d v="2021-09-27T00:00:00"/>
    <s v="Male"/>
    <n v="52"/>
  </r>
  <r>
    <n v="777"/>
    <n v="431"/>
    <n v="13696"/>
    <x v="273"/>
    <d v="2021-02-09T00:00:00"/>
    <s v="Agender"/>
    <n v="41"/>
  </r>
  <r>
    <n v="778"/>
    <n v="42"/>
    <n v="19228"/>
    <x v="56"/>
    <d v="2021-02-07T00:00:00"/>
    <s v="Genderqueer"/>
    <n v="37"/>
  </r>
  <r>
    <n v="779"/>
    <n v="698"/>
    <n v="39836"/>
    <x v="14"/>
    <d v="2021-07-21T00:00:00"/>
    <s v="Genderfluid"/>
    <n v="27"/>
  </r>
  <r>
    <n v="780"/>
    <n v="100"/>
    <n v="37821"/>
    <x v="169"/>
    <d v="2021-01-29T00:00:00"/>
    <s v="Genderfluid"/>
    <n v="69"/>
  </r>
  <r>
    <n v="781"/>
    <n v="465"/>
    <n v="44121"/>
    <x v="274"/>
    <d v="2021-09-11T00:00:00"/>
    <s v="Female"/>
    <n v="38"/>
  </r>
  <r>
    <n v="782"/>
    <n v="872"/>
    <n v="28459"/>
    <x v="92"/>
    <d v="2021-03-23T00:00:00"/>
    <s v="Non-binary"/>
    <n v="74"/>
  </r>
  <r>
    <n v="783"/>
    <n v="683"/>
    <n v="31824"/>
    <x v="275"/>
    <d v="2021-01-19T00:00:00"/>
    <s v="Genderfluid"/>
    <n v="45"/>
  </r>
  <r>
    <n v="784"/>
    <n v="436"/>
    <n v="45143"/>
    <x v="208"/>
    <d v="2021-04-04T00:00:00"/>
    <s v="Polygender"/>
    <n v="41"/>
  </r>
  <r>
    <n v="785"/>
    <n v="445"/>
    <n v="52702"/>
    <x v="26"/>
    <d v="2021-04-02T00:00:00"/>
    <s v="Polygender"/>
    <n v="44"/>
  </r>
  <r>
    <n v="786"/>
    <n v="472"/>
    <n v="51344"/>
    <x v="164"/>
    <d v="2021-05-08T00:00:00"/>
    <s v="Male"/>
    <n v="57"/>
  </r>
  <r>
    <n v="787"/>
    <n v="44"/>
    <n v="59055"/>
    <x v="156"/>
    <d v="2021-07-31T00:00:00"/>
    <s v="Bigender"/>
    <n v="60"/>
  </r>
  <r>
    <n v="788"/>
    <n v="108"/>
    <n v="18355"/>
    <x v="2"/>
    <d v="2021-10-13T00:00:00"/>
    <s v="Bigender"/>
    <n v="57"/>
  </r>
  <r>
    <n v="789"/>
    <n v="762"/>
    <n v="35084"/>
    <x v="191"/>
    <d v="2021-11-03T00:00:00"/>
    <s v="Polygender"/>
    <n v="43"/>
  </r>
  <r>
    <n v="790"/>
    <n v="187"/>
    <n v="46050"/>
    <x v="24"/>
    <d v="2021-05-27T00:00:00"/>
    <s v="Genderfluid"/>
    <n v="70"/>
  </r>
  <r>
    <n v="791"/>
    <n v="476"/>
    <n v="51003"/>
    <x v="237"/>
    <d v="2021-05-21T00:00:00"/>
    <s v="Genderfluid"/>
    <n v="64"/>
  </r>
  <r>
    <n v="792"/>
    <n v="240"/>
    <n v="13672"/>
    <x v="259"/>
    <d v="2021-08-12T00:00:00"/>
    <s v="Genderqueer"/>
    <n v="25"/>
  </r>
  <r>
    <n v="793"/>
    <n v="258"/>
    <n v="39635"/>
    <x v="169"/>
    <d v="2021-02-03T00:00:00"/>
    <s v="Female"/>
    <n v="62"/>
  </r>
  <r>
    <n v="794"/>
    <n v="418"/>
    <n v="55757"/>
    <x v="258"/>
    <d v="2021-05-08T00:00:00"/>
    <s v="Agender"/>
    <n v="57"/>
  </r>
  <r>
    <n v="795"/>
    <n v="427"/>
    <n v="51672"/>
    <x v="180"/>
    <d v="2021-06-30T00:00:00"/>
    <s v="Genderqueer"/>
    <n v="25"/>
  </r>
  <r>
    <n v="796"/>
    <n v="592"/>
    <n v="18804"/>
    <x v="121"/>
    <d v="2021-08-06T00:00:00"/>
    <s v="Bigender"/>
    <n v="64"/>
  </r>
  <r>
    <n v="797"/>
    <n v="908"/>
    <n v="41715"/>
    <x v="184"/>
    <d v="2021-08-06T00:00:00"/>
    <s v="Genderqueer"/>
    <n v="42"/>
  </r>
  <r>
    <n v="798"/>
    <n v="825"/>
    <n v="54551"/>
    <x v="168"/>
    <d v="2021-04-01T00:00:00"/>
    <s v="Male"/>
    <n v="46"/>
  </r>
  <r>
    <n v="799"/>
    <n v="651"/>
    <n v="41626"/>
    <x v="27"/>
    <d v="2021-04-04T00:00:00"/>
    <s v="Genderfluid"/>
    <n v="61"/>
  </r>
  <r>
    <n v="800"/>
    <n v="422"/>
    <n v="20089"/>
    <x v="146"/>
    <d v="2021-06-23T00:00:00"/>
    <s v="Agender"/>
    <n v="34"/>
  </r>
  <r>
    <n v="801"/>
    <n v="995"/>
    <n v="58829"/>
    <x v="204"/>
    <d v="2021-08-17T00:00:00"/>
    <s v="Polygender"/>
    <n v="63"/>
  </r>
  <r>
    <n v="802"/>
    <n v="501"/>
    <n v="52930"/>
    <x v="269"/>
    <d v="2021-10-23T00:00:00"/>
    <s v="Genderqueer"/>
    <n v="73"/>
  </r>
  <r>
    <n v="803"/>
    <n v="625"/>
    <n v="25565"/>
    <x v="260"/>
    <d v="2021-04-16T00:00:00"/>
    <s v="Bigender"/>
    <n v="31"/>
  </r>
  <r>
    <n v="804"/>
    <n v="323"/>
    <n v="18090"/>
    <x v="138"/>
    <d v="2021-04-21T00:00:00"/>
    <s v="Genderfluid"/>
    <n v="40"/>
  </r>
  <r>
    <n v="805"/>
    <n v="416"/>
    <n v="13968"/>
    <x v="276"/>
    <d v="2021-10-03T00:00:00"/>
    <s v="Agender"/>
    <n v="21"/>
  </r>
  <r>
    <n v="806"/>
    <n v="684"/>
    <n v="41441"/>
    <x v="187"/>
    <d v="2021-08-16T00:00:00"/>
    <s v="Agender"/>
    <n v="78"/>
  </r>
  <r>
    <n v="807"/>
    <n v="636"/>
    <n v="47092"/>
    <x v="226"/>
    <d v="2021-03-03T00:00:00"/>
    <s v="Male"/>
    <n v="24"/>
  </r>
  <r>
    <n v="808"/>
    <n v="219"/>
    <n v="50929"/>
    <x v="105"/>
    <d v="2021-10-30T00:00:00"/>
    <s v="Male"/>
    <n v="44"/>
  </r>
  <r>
    <n v="809"/>
    <n v="73"/>
    <n v="26098"/>
    <x v="55"/>
    <d v="2021-02-25T00:00:00"/>
    <s v="Polygender"/>
    <n v="48"/>
  </r>
  <r>
    <n v="810"/>
    <n v="768"/>
    <n v="37440"/>
    <x v="26"/>
    <d v="2021-04-04T00:00:00"/>
    <s v="Bigender"/>
    <n v="52"/>
  </r>
  <r>
    <n v="811"/>
    <n v="764"/>
    <n v="23731"/>
    <x v="80"/>
    <d v="2021-10-24T00:00:00"/>
    <s v="Polygender"/>
    <n v="32"/>
  </r>
  <r>
    <n v="812"/>
    <n v="183"/>
    <n v="51668"/>
    <x v="161"/>
    <d v="2021-07-13T00:00:00"/>
    <s v="Female"/>
    <n v="44"/>
  </r>
  <r>
    <n v="813"/>
    <n v="908"/>
    <n v="52226"/>
    <x v="277"/>
    <d v="2021-09-01T00:00:00"/>
    <s v="Genderqueer"/>
    <n v="42"/>
  </r>
  <r>
    <n v="814"/>
    <n v="664"/>
    <n v="47232"/>
    <x v="102"/>
    <d v="2021-03-28T00:00:00"/>
    <s v="Genderfluid"/>
    <n v="32"/>
  </r>
  <r>
    <n v="815"/>
    <n v="572"/>
    <n v="50066"/>
    <x v="164"/>
    <d v="2021-05-17T00:00:00"/>
    <s v="Agender"/>
    <n v="27"/>
  </r>
  <r>
    <n v="816"/>
    <n v="620"/>
    <n v="32362"/>
    <x v="51"/>
    <d v="2021-02-06T00:00:00"/>
    <s v="Male"/>
    <n v="35"/>
  </r>
  <r>
    <n v="817"/>
    <n v="944"/>
    <n v="35818"/>
    <x v="235"/>
    <d v="2021-07-05T00:00:00"/>
    <s v="Genderfluid"/>
    <n v="36"/>
  </r>
  <r>
    <n v="818"/>
    <n v="865"/>
    <n v="16625"/>
    <x v="236"/>
    <d v="2021-04-10T00:00:00"/>
    <s v="Agender"/>
    <n v="44"/>
  </r>
  <r>
    <n v="819"/>
    <n v="461"/>
    <n v="48601"/>
    <x v="278"/>
    <d v="2021-01-22T00:00:00"/>
    <s v="Female"/>
    <n v="54"/>
  </r>
  <r>
    <n v="820"/>
    <n v="801"/>
    <n v="33182"/>
    <x v="149"/>
    <d v="2021-10-03T00:00:00"/>
    <s v="Female"/>
    <n v="64"/>
  </r>
  <r>
    <n v="821"/>
    <n v="118"/>
    <n v="27802"/>
    <x v="35"/>
    <d v="2021-01-10T00:00:00"/>
    <s v="Male"/>
    <n v="57"/>
  </r>
  <r>
    <n v="822"/>
    <n v="524"/>
    <n v="17615"/>
    <x v="120"/>
    <d v="2021-09-12T00:00:00"/>
    <s v="Agender"/>
    <n v="80"/>
  </r>
  <r>
    <n v="823"/>
    <n v="223"/>
    <n v="15928"/>
    <x v="84"/>
    <d v="2021-05-04T00:00:00"/>
    <s v="Non-binary"/>
    <n v="51"/>
  </r>
  <r>
    <n v="824"/>
    <n v="724"/>
    <n v="51124"/>
    <x v="247"/>
    <d v="2021-01-28T00:00:00"/>
    <s v="Female"/>
    <n v="66"/>
  </r>
  <r>
    <n v="825"/>
    <n v="787"/>
    <n v="13832"/>
    <x v="169"/>
    <d v="2021-02-22T00:00:00"/>
    <s v="Female"/>
    <n v="31"/>
  </r>
  <r>
    <n v="826"/>
    <n v="375"/>
    <n v="32770"/>
    <x v="177"/>
    <d v="2021-09-06T00:00:00"/>
    <s v="Agender"/>
    <n v="77"/>
  </r>
  <r>
    <n v="827"/>
    <n v="292"/>
    <n v="27202"/>
    <x v="153"/>
    <d v="2021-06-05T00:00:00"/>
    <s v="Male"/>
    <n v="25"/>
  </r>
  <r>
    <n v="828"/>
    <n v="601"/>
    <n v="32593"/>
    <x v="216"/>
    <d v="2021-01-27T00:00:00"/>
    <s v="Male"/>
    <n v="55"/>
  </r>
  <r>
    <n v="829"/>
    <n v="951"/>
    <n v="22744"/>
    <x v="93"/>
    <d v="2021-04-28T00:00:00"/>
    <s v="Male"/>
    <n v="66"/>
  </r>
  <r>
    <n v="830"/>
    <n v="956"/>
    <n v="36830"/>
    <x v="26"/>
    <d v="2021-03-23T00:00:00"/>
    <s v="Genderfluid"/>
    <n v="20"/>
  </r>
  <r>
    <n v="831"/>
    <n v="338"/>
    <n v="17700"/>
    <x v="218"/>
    <d v="2021-08-20T00:00:00"/>
    <s v="Female"/>
    <n v="75"/>
  </r>
  <r>
    <n v="832"/>
    <n v="627"/>
    <n v="52583"/>
    <x v="110"/>
    <d v="2021-09-27T00:00:00"/>
    <s v="Genderfluid"/>
    <n v="51"/>
  </r>
  <r>
    <n v="833"/>
    <n v="317"/>
    <n v="12955"/>
    <x v="115"/>
    <d v="2021-03-20T00:00:00"/>
    <s v="Male"/>
    <n v="48"/>
  </r>
  <r>
    <n v="834"/>
    <n v="139"/>
    <n v="27691"/>
    <x v="66"/>
    <d v="2021-03-08T00:00:00"/>
    <s v="Male"/>
    <n v="73"/>
  </r>
  <r>
    <n v="835"/>
    <n v="106"/>
    <n v="34923"/>
    <x v="220"/>
    <d v="2021-01-07T00:00:00"/>
    <s v="Genderqueer"/>
    <n v="38"/>
  </r>
  <r>
    <n v="836"/>
    <n v="971"/>
    <n v="16047"/>
    <x v="225"/>
    <d v="2021-08-24T00:00:00"/>
    <s v="Genderfluid"/>
    <n v="27"/>
  </r>
  <r>
    <n v="837"/>
    <n v="989"/>
    <n v="16281"/>
    <x v="82"/>
    <d v="2021-01-27T00:00:00"/>
    <s v="Bigender"/>
    <n v="53"/>
  </r>
  <r>
    <n v="838"/>
    <n v="946"/>
    <n v="56562"/>
    <x v="220"/>
    <d v="2021-01-15T00:00:00"/>
    <s v="Genderfluid"/>
    <n v="24"/>
  </r>
  <r>
    <n v="839"/>
    <n v="306"/>
    <n v="42095"/>
    <x v="44"/>
    <d v="2021-09-27T00:00:00"/>
    <s v="Polygender"/>
    <n v="68"/>
  </r>
  <r>
    <n v="840"/>
    <n v="183"/>
    <n v="50682"/>
    <x v="11"/>
    <d v="2021-07-08T00:00:00"/>
    <s v="Female"/>
    <n v="44"/>
  </r>
  <r>
    <n v="841"/>
    <n v="348"/>
    <n v="39690"/>
    <x v="232"/>
    <d v="2021-07-12T00:00:00"/>
    <s v="Genderqueer"/>
    <n v="76"/>
  </r>
  <r>
    <n v="842"/>
    <n v="310"/>
    <n v="22552"/>
    <x v="126"/>
    <d v="2021-01-29T00:00:00"/>
    <s v="Polygender"/>
    <n v="61"/>
  </r>
  <r>
    <n v="843"/>
    <n v="956"/>
    <n v="17717"/>
    <x v="185"/>
    <d v="2021-07-09T00:00:00"/>
    <s v="Genderfluid"/>
    <n v="20"/>
  </r>
  <r>
    <n v="844"/>
    <n v="35"/>
    <n v="34733"/>
    <x v="132"/>
    <d v="2021-10-18T00:00:00"/>
    <s v="Male"/>
    <n v="80"/>
  </r>
  <r>
    <n v="845"/>
    <n v="457"/>
    <n v="11229"/>
    <x v="23"/>
    <d v="2021-05-22T00:00:00"/>
    <s v="Male"/>
    <n v="27"/>
  </r>
  <r>
    <n v="846"/>
    <n v="515"/>
    <n v="58585"/>
    <x v="206"/>
    <d v="2021-10-10T00:00:00"/>
    <s v="Female"/>
    <n v="52"/>
  </r>
  <r>
    <n v="847"/>
    <n v="566"/>
    <n v="43999"/>
    <x v="171"/>
    <d v="2021-11-04T00:00:00"/>
    <s v="Male"/>
    <n v="23"/>
  </r>
  <r>
    <n v="848"/>
    <n v="813"/>
    <n v="18195"/>
    <x v="266"/>
    <d v="2021-10-14T00:00:00"/>
    <s v="Male"/>
    <n v="62"/>
  </r>
  <r>
    <n v="849"/>
    <n v="882"/>
    <n v="21468"/>
    <x v="277"/>
    <d v="2021-09-01T00:00:00"/>
    <s v="Genderqueer"/>
    <n v="43"/>
  </r>
  <r>
    <n v="850"/>
    <n v="254"/>
    <n v="16739"/>
    <x v="48"/>
    <d v="2021-04-27T00:00:00"/>
    <s v="Male"/>
    <n v="44"/>
  </r>
  <r>
    <n v="851"/>
    <n v="365"/>
    <n v="15504"/>
    <x v="195"/>
    <d v="2021-05-02T00:00:00"/>
    <s v="Genderqueer"/>
    <n v="25"/>
  </r>
  <r>
    <n v="852"/>
    <n v="102"/>
    <n v="42616"/>
    <x v="97"/>
    <d v="2021-05-08T00:00:00"/>
    <s v="Genderfluid"/>
    <n v="32"/>
  </r>
  <r>
    <n v="853"/>
    <n v="653"/>
    <n v="28448"/>
    <x v="279"/>
    <d v="2021-10-18T00:00:00"/>
    <s v="Polygender"/>
    <n v="21"/>
  </r>
  <r>
    <n v="854"/>
    <n v="680"/>
    <n v="55361"/>
    <x v="155"/>
    <d v="2021-08-27T00:00:00"/>
    <s v="Bigender"/>
    <n v="78"/>
  </r>
  <r>
    <n v="855"/>
    <n v="620"/>
    <n v="13177"/>
    <x v="186"/>
    <d v="2021-02-02T00:00:00"/>
    <s v="Male"/>
    <n v="35"/>
  </r>
  <r>
    <n v="856"/>
    <n v="289"/>
    <n v="35823"/>
    <x v="17"/>
    <d v="2021-01-22T00:00:00"/>
    <s v="Genderqueer"/>
    <n v="43"/>
  </r>
  <r>
    <n v="857"/>
    <n v="577"/>
    <n v="43897"/>
    <x v="270"/>
    <d v="2021-09-10T00:00:00"/>
    <s v="Genderfluid"/>
    <n v="32"/>
  </r>
  <r>
    <n v="858"/>
    <n v="987"/>
    <n v="48827"/>
    <x v="71"/>
    <d v="2021-03-27T00:00:00"/>
    <s v="Genderfluid"/>
    <n v="70"/>
  </r>
  <r>
    <n v="859"/>
    <n v="269"/>
    <n v="42679"/>
    <x v="173"/>
    <d v="2021-04-09T00:00:00"/>
    <s v="Bigender"/>
    <n v="20"/>
  </r>
  <r>
    <n v="860"/>
    <n v="570"/>
    <n v="18813"/>
    <x v="265"/>
    <d v="2021-05-04T00:00:00"/>
    <s v="Genderqueer"/>
    <n v="35"/>
  </r>
  <r>
    <n v="861"/>
    <n v="315"/>
    <n v="11565"/>
    <x v="280"/>
    <d v="2021-06-20T00:00:00"/>
    <s v="Genderqueer"/>
    <n v="49"/>
  </r>
  <r>
    <n v="862"/>
    <n v="984"/>
    <n v="43784"/>
    <x v="191"/>
    <d v="2021-10-20T00:00:00"/>
    <s v="Female"/>
    <n v="57"/>
  </r>
  <r>
    <n v="863"/>
    <n v="81"/>
    <n v="33163"/>
    <x v="257"/>
    <d v="2021-05-18T00:00:00"/>
    <s v="Female"/>
    <n v="30"/>
  </r>
  <r>
    <n v="864"/>
    <n v="414"/>
    <n v="48691"/>
    <x v="12"/>
    <d v="2021-04-17T00:00:00"/>
    <s v="Polygender"/>
    <n v="51"/>
  </r>
  <r>
    <n v="865"/>
    <n v="490"/>
    <n v="24343"/>
    <x v="281"/>
    <d v="2021-07-30T00:00:00"/>
    <s v="Male"/>
    <n v="57"/>
  </r>
  <r>
    <n v="866"/>
    <n v="88"/>
    <n v="48270"/>
    <x v="97"/>
    <d v="2021-04-21T00:00:00"/>
    <s v="Male"/>
    <n v="78"/>
  </r>
  <r>
    <n v="867"/>
    <n v="342"/>
    <n v="42248"/>
    <x v="4"/>
    <d v="2021-04-07T00:00:00"/>
    <s v="Genderqueer"/>
    <n v="45"/>
  </r>
  <r>
    <n v="868"/>
    <n v="937"/>
    <n v="43447"/>
    <x v="282"/>
    <d v="2021-04-03T00:00:00"/>
    <s v="Male"/>
    <n v="70"/>
  </r>
  <r>
    <n v="869"/>
    <n v="605"/>
    <n v="11108"/>
    <x v="149"/>
    <d v="2021-10-20T00:00:00"/>
    <s v="Female"/>
    <n v="25"/>
  </r>
  <r>
    <n v="870"/>
    <n v="647"/>
    <n v="47385"/>
    <x v="187"/>
    <d v="2021-08-12T00:00:00"/>
    <s v="Male"/>
    <n v="51"/>
  </r>
  <r>
    <n v="871"/>
    <n v="550"/>
    <n v="10888"/>
    <x v="266"/>
    <d v="2021-10-08T00:00:00"/>
    <s v="Male"/>
    <n v="22"/>
  </r>
  <r>
    <n v="872"/>
    <n v="954"/>
    <n v="43868"/>
    <x v="132"/>
    <d v="2021-10-14T00:00:00"/>
    <s v="Non-binary"/>
    <n v="69"/>
  </r>
  <r>
    <n v="873"/>
    <n v="100"/>
    <n v="55341"/>
    <x v="23"/>
    <d v="2021-05-07T00:00:00"/>
    <s v="Genderfluid"/>
    <n v="69"/>
  </r>
  <r>
    <n v="874"/>
    <n v="557"/>
    <n v="25370"/>
    <x v="271"/>
    <d v="2021-04-10T00:00:00"/>
    <s v="Bigender"/>
    <n v="59"/>
  </r>
  <r>
    <n v="875"/>
    <n v="383"/>
    <n v="25336"/>
    <x v="33"/>
    <d v="2021-02-27T00:00:00"/>
    <s v="Non-binary"/>
    <n v="23"/>
  </r>
  <r>
    <n v="876"/>
    <n v="566"/>
    <n v="52388"/>
    <x v="283"/>
    <d v="2021-05-24T00:00:00"/>
    <s v="Male"/>
    <n v="23"/>
  </r>
  <r>
    <n v="877"/>
    <n v="558"/>
    <n v="25468"/>
    <x v="221"/>
    <d v="2021-08-02T00:00:00"/>
    <s v="Genderqueer"/>
    <n v="38"/>
  </r>
  <r>
    <n v="878"/>
    <n v="470"/>
    <n v="50578"/>
    <x v="282"/>
    <d v="2021-04-20T00:00:00"/>
    <s v="Genderfluid"/>
    <n v="45"/>
  </r>
  <r>
    <n v="879"/>
    <n v="370"/>
    <n v="37561"/>
    <x v="191"/>
    <d v="2021-10-20T00:00:00"/>
    <s v="Agender"/>
    <n v="38"/>
  </r>
  <r>
    <n v="880"/>
    <n v="872"/>
    <n v="43851"/>
    <x v="45"/>
    <d v="2021-03-16T00:00:00"/>
    <s v="Non-binary"/>
    <n v="74"/>
  </r>
  <r>
    <n v="881"/>
    <n v="318"/>
    <n v="51945"/>
    <x v="242"/>
    <d v="2021-03-10T00:00:00"/>
    <s v="Polygender"/>
    <n v="63"/>
  </r>
  <r>
    <n v="882"/>
    <n v="821"/>
    <n v="53666"/>
    <x v="196"/>
    <d v="2021-07-07T00:00:00"/>
    <s v="Agender"/>
    <n v="74"/>
  </r>
  <r>
    <n v="883"/>
    <n v="360"/>
    <n v="43729"/>
    <x v="50"/>
    <d v="2021-03-05T00:00:00"/>
    <s v="Male"/>
    <n v="68"/>
  </r>
  <r>
    <n v="884"/>
    <n v="62"/>
    <n v="54659"/>
    <x v="177"/>
    <d v="2021-09-08T00:00:00"/>
    <s v="Bigender"/>
    <n v="32"/>
  </r>
  <r>
    <n v="885"/>
    <n v="16"/>
    <n v="27561"/>
    <x v="111"/>
    <d v="2021-11-13T00:00:00"/>
    <s v="Male"/>
    <n v="75"/>
  </r>
  <r>
    <n v="886"/>
    <n v="898"/>
    <n v="51067"/>
    <x v="13"/>
    <d v="2021-10-18T00:00:00"/>
    <s v="Bigender"/>
    <n v="41"/>
  </r>
  <r>
    <n v="887"/>
    <n v="669"/>
    <n v="10969"/>
    <x v="169"/>
    <d v="2021-02-20T00:00:00"/>
    <s v="Genderfluid"/>
    <n v="68"/>
  </r>
  <r>
    <n v="888"/>
    <n v="108"/>
    <n v="38001"/>
    <x v="214"/>
    <d v="2021-05-03T00:00:00"/>
    <s v="Bigender"/>
    <n v="57"/>
  </r>
  <r>
    <n v="889"/>
    <n v="332"/>
    <n v="27115"/>
    <x v="121"/>
    <d v="2021-08-11T00:00:00"/>
    <s v="Male"/>
    <n v="75"/>
  </r>
  <r>
    <n v="890"/>
    <n v="649"/>
    <n v="54889"/>
    <x v="146"/>
    <d v="2021-07-07T00:00:00"/>
    <s v="Genderfluid"/>
    <n v="74"/>
  </r>
  <r>
    <n v="891"/>
    <n v="350"/>
    <n v="36118"/>
    <x v="284"/>
    <d v="2021-08-14T00:00:00"/>
    <s v="Bigender"/>
    <n v="23"/>
  </r>
  <r>
    <n v="892"/>
    <n v="586"/>
    <n v="21071"/>
    <x v="265"/>
    <d v="2021-04-11T00:00:00"/>
    <s v="Agender"/>
    <n v="34"/>
  </r>
  <r>
    <n v="893"/>
    <n v="854"/>
    <n v="49324"/>
    <x v="250"/>
    <d v="2021-03-14T00:00:00"/>
    <s v="Female"/>
    <n v="74"/>
  </r>
  <r>
    <n v="894"/>
    <n v="1000"/>
    <n v="35622"/>
    <x v="191"/>
    <d v="2021-10-13T00:00:00"/>
    <s v="Male"/>
    <n v="71"/>
  </r>
  <r>
    <n v="895"/>
    <n v="664"/>
    <n v="56830"/>
    <x v="285"/>
    <d v="2021-08-15T00:00:00"/>
    <s v="Genderfluid"/>
    <n v="32"/>
  </r>
  <r>
    <n v="896"/>
    <n v="446"/>
    <n v="46213"/>
    <x v="208"/>
    <d v="2021-03-31T00:00:00"/>
    <s v="Non-binary"/>
    <n v="47"/>
  </r>
  <r>
    <n v="897"/>
    <n v="278"/>
    <n v="46681"/>
    <x v="75"/>
    <d v="2021-09-17T00:00:00"/>
    <s v="Non-binary"/>
    <n v="73"/>
  </r>
  <r>
    <n v="898"/>
    <n v="465"/>
    <n v="51868"/>
    <x v="11"/>
    <d v="2021-07-04T00:00:00"/>
    <s v="Female"/>
    <n v="38"/>
  </r>
  <r>
    <n v="899"/>
    <n v="408"/>
    <n v="32250"/>
    <x v="218"/>
    <d v="2021-08-14T00:00:00"/>
    <s v="Genderfluid"/>
    <n v="66"/>
  </r>
  <r>
    <n v="900"/>
    <n v="409"/>
    <n v="31161"/>
    <x v="14"/>
    <d v="2021-07-24T00:00:00"/>
    <s v="Male"/>
    <n v="75"/>
  </r>
  <r>
    <n v="901"/>
    <n v="305"/>
    <n v="46735"/>
    <x v="237"/>
    <d v="2021-05-06T00:00:00"/>
    <s v="Genderqueer"/>
    <n v="25"/>
  </r>
  <r>
    <n v="902"/>
    <n v="553"/>
    <n v="30330"/>
    <x v="82"/>
    <d v="2021-01-15T00:00:00"/>
    <s v="Genderfluid"/>
    <n v="30"/>
  </r>
  <r>
    <n v="903"/>
    <n v="789"/>
    <n v="21721"/>
    <x v="129"/>
    <d v="2021-01-21T00:00:00"/>
    <s v="Genderqueer"/>
    <n v="36"/>
  </r>
  <r>
    <n v="904"/>
    <n v="980"/>
    <n v="40117"/>
    <x v="229"/>
    <d v="2021-04-07T00:00:00"/>
    <s v="Agender"/>
    <n v="35"/>
  </r>
  <r>
    <n v="905"/>
    <n v="439"/>
    <n v="57884"/>
    <x v="91"/>
    <d v="2021-01-23T00:00:00"/>
    <s v="Female"/>
    <n v="75"/>
  </r>
  <r>
    <n v="906"/>
    <n v="870"/>
    <n v="40632"/>
    <x v="286"/>
    <d v="2021-02-04T00:00:00"/>
    <s v="Genderfluid"/>
    <n v="49"/>
  </r>
  <r>
    <n v="907"/>
    <n v="971"/>
    <n v="26863"/>
    <x v="287"/>
    <d v="2021-08-17T00:00:00"/>
    <s v="Genderfluid"/>
    <n v="27"/>
  </r>
  <r>
    <n v="908"/>
    <n v="422"/>
    <n v="55562"/>
    <x v="236"/>
    <d v="2021-04-08T00:00:00"/>
    <s v="Agender"/>
    <n v="34"/>
  </r>
  <r>
    <n v="909"/>
    <n v="465"/>
    <n v="34050"/>
    <x v="156"/>
    <d v="2021-08-09T00:00:00"/>
    <s v="Female"/>
    <n v="38"/>
  </r>
  <r>
    <n v="910"/>
    <n v="738"/>
    <n v="14581"/>
    <x v="169"/>
    <d v="2021-02-06T00:00:00"/>
    <s v="Genderqueer"/>
    <n v="55"/>
  </r>
  <r>
    <n v="911"/>
    <n v="189"/>
    <n v="58886"/>
    <x v="244"/>
    <d v="2021-09-06T00:00:00"/>
    <s v="Bigender"/>
    <n v="28"/>
  </r>
  <r>
    <n v="912"/>
    <n v="780"/>
    <n v="48097"/>
    <x v="244"/>
    <d v="2021-09-09T00:00:00"/>
    <s v="Genderfluid"/>
    <n v="55"/>
  </r>
  <r>
    <n v="913"/>
    <n v="597"/>
    <n v="16265"/>
    <x v="260"/>
    <d v="2021-04-19T00:00:00"/>
    <s v="Genderfluid"/>
    <n v="80"/>
  </r>
  <r>
    <n v="914"/>
    <n v="577"/>
    <n v="36771"/>
    <x v="153"/>
    <d v="2021-05-12T00:00:00"/>
    <s v="Genderfluid"/>
    <n v="32"/>
  </r>
  <r>
    <n v="915"/>
    <n v="266"/>
    <n v="49775"/>
    <x v="108"/>
    <d v="2021-05-04T00:00:00"/>
    <s v="Non-binary"/>
    <n v="55"/>
  </r>
  <r>
    <n v="916"/>
    <n v="189"/>
    <n v="31001"/>
    <x v="268"/>
    <d v="2021-10-19T00:00:00"/>
    <s v="Bigender"/>
    <n v="28"/>
  </r>
  <r>
    <n v="917"/>
    <n v="750"/>
    <n v="15620"/>
    <x v="220"/>
    <d v="2021-01-12T00:00:00"/>
    <s v="Polygender"/>
    <n v="42"/>
  </r>
  <r>
    <n v="918"/>
    <n v="965"/>
    <n v="24379"/>
    <x v="92"/>
    <d v="2021-04-03T00:00:00"/>
    <s v="Bigender"/>
    <n v="75"/>
  </r>
  <r>
    <n v="919"/>
    <n v="97"/>
    <n v="53662"/>
    <x v="232"/>
    <d v="2021-07-21T00:00:00"/>
    <s v="Female"/>
    <n v="39"/>
  </r>
  <r>
    <n v="920"/>
    <n v="703"/>
    <n v="27722"/>
    <x v="285"/>
    <d v="2021-08-16T00:00:00"/>
    <s v="Polygender"/>
    <n v="26"/>
  </r>
  <r>
    <n v="921"/>
    <n v="418"/>
    <n v="53911"/>
    <x v="226"/>
    <d v="2021-02-18T00:00:00"/>
    <s v="Agender"/>
    <n v="57"/>
  </r>
  <r>
    <n v="922"/>
    <n v="703"/>
    <n v="36995"/>
    <x v="150"/>
    <d v="2021-11-02T00:00:00"/>
    <s v="Polygender"/>
    <n v="26"/>
  </r>
  <r>
    <n v="923"/>
    <n v="767"/>
    <n v="28421"/>
    <x v="196"/>
    <d v="2021-07-26T00:00:00"/>
    <s v="Genderqueer"/>
    <n v="37"/>
  </r>
  <r>
    <n v="924"/>
    <n v="786"/>
    <n v="43116"/>
    <x v="18"/>
    <d v="2021-04-18T00:00:00"/>
    <s v="Agender"/>
    <n v="23"/>
  </r>
  <r>
    <n v="925"/>
    <n v="272"/>
    <n v="47553"/>
    <x v="259"/>
    <d v="2021-08-12T00:00:00"/>
    <s v="Genderqueer"/>
    <n v="22"/>
  </r>
  <r>
    <n v="926"/>
    <n v="123"/>
    <n v="13634"/>
    <x v="112"/>
    <d v="2021-02-18T00:00:00"/>
    <s v="Female"/>
    <n v="22"/>
  </r>
  <r>
    <n v="927"/>
    <n v="963"/>
    <n v="24139"/>
    <x v="204"/>
    <d v="2021-08-06T00:00:00"/>
    <s v="Genderqueer"/>
    <n v="47"/>
  </r>
  <r>
    <n v="928"/>
    <n v="801"/>
    <n v="42930"/>
    <x v="154"/>
    <d v="2021-10-19T00:00:00"/>
    <s v="Female"/>
    <n v="64"/>
  </r>
  <r>
    <n v="929"/>
    <n v="397"/>
    <n v="19614"/>
    <x v="52"/>
    <d v="2021-02-06T00:00:00"/>
    <s v="Female"/>
    <n v="50"/>
  </r>
  <r>
    <n v="930"/>
    <n v="150"/>
    <n v="17581"/>
    <x v="40"/>
    <d v="2021-06-30T00:00:00"/>
    <s v="Male"/>
    <n v="26"/>
  </r>
  <r>
    <n v="931"/>
    <n v="502"/>
    <n v="12528"/>
    <x v="246"/>
    <d v="2021-06-19T00:00:00"/>
    <s v="Male"/>
    <n v="34"/>
  </r>
  <r>
    <n v="932"/>
    <n v="45"/>
    <n v="27978"/>
    <x v="32"/>
    <d v="2021-08-23T00:00:00"/>
    <s v="Male"/>
    <n v="27"/>
  </r>
  <r>
    <n v="933"/>
    <n v="595"/>
    <n v="55917"/>
    <x v="267"/>
    <d v="2021-05-20T00:00:00"/>
    <s v="Female"/>
    <n v="60"/>
  </r>
  <r>
    <n v="934"/>
    <n v="736"/>
    <n v="23252"/>
    <x v="260"/>
    <d v="2021-04-21T00:00:00"/>
    <s v="Female"/>
    <n v="55"/>
  </r>
  <r>
    <n v="935"/>
    <n v="129"/>
    <n v="16962"/>
    <x v="29"/>
    <d v="2021-07-16T00:00:00"/>
    <s v="Non-binary"/>
    <n v="68"/>
  </r>
  <r>
    <n v="936"/>
    <n v="148"/>
    <n v="47197"/>
    <x v="259"/>
    <d v="2021-08-01T00:00:00"/>
    <s v="Polygender"/>
    <n v="53"/>
  </r>
  <r>
    <n v="937"/>
    <n v="72"/>
    <n v="13216"/>
    <x v="246"/>
    <d v="2021-06-25T00:00:00"/>
    <s v="Genderfluid"/>
    <n v="42"/>
  </r>
  <r>
    <n v="938"/>
    <n v="128"/>
    <n v="41631"/>
    <x v="122"/>
    <d v="2021-06-28T00:00:00"/>
    <s v="Male"/>
    <n v="48"/>
  </r>
  <r>
    <n v="939"/>
    <n v="432"/>
    <n v="24169"/>
    <x v="261"/>
    <d v="2021-04-21T00:00:00"/>
    <s v="Bigender"/>
    <n v="34"/>
  </r>
  <r>
    <n v="940"/>
    <n v="813"/>
    <n v="11980"/>
    <x v="178"/>
    <d v="2021-10-04T00:00:00"/>
    <s v="Male"/>
    <n v="62"/>
  </r>
  <r>
    <n v="941"/>
    <n v="662"/>
    <n v="56019"/>
    <x v="147"/>
    <d v="2021-10-05T00:00:00"/>
    <s v="Female"/>
    <n v="58"/>
  </r>
  <r>
    <n v="942"/>
    <n v="282"/>
    <n v="46279"/>
    <x v="100"/>
    <d v="2021-06-10T00:00:00"/>
    <s v="Female"/>
    <n v="59"/>
  </r>
  <r>
    <n v="943"/>
    <n v="76"/>
    <n v="26707"/>
    <x v="131"/>
    <d v="2021-03-14T00:00:00"/>
    <s v="Agender"/>
    <n v="51"/>
  </r>
  <r>
    <n v="944"/>
    <n v="774"/>
    <n v="27648"/>
    <x v="139"/>
    <d v="2021-08-09T00:00:00"/>
    <s v="Genderqueer"/>
    <n v="34"/>
  </r>
  <r>
    <n v="945"/>
    <n v="54"/>
    <n v="11172"/>
    <x v="22"/>
    <d v="2021-07-22T00:00:00"/>
    <s v="Genderqueer"/>
    <n v="62"/>
  </r>
  <r>
    <n v="946"/>
    <n v="455"/>
    <n v="33414"/>
    <x v="214"/>
    <d v="2021-05-13T00:00:00"/>
    <s v="Non-binary"/>
    <n v="60"/>
  </r>
  <r>
    <n v="947"/>
    <n v="49"/>
    <n v="47022"/>
    <x v="288"/>
    <d v="2021-07-02T00:00:00"/>
    <s v="Female"/>
    <n v="56"/>
  </r>
  <r>
    <n v="948"/>
    <n v="35"/>
    <n v="18783"/>
    <x v="67"/>
    <d v="2021-09-02T00:00:00"/>
    <s v="Male"/>
    <n v="80"/>
  </r>
  <r>
    <n v="949"/>
    <n v="244"/>
    <n v="50347"/>
    <x v="51"/>
    <d v="2021-02-17T00:00:00"/>
    <s v="Male"/>
    <n v="38"/>
  </r>
  <r>
    <n v="950"/>
    <n v="328"/>
    <n v="43066"/>
    <x v="190"/>
    <d v="2021-10-31T00:00:00"/>
    <s v="Non-binary"/>
    <n v="59"/>
  </r>
  <r>
    <n v="951"/>
    <n v="515"/>
    <n v="28300"/>
    <x v="147"/>
    <d v="2021-10-23T00:00:00"/>
    <s v="Female"/>
    <n v="52"/>
  </r>
  <r>
    <n v="952"/>
    <n v="883"/>
    <n v="57857"/>
    <x v="77"/>
    <d v="2021-08-25T00:00:00"/>
    <s v="Polygender"/>
    <n v="43"/>
  </r>
  <r>
    <n v="953"/>
    <n v="733"/>
    <n v="28033"/>
    <x v="258"/>
    <d v="2021-04-26T00:00:00"/>
    <s v="Genderqueer"/>
    <n v="67"/>
  </r>
  <r>
    <n v="954"/>
    <n v="370"/>
    <n v="33703"/>
    <x v="254"/>
    <d v="2021-04-15T00:00:00"/>
    <s v="Agender"/>
    <n v="38"/>
  </r>
  <r>
    <n v="955"/>
    <n v="209"/>
    <n v="30609"/>
    <x v="181"/>
    <d v="2021-02-05T00:00:00"/>
    <s v="Female"/>
    <n v="29"/>
  </r>
  <r>
    <n v="956"/>
    <n v="549"/>
    <n v="19917"/>
    <x v="264"/>
    <d v="2021-06-07T00:00:00"/>
    <s v="Male"/>
    <n v="50"/>
  </r>
  <r>
    <n v="957"/>
    <n v="740"/>
    <n v="47132"/>
    <x v="133"/>
    <d v="2021-08-30T00:00:00"/>
    <s v="Non-binary"/>
    <n v="73"/>
  </r>
  <r>
    <n v="958"/>
    <n v="577"/>
    <n v="42170"/>
    <x v="146"/>
    <d v="2021-07-01T00:00:00"/>
    <s v="Genderfluid"/>
    <n v="32"/>
  </r>
  <r>
    <n v="959"/>
    <n v="565"/>
    <n v="10777"/>
    <x v="275"/>
    <d v="2021-02-10T00:00:00"/>
    <s v="Genderqueer"/>
    <n v="73"/>
  </r>
  <r>
    <n v="960"/>
    <n v="362"/>
    <n v="32197"/>
    <x v="252"/>
    <d v="2021-10-07T00:00:00"/>
    <s v="Genderqueer"/>
    <n v="39"/>
  </r>
  <r>
    <n v="961"/>
    <n v="717"/>
    <n v="54557"/>
    <x v="95"/>
    <d v="2021-04-15T00:00:00"/>
    <s v="Agender"/>
    <n v="20"/>
  </r>
  <r>
    <n v="962"/>
    <n v="657"/>
    <n v="49485"/>
    <x v="15"/>
    <d v="2021-02-18T00:00:00"/>
    <s v="Male"/>
    <n v="25"/>
  </r>
  <r>
    <n v="963"/>
    <n v="108"/>
    <n v="18632"/>
    <x v="68"/>
    <d v="2021-07-14T00:00:00"/>
    <s v="Bigender"/>
    <n v="57"/>
  </r>
  <r>
    <n v="964"/>
    <n v="367"/>
    <n v="22258"/>
    <x v="234"/>
    <d v="2021-07-16T00:00:00"/>
    <s v="Bigender"/>
    <n v="51"/>
  </r>
  <r>
    <n v="965"/>
    <n v="69"/>
    <n v="14014"/>
    <x v="65"/>
    <d v="2021-07-29T00:00:00"/>
    <s v="Bigender"/>
    <n v="79"/>
  </r>
  <r>
    <n v="966"/>
    <n v="639"/>
    <n v="28100"/>
    <x v="253"/>
    <d v="2021-03-10T00:00:00"/>
    <s v="Non-binary"/>
    <n v="40"/>
  </r>
  <r>
    <n v="967"/>
    <n v="306"/>
    <n v="32010"/>
    <x v="191"/>
    <d v="2021-11-07T00:00:00"/>
    <s v="Polygender"/>
    <n v="68"/>
  </r>
  <r>
    <n v="968"/>
    <n v="765"/>
    <n v="32223"/>
    <x v="208"/>
    <d v="2021-04-03T00:00:00"/>
    <s v="Non-binary"/>
    <n v="59"/>
  </r>
  <r>
    <n v="969"/>
    <n v="639"/>
    <n v="23565"/>
    <x v="59"/>
    <d v="2021-05-25T00:00:00"/>
    <s v="Non-binary"/>
    <n v="40"/>
  </r>
  <r>
    <n v="970"/>
    <n v="382"/>
    <n v="36941"/>
    <x v="247"/>
    <d v="2021-01-23T00:00:00"/>
    <s v="Genderfluid"/>
    <n v="24"/>
  </r>
  <r>
    <n v="971"/>
    <n v="272"/>
    <n v="40173"/>
    <x v="75"/>
    <d v="2021-09-12T00:00:00"/>
    <s v="Genderqueer"/>
    <n v="22"/>
  </r>
  <r>
    <n v="972"/>
    <n v="117"/>
    <n v="10698"/>
    <x v="152"/>
    <d v="2021-08-08T00:00:00"/>
    <s v="Female"/>
    <n v="75"/>
  </r>
  <r>
    <n v="973"/>
    <n v="232"/>
    <n v="49214"/>
    <x v="21"/>
    <d v="2021-09-24T00:00:00"/>
    <s v="Male"/>
    <n v="24"/>
  </r>
  <r>
    <n v="974"/>
    <n v="221"/>
    <n v="17928"/>
    <x v="43"/>
    <d v="2021-02-18T00:00:00"/>
    <s v="Polygender"/>
    <n v="43"/>
  </r>
  <r>
    <n v="975"/>
    <n v="316"/>
    <n v="28211"/>
    <x v="289"/>
    <d v="2021-01-30T00:00:00"/>
    <s v="Genderqueer"/>
    <n v="67"/>
  </r>
  <r>
    <n v="976"/>
    <n v="778"/>
    <n v="11014"/>
    <x v="9"/>
    <d v="2021-11-04T00:00:00"/>
    <s v="Genderfluid"/>
    <n v="20"/>
  </r>
  <r>
    <n v="977"/>
    <n v="463"/>
    <n v="19220"/>
    <x v="195"/>
    <d v="2021-05-06T00:00:00"/>
    <s v="Agender"/>
    <n v="58"/>
  </r>
  <r>
    <n v="978"/>
    <n v="827"/>
    <n v="24589"/>
    <x v="239"/>
    <d v="2021-05-18T00:00:00"/>
    <s v="Agender"/>
    <n v="37"/>
  </r>
  <r>
    <n v="979"/>
    <n v="813"/>
    <n v="31437"/>
    <x v="119"/>
    <d v="2021-04-21T00:00:00"/>
    <s v="Male"/>
    <n v="62"/>
  </r>
  <r>
    <n v="980"/>
    <n v="84"/>
    <n v="57728"/>
    <x v="171"/>
    <d v="2021-11-14T00:00:00"/>
    <s v="Female"/>
    <n v="63"/>
  </r>
  <r>
    <n v="981"/>
    <n v="830"/>
    <n v="37730"/>
    <x v="276"/>
    <d v="2021-10-12T00:00:00"/>
    <s v="Male"/>
    <n v="46"/>
  </r>
  <r>
    <n v="982"/>
    <n v="123"/>
    <n v="33286"/>
    <x v="86"/>
    <d v="2021-04-07T00:00:00"/>
    <s v="Female"/>
    <n v="22"/>
  </r>
  <r>
    <n v="983"/>
    <n v="677"/>
    <n v="49941"/>
    <x v="157"/>
    <d v="2021-07-14T00:00:00"/>
    <s v="Female"/>
    <n v="33"/>
  </r>
  <r>
    <n v="984"/>
    <n v="359"/>
    <n v="10390"/>
    <x v="219"/>
    <d v="2021-09-30T00:00:00"/>
    <s v="Genderfluid"/>
    <n v="28"/>
  </r>
  <r>
    <n v="985"/>
    <n v="581"/>
    <n v="59558"/>
    <x v="205"/>
    <d v="2021-02-09T00:00:00"/>
    <s v="Polygender"/>
    <n v="40"/>
  </r>
  <r>
    <n v="986"/>
    <n v="116"/>
    <n v="13431"/>
    <x v="204"/>
    <d v="2021-08-15T00:00:00"/>
    <s v="Genderfluid"/>
    <n v="35"/>
  </r>
  <r>
    <n v="987"/>
    <n v="247"/>
    <n v="30215"/>
    <x v="37"/>
    <d v="2021-08-09T00:00:00"/>
    <s v="Female"/>
    <n v="57"/>
  </r>
  <r>
    <n v="988"/>
    <n v="496"/>
    <n v="27204"/>
    <x v="94"/>
    <d v="2021-02-16T00:00:00"/>
    <s v="Bigender"/>
    <n v="32"/>
  </r>
  <r>
    <n v="989"/>
    <n v="595"/>
    <n v="27217"/>
    <x v="162"/>
    <d v="2021-01-29T00:00:00"/>
    <s v="Female"/>
    <n v="60"/>
  </r>
  <r>
    <n v="990"/>
    <n v="87"/>
    <n v="40306"/>
    <x v="127"/>
    <d v="2021-09-06T00:00:00"/>
    <s v="Agender"/>
    <n v="53"/>
  </r>
  <r>
    <n v="991"/>
    <n v="493"/>
    <n v="17535"/>
    <x v="216"/>
    <d v="2021-01-16T00:00:00"/>
    <s v="Bigender"/>
    <n v="63"/>
  </r>
  <r>
    <n v="992"/>
    <n v="770"/>
    <n v="53679"/>
    <x v="290"/>
    <d v="2021-08-14T00:00:00"/>
    <s v="Polygender"/>
    <n v="50"/>
  </r>
  <r>
    <n v="993"/>
    <n v="268"/>
    <n v="33479"/>
    <x v="12"/>
    <d v="2021-04-11T00:00:00"/>
    <s v="Male"/>
    <n v="47"/>
  </r>
  <r>
    <n v="994"/>
    <n v="920"/>
    <n v="59074"/>
    <x v="167"/>
    <d v="2021-07-17T00:00:00"/>
    <s v="Polygender"/>
    <n v="72"/>
  </r>
  <r>
    <n v="995"/>
    <n v="15"/>
    <n v="43588"/>
    <x v="199"/>
    <d v="2021-04-28T00:00:00"/>
    <s v="Genderfluid"/>
    <n v="34"/>
  </r>
  <r>
    <n v="996"/>
    <n v="345"/>
    <n v="37843"/>
    <x v="17"/>
    <d v="2021-02-02T00:00:00"/>
    <s v="Genderqueer"/>
    <n v="62"/>
  </r>
  <r>
    <n v="997"/>
    <n v="346"/>
    <n v="53831"/>
    <x v="289"/>
    <d v="2021-01-31T00:00:00"/>
    <s v="Genderqueer"/>
    <n v="40"/>
  </r>
  <r>
    <n v="998"/>
    <n v="407"/>
    <n v="53308"/>
    <x v="237"/>
    <d v="2021-05-21T00:00:00"/>
    <s v="Male"/>
    <n v="41"/>
  </r>
  <r>
    <n v="999"/>
    <n v="428"/>
    <n v="31643"/>
    <x v="10"/>
    <d v="2021-07-12T00:00:00"/>
    <s v="Polygender"/>
    <n v="66"/>
  </r>
  <r>
    <n v="1000"/>
    <n v="896"/>
    <n v="27836"/>
    <x v="119"/>
    <d v="2021-04-24T00:00:00"/>
    <s v="Genderqueer"/>
    <n v="67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0"/>
    <n v="1"/>
    <n v="218"/>
    <n v="106"/>
    <n v="2"/>
    <n v="212"/>
    <x v="0"/>
    <s v="Chambray"/>
  </r>
  <r>
    <n v="1"/>
    <n v="1"/>
    <n v="481"/>
    <n v="118"/>
    <n v="1"/>
    <n v="118"/>
    <x v="1"/>
    <s v="Puffer"/>
  </r>
  <r>
    <n v="2"/>
    <n v="1"/>
    <n v="2"/>
    <n v="96"/>
    <n v="3"/>
    <n v="288"/>
    <x v="0"/>
    <s v="Oxford Cloth"/>
  </r>
  <r>
    <n v="3"/>
    <n v="1"/>
    <n v="1002"/>
    <n v="106"/>
    <n v="2"/>
    <n v="212"/>
    <x v="2"/>
    <s v="Wool"/>
  </r>
  <r>
    <n v="4"/>
    <n v="1"/>
    <n v="691"/>
    <n v="113"/>
    <n v="3"/>
    <n v="339"/>
    <x v="1"/>
    <s v="Parka"/>
  </r>
  <r>
    <n v="5"/>
    <n v="1"/>
    <n v="981"/>
    <n v="106"/>
    <n v="3"/>
    <n v="318"/>
    <x v="2"/>
    <s v="Wool"/>
  </r>
  <r>
    <n v="6"/>
    <n v="2"/>
    <n v="915"/>
    <n v="96"/>
    <n v="1"/>
    <n v="96"/>
    <x v="2"/>
    <s v="Drawstring"/>
  </r>
  <r>
    <n v="7"/>
    <n v="2"/>
    <n v="686"/>
    <n v="113"/>
    <n v="1"/>
    <n v="113"/>
    <x v="1"/>
    <s v="Parka"/>
  </r>
  <r>
    <n v="8"/>
    <n v="2"/>
    <n v="1091"/>
    <n v="115"/>
    <n v="3"/>
    <n v="345"/>
    <x v="2"/>
    <s v="Cropped"/>
  </r>
  <r>
    <n v="9"/>
    <n v="2"/>
    <n v="1196"/>
    <n v="105"/>
    <n v="1"/>
    <n v="105"/>
    <x v="2"/>
    <s v="Pleated"/>
  </r>
  <r>
    <n v="10"/>
    <n v="2"/>
    <n v="157"/>
    <n v="91"/>
    <n v="3"/>
    <n v="273"/>
    <x v="0"/>
    <s v="Linen"/>
  </r>
  <r>
    <n v="11"/>
    <n v="2"/>
    <n v="1174"/>
    <n v="99"/>
    <n v="2"/>
    <n v="198"/>
    <x v="2"/>
    <s v="High-Waisted"/>
  </r>
  <r>
    <n v="12"/>
    <n v="3"/>
    <n v="54"/>
    <n v="104"/>
    <n v="1"/>
    <n v="104"/>
    <x v="0"/>
    <s v="Dress"/>
  </r>
  <r>
    <n v="13"/>
    <n v="3"/>
    <n v="6"/>
    <n v="96"/>
    <n v="2"/>
    <n v="192"/>
    <x v="0"/>
    <s v="Oxford Cloth"/>
  </r>
  <r>
    <n v="14"/>
    <n v="3"/>
    <n v="1010"/>
    <n v="106"/>
    <n v="2"/>
    <n v="212"/>
    <x v="2"/>
    <s v="Wool"/>
  </r>
  <r>
    <n v="15"/>
    <n v="4"/>
    <n v="1033"/>
    <n v="90"/>
    <n v="1"/>
    <n v="90"/>
    <x v="2"/>
    <s v="Relaxed Leg"/>
  </r>
  <r>
    <n v="16"/>
    <n v="4"/>
    <n v="1184"/>
    <n v="99"/>
    <n v="3"/>
    <n v="297"/>
    <x v="2"/>
    <s v="High-Waisted"/>
  </r>
  <r>
    <n v="17"/>
    <n v="4"/>
    <n v="769"/>
    <n v="109"/>
    <n v="1"/>
    <n v="109"/>
    <x v="1"/>
    <s v="Peacoat"/>
  </r>
  <r>
    <n v="18"/>
    <n v="4"/>
    <n v="923"/>
    <n v="96"/>
    <n v="3"/>
    <n v="288"/>
    <x v="2"/>
    <s v="Drawstring"/>
  </r>
  <r>
    <n v="19"/>
    <n v="4"/>
    <n v="12"/>
    <n v="96"/>
    <n v="2"/>
    <n v="192"/>
    <x v="0"/>
    <s v="Oxford Cloth"/>
  </r>
  <r>
    <n v="20"/>
    <n v="5"/>
    <n v="148"/>
    <n v="91"/>
    <n v="2"/>
    <n v="182"/>
    <x v="0"/>
    <s v="Linen"/>
  </r>
  <r>
    <n v="21"/>
    <n v="5"/>
    <n v="475"/>
    <n v="118"/>
    <n v="2"/>
    <n v="236"/>
    <x v="1"/>
    <s v="Puffer"/>
  </r>
  <r>
    <n v="22"/>
    <n v="5"/>
    <n v="1"/>
    <n v="96"/>
    <n v="3"/>
    <n v="288"/>
    <x v="0"/>
    <s v="Oxford Cloth"/>
  </r>
  <r>
    <n v="23"/>
    <n v="5"/>
    <n v="830"/>
    <n v="117"/>
    <n v="3"/>
    <n v="351"/>
    <x v="1"/>
    <s v="Shearling"/>
  </r>
  <r>
    <n v="24"/>
    <n v="5"/>
    <n v="1209"/>
    <n v="105"/>
    <n v="3"/>
    <n v="315"/>
    <x v="2"/>
    <s v="Pleated"/>
  </r>
  <r>
    <n v="25"/>
    <n v="5"/>
    <n v="635"/>
    <n v="93"/>
    <n v="3"/>
    <n v="279"/>
    <x v="1"/>
    <s v="Coach"/>
  </r>
  <r>
    <n v="26"/>
    <n v="5"/>
    <n v="639"/>
    <n v="93"/>
    <n v="3"/>
    <n v="279"/>
    <x v="1"/>
    <s v="Coach"/>
  </r>
  <r>
    <n v="27"/>
    <n v="5"/>
    <n v="695"/>
    <n v="113"/>
    <n v="1"/>
    <n v="113"/>
    <x v="1"/>
    <s v="Parka"/>
  </r>
  <r>
    <n v="28"/>
    <n v="6"/>
    <n v="38"/>
    <n v="104"/>
    <n v="2"/>
    <n v="208"/>
    <x v="0"/>
    <s v="Dress"/>
  </r>
  <r>
    <n v="29"/>
    <n v="6"/>
    <n v="473"/>
    <n v="118"/>
    <n v="2"/>
    <n v="236"/>
    <x v="1"/>
    <s v="Puffer"/>
  </r>
  <r>
    <n v="30"/>
    <n v="6"/>
    <n v="242"/>
    <n v="106"/>
    <n v="1"/>
    <n v="106"/>
    <x v="0"/>
    <s v="Chambray"/>
  </r>
  <r>
    <n v="31"/>
    <n v="6"/>
    <n v="804"/>
    <n v="91"/>
    <n v="2"/>
    <n v="182"/>
    <x v="1"/>
    <s v="Pullover"/>
  </r>
  <r>
    <n v="32"/>
    <n v="7"/>
    <n v="850"/>
    <n v="113"/>
    <n v="2"/>
    <n v="226"/>
    <x v="2"/>
    <s v="Chinos"/>
  </r>
  <r>
    <n v="33"/>
    <n v="7"/>
    <n v="1162"/>
    <n v="99"/>
    <n v="3"/>
    <n v="297"/>
    <x v="2"/>
    <s v="High-Waisted"/>
  </r>
  <r>
    <n v="34"/>
    <n v="8"/>
    <n v="765"/>
    <n v="109"/>
    <n v="1"/>
    <n v="109"/>
    <x v="1"/>
    <s v="Peacoat"/>
  </r>
  <r>
    <n v="35"/>
    <n v="8"/>
    <n v="256"/>
    <n v="95"/>
    <n v="2"/>
    <n v="190"/>
    <x v="0"/>
    <s v="Polo"/>
  </r>
  <r>
    <n v="36"/>
    <n v="9"/>
    <n v="203"/>
    <n v="98"/>
    <n v="1"/>
    <n v="98"/>
    <x v="0"/>
    <s v="Camp Collared"/>
  </r>
  <r>
    <n v="37"/>
    <n v="9"/>
    <n v="486"/>
    <n v="118"/>
    <n v="2"/>
    <n v="236"/>
    <x v="1"/>
    <s v="Puffer"/>
  </r>
  <r>
    <n v="38"/>
    <n v="9"/>
    <n v="708"/>
    <n v="119"/>
    <n v="1"/>
    <n v="119"/>
    <x v="1"/>
    <s v="Trench Coat"/>
  </r>
  <r>
    <n v="39"/>
    <n v="9"/>
    <n v="1040"/>
    <n v="90"/>
    <n v="2"/>
    <n v="180"/>
    <x v="2"/>
    <s v="Relaxed Leg"/>
  </r>
  <r>
    <n v="40"/>
    <n v="9"/>
    <n v="917"/>
    <n v="96"/>
    <n v="3"/>
    <n v="288"/>
    <x v="2"/>
    <s v="Drawstring"/>
  </r>
  <r>
    <n v="41"/>
    <n v="9"/>
    <n v="1061"/>
    <n v="93"/>
    <n v="2"/>
    <n v="186"/>
    <x v="2"/>
    <s v="Joggers"/>
  </r>
  <r>
    <n v="42"/>
    <n v="9"/>
    <n v="35"/>
    <n v="104"/>
    <n v="2"/>
    <n v="208"/>
    <x v="0"/>
    <s v="Dress"/>
  </r>
  <r>
    <n v="43"/>
    <n v="10"/>
    <n v="325"/>
    <n v="109"/>
    <n v="3"/>
    <n v="327"/>
    <x v="0"/>
    <s v="Mandarin Collar"/>
  </r>
  <r>
    <n v="44"/>
    <n v="10"/>
    <n v="860"/>
    <n v="113"/>
    <n v="2"/>
    <n v="226"/>
    <x v="2"/>
    <s v="Chinos"/>
  </r>
  <r>
    <n v="45"/>
    <n v="10"/>
    <n v="426"/>
    <n v="107"/>
    <n v="3"/>
    <n v="321"/>
    <x v="1"/>
    <s v="Denim"/>
  </r>
  <r>
    <n v="46"/>
    <n v="11"/>
    <n v="877"/>
    <n v="94"/>
    <n v="2"/>
    <n v="188"/>
    <x v="2"/>
    <s v="Cords"/>
  </r>
  <r>
    <n v="47"/>
    <n v="11"/>
    <n v="780"/>
    <n v="91"/>
    <n v="3"/>
    <n v="273"/>
    <x v="1"/>
    <s v="Pullover"/>
  </r>
  <r>
    <n v="48"/>
    <n v="12"/>
    <n v="782"/>
    <n v="91"/>
    <n v="1"/>
    <n v="91"/>
    <x v="1"/>
    <s v="Pullover"/>
  </r>
  <r>
    <n v="49"/>
    <n v="12"/>
    <n v="632"/>
    <n v="93"/>
    <n v="2"/>
    <n v="186"/>
    <x v="1"/>
    <s v="Coach"/>
  </r>
  <r>
    <n v="50"/>
    <n v="12"/>
    <n v="846"/>
    <n v="113"/>
    <n v="3"/>
    <n v="339"/>
    <x v="2"/>
    <s v="Chinos"/>
  </r>
  <r>
    <n v="51"/>
    <n v="12"/>
    <n v="180"/>
    <n v="98"/>
    <n v="1"/>
    <n v="98"/>
    <x v="0"/>
    <s v="Camp Collared"/>
  </r>
  <r>
    <n v="52"/>
    <n v="13"/>
    <n v="217"/>
    <n v="106"/>
    <n v="2"/>
    <n v="212"/>
    <x v="0"/>
    <s v="Chambray"/>
  </r>
  <r>
    <n v="53"/>
    <n v="13"/>
    <n v="95"/>
    <n v="118"/>
    <n v="3"/>
    <n v="354"/>
    <x v="0"/>
    <s v="Flannel"/>
  </r>
  <r>
    <n v="54"/>
    <n v="13"/>
    <n v="800"/>
    <n v="91"/>
    <n v="2"/>
    <n v="182"/>
    <x v="1"/>
    <s v="Pullover"/>
  </r>
  <r>
    <n v="55"/>
    <n v="13"/>
    <n v="835"/>
    <n v="117"/>
    <n v="1"/>
    <n v="117"/>
    <x v="1"/>
    <s v="Shearling"/>
  </r>
  <r>
    <n v="56"/>
    <n v="13"/>
    <n v="1249"/>
    <n v="112"/>
    <n v="2"/>
    <n v="224"/>
    <x v="2"/>
    <s v="Tracksuit Bottoms"/>
  </r>
  <r>
    <n v="57"/>
    <n v="13"/>
    <n v="753"/>
    <n v="109"/>
    <n v="2"/>
    <n v="218"/>
    <x v="1"/>
    <s v="Peacoat"/>
  </r>
  <r>
    <n v="58"/>
    <n v="13"/>
    <n v="114"/>
    <n v="92"/>
    <n v="3"/>
    <n v="276"/>
    <x v="0"/>
    <s v="Denim"/>
  </r>
  <r>
    <n v="59"/>
    <n v="14"/>
    <n v="1202"/>
    <n v="105"/>
    <n v="2"/>
    <n v="210"/>
    <x v="2"/>
    <s v="Pleated"/>
  </r>
  <r>
    <n v="60"/>
    <n v="14"/>
    <n v="227"/>
    <n v="106"/>
    <n v="3"/>
    <n v="318"/>
    <x v="0"/>
    <s v="Chambray"/>
  </r>
  <r>
    <n v="61"/>
    <n v="14"/>
    <n v="108"/>
    <n v="92"/>
    <n v="2"/>
    <n v="184"/>
    <x v="0"/>
    <s v="Denim"/>
  </r>
  <r>
    <n v="62"/>
    <n v="14"/>
    <n v="91"/>
    <n v="118"/>
    <n v="3"/>
    <n v="354"/>
    <x v="0"/>
    <s v="Flannel"/>
  </r>
  <r>
    <n v="63"/>
    <n v="14"/>
    <n v="909"/>
    <n v="94"/>
    <n v="2"/>
    <n v="188"/>
    <x v="2"/>
    <s v="Cords"/>
  </r>
  <r>
    <n v="64"/>
    <n v="15"/>
    <n v="699"/>
    <n v="113"/>
    <n v="3"/>
    <n v="339"/>
    <x v="1"/>
    <s v="Parka"/>
  </r>
  <r>
    <n v="65"/>
    <n v="15"/>
    <n v="1195"/>
    <n v="105"/>
    <n v="3"/>
    <n v="315"/>
    <x v="2"/>
    <s v="Pleated"/>
  </r>
  <r>
    <n v="66"/>
    <n v="15"/>
    <n v="291"/>
    <n v="105"/>
    <n v="2"/>
    <n v="210"/>
    <x v="0"/>
    <s v="Cuban Collar"/>
  </r>
  <r>
    <n v="67"/>
    <n v="15"/>
    <n v="972"/>
    <n v="97"/>
    <n v="3"/>
    <n v="291"/>
    <x v="2"/>
    <s v="Slim-Fit"/>
  </r>
  <r>
    <n v="68"/>
    <n v="15"/>
    <n v="1212"/>
    <n v="105"/>
    <n v="2"/>
    <n v="210"/>
    <x v="2"/>
    <s v="Pleated"/>
  </r>
  <r>
    <n v="69"/>
    <n v="16"/>
    <n v="7"/>
    <n v="96"/>
    <n v="3"/>
    <n v="288"/>
    <x v="0"/>
    <s v="Oxford Cloth"/>
  </r>
  <r>
    <n v="70"/>
    <n v="16"/>
    <n v="381"/>
    <n v="94"/>
    <n v="3"/>
    <n v="282"/>
    <x v="0"/>
    <s v="Henley"/>
  </r>
  <r>
    <n v="71"/>
    <n v="16"/>
    <n v="17"/>
    <n v="96"/>
    <n v="2"/>
    <n v="192"/>
    <x v="0"/>
    <s v="Oxford Cloth"/>
  </r>
  <r>
    <n v="72"/>
    <n v="16"/>
    <n v="297"/>
    <n v="105"/>
    <n v="2"/>
    <n v="210"/>
    <x v="0"/>
    <s v="Cuban Collar"/>
  </r>
  <r>
    <n v="73"/>
    <n v="16"/>
    <n v="28"/>
    <n v="96"/>
    <n v="1"/>
    <n v="96"/>
    <x v="0"/>
    <s v="Oxford Cloth"/>
  </r>
  <r>
    <n v="74"/>
    <n v="16"/>
    <n v="934"/>
    <n v="96"/>
    <n v="1"/>
    <n v="96"/>
    <x v="2"/>
    <s v="Drawstring"/>
  </r>
  <r>
    <n v="75"/>
    <n v="16"/>
    <n v="324"/>
    <n v="109"/>
    <n v="3"/>
    <n v="327"/>
    <x v="0"/>
    <s v="Mandarin Collar"/>
  </r>
  <r>
    <n v="76"/>
    <n v="16"/>
    <n v="578"/>
    <n v="100"/>
    <n v="2"/>
    <n v="200"/>
    <x v="1"/>
    <s v="Bomber"/>
  </r>
  <r>
    <n v="77"/>
    <n v="16"/>
    <n v="273"/>
    <n v="95"/>
    <n v="1"/>
    <n v="95"/>
    <x v="0"/>
    <s v="Polo"/>
  </r>
  <r>
    <n v="78"/>
    <n v="17"/>
    <n v="132"/>
    <n v="92"/>
    <n v="2"/>
    <n v="184"/>
    <x v="0"/>
    <s v="Denim"/>
  </r>
  <r>
    <n v="79"/>
    <n v="17"/>
    <n v="791"/>
    <n v="91"/>
    <n v="2"/>
    <n v="182"/>
    <x v="1"/>
    <s v="Pullover"/>
  </r>
  <r>
    <n v="80"/>
    <n v="17"/>
    <n v="463"/>
    <n v="118"/>
    <n v="1"/>
    <n v="118"/>
    <x v="1"/>
    <s v="Puffer"/>
  </r>
  <r>
    <n v="81"/>
    <n v="17"/>
    <n v="1066"/>
    <n v="93"/>
    <n v="2"/>
    <n v="186"/>
    <x v="2"/>
    <s v="Joggers"/>
  </r>
  <r>
    <n v="82"/>
    <n v="18"/>
    <n v="35"/>
    <n v="104"/>
    <n v="1"/>
    <n v="104"/>
    <x v="0"/>
    <s v="Dress"/>
  </r>
  <r>
    <n v="83"/>
    <n v="18"/>
    <n v="970"/>
    <n v="97"/>
    <n v="3"/>
    <n v="291"/>
    <x v="2"/>
    <s v="Slim-Fit"/>
  </r>
  <r>
    <n v="84"/>
    <n v="18"/>
    <n v="285"/>
    <n v="105"/>
    <n v="1"/>
    <n v="105"/>
    <x v="0"/>
    <s v="Cuban Collar"/>
  </r>
  <r>
    <n v="85"/>
    <n v="18"/>
    <n v="1110"/>
    <n v="115"/>
    <n v="3"/>
    <n v="345"/>
    <x v="2"/>
    <s v="Cropped"/>
  </r>
  <r>
    <n v="86"/>
    <n v="18"/>
    <n v="452"/>
    <n v="107"/>
    <n v="1"/>
    <n v="107"/>
    <x v="1"/>
    <s v="Denim"/>
  </r>
  <r>
    <n v="87"/>
    <n v="19"/>
    <n v="71"/>
    <n v="118"/>
    <n v="1"/>
    <n v="118"/>
    <x v="0"/>
    <s v="Flannel"/>
  </r>
  <r>
    <n v="88"/>
    <n v="19"/>
    <n v="347"/>
    <n v="109"/>
    <n v="2"/>
    <n v="218"/>
    <x v="0"/>
    <s v="Mandarin Collar"/>
  </r>
  <r>
    <n v="89"/>
    <n v="19"/>
    <n v="316"/>
    <n v="109"/>
    <n v="2"/>
    <n v="218"/>
    <x v="0"/>
    <s v="Mandarin Collar"/>
  </r>
  <r>
    <n v="90"/>
    <n v="19"/>
    <n v="809"/>
    <n v="117"/>
    <n v="3"/>
    <n v="351"/>
    <x v="1"/>
    <s v="Shearling"/>
  </r>
  <r>
    <n v="91"/>
    <n v="19"/>
    <n v="682"/>
    <n v="113"/>
    <n v="3"/>
    <n v="339"/>
    <x v="1"/>
    <s v="Parka"/>
  </r>
  <r>
    <n v="92"/>
    <n v="20"/>
    <n v="596"/>
    <n v="112"/>
    <n v="2"/>
    <n v="224"/>
    <x v="1"/>
    <s v="Cardigan"/>
  </r>
  <r>
    <n v="93"/>
    <n v="20"/>
    <n v="85"/>
    <n v="118"/>
    <n v="3"/>
    <n v="354"/>
    <x v="0"/>
    <s v="Flannel"/>
  </r>
  <r>
    <n v="94"/>
    <n v="20"/>
    <n v="571"/>
    <n v="100"/>
    <n v="1"/>
    <n v="100"/>
    <x v="1"/>
    <s v="Bomber"/>
  </r>
  <r>
    <n v="95"/>
    <n v="20"/>
    <n v="1114"/>
    <n v="115"/>
    <n v="3"/>
    <n v="345"/>
    <x v="2"/>
    <s v="Cropped"/>
  </r>
  <r>
    <n v="96"/>
    <n v="20"/>
    <n v="514"/>
    <n v="102"/>
    <n v="3"/>
    <n v="306"/>
    <x v="1"/>
    <s v="Windbreaker"/>
  </r>
  <r>
    <n v="97"/>
    <n v="20"/>
    <n v="681"/>
    <n v="113"/>
    <n v="1"/>
    <n v="113"/>
    <x v="1"/>
    <s v="Parka"/>
  </r>
  <r>
    <n v="98"/>
    <n v="20"/>
    <n v="1114"/>
    <n v="115"/>
    <n v="1"/>
    <n v="115"/>
    <x v="2"/>
    <s v="Cropped"/>
  </r>
  <r>
    <n v="99"/>
    <n v="21"/>
    <n v="7"/>
    <n v="96"/>
    <n v="1"/>
    <n v="96"/>
    <x v="0"/>
    <s v="Oxford Cloth"/>
  </r>
  <r>
    <n v="100"/>
    <n v="21"/>
    <n v="298"/>
    <n v="105"/>
    <n v="2"/>
    <n v="210"/>
    <x v="0"/>
    <s v="Cuban Collar"/>
  </r>
  <r>
    <n v="101"/>
    <n v="21"/>
    <n v="906"/>
    <n v="94"/>
    <n v="2"/>
    <n v="188"/>
    <x v="2"/>
    <s v="Cords"/>
  </r>
  <r>
    <n v="102"/>
    <n v="22"/>
    <n v="20"/>
    <n v="96"/>
    <n v="1"/>
    <n v="96"/>
    <x v="0"/>
    <s v="Oxford Cloth"/>
  </r>
  <r>
    <n v="103"/>
    <n v="22"/>
    <n v="1040"/>
    <n v="90"/>
    <n v="2"/>
    <n v="180"/>
    <x v="2"/>
    <s v="Relaxed Leg"/>
  </r>
  <r>
    <n v="104"/>
    <n v="22"/>
    <n v="134"/>
    <n v="92"/>
    <n v="1"/>
    <n v="92"/>
    <x v="0"/>
    <s v="Denim"/>
  </r>
  <r>
    <n v="105"/>
    <n v="22"/>
    <n v="172"/>
    <n v="91"/>
    <n v="2"/>
    <n v="182"/>
    <x v="0"/>
    <s v="Linen"/>
  </r>
  <r>
    <n v="106"/>
    <n v="22"/>
    <n v="321"/>
    <n v="109"/>
    <n v="3"/>
    <n v="327"/>
    <x v="0"/>
    <s v="Mandarin Collar"/>
  </r>
  <r>
    <n v="107"/>
    <n v="22"/>
    <n v="912"/>
    <n v="96"/>
    <n v="1"/>
    <n v="96"/>
    <x v="2"/>
    <s v="Drawstring"/>
  </r>
  <r>
    <n v="108"/>
    <n v="23"/>
    <n v="238"/>
    <n v="106"/>
    <n v="2"/>
    <n v="212"/>
    <x v="0"/>
    <s v="Chambray"/>
  </r>
  <r>
    <n v="109"/>
    <n v="23"/>
    <n v="809"/>
    <n v="117"/>
    <n v="3"/>
    <n v="351"/>
    <x v="1"/>
    <s v="Shearling"/>
  </r>
  <r>
    <n v="110"/>
    <n v="24"/>
    <n v="8"/>
    <n v="96"/>
    <n v="1"/>
    <n v="96"/>
    <x v="0"/>
    <s v="Oxford Cloth"/>
  </r>
  <r>
    <n v="111"/>
    <n v="24"/>
    <n v="852"/>
    <n v="113"/>
    <n v="2"/>
    <n v="226"/>
    <x v="2"/>
    <s v="Chinos"/>
  </r>
  <r>
    <n v="112"/>
    <n v="25"/>
    <n v="736"/>
    <n v="109"/>
    <n v="3"/>
    <n v="327"/>
    <x v="1"/>
    <s v="Peacoat"/>
  </r>
  <r>
    <n v="113"/>
    <n v="25"/>
    <n v="593"/>
    <n v="100"/>
    <n v="2"/>
    <n v="200"/>
    <x v="1"/>
    <s v="Bomber"/>
  </r>
  <r>
    <n v="114"/>
    <n v="26"/>
    <n v="808"/>
    <n v="117"/>
    <n v="2"/>
    <n v="234"/>
    <x v="1"/>
    <s v="Shearling"/>
  </r>
  <r>
    <n v="115"/>
    <n v="26"/>
    <n v="154"/>
    <n v="91"/>
    <n v="3"/>
    <n v="273"/>
    <x v="0"/>
    <s v="Linen"/>
  </r>
  <r>
    <n v="116"/>
    <n v="26"/>
    <n v="453"/>
    <n v="107"/>
    <n v="1"/>
    <n v="107"/>
    <x v="1"/>
    <s v="Denim"/>
  </r>
  <r>
    <n v="117"/>
    <n v="27"/>
    <n v="302"/>
    <n v="105"/>
    <n v="2"/>
    <n v="210"/>
    <x v="0"/>
    <s v="Cuban Collar"/>
  </r>
  <r>
    <n v="118"/>
    <n v="27"/>
    <n v="823"/>
    <n v="117"/>
    <n v="1"/>
    <n v="117"/>
    <x v="1"/>
    <s v="Shearling"/>
  </r>
  <r>
    <n v="119"/>
    <n v="27"/>
    <n v="360"/>
    <n v="94"/>
    <n v="1"/>
    <n v="94"/>
    <x v="0"/>
    <s v="Henley"/>
  </r>
  <r>
    <n v="120"/>
    <n v="27"/>
    <n v="430"/>
    <n v="107"/>
    <n v="1"/>
    <n v="107"/>
    <x v="1"/>
    <s v="Denim"/>
  </r>
  <r>
    <n v="121"/>
    <n v="27"/>
    <n v="1027"/>
    <n v="90"/>
    <n v="3"/>
    <n v="270"/>
    <x v="2"/>
    <s v="Relaxed Leg"/>
  </r>
  <r>
    <n v="122"/>
    <n v="27"/>
    <n v="603"/>
    <n v="112"/>
    <n v="1"/>
    <n v="112"/>
    <x v="1"/>
    <s v="Cardigan"/>
  </r>
  <r>
    <n v="123"/>
    <n v="27"/>
    <n v="843"/>
    <n v="113"/>
    <n v="2"/>
    <n v="226"/>
    <x v="2"/>
    <s v="Chinos"/>
  </r>
  <r>
    <n v="124"/>
    <n v="28"/>
    <n v="19"/>
    <n v="96"/>
    <n v="2"/>
    <n v="192"/>
    <x v="0"/>
    <s v="Oxford Cloth"/>
  </r>
  <r>
    <n v="125"/>
    <n v="28"/>
    <n v="226"/>
    <n v="106"/>
    <n v="2"/>
    <n v="212"/>
    <x v="0"/>
    <s v="Chambray"/>
  </r>
  <r>
    <n v="126"/>
    <n v="28"/>
    <n v="1158"/>
    <n v="99"/>
    <n v="1"/>
    <n v="99"/>
    <x v="2"/>
    <s v="High-Waisted"/>
  </r>
  <r>
    <n v="127"/>
    <n v="28"/>
    <n v="730"/>
    <n v="119"/>
    <n v="1"/>
    <n v="119"/>
    <x v="1"/>
    <s v="Trench Coat"/>
  </r>
  <r>
    <n v="128"/>
    <n v="28"/>
    <n v="2"/>
    <n v="96"/>
    <n v="2"/>
    <n v="192"/>
    <x v="0"/>
    <s v="Oxford Cloth"/>
  </r>
  <r>
    <n v="129"/>
    <n v="28"/>
    <n v="761"/>
    <n v="109"/>
    <n v="2"/>
    <n v="218"/>
    <x v="1"/>
    <s v="Peacoat"/>
  </r>
  <r>
    <n v="130"/>
    <n v="28"/>
    <n v="684"/>
    <n v="113"/>
    <n v="3"/>
    <n v="339"/>
    <x v="1"/>
    <s v="Parka"/>
  </r>
  <r>
    <n v="131"/>
    <n v="28"/>
    <n v="922"/>
    <n v="96"/>
    <n v="2"/>
    <n v="192"/>
    <x v="2"/>
    <s v="Drawstring"/>
  </r>
  <r>
    <n v="132"/>
    <n v="28"/>
    <n v="1053"/>
    <n v="93"/>
    <n v="2"/>
    <n v="186"/>
    <x v="2"/>
    <s v="Joggers"/>
  </r>
  <r>
    <n v="133"/>
    <n v="28"/>
    <n v="1259"/>
    <n v="112"/>
    <n v="3"/>
    <n v="336"/>
    <x v="2"/>
    <s v="Tracksuit Bottoms"/>
  </r>
  <r>
    <n v="134"/>
    <n v="28"/>
    <n v="803"/>
    <n v="91"/>
    <n v="2"/>
    <n v="182"/>
    <x v="1"/>
    <s v="Pullover"/>
  </r>
  <r>
    <n v="135"/>
    <n v="29"/>
    <n v="633"/>
    <n v="93"/>
    <n v="1"/>
    <n v="93"/>
    <x v="1"/>
    <s v="Coach"/>
  </r>
  <r>
    <n v="136"/>
    <n v="29"/>
    <n v="907"/>
    <n v="94"/>
    <n v="3"/>
    <n v="282"/>
    <x v="2"/>
    <s v="Cords"/>
  </r>
  <r>
    <n v="137"/>
    <n v="29"/>
    <n v="246"/>
    <n v="95"/>
    <n v="2"/>
    <n v="190"/>
    <x v="0"/>
    <s v="Polo"/>
  </r>
  <r>
    <n v="138"/>
    <n v="29"/>
    <n v="762"/>
    <n v="109"/>
    <n v="3"/>
    <n v="327"/>
    <x v="1"/>
    <s v="Peacoat"/>
  </r>
  <r>
    <n v="139"/>
    <n v="30"/>
    <n v="407"/>
    <n v="119"/>
    <n v="2"/>
    <n v="238"/>
    <x v="0"/>
    <s v="Casual Slim Fit"/>
  </r>
  <r>
    <n v="140"/>
    <n v="30"/>
    <n v="325"/>
    <n v="109"/>
    <n v="2"/>
    <n v="218"/>
    <x v="0"/>
    <s v="Mandarin Collar"/>
  </r>
  <r>
    <n v="141"/>
    <n v="30"/>
    <n v="2"/>
    <n v="96"/>
    <n v="1"/>
    <n v="96"/>
    <x v="0"/>
    <s v="Oxford Cloth"/>
  </r>
  <r>
    <n v="142"/>
    <n v="30"/>
    <n v="411"/>
    <n v="119"/>
    <n v="2"/>
    <n v="238"/>
    <x v="0"/>
    <s v="Casual Slim Fit"/>
  </r>
  <r>
    <n v="143"/>
    <n v="30"/>
    <n v="1167"/>
    <n v="99"/>
    <n v="1"/>
    <n v="99"/>
    <x v="2"/>
    <s v="High-Waisted"/>
  </r>
  <r>
    <n v="144"/>
    <n v="30"/>
    <n v="462"/>
    <n v="118"/>
    <n v="3"/>
    <n v="354"/>
    <x v="1"/>
    <s v="Puffer"/>
  </r>
  <r>
    <n v="145"/>
    <n v="31"/>
    <n v="484"/>
    <n v="118"/>
    <n v="2"/>
    <n v="236"/>
    <x v="1"/>
    <s v="Puffer"/>
  </r>
  <r>
    <n v="146"/>
    <n v="31"/>
    <n v="1071"/>
    <n v="93"/>
    <n v="1"/>
    <n v="93"/>
    <x v="2"/>
    <s v="Joggers"/>
  </r>
  <r>
    <n v="147"/>
    <n v="31"/>
    <n v="1245"/>
    <n v="112"/>
    <n v="1"/>
    <n v="112"/>
    <x v="2"/>
    <s v="Tracksuit Bottoms"/>
  </r>
  <r>
    <n v="148"/>
    <n v="32"/>
    <n v="1096"/>
    <n v="115"/>
    <n v="3"/>
    <n v="345"/>
    <x v="2"/>
    <s v="Cropped"/>
  </r>
  <r>
    <n v="149"/>
    <n v="32"/>
    <n v="323"/>
    <n v="109"/>
    <n v="1"/>
    <n v="109"/>
    <x v="0"/>
    <s v="Mandarin Collar"/>
  </r>
  <r>
    <n v="150"/>
    <n v="32"/>
    <n v="22"/>
    <n v="96"/>
    <n v="3"/>
    <n v="288"/>
    <x v="0"/>
    <s v="Oxford Cloth"/>
  </r>
  <r>
    <n v="151"/>
    <n v="33"/>
    <n v="486"/>
    <n v="118"/>
    <n v="2"/>
    <n v="236"/>
    <x v="1"/>
    <s v="Puffer"/>
  </r>
  <r>
    <n v="152"/>
    <n v="33"/>
    <n v="1173"/>
    <n v="99"/>
    <n v="3"/>
    <n v="297"/>
    <x v="2"/>
    <s v="High-Waisted"/>
  </r>
  <r>
    <n v="153"/>
    <n v="33"/>
    <n v="322"/>
    <n v="109"/>
    <n v="3"/>
    <n v="327"/>
    <x v="0"/>
    <s v="Mandarin Collar"/>
  </r>
  <r>
    <n v="154"/>
    <n v="33"/>
    <n v="955"/>
    <n v="97"/>
    <n v="3"/>
    <n v="291"/>
    <x v="2"/>
    <s v="Slim-Fit"/>
  </r>
  <r>
    <n v="155"/>
    <n v="33"/>
    <n v="511"/>
    <n v="102"/>
    <n v="2"/>
    <n v="204"/>
    <x v="1"/>
    <s v="Windbreaker"/>
  </r>
  <r>
    <n v="156"/>
    <n v="34"/>
    <n v="817"/>
    <n v="117"/>
    <n v="2"/>
    <n v="234"/>
    <x v="1"/>
    <s v="Shearling"/>
  </r>
  <r>
    <n v="157"/>
    <n v="34"/>
    <n v="555"/>
    <n v="98"/>
    <n v="1"/>
    <n v="98"/>
    <x v="1"/>
    <s v="Leather"/>
  </r>
  <r>
    <n v="158"/>
    <n v="34"/>
    <n v="775"/>
    <n v="91"/>
    <n v="3"/>
    <n v="273"/>
    <x v="1"/>
    <s v="Pullover"/>
  </r>
  <r>
    <n v="159"/>
    <n v="34"/>
    <n v="62"/>
    <n v="104"/>
    <n v="1"/>
    <n v="104"/>
    <x v="0"/>
    <s v="Dress"/>
  </r>
  <r>
    <n v="160"/>
    <n v="35"/>
    <n v="991"/>
    <n v="106"/>
    <n v="2"/>
    <n v="212"/>
    <x v="2"/>
    <s v="Wool"/>
  </r>
  <r>
    <n v="161"/>
    <n v="35"/>
    <n v="527"/>
    <n v="98"/>
    <n v="1"/>
    <n v="98"/>
    <x v="1"/>
    <s v="Leather"/>
  </r>
  <r>
    <n v="162"/>
    <n v="35"/>
    <n v="1257"/>
    <n v="112"/>
    <n v="2"/>
    <n v="224"/>
    <x v="2"/>
    <s v="Tracksuit Bottoms"/>
  </r>
  <r>
    <n v="163"/>
    <n v="35"/>
    <n v="1043"/>
    <n v="90"/>
    <n v="1"/>
    <n v="90"/>
    <x v="2"/>
    <s v="Relaxed Leg"/>
  </r>
  <r>
    <n v="164"/>
    <n v="35"/>
    <n v="549"/>
    <n v="98"/>
    <n v="1"/>
    <n v="98"/>
    <x v="1"/>
    <s v="Leather"/>
  </r>
  <r>
    <n v="165"/>
    <n v="35"/>
    <n v="302"/>
    <n v="105"/>
    <n v="1"/>
    <n v="105"/>
    <x v="0"/>
    <s v="Cuban Collar"/>
  </r>
  <r>
    <n v="166"/>
    <n v="35"/>
    <n v="671"/>
    <n v="113"/>
    <n v="3"/>
    <n v="339"/>
    <x v="1"/>
    <s v="Parka"/>
  </r>
  <r>
    <n v="167"/>
    <n v="36"/>
    <n v="675"/>
    <n v="113"/>
    <n v="1"/>
    <n v="113"/>
    <x v="1"/>
    <s v="Parka"/>
  </r>
  <r>
    <n v="168"/>
    <n v="36"/>
    <n v="636"/>
    <n v="93"/>
    <n v="3"/>
    <n v="279"/>
    <x v="1"/>
    <s v="Coach"/>
  </r>
  <r>
    <n v="169"/>
    <n v="36"/>
    <n v="37"/>
    <n v="104"/>
    <n v="2"/>
    <n v="208"/>
    <x v="0"/>
    <s v="Dress"/>
  </r>
  <r>
    <n v="170"/>
    <n v="36"/>
    <n v="831"/>
    <n v="117"/>
    <n v="2"/>
    <n v="234"/>
    <x v="1"/>
    <s v="Shearling"/>
  </r>
  <r>
    <n v="171"/>
    <n v="36"/>
    <n v="737"/>
    <n v="109"/>
    <n v="2"/>
    <n v="218"/>
    <x v="1"/>
    <s v="Peacoat"/>
  </r>
  <r>
    <n v="172"/>
    <n v="36"/>
    <n v="203"/>
    <n v="98"/>
    <n v="1"/>
    <n v="98"/>
    <x v="0"/>
    <s v="Camp Collared"/>
  </r>
  <r>
    <n v="173"/>
    <n v="37"/>
    <n v="809"/>
    <n v="117"/>
    <n v="3"/>
    <n v="351"/>
    <x v="1"/>
    <s v="Shearling"/>
  </r>
  <r>
    <n v="174"/>
    <n v="37"/>
    <n v="995"/>
    <n v="106"/>
    <n v="3"/>
    <n v="318"/>
    <x v="2"/>
    <s v="Wool"/>
  </r>
  <r>
    <n v="175"/>
    <n v="37"/>
    <n v="605"/>
    <n v="112"/>
    <n v="3"/>
    <n v="336"/>
    <x v="1"/>
    <s v="Cardigan"/>
  </r>
  <r>
    <n v="176"/>
    <n v="37"/>
    <n v="608"/>
    <n v="112"/>
    <n v="2"/>
    <n v="224"/>
    <x v="1"/>
    <s v="Cardigan"/>
  </r>
  <r>
    <n v="177"/>
    <n v="37"/>
    <n v="645"/>
    <n v="93"/>
    <n v="2"/>
    <n v="186"/>
    <x v="1"/>
    <s v="Coach"/>
  </r>
  <r>
    <n v="178"/>
    <n v="38"/>
    <n v="1015"/>
    <n v="90"/>
    <n v="2"/>
    <n v="180"/>
    <x v="2"/>
    <s v="Relaxed Leg"/>
  </r>
  <r>
    <n v="179"/>
    <n v="38"/>
    <n v="503"/>
    <n v="102"/>
    <n v="1"/>
    <n v="102"/>
    <x v="1"/>
    <s v="Windbreaker"/>
  </r>
  <r>
    <n v="180"/>
    <n v="38"/>
    <n v="138"/>
    <n v="92"/>
    <n v="2"/>
    <n v="184"/>
    <x v="0"/>
    <s v="Denim"/>
  </r>
  <r>
    <n v="181"/>
    <n v="39"/>
    <n v="621"/>
    <n v="112"/>
    <n v="2"/>
    <n v="224"/>
    <x v="1"/>
    <s v="Cardigan"/>
  </r>
  <r>
    <n v="182"/>
    <n v="39"/>
    <n v="338"/>
    <n v="109"/>
    <n v="2"/>
    <n v="218"/>
    <x v="0"/>
    <s v="Mandarin Collar"/>
  </r>
  <r>
    <n v="183"/>
    <n v="39"/>
    <n v="148"/>
    <n v="91"/>
    <n v="3"/>
    <n v="273"/>
    <x v="0"/>
    <s v="Linen"/>
  </r>
  <r>
    <n v="184"/>
    <n v="39"/>
    <n v="631"/>
    <n v="93"/>
    <n v="3"/>
    <n v="279"/>
    <x v="1"/>
    <s v="Coach"/>
  </r>
  <r>
    <n v="185"/>
    <n v="39"/>
    <n v="916"/>
    <n v="96"/>
    <n v="1"/>
    <n v="96"/>
    <x v="2"/>
    <s v="Drawstring"/>
  </r>
  <r>
    <n v="186"/>
    <n v="39"/>
    <n v="317"/>
    <n v="109"/>
    <n v="2"/>
    <n v="218"/>
    <x v="0"/>
    <s v="Mandarin Collar"/>
  </r>
  <r>
    <n v="187"/>
    <n v="39"/>
    <n v="49"/>
    <n v="104"/>
    <n v="1"/>
    <n v="104"/>
    <x v="0"/>
    <s v="Dress"/>
  </r>
  <r>
    <n v="188"/>
    <n v="39"/>
    <n v="1030"/>
    <n v="90"/>
    <n v="2"/>
    <n v="180"/>
    <x v="2"/>
    <s v="Relaxed Leg"/>
  </r>
  <r>
    <n v="189"/>
    <n v="39"/>
    <n v="892"/>
    <n v="94"/>
    <n v="3"/>
    <n v="282"/>
    <x v="2"/>
    <s v="Cords"/>
  </r>
  <r>
    <n v="190"/>
    <n v="39"/>
    <n v="20"/>
    <n v="96"/>
    <n v="2"/>
    <n v="192"/>
    <x v="0"/>
    <s v="Oxford Cloth"/>
  </r>
  <r>
    <n v="191"/>
    <n v="40"/>
    <n v="333"/>
    <n v="109"/>
    <n v="2"/>
    <n v="218"/>
    <x v="0"/>
    <s v="Mandarin Collar"/>
  </r>
  <r>
    <n v="192"/>
    <n v="40"/>
    <n v="650"/>
    <n v="93"/>
    <n v="1"/>
    <n v="93"/>
    <x v="1"/>
    <s v="Coach"/>
  </r>
  <r>
    <n v="193"/>
    <n v="40"/>
    <n v="479"/>
    <n v="118"/>
    <n v="3"/>
    <n v="354"/>
    <x v="1"/>
    <s v="Puffer"/>
  </r>
  <r>
    <n v="194"/>
    <n v="40"/>
    <n v="688"/>
    <n v="113"/>
    <n v="3"/>
    <n v="339"/>
    <x v="1"/>
    <s v="Parka"/>
  </r>
  <r>
    <n v="195"/>
    <n v="41"/>
    <n v="1012"/>
    <n v="106"/>
    <n v="1"/>
    <n v="106"/>
    <x v="2"/>
    <s v="Wool"/>
  </r>
  <r>
    <n v="196"/>
    <n v="41"/>
    <n v="730"/>
    <n v="119"/>
    <n v="1"/>
    <n v="119"/>
    <x v="1"/>
    <s v="Trench Coat"/>
  </r>
  <r>
    <n v="197"/>
    <n v="41"/>
    <n v="579"/>
    <n v="100"/>
    <n v="3"/>
    <n v="300"/>
    <x v="1"/>
    <s v="Bomber"/>
  </r>
  <r>
    <n v="198"/>
    <n v="42"/>
    <n v="866"/>
    <n v="113"/>
    <n v="1"/>
    <n v="113"/>
    <x v="2"/>
    <s v="Chinos"/>
  </r>
  <r>
    <n v="199"/>
    <n v="42"/>
    <n v="978"/>
    <n v="97"/>
    <n v="2"/>
    <n v="194"/>
    <x v="2"/>
    <s v="Slim-Fit"/>
  </r>
  <r>
    <n v="200"/>
    <n v="42"/>
    <n v="330"/>
    <n v="109"/>
    <n v="1"/>
    <n v="109"/>
    <x v="0"/>
    <s v="Mandarin Collar"/>
  </r>
  <r>
    <n v="201"/>
    <n v="42"/>
    <n v="1225"/>
    <n v="112"/>
    <n v="1"/>
    <n v="112"/>
    <x v="2"/>
    <s v="Tracksuit Bottoms"/>
  </r>
  <r>
    <n v="202"/>
    <n v="43"/>
    <n v="1146"/>
    <n v="102"/>
    <n v="2"/>
    <n v="204"/>
    <x v="2"/>
    <s v="Cargo Pants"/>
  </r>
  <r>
    <n v="203"/>
    <n v="43"/>
    <n v="586"/>
    <n v="100"/>
    <n v="1"/>
    <n v="100"/>
    <x v="1"/>
    <s v="Bomber"/>
  </r>
  <r>
    <n v="204"/>
    <n v="43"/>
    <n v="134"/>
    <n v="92"/>
    <n v="3"/>
    <n v="276"/>
    <x v="0"/>
    <s v="Denim"/>
  </r>
  <r>
    <n v="205"/>
    <n v="44"/>
    <n v="368"/>
    <n v="94"/>
    <n v="2"/>
    <n v="188"/>
    <x v="0"/>
    <s v="Henley"/>
  </r>
  <r>
    <n v="206"/>
    <n v="44"/>
    <n v="1127"/>
    <n v="102"/>
    <n v="2"/>
    <n v="204"/>
    <x v="2"/>
    <s v="Cargo Pants"/>
  </r>
  <r>
    <n v="207"/>
    <n v="44"/>
    <n v="595"/>
    <n v="112"/>
    <n v="1"/>
    <n v="112"/>
    <x v="1"/>
    <s v="Cardigan"/>
  </r>
  <r>
    <n v="208"/>
    <n v="44"/>
    <n v="1076"/>
    <n v="93"/>
    <n v="1"/>
    <n v="93"/>
    <x v="2"/>
    <s v="Joggers"/>
  </r>
  <r>
    <n v="209"/>
    <n v="44"/>
    <n v="704"/>
    <n v="119"/>
    <n v="1"/>
    <n v="119"/>
    <x v="1"/>
    <s v="Trench Coat"/>
  </r>
  <r>
    <n v="210"/>
    <n v="45"/>
    <n v="476"/>
    <n v="118"/>
    <n v="1"/>
    <n v="118"/>
    <x v="1"/>
    <s v="Puffer"/>
  </r>
  <r>
    <n v="211"/>
    <n v="45"/>
    <n v="705"/>
    <n v="119"/>
    <n v="3"/>
    <n v="357"/>
    <x v="1"/>
    <s v="Trench Coat"/>
  </r>
  <r>
    <n v="212"/>
    <n v="45"/>
    <n v="1037"/>
    <n v="90"/>
    <n v="2"/>
    <n v="180"/>
    <x v="2"/>
    <s v="Relaxed Leg"/>
  </r>
  <r>
    <n v="213"/>
    <n v="45"/>
    <n v="345"/>
    <n v="109"/>
    <n v="3"/>
    <n v="327"/>
    <x v="0"/>
    <s v="Mandarin Collar"/>
  </r>
  <r>
    <n v="214"/>
    <n v="45"/>
    <n v="1253"/>
    <n v="112"/>
    <n v="2"/>
    <n v="224"/>
    <x v="2"/>
    <s v="Tracksuit Bottoms"/>
  </r>
  <r>
    <n v="215"/>
    <n v="45"/>
    <n v="1258"/>
    <n v="112"/>
    <n v="1"/>
    <n v="112"/>
    <x v="2"/>
    <s v="Tracksuit Bottoms"/>
  </r>
  <r>
    <n v="216"/>
    <n v="46"/>
    <n v="666"/>
    <n v="113"/>
    <n v="3"/>
    <n v="339"/>
    <x v="1"/>
    <s v="Parka"/>
  </r>
  <r>
    <n v="217"/>
    <n v="46"/>
    <n v="498"/>
    <n v="102"/>
    <n v="1"/>
    <n v="102"/>
    <x v="1"/>
    <s v="Windbreaker"/>
  </r>
  <r>
    <n v="218"/>
    <n v="46"/>
    <n v="316"/>
    <n v="109"/>
    <n v="3"/>
    <n v="327"/>
    <x v="0"/>
    <s v="Mandarin Collar"/>
  </r>
  <r>
    <n v="219"/>
    <n v="47"/>
    <n v="664"/>
    <n v="93"/>
    <n v="2"/>
    <n v="186"/>
    <x v="1"/>
    <s v="Coach"/>
  </r>
  <r>
    <n v="220"/>
    <n v="47"/>
    <n v="823"/>
    <n v="117"/>
    <n v="2"/>
    <n v="234"/>
    <x v="1"/>
    <s v="Shearling"/>
  </r>
  <r>
    <n v="221"/>
    <n v="47"/>
    <n v="777"/>
    <n v="91"/>
    <n v="1"/>
    <n v="91"/>
    <x v="1"/>
    <s v="Pullover"/>
  </r>
  <r>
    <n v="222"/>
    <n v="47"/>
    <n v="78"/>
    <n v="118"/>
    <n v="2"/>
    <n v="236"/>
    <x v="0"/>
    <s v="Flannel"/>
  </r>
  <r>
    <n v="223"/>
    <n v="47"/>
    <n v="1089"/>
    <n v="115"/>
    <n v="3"/>
    <n v="345"/>
    <x v="2"/>
    <s v="Cropped"/>
  </r>
  <r>
    <n v="224"/>
    <n v="48"/>
    <n v="960"/>
    <n v="97"/>
    <n v="1"/>
    <n v="97"/>
    <x v="2"/>
    <s v="Slim-Fit"/>
  </r>
  <r>
    <n v="225"/>
    <n v="48"/>
    <n v="683"/>
    <n v="113"/>
    <n v="3"/>
    <n v="339"/>
    <x v="1"/>
    <s v="Parka"/>
  </r>
  <r>
    <n v="226"/>
    <n v="49"/>
    <n v="40"/>
    <n v="104"/>
    <n v="3"/>
    <n v="312"/>
    <x v="0"/>
    <s v="Dress"/>
  </r>
  <r>
    <n v="227"/>
    <n v="49"/>
    <n v="1044"/>
    <n v="90"/>
    <n v="2"/>
    <n v="180"/>
    <x v="2"/>
    <s v="Relaxed Leg"/>
  </r>
  <r>
    <n v="228"/>
    <n v="49"/>
    <n v="773"/>
    <n v="91"/>
    <n v="1"/>
    <n v="91"/>
    <x v="1"/>
    <s v="Pullover"/>
  </r>
  <r>
    <n v="229"/>
    <n v="50"/>
    <n v="457"/>
    <n v="118"/>
    <n v="3"/>
    <n v="354"/>
    <x v="1"/>
    <s v="Puffer"/>
  </r>
  <r>
    <n v="230"/>
    <n v="50"/>
    <n v="339"/>
    <n v="109"/>
    <n v="1"/>
    <n v="109"/>
    <x v="0"/>
    <s v="Mandarin Collar"/>
  </r>
  <r>
    <n v="231"/>
    <n v="50"/>
    <n v="1098"/>
    <n v="115"/>
    <n v="3"/>
    <n v="345"/>
    <x v="2"/>
    <s v="Cropped"/>
  </r>
  <r>
    <n v="232"/>
    <n v="50"/>
    <n v="1051"/>
    <n v="93"/>
    <n v="2"/>
    <n v="186"/>
    <x v="2"/>
    <s v="Joggers"/>
  </r>
  <r>
    <n v="233"/>
    <n v="50"/>
    <n v="1033"/>
    <n v="90"/>
    <n v="3"/>
    <n v="270"/>
    <x v="2"/>
    <s v="Relaxed Leg"/>
  </r>
  <r>
    <n v="234"/>
    <n v="50"/>
    <n v="429"/>
    <n v="107"/>
    <n v="1"/>
    <n v="107"/>
    <x v="1"/>
    <s v="Denim"/>
  </r>
  <r>
    <n v="235"/>
    <n v="51"/>
    <n v="668"/>
    <n v="113"/>
    <n v="1"/>
    <n v="113"/>
    <x v="1"/>
    <s v="Parka"/>
  </r>
  <r>
    <n v="236"/>
    <n v="51"/>
    <n v="968"/>
    <n v="97"/>
    <n v="3"/>
    <n v="291"/>
    <x v="2"/>
    <s v="Slim-Fit"/>
  </r>
  <r>
    <n v="237"/>
    <n v="51"/>
    <n v="1071"/>
    <n v="93"/>
    <n v="2"/>
    <n v="186"/>
    <x v="2"/>
    <s v="Joggers"/>
  </r>
  <r>
    <n v="238"/>
    <n v="52"/>
    <n v="491"/>
    <n v="102"/>
    <n v="3"/>
    <n v="306"/>
    <x v="1"/>
    <s v="Windbreaker"/>
  </r>
  <r>
    <n v="239"/>
    <n v="52"/>
    <n v="1101"/>
    <n v="115"/>
    <n v="3"/>
    <n v="345"/>
    <x v="2"/>
    <s v="Cropped"/>
  </r>
  <r>
    <n v="240"/>
    <n v="52"/>
    <n v="1141"/>
    <n v="102"/>
    <n v="1"/>
    <n v="102"/>
    <x v="2"/>
    <s v="Cargo Pants"/>
  </r>
  <r>
    <n v="241"/>
    <n v="52"/>
    <n v="14"/>
    <n v="96"/>
    <n v="2"/>
    <n v="192"/>
    <x v="0"/>
    <s v="Oxford Cloth"/>
  </r>
  <r>
    <n v="242"/>
    <n v="53"/>
    <n v="825"/>
    <n v="117"/>
    <n v="3"/>
    <n v="351"/>
    <x v="1"/>
    <s v="Shearling"/>
  </r>
  <r>
    <n v="243"/>
    <n v="53"/>
    <n v="56"/>
    <n v="104"/>
    <n v="1"/>
    <n v="104"/>
    <x v="0"/>
    <s v="Dress"/>
  </r>
  <r>
    <n v="244"/>
    <n v="53"/>
    <n v="92"/>
    <n v="118"/>
    <n v="1"/>
    <n v="118"/>
    <x v="0"/>
    <s v="Flannel"/>
  </r>
  <r>
    <n v="245"/>
    <n v="54"/>
    <n v="843"/>
    <n v="113"/>
    <n v="2"/>
    <n v="226"/>
    <x v="2"/>
    <s v="Chinos"/>
  </r>
  <r>
    <n v="246"/>
    <n v="54"/>
    <n v="974"/>
    <n v="97"/>
    <n v="2"/>
    <n v="194"/>
    <x v="2"/>
    <s v="Slim-Fit"/>
  </r>
  <r>
    <n v="247"/>
    <n v="54"/>
    <n v="268"/>
    <n v="95"/>
    <n v="1"/>
    <n v="95"/>
    <x v="0"/>
    <s v="Polo"/>
  </r>
  <r>
    <n v="248"/>
    <n v="54"/>
    <n v="512"/>
    <n v="102"/>
    <n v="2"/>
    <n v="204"/>
    <x v="1"/>
    <s v="Windbreaker"/>
  </r>
  <r>
    <n v="249"/>
    <n v="55"/>
    <n v="717"/>
    <n v="119"/>
    <n v="1"/>
    <n v="119"/>
    <x v="1"/>
    <s v="Trench Coat"/>
  </r>
  <r>
    <n v="250"/>
    <n v="56"/>
    <n v="1061"/>
    <n v="93"/>
    <n v="1"/>
    <n v="93"/>
    <x v="2"/>
    <s v="Joggers"/>
  </r>
  <r>
    <n v="251"/>
    <n v="56"/>
    <n v="879"/>
    <n v="94"/>
    <n v="3"/>
    <n v="282"/>
    <x v="2"/>
    <s v="Cords"/>
  </r>
  <r>
    <n v="252"/>
    <n v="56"/>
    <n v="469"/>
    <n v="118"/>
    <n v="1"/>
    <n v="118"/>
    <x v="1"/>
    <s v="Puffer"/>
  </r>
  <r>
    <n v="253"/>
    <n v="56"/>
    <n v="610"/>
    <n v="112"/>
    <n v="3"/>
    <n v="336"/>
    <x v="1"/>
    <s v="Cardigan"/>
  </r>
  <r>
    <n v="254"/>
    <n v="56"/>
    <n v="968"/>
    <n v="97"/>
    <n v="2"/>
    <n v="194"/>
    <x v="2"/>
    <s v="Slim-Fit"/>
  </r>
  <r>
    <n v="255"/>
    <n v="57"/>
    <n v="1078"/>
    <n v="93"/>
    <n v="2"/>
    <n v="186"/>
    <x v="2"/>
    <s v="Joggers"/>
  </r>
  <r>
    <n v="256"/>
    <n v="57"/>
    <n v="1148"/>
    <n v="102"/>
    <n v="3"/>
    <n v="306"/>
    <x v="2"/>
    <s v="Cargo Pants"/>
  </r>
  <r>
    <n v="257"/>
    <n v="57"/>
    <n v="808"/>
    <n v="117"/>
    <n v="1"/>
    <n v="117"/>
    <x v="1"/>
    <s v="Shearling"/>
  </r>
  <r>
    <n v="258"/>
    <n v="58"/>
    <n v="1073"/>
    <n v="93"/>
    <n v="3"/>
    <n v="279"/>
    <x v="2"/>
    <s v="Joggers"/>
  </r>
  <r>
    <n v="259"/>
    <n v="58"/>
    <n v="883"/>
    <n v="94"/>
    <n v="2"/>
    <n v="188"/>
    <x v="2"/>
    <s v="Cords"/>
  </r>
  <r>
    <n v="260"/>
    <n v="59"/>
    <n v="928"/>
    <n v="96"/>
    <n v="1"/>
    <n v="96"/>
    <x v="2"/>
    <s v="Drawstring"/>
  </r>
  <r>
    <n v="261"/>
    <n v="59"/>
    <n v="682"/>
    <n v="113"/>
    <n v="2"/>
    <n v="226"/>
    <x v="1"/>
    <s v="Parka"/>
  </r>
  <r>
    <n v="262"/>
    <n v="59"/>
    <n v="786"/>
    <n v="91"/>
    <n v="1"/>
    <n v="91"/>
    <x v="1"/>
    <s v="Pullover"/>
  </r>
  <r>
    <n v="263"/>
    <n v="60"/>
    <n v="1054"/>
    <n v="93"/>
    <n v="2"/>
    <n v="186"/>
    <x v="2"/>
    <s v="Joggers"/>
  </r>
  <r>
    <n v="264"/>
    <n v="60"/>
    <n v="926"/>
    <n v="96"/>
    <n v="1"/>
    <n v="96"/>
    <x v="2"/>
    <s v="Drawstring"/>
  </r>
  <r>
    <n v="265"/>
    <n v="60"/>
    <n v="590"/>
    <n v="100"/>
    <n v="1"/>
    <n v="100"/>
    <x v="1"/>
    <s v="Bomber"/>
  </r>
  <r>
    <n v="266"/>
    <n v="60"/>
    <n v="203"/>
    <n v="98"/>
    <n v="3"/>
    <n v="294"/>
    <x v="0"/>
    <s v="Camp Collared"/>
  </r>
  <r>
    <n v="267"/>
    <n v="60"/>
    <n v="913"/>
    <n v="96"/>
    <n v="1"/>
    <n v="96"/>
    <x v="2"/>
    <s v="Drawstring"/>
  </r>
  <r>
    <n v="268"/>
    <n v="60"/>
    <n v="451"/>
    <n v="107"/>
    <n v="3"/>
    <n v="321"/>
    <x v="1"/>
    <s v="Denim"/>
  </r>
  <r>
    <n v="269"/>
    <n v="61"/>
    <n v="1163"/>
    <n v="99"/>
    <n v="1"/>
    <n v="99"/>
    <x v="2"/>
    <s v="High-Waisted"/>
  </r>
  <r>
    <n v="270"/>
    <n v="61"/>
    <n v="210"/>
    <n v="106"/>
    <n v="1"/>
    <n v="106"/>
    <x v="0"/>
    <s v="Chambray"/>
  </r>
  <r>
    <n v="271"/>
    <n v="61"/>
    <n v="1180"/>
    <n v="99"/>
    <n v="1"/>
    <n v="99"/>
    <x v="2"/>
    <s v="High-Waisted"/>
  </r>
  <r>
    <n v="272"/>
    <n v="61"/>
    <n v="710"/>
    <n v="119"/>
    <n v="3"/>
    <n v="357"/>
    <x v="1"/>
    <s v="Trench Coat"/>
  </r>
  <r>
    <n v="273"/>
    <n v="61"/>
    <n v="316"/>
    <n v="109"/>
    <n v="2"/>
    <n v="218"/>
    <x v="0"/>
    <s v="Mandarin Collar"/>
  </r>
  <r>
    <n v="274"/>
    <n v="62"/>
    <n v="1045"/>
    <n v="90"/>
    <n v="2"/>
    <n v="180"/>
    <x v="2"/>
    <s v="Relaxed Leg"/>
  </r>
  <r>
    <n v="275"/>
    <n v="62"/>
    <n v="1192"/>
    <n v="105"/>
    <n v="2"/>
    <n v="210"/>
    <x v="2"/>
    <s v="Pleated"/>
  </r>
  <r>
    <n v="276"/>
    <n v="63"/>
    <n v="327"/>
    <n v="109"/>
    <n v="3"/>
    <n v="327"/>
    <x v="0"/>
    <s v="Mandarin Collar"/>
  </r>
  <r>
    <n v="277"/>
    <n v="63"/>
    <n v="975"/>
    <n v="97"/>
    <n v="2"/>
    <n v="194"/>
    <x v="2"/>
    <s v="Slim-Fit"/>
  </r>
  <r>
    <n v="278"/>
    <n v="63"/>
    <n v="360"/>
    <n v="94"/>
    <n v="2"/>
    <n v="188"/>
    <x v="0"/>
    <s v="Henley"/>
  </r>
  <r>
    <n v="279"/>
    <n v="63"/>
    <n v="208"/>
    <n v="98"/>
    <n v="1"/>
    <n v="98"/>
    <x v="0"/>
    <s v="Camp Collared"/>
  </r>
  <r>
    <n v="280"/>
    <n v="64"/>
    <n v="801"/>
    <n v="91"/>
    <n v="2"/>
    <n v="182"/>
    <x v="1"/>
    <s v="Pullover"/>
  </r>
  <r>
    <n v="281"/>
    <n v="64"/>
    <n v="623"/>
    <n v="112"/>
    <n v="2"/>
    <n v="224"/>
    <x v="1"/>
    <s v="Cardigan"/>
  </r>
  <r>
    <n v="282"/>
    <n v="64"/>
    <n v="1012"/>
    <n v="106"/>
    <n v="1"/>
    <n v="106"/>
    <x v="2"/>
    <s v="Wool"/>
  </r>
  <r>
    <n v="283"/>
    <n v="64"/>
    <n v="680"/>
    <n v="113"/>
    <n v="2"/>
    <n v="226"/>
    <x v="1"/>
    <s v="Parka"/>
  </r>
  <r>
    <n v="284"/>
    <n v="65"/>
    <n v="1184"/>
    <n v="99"/>
    <n v="3"/>
    <n v="297"/>
    <x v="2"/>
    <s v="High-Waisted"/>
  </r>
  <r>
    <n v="285"/>
    <n v="65"/>
    <n v="744"/>
    <n v="109"/>
    <n v="3"/>
    <n v="327"/>
    <x v="1"/>
    <s v="Peacoat"/>
  </r>
  <r>
    <n v="286"/>
    <n v="66"/>
    <n v="947"/>
    <n v="97"/>
    <n v="3"/>
    <n v="291"/>
    <x v="2"/>
    <s v="Slim-Fit"/>
  </r>
  <r>
    <n v="287"/>
    <n v="66"/>
    <n v="847"/>
    <n v="113"/>
    <n v="1"/>
    <n v="113"/>
    <x v="2"/>
    <s v="Chinos"/>
  </r>
  <r>
    <n v="288"/>
    <n v="66"/>
    <n v="810"/>
    <n v="117"/>
    <n v="3"/>
    <n v="351"/>
    <x v="1"/>
    <s v="Shearling"/>
  </r>
  <r>
    <n v="289"/>
    <n v="66"/>
    <n v="465"/>
    <n v="118"/>
    <n v="2"/>
    <n v="236"/>
    <x v="1"/>
    <s v="Puffer"/>
  </r>
  <r>
    <n v="290"/>
    <n v="66"/>
    <n v="125"/>
    <n v="92"/>
    <n v="2"/>
    <n v="184"/>
    <x v="0"/>
    <s v="Denim"/>
  </r>
  <r>
    <n v="291"/>
    <n v="66"/>
    <n v="728"/>
    <n v="119"/>
    <n v="1"/>
    <n v="119"/>
    <x v="1"/>
    <s v="Trench Coat"/>
  </r>
  <r>
    <n v="292"/>
    <n v="66"/>
    <n v="901"/>
    <n v="94"/>
    <n v="2"/>
    <n v="188"/>
    <x v="2"/>
    <s v="Cords"/>
  </r>
  <r>
    <n v="293"/>
    <n v="66"/>
    <n v="672"/>
    <n v="113"/>
    <n v="2"/>
    <n v="226"/>
    <x v="1"/>
    <s v="Parka"/>
  </r>
  <r>
    <n v="294"/>
    <n v="66"/>
    <n v="163"/>
    <n v="91"/>
    <n v="3"/>
    <n v="273"/>
    <x v="0"/>
    <s v="Linen"/>
  </r>
  <r>
    <n v="295"/>
    <n v="66"/>
    <n v="942"/>
    <n v="96"/>
    <n v="1"/>
    <n v="96"/>
    <x v="2"/>
    <s v="Drawstring"/>
  </r>
  <r>
    <n v="296"/>
    <n v="67"/>
    <n v="1038"/>
    <n v="90"/>
    <n v="2"/>
    <n v="180"/>
    <x v="2"/>
    <s v="Relaxed Leg"/>
  </r>
  <r>
    <n v="297"/>
    <n v="67"/>
    <n v="798"/>
    <n v="91"/>
    <n v="2"/>
    <n v="182"/>
    <x v="1"/>
    <s v="Pullover"/>
  </r>
  <r>
    <n v="298"/>
    <n v="67"/>
    <n v="453"/>
    <n v="107"/>
    <n v="2"/>
    <n v="214"/>
    <x v="1"/>
    <s v="Denim"/>
  </r>
  <r>
    <n v="299"/>
    <n v="68"/>
    <n v="64"/>
    <n v="104"/>
    <n v="1"/>
    <n v="104"/>
    <x v="0"/>
    <s v="Dress"/>
  </r>
  <r>
    <n v="300"/>
    <n v="68"/>
    <n v="436"/>
    <n v="107"/>
    <n v="2"/>
    <n v="214"/>
    <x v="1"/>
    <s v="Denim"/>
  </r>
  <r>
    <n v="301"/>
    <n v="68"/>
    <n v="1029"/>
    <n v="90"/>
    <n v="1"/>
    <n v="90"/>
    <x v="2"/>
    <s v="Relaxed Leg"/>
  </r>
  <r>
    <n v="302"/>
    <n v="68"/>
    <n v="78"/>
    <n v="118"/>
    <n v="1"/>
    <n v="118"/>
    <x v="0"/>
    <s v="Flannel"/>
  </r>
  <r>
    <n v="303"/>
    <n v="69"/>
    <n v="103"/>
    <n v="118"/>
    <n v="1"/>
    <n v="118"/>
    <x v="0"/>
    <s v="Flannel"/>
  </r>
  <r>
    <n v="304"/>
    <n v="69"/>
    <n v="175"/>
    <n v="98"/>
    <n v="3"/>
    <n v="294"/>
    <x v="0"/>
    <s v="Camp Collared"/>
  </r>
  <r>
    <n v="305"/>
    <n v="69"/>
    <n v="1059"/>
    <n v="93"/>
    <n v="1"/>
    <n v="93"/>
    <x v="2"/>
    <s v="Joggers"/>
  </r>
  <r>
    <n v="306"/>
    <n v="69"/>
    <n v="1210"/>
    <n v="105"/>
    <n v="2"/>
    <n v="210"/>
    <x v="2"/>
    <s v="Pleated"/>
  </r>
  <r>
    <n v="307"/>
    <n v="69"/>
    <n v="817"/>
    <n v="117"/>
    <n v="2"/>
    <n v="234"/>
    <x v="1"/>
    <s v="Shearling"/>
  </r>
  <r>
    <n v="308"/>
    <n v="69"/>
    <n v="616"/>
    <n v="112"/>
    <n v="3"/>
    <n v="336"/>
    <x v="1"/>
    <s v="Cardigan"/>
  </r>
  <r>
    <n v="309"/>
    <n v="70"/>
    <n v="593"/>
    <n v="100"/>
    <n v="1"/>
    <n v="100"/>
    <x v="1"/>
    <s v="Bomber"/>
  </r>
  <r>
    <n v="310"/>
    <n v="71"/>
    <n v="1100"/>
    <n v="115"/>
    <n v="1"/>
    <n v="115"/>
    <x v="2"/>
    <s v="Cropped"/>
  </r>
  <r>
    <n v="311"/>
    <n v="71"/>
    <n v="230"/>
    <n v="106"/>
    <n v="2"/>
    <n v="212"/>
    <x v="0"/>
    <s v="Chambray"/>
  </r>
  <r>
    <n v="312"/>
    <n v="72"/>
    <n v="1028"/>
    <n v="90"/>
    <n v="2"/>
    <n v="180"/>
    <x v="2"/>
    <s v="Relaxed Leg"/>
  </r>
  <r>
    <n v="313"/>
    <n v="72"/>
    <n v="548"/>
    <n v="98"/>
    <n v="2"/>
    <n v="196"/>
    <x v="1"/>
    <s v="Leather"/>
  </r>
  <r>
    <n v="314"/>
    <n v="72"/>
    <n v="71"/>
    <n v="118"/>
    <n v="2"/>
    <n v="236"/>
    <x v="0"/>
    <s v="Flannel"/>
  </r>
  <r>
    <n v="315"/>
    <n v="72"/>
    <n v="596"/>
    <n v="112"/>
    <n v="2"/>
    <n v="224"/>
    <x v="1"/>
    <s v="Cardigan"/>
  </r>
  <r>
    <n v="316"/>
    <n v="73"/>
    <n v="467"/>
    <n v="118"/>
    <n v="3"/>
    <n v="354"/>
    <x v="1"/>
    <s v="Puffer"/>
  </r>
  <r>
    <n v="317"/>
    <n v="73"/>
    <n v="1135"/>
    <n v="102"/>
    <n v="1"/>
    <n v="102"/>
    <x v="2"/>
    <s v="Cargo Pants"/>
  </r>
  <r>
    <n v="318"/>
    <n v="73"/>
    <n v="1014"/>
    <n v="106"/>
    <n v="1"/>
    <n v="106"/>
    <x v="2"/>
    <s v="Wool"/>
  </r>
  <r>
    <n v="319"/>
    <n v="73"/>
    <n v="1188"/>
    <n v="99"/>
    <n v="3"/>
    <n v="297"/>
    <x v="2"/>
    <s v="High-Waisted"/>
  </r>
  <r>
    <n v="320"/>
    <n v="73"/>
    <n v="70"/>
    <n v="118"/>
    <n v="2"/>
    <n v="236"/>
    <x v="0"/>
    <s v="Flannel"/>
  </r>
  <r>
    <n v="321"/>
    <n v="74"/>
    <n v="507"/>
    <n v="102"/>
    <n v="2"/>
    <n v="204"/>
    <x v="1"/>
    <s v="Windbreaker"/>
  </r>
  <r>
    <n v="322"/>
    <n v="74"/>
    <n v="311"/>
    <n v="105"/>
    <n v="2"/>
    <n v="210"/>
    <x v="0"/>
    <s v="Cuban Collar"/>
  </r>
  <r>
    <n v="323"/>
    <n v="74"/>
    <n v="85"/>
    <n v="118"/>
    <n v="2"/>
    <n v="236"/>
    <x v="0"/>
    <s v="Flannel"/>
  </r>
  <r>
    <n v="324"/>
    <n v="75"/>
    <n v="571"/>
    <n v="100"/>
    <n v="2"/>
    <n v="200"/>
    <x v="1"/>
    <s v="Bomber"/>
  </r>
  <r>
    <n v="325"/>
    <n v="75"/>
    <n v="395"/>
    <n v="119"/>
    <n v="3"/>
    <n v="357"/>
    <x v="0"/>
    <s v="Casual Slim Fit"/>
  </r>
  <r>
    <n v="326"/>
    <n v="75"/>
    <n v="604"/>
    <n v="112"/>
    <n v="3"/>
    <n v="336"/>
    <x v="1"/>
    <s v="Cardigan"/>
  </r>
  <r>
    <n v="327"/>
    <n v="76"/>
    <n v="452"/>
    <n v="107"/>
    <n v="1"/>
    <n v="107"/>
    <x v="1"/>
    <s v="Denim"/>
  </r>
  <r>
    <n v="328"/>
    <n v="76"/>
    <n v="1083"/>
    <n v="93"/>
    <n v="2"/>
    <n v="186"/>
    <x v="2"/>
    <s v="Joggers"/>
  </r>
  <r>
    <n v="329"/>
    <n v="76"/>
    <n v="214"/>
    <n v="106"/>
    <n v="1"/>
    <n v="106"/>
    <x v="0"/>
    <s v="Chambray"/>
  </r>
  <r>
    <n v="330"/>
    <n v="76"/>
    <n v="1158"/>
    <n v="99"/>
    <n v="1"/>
    <n v="99"/>
    <x v="2"/>
    <s v="High-Waisted"/>
  </r>
  <r>
    <n v="331"/>
    <n v="76"/>
    <n v="1132"/>
    <n v="102"/>
    <n v="1"/>
    <n v="102"/>
    <x v="2"/>
    <s v="Cargo Pants"/>
  </r>
  <r>
    <n v="332"/>
    <n v="76"/>
    <n v="1067"/>
    <n v="93"/>
    <n v="3"/>
    <n v="279"/>
    <x v="2"/>
    <s v="Joggers"/>
  </r>
  <r>
    <n v="333"/>
    <n v="76"/>
    <n v="842"/>
    <n v="113"/>
    <n v="2"/>
    <n v="226"/>
    <x v="2"/>
    <s v="Chinos"/>
  </r>
  <r>
    <n v="334"/>
    <n v="77"/>
    <n v="81"/>
    <n v="118"/>
    <n v="3"/>
    <n v="354"/>
    <x v="0"/>
    <s v="Flannel"/>
  </r>
  <r>
    <n v="335"/>
    <n v="77"/>
    <n v="672"/>
    <n v="113"/>
    <n v="1"/>
    <n v="113"/>
    <x v="1"/>
    <s v="Parka"/>
  </r>
  <r>
    <n v="336"/>
    <n v="77"/>
    <n v="390"/>
    <n v="119"/>
    <n v="3"/>
    <n v="357"/>
    <x v="0"/>
    <s v="Casual Slim Fit"/>
  </r>
  <r>
    <n v="337"/>
    <n v="77"/>
    <n v="614"/>
    <n v="112"/>
    <n v="1"/>
    <n v="112"/>
    <x v="1"/>
    <s v="Cardigan"/>
  </r>
  <r>
    <n v="338"/>
    <n v="77"/>
    <n v="535"/>
    <n v="98"/>
    <n v="3"/>
    <n v="294"/>
    <x v="1"/>
    <s v="Leather"/>
  </r>
  <r>
    <n v="339"/>
    <n v="77"/>
    <n v="1165"/>
    <n v="99"/>
    <n v="2"/>
    <n v="198"/>
    <x v="2"/>
    <s v="High-Waisted"/>
  </r>
  <r>
    <n v="340"/>
    <n v="77"/>
    <n v="364"/>
    <n v="94"/>
    <n v="1"/>
    <n v="94"/>
    <x v="0"/>
    <s v="Henley"/>
  </r>
  <r>
    <n v="341"/>
    <n v="77"/>
    <n v="1221"/>
    <n v="105"/>
    <n v="1"/>
    <n v="105"/>
    <x v="2"/>
    <s v="Pleated"/>
  </r>
  <r>
    <n v="342"/>
    <n v="77"/>
    <n v="878"/>
    <n v="94"/>
    <n v="3"/>
    <n v="282"/>
    <x v="2"/>
    <s v="Cords"/>
  </r>
  <r>
    <n v="343"/>
    <n v="77"/>
    <n v="782"/>
    <n v="91"/>
    <n v="3"/>
    <n v="273"/>
    <x v="1"/>
    <s v="Pullover"/>
  </r>
  <r>
    <n v="344"/>
    <n v="77"/>
    <n v="819"/>
    <n v="117"/>
    <n v="3"/>
    <n v="351"/>
    <x v="1"/>
    <s v="Shearling"/>
  </r>
  <r>
    <n v="345"/>
    <n v="77"/>
    <n v="577"/>
    <n v="100"/>
    <n v="2"/>
    <n v="200"/>
    <x v="1"/>
    <s v="Bomber"/>
  </r>
  <r>
    <n v="346"/>
    <n v="78"/>
    <n v="733"/>
    <n v="119"/>
    <n v="3"/>
    <n v="357"/>
    <x v="1"/>
    <s v="Trench Coat"/>
  </r>
  <r>
    <n v="347"/>
    <n v="78"/>
    <n v="1086"/>
    <n v="115"/>
    <n v="2"/>
    <n v="230"/>
    <x v="2"/>
    <s v="Cropped"/>
  </r>
  <r>
    <n v="348"/>
    <n v="78"/>
    <n v="1001"/>
    <n v="106"/>
    <n v="2"/>
    <n v="212"/>
    <x v="2"/>
    <s v="Wool"/>
  </r>
  <r>
    <n v="349"/>
    <n v="79"/>
    <n v="481"/>
    <n v="118"/>
    <n v="2"/>
    <n v="236"/>
    <x v="1"/>
    <s v="Puffer"/>
  </r>
  <r>
    <n v="350"/>
    <n v="79"/>
    <n v="499"/>
    <n v="102"/>
    <n v="1"/>
    <n v="102"/>
    <x v="1"/>
    <s v="Windbreaker"/>
  </r>
  <r>
    <n v="351"/>
    <n v="79"/>
    <n v="1244"/>
    <n v="112"/>
    <n v="3"/>
    <n v="336"/>
    <x v="2"/>
    <s v="Tracksuit Bottoms"/>
  </r>
  <r>
    <n v="352"/>
    <n v="79"/>
    <n v="947"/>
    <n v="97"/>
    <n v="1"/>
    <n v="97"/>
    <x v="2"/>
    <s v="Slim-Fit"/>
  </r>
  <r>
    <n v="353"/>
    <n v="80"/>
    <n v="21"/>
    <n v="96"/>
    <n v="2"/>
    <n v="192"/>
    <x v="0"/>
    <s v="Oxford Cloth"/>
  </r>
  <r>
    <n v="354"/>
    <n v="80"/>
    <n v="978"/>
    <n v="97"/>
    <n v="2"/>
    <n v="194"/>
    <x v="2"/>
    <s v="Slim-Fit"/>
  </r>
  <r>
    <n v="355"/>
    <n v="81"/>
    <n v="55"/>
    <n v="104"/>
    <n v="3"/>
    <n v="312"/>
    <x v="0"/>
    <s v="Dress"/>
  </r>
  <r>
    <n v="356"/>
    <n v="81"/>
    <n v="987"/>
    <n v="106"/>
    <n v="2"/>
    <n v="212"/>
    <x v="2"/>
    <s v="Wool"/>
  </r>
  <r>
    <n v="357"/>
    <n v="81"/>
    <n v="1175"/>
    <n v="99"/>
    <n v="1"/>
    <n v="99"/>
    <x v="2"/>
    <s v="High-Waisted"/>
  </r>
  <r>
    <n v="358"/>
    <n v="81"/>
    <n v="142"/>
    <n v="91"/>
    <n v="1"/>
    <n v="91"/>
    <x v="0"/>
    <s v="Linen"/>
  </r>
  <r>
    <n v="359"/>
    <n v="81"/>
    <n v="143"/>
    <n v="91"/>
    <n v="3"/>
    <n v="273"/>
    <x v="0"/>
    <s v="Linen"/>
  </r>
  <r>
    <n v="360"/>
    <n v="81"/>
    <n v="626"/>
    <n v="112"/>
    <n v="1"/>
    <n v="112"/>
    <x v="1"/>
    <s v="Cardigan"/>
  </r>
  <r>
    <n v="361"/>
    <n v="82"/>
    <n v="599"/>
    <n v="112"/>
    <n v="2"/>
    <n v="224"/>
    <x v="1"/>
    <s v="Cardigan"/>
  </r>
  <r>
    <n v="362"/>
    <n v="82"/>
    <n v="528"/>
    <n v="98"/>
    <n v="3"/>
    <n v="294"/>
    <x v="1"/>
    <s v="Leather"/>
  </r>
  <r>
    <n v="363"/>
    <n v="82"/>
    <n v="757"/>
    <n v="109"/>
    <n v="1"/>
    <n v="109"/>
    <x v="1"/>
    <s v="Peacoat"/>
  </r>
  <r>
    <n v="364"/>
    <n v="82"/>
    <n v="1042"/>
    <n v="90"/>
    <n v="3"/>
    <n v="270"/>
    <x v="2"/>
    <s v="Relaxed Leg"/>
  </r>
  <r>
    <n v="365"/>
    <n v="82"/>
    <n v="676"/>
    <n v="113"/>
    <n v="2"/>
    <n v="226"/>
    <x v="1"/>
    <s v="Parka"/>
  </r>
  <r>
    <n v="366"/>
    <n v="82"/>
    <n v="239"/>
    <n v="106"/>
    <n v="3"/>
    <n v="318"/>
    <x v="0"/>
    <s v="Chambray"/>
  </r>
  <r>
    <n v="367"/>
    <n v="83"/>
    <n v="588"/>
    <n v="100"/>
    <n v="1"/>
    <n v="100"/>
    <x v="1"/>
    <s v="Bomber"/>
  </r>
  <r>
    <n v="368"/>
    <n v="83"/>
    <n v="88"/>
    <n v="118"/>
    <n v="1"/>
    <n v="118"/>
    <x v="0"/>
    <s v="Flannel"/>
  </r>
  <r>
    <n v="369"/>
    <n v="83"/>
    <n v="260"/>
    <n v="95"/>
    <n v="2"/>
    <n v="190"/>
    <x v="0"/>
    <s v="Polo"/>
  </r>
  <r>
    <n v="370"/>
    <n v="84"/>
    <n v="1074"/>
    <n v="93"/>
    <n v="1"/>
    <n v="93"/>
    <x v="2"/>
    <s v="Joggers"/>
  </r>
  <r>
    <n v="371"/>
    <n v="84"/>
    <n v="371"/>
    <n v="94"/>
    <n v="3"/>
    <n v="282"/>
    <x v="0"/>
    <s v="Henley"/>
  </r>
  <r>
    <n v="372"/>
    <n v="84"/>
    <n v="191"/>
    <n v="98"/>
    <n v="2"/>
    <n v="196"/>
    <x v="0"/>
    <s v="Camp Collared"/>
  </r>
  <r>
    <n v="373"/>
    <n v="85"/>
    <n v="442"/>
    <n v="107"/>
    <n v="1"/>
    <n v="107"/>
    <x v="1"/>
    <s v="Denim"/>
  </r>
  <r>
    <n v="374"/>
    <n v="85"/>
    <n v="379"/>
    <n v="94"/>
    <n v="1"/>
    <n v="94"/>
    <x v="0"/>
    <s v="Henley"/>
  </r>
  <r>
    <n v="375"/>
    <n v="85"/>
    <n v="613"/>
    <n v="112"/>
    <n v="3"/>
    <n v="336"/>
    <x v="1"/>
    <s v="Cardigan"/>
  </r>
  <r>
    <n v="376"/>
    <n v="86"/>
    <n v="572"/>
    <n v="100"/>
    <n v="2"/>
    <n v="200"/>
    <x v="1"/>
    <s v="Bomber"/>
  </r>
  <r>
    <n v="377"/>
    <n v="87"/>
    <n v="98"/>
    <n v="118"/>
    <n v="3"/>
    <n v="354"/>
    <x v="0"/>
    <s v="Flannel"/>
  </r>
  <r>
    <n v="378"/>
    <n v="87"/>
    <n v="276"/>
    <n v="95"/>
    <n v="1"/>
    <n v="95"/>
    <x v="0"/>
    <s v="Polo"/>
  </r>
  <r>
    <n v="379"/>
    <n v="87"/>
    <n v="278"/>
    <n v="95"/>
    <n v="2"/>
    <n v="190"/>
    <x v="0"/>
    <s v="Polo"/>
  </r>
  <r>
    <n v="380"/>
    <n v="87"/>
    <n v="174"/>
    <n v="91"/>
    <n v="2"/>
    <n v="182"/>
    <x v="0"/>
    <s v="Linen"/>
  </r>
  <r>
    <n v="381"/>
    <n v="88"/>
    <n v="126"/>
    <n v="92"/>
    <n v="1"/>
    <n v="92"/>
    <x v="0"/>
    <s v="Denim"/>
  </r>
  <r>
    <n v="382"/>
    <n v="88"/>
    <n v="862"/>
    <n v="113"/>
    <n v="3"/>
    <n v="339"/>
    <x v="2"/>
    <s v="Chinos"/>
  </r>
  <r>
    <n v="383"/>
    <n v="88"/>
    <n v="407"/>
    <n v="119"/>
    <n v="1"/>
    <n v="119"/>
    <x v="0"/>
    <s v="Casual Slim Fit"/>
  </r>
  <r>
    <n v="384"/>
    <n v="88"/>
    <n v="86"/>
    <n v="118"/>
    <n v="2"/>
    <n v="236"/>
    <x v="0"/>
    <s v="Flannel"/>
  </r>
  <r>
    <n v="385"/>
    <n v="88"/>
    <n v="770"/>
    <n v="91"/>
    <n v="2"/>
    <n v="182"/>
    <x v="1"/>
    <s v="Pullover"/>
  </r>
  <r>
    <n v="386"/>
    <n v="88"/>
    <n v="915"/>
    <n v="96"/>
    <n v="2"/>
    <n v="192"/>
    <x v="2"/>
    <s v="Drawstring"/>
  </r>
  <r>
    <n v="387"/>
    <n v="88"/>
    <n v="1221"/>
    <n v="105"/>
    <n v="2"/>
    <n v="210"/>
    <x v="2"/>
    <s v="Pleated"/>
  </r>
  <r>
    <n v="388"/>
    <n v="89"/>
    <n v="271"/>
    <n v="95"/>
    <n v="1"/>
    <n v="95"/>
    <x v="0"/>
    <s v="Polo"/>
  </r>
  <r>
    <n v="389"/>
    <n v="89"/>
    <n v="818"/>
    <n v="117"/>
    <n v="2"/>
    <n v="234"/>
    <x v="1"/>
    <s v="Shearling"/>
  </r>
  <r>
    <n v="390"/>
    <n v="89"/>
    <n v="549"/>
    <n v="98"/>
    <n v="1"/>
    <n v="98"/>
    <x v="1"/>
    <s v="Leather"/>
  </r>
  <r>
    <n v="391"/>
    <n v="89"/>
    <n v="520"/>
    <n v="102"/>
    <n v="3"/>
    <n v="306"/>
    <x v="1"/>
    <s v="Windbreaker"/>
  </r>
  <r>
    <n v="392"/>
    <n v="89"/>
    <n v="545"/>
    <n v="98"/>
    <n v="1"/>
    <n v="98"/>
    <x v="1"/>
    <s v="Leather"/>
  </r>
  <r>
    <n v="393"/>
    <n v="90"/>
    <n v="134"/>
    <n v="92"/>
    <n v="3"/>
    <n v="276"/>
    <x v="0"/>
    <s v="Denim"/>
  </r>
  <r>
    <n v="394"/>
    <n v="90"/>
    <n v="19"/>
    <n v="96"/>
    <n v="2"/>
    <n v="192"/>
    <x v="0"/>
    <s v="Oxford Cloth"/>
  </r>
  <r>
    <n v="395"/>
    <n v="90"/>
    <n v="746"/>
    <n v="109"/>
    <n v="2"/>
    <n v="218"/>
    <x v="1"/>
    <s v="Peacoat"/>
  </r>
  <r>
    <n v="396"/>
    <n v="90"/>
    <n v="1129"/>
    <n v="102"/>
    <n v="3"/>
    <n v="306"/>
    <x v="2"/>
    <s v="Cargo Pants"/>
  </r>
  <r>
    <n v="397"/>
    <n v="90"/>
    <n v="50"/>
    <n v="104"/>
    <n v="3"/>
    <n v="312"/>
    <x v="0"/>
    <s v="Dress"/>
  </r>
  <r>
    <n v="398"/>
    <n v="90"/>
    <n v="641"/>
    <n v="93"/>
    <n v="1"/>
    <n v="93"/>
    <x v="1"/>
    <s v="Coach"/>
  </r>
  <r>
    <n v="399"/>
    <n v="91"/>
    <n v="1128"/>
    <n v="102"/>
    <n v="1"/>
    <n v="102"/>
    <x v="2"/>
    <s v="Cargo Pants"/>
  </r>
  <r>
    <n v="400"/>
    <n v="91"/>
    <n v="371"/>
    <n v="94"/>
    <n v="1"/>
    <n v="94"/>
    <x v="0"/>
    <s v="Henley"/>
  </r>
  <r>
    <n v="401"/>
    <n v="91"/>
    <n v="224"/>
    <n v="106"/>
    <n v="3"/>
    <n v="318"/>
    <x v="0"/>
    <s v="Chambray"/>
  </r>
  <r>
    <n v="402"/>
    <n v="91"/>
    <n v="498"/>
    <n v="102"/>
    <n v="3"/>
    <n v="306"/>
    <x v="1"/>
    <s v="Windbreaker"/>
  </r>
  <r>
    <n v="403"/>
    <n v="91"/>
    <n v="1045"/>
    <n v="90"/>
    <n v="3"/>
    <n v="270"/>
    <x v="2"/>
    <s v="Relaxed Leg"/>
  </r>
  <r>
    <n v="404"/>
    <n v="92"/>
    <n v="434"/>
    <n v="107"/>
    <n v="3"/>
    <n v="321"/>
    <x v="1"/>
    <s v="Denim"/>
  </r>
  <r>
    <n v="405"/>
    <n v="92"/>
    <n v="994"/>
    <n v="106"/>
    <n v="3"/>
    <n v="318"/>
    <x v="2"/>
    <s v="Wool"/>
  </r>
  <r>
    <n v="406"/>
    <n v="92"/>
    <n v="234"/>
    <n v="106"/>
    <n v="2"/>
    <n v="212"/>
    <x v="0"/>
    <s v="Chambray"/>
  </r>
  <r>
    <n v="407"/>
    <n v="92"/>
    <n v="991"/>
    <n v="106"/>
    <n v="3"/>
    <n v="318"/>
    <x v="2"/>
    <s v="Wool"/>
  </r>
  <r>
    <n v="408"/>
    <n v="93"/>
    <n v="1247"/>
    <n v="112"/>
    <n v="3"/>
    <n v="336"/>
    <x v="2"/>
    <s v="Tracksuit Bottoms"/>
  </r>
  <r>
    <n v="409"/>
    <n v="93"/>
    <n v="1259"/>
    <n v="112"/>
    <n v="3"/>
    <n v="336"/>
    <x v="2"/>
    <s v="Tracksuit Bottoms"/>
  </r>
  <r>
    <n v="410"/>
    <n v="94"/>
    <n v="883"/>
    <n v="94"/>
    <n v="2"/>
    <n v="188"/>
    <x v="2"/>
    <s v="Cords"/>
  </r>
  <r>
    <n v="411"/>
    <n v="94"/>
    <n v="1073"/>
    <n v="93"/>
    <n v="3"/>
    <n v="279"/>
    <x v="2"/>
    <s v="Joggers"/>
  </r>
  <r>
    <n v="412"/>
    <n v="94"/>
    <n v="212"/>
    <n v="106"/>
    <n v="2"/>
    <n v="212"/>
    <x v="0"/>
    <s v="Chambray"/>
  </r>
  <r>
    <n v="413"/>
    <n v="94"/>
    <n v="458"/>
    <n v="118"/>
    <n v="3"/>
    <n v="354"/>
    <x v="1"/>
    <s v="Puffer"/>
  </r>
  <r>
    <n v="414"/>
    <n v="94"/>
    <n v="939"/>
    <n v="96"/>
    <n v="2"/>
    <n v="192"/>
    <x v="2"/>
    <s v="Drawstring"/>
  </r>
  <r>
    <n v="415"/>
    <n v="95"/>
    <n v="1168"/>
    <n v="99"/>
    <n v="3"/>
    <n v="297"/>
    <x v="2"/>
    <s v="High-Waisted"/>
  </r>
  <r>
    <n v="416"/>
    <n v="95"/>
    <n v="444"/>
    <n v="107"/>
    <n v="1"/>
    <n v="107"/>
    <x v="1"/>
    <s v="Denim"/>
  </r>
  <r>
    <n v="417"/>
    <n v="95"/>
    <n v="497"/>
    <n v="102"/>
    <n v="2"/>
    <n v="204"/>
    <x v="1"/>
    <s v="Windbreaker"/>
  </r>
  <r>
    <n v="418"/>
    <n v="95"/>
    <n v="1167"/>
    <n v="99"/>
    <n v="2"/>
    <n v="198"/>
    <x v="2"/>
    <s v="High-Waisted"/>
  </r>
  <r>
    <n v="419"/>
    <n v="95"/>
    <n v="415"/>
    <n v="119"/>
    <n v="3"/>
    <n v="357"/>
    <x v="0"/>
    <s v="Casual Slim Fit"/>
  </r>
  <r>
    <n v="420"/>
    <n v="95"/>
    <n v="426"/>
    <n v="107"/>
    <n v="2"/>
    <n v="214"/>
    <x v="1"/>
    <s v="Denim"/>
  </r>
  <r>
    <n v="421"/>
    <n v="95"/>
    <n v="1091"/>
    <n v="115"/>
    <n v="1"/>
    <n v="115"/>
    <x v="2"/>
    <s v="Cropped"/>
  </r>
  <r>
    <n v="422"/>
    <n v="95"/>
    <n v="742"/>
    <n v="109"/>
    <n v="2"/>
    <n v="218"/>
    <x v="1"/>
    <s v="Peacoat"/>
  </r>
  <r>
    <n v="423"/>
    <n v="96"/>
    <n v="1025"/>
    <n v="90"/>
    <n v="2"/>
    <n v="180"/>
    <x v="2"/>
    <s v="Relaxed Leg"/>
  </r>
  <r>
    <n v="424"/>
    <n v="96"/>
    <n v="1123"/>
    <n v="102"/>
    <n v="1"/>
    <n v="102"/>
    <x v="2"/>
    <s v="Cargo Pants"/>
  </r>
  <r>
    <n v="425"/>
    <n v="96"/>
    <n v="345"/>
    <n v="109"/>
    <n v="2"/>
    <n v="218"/>
    <x v="0"/>
    <s v="Mandarin Collar"/>
  </r>
  <r>
    <n v="426"/>
    <n v="96"/>
    <n v="395"/>
    <n v="119"/>
    <n v="1"/>
    <n v="119"/>
    <x v="0"/>
    <s v="Casual Slim Fit"/>
  </r>
  <r>
    <n v="427"/>
    <n v="96"/>
    <n v="1223"/>
    <n v="105"/>
    <n v="2"/>
    <n v="210"/>
    <x v="2"/>
    <s v="Pleated"/>
  </r>
  <r>
    <n v="428"/>
    <n v="96"/>
    <n v="940"/>
    <n v="96"/>
    <n v="1"/>
    <n v="96"/>
    <x v="2"/>
    <s v="Drawstring"/>
  </r>
  <r>
    <n v="429"/>
    <n v="97"/>
    <n v="120"/>
    <n v="92"/>
    <n v="1"/>
    <n v="92"/>
    <x v="0"/>
    <s v="Denim"/>
  </r>
  <r>
    <n v="430"/>
    <n v="97"/>
    <n v="541"/>
    <n v="98"/>
    <n v="1"/>
    <n v="98"/>
    <x v="1"/>
    <s v="Leather"/>
  </r>
  <r>
    <n v="431"/>
    <n v="97"/>
    <n v="856"/>
    <n v="113"/>
    <n v="3"/>
    <n v="339"/>
    <x v="2"/>
    <s v="Chinos"/>
  </r>
  <r>
    <n v="432"/>
    <n v="97"/>
    <n v="1183"/>
    <n v="99"/>
    <n v="1"/>
    <n v="99"/>
    <x v="2"/>
    <s v="High-Waisted"/>
  </r>
  <r>
    <n v="433"/>
    <n v="97"/>
    <n v="307"/>
    <n v="105"/>
    <n v="3"/>
    <n v="315"/>
    <x v="0"/>
    <s v="Cuban Collar"/>
  </r>
  <r>
    <n v="434"/>
    <n v="97"/>
    <n v="1209"/>
    <n v="105"/>
    <n v="3"/>
    <n v="315"/>
    <x v="2"/>
    <s v="Pleated"/>
  </r>
  <r>
    <n v="435"/>
    <n v="97"/>
    <n v="545"/>
    <n v="98"/>
    <n v="1"/>
    <n v="98"/>
    <x v="1"/>
    <s v="Leather"/>
  </r>
  <r>
    <n v="436"/>
    <n v="97"/>
    <n v="476"/>
    <n v="118"/>
    <n v="1"/>
    <n v="118"/>
    <x v="1"/>
    <s v="Puffer"/>
  </r>
  <r>
    <n v="437"/>
    <n v="98"/>
    <n v="1022"/>
    <n v="90"/>
    <n v="2"/>
    <n v="180"/>
    <x v="2"/>
    <s v="Relaxed Leg"/>
  </r>
  <r>
    <n v="438"/>
    <n v="98"/>
    <n v="431"/>
    <n v="107"/>
    <n v="2"/>
    <n v="214"/>
    <x v="1"/>
    <s v="Denim"/>
  </r>
  <r>
    <n v="439"/>
    <n v="98"/>
    <n v="943"/>
    <n v="96"/>
    <n v="1"/>
    <n v="96"/>
    <x v="2"/>
    <s v="Drawstring"/>
  </r>
  <r>
    <n v="440"/>
    <n v="98"/>
    <n v="1103"/>
    <n v="115"/>
    <n v="1"/>
    <n v="115"/>
    <x v="2"/>
    <s v="Cropped"/>
  </r>
  <r>
    <n v="441"/>
    <n v="98"/>
    <n v="982"/>
    <n v="106"/>
    <n v="3"/>
    <n v="318"/>
    <x v="2"/>
    <s v="Wool"/>
  </r>
  <r>
    <n v="442"/>
    <n v="98"/>
    <n v="645"/>
    <n v="93"/>
    <n v="1"/>
    <n v="93"/>
    <x v="1"/>
    <s v="Coach"/>
  </r>
  <r>
    <n v="443"/>
    <n v="99"/>
    <n v="1238"/>
    <n v="112"/>
    <n v="2"/>
    <n v="224"/>
    <x v="2"/>
    <s v="Tracksuit Bottoms"/>
  </r>
  <r>
    <n v="444"/>
    <n v="99"/>
    <n v="159"/>
    <n v="91"/>
    <n v="3"/>
    <n v="273"/>
    <x v="0"/>
    <s v="Linen"/>
  </r>
  <r>
    <n v="445"/>
    <n v="99"/>
    <n v="26"/>
    <n v="96"/>
    <n v="1"/>
    <n v="96"/>
    <x v="0"/>
    <s v="Oxford Cloth"/>
  </r>
  <r>
    <n v="446"/>
    <n v="99"/>
    <n v="485"/>
    <n v="118"/>
    <n v="2"/>
    <n v="236"/>
    <x v="1"/>
    <s v="Puffer"/>
  </r>
  <r>
    <n v="447"/>
    <n v="99"/>
    <n v="353"/>
    <n v="94"/>
    <n v="2"/>
    <n v="188"/>
    <x v="0"/>
    <s v="Henley"/>
  </r>
  <r>
    <n v="448"/>
    <n v="100"/>
    <n v="458"/>
    <n v="118"/>
    <n v="2"/>
    <n v="236"/>
    <x v="1"/>
    <s v="Puffer"/>
  </r>
  <r>
    <n v="449"/>
    <n v="100"/>
    <n v="1083"/>
    <n v="93"/>
    <n v="2"/>
    <n v="186"/>
    <x v="2"/>
    <s v="Joggers"/>
  </r>
  <r>
    <n v="450"/>
    <n v="100"/>
    <n v="471"/>
    <n v="118"/>
    <n v="2"/>
    <n v="236"/>
    <x v="1"/>
    <s v="Puffer"/>
  </r>
  <r>
    <n v="451"/>
    <n v="100"/>
    <n v="138"/>
    <n v="92"/>
    <n v="3"/>
    <n v="276"/>
    <x v="0"/>
    <s v="Denim"/>
  </r>
  <r>
    <n v="452"/>
    <n v="100"/>
    <n v="470"/>
    <n v="118"/>
    <n v="1"/>
    <n v="118"/>
    <x v="1"/>
    <s v="Puffer"/>
  </r>
  <r>
    <n v="453"/>
    <n v="100"/>
    <n v="373"/>
    <n v="94"/>
    <n v="2"/>
    <n v="188"/>
    <x v="0"/>
    <s v="Henley"/>
  </r>
  <r>
    <n v="454"/>
    <n v="100"/>
    <n v="392"/>
    <n v="119"/>
    <n v="3"/>
    <n v="357"/>
    <x v="0"/>
    <s v="Casual Slim Fit"/>
  </r>
  <r>
    <n v="455"/>
    <n v="100"/>
    <n v="1242"/>
    <n v="112"/>
    <n v="1"/>
    <n v="112"/>
    <x v="2"/>
    <s v="Tracksuit Bottoms"/>
  </r>
  <r>
    <n v="456"/>
    <n v="101"/>
    <n v="643"/>
    <n v="93"/>
    <n v="3"/>
    <n v="279"/>
    <x v="1"/>
    <s v="Coach"/>
  </r>
  <r>
    <n v="457"/>
    <n v="101"/>
    <n v="1216"/>
    <n v="105"/>
    <n v="1"/>
    <n v="105"/>
    <x v="2"/>
    <s v="Pleated"/>
  </r>
  <r>
    <n v="458"/>
    <n v="101"/>
    <n v="1113"/>
    <n v="115"/>
    <n v="1"/>
    <n v="115"/>
    <x v="2"/>
    <s v="Cropped"/>
  </r>
  <r>
    <n v="459"/>
    <n v="101"/>
    <n v="474"/>
    <n v="118"/>
    <n v="3"/>
    <n v="354"/>
    <x v="1"/>
    <s v="Puffer"/>
  </r>
  <r>
    <n v="460"/>
    <n v="101"/>
    <n v="1119"/>
    <n v="115"/>
    <n v="3"/>
    <n v="345"/>
    <x v="2"/>
    <s v="Cropped"/>
  </r>
  <r>
    <n v="461"/>
    <n v="102"/>
    <n v="332"/>
    <n v="109"/>
    <n v="3"/>
    <n v="327"/>
    <x v="0"/>
    <s v="Mandarin Collar"/>
  </r>
  <r>
    <n v="462"/>
    <n v="103"/>
    <n v="772"/>
    <n v="91"/>
    <n v="1"/>
    <n v="91"/>
    <x v="1"/>
    <s v="Pullover"/>
  </r>
  <r>
    <n v="463"/>
    <n v="103"/>
    <n v="756"/>
    <n v="109"/>
    <n v="3"/>
    <n v="327"/>
    <x v="1"/>
    <s v="Peacoat"/>
  </r>
  <r>
    <n v="464"/>
    <n v="103"/>
    <n v="159"/>
    <n v="91"/>
    <n v="1"/>
    <n v="91"/>
    <x v="0"/>
    <s v="Linen"/>
  </r>
  <r>
    <n v="465"/>
    <n v="103"/>
    <n v="663"/>
    <n v="93"/>
    <n v="3"/>
    <n v="279"/>
    <x v="1"/>
    <s v="Coach"/>
  </r>
  <r>
    <n v="466"/>
    <n v="103"/>
    <n v="740"/>
    <n v="109"/>
    <n v="3"/>
    <n v="327"/>
    <x v="1"/>
    <s v="Peacoat"/>
  </r>
  <r>
    <n v="467"/>
    <n v="103"/>
    <n v="549"/>
    <n v="98"/>
    <n v="2"/>
    <n v="196"/>
    <x v="1"/>
    <s v="Leather"/>
  </r>
  <r>
    <n v="468"/>
    <n v="103"/>
    <n v="9"/>
    <n v="96"/>
    <n v="2"/>
    <n v="192"/>
    <x v="0"/>
    <s v="Oxford Cloth"/>
  </r>
  <r>
    <n v="469"/>
    <n v="103"/>
    <n v="78"/>
    <n v="118"/>
    <n v="3"/>
    <n v="354"/>
    <x v="0"/>
    <s v="Flannel"/>
  </r>
  <r>
    <n v="470"/>
    <n v="104"/>
    <n v="1182"/>
    <n v="99"/>
    <n v="1"/>
    <n v="99"/>
    <x v="2"/>
    <s v="High-Waisted"/>
  </r>
  <r>
    <n v="471"/>
    <n v="104"/>
    <n v="67"/>
    <n v="104"/>
    <n v="3"/>
    <n v="312"/>
    <x v="0"/>
    <s v="Dress"/>
  </r>
  <r>
    <n v="472"/>
    <n v="104"/>
    <n v="1066"/>
    <n v="93"/>
    <n v="1"/>
    <n v="93"/>
    <x v="2"/>
    <s v="Joggers"/>
  </r>
  <r>
    <n v="473"/>
    <n v="104"/>
    <n v="927"/>
    <n v="96"/>
    <n v="3"/>
    <n v="288"/>
    <x v="2"/>
    <s v="Drawstring"/>
  </r>
  <r>
    <n v="474"/>
    <n v="104"/>
    <n v="385"/>
    <n v="119"/>
    <n v="1"/>
    <n v="119"/>
    <x v="0"/>
    <s v="Casual Slim Fit"/>
  </r>
  <r>
    <n v="475"/>
    <n v="104"/>
    <n v="1098"/>
    <n v="115"/>
    <n v="2"/>
    <n v="230"/>
    <x v="2"/>
    <s v="Cropped"/>
  </r>
  <r>
    <n v="476"/>
    <n v="105"/>
    <n v="269"/>
    <n v="95"/>
    <n v="2"/>
    <n v="190"/>
    <x v="0"/>
    <s v="Polo"/>
  </r>
  <r>
    <n v="477"/>
    <n v="105"/>
    <n v="929"/>
    <n v="96"/>
    <n v="1"/>
    <n v="96"/>
    <x v="2"/>
    <s v="Drawstring"/>
  </r>
  <r>
    <n v="478"/>
    <n v="106"/>
    <n v="639"/>
    <n v="93"/>
    <n v="2"/>
    <n v="186"/>
    <x v="1"/>
    <s v="Coach"/>
  </r>
  <r>
    <n v="479"/>
    <n v="106"/>
    <n v="1069"/>
    <n v="93"/>
    <n v="3"/>
    <n v="279"/>
    <x v="2"/>
    <s v="Joggers"/>
  </r>
  <r>
    <n v="480"/>
    <n v="106"/>
    <n v="1105"/>
    <n v="115"/>
    <n v="3"/>
    <n v="345"/>
    <x v="2"/>
    <s v="Cropped"/>
  </r>
  <r>
    <n v="481"/>
    <n v="107"/>
    <n v="39"/>
    <n v="104"/>
    <n v="2"/>
    <n v="208"/>
    <x v="0"/>
    <s v="Dress"/>
  </r>
  <r>
    <n v="482"/>
    <n v="107"/>
    <n v="388"/>
    <n v="119"/>
    <n v="1"/>
    <n v="119"/>
    <x v="0"/>
    <s v="Casual Slim Fit"/>
  </r>
  <r>
    <n v="483"/>
    <n v="107"/>
    <n v="349"/>
    <n v="109"/>
    <n v="2"/>
    <n v="218"/>
    <x v="0"/>
    <s v="Mandarin Collar"/>
  </r>
  <r>
    <n v="484"/>
    <n v="107"/>
    <n v="203"/>
    <n v="98"/>
    <n v="3"/>
    <n v="294"/>
    <x v="0"/>
    <s v="Camp Collared"/>
  </r>
  <r>
    <n v="485"/>
    <n v="107"/>
    <n v="882"/>
    <n v="94"/>
    <n v="1"/>
    <n v="94"/>
    <x v="2"/>
    <s v="Cords"/>
  </r>
  <r>
    <n v="486"/>
    <n v="107"/>
    <n v="242"/>
    <n v="106"/>
    <n v="2"/>
    <n v="212"/>
    <x v="0"/>
    <s v="Chambray"/>
  </r>
  <r>
    <n v="487"/>
    <n v="108"/>
    <n v="707"/>
    <n v="119"/>
    <n v="3"/>
    <n v="357"/>
    <x v="1"/>
    <s v="Trench Coat"/>
  </r>
  <r>
    <n v="488"/>
    <n v="108"/>
    <n v="155"/>
    <n v="91"/>
    <n v="3"/>
    <n v="273"/>
    <x v="0"/>
    <s v="Linen"/>
  </r>
  <r>
    <n v="489"/>
    <n v="108"/>
    <n v="1193"/>
    <n v="105"/>
    <n v="3"/>
    <n v="315"/>
    <x v="2"/>
    <s v="Pleated"/>
  </r>
  <r>
    <n v="490"/>
    <n v="108"/>
    <n v="505"/>
    <n v="102"/>
    <n v="1"/>
    <n v="102"/>
    <x v="1"/>
    <s v="Windbreaker"/>
  </r>
  <r>
    <n v="491"/>
    <n v="108"/>
    <n v="1214"/>
    <n v="105"/>
    <n v="3"/>
    <n v="315"/>
    <x v="2"/>
    <s v="Pleated"/>
  </r>
  <r>
    <n v="492"/>
    <n v="108"/>
    <n v="685"/>
    <n v="113"/>
    <n v="2"/>
    <n v="226"/>
    <x v="1"/>
    <s v="Parka"/>
  </r>
  <r>
    <n v="493"/>
    <n v="108"/>
    <n v="555"/>
    <n v="98"/>
    <n v="2"/>
    <n v="196"/>
    <x v="1"/>
    <s v="Leather"/>
  </r>
  <r>
    <n v="494"/>
    <n v="108"/>
    <n v="394"/>
    <n v="119"/>
    <n v="3"/>
    <n v="357"/>
    <x v="0"/>
    <s v="Casual Slim Fit"/>
  </r>
  <r>
    <n v="495"/>
    <n v="109"/>
    <n v="248"/>
    <n v="95"/>
    <n v="3"/>
    <n v="285"/>
    <x v="0"/>
    <s v="Polo"/>
  </r>
  <r>
    <n v="496"/>
    <n v="109"/>
    <n v="1108"/>
    <n v="115"/>
    <n v="2"/>
    <n v="230"/>
    <x v="2"/>
    <s v="Cropped"/>
  </r>
  <r>
    <n v="497"/>
    <n v="109"/>
    <n v="1072"/>
    <n v="93"/>
    <n v="1"/>
    <n v="93"/>
    <x v="2"/>
    <s v="Joggers"/>
  </r>
  <r>
    <n v="498"/>
    <n v="109"/>
    <n v="586"/>
    <n v="100"/>
    <n v="1"/>
    <n v="100"/>
    <x v="1"/>
    <s v="Bomber"/>
  </r>
  <r>
    <n v="499"/>
    <n v="110"/>
    <n v="687"/>
    <n v="113"/>
    <n v="2"/>
    <n v="226"/>
    <x v="1"/>
    <s v="Parka"/>
  </r>
  <r>
    <n v="500"/>
    <n v="110"/>
    <n v="818"/>
    <n v="117"/>
    <n v="1"/>
    <n v="117"/>
    <x v="1"/>
    <s v="Shearling"/>
  </r>
  <r>
    <n v="501"/>
    <n v="110"/>
    <n v="891"/>
    <n v="94"/>
    <n v="1"/>
    <n v="94"/>
    <x v="2"/>
    <s v="Cords"/>
  </r>
  <r>
    <n v="502"/>
    <n v="110"/>
    <n v="1144"/>
    <n v="102"/>
    <n v="1"/>
    <n v="102"/>
    <x v="2"/>
    <s v="Cargo Pants"/>
  </r>
  <r>
    <n v="503"/>
    <n v="110"/>
    <n v="647"/>
    <n v="93"/>
    <n v="3"/>
    <n v="279"/>
    <x v="1"/>
    <s v="Coach"/>
  </r>
  <r>
    <n v="504"/>
    <n v="111"/>
    <n v="306"/>
    <n v="105"/>
    <n v="1"/>
    <n v="105"/>
    <x v="0"/>
    <s v="Cuban Collar"/>
  </r>
  <r>
    <n v="505"/>
    <n v="111"/>
    <n v="186"/>
    <n v="98"/>
    <n v="1"/>
    <n v="98"/>
    <x v="0"/>
    <s v="Camp Collared"/>
  </r>
  <r>
    <n v="506"/>
    <n v="111"/>
    <n v="1056"/>
    <n v="93"/>
    <n v="2"/>
    <n v="186"/>
    <x v="2"/>
    <s v="Joggers"/>
  </r>
  <r>
    <n v="507"/>
    <n v="111"/>
    <n v="1031"/>
    <n v="90"/>
    <n v="3"/>
    <n v="270"/>
    <x v="2"/>
    <s v="Relaxed Leg"/>
  </r>
  <r>
    <n v="508"/>
    <n v="111"/>
    <n v="660"/>
    <n v="93"/>
    <n v="3"/>
    <n v="279"/>
    <x v="1"/>
    <s v="Coach"/>
  </r>
  <r>
    <n v="509"/>
    <n v="111"/>
    <n v="1091"/>
    <n v="115"/>
    <n v="1"/>
    <n v="115"/>
    <x v="2"/>
    <s v="Cropped"/>
  </r>
  <r>
    <n v="510"/>
    <n v="112"/>
    <n v="401"/>
    <n v="119"/>
    <n v="2"/>
    <n v="238"/>
    <x v="0"/>
    <s v="Casual Slim Fit"/>
  </r>
  <r>
    <n v="511"/>
    <n v="112"/>
    <n v="1166"/>
    <n v="99"/>
    <n v="1"/>
    <n v="99"/>
    <x v="2"/>
    <s v="High-Waisted"/>
  </r>
  <r>
    <n v="512"/>
    <n v="112"/>
    <n v="884"/>
    <n v="94"/>
    <n v="3"/>
    <n v="282"/>
    <x v="2"/>
    <s v="Cords"/>
  </r>
  <r>
    <n v="513"/>
    <n v="112"/>
    <n v="755"/>
    <n v="109"/>
    <n v="2"/>
    <n v="218"/>
    <x v="1"/>
    <s v="Peacoat"/>
  </r>
  <r>
    <n v="514"/>
    <n v="112"/>
    <n v="259"/>
    <n v="95"/>
    <n v="1"/>
    <n v="95"/>
    <x v="0"/>
    <s v="Polo"/>
  </r>
  <r>
    <n v="515"/>
    <n v="112"/>
    <n v="1245"/>
    <n v="112"/>
    <n v="1"/>
    <n v="112"/>
    <x v="2"/>
    <s v="Tracksuit Bottoms"/>
  </r>
  <r>
    <n v="516"/>
    <n v="113"/>
    <n v="760"/>
    <n v="109"/>
    <n v="3"/>
    <n v="327"/>
    <x v="1"/>
    <s v="Peacoat"/>
  </r>
  <r>
    <n v="517"/>
    <n v="113"/>
    <n v="1236"/>
    <n v="112"/>
    <n v="3"/>
    <n v="336"/>
    <x v="2"/>
    <s v="Tracksuit Bottoms"/>
  </r>
  <r>
    <n v="518"/>
    <n v="113"/>
    <n v="153"/>
    <n v="91"/>
    <n v="2"/>
    <n v="182"/>
    <x v="0"/>
    <s v="Linen"/>
  </r>
  <r>
    <n v="519"/>
    <n v="113"/>
    <n v="979"/>
    <n v="97"/>
    <n v="3"/>
    <n v="291"/>
    <x v="2"/>
    <s v="Slim-Fit"/>
  </r>
  <r>
    <n v="520"/>
    <n v="113"/>
    <n v="172"/>
    <n v="91"/>
    <n v="3"/>
    <n v="273"/>
    <x v="0"/>
    <s v="Linen"/>
  </r>
  <r>
    <n v="521"/>
    <n v="113"/>
    <n v="562"/>
    <n v="100"/>
    <n v="3"/>
    <n v="300"/>
    <x v="1"/>
    <s v="Bomber"/>
  </r>
  <r>
    <n v="522"/>
    <n v="113"/>
    <n v="1030"/>
    <n v="90"/>
    <n v="2"/>
    <n v="180"/>
    <x v="2"/>
    <s v="Relaxed Leg"/>
  </r>
  <r>
    <n v="523"/>
    <n v="113"/>
    <n v="90"/>
    <n v="118"/>
    <n v="2"/>
    <n v="236"/>
    <x v="0"/>
    <s v="Flannel"/>
  </r>
  <r>
    <n v="524"/>
    <n v="113"/>
    <n v="533"/>
    <n v="98"/>
    <n v="1"/>
    <n v="98"/>
    <x v="1"/>
    <s v="Leather"/>
  </r>
  <r>
    <n v="525"/>
    <n v="113"/>
    <n v="640"/>
    <n v="93"/>
    <n v="1"/>
    <n v="93"/>
    <x v="1"/>
    <s v="Coach"/>
  </r>
  <r>
    <n v="526"/>
    <n v="114"/>
    <n v="922"/>
    <n v="96"/>
    <n v="2"/>
    <n v="192"/>
    <x v="2"/>
    <s v="Drawstring"/>
  </r>
  <r>
    <n v="527"/>
    <n v="114"/>
    <n v="260"/>
    <n v="95"/>
    <n v="2"/>
    <n v="190"/>
    <x v="0"/>
    <s v="Polo"/>
  </r>
  <r>
    <n v="528"/>
    <n v="114"/>
    <n v="997"/>
    <n v="106"/>
    <n v="3"/>
    <n v="318"/>
    <x v="2"/>
    <s v="Wool"/>
  </r>
  <r>
    <n v="529"/>
    <n v="114"/>
    <n v="740"/>
    <n v="109"/>
    <n v="1"/>
    <n v="109"/>
    <x v="1"/>
    <s v="Peacoat"/>
  </r>
  <r>
    <n v="530"/>
    <n v="114"/>
    <n v="991"/>
    <n v="106"/>
    <n v="3"/>
    <n v="318"/>
    <x v="2"/>
    <s v="Wool"/>
  </r>
  <r>
    <n v="531"/>
    <n v="114"/>
    <n v="965"/>
    <n v="97"/>
    <n v="2"/>
    <n v="194"/>
    <x v="2"/>
    <s v="Slim-Fit"/>
  </r>
  <r>
    <n v="532"/>
    <n v="114"/>
    <n v="171"/>
    <n v="91"/>
    <n v="1"/>
    <n v="91"/>
    <x v="0"/>
    <s v="Linen"/>
  </r>
  <r>
    <n v="533"/>
    <n v="115"/>
    <n v="249"/>
    <n v="95"/>
    <n v="3"/>
    <n v="285"/>
    <x v="0"/>
    <s v="Polo"/>
  </r>
  <r>
    <n v="534"/>
    <n v="115"/>
    <n v="1196"/>
    <n v="105"/>
    <n v="1"/>
    <n v="105"/>
    <x v="2"/>
    <s v="Pleated"/>
  </r>
  <r>
    <n v="535"/>
    <n v="115"/>
    <n v="539"/>
    <n v="98"/>
    <n v="1"/>
    <n v="98"/>
    <x v="1"/>
    <s v="Leather"/>
  </r>
  <r>
    <n v="536"/>
    <n v="115"/>
    <n v="984"/>
    <n v="106"/>
    <n v="1"/>
    <n v="106"/>
    <x v="2"/>
    <s v="Wool"/>
  </r>
  <r>
    <n v="537"/>
    <n v="116"/>
    <n v="370"/>
    <n v="94"/>
    <n v="1"/>
    <n v="94"/>
    <x v="0"/>
    <s v="Henley"/>
  </r>
  <r>
    <n v="538"/>
    <n v="116"/>
    <n v="621"/>
    <n v="112"/>
    <n v="2"/>
    <n v="224"/>
    <x v="1"/>
    <s v="Cardigan"/>
  </r>
  <r>
    <n v="539"/>
    <n v="117"/>
    <n v="405"/>
    <n v="119"/>
    <n v="2"/>
    <n v="238"/>
    <x v="0"/>
    <s v="Casual Slim Fit"/>
  </r>
  <r>
    <n v="540"/>
    <n v="117"/>
    <n v="765"/>
    <n v="109"/>
    <n v="1"/>
    <n v="109"/>
    <x v="1"/>
    <s v="Peacoat"/>
  </r>
  <r>
    <n v="541"/>
    <n v="117"/>
    <n v="890"/>
    <n v="94"/>
    <n v="3"/>
    <n v="282"/>
    <x v="2"/>
    <s v="Cords"/>
  </r>
  <r>
    <n v="542"/>
    <n v="117"/>
    <n v="532"/>
    <n v="98"/>
    <n v="1"/>
    <n v="98"/>
    <x v="1"/>
    <s v="Leather"/>
  </r>
  <r>
    <n v="543"/>
    <n v="117"/>
    <n v="462"/>
    <n v="118"/>
    <n v="3"/>
    <n v="354"/>
    <x v="1"/>
    <s v="Puffer"/>
  </r>
  <r>
    <n v="544"/>
    <n v="117"/>
    <n v="522"/>
    <n v="102"/>
    <n v="1"/>
    <n v="102"/>
    <x v="1"/>
    <s v="Windbreaker"/>
  </r>
  <r>
    <n v="545"/>
    <n v="118"/>
    <n v="360"/>
    <n v="94"/>
    <n v="1"/>
    <n v="94"/>
    <x v="0"/>
    <s v="Henley"/>
  </r>
  <r>
    <n v="546"/>
    <n v="118"/>
    <n v="99"/>
    <n v="118"/>
    <n v="1"/>
    <n v="118"/>
    <x v="0"/>
    <s v="Flannel"/>
  </r>
  <r>
    <n v="547"/>
    <n v="118"/>
    <n v="110"/>
    <n v="92"/>
    <n v="1"/>
    <n v="92"/>
    <x v="0"/>
    <s v="Denim"/>
  </r>
  <r>
    <n v="548"/>
    <n v="118"/>
    <n v="603"/>
    <n v="112"/>
    <n v="2"/>
    <n v="224"/>
    <x v="1"/>
    <s v="Cardigan"/>
  </r>
  <r>
    <n v="549"/>
    <n v="119"/>
    <n v="551"/>
    <n v="98"/>
    <n v="2"/>
    <n v="196"/>
    <x v="1"/>
    <s v="Leather"/>
  </r>
  <r>
    <n v="550"/>
    <n v="119"/>
    <n v="911"/>
    <n v="96"/>
    <n v="1"/>
    <n v="96"/>
    <x v="2"/>
    <s v="Drawstring"/>
  </r>
  <r>
    <n v="551"/>
    <n v="119"/>
    <n v="66"/>
    <n v="104"/>
    <n v="1"/>
    <n v="104"/>
    <x v="0"/>
    <s v="Dress"/>
  </r>
  <r>
    <n v="552"/>
    <n v="119"/>
    <n v="63"/>
    <n v="104"/>
    <n v="1"/>
    <n v="104"/>
    <x v="0"/>
    <s v="Dress"/>
  </r>
  <r>
    <n v="553"/>
    <n v="120"/>
    <n v="1231"/>
    <n v="112"/>
    <n v="1"/>
    <n v="112"/>
    <x v="2"/>
    <s v="Tracksuit Bottoms"/>
  </r>
  <r>
    <n v="554"/>
    <n v="120"/>
    <n v="340"/>
    <n v="109"/>
    <n v="2"/>
    <n v="218"/>
    <x v="0"/>
    <s v="Mandarin Collar"/>
  </r>
  <r>
    <n v="555"/>
    <n v="120"/>
    <n v="881"/>
    <n v="94"/>
    <n v="2"/>
    <n v="188"/>
    <x v="2"/>
    <s v="Cords"/>
  </r>
  <r>
    <n v="556"/>
    <n v="120"/>
    <n v="560"/>
    <n v="100"/>
    <n v="1"/>
    <n v="100"/>
    <x v="1"/>
    <s v="Bomber"/>
  </r>
  <r>
    <n v="557"/>
    <n v="120"/>
    <n v="11"/>
    <n v="96"/>
    <n v="2"/>
    <n v="192"/>
    <x v="0"/>
    <s v="Oxford Cloth"/>
  </r>
  <r>
    <n v="558"/>
    <n v="120"/>
    <n v="395"/>
    <n v="119"/>
    <n v="3"/>
    <n v="357"/>
    <x v="0"/>
    <s v="Casual Slim Fit"/>
  </r>
  <r>
    <n v="559"/>
    <n v="121"/>
    <n v="920"/>
    <n v="96"/>
    <n v="2"/>
    <n v="192"/>
    <x v="2"/>
    <s v="Drawstring"/>
  </r>
  <r>
    <n v="560"/>
    <n v="121"/>
    <n v="58"/>
    <n v="104"/>
    <n v="1"/>
    <n v="104"/>
    <x v="0"/>
    <s v="Dress"/>
  </r>
  <r>
    <n v="561"/>
    <n v="121"/>
    <n v="568"/>
    <n v="100"/>
    <n v="2"/>
    <n v="200"/>
    <x v="1"/>
    <s v="Bomber"/>
  </r>
  <r>
    <n v="562"/>
    <n v="121"/>
    <n v="1200"/>
    <n v="105"/>
    <n v="1"/>
    <n v="105"/>
    <x v="2"/>
    <s v="Pleated"/>
  </r>
  <r>
    <n v="563"/>
    <n v="121"/>
    <n v="60"/>
    <n v="104"/>
    <n v="2"/>
    <n v="208"/>
    <x v="0"/>
    <s v="Dress"/>
  </r>
  <r>
    <n v="564"/>
    <n v="121"/>
    <n v="266"/>
    <n v="95"/>
    <n v="2"/>
    <n v="190"/>
    <x v="0"/>
    <s v="Polo"/>
  </r>
  <r>
    <n v="565"/>
    <n v="121"/>
    <n v="1222"/>
    <n v="105"/>
    <n v="3"/>
    <n v="315"/>
    <x v="2"/>
    <s v="Pleated"/>
  </r>
  <r>
    <n v="566"/>
    <n v="121"/>
    <n v="1126"/>
    <n v="102"/>
    <n v="1"/>
    <n v="102"/>
    <x v="2"/>
    <s v="Cargo Pants"/>
  </r>
  <r>
    <n v="567"/>
    <n v="122"/>
    <n v="1015"/>
    <n v="90"/>
    <n v="3"/>
    <n v="270"/>
    <x v="2"/>
    <s v="Relaxed Leg"/>
  </r>
  <r>
    <n v="568"/>
    <n v="122"/>
    <n v="616"/>
    <n v="112"/>
    <n v="1"/>
    <n v="112"/>
    <x v="1"/>
    <s v="Cardigan"/>
  </r>
  <r>
    <n v="569"/>
    <n v="122"/>
    <n v="258"/>
    <n v="95"/>
    <n v="1"/>
    <n v="95"/>
    <x v="0"/>
    <s v="Polo"/>
  </r>
  <r>
    <n v="570"/>
    <n v="122"/>
    <n v="712"/>
    <n v="119"/>
    <n v="2"/>
    <n v="238"/>
    <x v="1"/>
    <s v="Trench Coat"/>
  </r>
  <r>
    <n v="571"/>
    <n v="123"/>
    <n v="616"/>
    <n v="112"/>
    <n v="1"/>
    <n v="112"/>
    <x v="1"/>
    <s v="Cardigan"/>
  </r>
  <r>
    <n v="572"/>
    <n v="123"/>
    <n v="724"/>
    <n v="119"/>
    <n v="2"/>
    <n v="238"/>
    <x v="1"/>
    <s v="Trench Coat"/>
  </r>
  <r>
    <n v="573"/>
    <n v="123"/>
    <n v="700"/>
    <n v="119"/>
    <n v="3"/>
    <n v="357"/>
    <x v="1"/>
    <s v="Trench Coat"/>
  </r>
  <r>
    <n v="574"/>
    <n v="123"/>
    <n v="553"/>
    <n v="98"/>
    <n v="2"/>
    <n v="196"/>
    <x v="1"/>
    <s v="Leather"/>
  </r>
  <r>
    <n v="575"/>
    <n v="123"/>
    <n v="958"/>
    <n v="97"/>
    <n v="2"/>
    <n v="194"/>
    <x v="2"/>
    <s v="Slim-Fit"/>
  </r>
  <r>
    <n v="576"/>
    <n v="123"/>
    <n v="1065"/>
    <n v="93"/>
    <n v="2"/>
    <n v="186"/>
    <x v="2"/>
    <s v="Joggers"/>
  </r>
  <r>
    <n v="577"/>
    <n v="123"/>
    <n v="108"/>
    <n v="92"/>
    <n v="2"/>
    <n v="184"/>
    <x v="0"/>
    <s v="Denim"/>
  </r>
  <r>
    <n v="578"/>
    <n v="123"/>
    <n v="75"/>
    <n v="118"/>
    <n v="1"/>
    <n v="118"/>
    <x v="0"/>
    <s v="Flannel"/>
  </r>
  <r>
    <n v="579"/>
    <n v="123"/>
    <n v="361"/>
    <n v="94"/>
    <n v="3"/>
    <n v="282"/>
    <x v="0"/>
    <s v="Henley"/>
  </r>
  <r>
    <n v="580"/>
    <n v="124"/>
    <n v="352"/>
    <n v="94"/>
    <n v="2"/>
    <n v="188"/>
    <x v="0"/>
    <s v="Henley"/>
  </r>
  <r>
    <n v="581"/>
    <n v="124"/>
    <n v="563"/>
    <n v="100"/>
    <n v="1"/>
    <n v="100"/>
    <x v="1"/>
    <s v="Bomber"/>
  </r>
  <r>
    <n v="582"/>
    <n v="124"/>
    <n v="647"/>
    <n v="93"/>
    <n v="1"/>
    <n v="93"/>
    <x v="1"/>
    <s v="Coach"/>
  </r>
  <r>
    <n v="583"/>
    <n v="124"/>
    <n v="572"/>
    <n v="100"/>
    <n v="2"/>
    <n v="200"/>
    <x v="1"/>
    <s v="Bomber"/>
  </r>
  <r>
    <n v="584"/>
    <n v="124"/>
    <n v="32"/>
    <n v="96"/>
    <n v="3"/>
    <n v="288"/>
    <x v="0"/>
    <s v="Oxford Cloth"/>
  </r>
  <r>
    <n v="585"/>
    <n v="124"/>
    <n v="200"/>
    <n v="98"/>
    <n v="3"/>
    <n v="294"/>
    <x v="0"/>
    <s v="Camp Collared"/>
  </r>
  <r>
    <n v="586"/>
    <n v="124"/>
    <n v="1199"/>
    <n v="105"/>
    <n v="2"/>
    <n v="210"/>
    <x v="2"/>
    <s v="Pleated"/>
  </r>
  <r>
    <n v="587"/>
    <n v="124"/>
    <n v="137"/>
    <n v="92"/>
    <n v="3"/>
    <n v="276"/>
    <x v="0"/>
    <s v="Denim"/>
  </r>
  <r>
    <n v="588"/>
    <n v="124"/>
    <n v="1058"/>
    <n v="93"/>
    <n v="3"/>
    <n v="279"/>
    <x v="2"/>
    <s v="Joggers"/>
  </r>
  <r>
    <n v="589"/>
    <n v="124"/>
    <n v="640"/>
    <n v="93"/>
    <n v="1"/>
    <n v="93"/>
    <x v="1"/>
    <s v="Coach"/>
  </r>
  <r>
    <n v="590"/>
    <n v="125"/>
    <n v="586"/>
    <n v="100"/>
    <n v="1"/>
    <n v="100"/>
    <x v="1"/>
    <s v="Bomber"/>
  </r>
  <r>
    <n v="591"/>
    <n v="125"/>
    <n v="1223"/>
    <n v="105"/>
    <n v="1"/>
    <n v="105"/>
    <x v="2"/>
    <s v="Pleated"/>
  </r>
  <r>
    <n v="592"/>
    <n v="126"/>
    <n v="678"/>
    <n v="113"/>
    <n v="1"/>
    <n v="113"/>
    <x v="1"/>
    <s v="Parka"/>
  </r>
  <r>
    <n v="593"/>
    <n v="126"/>
    <n v="312"/>
    <n v="105"/>
    <n v="2"/>
    <n v="210"/>
    <x v="0"/>
    <s v="Cuban Collar"/>
  </r>
  <r>
    <n v="594"/>
    <n v="126"/>
    <n v="444"/>
    <n v="107"/>
    <n v="2"/>
    <n v="214"/>
    <x v="1"/>
    <s v="Denim"/>
  </r>
  <r>
    <n v="595"/>
    <n v="126"/>
    <n v="33"/>
    <n v="96"/>
    <n v="2"/>
    <n v="192"/>
    <x v="0"/>
    <s v="Oxford Cloth"/>
  </r>
  <r>
    <n v="596"/>
    <n v="126"/>
    <n v="613"/>
    <n v="112"/>
    <n v="2"/>
    <n v="224"/>
    <x v="1"/>
    <s v="Cardigan"/>
  </r>
  <r>
    <n v="597"/>
    <n v="126"/>
    <n v="310"/>
    <n v="105"/>
    <n v="3"/>
    <n v="315"/>
    <x v="0"/>
    <s v="Cuban Collar"/>
  </r>
  <r>
    <n v="598"/>
    <n v="127"/>
    <n v="384"/>
    <n v="94"/>
    <n v="3"/>
    <n v="282"/>
    <x v="0"/>
    <s v="Henley"/>
  </r>
  <r>
    <n v="599"/>
    <n v="127"/>
    <n v="539"/>
    <n v="98"/>
    <n v="3"/>
    <n v="294"/>
    <x v="1"/>
    <s v="Leather"/>
  </r>
  <r>
    <n v="600"/>
    <n v="127"/>
    <n v="1138"/>
    <n v="102"/>
    <n v="1"/>
    <n v="102"/>
    <x v="2"/>
    <s v="Cargo Pants"/>
  </r>
  <r>
    <n v="601"/>
    <n v="127"/>
    <n v="34"/>
    <n v="96"/>
    <n v="1"/>
    <n v="96"/>
    <x v="0"/>
    <s v="Oxford Cloth"/>
  </r>
  <r>
    <n v="602"/>
    <n v="127"/>
    <n v="542"/>
    <n v="98"/>
    <n v="1"/>
    <n v="98"/>
    <x v="1"/>
    <s v="Leather"/>
  </r>
  <r>
    <n v="603"/>
    <n v="127"/>
    <n v="477"/>
    <n v="118"/>
    <n v="2"/>
    <n v="236"/>
    <x v="1"/>
    <s v="Puffer"/>
  </r>
  <r>
    <n v="604"/>
    <n v="127"/>
    <n v="328"/>
    <n v="109"/>
    <n v="2"/>
    <n v="218"/>
    <x v="0"/>
    <s v="Mandarin Collar"/>
  </r>
  <r>
    <n v="605"/>
    <n v="127"/>
    <n v="121"/>
    <n v="92"/>
    <n v="1"/>
    <n v="92"/>
    <x v="0"/>
    <s v="Denim"/>
  </r>
  <r>
    <n v="606"/>
    <n v="128"/>
    <n v="674"/>
    <n v="113"/>
    <n v="3"/>
    <n v="339"/>
    <x v="1"/>
    <s v="Parka"/>
  </r>
  <r>
    <n v="607"/>
    <n v="128"/>
    <n v="240"/>
    <n v="106"/>
    <n v="3"/>
    <n v="318"/>
    <x v="0"/>
    <s v="Chambray"/>
  </r>
  <r>
    <n v="608"/>
    <n v="128"/>
    <n v="1002"/>
    <n v="106"/>
    <n v="2"/>
    <n v="212"/>
    <x v="2"/>
    <s v="Wool"/>
  </r>
  <r>
    <n v="609"/>
    <n v="128"/>
    <n v="322"/>
    <n v="109"/>
    <n v="2"/>
    <n v="218"/>
    <x v="0"/>
    <s v="Mandarin Collar"/>
  </r>
  <r>
    <n v="610"/>
    <n v="128"/>
    <n v="814"/>
    <n v="117"/>
    <n v="3"/>
    <n v="351"/>
    <x v="1"/>
    <s v="Shearling"/>
  </r>
  <r>
    <n v="611"/>
    <n v="128"/>
    <n v="185"/>
    <n v="98"/>
    <n v="1"/>
    <n v="98"/>
    <x v="0"/>
    <s v="Camp Collared"/>
  </r>
  <r>
    <n v="612"/>
    <n v="128"/>
    <n v="787"/>
    <n v="91"/>
    <n v="2"/>
    <n v="182"/>
    <x v="1"/>
    <s v="Pullover"/>
  </r>
  <r>
    <n v="613"/>
    <n v="129"/>
    <n v="1026"/>
    <n v="90"/>
    <n v="2"/>
    <n v="180"/>
    <x v="2"/>
    <s v="Relaxed Leg"/>
  </r>
  <r>
    <n v="614"/>
    <n v="129"/>
    <n v="570"/>
    <n v="100"/>
    <n v="1"/>
    <n v="100"/>
    <x v="1"/>
    <s v="Bomber"/>
  </r>
  <r>
    <n v="615"/>
    <n v="129"/>
    <n v="872"/>
    <n v="113"/>
    <n v="2"/>
    <n v="226"/>
    <x v="2"/>
    <s v="Chinos"/>
  </r>
  <r>
    <n v="616"/>
    <n v="130"/>
    <n v="250"/>
    <n v="95"/>
    <n v="1"/>
    <n v="95"/>
    <x v="0"/>
    <s v="Polo"/>
  </r>
  <r>
    <n v="617"/>
    <n v="131"/>
    <n v="215"/>
    <n v="106"/>
    <n v="3"/>
    <n v="318"/>
    <x v="0"/>
    <s v="Chambray"/>
  </r>
  <r>
    <n v="618"/>
    <n v="131"/>
    <n v="535"/>
    <n v="98"/>
    <n v="1"/>
    <n v="98"/>
    <x v="1"/>
    <s v="Leather"/>
  </r>
  <r>
    <n v="619"/>
    <n v="131"/>
    <n v="865"/>
    <n v="113"/>
    <n v="2"/>
    <n v="226"/>
    <x v="2"/>
    <s v="Chinos"/>
  </r>
  <r>
    <n v="620"/>
    <n v="131"/>
    <n v="1142"/>
    <n v="102"/>
    <n v="2"/>
    <n v="204"/>
    <x v="2"/>
    <s v="Cargo Pants"/>
  </r>
  <r>
    <n v="621"/>
    <n v="131"/>
    <n v="517"/>
    <n v="102"/>
    <n v="1"/>
    <n v="102"/>
    <x v="1"/>
    <s v="Windbreaker"/>
  </r>
  <r>
    <n v="622"/>
    <n v="132"/>
    <n v="420"/>
    <n v="107"/>
    <n v="1"/>
    <n v="107"/>
    <x v="1"/>
    <s v="Denim"/>
  </r>
  <r>
    <n v="623"/>
    <n v="132"/>
    <n v="207"/>
    <n v="98"/>
    <n v="2"/>
    <n v="196"/>
    <x v="0"/>
    <s v="Camp Collared"/>
  </r>
  <r>
    <n v="624"/>
    <n v="132"/>
    <n v="979"/>
    <n v="97"/>
    <n v="1"/>
    <n v="97"/>
    <x v="2"/>
    <s v="Slim-Fit"/>
  </r>
  <r>
    <n v="625"/>
    <n v="132"/>
    <n v="1227"/>
    <n v="112"/>
    <n v="2"/>
    <n v="224"/>
    <x v="2"/>
    <s v="Tracksuit Bottoms"/>
  </r>
  <r>
    <n v="626"/>
    <n v="132"/>
    <n v="658"/>
    <n v="93"/>
    <n v="3"/>
    <n v="279"/>
    <x v="1"/>
    <s v="Coach"/>
  </r>
  <r>
    <n v="627"/>
    <n v="133"/>
    <n v="523"/>
    <n v="102"/>
    <n v="1"/>
    <n v="102"/>
    <x v="1"/>
    <s v="Windbreaker"/>
  </r>
  <r>
    <n v="628"/>
    <n v="133"/>
    <n v="942"/>
    <n v="96"/>
    <n v="2"/>
    <n v="192"/>
    <x v="2"/>
    <s v="Drawstring"/>
  </r>
  <r>
    <n v="629"/>
    <n v="133"/>
    <n v="374"/>
    <n v="94"/>
    <n v="3"/>
    <n v="282"/>
    <x v="0"/>
    <s v="Henley"/>
  </r>
  <r>
    <n v="630"/>
    <n v="134"/>
    <n v="770"/>
    <n v="91"/>
    <n v="1"/>
    <n v="91"/>
    <x v="1"/>
    <s v="Pullover"/>
  </r>
  <r>
    <n v="631"/>
    <n v="134"/>
    <n v="516"/>
    <n v="102"/>
    <n v="2"/>
    <n v="204"/>
    <x v="1"/>
    <s v="Windbreaker"/>
  </r>
  <r>
    <n v="632"/>
    <n v="134"/>
    <n v="989"/>
    <n v="106"/>
    <n v="2"/>
    <n v="212"/>
    <x v="2"/>
    <s v="Wool"/>
  </r>
  <r>
    <n v="633"/>
    <n v="134"/>
    <n v="407"/>
    <n v="119"/>
    <n v="2"/>
    <n v="238"/>
    <x v="0"/>
    <s v="Casual Slim Fit"/>
  </r>
  <r>
    <n v="634"/>
    <n v="134"/>
    <n v="840"/>
    <n v="113"/>
    <n v="2"/>
    <n v="226"/>
    <x v="2"/>
    <s v="Chinos"/>
  </r>
  <r>
    <n v="635"/>
    <n v="134"/>
    <n v="185"/>
    <n v="98"/>
    <n v="2"/>
    <n v="196"/>
    <x v="0"/>
    <s v="Camp Collared"/>
  </r>
  <r>
    <n v="636"/>
    <n v="134"/>
    <n v="653"/>
    <n v="93"/>
    <n v="3"/>
    <n v="279"/>
    <x v="1"/>
    <s v="Coach"/>
  </r>
  <r>
    <n v="637"/>
    <n v="134"/>
    <n v="1194"/>
    <n v="105"/>
    <n v="1"/>
    <n v="105"/>
    <x v="2"/>
    <s v="Pleated"/>
  </r>
  <r>
    <n v="638"/>
    <n v="135"/>
    <n v="106"/>
    <n v="92"/>
    <n v="1"/>
    <n v="92"/>
    <x v="0"/>
    <s v="Denim"/>
  </r>
  <r>
    <n v="639"/>
    <n v="135"/>
    <n v="730"/>
    <n v="119"/>
    <n v="2"/>
    <n v="238"/>
    <x v="1"/>
    <s v="Trench Coat"/>
  </r>
  <r>
    <n v="640"/>
    <n v="135"/>
    <n v="654"/>
    <n v="93"/>
    <n v="2"/>
    <n v="186"/>
    <x v="1"/>
    <s v="Coach"/>
  </r>
  <r>
    <n v="641"/>
    <n v="135"/>
    <n v="376"/>
    <n v="94"/>
    <n v="1"/>
    <n v="94"/>
    <x v="0"/>
    <s v="Henley"/>
  </r>
  <r>
    <n v="642"/>
    <n v="136"/>
    <n v="816"/>
    <n v="117"/>
    <n v="2"/>
    <n v="234"/>
    <x v="1"/>
    <s v="Shearling"/>
  </r>
  <r>
    <n v="643"/>
    <n v="136"/>
    <n v="174"/>
    <n v="91"/>
    <n v="3"/>
    <n v="273"/>
    <x v="0"/>
    <s v="Linen"/>
  </r>
  <r>
    <n v="644"/>
    <n v="136"/>
    <n v="582"/>
    <n v="100"/>
    <n v="3"/>
    <n v="300"/>
    <x v="1"/>
    <s v="Bomber"/>
  </r>
  <r>
    <n v="645"/>
    <n v="137"/>
    <n v="1137"/>
    <n v="102"/>
    <n v="1"/>
    <n v="102"/>
    <x v="2"/>
    <s v="Cargo Pants"/>
  </r>
  <r>
    <n v="646"/>
    <n v="137"/>
    <n v="175"/>
    <n v="98"/>
    <n v="1"/>
    <n v="98"/>
    <x v="0"/>
    <s v="Camp Collared"/>
  </r>
  <r>
    <n v="647"/>
    <n v="137"/>
    <n v="826"/>
    <n v="117"/>
    <n v="1"/>
    <n v="117"/>
    <x v="1"/>
    <s v="Shearling"/>
  </r>
  <r>
    <n v="648"/>
    <n v="137"/>
    <n v="236"/>
    <n v="106"/>
    <n v="3"/>
    <n v="318"/>
    <x v="0"/>
    <s v="Chambray"/>
  </r>
  <r>
    <n v="649"/>
    <n v="138"/>
    <n v="51"/>
    <n v="104"/>
    <n v="2"/>
    <n v="208"/>
    <x v="0"/>
    <s v="Dress"/>
  </r>
  <r>
    <n v="650"/>
    <n v="138"/>
    <n v="518"/>
    <n v="102"/>
    <n v="3"/>
    <n v="306"/>
    <x v="1"/>
    <s v="Windbreaker"/>
  </r>
  <r>
    <n v="651"/>
    <n v="138"/>
    <n v="2"/>
    <n v="96"/>
    <n v="2"/>
    <n v="192"/>
    <x v="0"/>
    <s v="Oxford Cloth"/>
  </r>
  <r>
    <n v="652"/>
    <n v="138"/>
    <n v="1065"/>
    <n v="93"/>
    <n v="1"/>
    <n v="93"/>
    <x v="2"/>
    <s v="Joggers"/>
  </r>
  <r>
    <n v="653"/>
    <n v="138"/>
    <n v="383"/>
    <n v="94"/>
    <n v="2"/>
    <n v="188"/>
    <x v="0"/>
    <s v="Henley"/>
  </r>
  <r>
    <n v="654"/>
    <n v="139"/>
    <n v="521"/>
    <n v="102"/>
    <n v="2"/>
    <n v="204"/>
    <x v="1"/>
    <s v="Windbreaker"/>
  </r>
  <r>
    <n v="655"/>
    <n v="139"/>
    <n v="428"/>
    <n v="107"/>
    <n v="1"/>
    <n v="107"/>
    <x v="1"/>
    <s v="Denim"/>
  </r>
  <r>
    <n v="656"/>
    <n v="139"/>
    <n v="280"/>
    <n v="105"/>
    <n v="1"/>
    <n v="105"/>
    <x v="0"/>
    <s v="Cuban Collar"/>
  </r>
  <r>
    <n v="657"/>
    <n v="139"/>
    <n v="1110"/>
    <n v="115"/>
    <n v="3"/>
    <n v="345"/>
    <x v="2"/>
    <s v="Cropped"/>
  </r>
  <r>
    <n v="658"/>
    <n v="140"/>
    <n v="701"/>
    <n v="119"/>
    <n v="3"/>
    <n v="357"/>
    <x v="1"/>
    <s v="Trench Coat"/>
  </r>
  <r>
    <n v="659"/>
    <n v="140"/>
    <n v="955"/>
    <n v="97"/>
    <n v="1"/>
    <n v="97"/>
    <x v="2"/>
    <s v="Slim-Fit"/>
  </r>
  <r>
    <n v="660"/>
    <n v="140"/>
    <n v="575"/>
    <n v="100"/>
    <n v="1"/>
    <n v="100"/>
    <x v="1"/>
    <s v="Bomber"/>
  </r>
  <r>
    <n v="661"/>
    <n v="140"/>
    <n v="533"/>
    <n v="98"/>
    <n v="2"/>
    <n v="196"/>
    <x v="1"/>
    <s v="Leather"/>
  </r>
  <r>
    <n v="662"/>
    <n v="140"/>
    <n v="687"/>
    <n v="113"/>
    <n v="3"/>
    <n v="339"/>
    <x v="1"/>
    <s v="Parka"/>
  </r>
  <r>
    <n v="663"/>
    <n v="140"/>
    <n v="628"/>
    <n v="112"/>
    <n v="1"/>
    <n v="112"/>
    <x v="1"/>
    <s v="Cardigan"/>
  </r>
  <r>
    <n v="664"/>
    <n v="140"/>
    <n v="1130"/>
    <n v="102"/>
    <n v="3"/>
    <n v="306"/>
    <x v="2"/>
    <s v="Cargo Pants"/>
  </r>
  <r>
    <n v="665"/>
    <n v="141"/>
    <n v="805"/>
    <n v="117"/>
    <n v="3"/>
    <n v="351"/>
    <x v="1"/>
    <s v="Shearling"/>
  </r>
  <r>
    <n v="666"/>
    <n v="141"/>
    <n v="950"/>
    <n v="97"/>
    <n v="1"/>
    <n v="97"/>
    <x v="2"/>
    <s v="Slim-Fit"/>
  </r>
  <r>
    <n v="667"/>
    <n v="141"/>
    <n v="733"/>
    <n v="119"/>
    <n v="3"/>
    <n v="357"/>
    <x v="1"/>
    <s v="Trench Coat"/>
  </r>
  <r>
    <n v="668"/>
    <n v="142"/>
    <n v="8"/>
    <n v="96"/>
    <n v="3"/>
    <n v="288"/>
    <x v="0"/>
    <s v="Oxford Cloth"/>
  </r>
  <r>
    <n v="669"/>
    <n v="142"/>
    <n v="843"/>
    <n v="113"/>
    <n v="2"/>
    <n v="226"/>
    <x v="2"/>
    <s v="Chinos"/>
  </r>
  <r>
    <n v="670"/>
    <n v="142"/>
    <n v="131"/>
    <n v="92"/>
    <n v="3"/>
    <n v="276"/>
    <x v="0"/>
    <s v="Denim"/>
  </r>
  <r>
    <n v="671"/>
    <n v="142"/>
    <n v="575"/>
    <n v="100"/>
    <n v="3"/>
    <n v="300"/>
    <x v="1"/>
    <s v="Bomber"/>
  </r>
  <r>
    <n v="672"/>
    <n v="142"/>
    <n v="717"/>
    <n v="119"/>
    <n v="3"/>
    <n v="357"/>
    <x v="1"/>
    <s v="Trench Coat"/>
  </r>
  <r>
    <n v="673"/>
    <n v="142"/>
    <n v="1237"/>
    <n v="112"/>
    <n v="3"/>
    <n v="336"/>
    <x v="2"/>
    <s v="Tracksuit Bottoms"/>
  </r>
  <r>
    <n v="674"/>
    <n v="142"/>
    <n v="712"/>
    <n v="119"/>
    <n v="1"/>
    <n v="119"/>
    <x v="1"/>
    <s v="Trench Coat"/>
  </r>
  <r>
    <n v="675"/>
    <n v="142"/>
    <n v="932"/>
    <n v="96"/>
    <n v="3"/>
    <n v="288"/>
    <x v="2"/>
    <s v="Drawstring"/>
  </r>
  <r>
    <n v="676"/>
    <n v="142"/>
    <n v="630"/>
    <n v="93"/>
    <n v="3"/>
    <n v="279"/>
    <x v="1"/>
    <s v="Coach"/>
  </r>
  <r>
    <n v="677"/>
    <n v="143"/>
    <n v="740"/>
    <n v="109"/>
    <n v="2"/>
    <n v="218"/>
    <x v="1"/>
    <s v="Peacoat"/>
  </r>
  <r>
    <n v="678"/>
    <n v="143"/>
    <n v="94"/>
    <n v="118"/>
    <n v="2"/>
    <n v="236"/>
    <x v="0"/>
    <s v="Flannel"/>
  </r>
  <r>
    <n v="679"/>
    <n v="143"/>
    <n v="1083"/>
    <n v="93"/>
    <n v="1"/>
    <n v="93"/>
    <x v="2"/>
    <s v="Joggers"/>
  </r>
  <r>
    <n v="680"/>
    <n v="143"/>
    <n v="387"/>
    <n v="119"/>
    <n v="1"/>
    <n v="119"/>
    <x v="0"/>
    <s v="Casual Slim Fit"/>
  </r>
  <r>
    <n v="681"/>
    <n v="143"/>
    <n v="1123"/>
    <n v="102"/>
    <n v="3"/>
    <n v="306"/>
    <x v="2"/>
    <s v="Cargo Pants"/>
  </r>
  <r>
    <n v="682"/>
    <n v="143"/>
    <n v="837"/>
    <n v="117"/>
    <n v="1"/>
    <n v="117"/>
    <x v="1"/>
    <s v="Shearling"/>
  </r>
  <r>
    <n v="683"/>
    <n v="144"/>
    <n v="698"/>
    <n v="113"/>
    <n v="1"/>
    <n v="113"/>
    <x v="1"/>
    <s v="Parka"/>
  </r>
  <r>
    <n v="684"/>
    <n v="144"/>
    <n v="295"/>
    <n v="105"/>
    <n v="3"/>
    <n v="315"/>
    <x v="0"/>
    <s v="Cuban Collar"/>
  </r>
  <r>
    <n v="685"/>
    <n v="144"/>
    <n v="461"/>
    <n v="118"/>
    <n v="2"/>
    <n v="236"/>
    <x v="1"/>
    <s v="Puffer"/>
  </r>
  <r>
    <n v="686"/>
    <n v="144"/>
    <n v="680"/>
    <n v="113"/>
    <n v="2"/>
    <n v="226"/>
    <x v="1"/>
    <s v="Parka"/>
  </r>
  <r>
    <n v="687"/>
    <n v="145"/>
    <n v="1138"/>
    <n v="102"/>
    <n v="1"/>
    <n v="102"/>
    <x v="2"/>
    <s v="Cargo Pants"/>
  </r>
  <r>
    <n v="688"/>
    <n v="145"/>
    <n v="623"/>
    <n v="112"/>
    <n v="3"/>
    <n v="336"/>
    <x v="1"/>
    <s v="Cardigan"/>
  </r>
  <r>
    <n v="689"/>
    <n v="145"/>
    <n v="655"/>
    <n v="93"/>
    <n v="2"/>
    <n v="186"/>
    <x v="1"/>
    <s v="Coach"/>
  </r>
  <r>
    <n v="690"/>
    <n v="145"/>
    <n v="472"/>
    <n v="118"/>
    <n v="3"/>
    <n v="354"/>
    <x v="1"/>
    <s v="Puffer"/>
  </r>
  <r>
    <n v="691"/>
    <n v="146"/>
    <n v="17"/>
    <n v="96"/>
    <n v="3"/>
    <n v="288"/>
    <x v="0"/>
    <s v="Oxford Cloth"/>
  </r>
  <r>
    <n v="692"/>
    <n v="146"/>
    <n v="610"/>
    <n v="112"/>
    <n v="3"/>
    <n v="336"/>
    <x v="1"/>
    <s v="Cardigan"/>
  </r>
  <r>
    <n v="693"/>
    <n v="147"/>
    <n v="1250"/>
    <n v="112"/>
    <n v="1"/>
    <n v="112"/>
    <x v="2"/>
    <s v="Tracksuit Bottoms"/>
  </r>
  <r>
    <n v="694"/>
    <n v="148"/>
    <n v="213"/>
    <n v="106"/>
    <n v="1"/>
    <n v="106"/>
    <x v="0"/>
    <s v="Chambray"/>
  </r>
  <r>
    <n v="695"/>
    <n v="148"/>
    <n v="779"/>
    <n v="91"/>
    <n v="3"/>
    <n v="273"/>
    <x v="1"/>
    <s v="Pullover"/>
  </r>
  <r>
    <n v="696"/>
    <n v="148"/>
    <n v="1214"/>
    <n v="105"/>
    <n v="3"/>
    <n v="315"/>
    <x v="2"/>
    <s v="Pleated"/>
  </r>
  <r>
    <n v="697"/>
    <n v="148"/>
    <n v="220"/>
    <n v="106"/>
    <n v="3"/>
    <n v="318"/>
    <x v="0"/>
    <s v="Chambray"/>
  </r>
  <r>
    <n v="698"/>
    <n v="149"/>
    <n v="423"/>
    <n v="107"/>
    <n v="1"/>
    <n v="107"/>
    <x v="1"/>
    <s v="Denim"/>
  </r>
  <r>
    <n v="699"/>
    <n v="149"/>
    <n v="549"/>
    <n v="98"/>
    <n v="3"/>
    <n v="294"/>
    <x v="1"/>
    <s v="Leather"/>
  </r>
  <r>
    <n v="700"/>
    <n v="149"/>
    <n v="931"/>
    <n v="96"/>
    <n v="1"/>
    <n v="96"/>
    <x v="2"/>
    <s v="Drawstring"/>
  </r>
  <r>
    <n v="701"/>
    <n v="149"/>
    <n v="380"/>
    <n v="94"/>
    <n v="2"/>
    <n v="188"/>
    <x v="0"/>
    <s v="Henley"/>
  </r>
  <r>
    <n v="702"/>
    <n v="149"/>
    <n v="93"/>
    <n v="118"/>
    <n v="3"/>
    <n v="354"/>
    <x v="0"/>
    <s v="Flannel"/>
  </r>
  <r>
    <n v="703"/>
    <n v="150"/>
    <n v="736"/>
    <n v="109"/>
    <n v="1"/>
    <n v="109"/>
    <x v="1"/>
    <s v="Peacoat"/>
  </r>
  <r>
    <n v="704"/>
    <n v="150"/>
    <n v="1110"/>
    <n v="115"/>
    <n v="3"/>
    <n v="345"/>
    <x v="2"/>
    <s v="Cropped"/>
  </r>
  <r>
    <n v="705"/>
    <n v="150"/>
    <n v="263"/>
    <n v="95"/>
    <n v="3"/>
    <n v="285"/>
    <x v="0"/>
    <s v="Polo"/>
  </r>
  <r>
    <n v="706"/>
    <n v="150"/>
    <n v="234"/>
    <n v="106"/>
    <n v="2"/>
    <n v="212"/>
    <x v="0"/>
    <s v="Chambray"/>
  </r>
  <r>
    <n v="707"/>
    <n v="151"/>
    <n v="772"/>
    <n v="91"/>
    <n v="1"/>
    <n v="91"/>
    <x v="1"/>
    <s v="Pullover"/>
  </r>
  <r>
    <n v="708"/>
    <n v="151"/>
    <n v="842"/>
    <n v="113"/>
    <n v="2"/>
    <n v="226"/>
    <x v="2"/>
    <s v="Chinos"/>
  </r>
  <r>
    <n v="709"/>
    <n v="151"/>
    <n v="287"/>
    <n v="105"/>
    <n v="3"/>
    <n v="315"/>
    <x v="0"/>
    <s v="Cuban Collar"/>
  </r>
  <r>
    <n v="710"/>
    <n v="151"/>
    <n v="992"/>
    <n v="106"/>
    <n v="1"/>
    <n v="106"/>
    <x v="2"/>
    <s v="Wool"/>
  </r>
  <r>
    <n v="711"/>
    <n v="152"/>
    <n v="246"/>
    <n v="95"/>
    <n v="1"/>
    <n v="95"/>
    <x v="0"/>
    <s v="Polo"/>
  </r>
  <r>
    <n v="712"/>
    <n v="152"/>
    <n v="731"/>
    <n v="119"/>
    <n v="1"/>
    <n v="119"/>
    <x v="1"/>
    <s v="Trench Coat"/>
  </r>
  <r>
    <n v="713"/>
    <n v="152"/>
    <n v="490"/>
    <n v="102"/>
    <n v="1"/>
    <n v="102"/>
    <x v="1"/>
    <s v="Windbreaker"/>
  </r>
  <r>
    <n v="714"/>
    <n v="152"/>
    <n v="897"/>
    <n v="94"/>
    <n v="1"/>
    <n v="94"/>
    <x v="2"/>
    <s v="Cords"/>
  </r>
  <r>
    <n v="715"/>
    <n v="152"/>
    <n v="537"/>
    <n v="98"/>
    <n v="3"/>
    <n v="294"/>
    <x v="1"/>
    <s v="Leather"/>
  </r>
  <r>
    <n v="716"/>
    <n v="152"/>
    <n v="904"/>
    <n v="94"/>
    <n v="3"/>
    <n v="282"/>
    <x v="2"/>
    <s v="Cords"/>
  </r>
  <r>
    <n v="717"/>
    <n v="152"/>
    <n v="1230"/>
    <n v="112"/>
    <n v="1"/>
    <n v="112"/>
    <x v="2"/>
    <s v="Tracksuit Bottoms"/>
  </r>
  <r>
    <n v="718"/>
    <n v="152"/>
    <n v="1188"/>
    <n v="99"/>
    <n v="2"/>
    <n v="198"/>
    <x v="2"/>
    <s v="High-Waisted"/>
  </r>
  <r>
    <n v="719"/>
    <n v="153"/>
    <n v="542"/>
    <n v="98"/>
    <n v="3"/>
    <n v="294"/>
    <x v="1"/>
    <s v="Leather"/>
  </r>
  <r>
    <n v="720"/>
    <n v="153"/>
    <n v="698"/>
    <n v="113"/>
    <n v="1"/>
    <n v="113"/>
    <x v="1"/>
    <s v="Parka"/>
  </r>
  <r>
    <n v="721"/>
    <n v="153"/>
    <n v="769"/>
    <n v="109"/>
    <n v="3"/>
    <n v="327"/>
    <x v="1"/>
    <s v="Peacoat"/>
  </r>
  <r>
    <n v="722"/>
    <n v="153"/>
    <n v="989"/>
    <n v="106"/>
    <n v="2"/>
    <n v="212"/>
    <x v="2"/>
    <s v="Wool"/>
  </r>
  <r>
    <n v="723"/>
    <n v="153"/>
    <n v="1188"/>
    <n v="99"/>
    <n v="3"/>
    <n v="297"/>
    <x v="2"/>
    <s v="High-Waisted"/>
  </r>
  <r>
    <n v="724"/>
    <n v="153"/>
    <n v="1235"/>
    <n v="112"/>
    <n v="3"/>
    <n v="336"/>
    <x v="2"/>
    <s v="Tracksuit Bottoms"/>
  </r>
  <r>
    <n v="725"/>
    <n v="154"/>
    <n v="347"/>
    <n v="109"/>
    <n v="1"/>
    <n v="109"/>
    <x v="0"/>
    <s v="Mandarin Collar"/>
  </r>
  <r>
    <n v="726"/>
    <n v="154"/>
    <n v="1043"/>
    <n v="90"/>
    <n v="1"/>
    <n v="90"/>
    <x v="2"/>
    <s v="Relaxed Leg"/>
  </r>
  <r>
    <n v="727"/>
    <n v="154"/>
    <n v="174"/>
    <n v="91"/>
    <n v="1"/>
    <n v="91"/>
    <x v="0"/>
    <s v="Linen"/>
  </r>
  <r>
    <n v="728"/>
    <n v="154"/>
    <n v="630"/>
    <n v="93"/>
    <n v="2"/>
    <n v="186"/>
    <x v="1"/>
    <s v="Coach"/>
  </r>
  <r>
    <n v="729"/>
    <n v="154"/>
    <n v="625"/>
    <n v="112"/>
    <n v="2"/>
    <n v="224"/>
    <x v="1"/>
    <s v="Cardigan"/>
  </r>
  <r>
    <n v="730"/>
    <n v="155"/>
    <n v="512"/>
    <n v="102"/>
    <n v="1"/>
    <n v="102"/>
    <x v="1"/>
    <s v="Windbreaker"/>
  </r>
  <r>
    <n v="731"/>
    <n v="156"/>
    <n v="1253"/>
    <n v="112"/>
    <n v="1"/>
    <n v="112"/>
    <x v="2"/>
    <s v="Tracksuit Bottoms"/>
  </r>
  <r>
    <n v="732"/>
    <n v="156"/>
    <n v="1155"/>
    <n v="99"/>
    <n v="2"/>
    <n v="198"/>
    <x v="2"/>
    <s v="High-Waisted"/>
  </r>
  <r>
    <n v="733"/>
    <n v="156"/>
    <n v="438"/>
    <n v="107"/>
    <n v="2"/>
    <n v="214"/>
    <x v="1"/>
    <s v="Denim"/>
  </r>
  <r>
    <n v="734"/>
    <n v="156"/>
    <n v="719"/>
    <n v="119"/>
    <n v="1"/>
    <n v="119"/>
    <x v="1"/>
    <s v="Trench Coat"/>
  </r>
  <r>
    <n v="735"/>
    <n v="156"/>
    <n v="470"/>
    <n v="118"/>
    <n v="3"/>
    <n v="354"/>
    <x v="1"/>
    <s v="Puffer"/>
  </r>
  <r>
    <n v="736"/>
    <n v="157"/>
    <n v="918"/>
    <n v="96"/>
    <n v="3"/>
    <n v="288"/>
    <x v="2"/>
    <s v="Drawstring"/>
  </r>
  <r>
    <n v="737"/>
    <n v="157"/>
    <n v="585"/>
    <n v="100"/>
    <n v="1"/>
    <n v="100"/>
    <x v="1"/>
    <s v="Bomber"/>
  </r>
  <r>
    <n v="738"/>
    <n v="157"/>
    <n v="493"/>
    <n v="102"/>
    <n v="2"/>
    <n v="204"/>
    <x v="1"/>
    <s v="Windbreaker"/>
  </r>
  <r>
    <n v="739"/>
    <n v="157"/>
    <n v="442"/>
    <n v="107"/>
    <n v="1"/>
    <n v="107"/>
    <x v="1"/>
    <s v="Denim"/>
  </r>
  <r>
    <n v="740"/>
    <n v="158"/>
    <n v="1173"/>
    <n v="99"/>
    <n v="2"/>
    <n v="198"/>
    <x v="2"/>
    <s v="High-Waisted"/>
  </r>
  <r>
    <n v="741"/>
    <n v="158"/>
    <n v="975"/>
    <n v="97"/>
    <n v="2"/>
    <n v="194"/>
    <x v="2"/>
    <s v="Slim-Fit"/>
  </r>
  <r>
    <n v="742"/>
    <n v="158"/>
    <n v="238"/>
    <n v="106"/>
    <n v="1"/>
    <n v="106"/>
    <x v="0"/>
    <s v="Chambray"/>
  </r>
  <r>
    <n v="743"/>
    <n v="158"/>
    <n v="130"/>
    <n v="92"/>
    <n v="2"/>
    <n v="184"/>
    <x v="0"/>
    <s v="Denim"/>
  </r>
  <r>
    <n v="744"/>
    <n v="158"/>
    <n v="257"/>
    <n v="95"/>
    <n v="2"/>
    <n v="190"/>
    <x v="0"/>
    <s v="Polo"/>
  </r>
  <r>
    <n v="745"/>
    <n v="158"/>
    <n v="100"/>
    <n v="118"/>
    <n v="3"/>
    <n v="354"/>
    <x v="0"/>
    <s v="Flannel"/>
  </r>
  <r>
    <n v="746"/>
    <n v="159"/>
    <n v="118"/>
    <n v="92"/>
    <n v="2"/>
    <n v="184"/>
    <x v="0"/>
    <s v="Denim"/>
  </r>
  <r>
    <n v="747"/>
    <n v="159"/>
    <n v="172"/>
    <n v="91"/>
    <n v="2"/>
    <n v="182"/>
    <x v="0"/>
    <s v="Linen"/>
  </r>
  <r>
    <n v="748"/>
    <n v="159"/>
    <n v="209"/>
    <n v="98"/>
    <n v="2"/>
    <n v="196"/>
    <x v="0"/>
    <s v="Camp Collared"/>
  </r>
  <r>
    <n v="749"/>
    <n v="159"/>
    <n v="410"/>
    <n v="119"/>
    <n v="3"/>
    <n v="357"/>
    <x v="0"/>
    <s v="Casual Slim Fit"/>
  </r>
  <r>
    <n v="750"/>
    <n v="160"/>
    <n v="765"/>
    <n v="109"/>
    <n v="1"/>
    <n v="109"/>
    <x v="1"/>
    <s v="Peacoat"/>
  </r>
  <r>
    <n v="751"/>
    <n v="160"/>
    <n v="117"/>
    <n v="92"/>
    <n v="1"/>
    <n v="92"/>
    <x v="0"/>
    <s v="Denim"/>
  </r>
  <r>
    <n v="752"/>
    <n v="160"/>
    <n v="94"/>
    <n v="118"/>
    <n v="1"/>
    <n v="118"/>
    <x v="0"/>
    <s v="Flannel"/>
  </r>
  <r>
    <n v="753"/>
    <n v="160"/>
    <n v="1213"/>
    <n v="105"/>
    <n v="1"/>
    <n v="105"/>
    <x v="2"/>
    <s v="Pleated"/>
  </r>
  <r>
    <n v="754"/>
    <n v="160"/>
    <n v="437"/>
    <n v="107"/>
    <n v="2"/>
    <n v="214"/>
    <x v="1"/>
    <s v="Denim"/>
  </r>
  <r>
    <n v="755"/>
    <n v="160"/>
    <n v="1102"/>
    <n v="115"/>
    <n v="1"/>
    <n v="115"/>
    <x v="2"/>
    <s v="Cropped"/>
  </r>
  <r>
    <n v="756"/>
    <n v="160"/>
    <n v="122"/>
    <n v="92"/>
    <n v="2"/>
    <n v="184"/>
    <x v="0"/>
    <s v="Denim"/>
  </r>
  <r>
    <n v="757"/>
    <n v="160"/>
    <n v="878"/>
    <n v="94"/>
    <n v="2"/>
    <n v="188"/>
    <x v="2"/>
    <s v="Cords"/>
  </r>
  <r>
    <n v="758"/>
    <n v="160"/>
    <n v="134"/>
    <n v="92"/>
    <n v="3"/>
    <n v="276"/>
    <x v="0"/>
    <s v="Denim"/>
  </r>
  <r>
    <n v="759"/>
    <n v="160"/>
    <n v="951"/>
    <n v="97"/>
    <n v="1"/>
    <n v="97"/>
    <x v="2"/>
    <s v="Slim-Fit"/>
  </r>
  <r>
    <n v="760"/>
    <n v="161"/>
    <n v="48"/>
    <n v="104"/>
    <n v="2"/>
    <n v="208"/>
    <x v="0"/>
    <s v="Dress"/>
  </r>
  <r>
    <n v="761"/>
    <n v="161"/>
    <n v="1177"/>
    <n v="99"/>
    <n v="2"/>
    <n v="198"/>
    <x v="2"/>
    <s v="High-Waisted"/>
  </r>
  <r>
    <n v="762"/>
    <n v="161"/>
    <n v="936"/>
    <n v="96"/>
    <n v="1"/>
    <n v="96"/>
    <x v="2"/>
    <s v="Drawstring"/>
  </r>
  <r>
    <n v="763"/>
    <n v="161"/>
    <n v="1041"/>
    <n v="90"/>
    <n v="2"/>
    <n v="180"/>
    <x v="2"/>
    <s v="Relaxed Leg"/>
  </r>
  <r>
    <n v="764"/>
    <n v="161"/>
    <n v="483"/>
    <n v="118"/>
    <n v="2"/>
    <n v="236"/>
    <x v="1"/>
    <s v="Puffer"/>
  </r>
  <r>
    <n v="765"/>
    <n v="161"/>
    <n v="525"/>
    <n v="98"/>
    <n v="3"/>
    <n v="294"/>
    <x v="1"/>
    <s v="Leather"/>
  </r>
  <r>
    <n v="766"/>
    <n v="161"/>
    <n v="63"/>
    <n v="104"/>
    <n v="3"/>
    <n v="312"/>
    <x v="0"/>
    <s v="Dress"/>
  </r>
  <r>
    <n v="767"/>
    <n v="161"/>
    <n v="517"/>
    <n v="102"/>
    <n v="2"/>
    <n v="204"/>
    <x v="1"/>
    <s v="Windbreaker"/>
  </r>
  <r>
    <n v="768"/>
    <n v="162"/>
    <n v="896"/>
    <n v="94"/>
    <n v="1"/>
    <n v="94"/>
    <x v="2"/>
    <s v="Cords"/>
  </r>
  <r>
    <n v="769"/>
    <n v="162"/>
    <n v="1052"/>
    <n v="93"/>
    <n v="3"/>
    <n v="279"/>
    <x v="2"/>
    <s v="Joggers"/>
  </r>
  <r>
    <n v="770"/>
    <n v="162"/>
    <n v="1091"/>
    <n v="115"/>
    <n v="3"/>
    <n v="345"/>
    <x v="2"/>
    <s v="Cropped"/>
  </r>
  <r>
    <n v="771"/>
    <n v="162"/>
    <n v="870"/>
    <n v="113"/>
    <n v="2"/>
    <n v="226"/>
    <x v="2"/>
    <s v="Chinos"/>
  </r>
  <r>
    <n v="772"/>
    <n v="162"/>
    <n v="849"/>
    <n v="113"/>
    <n v="2"/>
    <n v="226"/>
    <x v="2"/>
    <s v="Chinos"/>
  </r>
  <r>
    <n v="773"/>
    <n v="163"/>
    <n v="937"/>
    <n v="96"/>
    <n v="2"/>
    <n v="192"/>
    <x v="2"/>
    <s v="Drawstring"/>
  </r>
  <r>
    <n v="774"/>
    <n v="163"/>
    <n v="753"/>
    <n v="109"/>
    <n v="1"/>
    <n v="109"/>
    <x v="1"/>
    <s v="Peacoat"/>
  </r>
  <r>
    <n v="775"/>
    <n v="163"/>
    <n v="563"/>
    <n v="100"/>
    <n v="3"/>
    <n v="300"/>
    <x v="1"/>
    <s v="Bomber"/>
  </r>
  <r>
    <n v="776"/>
    <n v="163"/>
    <n v="549"/>
    <n v="98"/>
    <n v="2"/>
    <n v="196"/>
    <x v="1"/>
    <s v="Leather"/>
  </r>
  <r>
    <n v="777"/>
    <n v="163"/>
    <n v="43"/>
    <n v="104"/>
    <n v="3"/>
    <n v="312"/>
    <x v="0"/>
    <s v="Dress"/>
  </r>
  <r>
    <n v="778"/>
    <n v="163"/>
    <n v="682"/>
    <n v="113"/>
    <n v="3"/>
    <n v="339"/>
    <x v="1"/>
    <s v="Parka"/>
  </r>
  <r>
    <n v="779"/>
    <n v="163"/>
    <n v="372"/>
    <n v="94"/>
    <n v="1"/>
    <n v="94"/>
    <x v="0"/>
    <s v="Henley"/>
  </r>
  <r>
    <n v="780"/>
    <n v="163"/>
    <n v="153"/>
    <n v="91"/>
    <n v="2"/>
    <n v="182"/>
    <x v="0"/>
    <s v="Linen"/>
  </r>
  <r>
    <n v="781"/>
    <n v="164"/>
    <n v="1202"/>
    <n v="105"/>
    <n v="2"/>
    <n v="210"/>
    <x v="2"/>
    <s v="Pleated"/>
  </r>
  <r>
    <n v="782"/>
    <n v="164"/>
    <n v="604"/>
    <n v="112"/>
    <n v="1"/>
    <n v="112"/>
    <x v="1"/>
    <s v="Cardigan"/>
  </r>
  <r>
    <n v="783"/>
    <n v="164"/>
    <n v="275"/>
    <n v="95"/>
    <n v="2"/>
    <n v="190"/>
    <x v="0"/>
    <s v="Polo"/>
  </r>
  <r>
    <n v="784"/>
    <n v="164"/>
    <n v="8"/>
    <n v="96"/>
    <n v="1"/>
    <n v="96"/>
    <x v="0"/>
    <s v="Oxford Cloth"/>
  </r>
  <r>
    <n v="785"/>
    <n v="164"/>
    <n v="425"/>
    <n v="107"/>
    <n v="3"/>
    <n v="321"/>
    <x v="1"/>
    <s v="Denim"/>
  </r>
  <r>
    <n v="786"/>
    <n v="165"/>
    <n v="1165"/>
    <n v="99"/>
    <n v="3"/>
    <n v="297"/>
    <x v="2"/>
    <s v="High-Waisted"/>
  </r>
  <r>
    <n v="787"/>
    <n v="165"/>
    <n v="1029"/>
    <n v="90"/>
    <n v="1"/>
    <n v="90"/>
    <x v="2"/>
    <s v="Relaxed Leg"/>
  </r>
  <r>
    <n v="788"/>
    <n v="165"/>
    <n v="118"/>
    <n v="92"/>
    <n v="2"/>
    <n v="184"/>
    <x v="0"/>
    <s v="Denim"/>
  </r>
  <r>
    <n v="789"/>
    <n v="165"/>
    <n v="700"/>
    <n v="119"/>
    <n v="1"/>
    <n v="119"/>
    <x v="1"/>
    <s v="Trench Coat"/>
  </r>
  <r>
    <n v="790"/>
    <n v="165"/>
    <n v="679"/>
    <n v="113"/>
    <n v="1"/>
    <n v="113"/>
    <x v="1"/>
    <s v="Parka"/>
  </r>
  <r>
    <n v="791"/>
    <n v="165"/>
    <n v="1060"/>
    <n v="93"/>
    <n v="2"/>
    <n v="186"/>
    <x v="2"/>
    <s v="Joggers"/>
  </r>
  <r>
    <n v="792"/>
    <n v="165"/>
    <n v="26"/>
    <n v="96"/>
    <n v="1"/>
    <n v="96"/>
    <x v="0"/>
    <s v="Oxford Cloth"/>
  </r>
  <r>
    <n v="793"/>
    <n v="166"/>
    <n v="743"/>
    <n v="109"/>
    <n v="1"/>
    <n v="109"/>
    <x v="1"/>
    <s v="Peacoat"/>
  </r>
  <r>
    <n v="794"/>
    <n v="166"/>
    <n v="827"/>
    <n v="117"/>
    <n v="3"/>
    <n v="351"/>
    <x v="1"/>
    <s v="Shearling"/>
  </r>
  <r>
    <n v="795"/>
    <n v="166"/>
    <n v="740"/>
    <n v="109"/>
    <n v="1"/>
    <n v="109"/>
    <x v="1"/>
    <s v="Peacoat"/>
  </r>
  <r>
    <n v="796"/>
    <n v="166"/>
    <n v="661"/>
    <n v="93"/>
    <n v="2"/>
    <n v="186"/>
    <x v="1"/>
    <s v="Coach"/>
  </r>
  <r>
    <n v="797"/>
    <n v="166"/>
    <n v="217"/>
    <n v="106"/>
    <n v="2"/>
    <n v="212"/>
    <x v="0"/>
    <s v="Chambray"/>
  </r>
  <r>
    <n v="798"/>
    <n v="166"/>
    <n v="430"/>
    <n v="107"/>
    <n v="3"/>
    <n v="321"/>
    <x v="1"/>
    <s v="Denim"/>
  </r>
  <r>
    <n v="799"/>
    <n v="167"/>
    <n v="1035"/>
    <n v="90"/>
    <n v="2"/>
    <n v="180"/>
    <x v="2"/>
    <s v="Relaxed Leg"/>
  </r>
  <r>
    <n v="800"/>
    <n v="167"/>
    <n v="930"/>
    <n v="96"/>
    <n v="1"/>
    <n v="96"/>
    <x v="2"/>
    <s v="Drawstring"/>
  </r>
  <r>
    <n v="801"/>
    <n v="167"/>
    <n v="217"/>
    <n v="106"/>
    <n v="1"/>
    <n v="106"/>
    <x v="0"/>
    <s v="Chambray"/>
  </r>
  <r>
    <n v="802"/>
    <n v="167"/>
    <n v="134"/>
    <n v="92"/>
    <n v="2"/>
    <n v="184"/>
    <x v="0"/>
    <s v="Denim"/>
  </r>
  <r>
    <n v="803"/>
    <n v="168"/>
    <n v="1037"/>
    <n v="90"/>
    <n v="3"/>
    <n v="270"/>
    <x v="2"/>
    <s v="Relaxed Leg"/>
  </r>
  <r>
    <n v="804"/>
    <n v="168"/>
    <n v="1112"/>
    <n v="115"/>
    <n v="3"/>
    <n v="345"/>
    <x v="2"/>
    <s v="Cropped"/>
  </r>
  <r>
    <n v="805"/>
    <n v="168"/>
    <n v="19"/>
    <n v="96"/>
    <n v="1"/>
    <n v="96"/>
    <x v="0"/>
    <s v="Oxford Cloth"/>
  </r>
  <r>
    <n v="806"/>
    <n v="168"/>
    <n v="439"/>
    <n v="107"/>
    <n v="1"/>
    <n v="107"/>
    <x v="1"/>
    <s v="Denim"/>
  </r>
  <r>
    <n v="807"/>
    <n v="168"/>
    <n v="605"/>
    <n v="112"/>
    <n v="2"/>
    <n v="224"/>
    <x v="1"/>
    <s v="Cardigan"/>
  </r>
  <r>
    <n v="808"/>
    <n v="169"/>
    <n v="1016"/>
    <n v="90"/>
    <n v="2"/>
    <n v="180"/>
    <x v="2"/>
    <s v="Relaxed Leg"/>
  </r>
  <r>
    <n v="809"/>
    <n v="169"/>
    <n v="468"/>
    <n v="118"/>
    <n v="3"/>
    <n v="354"/>
    <x v="1"/>
    <s v="Puffer"/>
  </r>
  <r>
    <n v="810"/>
    <n v="169"/>
    <n v="928"/>
    <n v="96"/>
    <n v="2"/>
    <n v="192"/>
    <x v="2"/>
    <s v="Drawstring"/>
  </r>
  <r>
    <n v="811"/>
    <n v="169"/>
    <n v="605"/>
    <n v="112"/>
    <n v="2"/>
    <n v="224"/>
    <x v="1"/>
    <s v="Cardigan"/>
  </r>
  <r>
    <n v="812"/>
    <n v="169"/>
    <n v="722"/>
    <n v="119"/>
    <n v="2"/>
    <n v="238"/>
    <x v="1"/>
    <s v="Trench Coat"/>
  </r>
  <r>
    <n v="813"/>
    <n v="169"/>
    <n v="792"/>
    <n v="91"/>
    <n v="3"/>
    <n v="273"/>
    <x v="1"/>
    <s v="Pullover"/>
  </r>
  <r>
    <n v="814"/>
    <n v="169"/>
    <n v="526"/>
    <n v="98"/>
    <n v="3"/>
    <n v="294"/>
    <x v="1"/>
    <s v="Leather"/>
  </r>
  <r>
    <n v="815"/>
    <n v="169"/>
    <n v="1062"/>
    <n v="93"/>
    <n v="1"/>
    <n v="93"/>
    <x v="2"/>
    <s v="Joggers"/>
  </r>
  <r>
    <n v="816"/>
    <n v="169"/>
    <n v="751"/>
    <n v="109"/>
    <n v="2"/>
    <n v="218"/>
    <x v="1"/>
    <s v="Peacoat"/>
  </r>
  <r>
    <n v="817"/>
    <n v="170"/>
    <n v="673"/>
    <n v="113"/>
    <n v="3"/>
    <n v="339"/>
    <x v="1"/>
    <s v="Parka"/>
  </r>
  <r>
    <n v="818"/>
    <n v="170"/>
    <n v="357"/>
    <n v="94"/>
    <n v="1"/>
    <n v="94"/>
    <x v="0"/>
    <s v="Henley"/>
  </r>
  <r>
    <n v="819"/>
    <n v="170"/>
    <n v="345"/>
    <n v="109"/>
    <n v="1"/>
    <n v="109"/>
    <x v="0"/>
    <s v="Mandarin Collar"/>
  </r>
  <r>
    <n v="820"/>
    <n v="170"/>
    <n v="1224"/>
    <n v="105"/>
    <n v="2"/>
    <n v="210"/>
    <x v="2"/>
    <s v="Pleated"/>
  </r>
  <r>
    <n v="821"/>
    <n v="170"/>
    <n v="899"/>
    <n v="94"/>
    <n v="2"/>
    <n v="188"/>
    <x v="2"/>
    <s v="Cords"/>
  </r>
  <r>
    <n v="822"/>
    <n v="171"/>
    <n v="520"/>
    <n v="102"/>
    <n v="2"/>
    <n v="204"/>
    <x v="1"/>
    <s v="Windbreaker"/>
  </r>
  <r>
    <n v="823"/>
    <n v="171"/>
    <n v="655"/>
    <n v="93"/>
    <n v="1"/>
    <n v="93"/>
    <x v="1"/>
    <s v="Coach"/>
  </r>
  <r>
    <n v="824"/>
    <n v="171"/>
    <n v="812"/>
    <n v="117"/>
    <n v="1"/>
    <n v="117"/>
    <x v="1"/>
    <s v="Shearling"/>
  </r>
  <r>
    <n v="825"/>
    <n v="171"/>
    <n v="444"/>
    <n v="107"/>
    <n v="3"/>
    <n v="321"/>
    <x v="1"/>
    <s v="Denim"/>
  </r>
  <r>
    <n v="826"/>
    <n v="171"/>
    <n v="785"/>
    <n v="91"/>
    <n v="1"/>
    <n v="91"/>
    <x v="1"/>
    <s v="Pullover"/>
  </r>
  <r>
    <n v="827"/>
    <n v="171"/>
    <n v="85"/>
    <n v="118"/>
    <n v="2"/>
    <n v="236"/>
    <x v="0"/>
    <s v="Flannel"/>
  </r>
  <r>
    <n v="828"/>
    <n v="171"/>
    <n v="198"/>
    <n v="98"/>
    <n v="2"/>
    <n v="196"/>
    <x v="0"/>
    <s v="Camp Collared"/>
  </r>
  <r>
    <n v="829"/>
    <n v="171"/>
    <n v="314"/>
    <n v="105"/>
    <n v="2"/>
    <n v="210"/>
    <x v="0"/>
    <s v="Cuban Collar"/>
  </r>
  <r>
    <n v="830"/>
    <n v="172"/>
    <n v="574"/>
    <n v="100"/>
    <n v="3"/>
    <n v="300"/>
    <x v="1"/>
    <s v="Bomber"/>
  </r>
  <r>
    <n v="831"/>
    <n v="172"/>
    <n v="413"/>
    <n v="119"/>
    <n v="1"/>
    <n v="119"/>
    <x v="0"/>
    <s v="Casual Slim Fit"/>
  </r>
  <r>
    <n v="832"/>
    <n v="172"/>
    <n v="1156"/>
    <n v="99"/>
    <n v="2"/>
    <n v="198"/>
    <x v="2"/>
    <s v="High-Waisted"/>
  </r>
  <r>
    <n v="833"/>
    <n v="172"/>
    <n v="683"/>
    <n v="113"/>
    <n v="3"/>
    <n v="339"/>
    <x v="1"/>
    <s v="Parka"/>
  </r>
  <r>
    <n v="834"/>
    <n v="172"/>
    <n v="706"/>
    <n v="119"/>
    <n v="3"/>
    <n v="357"/>
    <x v="1"/>
    <s v="Trench Coat"/>
  </r>
  <r>
    <n v="835"/>
    <n v="172"/>
    <n v="1245"/>
    <n v="112"/>
    <n v="3"/>
    <n v="336"/>
    <x v="2"/>
    <s v="Tracksuit Bottoms"/>
  </r>
  <r>
    <n v="836"/>
    <n v="173"/>
    <n v="1005"/>
    <n v="106"/>
    <n v="2"/>
    <n v="212"/>
    <x v="2"/>
    <s v="Wool"/>
  </r>
  <r>
    <n v="837"/>
    <n v="174"/>
    <n v="1174"/>
    <n v="99"/>
    <n v="1"/>
    <n v="99"/>
    <x v="2"/>
    <s v="High-Waisted"/>
  </r>
  <r>
    <n v="838"/>
    <n v="174"/>
    <n v="634"/>
    <n v="93"/>
    <n v="3"/>
    <n v="279"/>
    <x v="1"/>
    <s v="Coach"/>
  </r>
  <r>
    <n v="839"/>
    <n v="174"/>
    <n v="795"/>
    <n v="91"/>
    <n v="1"/>
    <n v="91"/>
    <x v="1"/>
    <s v="Pullover"/>
  </r>
  <r>
    <n v="840"/>
    <n v="175"/>
    <n v="329"/>
    <n v="109"/>
    <n v="1"/>
    <n v="109"/>
    <x v="0"/>
    <s v="Mandarin Collar"/>
  </r>
  <r>
    <n v="841"/>
    <n v="175"/>
    <n v="165"/>
    <n v="91"/>
    <n v="1"/>
    <n v="91"/>
    <x v="0"/>
    <s v="Linen"/>
  </r>
  <r>
    <n v="842"/>
    <n v="175"/>
    <n v="968"/>
    <n v="97"/>
    <n v="3"/>
    <n v="291"/>
    <x v="2"/>
    <s v="Slim-Fit"/>
  </r>
  <r>
    <n v="843"/>
    <n v="175"/>
    <n v="1207"/>
    <n v="105"/>
    <n v="3"/>
    <n v="315"/>
    <x v="2"/>
    <s v="Pleated"/>
  </r>
  <r>
    <n v="844"/>
    <n v="175"/>
    <n v="381"/>
    <n v="94"/>
    <n v="3"/>
    <n v="282"/>
    <x v="0"/>
    <s v="Henley"/>
  </r>
  <r>
    <n v="845"/>
    <n v="175"/>
    <n v="890"/>
    <n v="94"/>
    <n v="3"/>
    <n v="282"/>
    <x v="2"/>
    <s v="Cords"/>
  </r>
  <r>
    <n v="846"/>
    <n v="175"/>
    <n v="66"/>
    <n v="104"/>
    <n v="1"/>
    <n v="104"/>
    <x v="0"/>
    <s v="Dress"/>
  </r>
  <r>
    <n v="847"/>
    <n v="175"/>
    <n v="1052"/>
    <n v="93"/>
    <n v="1"/>
    <n v="93"/>
    <x v="2"/>
    <s v="Joggers"/>
  </r>
  <r>
    <n v="848"/>
    <n v="176"/>
    <n v="704"/>
    <n v="119"/>
    <n v="1"/>
    <n v="119"/>
    <x v="1"/>
    <s v="Trench Coat"/>
  </r>
  <r>
    <n v="849"/>
    <n v="176"/>
    <n v="642"/>
    <n v="93"/>
    <n v="1"/>
    <n v="93"/>
    <x v="1"/>
    <s v="Coach"/>
  </r>
  <r>
    <n v="850"/>
    <n v="176"/>
    <n v="124"/>
    <n v="92"/>
    <n v="1"/>
    <n v="92"/>
    <x v="0"/>
    <s v="Denim"/>
  </r>
  <r>
    <n v="851"/>
    <n v="176"/>
    <n v="24"/>
    <n v="96"/>
    <n v="3"/>
    <n v="288"/>
    <x v="0"/>
    <s v="Oxford Cloth"/>
  </r>
  <r>
    <n v="852"/>
    <n v="176"/>
    <n v="1095"/>
    <n v="115"/>
    <n v="3"/>
    <n v="345"/>
    <x v="2"/>
    <s v="Cropped"/>
  </r>
  <r>
    <n v="853"/>
    <n v="176"/>
    <n v="1028"/>
    <n v="90"/>
    <n v="1"/>
    <n v="90"/>
    <x v="2"/>
    <s v="Relaxed Leg"/>
  </r>
  <r>
    <n v="854"/>
    <n v="177"/>
    <n v="64"/>
    <n v="104"/>
    <n v="1"/>
    <n v="104"/>
    <x v="0"/>
    <s v="Dress"/>
  </r>
  <r>
    <n v="855"/>
    <n v="177"/>
    <n v="256"/>
    <n v="95"/>
    <n v="1"/>
    <n v="95"/>
    <x v="0"/>
    <s v="Polo"/>
  </r>
  <r>
    <n v="856"/>
    <n v="177"/>
    <n v="257"/>
    <n v="95"/>
    <n v="2"/>
    <n v="190"/>
    <x v="0"/>
    <s v="Polo"/>
  </r>
  <r>
    <n v="857"/>
    <n v="177"/>
    <n v="207"/>
    <n v="98"/>
    <n v="1"/>
    <n v="98"/>
    <x v="0"/>
    <s v="Camp Collared"/>
  </r>
  <r>
    <n v="858"/>
    <n v="177"/>
    <n v="976"/>
    <n v="97"/>
    <n v="3"/>
    <n v="291"/>
    <x v="2"/>
    <s v="Slim-Fit"/>
  </r>
  <r>
    <n v="859"/>
    <n v="177"/>
    <n v="1059"/>
    <n v="93"/>
    <n v="3"/>
    <n v="279"/>
    <x v="2"/>
    <s v="Joggers"/>
  </r>
  <r>
    <n v="860"/>
    <n v="178"/>
    <n v="593"/>
    <n v="100"/>
    <n v="1"/>
    <n v="100"/>
    <x v="1"/>
    <s v="Bomber"/>
  </r>
  <r>
    <n v="861"/>
    <n v="178"/>
    <n v="307"/>
    <n v="105"/>
    <n v="1"/>
    <n v="105"/>
    <x v="0"/>
    <s v="Cuban Collar"/>
  </r>
  <r>
    <n v="862"/>
    <n v="178"/>
    <n v="1023"/>
    <n v="90"/>
    <n v="1"/>
    <n v="90"/>
    <x v="2"/>
    <s v="Relaxed Leg"/>
  </r>
  <r>
    <n v="863"/>
    <n v="179"/>
    <n v="182"/>
    <n v="98"/>
    <n v="2"/>
    <n v="196"/>
    <x v="0"/>
    <s v="Camp Collared"/>
  </r>
  <r>
    <n v="864"/>
    <n v="179"/>
    <n v="700"/>
    <n v="119"/>
    <n v="2"/>
    <n v="238"/>
    <x v="1"/>
    <s v="Trench Coat"/>
  </r>
  <r>
    <n v="865"/>
    <n v="179"/>
    <n v="788"/>
    <n v="91"/>
    <n v="3"/>
    <n v="273"/>
    <x v="1"/>
    <s v="Pullover"/>
  </r>
  <r>
    <n v="866"/>
    <n v="179"/>
    <n v="360"/>
    <n v="94"/>
    <n v="2"/>
    <n v="188"/>
    <x v="0"/>
    <s v="Henley"/>
  </r>
  <r>
    <n v="867"/>
    <n v="179"/>
    <n v="1235"/>
    <n v="112"/>
    <n v="1"/>
    <n v="112"/>
    <x v="2"/>
    <s v="Tracksuit Bottoms"/>
  </r>
  <r>
    <n v="868"/>
    <n v="179"/>
    <n v="449"/>
    <n v="107"/>
    <n v="3"/>
    <n v="321"/>
    <x v="1"/>
    <s v="Denim"/>
  </r>
  <r>
    <n v="869"/>
    <n v="180"/>
    <n v="50"/>
    <n v="104"/>
    <n v="3"/>
    <n v="312"/>
    <x v="0"/>
    <s v="Dress"/>
  </r>
  <r>
    <n v="870"/>
    <n v="180"/>
    <n v="1184"/>
    <n v="99"/>
    <n v="1"/>
    <n v="99"/>
    <x v="2"/>
    <s v="High-Waisted"/>
  </r>
  <r>
    <n v="871"/>
    <n v="180"/>
    <n v="1245"/>
    <n v="112"/>
    <n v="1"/>
    <n v="112"/>
    <x v="2"/>
    <s v="Tracksuit Bottoms"/>
  </r>
  <r>
    <n v="872"/>
    <n v="180"/>
    <n v="1058"/>
    <n v="93"/>
    <n v="2"/>
    <n v="186"/>
    <x v="2"/>
    <s v="Joggers"/>
  </r>
  <r>
    <n v="873"/>
    <n v="180"/>
    <n v="1054"/>
    <n v="93"/>
    <n v="1"/>
    <n v="93"/>
    <x v="2"/>
    <s v="Joggers"/>
  </r>
  <r>
    <n v="874"/>
    <n v="180"/>
    <n v="272"/>
    <n v="95"/>
    <n v="1"/>
    <n v="95"/>
    <x v="0"/>
    <s v="Polo"/>
  </r>
  <r>
    <n v="875"/>
    <n v="181"/>
    <n v="463"/>
    <n v="118"/>
    <n v="1"/>
    <n v="118"/>
    <x v="1"/>
    <s v="Puffer"/>
  </r>
  <r>
    <n v="876"/>
    <n v="181"/>
    <n v="506"/>
    <n v="102"/>
    <n v="3"/>
    <n v="306"/>
    <x v="1"/>
    <s v="Windbreaker"/>
  </r>
  <r>
    <n v="877"/>
    <n v="182"/>
    <n v="852"/>
    <n v="113"/>
    <n v="2"/>
    <n v="226"/>
    <x v="2"/>
    <s v="Chinos"/>
  </r>
  <r>
    <n v="878"/>
    <n v="182"/>
    <n v="408"/>
    <n v="119"/>
    <n v="2"/>
    <n v="238"/>
    <x v="0"/>
    <s v="Casual Slim Fit"/>
  </r>
  <r>
    <n v="879"/>
    <n v="182"/>
    <n v="578"/>
    <n v="100"/>
    <n v="2"/>
    <n v="200"/>
    <x v="1"/>
    <s v="Bomber"/>
  </r>
  <r>
    <n v="880"/>
    <n v="182"/>
    <n v="858"/>
    <n v="113"/>
    <n v="3"/>
    <n v="339"/>
    <x v="2"/>
    <s v="Chinos"/>
  </r>
  <r>
    <n v="881"/>
    <n v="182"/>
    <n v="756"/>
    <n v="109"/>
    <n v="1"/>
    <n v="109"/>
    <x v="1"/>
    <s v="Peacoat"/>
  </r>
  <r>
    <n v="882"/>
    <n v="182"/>
    <n v="525"/>
    <n v="98"/>
    <n v="1"/>
    <n v="98"/>
    <x v="1"/>
    <s v="Leather"/>
  </r>
  <r>
    <n v="883"/>
    <n v="182"/>
    <n v="792"/>
    <n v="91"/>
    <n v="3"/>
    <n v="273"/>
    <x v="1"/>
    <s v="Pullover"/>
  </r>
  <r>
    <n v="884"/>
    <n v="182"/>
    <n v="705"/>
    <n v="119"/>
    <n v="2"/>
    <n v="238"/>
    <x v="1"/>
    <s v="Trench Coat"/>
  </r>
  <r>
    <n v="885"/>
    <n v="182"/>
    <n v="60"/>
    <n v="104"/>
    <n v="2"/>
    <n v="208"/>
    <x v="0"/>
    <s v="Dress"/>
  </r>
  <r>
    <n v="886"/>
    <n v="183"/>
    <n v="1192"/>
    <n v="105"/>
    <n v="2"/>
    <n v="210"/>
    <x v="2"/>
    <s v="Pleated"/>
  </r>
  <r>
    <n v="887"/>
    <n v="183"/>
    <n v="513"/>
    <n v="102"/>
    <n v="3"/>
    <n v="306"/>
    <x v="1"/>
    <s v="Windbreaker"/>
  </r>
  <r>
    <n v="888"/>
    <n v="183"/>
    <n v="758"/>
    <n v="109"/>
    <n v="3"/>
    <n v="327"/>
    <x v="1"/>
    <s v="Peacoat"/>
  </r>
  <r>
    <n v="889"/>
    <n v="183"/>
    <n v="202"/>
    <n v="98"/>
    <n v="1"/>
    <n v="98"/>
    <x v="0"/>
    <s v="Camp Collared"/>
  </r>
  <r>
    <n v="890"/>
    <n v="183"/>
    <n v="359"/>
    <n v="94"/>
    <n v="2"/>
    <n v="188"/>
    <x v="0"/>
    <s v="Henley"/>
  </r>
  <r>
    <n v="891"/>
    <n v="183"/>
    <n v="300"/>
    <n v="105"/>
    <n v="3"/>
    <n v="315"/>
    <x v="0"/>
    <s v="Cuban Collar"/>
  </r>
  <r>
    <n v="892"/>
    <n v="183"/>
    <n v="709"/>
    <n v="119"/>
    <n v="2"/>
    <n v="238"/>
    <x v="1"/>
    <s v="Trench Coat"/>
  </r>
  <r>
    <n v="893"/>
    <n v="184"/>
    <n v="31"/>
    <n v="96"/>
    <n v="2"/>
    <n v="192"/>
    <x v="0"/>
    <s v="Oxford Cloth"/>
  </r>
  <r>
    <n v="894"/>
    <n v="184"/>
    <n v="1100"/>
    <n v="115"/>
    <n v="2"/>
    <n v="230"/>
    <x v="2"/>
    <s v="Cropped"/>
  </r>
  <r>
    <n v="895"/>
    <n v="184"/>
    <n v="318"/>
    <n v="109"/>
    <n v="2"/>
    <n v="218"/>
    <x v="0"/>
    <s v="Mandarin Collar"/>
  </r>
  <r>
    <n v="896"/>
    <n v="185"/>
    <n v="360"/>
    <n v="94"/>
    <n v="3"/>
    <n v="282"/>
    <x v="0"/>
    <s v="Henley"/>
  </r>
  <r>
    <n v="897"/>
    <n v="185"/>
    <n v="1145"/>
    <n v="102"/>
    <n v="1"/>
    <n v="102"/>
    <x v="2"/>
    <s v="Cargo Pants"/>
  </r>
  <r>
    <n v="898"/>
    <n v="185"/>
    <n v="469"/>
    <n v="118"/>
    <n v="2"/>
    <n v="236"/>
    <x v="1"/>
    <s v="Puffer"/>
  </r>
  <r>
    <n v="899"/>
    <n v="185"/>
    <n v="406"/>
    <n v="119"/>
    <n v="3"/>
    <n v="357"/>
    <x v="0"/>
    <s v="Casual Slim Fit"/>
  </r>
  <r>
    <n v="900"/>
    <n v="185"/>
    <n v="411"/>
    <n v="119"/>
    <n v="2"/>
    <n v="238"/>
    <x v="0"/>
    <s v="Casual Slim Fit"/>
  </r>
  <r>
    <n v="901"/>
    <n v="185"/>
    <n v="249"/>
    <n v="95"/>
    <n v="1"/>
    <n v="95"/>
    <x v="0"/>
    <s v="Polo"/>
  </r>
  <r>
    <n v="902"/>
    <n v="185"/>
    <n v="55"/>
    <n v="104"/>
    <n v="3"/>
    <n v="312"/>
    <x v="0"/>
    <s v="Dress"/>
  </r>
  <r>
    <n v="903"/>
    <n v="185"/>
    <n v="948"/>
    <n v="97"/>
    <n v="2"/>
    <n v="194"/>
    <x v="2"/>
    <s v="Slim-Fit"/>
  </r>
  <r>
    <n v="904"/>
    <n v="185"/>
    <n v="1057"/>
    <n v="93"/>
    <n v="3"/>
    <n v="279"/>
    <x v="2"/>
    <s v="Joggers"/>
  </r>
  <r>
    <n v="905"/>
    <n v="186"/>
    <n v="316"/>
    <n v="109"/>
    <n v="2"/>
    <n v="218"/>
    <x v="0"/>
    <s v="Mandarin Collar"/>
  </r>
  <r>
    <n v="906"/>
    <n v="186"/>
    <n v="642"/>
    <n v="93"/>
    <n v="2"/>
    <n v="186"/>
    <x v="1"/>
    <s v="Coach"/>
  </r>
  <r>
    <n v="907"/>
    <n v="186"/>
    <n v="759"/>
    <n v="109"/>
    <n v="2"/>
    <n v="218"/>
    <x v="1"/>
    <s v="Peacoat"/>
  </r>
  <r>
    <n v="908"/>
    <n v="186"/>
    <n v="1208"/>
    <n v="105"/>
    <n v="2"/>
    <n v="210"/>
    <x v="2"/>
    <s v="Pleated"/>
  </r>
  <r>
    <n v="909"/>
    <n v="186"/>
    <n v="617"/>
    <n v="112"/>
    <n v="1"/>
    <n v="112"/>
    <x v="1"/>
    <s v="Cardigan"/>
  </r>
  <r>
    <n v="910"/>
    <n v="186"/>
    <n v="1038"/>
    <n v="90"/>
    <n v="1"/>
    <n v="90"/>
    <x v="2"/>
    <s v="Relaxed Leg"/>
  </r>
  <r>
    <n v="911"/>
    <n v="187"/>
    <n v="129"/>
    <n v="92"/>
    <n v="3"/>
    <n v="276"/>
    <x v="0"/>
    <s v="Denim"/>
  </r>
  <r>
    <n v="912"/>
    <n v="187"/>
    <n v="95"/>
    <n v="118"/>
    <n v="3"/>
    <n v="354"/>
    <x v="0"/>
    <s v="Flannel"/>
  </r>
  <r>
    <n v="913"/>
    <n v="187"/>
    <n v="66"/>
    <n v="104"/>
    <n v="1"/>
    <n v="104"/>
    <x v="0"/>
    <s v="Dress"/>
  </r>
  <r>
    <n v="914"/>
    <n v="187"/>
    <n v="644"/>
    <n v="93"/>
    <n v="3"/>
    <n v="279"/>
    <x v="1"/>
    <s v="Coach"/>
  </r>
  <r>
    <n v="915"/>
    <n v="187"/>
    <n v="771"/>
    <n v="91"/>
    <n v="2"/>
    <n v="182"/>
    <x v="1"/>
    <s v="Pullover"/>
  </r>
  <r>
    <n v="916"/>
    <n v="188"/>
    <n v="961"/>
    <n v="97"/>
    <n v="3"/>
    <n v="291"/>
    <x v="2"/>
    <s v="Slim-Fit"/>
  </r>
  <r>
    <n v="917"/>
    <n v="188"/>
    <n v="1246"/>
    <n v="112"/>
    <n v="3"/>
    <n v="336"/>
    <x v="2"/>
    <s v="Tracksuit Bottoms"/>
  </r>
  <r>
    <n v="918"/>
    <n v="188"/>
    <n v="1109"/>
    <n v="115"/>
    <n v="1"/>
    <n v="115"/>
    <x v="2"/>
    <s v="Cropped"/>
  </r>
  <r>
    <n v="919"/>
    <n v="189"/>
    <n v="214"/>
    <n v="106"/>
    <n v="1"/>
    <n v="106"/>
    <x v="0"/>
    <s v="Chambray"/>
  </r>
  <r>
    <n v="920"/>
    <n v="189"/>
    <n v="668"/>
    <n v="113"/>
    <n v="1"/>
    <n v="113"/>
    <x v="1"/>
    <s v="Parka"/>
  </r>
  <r>
    <n v="921"/>
    <n v="189"/>
    <n v="179"/>
    <n v="98"/>
    <n v="2"/>
    <n v="196"/>
    <x v="0"/>
    <s v="Camp Collared"/>
  </r>
  <r>
    <n v="922"/>
    <n v="189"/>
    <n v="877"/>
    <n v="94"/>
    <n v="2"/>
    <n v="188"/>
    <x v="2"/>
    <s v="Cords"/>
  </r>
  <r>
    <n v="923"/>
    <n v="190"/>
    <n v="431"/>
    <n v="107"/>
    <n v="3"/>
    <n v="321"/>
    <x v="1"/>
    <s v="Denim"/>
  </r>
  <r>
    <n v="924"/>
    <n v="191"/>
    <n v="219"/>
    <n v="106"/>
    <n v="1"/>
    <n v="106"/>
    <x v="0"/>
    <s v="Chambray"/>
  </r>
  <r>
    <n v="925"/>
    <n v="191"/>
    <n v="1077"/>
    <n v="93"/>
    <n v="2"/>
    <n v="186"/>
    <x v="2"/>
    <s v="Joggers"/>
  </r>
  <r>
    <n v="926"/>
    <n v="191"/>
    <n v="130"/>
    <n v="92"/>
    <n v="2"/>
    <n v="184"/>
    <x v="0"/>
    <s v="Denim"/>
  </r>
  <r>
    <n v="927"/>
    <n v="191"/>
    <n v="74"/>
    <n v="118"/>
    <n v="1"/>
    <n v="118"/>
    <x v="0"/>
    <s v="Flannel"/>
  </r>
  <r>
    <n v="928"/>
    <n v="191"/>
    <n v="23"/>
    <n v="96"/>
    <n v="2"/>
    <n v="192"/>
    <x v="0"/>
    <s v="Oxford Cloth"/>
  </r>
  <r>
    <n v="929"/>
    <n v="191"/>
    <n v="282"/>
    <n v="105"/>
    <n v="1"/>
    <n v="105"/>
    <x v="0"/>
    <s v="Cuban Collar"/>
  </r>
  <r>
    <n v="930"/>
    <n v="192"/>
    <n v="863"/>
    <n v="113"/>
    <n v="2"/>
    <n v="226"/>
    <x v="2"/>
    <s v="Chinos"/>
  </r>
  <r>
    <n v="931"/>
    <n v="192"/>
    <n v="390"/>
    <n v="119"/>
    <n v="3"/>
    <n v="357"/>
    <x v="0"/>
    <s v="Casual Slim Fit"/>
  </r>
  <r>
    <n v="932"/>
    <n v="192"/>
    <n v="990"/>
    <n v="106"/>
    <n v="3"/>
    <n v="318"/>
    <x v="2"/>
    <s v="Wool"/>
  </r>
  <r>
    <n v="933"/>
    <n v="192"/>
    <n v="920"/>
    <n v="96"/>
    <n v="3"/>
    <n v="288"/>
    <x v="2"/>
    <s v="Drawstring"/>
  </r>
  <r>
    <n v="934"/>
    <n v="192"/>
    <n v="9"/>
    <n v="96"/>
    <n v="3"/>
    <n v="288"/>
    <x v="0"/>
    <s v="Oxford Cloth"/>
  </r>
  <r>
    <n v="935"/>
    <n v="192"/>
    <n v="664"/>
    <n v="93"/>
    <n v="1"/>
    <n v="93"/>
    <x v="1"/>
    <s v="Coach"/>
  </r>
  <r>
    <n v="936"/>
    <n v="192"/>
    <n v="573"/>
    <n v="100"/>
    <n v="3"/>
    <n v="300"/>
    <x v="1"/>
    <s v="Bomber"/>
  </r>
  <r>
    <n v="937"/>
    <n v="193"/>
    <n v="1084"/>
    <n v="93"/>
    <n v="2"/>
    <n v="186"/>
    <x v="2"/>
    <s v="Joggers"/>
  </r>
  <r>
    <n v="938"/>
    <n v="193"/>
    <n v="63"/>
    <n v="104"/>
    <n v="3"/>
    <n v="312"/>
    <x v="0"/>
    <s v="Dress"/>
  </r>
  <r>
    <n v="939"/>
    <n v="193"/>
    <n v="396"/>
    <n v="119"/>
    <n v="2"/>
    <n v="238"/>
    <x v="0"/>
    <s v="Casual Slim Fit"/>
  </r>
  <r>
    <n v="940"/>
    <n v="193"/>
    <n v="762"/>
    <n v="109"/>
    <n v="1"/>
    <n v="109"/>
    <x v="1"/>
    <s v="Peacoat"/>
  </r>
  <r>
    <n v="941"/>
    <n v="193"/>
    <n v="593"/>
    <n v="100"/>
    <n v="2"/>
    <n v="200"/>
    <x v="1"/>
    <s v="Bomber"/>
  </r>
  <r>
    <n v="942"/>
    <n v="193"/>
    <n v="1061"/>
    <n v="93"/>
    <n v="2"/>
    <n v="186"/>
    <x v="2"/>
    <s v="Joggers"/>
  </r>
  <r>
    <n v="943"/>
    <n v="193"/>
    <n v="656"/>
    <n v="93"/>
    <n v="3"/>
    <n v="279"/>
    <x v="1"/>
    <s v="Coach"/>
  </r>
  <r>
    <n v="944"/>
    <n v="193"/>
    <n v="727"/>
    <n v="119"/>
    <n v="1"/>
    <n v="119"/>
    <x v="1"/>
    <s v="Trench Coat"/>
  </r>
  <r>
    <n v="945"/>
    <n v="194"/>
    <n v="371"/>
    <n v="94"/>
    <n v="1"/>
    <n v="94"/>
    <x v="0"/>
    <s v="Henley"/>
  </r>
  <r>
    <n v="946"/>
    <n v="194"/>
    <n v="303"/>
    <n v="105"/>
    <n v="3"/>
    <n v="315"/>
    <x v="0"/>
    <s v="Cuban Collar"/>
  </r>
  <r>
    <n v="947"/>
    <n v="194"/>
    <n v="954"/>
    <n v="97"/>
    <n v="1"/>
    <n v="97"/>
    <x v="2"/>
    <s v="Slim-Fit"/>
  </r>
  <r>
    <n v="948"/>
    <n v="194"/>
    <n v="893"/>
    <n v="94"/>
    <n v="1"/>
    <n v="94"/>
    <x v="2"/>
    <s v="Cords"/>
  </r>
  <r>
    <n v="949"/>
    <n v="194"/>
    <n v="25"/>
    <n v="96"/>
    <n v="1"/>
    <n v="96"/>
    <x v="0"/>
    <s v="Oxford Cloth"/>
  </r>
  <r>
    <n v="950"/>
    <n v="194"/>
    <n v="179"/>
    <n v="98"/>
    <n v="3"/>
    <n v="294"/>
    <x v="0"/>
    <s v="Camp Collared"/>
  </r>
  <r>
    <n v="951"/>
    <n v="194"/>
    <n v="71"/>
    <n v="118"/>
    <n v="3"/>
    <n v="354"/>
    <x v="0"/>
    <s v="Flannel"/>
  </r>
  <r>
    <n v="952"/>
    <n v="195"/>
    <n v="495"/>
    <n v="102"/>
    <n v="3"/>
    <n v="306"/>
    <x v="1"/>
    <s v="Windbreaker"/>
  </r>
  <r>
    <n v="953"/>
    <n v="195"/>
    <n v="1212"/>
    <n v="105"/>
    <n v="2"/>
    <n v="210"/>
    <x v="2"/>
    <s v="Pleated"/>
  </r>
  <r>
    <n v="954"/>
    <n v="195"/>
    <n v="370"/>
    <n v="94"/>
    <n v="2"/>
    <n v="188"/>
    <x v="0"/>
    <s v="Henley"/>
  </r>
  <r>
    <n v="955"/>
    <n v="196"/>
    <n v="1053"/>
    <n v="93"/>
    <n v="3"/>
    <n v="279"/>
    <x v="2"/>
    <s v="Joggers"/>
  </r>
  <r>
    <n v="956"/>
    <n v="196"/>
    <n v="948"/>
    <n v="97"/>
    <n v="2"/>
    <n v="194"/>
    <x v="2"/>
    <s v="Slim-Fit"/>
  </r>
  <r>
    <n v="957"/>
    <n v="196"/>
    <n v="1127"/>
    <n v="102"/>
    <n v="1"/>
    <n v="102"/>
    <x v="2"/>
    <s v="Cargo Pants"/>
  </r>
  <r>
    <n v="958"/>
    <n v="196"/>
    <n v="750"/>
    <n v="109"/>
    <n v="1"/>
    <n v="109"/>
    <x v="1"/>
    <s v="Peacoat"/>
  </r>
  <r>
    <n v="959"/>
    <n v="196"/>
    <n v="239"/>
    <n v="106"/>
    <n v="3"/>
    <n v="318"/>
    <x v="0"/>
    <s v="Chambray"/>
  </r>
  <r>
    <n v="960"/>
    <n v="196"/>
    <n v="306"/>
    <n v="105"/>
    <n v="2"/>
    <n v="210"/>
    <x v="0"/>
    <s v="Cuban Collar"/>
  </r>
  <r>
    <n v="961"/>
    <n v="197"/>
    <n v="1065"/>
    <n v="93"/>
    <n v="1"/>
    <n v="93"/>
    <x v="2"/>
    <s v="Joggers"/>
  </r>
  <r>
    <n v="962"/>
    <n v="197"/>
    <n v="1244"/>
    <n v="112"/>
    <n v="2"/>
    <n v="224"/>
    <x v="2"/>
    <s v="Tracksuit Bottoms"/>
  </r>
  <r>
    <n v="963"/>
    <n v="197"/>
    <n v="697"/>
    <n v="113"/>
    <n v="2"/>
    <n v="226"/>
    <x v="1"/>
    <s v="Parka"/>
  </r>
  <r>
    <n v="964"/>
    <n v="197"/>
    <n v="254"/>
    <n v="95"/>
    <n v="3"/>
    <n v="285"/>
    <x v="0"/>
    <s v="Polo"/>
  </r>
  <r>
    <n v="965"/>
    <n v="197"/>
    <n v="864"/>
    <n v="113"/>
    <n v="1"/>
    <n v="113"/>
    <x v="2"/>
    <s v="Chinos"/>
  </r>
  <r>
    <n v="966"/>
    <n v="198"/>
    <n v="172"/>
    <n v="91"/>
    <n v="3"/>
    <n v="273"/>
    <x v="0"/>
    <s v="Linen"/>
  </r>
  <r>
    <n v="967"/>
    <n v="198"/>
    <n v="204"/>
    <n v="98"/>
    <n v="2"/>
    <n v="196"/>
    <x v="0"/>
    <s v="Camp Collared"/>
  </r>
  <r>
    <n v="968"/>
    <n v="198"/>
    <n v="1259"/>
    <n v="112"/>
    <n v="2"/>
    <n v="224"/>
    <x v="2"/>
    <s v="Tracksuit Bottoms"/>
  </r>
  <r>
    <n v="969"/>
    <n v="199"/>
    <n v="78"/>
    <n v="118"/>
    <n v="2"/>
    <n v="236"/>
    <x v="0"/>
    <s v="Flannel"/>
  </r>
  <r>
    <n v="970"/>
    <n v="199"/>
    <n v="1057"/>
    <n v="93"/>
    <n v="3"/>
    <n v="279"/>
    <x v="2"/>
    <s v="Joggers"/>
  </r>
  <r>
    <n v="971"/>
    <n v="199"/>
    <n v="655"/>
    <n v="93"/>
    <n v="3"/>
    <n v="279"/>
    <x v="1"/>
    <s v="Coach"/>
  </r>
  <r>
    <n v="972"/>
    <n v="199"/>
    <n v="249"/>
    <n v="95"/>
    <n v="3"/>
    <n v="285"/>
    <x v="0"/>
    <s v="Polo"/>
  </r>
  <r>
    <n v="973"/>
    <n v="200"/>
    <n v="758"/>
    <n v="109"/>
    <n v="3"/>
    <n v="327"/>
    <x v="1"/>
    <s v="Peacoat"/>
  </r>
  <r>
    <n v="974"/>
    <n v="200"/>
    <n v="1158"/>
    <n v="99"/>
    <n v="2"/>
    <n v="198"/>
    <x v="2"/>
    <s v="High-Waisted"/>
  </r>
  <r>
    <n v="975"/>
    <n v="200"/>
    <n v="964"/>
    <n v="97"/>
    <n v="2"/>
    <n v="194"/>
    <x v="2"/>
    <s v="Slim-Fit"/>
  </r>
  <r>
    <n v="976"/>
    <n v="200"/>
    <n v="135"/>
    <n v="92"/>
    <n v="2"/>
    <n v="184"/>
    <x v="0"/>
    <s v="Denim"/>
  </r>
  <r>
    <n v="977"/>
    <n v="200"/>
    <n v="842"/>
    <n v="113"/>
    <n v="3"/>
    <n v="339"/>
    <x v="2"/>
    <s v="Chinos"/>
  </r>
  <r>
    <n v="978"/>
    <n v="200"/>
    <n v="992"/>
    <n v="106"/>
    <n v="1"/>
    <n v="106"/>
    <x v="2"/>
    <s v="Wool"/>
  </r>
  <r>
    <n v="979"/>
    <n v="201"/>
    <n v="974"/>
    <n v="97"/>
    <n v="3"/>
    <n v="291"/>
    <x v="2"/>
    <s v="Slim-Fit"/>
  </r>
  <r>
    <n v="980"/>
    <n v="201"/>
    <n v="1085"/>
    <n v="115"/>
    <n v="2"/>
    <n v="230"/>
    <x v="2"/>
    <s v="Cropped"/>
  </r>
  <r>
    <n v="981"/>
    <n v="201"/>
    <n v="451"/>
    <n v="107"/>
    <n v="2"/>
    <n v="214"/>
    <x v="1"/>
    <s v="Denim"/>
  </r>
  <r>
    <n v="982"/>
    <n v="201"/>
    <n v="27"/>
    <n v="96"/>
    <n v="2"/>
    <n v="192"/>
    <x v="0"/>
    <s v="Oxford Cloth"/>
  </r>
  <r>
    <n v="983"/>
    <n v="201"/>
    <n v="486"/>
    <n v="118"/>
    <n v="1"/>
    <n v="118"/>
    <x v="1"/>
    <s v="Puffer"/>
  </r>
  <r>
    <n v="984"/>
    <n v="202"/>
    <n v="104"/>
    <n v="118"/>
    <n v="3"/>
    <n v="354"/>
    <x v="0"/>
    <s v="Flannel"/>
  </r>
  <r>
    <n v="985"/>
    <n v="202"/>
    <n v="182"/>
    <n v="98"/>
    <n v="3"/>
    <n v="294"/>
    <x v="0"/>
    <s v="Camp Collared"/>
  </r>
  <r>
    <n v="986"/>
    <n v="202"/>
    <n v="1177"/>
    <n v="99"/>
    <n v="1"/>
    <n v="99"/>
    <x v="2"/>
    <s v="High-Waisted"/>
  </r>
  <r>
    <n v="987"/>
    <n v="202"/>
    <n v="174"/>
    <n v="91"/>
    <n v="3"/>
    <n v="273"/>
    <x v="0"/>
    <s v="Linen"/>
  </r>
  <r>
    <n v="988"/>
    <n v="202"/>
    <n v="224"/>
    <n v="106"/>
    <n v="1"/>
    <n v="106"/>
    <x v="0"/>
    <s v="Chambray"/>
  </r>
  <r>
    <n v="989"/>
    <n v="202"/>
    <n v="860"/>
    <n v="113"/>
    <n v="1"/>
    <n v="113"/>
    <x v="2"/>
    <s v="Chinos"/>
  </r>
  <r>
    <n v="990"/>
    <n v="203"/>
    <n v="574"/>
    <n v="100"/>
    <n v="1"/>
    <n v="100"/>
    <x v="1"/>
    <s v="Bomber"/>
  </r>
  <r>
    <n v="991"/>
    <n v="203"/>
    <n v="1058"/>
    <n v="93"/>
    <n v="2"/>
    <n v="186"/>
    <x v="2"/>
    <s v="Joggers"/>
  </r>
  <r>
    <n v="992"/>
    <n v="203"/>
    <n v="1170"/>
    <n v="99"/>
    <n v="2"/>
    <n v="198"/>
    <x v="2"/>
    <s v="High-Waisted"/>
  </r>
  <r>
    <n v="993"/>
    <n v="203"/>
    <n v="1229"/>
    <n v="112"/>
    <n v="1"/>
    <n v="112"/>
    <x v="2"/>
    <s v="Tracksuit Bottoms"/>
  </r>
  <r>
    <n v="994"/>
    <n v="203"/>
    <n v="1104"/>
    <n v="115"/>
    <n v="3"/>
    <n v="345"/>
    <x v="2"/>
    <s v="Cropped"/>
  </r>
  <r>
    <n v="995"/>
    <n v="204"/>
    <n v="879"/>
    <n v="94"/>
    <n v="1"/>
    <n v="94"/>
    <x v="2"/>
    <s v="Cords"/>
  </r>
  <r>
    <n v="996"/>
    <n v="204"/>
    <n v="325"/>
    <n v="109"/>
    <n v="2"/>
    <n v="218"/>
    <x v="0"/>
    <s v="Mandarin Collar"/>
  </r>
  <r>
    <n v="997"/>
    <n v="204"/>
    <n v="649"/>
    <n v="93"/>
    <n v="1"/>
    <n v="93"/>
    <x v="1"/>
    <s v="Coach"/>
  </r>
  <r>
    <n v="998"/>
    <n v="204"/>
    <n v="484"/>
    <n v="118"/>
    <n v="2"/>
    <n v="236"/>
    <x v="1"/>
    <s v="Puffer"/>
  </r>
  <r>
    <n v="999"/>
    <n v="205"/>
    <n v="502"/>
    <n v="102"/>
    <n v="2"/>
    <n v="204"/>
    <x v="1"/>
    <s v="Windbreaker"/>
  </r>
  <r>
    <n v="1000"/>
    <n v="205"/>
    <n v="506"/>
    <n v="102"/>
    <n v="2"/>
    <n v="204"/>
    <x v="1"/>
    <s v="Windbreaker"/>
  </r>
  <r>
    <n v="1001"/>
    <n v="205"/>
    <n v="230"/>
    <n v="106"/>
    <n v="1"/>
    <n v="106"/>
    <x v="0"/>
    <s v="Chambray"/>
  </r>
  <r>
    <n v="1002"/>
    <n v="206"/>
    <n v="249"/>
    <n v="95"/>
    <n v="1"/>
    <n v="95"/>
    <x v="0"/>
    <s v="Polo"/>
  </r>
  <r>
    <n v="1003"/>
    <n v="206"/>
    <n v="66"/>
    <n v="104"/>
    <n v="3"/>
    <n v="312"/>
    <x v="0"/>
    <s v="Dress"/>
  </r>
  <r>
    <n v="1004"/>
    <n v="206"/>
    <n v="340"/>
    <n v="109"/>
    <n v="2"/>
    <n v="218"/>
    <x v="0"/>
    <s v="Mandarin Collar"/>
  </r>
  <r>
    <n v="1005"/>
    <n v="206"/>
    <n v="541"/>
    <n v="98"/>
    <n v="2"/>
    <n v="196"/>
    <x v="1"/>
    <s v="Leather"/>
  </r>
  <r>
    <n v="1006"/>
    <n v="206"/>
    <n v="912"/>
    <n v="96"/>
    <n v="1"/>
    <n v="96"/>
    <x v="2"/>
    <s v="Drawstring"/>
  </r>
  <r>
    <n v="1007"/>
    <n v="206"/>
    <n v="553"/>
    <n v="98"/>
    <n v="3"/>
    <n v="294"/>
    <x v="1"/>
    <s v="Leather"/>
  </r>
  <r>
    <n v="1008"/>
    <n v="207"/>
    <n v="403"/>
    <n v="119"/>
    <n v="1"/>
    <n v="119"/>
    <x v="0"/>
    <s v="Casual Slim Fit"/>
  </r>
  <r>
    <n v="1009"/>
    <n v="207"/>
    <n v="327"/>
    <n v="109"/>
    <n v="3"/>
    <n v="327"/>
    <x v="0"/>
    <s v="Mandarin Collar"/>
  </r>
  <r>
    <n v="1010"/>
    <n v="207"/>
    <n v="1017"/>
    <n v="90"/>
    <n v="1"/>
    <n v="90"/>
    <x v="2"/>
    <s v="Relaxed Leg"/>
  </r>
  <r>
    <n v="1011"/>
    <n v="207"/>
    <n v="839"/>
    <n v="117"/>
    <n v="2"/>
    <n v="234"/>
    <x v="1"/>
    <s v="Shearling"/>
  </r>
  <r>
    <n v="1012"/>
    <n v="208"/>
    <n v="501"/>
    <n v="102"/>
    <n v="2"/>
    <n v="204"/>
    <x v="1"/>
    <s v="Windbreaker"/>
  </r>
  <r>
    <n v="1013"/>
    <n v="208"/>
    <n v="231"/>
    <n v="106"/>
    <n v="2"/>
    <n v="212"/>
    <x v="0"/>
    <s v="Chambray"/>
  </r>
  <r>
    <n v="1014"/>
    <n v="208"/>
    <n v="895"/>
    <n v="94"/>
    <n v="1"/>
    <n v="94"/>
    <x v="2"/>
    <s v="Cords"/>
  </r>
  <r>
    <n v="1015"/>
    <n v="208"/>
    <n v="744"/>
    <n v="109"/>
    <n v="1"/>
    <n v="109"/>
    <x v="1"/>
    <s v="Peacoat"/>
  </r>
  <r>
    <n v="1016"/>
    <n v="208"/>
    <n v="1006"/>
    <n v="106"/>
    <n v="1"/>
    <n v="106"/>
    <x v="2"/>
    <s v="Wool"/>
  </r>
  <r>
    <n v="1017"/>
    <n v="208"/>
    <n v="486"/>
    <n v="118"/>
    <n v="3"/>
    <n v="354"/>
    <x v="1"/>
    <s v="Puffer"/>
  </r>
  <r>
    <n v="1018"/>
    <n v="209"/>
    <n v="837"/>
    <n v="117"/>
    <n v="1"/>
    <n v="117"/>
    <x v="1"/>
    <s v="Shearling"/>
  </r>
  <r>
    <n v="1019"/>
    <n v="209"/>
    <n v="428"/>
    <n v="107"/>
    <n v="2"/>
    <n v="214"/>
    <x v="1"/>
    <s v="Denim"/>
  </r>
  <r>
    <n v="1020"/>
    <n v="209"/>
    <n v="1220"/>
    <n v="105"/>
    <n v="1"/>
    <n v="105"/>
    <x v="2"/>
    <s v="Pleated"/>
  </r>
  <r>
    <n v="1021"/>
    <n v="209"/>
    <n v="29"/>
    <n v="96"/>
    <n v="2"/>
    <n v="192"/>
    <x v="0"/>
    <s v="Oxford Cloth"/>
  </r>
  <r>
    <n v="1022"/>
    <n v="210"/>
    <n v="412"/>
    <n v="119"/>
    <n v="3"/>
    <n v="357"/>
    <x v="0"/>
    <s v="Casual Slim Fit"/>
  </r>
  <r>
    <n v="1023"/>
    <n v="210"/>
    <n v="546"/>
    <n v="98"/>
    <n v="3"/>
    <n v="294"/>
    <x v="1"/>
    <s v="Leather"/>
  </r>
  <r>
    <n v="1024"/>
    <n v="211"/>
    <n v="1253"/>
    <n v="112"/>
    <n v="2"/>
    <n v="224"/>
    <x v="2"/>
    <s v="Tracksuit Bottoms"/>
  </r>
  <r>
    <n v="1025"/>
    <n v="211"/>
    <n v="430"/>
    <n v="107"/>
    <n v="2"/>
    <n v="214"/>
    <x v="1"/>
    <s v="Denim"/>
  </r>
  <r>
    <n v="1026"/>
    <n v="211"/>
    <n v="152"/>
    <n v="91"/>
    <n v="3"/>
    <n v="273"/>
    <x v="0"/>
    <s v="Linen"/>
  </r>
  <r>
    <n v="1027"/>
    <n v="211"/>
    <n v="519"/>
    <n v="102"/>
    <n v="1"/>
    <n v="102"/>
    <x v="1"/>
    <s v="Windbreaker"/>
  </r>
  <r>
    <n v="1028"/>
    <n v="211"/>
    <n v="573"/>
    <n v="100"/>
    <n v="3"/>
    <n v="300"/>
    <x v="1"/>
    <s v="Bomber"/>
  </r>
  <r>
    <n v="1029"/>
    <n v="212"/>
    <n v="1087"/>
    <n v="115"/>
    <n v="3"/>
    <n v="345"/>
    <x v="2"/>
    <s v="Cropped"/>
  </r>
  <r>
    <n v="1030"/>
    <n v="212"/>
    <n v="317"/>
    <n v="109"/>
    <n v="3"/>
    <n v="327"/>
    <x v="0"/>
    <s v="Mandarin Collar"/>
  </r>
  <r>
    <n v="1031"/>
    <n v="212"/>
    <n v="627"/>
    <n v="112"/>
    <n v="1"/>
    <n v="112"/>
    <x v="1"/>
    <s v="Cardigan"/>
  </r>
  <r>
    <n v="1032"/>
    <n v="212"/>
    <n v="517"/>
    <n v="102"/>
    <n v="2"/>
    <n v="204"/>
    <x v="1"/>
    <s v="Windbreaker"/>
  </r>
  <r>
    <n v="1033"/>
    <n v="212"/>
    <n v="1174"/>
    <n v="99"/>
    <n v="1"/>
    <n v="99"/>
    <x v="2"/>
    <s v="High-Waisted"/>
  </r>
  <r>
    <n v="1034"/>
    <n v="212"/>
    <n v="362"/>
    <n v="94"/>
    <n v="3"/>
    <n v="282"/>
    <x v="0"/>
    <s v="Henley"/>
  </r>
  <r>
    <n v="1035"/>
    <n v="212"/>
    <n v="172"/>
    <n v="91"/>
    <n v="2"/>
    <n v="182"/>
    <x v="0"/>
    <s v="Linen"/>
  </r>
  <r>
    <n v="1036"/>
    <n v="212"/>
    <n v="1006"/>
    <n v="106"/>
    <n v="1"/>
    <n v="106"/>
    <x v="2"/>
    <s v="Wool"/>
  </r>
  <r>
    <n v="1037"/>
    <n v="213"/>
    <n v="262"/>
    <n v="95"/>
    <n v="3"/>
    <n v="285"/>
    <x v="0"/>
    <s v="Polo"/>
  </r>
  <r>
    <n v="1038"/>
    <n v="213"/>
    <n v="907"/>
    <n v="94"/>
    <n v="1"/>
    <n v="94"/>
    <x v="2"/>
    <s v="Cords"/>
  </r>
  <r>
    <n v="1039"/>
    <n v="213"/>
    <n v="759"/>
    <n v="109"/>
    <n v="3"/>
    <n v="327"/>
    <x v="1"/>
    <s v="Peacoat"/>
  </r>
  <r>
    <n v="1040"/>
    <n v="213"/>
    <n v="1007"/>
    <n v="106"/>
    <n v="2"/>
    <n v="212"/>
    <x v="2"/>
    <s v="Wool"/>
  </r>
  <r>
    <n v="1041"/>
    <n v="213"/>
    <n v="737"/>
    <n v="109"/>
    <n v="1"/>
    <n v="109"/>
    <x v="1"/>
    <s v="Peacoat"/>
  </r>
  <r>
    <n v="1042"/>
    <n v="213"/>
    <n v="55"/>
    <n v="104"/>
    <n v="1"/>
    <n v="104"/>
    <x v="0"/>
    <s v="Dress"/>
  </r>
  <r>
    <n v="1043"/>
    <n v="213"/>
    <n v="522"/>
    <n v="102"/>
    <n v="3"/>
    <n v="306"/>
    <x v="1"/>
    <s v="Windbreaker"/>
  </r>
  <r>
    <n v="1044"/>
    <n v="214"/>
    <n v="667"/>
    <n v="113"/>
    <n v="3"/>
    <n v="339"/>
    <x v="1"/>
    <s v="Parka"/>
  </r>
  <r>
    <n v="1045"/>
    <n v="214"/>
    <n v="1111"/>
    <n v="115"/>
    <n v="1"/>
    <n v="115"/>
    <x v="2"/>
    <s v="Cropped"/>
  </r>
  <r>
    <n v="1046"/>
    <n v="214"/>
    <n v="415"/>
    <n v="119"/>
    <n v="1"/>
    <n v="119"/>
    <x v="0"/>
    <s v="Casual Slim Fit"/>
  </r>
  <r>
    <n v="1047"/>
    <n v="214"/>
    <n v="740"/>
    <n v="109"/>
    <n v="1"/>
    <n v="109"/>
    <x v="1"/>
    <s v="Peacoat"/>
  </r>
  <r>
    <n v="1048"/>
    <n v="215"/>
    <n v="207"/>
    <n v="98"/>
    <n v="1"/>
    <n v="98"/>
    <x v="0"/>
    <s v="Camp Collared"/>
  </r>
  <r>
    <n v="1049"/>
    <n v="215"/>
    <n v="618"/>
    <n v="112"/>
    <n v="2"/>
    <n v="224"/>
    <x v="1"/>
    <s v="Cardigan"/>
  </r>
  <r>
    <n v="1050"/>
    <n v="215"/>
    <n v="780"/>
    <n v="91"/>
    <n v="3"/>
    <n v="273"/>
    <x v="1"/>
    <s v="Pullover"/>
  </r>
  <r>
    <n v="1051"/>
    <n v="215"/>
    <n v="793"/>
    <n v="91"/>
    <n v="2"/>
    <n v="182"/>
    <x v="1"/>
    <s v="Pullover"/>
  </r>
  <r>
    <n v="1052"/>
    <n v="216"/>
    <n v="370"/>
    <n v="94"/>
    <n v="1"/>
    <n v="94"/>
    <x v="0"/>
    <s v="Henley"/>
  </r>
  <r>
    <n v="1053"/>
    <n v="216"/>
    <n v="118"/>
    <n v="92"/>
    <n v="1"/>
    <n v="92"/>
    <x v="0"/>
    <s v="Denim"/>
  </r>
  <r>
    <n v="1054"/>
    <n v="216"/>
    <n v="731"/>
    <n v="119"/>
    <n v="2"/>
    <n v="238"/>
    <x v="1"/>
    <s v="Trench Coat"/>
  </r>
  <r>
    <n v="1055"/>
    <n v="216"/>
    <n v="303"/>
    <n v="105"/>
    <n v="1"/>
    <n v="105"/>
    <x v="0"/>
    <s v="Cuban Collar"/>
  </r>
  <r>
    <n v="1056"/>
    <n v="216"/>
    <n v="493"/>
    <n v="102"/>
    <n v="3"/>
    <n v="306"/>
    <x v="1"/>
    <s v="Windbreaker"/>
  </r>
  <r>
    <n v="1057"/>
    <n v="217"/>
    <n v="1149"/>
    <n v="102"/>
    <n v="3"/>
    <n v="306"/>
    <x v="2"/>
    <s v="Cargo Pants"/>
  </r>
  <r>
    <n v="1058"/>
    <n v="217"/>
    <n v="865"/>
    <n v="113"/>
    <n v="1"/>
    <n v="113"/>
    <x v="2"/>
    <s v="Chinos"/>
  </r>
  <r>
    <n v="1059"/>
    <n v="217"/>
    <n v="871"/>
    <n v="113"/>
    <n v="3"/>
    <n v="339"/>
    <x v="2"/>
    <s v="Chinos"/>
  </r>
  <r>
    <n v="1060"/>
    <n v="217"/>
    <n v="245"/>
    <n v="95"/>
    <n v="2"/>
    <n v="190"/>
    <x v="0"/>
    <s v="Polo"/>
  </r>
  <r>
    <n v="1061"/>
    <n v="217"/>
    <n v="277"/>
    <n v="95"/>
    <n v="3"/>
    <n v="285"/>
    <x v="0"/>
    <s v="Polo"/>
  </r>
  <r>
    <n v="1062"/>
    <n v="217"/>
    <n v="1058"/>
    <n v="93"/>
    <n v="1"/>
    <n v="93"/>
    <x v="2"/>
    <s v="Joggers"/>
  </r>
  <r>
    <n v="1063"/>
    <n v="217"/>
    <n v="1029"/>
    <n v="90"/>
    <n v="3"/>
    <n v="270"/>
    <x v="2"/>
    <s v="Relaxed Leg"/>
  </r>
  <r>
    <n v="1064"/>
    <n v="218"/>
    <n v="360"/>
    <n v="94"/>
    <n v="1"/>
    <n v="94"/>
    <x v="0"/>
    <s v="Henley"/>
  </r>
  <r>
    <n v="1065"/>
    <n v="218"/>
    <n v="478"/>
    <n v="118"/>
    <n v="2"/>
    <n v="236"/>
    <x v="1"/>
    <s v="Puffer"/>
  </r>
  <r>
    <n v="1066"/>
    <n v="218"/>
    <n v="1219"/>
    <n v="105"/>
    <n v="3"/>
    <n v="315"/>
    <x v="2"/>
    <s v="Pleated"/>
  </r>
  <r>
    <n v="1067"/>
    <n v="219"/>
    <n v="279"/>
    <n v="95"/>
    <n v="2"/>
    <n v="190"/>
    <x v="0"/>
    <s v="Polo"/>
  </r>
  <r>
    <n v="1068"/>
    <n v="219"/>
    <n v="872"/>
    <n v="113"/>
    <n v="1"/>
    <n v="113"/>
    <x v="2"/>
    <s v="Chinos"/>
  </r>
  <r>
    <n v="1069"/>
    <n v="219"/>
    <n v="288"/>
    <n v="105"/>
    <n v="1"/>
    <n v="105"/>
    <x v="0"/>
    <s v="Cuban Collar"/>
  </r>
  <r>
    <n v="1070"/>
    <n v="219"/>
    <n v="956"/>
    <n v="97"/>
    <n v="1"/>
    <n v="97"/>
    <x v="2"/>
    <s v="Slim-Fit"/>
  </r>
  <r>
    <n v="1071"/>
    <n v="220"/>
    <n v="878"/>
    <n v="94"/>
    <n v="2"/>
    <n v="188"/>
    <x v="2"/>
    <s v="Cords"/>
  </r>
  <r>
    <n v="1072"/>
    <n v="220"/>
    <n v="1000"/>
    <n v="106"/>
    <n v="3"/>
    <n v="318"/>
    <x v="2"/>
    <s v="Wool"/>
  </r>
  <r>
    <n v="1073"/>
    <n v="220"/>
    <n v="97"/>
    <n v="118"/>
    <n v="1"/>
    <n v="118"/>
    <x v="0"/>
    <s v="Flannel"/>
  </r>
  <r>
    <n v="1074"/>
    <n v="220"/>
    <n v="472"/>
    <n v="118"/>
    <n v="3"/>
    <n v="354"/>
    <x v="1"/>
    <s v="Puffer"/>
  </r>
  <r>
    <n v="1075"/>
    <n v="221"/>
    <n v="824"/>
    <n v="117"/>
    <n v="3"/>
    <n v="351"/>
    <x v="1"/>
    <s v="Shearling"/>
  </r>
  <r>
    <n v="1076"/>
    <n v="221"/>
    <n v="348"/>
    <n v="109"/>
    <n v="2"/>
    <n v="218"/>
    <x v="0"/>
    <s v="Mandarin Collar"/>
  </r>
  <r>
    <n v="1077"/>
    <n v="221"/>
    <n v="416"/>
    <n v="119"/>
    <n v="3"/>
    <n v="357"/>
    <x v="0"/>
    <s v="Casual Slim Fit"/>
  </r>
  <r>
    <n v="1078"/>
    <n v="221"/>
    <n v="700"/>
    <n v="119"/>
    <n v="1"/>
    <n v="119"/>
    <x v="1"/>
    <s v="Trench Coat"/>
  </r>
  <r>
    <n v="1079"/>
    <n v="222"/>
    <n v="908"/>
    <n v="94"/>
    <n v="3"/>
    <n v="282"/>
    <x v="2"/>
    <s v="Cords"/>
  </r>
  <r>
    <n v="1080"/>
    <n v="222"/>
    <n v="796"/>
    <n v="91"/>
    <n v="2"/>
    <n v="182"/>
    <x v="1"/>
    <s v="Pullover"/>
  </r>
  <r>
    <n v="1081"/>
    <n v="222"/>
    <n v="490"/>
    <n v="102"/>
    <n v="3"/>
    <n v="306"/>
    <x v="1"/>
    <s v="Windbreaker"/>
  </r>
  <r>
    <n v="1082"/>
    <n v="223"/>
    <n v="883"/>
    <n v="94"/>
    <n v="3"/>
    <n v="282"/>
    <x v="2"/>
    <s v="Cords"/>
  </r>
  <r>
    <n v="1083"/>
    <n v="223"/>
    <n v="373"/>
    <n v="94"/>
    <n v="1"/>
    <n v="94"/>
    <x v="0"/>
    <s v="Henley"/>
  </r>
  <r>
    <n v="1084"/>
    <n v="223"/>
    <n v="832"/>
    <n v="117"/>
    <n v="1"/>
    <n v="117"/>
    <x v="1"/>
    <s v="Shearling"/>
  </r>
  <r>
    <n v="1085"/>
    <n v="223"/>
    <n v="13"/>
    <n v="96"/>
    <n v="1"/>
    <n v="96"/>
    <x v="0"/>
    <s v="Oxford Cloth"/>
  </r>
  <r>
    <n v="1086"/>
    <n v="223"/>
    <n v="1117"/>
    <n v="115"/>
    <n v="3"/>
    <n v="345"/>
    <x v="2"/>
    <s v="Cropped"/>
  </r>
  <r>
    <n v="1087"/>
    <n v="223"/>
    <n v="91"/>
    <n v="118"/>
    <n v="2"/>
    <n v="236"/>
    <x v="0"/>
    <s v="Flannel"/>
  </r>
  <r>
    <n v="1088"/>
    <n v="223"/>
    <n v="583"/>
    <n v="100"/>
    <n v="3"/>
    <n v="300"/>
    <x v="1"/>
    <s v="Bomber"/>
  </r>
  <r>
    <n v="1089"/>
    <n v="224"/>
    <n v="449"/>
    <n v="107"/>
    <n v="2"/>
    <n v="214"/>
    <x v="1"/>
    <s v="Denim"/>
  </r>
  <r>
    <n v="1090"/>
    <n v="224"/>
    <n v="57"/>
    <n v="104"/>
    <n v="2"/>
    <n v="208"/>
    <x v="0"/>
    <s v="Dress"/>
  </r>
  <r>
    <n v="1091"/>
    <n v="224"/>
    <n v="179"/>
    <n v="98"/>
    <n v="3"/>
    <n v="294"/>
    <x v="0"/>
    <s v="Camp Collared"/>
  </r>
  <r>
    <n v="1092"/>
    <n v="224"/>
    <n v="516"/>
    <n v="102"/>
    <n v="3"/>
    <n v="306"/>
    <x v="1"/>
    <s v="Windbreaker"/>
  </r>
  <r>
    <n v="1093"/>
    <n v="225"/>
    <n v="687"/>
    <n v="113"/>
    <n v="2"/>
    <n v="226"/>
    <x v="1"/>
    <s v="Parka"/>
  </r>
  <r>
    <n v="1094"/>
    <n v="225"/>
    <n v="382"/>
    <n v="94"/>
    <n v="1"/>
    <n v="94"/>
    <x v="0"/>
    <s v="Henley"/>
  </r>
  <r>
    <n v="1095"/>
    <n v="225"/>
    <n v="575"/>
    <n v="100"/>
    <n v="2"/>
    <n v="200"/>
    <x v="1"/>
    <s v="Bomber"/>
  </r>
  <r>
    <n v="1096"/>
    <n v="225"/>
    <n v="328"/>
    <n v="109"/>
    <n v="2"/>
    <n v="218"/>
    <x v="0"/>
    <s v="Mandarin Collar"/>
  </r>
  <r>
    <n v="1097"/>
    <n v="225"/>
    <n v="318"/>
    <n v="109"/>
    <n v="3"/>
    <n v="327"/>
    <x v="0"/>
    <s v="Mandarin Collar"/>
  </r>
  <r>
    <n v="1098"/>
    <n v="225"/>
    <n v="243"/>
    <n v="106"/>
    <n v="3"/>
    <n v="318"/>
    <x v="0"/>
    <s v="Chambray"/>
  </r>
  <r>
    <n v="1099"/>
    <n v="226"/>
    <n v="711"/>
    <n v="119"/>
    <n v="2"/>
    <n v="238"/>
    <x v="1"/>
    <s v="Trench Coat"/>
  </r>
  <r>
    <n v="1100"/>
    <n v="226"/>
    <n v="1128"/>
    <n v="102"/>
    <n v="3"/>
    <n v="306"/>
    <x v="2"/>
    <s v="Cargo Pants"/>
  </r>
  <r>
    <n v="1101"/>
    <n v="226"/>
    <n v="206"/>
    <n v="98"/>
    <n v="1"/>
    <n v="98"/>
    <x v="0"/>
    <s v="Camp Collared"/>
  </r>
  <r>
    <n v="1102"/>
    <n v="226"/>
    <n v="972"/>
    <n v="97"/>
    <n v="1"/>
    <n v="97"/>
    <x v="2"/>
    <s v="Slim-Fit"/>
  </r>
  <r>
    <n v="1103"/>
    <n v="226"/>
    <n v="860"/>
    <n v="113"/>
    <n v="3"/>
    <n v="339"/>
    <x v="2"/>
    <s v="Chinos"/>
  </r>
  <r>
    <n v="1104"/>
    <n v="226"/>
    <n v="683"/>
    <n v="113"/>
    <n v="2"/>
    <n v="226"/>
    <x v="1"/>
    <s v="Parka"/>
  </r>
  <r>
    <n v="1105"/>
    <n v="226"/>
    <n v="900"/>
    <n v="94"/>
    <n v="2"/>
    <n v="188"/>
    <x v="2"/>
    <s v="Cords"/>
  </r>
  <r>
    <n v="1106"/>
    <n v="226"/>
    <n v="512"/>
    <n v="102"/>
    <n v="2"/>
    <n v="204"/>
    <x v="1"/>
    <s v="Windbreaker"/>
  </r>
  <r>
    <n v="1107"/>
    <n v="226"/>
    <n v="517"/>
    <n v="102"/>
    <n v="1"/>
    <n v="102"/>
    <x v="1"/>
    <s v="Windbreaker"/>
  </r>
  <r>
    <n v="1108"/>
    <n v="228"/>
    <n v="478"/>
    <n v="118"/>
    <n v="3"/>
    <n v="354"/>
    <x v="1"/>
    <s v="Puffer"/>
  </r>
  <r>
    <n v="1109"/>
    <n v="228"/>
    <n v="904"/>
    <n v="94"/>
    <n v="1"/>
    <n v="94"/>
    <x v="2"/>
    <s v="Cords"/>
  </r>
  <r>
    <n v="1110"/>
    <n v="228"/>
    <n v="123"/>
    <n v="92"/>
    <n v="1"/>
    <n v="92"/>
    <x v="0"/>
    <s v="Denim"/>
  </r>
  <r>
    <n v="1111"/>
    <n v="228"/>
    <n v="1026"/>
    <n v="90"/>
    <n v="3"/>
    <n v="270"/>
    <x v="2"/>
    <s v="Relaxed Leg"/>
  </r>
  <r>
    <n v="1112"/>
    <n v="228"/>
    <n v="381"/>
    <n v="94"/>
    <n v="2"/>
    <n v="188"/>
    <x v="0"/>
    <s v="Henley"/>
  </r>
  <r>
    <n v="1113"/>
    <n v="229"/>
    <n v="523"/>
    <n v="102"/>
    <n v="2"/>
    <n v="204"/>
    <x v="1"/>
    <s v="Windbreaker"/>
  </r>
  <r>
    <n v="1114"/>
    <n v="229"/>
    <n v="695"/>
    <n v="113"/>
    <n v="1"/>
    <n v="113"/>
    <x v="1"/>
    <s v="Parka"/>
  </r>
  <r>
    <n v="1115"/>
    <n v="229"/>
    <n v="145"/>
    <n v="91"/>
    <n v="3"/>
    <n v="273"/>
    <x v="0"/>
    <s v="Linen"/>
  </r>
  <r>
    <n v="1116"/>
    <n v="230"/>
    <n v="1146"/>
    <n v="102"/>
    <n v="1"/>
    <n v="102"/>
    <x v="2"/>
    <s v="Cargo Pants"/>
  </r>
  <r>
    <n v="1117"/>
    <n v="230"/>
    <n v="51"/>
    <n v="104"/>
    <n v="1"/>
    <n v="104"/>
    <x v="0"/>
    <s v="Dress"/>
  </r>
  <r>
    <n v="1118"/>
    <n v="230"/>
    <n v="657"/>
    <n v="93"/>
    <n v="1"/>
    <n v="93"/>
    <x v="1"/>
    <s v="Coach"/>
  </r>
  <r>
    <n v="1119"/>
    <n v="231"/>
    <n v="192"/>
    <n v="98"/>
    <n v="2"/>
    <n v="196"/>
    <x v="0"/>
    <s v="Camp Collared"/>
  </r>
  <r>
    <n v="1120"/>
    <n v="231"/>
    <n v="646"/>
    <n v="93"/>
    <n v="2"/>
    <n v="186"/>
    <x v="1"/>
    <s v="Coach"/>
  </r>
  <r>
    <n v="1121"/>
    <n v="231"/>
    <n v="1"/>
    <n v="96"/>
    <n v="1"/>
    <n v="96"/>
    <x v="0"/>
    <s v="Oxford Cloth"/>
  </r>
  <r>
    <n v="1122"/>
    <n v="231"/>
    <n v="740"/>
    <n v="109"/>
    <n v="1"/>
    <n v="109"/>
    <x v="1"/>
    <s v="Peacoat"/>
  </r>
  <r>
    <n v="1123"/>
    <n v="231"/>
    <n v="126"/>
    <n v="92"/>
    <n v="2"/>
    <n v="184"/>
    <x v="0"/>
    <s v="Denim"/>
  </r>
  <r>
    <n v="1124"/>
    <n v="232"/>
    <n v="794"/>
    <n v="91"/>
    <n v="3"/>
    <n v="273"/>
    <x v="1"/>
    <s v="Pullover"/>
  </r>
  <r>
    <n v="1125"/>
    <n v="232"/>
    <n v="246"/>
    <n v="95"/>
    <n v="2"/>
    <n v="190"/>
    <x v="0"/>
    <s v="Polo"/>
  </r>
  <r>
    <n v="1126"/>
    <n v="232"/>
    <n v="447"/>
    <n v="107"/>
    <n v="2"/>
    <n v="214"/>
    <x v="1"/>
    <s v="Denim"/>
  </r>
  <r>
    <n v="1127"/>
    <n v="232"/>
    <n v="43"/>
    <n v="104"/>
    <n v="3"/>
    <n v="312"/>
    <x v="0"/>
    <s v="Dress"/>
  </r>
  <r>
    <n v="1128"/>
    <n v="232"/>
    <n v="1182"/>
    <n v="99"/>
    <n v="3"/>
    <n v="297"/>
    <x v="2"/>
    <s v="High-Waisted"/>
  </r>
  <r>
    <n v="1129"/>
    <n v="233"/>
    <n v="218"/>
    <n v="106"/>
    <n v="3"/>
    <n v="318"/>
    <x v="0"/>
    <s v="Chambray"/>
  </r>
  <r>
    <n v="1130"/>
    <n v="233"/>
    <n v="1191"/>
    <n v="105"/>
    <n v="2"/>
    <n v="210"/>
    <x v="2"/>
    <s v="Pleated"/>
  </r>
  <r>
    <n v="1131"/>
    <n v="233"/>
    <n v="886"/>
    <n v="94"/>
    <n v="1"/>
    <n v="94"/>
    <x v="2"/>
    <s v="Cords"/>
  </r>
  <r>
    <n v="1132"/>
    <n v="233"/>
    <n v="701"/>
    <n v="119"/>
    <n v="3"/>
    <n v="357"/>
    <x v="1"/>
    <s v="Trench Coat"/>
  </r>
  <r>
    <n v="1133"/>
    <n v="234"/>
    <n v="941"/>
    <n v="96"/>
    <n v="3"/>
    <n v="288"/>
    <x v="2"/>
    <s v="Drawstring"/>
  </r>
  <r>
    <n v="1134"/>
    <n v="234"/>
    <n v="244"/>
    <n v="106"/>
    <n v="3"/>
    <n v="318"/>
    <x v="0"/>
    <s v="Chambray"/>
  </r>
  <r>
    <n v="1135"/>
    <n v="234"/>
    <n v="174"/>
    <n v="91"/>
    <n v="1"/>
    <n v="91"/>
    <x v="0"/>
    <s v="Linen"/>
  </r>
  <r>
    <n v="1136"/>
    <n v="235"/>
    <n v="1213"/>
    <n v="105"/>
    <n v="3"/>
    <n v="315"/>
    <x v="2"/>
    <s v="Pleated"/>
  </r>
  <r>
    <n v="1137"/>
    <n v="235"/>
    <n v="140"/>
    <n v="91"/>
    <n v="3"/>
    <n v="273"/>
    <x v="0"/>
    <s v="Linen"/>
  </r>
  <r>
    <n v="1138"/>
    <n v="235"/>
    <n v="78"/>
    <n v="118"/>
    <n v="2"/>
    <n v="236"/>
    <x v="0"/>
    <s v="Flannel"/>
  </r>
  <r>
    <n v="1139"/>
    <n v="235"/>
    <n v="950"/>
    <n v="97"/>
    <n v="2"/>
    <n v="194"/>
    <x v="2"/>
    <s v="Slim-Fit"/>
  </r>
  <r>
    <n v="1140"/>
    <n v="235"/>
    <n v="801"/>
    <n v="91"/>
    <n v="3"/>
    <n v="273"/>
    <x v="1"/>
    <s v="Pullover"/>
  </r>
  <r>
    <n v="1141"/>
    <n v="236"/>
    <n v="17"/>
    <n v="96"/>
    <n v="2"/>
    <n v="192"/>
    <x v="0"/>
    <s v="Oxford Cloth"/>
  </r>
  <r>
    <n v="1142"/>
    <n v="236"/>
    <n v="566"/>
    <n v="100"/>
    <n v="1"/>
    <n v="100"/>
    <x v="1"/>
    <s v="Bomber"/>
  </r>
  <r>
    <n v="1143"/>
    <n v="236"/>
    <n v="844"/>
    <n v="113"/>
    <n v="1"/>
    <n v="113"/>
    <x v="2"/>
    <s v="Chinos"/>
  </r>
  <r>
    <n v="1144"/>
    <n v="236"/>
    <n v="640"/>
    <n v="93"/>
    <n v="1"/>
    <n v="93"/>
    <x v="1"/>
    <s v="Coach"/>
  </r>
  <r>
    <n v="1145"/>
    <n v="236"/>
    <n v="1189"/>
    <n v="99"/>
    <n v="1"/>
    <n v="99"/>
    <x v="2"/>
    <s v="High-Waisted"/>
  </r>
  <r>
    <n v="1146"/>
    <n v="236"/>
    <n v="160"/>
    <n v="91"/>
    <n v="2"/>
    <n v="182"/>
    <x v="0"/>
    <s v="Linen"/>
  </r>
  <r>
    <n v="1147"/>
    <n v="237"/>
    <n v="17"/>
    <n v="96"/>
    <n v="2"/>
    <n v="192"/>
    <x v="0"/>
    <s v="Oxford Cloth"/>
  </r>
  <r>
    <n v="1148"/>
    <n v="237"/>
    <n v="1009"/>
    <n v="106"/>
    <n v="1"/>
    <n v="106"/>
    <x v="2"/>
    <s v="Wool"/>
  </r>
  <r>
    <n v="1149"/>
    <n v="237"/>
    <n v="268"/>
    <n v="95"/>
    <n v="2"/>
    <n v="190"/>
    <x v="0"/>
    <s v="Polo"/>
  </r>
  <r>
    <n v="1150"/>
    <n v="237"/>
    <n v="502"/>
    <n v="102"/>
    <n v="2"/>
    <n v="204"/>
    <x v="1"/>
    <s v="Windbreaker"/>
  </r>
  <r>
    <n v="1151"/>
    <n v="237"/>
    <n v="74"/>
    <n v="118"/>
    <n v="3"/>
    <n v="354"/>
    <x v="0"/>
    <s v="Flannel"/>
  </r>
  <r>
    <n v="1152"/>
    <n v="238"/>
    <n v="1024"/>
    <n v="90"/>
    <n v="3"/>
    <n v="270"/>
    <x v="2"/>
    <s v="Relaxed Leg"/>
  </r>
  <r>
    <n v="1153"/>
    <n v="238"/>
    <n v="883"/>
    <n v="94"/>
    <n v="2"/>
    <n v="188"/>
    <x v="2"/>
    <s v="Cords"/>
  </r>
  <r>
    <n v="1154"/>
    <n v="238"/>
    <n v="101"/>
    <n v="118"/>
    <n v="3"/>
    <n v="354"/>
    <x v="0"/>
    <s v="Flannel"/>
  </r>
  <r>
    <n v="1155"/>
    <n v="238"/>
    <n v="313"/>
    <n v="105"/>
    <n v="3"/>
    <n v="315"/>
    <x v="0"/>
    <s v="Cuban Collar"/>
  </r>
  <r>
    <n v="1156"/>
    <n v="238"/>
    <n v="179"/>
    <n v="98"/>
    <n v="2"/>
    <n v="196"/>
    <x v="0"/>
    <s v="Camp Collared"/>
  </r>
  <r>
    <n v="1157"/>
    <n v="238"/>
    <n v="340"/>
    <n v="109"/>
    <n v="1"/>
    <n v="109"/>
    <x v="0"/>
    <s v="Mandarin Collar"/>
  </r>
  <r>
    <n v="1158"/>
    <n v="239"/>
    <n v="1177"/>
    <n v="99"/>
    <n v="3"/>
    <n v="297"/>
    <x v="2"/>
    <s v="High-Waisted"/>
  </r>
  <r>
    <n v="1159"/>
    <n v="239"/>
    <n v="445"/>
    <n v="107"/>
    <n v="3"/>
    <n v="321"/>
    <x v="1"/>
    <s v="Denim"/>
  </r>
  <r>
    <n v="1160"/>
    <n v="240"/>
    <n v="1009"/>
    <n v="106"/>
    <n v="1"/>
    <n v="106"/>
    <x v="2"/>
    <s v="Wool"/>
  </r>
  <r>
    <n v="1161"/>
    <n v="240"/>
    <n v="259"/>
    <n v="95"/>
    <n v="2"/>
    <n v="190"/>
    <x v="0"/>
    <s v="Polo"/>
  </r>
  <r>
    <n v="1162"/>
    <n v="240"/>
    <n v="473"/>
    <n v="118"/>
    <n v="1"/>
    <n v="118"/>
    <x v="1"/>
    <s v="Puffer"/>
  </r>
  <r>
    <n v="1163"/>
    <n v="240"/>
    <n v="124"/>
    <n v="92"/>
    <n v="3"/>
    <n v="276"/>
    <x v="0"/>
    <s v="Denim"/>
  </r>
  <r>
    <n v="1164"/>
    <n v="240"/>
    <n v="9"/>
    <n v="96"/>
    <n v="1"/>
    <n v="96"/>
    <x v="0"/>
    <s v="Oxford Cloth"/>
  </r>
  <r>
    <n v="1165"/>
    <n v="240"/>
    <n v="298"/>
    <n v="105"/>
    <n v="3"/>
    <n v="315"/>
    <x v="0"/>
    <s v="Cuban Collar"/>
  </r>
  <r>
    <n v="1166"/>
    <n v="241"/>
    <n v="400"/>
    <n v="119"/>
    <n v="2"/>
    <n v="238"/>
    <x v="0"/>
    <s v="Casual Slim Fit"/>
  </r>
  <r>
    <n v="1167"/>
    <n v="241"/>
    <n v="1051"/>
    <n v="93"/>
    <n v="2"/>
    <n v="186"/>
    <x v="2"/>
    <s v="Joggers"/>
  </r>
  <r>
    <n v="1168"/>
    <n v="241"/>
    <n v="333"/>
    <n v="109"/>
    <n v="2"/>
    <n v="218"/>
    <x v="0"/>
    <s v="Mandarin Collar"/>
  </r>
  <r>
    <n v="1169"/>
    <n v="242"/>
    <n v="26"/>
    <n v="96"/>
    <n v="3"/>
    <n v="288"/>
    <x v="0"/>
    <s v="Oxford Cloth"/>
  </r>
  <r>
    <n v="1170"/>
    <n v="242"/>
    <n v="1002"/>
    <n v="106"/>
    <n v="3"/>
    <n v="318"/>
    <x v="2"/>
    <s v="Wool"/>
  </r>
  <r>
    <n v="1171"/>
    <n v="242"/>
    <n v="877"/>
    <n v="94"/>
    <n v="1"/>
    <n v="94"/>
    <x v="2"/>
    <s v="Cords"/>
  </r>
  <r>
    <n v="1172"/>
    <n v="242"/>
    <n v="950"/>
    <n v="97"/>
    <n v="1"/>
    <n v="97"/>
    <x v="2"/>
    <s v="Slim-Fit"/>
  </r>
  <r>
    <n v="1173"/>
    <n v="242"/>
    <n v="182"/>
    <n v="98"/>
    <n v="3"/>
    <n v="294"/>
    <x v="0"/>
    <s v="Camp Collared"/>
  </r>
  <r>
    <n v="1174"/>
    <n v="242"/>
    <n v="729"/>
    <n v="119"/>
    <n v="3"/>
    <n v="357"/>
    <x v="1"/>
    <s v="Trench Coat"/>
  </r>
  <r>
    <n v="1175"/>
    <n v="243"/>
    <n v="389"/>
    <n v="119"/>
    <n v="1"/>
    <n v="119"/>
    <x v="0"/>
    <s v="Casual Slim Fit"/>
  </r>
  <r>
    <n v="1176"/>
    <n v="243"/>
    <n v="567"/>
    <n v="100"/>
    <n v="3"/>
    <n v="300"/>
    <x v="1"/>
    <s v="Bomber"/>
  </r>
  <r>
    <n v="1177"/>
    <n v="244"/>
    <n v="429"/>
    <n v="107"/>
    <n v="3"/>
    <n v="321"/>
    <x v="1"/>
    <s v="Denim"/>
  </r>
  <r>
    <n v="1178"/>
    <n v="244"/>
    <n v="896"/>
    <n v="94"/>
    <n v="3"/>
    <n v="282"/>
    <x v="2"/>
    <s v="Cords"/>
  </r>
  <r>
    <n v="1179"/>
    <n v="244"/>
    <n v="777"/>
    <n v="91"/>
    <n v="1"/>
    <n v="91"/>
    <x v="1"/>
    <s v="Pullover"/>
  </r>
  <r>
    <n v="1180"/>
    <n v="244"/>
    <n v="205"/>
    <n v="98"/>
    <n v="2"/>
    <n v="196"/>
    <x v="0"/>
    <s v="Camp Collared"/>
  </r>
  <r>
    <n v="1181"/>
    <n v="244"/>
    <n v="651"/>
    <n v="93"/>
    <n v="3"/>
    <n v="279"/>
    <x v="1"/>
    <s v="Coach"/>
  </r>
  <r>
    <n v="1182"/>
    <n v="245"/>
    <n v="1059"/>
    <n v="93"/>
    <n v="3"/>
    <n v="279"/>
    <x v="2"/>
    <s v="Joggers"/>
  </r>
  <r>
    <n v="1183"/>
    <n v="245"/>
    <n v="655"/>
    <n v="93"/>
    <n v="2"/>
    <n v="186"/>
    <x v="1"/>
    <s v="Coach"/>
  </r>
  <r>
    <n v="1184"/>
    <n v="245"/>
    <n v="472"/>
    <n v="118"/>
    <n v="3"/>
    <n v="354"/>
    <x v="1"/>
    <s v="Puffer"/>
  </r>
  <r>
    <n v="1185"/>
    <n v="245"/>
    <n v="1050"/>
    <n v="93"/>
    <n v="2"/>
    <n v="186"/>
    <x v="2"/>
    <s v="Joggers"/>
  </r>
  <r>
    <n v="1186"/>
    <n v="246"/>
    <n v="485"/>
    <n v="118"/>
    <n v="1"/>
    <n v="118"/>
    <x v="1"/>
    <s v="Puffer"/>
  </r>
  <r>
    <n v="1187"/>
    <n v="246"/>
    <n v="627"/>
    <n v="112"/>
    <n v="3"/>
    <n v="336"/>
    <x v="1"/>
    <s v="Cardigan"/>
  </r>
  <r>
    <n v="1188"/>
    <n v="246"/>
    <n v="450"/>
    <n v="107"/>
    <n v="2"/>
    <n v="214"/>
    <x v="1"/>
    <s v="Denim"/>
  </r>
  <r>
    <n v="1189"/>
    <n v="246"/>
    <n v="1250"/>
    <n v="112"/>
    <n v="1"/>
    <n v="112"/>
    <x v="2"/>
    <s v="Tracksuit Bottoms"/>
  </r>
  <r>
    <n v="1190"/>
    <n v="247"/>
    <n v="1220"/>
    <n v="105"/>
    <n v="3"/>
    <n v="315"/>
    <x v="2"/>
    <s v="Pleated"/>
  </r>
  <r>
    <n v="1191"/>
    <n v="247"/>
    <n v="1208"/>
    <n v="105"/>
    <n v="1"/>
    <n v="105"/>
    <x v="2"/>
    <s v="Pleated"/>
  </r>
  <r>
    <n v="1192"/>
    <n v="247"/>
    <n v="152"/>
    <n v="91"/>
    <n v="3"/>
    <n v="273"/>
    <x v="0"/>
    <s v="Linen"/>
  </r>
  <r>
    <n v="1193"/>
    <n v="248"/>
    <n v="1121"/>
    <n v="102"/>
    <n v="2"/>
    <n v="204"/>
    <x v="2"/>
    <s v="Cargo Pants"/>
  </r>
  <r>
    <n v="1194"/>
    <n v="248"/>
    <n v="835"/>
    <n v="117"/>
    <n v="3"/>
    <n v="351"/>
    <x v="1"/>
    <s v="Shearling"/>
  </r>
  <r>
    <n v="1195"/>
    <n v="248"/>
    <n v="689"/>
    <n v="113"/>
    <n v="3"/>
    <n v="339"/>
    <x v="1"/>
    <s v="Parka"/>
  </r>
  <r>
    <n v="1196"/>
    <n v="248"/>
    <n v="889"/>
    <n v="94"/>
    <n v="2"/>
    <n v="188"/>
    <x v="2"/>
    <s v="Cords"/>
  </r>
  <r>
    <n v="1197"/>
    <n v="248"/>
    <n v="1171"/>
    <n v="99"/>
    <n v="3"/>
    <n v="297"/>
    <x v="2"/>
    <s v="High-Waisted"/>
  </r>
  <r>
    <n v="1198"/>
    <n v="248"/>
    <n v="192"/>
    <n v="98"/>
    <n v="1"/>
    <n v="98"/>
    <x v="0"/>
    <s v="Camp Collared"/>
  </r>
  <r>
    <n v="1199"/>
    <n v="248"/>
    <n v="254"/>
    <n v="95"/>
    <n v="1"/>
    <n v="95"/>
    <x v="0"/>
    <s v="Polo"/>
  </r>
  <r>
    <n v="1200"/>
    <n v="248"/>
    <n v="262"/>
    <n v="95"/>
    <n v="1"/>
    <n v="95"/>
    <x v="0"/>
    <s v="Polo"/>
  </r>
  <r>
    <n v="1201"/>
    <n v="249"/>
    <n v="1186"/>
    <n v="99"/>
    <n v="2"/>
    <n v="198"/>
    <x v="2"/>
    <s v="High-Waisted"/>
  </r>
  <r>
    <n v="1202"/>
    <n v="249"/>
    <n v="241"/>
    <n v="106"/>
    <n v="1"/>
    <n v="106"/>
    <x v="0"/>
    <s v="Chambray"/>
  </r>
  <r>
    <n v="1203"/>
    <n v="249"/>
    <n v="928"/>
    <n v="96"/>
    <n v="1"/>
    <n v="96"/>
    <x v="2"/>
    <s v="Drawstring"/>
  </r>
  <r>
    <n v="1204"/>
    <n v="249"/>
    <n v="51"/>
    <n v="104"/>
    <n v="3"/>
    <n v="312"/>
    <x v="0"/>
    <s v="Dress"/>
  </r>
  <r>
    <n v="1205"/>
    <n v="249"/>
    <n v="547"/>
    <n v="98"/>
    <n v="2"/>
    <n v="196"/>
    <x v="1"/>
    <s v="Leather"/>
  </r>
  <r>
    <n v="1206"/>
    <n v="249"/>
    <n v="729"/>
    <n v="119"/>
    <n v="2"/>
    <n v="238"/>
    <x v="1"/>
    <s v="Trench Coat"/>
  </r>
  <r>
    <n v="1207"/>
    <n v="249"/>
    <n v="935"/>
    <n v="96"/>
    <n v="2"/>
    <n v="192"/>
    <x v="2"/>
    <s v="Drawstring"/>
  </r>
  <r>
    <n v="1208"/>
    <n v="250"/>
    <n v="41"/>
    <n v="104"/>
    <n v="3"/>
    <n v="312"/>
    <x v="0"/>
    <s v="Dress"/>
  </r>
  <r>
    <n v="1209"/>
    <n v="250"/>
    <n v="540"/>
    <n v="98"/>
    <n v="2"/>
    <n v="196"/>
    <x v="1"/>
    <s v="Leather"/>
  </r>
  <r>
    <n v="1210"/>
    <n v="250"/>
    <n v="880"/>
    <n v="94"/>
    <n v="1"/>
    <n v="94"/>
    <x v="2"/>
    <s v="Cords"/>
  </r>
  <r>
    <n v="1211"/>
    <n v="250"/>
    <n v="219"/>
    <n v="106"/>
    <n v="3"/>
    <n v="318"/>
    <x v="0"/>
    <s v="Chambray"/>
  </r>
  <r>
    <n v="1212"/>
    <n v="250"/>
    <n v="600"/>
    <n v="112"/>
    <n v="1"/>
    <n v="112"/>
    <x v="1"/>
    <s v="Cardigan"/>
  </r>
  <r>
    <n v="1213"/>
    <n v="251"/>
    <n v="790"/>
    <n v="91"/>
    <n v="1"/>
    <n v="91"/>
    <x v="1"/>
    <s v="Pullover"/>
  </r>
  <r>
    <n v="1214"/>
    <n v="251"/>
    <n v="551"/>
    <n v="98"/>
    <n v="3"/>
    <n v="294"/>
    <x v="1"/>
    <s v="Leather"/>
  </r>
  <r>
    <n v="1215"/>
    <n v="251"/>
    <n v="1015"/>
    <n v="90"/>
    <n v="2"/>
    <n v="180"/>
    <x v="2"/>
    <s v="Relaxed Leg"/>
  </r>
  <r>
    <n v="1216"/>
    <n v="251"/>
    <n v="26"/>
    <n v="96"/>
    <n v="3"/>
    <n v="288"/>
    <x v="0"/>
    <s v="Oxford Cloth"/>
  </r>
  <r>
    <n v="1217"/>
    <n v="252"/>
    <n v="772"/>
    <n v="91"/>
    <n v="1"/>
    <n v="91"/>
    <x v="1"/>
    <s v="Pullover"/>
  </r>
  <r>
    <n v="1218"/>
    <n v="252"/>
    <n v="397"/>
    <n v="119"/>
    <n v="2"/>
    <n v="238"/>
    <x v="0"/>
    <s v="Casual Slim Fit"/>
  </r>
  <r>
    <n v="1219"/>
    <n v="252"/>
    <n v="524"/>
    <n v="102"/>
    <n v="2"/>
    <n v="204"/>
    <x v="1"/>
    <s v="Windbreaker"/>
  </r>
  <r>
    <n v="1220"/>
    <n v="252"/>
    <n v="662"/>
    <n v="93"/>
    <n v="3"/>
    <n v="279"/>
    <x v="1"/>
    <s v="Coach"/>
  </r>
  <r>
    <n v="1221"/>
    <n v="252"/>
    <n v="728"/>
    <n v="119"/>
    <n v="3"/>
    <n v="357"/>
    <x v="1"/>
    <s v="Trench Coat"/>
  </r>
  <r>
    <n v="1222"/>
    <n v="252"/>
    <n v="859"/>
    <n v="113"/>
    <n v="2"/>
    <n v="226"/>
    <x v="2"/>
    <s v="Chinos"/>
  </r>
  <r>
    <n v="1223"/>
    <n v="252"/>
    <n v="627"/>
    <n v="112"/>
    <n v="3"/>
    <n v="336"/>
    <x v="1"/>
    <s v="Cardigan"/>
  </r>
  <r>
    <n v="1224"/>
    <n v="252"/>
    <n v="98"/>
    <n v="118"/>
    <n v="3"/>
    <n v="354"/>
    <x v="0"/>
    <s v="Flannel"/>
  </r>
  <r>
    <n v="1225"/>
    <n v="252"/>
    <n v="364"/>
    <n v="94"/>
    <n v="3"/>
    <n v="282"/>
    <x v="0"/>
    <s v="Henley"/>
  </r>
  <r>
    <n v="1226"/>
    <n v="252"/>
    <n v="1104"/>
    <n v="115"/>
    <n v="2"/>
    <n v="230"/>
    <x v="2"/>
    <s v="Cropped"/>
  </r>
  <r>
    <n v="1227"/>
    <n v="253"/>
    <n v="797"/>
    <n v="91"/>
    <n v="3"/>
    <n v="273"/>
    <x v="1"/>
    <s v="Pullover"/>
  </r>
  <r>
    <n v="1228"/>
    <n v="253"/>
    <n v="1065"/>
    <n v="93"/>
    <n v="2"/>
    <n v="186"/>
    <x v="2"/>
    <s v="Joggers"/>
  </r>
  <r>
    <n v="1229"/>
    <n v="253"/>
    <n v="740"/>
    <n v="109"/>
    <n v="2"/>
    <n v="218"/>
    <x v="1"/>
    <s v="Peacoat"/>
  </r>
  <r>
    <n v="1230"/>
    <n v="254"/>
    <n v="1186"/>
    <n v="99"/>
    <n v="2"/>
    <n v="198"/>
    <x v="2"/>
    <s v="High-Waisted"/>
  </r>
  <r>
    <n v="1231"/>
    <n v="254"/>
    <n v="816"/>
    <n v="117"/>
    <n v="1"/>
    <n v="117"/>
    <x v="1"/>
    <s v="Shearling"/>
  </r>
  <r>
    <n v="1232"/>
    <n v="254"/>
    <n v="175"/>
    <n v="98"/>
    <n v="2"/>
    <n v="196"/>
    <x v="0"/>
    <s v="Camp Collared"/>
  </r>
  <r>
    <n v="1233"/>
    <n v="254"/>
    <n v="664"/>
    <n v="93"/>
    <n v="2"/>
    <n v="186"/>
    <x v="1"/>
    <s v="Coach"/>
  </r>
  <r>
    <n v="1234"/>
    <n v="255"/>
    <n v="806"/>
    <n v="117"/>
    <n v="3"/>
    <n v="351"/>
    <x v="1"/>
    <s v="Shearling"/>
  </r>
  <r>
    <n v="1235"/>
    <n v="255"/>
    <n v="437"/>
    <n v="107"/>
    <n v="2"/>
    <n v="214"/>
    <x v="1"/>
    <s v="Denim"/>
  </r>
  <r>
    <n v="1236"/>
    <n v="256"/>
    <n v="1051"/>
    <n v="93"/>
    <n v="1"/>
    <n v="93"/>
    <x v="2"/>
    <s v="Joggers"/>
  </r>
  <r>
    <n v="1237"/>
    <n v="256"/>
    <n v="178"/>
    <n v="98"/>
    <n v="3"/>
    <n v="294"/>
    <x v="0"/>
    <s v="Camp Collared"/>
  </r>
  <r>
    <n v="1238"/>
    <n v="256"/>
    <n v="118"/>
    <n v="92"/>
    <n v="3"/>
    <n v="276"/>
    <x v="0"/>
    <s v="Denim"/>
  </r>
  <r>
    <n v="1239"/>
    <n v="256"/>
    <n v="1018"/>
    <n v="90"/>
    <n v="1"/>
    <n v="90"/>
    <x v="2"/>
    <s v="Relaxed Leg"/>
  </r>
  <r>
    <n v="1240"/>
    <n v="256"/>
    <n v="36"/>
    <n v="104"/>
    <n v="2"/>
    <n v="208"/>
    <x v="0"/>
    <s v="Dress"/>
  </r>
  <r>
    <n v="1241"/>
    <n v="257"/>
    <n v="976"/>
    <n v="97"/>
    <n v="2"/>
    <n v="194"/>
    <x v="2"/>
    <s v="Slim-Fit"/>
  </r>
  <r>
    <n v="1242"/>
    <n v="257"/>
    <n v="1124"/>
    <n v="102"/>
    <n v="2"/>
    <n v="204"/>
    <x v="2"/>
    <s v="Cargo Pants"/>
  </r>
  <r>
    <n v="1243"/>
    <n v="257"/>
    <n v="61"/>
    <n v="104"/>
    <n v="1"/>
    <n v="104"/>
    <x v="0"/>
    <s v="Dress"/>
  </r>
  <r>
    <n v="1244"/>
    <n v="257"/>
    <n v="952"/>
    <n v="97"/>
    <n v="2"/>
    <n v="194"/>
    <x v="2"/>
    <s v="Slim-Fit"/>
  </r>
  <r>
    <n v="1245"/>
    <n v="257"/>
    <n v="796"/>
    <n v="91"/>
    <n v="3"/>
    <n v="273"/>
    <x v="1"/>
    <s v="Pullover"/>
  </r>
  <r>
    <n v="1246"/>
    <n v="258"/>
    <n v="861"/>
    <n v="113"/>
    <n v="1"/>
    <n v="113"/>
    <x v="2"/>
    <s v="Chinos"/>
  </r>
  <r>
    <n v="1247"/>
    <n v="258"/>
    <n v="669"/>
    <n v="113"/>
    <n v="1"/>
    <n v="113"/>
    <x v="1"/>
    <s v="Parka"/>
  </r>
  <r>
    <n v="1248"/>
    <n v="258"/>
    <n v="65"/>
    <n v="104"/>
    <n v="2"/>
    <n v="208"/>
    <x v="0"/>
    <s v="Dress"/>
  </r>
  <r>
    <n v="1249"/>
    <n v="258"/>
    <n v="35"/>
    <n v="104"/>
    <n v="1"/>
    <n v="104"/>
    <x v="0"/>
    <s v="Dress"/>
  </r>
  <r>
    <n v="1250"/>
    <n v="258"/>
    <n v="843"/>
    <n v="113"/>
    <n v="2"/>
    <n v="226"/>
    <x v="2"/>
    <s v="Chinos"/>
  </r>
  <r>
    <n v="1251"/>
    <n v="258"/>
    <n v="348"/>
    <n v="109"/>
    <n v="3"/>
    <n v="327"/>
    <x v="0"/>
    <s v="Mandarin Collar"/>
  </r>
  <r>
    <n v="1252"/>
    <n v="259"/>
    <n v="317"/>
    <n v="109"/>
    <n v="1"/>
    <n v="109"/>
    <x v="0"/>
    <s v="Mandarin Collar"/>
  </r>
  <r>
    <n v="1253"/>
    <n v="259"/>
    <n v="777"/>
    <n v="91"/>
    <n v="3"/>
    <n v="273"/>
    <x v="1"/>
    <s v="Pullover"/>
  </r>
  <r>
    <n v="1254"/>
    <n v="259"/>
    <n v="162"/>
    <n v="91"/>
    <n v="2"/>
    <n v="182"/>
    <x v="0"/>
    <s v="Linen"/>
  </r>
  <r>
    <n v="1255"/>
    <n v="260"/>
    <n v="828"/>
    <n v="117"/>
    <n v="2"/>
    <n v="234"/>
    <x v="1"/>
    <s v="Shearling"/>
  </r>
  <r>
    <n v="1256"/>
    <n v="260"/>
    <n v="1095"/>
    <n v="115"/>
    <n v="1"/>
    <n v="115"/>
    <x v="2"/>
    <s v="Cropped"/>
  </r>
  <r>
    <n v="1257"/>
    <n v="260"/>
    <n v="1213"/>
    <n v="105"/>
    <n v="2"/>
    <n v="210"/>
    <x v="2"/>
    <s v="Pleated"/>
  </r>
  <r>
    <n v="1258"/>
    <n v="260"/>
    <n v="241"/>
    <n v="106"/>
    <n v="2"/>
    <n v="212"/>
    <x v="0"/>
    <s v="Chambray"/>
  </r>
  <r>
    <n v="1259"/>
    <n v="260"/>
    <n v="563"/>
    <n v="100"/>
    <n v="1"/>
    <n v="100"/>
    <x v="1"/>
    <s v="Bomber"/>
  </r>
  <r>
    <n v="1260"/>
    <n v="260"/>
    <n v="1096"/>
    <n v="115"/>
    <n v="2"/>
    <n v="230"/>
    <x v="2"/>
    <s v="Cropped"/>
  </r>
  <r>
    <n v="1261"/>
    <n v="261"/>
    <n v="961"/>
    <n v="97"/>
    <n v="2"/>
    <n v="194"/>
    <x v="2"/>
    <s v="Slim-Fit"/>
  </r>
  <r>
    <n v="1262"/>
    <n v="261"/>
    <n v="920"/>
    <n v="96"/>
    <n v="3"/>
    <n v="288"/>
    <x v="2"/>
    <s v="Drawstring"/>
  </r>
  <r>
    <n v="1263"/>
    <n v="261"/>
    <n v="886"/>
    <n v="94"/>
    <n v="3"/>
    <n v="282"/>
    <x v="2"/>
    <s v="Cords"/>
  </r>
  <r>
    <n v="1264"/>
    <n v="261"/>
    <n v="425"/>
    <n v="107"/>
    <n v="1"/>
    <n v="107"/>
    <x v="1"/>
    <s v="Denim"/>
  </r>
  <r>
    <n v="1265"/>
    <n v="262"/>
    <n v="1062"/>
    <n v="93"/>
    <n v="3"/>
    <n v="279"/>
    <x v="2"/>
    <s v="Joggers"/>
  </r>
  <r>
    <n v="1266"/>
    <n v="262"/>
    <n v="814"/>
    <n v="117"/>
    <n v="1"/>
    <n v="117"/>
    <x v="1"/>
    <s v="Shearling"/>
  </r>
  <r>
    <n v="1267"/>
    <n v="262"/>
    <n v="507"/>
    <n v="102"/>
    <n v="2"/>
    <n v="204"/>
    <x v="1"/>
    <s v="Windbreaker"/>
  </r>
  <r>
    <n v="1268"/>
    <n v="262"/>
    <n v="553"/>
    <n v="98"/>
    <n v="2"/>
    <n v="196"/>
    <x v="1"/>
    <s v="Leather"/>
  </r>
  <r>
    <n v="1269"/>
    <n v="263"/>
    <n v="355"/>
    <n v="94"/>
    <n v="1"/>
    <n v="94"/>
    <x v="0"/>
    <s v="Henley"/>
  </r>
  <r>
    <n v="1270"/>
    <n v="263"/>
    <n v="289"/>
    <n v="105"/>
    <n v="3"/>
    <n v="315"/>
    <x v="0"/>
    <s v="Cuban Collar"/>
  </r>
  <r>
    <n v="1271"/>
    <n v="263"/>
    <n v="1157"/>
    <n v="99"/>
    <n v="2"/>
    <n v="198"/>
    <x v="2"/>
    <s v="High-Waisted"/>
  </r>
  <r>
    <n v="1272"/>
    <n v="263"/>
    <n v="473"/>
    <n v="118"/>
    <n v="3"/>
    <n v="354"/>
    <x v="1"/>
    <s v="Puffer"/>
  </r>
  <r>
    <n v="1273"/>
    <n v="263"/>
    <n v="293"/>
    <n v="105"/>
    <n v="1"/>
    <n v="105"/>
    <x v="0"/>
    <s v="Cuban Collar"/>
  </r>
  <r>
    <n v="1274"/>
    <n v="264"/>
    <n v="1211"/>
    <n v="105"/>
    <n v="3"/>
    <n v="315"/>
    <x v="2"/>
    <s v="Pleated"/>
  </r>
  <r>
    <n v="1275"/>
    <n v="264"/>
    <n v="633"/>
    <n v="93"/>
    <n v="3"/>
    <n v="279"/>
    <x v="1"/>
    <s v="Coach"/>
  </r>
  <r>
    <n v="1276"/>
    <n v="264"/>
    <n v="1024"/>
    <n v="90"/>
    <n v="2"/>
    <n v="180"/>
    <x v="2"/>
    <s v="Relaxed Leg"/>
  </r>
  <r>
    <n v="1277"/>
    <n v="264"/>
    <n v="396"/>
    <n v="119"/>
    <n v="3"/>
    <n v="357"/>
    <x v="0"/>
    <s v="Casual Slim Fit"/>
  </r>
  <r>
    <n v="1278"/>
    <n v="264"/>
    <n v="1137"/>
    <n v="102"/>
    <n v="1"/>
    <n v="102"/>
    <x v="2"/>
    <s v="Cargo Pants"/>
  </r>
  <r>
    <n v="1279"/>
    <n v="264"/>
    <n v="13"/>
    <n v="96"/>
    <n v="2"/>
    <n v="192"/>
    <x v="0"/>
    <s v="Oxford Cloth"/>
  </r>
  <r>
    <n v="1280"/>
    <n v="265"/>
    <n v="1029"/>
    <n v="90"/>
    <n v="2"/>
    <n v="180"/>
    <x v="2"/>
    <s v="Relaxed Leg"/>
  </r>
  <r>
    <n v="1281"/>
    <n v="265"/>
    <n v="742"/>
    <n v="109"/>
    <n v="2"/>
    <n v="218"/>
    <x v="1"/>
    <s v="Peacoat"/>
  </r>
  <r>
    <n v="1282"/>
    <n v="265"/>
    <n v="364"/>
    <n v="94"/>
    <n v="1"/>
    <n v="94"/>
    <x v="0"/>
    <s v="Henley"/>
  </r>
  <r>
    <n v="1283"/>
    <n v="265"/>
    <n v="479"/>
    <n v="118"/>
    <n v="1"/>
    <n v="118"/>
    <x v="1"/>
    <s v="Puffer"/>
  </r>
  <r>
    <n v="1284"/>
    <n v="265"/>
    <n v="813"/>
    <n v="117"/>
    <n v="1"/>
    <n v="117"/>
    <x v="1"/>
    <s v="Shearling"/>
  </r>
  <r>
    <n v="1285"/>
    <n v="265"/>
    <n v="630"/>
    <n v="93"/>
    <n v="1"/>
    <n v="93"/>
    <x v="1"/>
    <s v="Coach"/>
  </r>
  <r>
    <n v="1286"/>
    <n v="265"/>
    <n v="462"/>
    <n v="118"/>
    <n v="1"/>
    <n v="118"/>
    <x v="1"/>
    <s v="Puffer"/>
  </r>
  <r>
    <n v="1287"/>
    <n v="266"/>
    <n v="209"/>
    <n v="98"/>
    <n v="1"/>
    <n v="98"/>
    <x v="0"/>
    <s v="Camp Collared"/>
  </r>
  <r>
    <n v="1288"/>
    <n v="266"/>
    <n v="229"/>
    <n v="106"/>
    <n v="2"/>
    <n v="212"/>
    <x v="0"/>
    <s v="Chambray"/>
  </r>
  <r>
    <n v="1289"/>
    <n v="266"/>
    <n v="318"/>
    <n v="109"/>
    <n v="2"/>
    <n v="218"/>
    <x v="0"/>
    <s v="Mandarin Collar"/>
  </r>
  <r>
    <n v="1290"/>
    <n v="266"/>
    <n v="224"/>
    <n v="106"/>
    <n v="2"/>
    <n v="212"/>
    <x v="0"/>
    <s v="Chambray"/>
  </r>
  <r>
    <n v="1291"/>
    <n v="266"/>
    <n v="1212"/>
    <n v="105"/>
    <n v="1"/>
    <n v="105"/>
    <x v="2"/>
    <s v="Pleated"/>
  </r>
  <r>
    <n v="1292"/>
    <n v="266"/>
    <n v="1258"/>
    <n v="112"/>
    <n v="2"/>
    <n v="224"/>
    <x v="2"/>
    <s v="Tracksuit Bottoms"/>
  </r>
  <r>
    <n v="1293"/>
    <n v="266"/>
    <n v="1098"/>
    <n v="115"/>
    <n v="1"/>
    <n v="115"/>
    <x v="2"/>
    <s v="Cropped"/>
  </r>
  <r>
    <n v="1294"/>
    <n v="267"/>
    <n v="252"/>
    <n v="95"/>
    <n v="1"/>
    <n v="95"/>
    <x v="0"/>
    <s v="Polo"/>
  </r>
  <r>
    <n v="1295"/>
    <n v="267"/>
    <n v="298"/>
    <n v="105"/>
    <n v="2"/>
    <n v="210"/>
    <x v="0"/>
    <s v="Cuban Collar"/>
  </r>
  <r>
    <n v="1296"/>
    <n v="267"/>
    <n v="372"/>
    <n v="94"/>
    <n v="3"/>
    <n v="282"/>
    <x v="0"/>
    <s v="Henley"/>
  </r>
  <r>
    <n v="1297"/>
    <n v="267"/>
    <n v="1069"/>
    <n v="93"/>
    <n v="3"/>
    <n v="279"/>
    <x v="2"/>
    <s v="Joggers"/>
  </r>
  <r>
    <n v="1298"/>
    <n v="268"/>
    <n v="1117"/>
    <n v="115"/>
    <n v="1"/>
    <n v="115"/>
    <x v="2"/>
    <s v="Cropped"/>
  </r>
  <r>
    <n v="1299"/>
    <n v="268"/>
    <n v="1224"/>
    <n v="105"/>
    <n v="1"/>
    <n v="105"/>
    <x v="2"/>
    <s v="Pleated"/>
  </r>
  <r>
    <n v="1300"/>
    <n v="269"/>
    <n v="1210"/>
    <n v="105"/>
    <n v="3"/>
    <n v="315"/>
    <x v="2"/>
    <s v="Pleated"/>
  </r>
  <r>
    <n v="1301"/>
    <n v="269"/>
    <n v="730"/>
    <n v="119"/>
    <n v="3"/>
    <n v="357"/>
    <x v="1"/>
    <s v="Trench Coat"/>
  </r>
  <r>
    <n v="1302"/>
    <n v="269"/>
    <n v="103"/>
    <n v="118"/>
    <n v="2"/>
    <n v="236"/>
    <x v="0"/>
    <s v="Flannel"/>
  </r>
  <r>
    <n v="1303"/>
    <n v="270"/>
    <n v="390"/>
    <n v="119"/>
    <n v="1"/>
    <n v="119"/>
    <x v="0"/>
    <s v="Casual Slim Fit"/>
  </r>
  <r>
    <n v="1304"/>
    <n v="270"/>
    <n v="313"/>
    <n v="105"/>
    <n v="2"/>
    <n v="210"/>
    <x v="0"/>
    <s v="Cuban Collar"/>
  </r>
  <r>
    <n v="1305"/>
    <n v="270"/>
    <n v="1150"/>
    <n v="102"/>
    <n v="2"/>
    <n v="204"/>
    <x v="2"/>
    <s v="Cargo Pants"/>
  </r>
  <r>
    <n v="1306"/>
    <n v="270"/>
    <n v="857"/>
    <n v="113"/>
    <n v="3"/>
    <n v="339"/>
    <x v="2"/>
    <s v="Chinos"/>
  </r>
  <r>
    <n v="1307"/>
    <n v="270"/>
    <n v="1138"/>
    <n v="102"/>
    <n v="2"/>
    <n v="204"/>
    <x v="2"/>
    <s v="Cargo Pants"/>
  </r>
  <r>
    <n v="1308"/>
    <n v="270"/>
    <n v="1128"/>
    <n v="102"/>
    <n v="1"/>
    <n v="102"/>
    <x v="2"/>
    <s v="Cargo Pants"/>
  </r>
  <r>
    <n v="1309"/>
    <n v="271"/>
    <n v="1103"/>
    <n v="115"/>
    <n v="3"/>
    <n v="345"/>
    <x v="2"/>
    <s v="Cropped"/>
  </r>
  <r>
    <n v="1310"/>
    <n v="271"/>
    <n v="253"/>
    <n v="95"/>
    <n v="1"/>
    <n v="95"/>
    <x v="0"/>
    <s v="Polo"/>
  </r>
  <r>
    <n v="1311"/>
    <n v="271"/>
    <n v="999"/>
    <n v="106"/>
    <n v="1"/>
    <n v="106"/>
    <x v="2"/>
    <s v="Wool"/>
  </r>
  <r>
    <n v="1312"/>
    <n v="271"/>
    <n v="943"/>
    <n v="96"/>
    <n v="1"/>
    <n v="96"/>
    <x v="2"/>
    <s v="Drawstring"/>
  </r>
  <r>
    <n v="1313"/>
    <n v="272"/>
    <n v="826"/>
    <n v="117"/>
    <n v="1"/>
    <n v="117"/>
    <x v="1"/>
    <s v="Shearling"/>
  </r>
  <r>
    <n v="1314"/>
    <n v="273"/>
    <n v="889"/>
    <n v="94"/>
    <n v="2"/>
    <n v="188"/>
    <x v="2"/>
    <s v="Cords"/>
  </r>
  <r>
    <n v="1315"/>
    <n v="273"/>
    <n v="749"/>
    <n v="109"/>
    <n v="1"/>
    <n v="109"/>
    <x v="1"/>
    <s v="Peacoat"/>
  </r>
  <r>
    <n v="1316"/>
    <n v="273"/>
    <n v="596"/>
    <n v="112"/>
    <n v="3"/>
    <n v="336"/>
    <x v="1"/>
    <s v="Cardigan"/>
  </r>
  <r>
    <n v="1317"/>
    <n v="273"/>
    <n v="522"/>
    <n v="102"/>
    <n v="1"/>
    <n v="102"/>
    <x v="1"/>
    <s v="Windbreaker"/>
  </r>
  <r>
    <n v="1318"/>
    <n v="274"/>
    <n v="942"/>
    <n v="96"/>
    <n v="1"/>
    <n v="96"/>
    <x v="2"/>
    <s v="Drawstring"/>
  </r>
  <r>
    <n v="1319"/>
    <n v="274"/>
    <n v="1140"/>
    <n v="102"/>
    <n v="2"/>
    <n v="204"/>
    <x v="2"/>
    <s v="Cargo Pants"/>
  </r>
  <r>
    <n v="1320"/>
    <n v="274"/>
    <n v="73"/>
    <n v="118"/>
    <n v="3"/>
    <n v="354"/>
    <x v="0"/>
    <s v="Flannel"/>
  </r>
  <r>
    <n v="1321"/>
    <n v="274"/>
    <n v="1225"/>
    <n v="112"/>
    <n v="1"/>
    <n v="112"/>
    <x v="2"/>
    <s v="Tracksuit Bottoms"/>
  </r>
  <r>
    <n v="1322"/>
    <n v="274"/>
    <n v="513"/>
    <n v="102"/>
    <n v="3"/>
    <n v="306"/>
    <x v="1"/>
    <s v="Windbreaker"/>
  </r>
  <r>
    <n v="1323"/>
    <n v="274"/>
    <n v="581"/>
    <n v="100"/>
    <n v="1"/>
    <n v="100"/>
    <x v="1"/>
    <s v="Bomber"/>
  </r>
  <r>
    <n v="1324"/>
    <n v="275"/>
    <n v="4"/>
    <n v="96"/>
    <n v="3"/>
    <n v="288"/>
    <x v="0"/>
    <s v="Oxford Cloth"/>
  </r>
  <r>
    <n v="1325"/>
    <n v="275"/>
    <n v="1217"/>
    <n v="105"/>
    <n v="3"/>
    <n v="315"/>
    <x v="2"/>
    <s v="Pleated"/>
  </r>
  <r>
    <n v="1326"/>
    <n v="275"/>
    <n v="1190"/>
    <n v="105"/>
    <n v="3"/>
    <n v="315"/>
    <x v="2"/>
    <s v="Pleated"/>
  </r>
  <r>
    <n v="1327"/>
    <n v="275"/>
    <n v="420"/>
    <n v="107"/>
    <n v="2"/>
    <n v="214"/>
    <x v="1"/>
    <s v="Denim"/>
  </r>
  <r>
    <n v="1328"/>
    <n v="275"/>
    <n v="867"/>
    <n v="113"/>
    <n v="1"/>
    <n v="113"/>
    <x v="2"/>
    <s v="Chinos"/>
  </r>
  <r>
    <n v="1329"/>
    <n v="276"/>
    <n v="1134"/>
    <n v="102"/>
    <n v="3"/>
    <n v="306"/>
    <x v="2"/>
    <s v="Cargo Pants"/>
  </r>
  <r>
    <n v="1330"/>
    <n v="276"/>
    <n v="951"/>
    <n v="97"/>
    <n v="1"/>
    <n v="97"/>
    <x v="2"/>
    <s v="Slim-Fit"/>
  </r>
  <r>
    <n v="1331"/>
    <n v="276"/>
    <n v="1178"/>
    <n v="99"/>
    <n v="1"/>
    <n v="99"/>
    <x v="2"/>
    <s v="High-Waisted"/>
  </r>
  <r>
    <n v="1332"/>
    <n v="276"/>
    <n v="1060"/>
    <n v="93"/>
    <n v="3"/>
    <n v="279"/>
    <x v="2"/>
    <s v="Joggers"/>
  </r>
  <r>
    <n v="1333"/>
    <n v="277"/>
    <n v="690"/>
    <n v="113"/>
    <n v="2"/>
    <n v="226"/>
    <x v="1"/>
    <s v="Parka"/>
  </r>
  <r>
    <n v="1334"/>
    <n v="277"/>
    <n v="944"/>
    <n v="96"/>
    <n v="2"/>
    <n v="192"/>
    <x v="2"/>
    <s v="Drawstring"/>
  </r>
  <r>
    <n v="1335"/>
    <n v="277"/>
    <n v="1180"/>
    <n v="99"/>
    <n v="2"/>
    <n v="198"/>
    <x v="2"/>
    <s v="High-Waisted"/>
  </r>
  <r>
    <n v="1336"/>
    <n v="277"/>
    <n v="181"/>
    <n v="98"/>
    <n v="2"/>
    <n v="196"/>
    <x v="0"/>
    <s v="Camp Collared"/>
  </r>
  <r>
    <n v="1337"/>
    <n v="277"/>
    <n v="740"/>
    <n v="109"/>
    <n v="3"/>
    <n v="327"/>
    <x v="1"/>
    <s v="Peacoat"/>
  </r>
  <r>
    <n v="1338"/>
    <n v="277"/>
    <n v="1037"/>
    <n v="90"/>
    <n v="3"/>
    <n v="270"/>
    <x v="2"/>
    <s v="Relaxed Leg"/>
  </r>
  <r>
    <n v="1339"/>
    <n v="277"/>
    <n v="126"/>
    <n v="92"/>
    <n v="2"/>
    <n v="184"/>
    <x v="0"/>
    <s v="Denim"/>
  </r>
  <r>
    <n v="1340"/>
    <n v="278"/>
    <n v="1193"/>
    <n v="105"/>
    <n v="2"/>
    <n v="210"/>
    <x v="2"/>
    <s v="Pleated"/>
  </r>
  <r>
    <n v="1341"/>
    <n v="278"/>
    <n v="534"/>
    <n v="98"/>
    <n v="2"/>
    <n v="196"/>
    <x v="1"/>
    <s v="Leather"/>
  </r>
  <r>
    <n v="1342"/>
    <n v="278"/>
    <n v="92"/>
    <n v="118"/>
    <n v="3"/>
    <n v="354"/>
    <x v="0"/>
    <s v="Flannel"/>
  </r>
  <r>
    <n v="1343"/>
    <n v="278"/>
    <n v="248"/>
    <n v="95"/>
    <n v="1"/>
    <n v="95"/>
    <x v="0"/>
    <s v="Polo"/>
  </r>
  <r>
    <n v="1344"/>
    <n v="278"/>
    <n v="637"/>
    <n v="93"/>
    <n v="1"/>
    <n v="93"/>
    <x v="1"/>
    <s v="Coach"/>
  </r>
  <r>
    <n v="1345"/>
    <n v="278"/>
    <n v="232"/>
    <n v="106"/>
    <n v="1"/>
    <n v="106"/>
    <x v="0"/>
    <s v="Chambray"/>
  </r>
  <r>
    <n v="1346"/>
    <n v="279"/>
    <n v="560"/>
    <n v="100"/>
    <n v="3"/>
    <n v="300"/>
    <x v="1"/>
    <s v="Bomber"/>
  </r>
  <r>
    <n v="1347"/>
    <n v="279"/>
    <n v="15"/>
    <n v="96"/>
    <n v="2"/>
    <n v="192"/>
    <x v="0"/>
    <s v="Oxford Cloth"/>
  </r>
  <r>
    <n v="1348"/>
    <n v="279"/>
    <n v="997"/>
    <n v="106"/>
    <n v="3"/>
    <n v="318"/>
    <x v="2"/>
    <s v="Wool"/>
  </r>
  <r>
    <n v="1349"/>
    <n v="279"/>
    <n v="707"/>
    <n v="119"/>
    <n v="1"/>
    <n v="119"/>
    <x v="1"/>
    <s v="Trench Coat"/>
  </r>
  <r>
    <n v="1350"/>
    <n v="279"/>
    <n v="1073"/>
    <n v="93"/>
    <n v="1"/>
    <n v="93"/>
    <x v="2"/>
    <s v="Joggers"/>
  </r>
  <r>
    <n v="1351"/>
    <n v="279"/>
    <n v="136"/>
    <n v="92"/>
    <n v="1"/>
    <n v="92"/>
    <x v="0"/>
    <s v="Denim"/>
  </r>
  <r>
    <n v="1352"/>
    <n v="279"/>
    <n v="755"/>
    <n v="109"/>
    <n v="3"/>
    <n v="327"/>
    <x v="1"/>
    <s v="Peacoat"/>
  </r>
  <r>
    <n v="1353"/>
    <n v="280"/>
    <n v="502"/>
    <n v="102"/>
    <n v="1"/>
    <n v="102"/>
    <x v="1"/>
    <s v="Windbreaker"/>
  </r>
  <r>
    <n v="1354"/>
    <n v="280"/>
    <n v="1159"/>
    <n v="99"/>
    <n v="3"/>
    <n v="297"/>
    <x v="2"/>
    <s v="High-Waisted"/>
  </r>
  <r>
    <n v="1355"/>
    <n v="280"/>
    <n v="459"/>
    <n v="118"/>
    <n v="1"/>
    <n v="118"/>
    <x v="1"/>
    <s v="Puffer"/>
  </r>
  <r>
    <n v="1356"/>
    <n v="281"/>
    <n v="649"/>
    <n v="93"/>
    <n v="1"/>
    <n v="93"/>
    <x v="1"/>
    <s v="Coach"/>
  </r>
  <r>
    <n v="1357"/>
    <n v="281"/>
    <n v="994"/>
    <n v="106"/>
    <n v="3"/>
    <n v="318"/>
    <x v="2"/>
    <s v="Wool"/>
  </r>
  <r>
    <n v="1358"/>
    <n v="281"/>
    <n v="486"/>
    <n v="118"/>
    <n v="3"/>
    <n v="354"/>
    <x v="1"/>
    <s v="Puffer"/>
  </r>
  <r>
    <n v="1359"/>
    <n v="281"/>
    <n v="639"/>
    <n v="93"/>
    <n v="1"/>
    <n v="93"/>
    <x v="1"/>
    <s v="Coach"/>
  </r>
  <r>
    <n v="1360"/>
    <n v="281"/>
    <n v="1157"/>
    <n v="99"/>
    <n v="3"/>
    <n v="297"/>
    <x v="2"/>
    <s v="High-Waisted"/>
  </r>
  <r>
    <n v="1361"/>
    <n v="281"/>
    <n v="624"/>
    <n v="112"/>
    <n v="1"/>
    <n v="112"/>
    <x v="1"/>
    <s v="Cardigan"/>
  </r>
  <r>
    <n v="1362"/>
    <n v="281"/>
    <n v="321"/>
    <n v="109"/>
    <n v="1"/>
    <n v="109"/>
    <x v="0"/>
    <s v="Mandarin Collar"/>
  </r>
  <r>
    <n v="1363"/>
    <n v="281"/>
    <n v="363"/>
    <n v="94"/>
    <n v="3"/>
    <n v="282"/>
    <x v="0"/>
    <s v="Henley"/>
  </r>
  <r>
    <n v="1364"/>
    <n v="281"/>
    <n v="51"/>
    <n v="104"/>
    <n v="3"/>
    <n v="312"/>
    <x v="0"/>
    <s v="Dress"/>
  </r>
  <r>
    <n v="1365"/>
    <n v="282"/>
    <n v="52"/>
    <n v="104"/>
    <n v="2"/>
    <n v="208"/>
    <x v="0"/>
    <s v="Dress"/>
  </r>
  <r>
    <n v="1366"/>
    <n v="282"/>
    <n v="537"/>
    <n v="98"/>
    <n v="1"/>
    <n v="98"/>
    <x v="1"/>
    <s v="Leather"/>
  </r>
  <r>
    <n v="1367"/>
    <n v="282"/>
    <n v="481"/>
    <n v="118"/>
    <n v="1"/>
    <n v="118"/>
    <x v="1"/>
    <s v="Puffer"/>
  </r>
  <r>
    <n v="1368"/>
    <n v="282"/>
    <n v="1207"/>
    <n v="105"/>
    <n v="2"/>
    <n v="210"/>
    <x v="2"/>
    <s v="Pleated"/>
  </r>
  <r>
    <n v="1369"/>
    <n v="282"/>
    <n v="611"/>
    <n v="112"/>
    <n v="1"/>
    <n v="112"/>
    <x v="1"/>
    <s v="Cardigan"/>
  </r>
  <r>
    <n v="1370"/>
    <n v="282"/>
    <n v="427"/>
    <n v="107"/>
    <n v="2"/>
    <n v="214"/>
    <x v="1"/>
    <s v="Denim"/>
  </r>
  <r>
    <n v="1371"/>
    <n v="282"/>
    <n v="74"/>
    <n v="118"/>
    <n v="2"/>
    <n v="236"/>
    <x v="0"/>
    <s v="Flannel"/>
  </r>
  <r>
    <n v="1372"/>
    <n v="282"/>
    <n v="1106"/>
    <n v="115"/>
    <n v="2"/>
    <n v="230"/>
    <x v="2"/>
    <s v="Cropped"/>
  </r>
  <r>
    <n v="1373"/>
    <n v="283"/>
    <n v="67"/>
    <n v="104"/>
    <n v="1"/>
    <n v="104"/>
    <x v="0"/>
    <s v="Dress"/>
  </r>
  <r>
    <n v="1374"/>
    <n v="283"/>
    <n v="1239"/>
    <n v="112"/>
    <n v="1"/>
    <n v="112"/>
    <x v="2"/>
    <s v="Tracksuit Bottoms"/>
  </r>
  <r>
    <n v="1375"/>
    <n v="283"/>
    <n v="1213"/>
    <n v="105"/>
    <n v="3"/>
    <n v="315"/>
    <x v="2"/>
    <s v="Pleated"/>
  </r>
  <r>
    <n v="1376"/>
    <n v="283"/>
    <n v="1119"/>
    <n v="115"/>
    <n v="3"/>
    <n v="345"/>
    <x v="2"/>
    <s v="Cropped"/>
  </r>
  <r>
    <n v="1377"/>
    <n v="283"/>
    <n v="168"/>
    <n v="91"/>
    <n v="2"/>
    <n v="182"/>
    <x v="0"/>
    <s v="Linen"/>
  </r>
  <r>
    <n v="1378"/>
    <n v="283"/>
    <n v="606"/>
    <n v="112"/>
    <n v="1"/>
    <n v="112"/>
    <x v="1"/>
    <s v="Cardigan"/>
  </r>
  <r>
    <n v="1379"/>
    <n v="283"/>
    <n v="1113"/>
    <n v="115"/>
    <n v="1"/>
    <n v="115"/>
    <x v="2"/>
    <s v="Cropped"/>
  </r>
  <r>
    <n v="1380"/>
    <n v="283"/>
    <n v="288"/>
    <n v="105"/>
    <n v="1"/>
    <n v="105"/>
    <x v="0"/>
    <s v="Cuban Collar"/>
  </r>
  <r>
    <n v="1381"/>
    <n v="283"/>
    <n v="392"/>
    <n v="119"/>
    <n v="3"/>
    <n v="357"/>
    <x v="0"/>
    <s v="Casual Slim Fit"/>
  </r>
  <r>
    <n v="1382"/>
    <n v="284"/>
    <n v="1057"/>
    <n v="93"/>
    <n v="1"/>
    <n v="93"/>
    <x v="2"/>
    <s v="Joggers"/>
  </r>
  <r>
    <n v="1383"/>
    <n v="284"/>
    <n v="1016"/>
    <n v="90"/>
    <n v="2"/>
    <n v="180"/>
    <x v="2"/>
    <s v="Relaxed Leg"/>
  </r>
  <r>
    <n v="1384"/>
    <n v="285"/>
    <n v="1223"/>
    <n v="105"/>
    <n v="2"/>
    <n v="210"/>
    <x v="2"/>
    <s v="Pleated"/>
  </r>
  <r>
    <n v="1385"/>
    <n v="285"/>
    <n v="948"/>
    <n v="97"/>
    <n v="2"/>
    <n v="194"/>
    <x v="2"/>
    <s v="Slim-Fit"/>
  </r>
  <r>
    <n v="1386"/>
    <n v="286"/>
    <n v="740"/>
    <n v="109"/>
    <n v="1"/>
    <n v="109"/>
    <x v="1"/>
    <s v="Peacoat"/>
  </r>
  <r>
    <n v="1387"/>
    <n v="286"/>
    <n v="982"/>
    <n v="106"/>
    <n v="3"/>
    <n v="318"/>
    <x v="2"/>
    <s v="Wool"/>
  </r>
  <r>
    <n v="1388"/>
    <n v="286"/>
    <n v="719"/>
    <n v="119"/>
    <n v="3"/>
    <n v="357"/>
    <x v="1"/>
    <s v="Trench Coat"/>
  </r>
  <r>
    <n v="1389"/>
    <n v="286"/>
    <n v="802"/>
    <n v="91"/>
    <n v="2"/>
    <n v="182"/>
    <x v="1"/>
    <s v="Pullover"/>
  </r>
  <r>
    <n v="1390"/>
    <n v="286"/>
    <n v="285"/>
    <n v="105"/>
    <n v="3"/>
    <n v="315"/>
    <x v="0"/>
    <s v="Cuban Collar"/>
  </r>
  <r>
    <n v="1391"/>
    <n v="286"/>
    <n v="741"/>
    <n v="109"/>
    <n v="1"/>
    <n v="109"/>
    <x v="1"/>
    <s v="Peacoat"/>
  </r>
  <r>
    <n v="1392"/>
    <n v="287"/>
    <n v="977"/>
    <n v="97"/>
    <n v="1"/>
    <n v="97"/>
    <x v="2"/>
    <s v="Slim-Fit"/>
  </r>
  <r>
    <n v="1393"/>
    <n v="287"/>
    <n v="607"/>
    <n v="112"/>
    <n v="3"/>
    <n v="336"/>
    <x v="1"/>
    <s v="Cardigan"/>
  </r>
  <r>
    <n v="1394"/>
    <n v="287"/>
    <n v="755"/>
    <n v="109"/>
    <n v="3"/>
    <n v="327"/>
    <x v="1"/>
    <s v="Peacoat"/>
  </r>
  <r>
    <n v="1395"/>
    <n v="288"/>
    <n v="84"/>
    <n v="118"/>
    <n v="3"/>
    <n v="354"/>
    <x v="0"/>
    <s v="Flannel"/>
  </r>
  <r>
    <n v="1396"/>
    <n v="288"/>
    <n v="519"/>
    <n v="102"/>
    <n v="3"/>
    <n v="306"/>
    <x v="1"/>
    <s v="Windbreaker"/>
  </r>
  <r>
    <n v="1397"/>
    <n v="288"/>
    <n v="715"/>
    <n v="119"/>
    <n v="1"/>
    <n v="119"/>
    <x v="1"/>
    <s v="Trench Coat"/>
  </r>
  <r>
    <n v="1398"/>
    <n v="288"/>
    <n v="519"/>
    <n v="102"/>
    <n v="3"/>
    <n v="306"/>
    <x v="1"/>
    <s v="Windbreaker"/>
  </r>
  <r>
    <n v="1399"/>
    <n v="288"/>
    <n v="788"/>
    <n v="91"/>
    <n v="2"/>
    <n v="182"/>
    <x v="1"/>
    <s v="Pullover"/>
  </r>
  <r>
    <n v="1400"/>
    <n v="288"/>
    <n v="888"/>
    <n v="94"/>
    <n v="3"/>
    <n v="282"/>
    <x v="2"/>
    <s v="Cords"/>
  </r>
  <r>
    <n v="1401"/>
    <n v="288"/>
    <n v="1203"/>
    <n v="105"/>
    <n v="1"/>
    <n v="105"/>
    <x v="2"/>
    <s v="Pleated"/>
  </r>
  <r>
    <n v="1402"/>
    <n v="288"/>
    <n v="847"/>
    <n v="113"/>
    <n v="2"/>
    <n v="226"/>
    <x v="2"/>
    <s v="Chinos"/>
  </r>
  <r>
    <n v="1403"/>
    <n v="288"/>
    <n v="395"/>
    <n v="119"/>
    <n v="1"/>
    <n v="119"/>
    <x v="0"/>
    <s v="Casual Slim Fit"/>
  </r>
  <r>
    <n v="1404"/>
    <n v="289"/>
    <n v="828"/>
    <n v="117"/>
    <n v="2"/>
    <n v="234"/>
    <x v="1"/>
    <s v="Shearling"/>
  </r>
  <r>
    <n v="1405"/>
    <n v="289"/>
    <n v="422"/>
    <n v="107"/>
    <n v="1"/>
    <n v="107"/>
    <x v="1"/>
    <s v="Denim"/>
  </r>
  <r>
    <n v="1406"/>
    <n v="289"/>
    <n v="1141"/>
    <n v="102"/>
    <n v="1"/>
    <n v="102"/>
    <x v="2"/>
    <s v="Cargo Pants"/>
  </r>
  <r>
    <n v="1407"/>
    <n v="289"/>
    <n v="599"/>
    <n v="112"/>
    <n v="2"/>
    <n v="224"/>
    <x v="1"/>
    <s v="Cardigan"/>
  </r>
  <r>
    <n v="1408"/>
    <n v="289"/>
    <n v="481"/>
    <n v="118"/>
    <n v="2"/>
    <n v="236"/>
    <x v="1"/>
    <s v="Puffer"/>
  </r>
  <r>
    <n v="1409"/>
    <n v="289"/>
    <n v="736"/>
    <n v="109"/>
    <n v="2"/>
    <n v="218"/>
    <x v="1"/>
    <s v="Peacoat"/>
  </r>
  <r>
    <n v="1410"/>
    <n v="289"/>
    <n v="45"/>
    <n v="104"/>
    <n v="3"/>
    <n v="312"/>
    <x v="0"/>
    <s v="Dress"/>
  </r>
  <r>
    <n v="1411"/>
    <n v="289"/>
    <n v="1045"/>
    <n v="90"/>
    <n v="1"/>
    <n v="90"/>
    <x v="2"/>
    <s v="Relaxed Leg"/>
  </r>
  <r>
    <n v="1412"/>
    <n v="289"/>
    <n v="463"/>
    <n v="118"/>
    <n v="2"/>
    <n v="236"/>
    <x v="1"/>
    <s v="Puffer"/>
  </r>
  <r>
    <n v="1413"/>
    <n v="289"/>
    <n v="1150"/>
    <n v="102"/>
    <n v="2"/>
    <n v="204"/>
    <x v="2"/>
    <s v="Cargo Pants"/>
  </r>
  <r>
    <n v="1414"/>
    <n v="290"/>
    <n v="780"/>
    <n v="91"/>
    <n v="1"/>
    <n v="91"/>
    <x v="1"/>
    <s v="Pullover"/>
  </r>
  <r>
    <n v="1415"/>
    <n v="290"/>
    <n v="770"/>
    <n v="91"/>
    <n v="3"/>
    <n v="273"/>
    <x v="1"/>
    <s v="Pullover"/>
  </r>
  <r>
    <n v="1416"/>
    <n v="290"/>
    <n v="916"/>
    <n v="96"/>
    <n v="2"/>
    <n v="192"/>
    <x v="2"/>
    <s v="Drawstring"/>
  </r>
  <r>
    <n v="1417"/>
    <n v="290"/>
    <n v="843"/>
    <n v="113"/>
    <n v="3"/>
    <n v="339"/>
    <x v="2"/>
    <s v="Chinos"/>
  </r>
  <r>
    <n v="1418"/>
    <n v="290"/>
    <n v="143"/>
    <n v="91"/>
    <n v="1"/>
    <n v="91"/>
    <x v="0"/>
    <s v="Linen"/>
  </r>
  <r>
    <n v="1419"/>
    <n v="291"/>
    <n v="443"/>
    <n v="107"/>
    <n v="3"/>
    <n v="321"/>
    <x v="1"/>
    <s v="Denim"/>
  </r>
  <r>
    <n v="1420"/>
    <n v="291"/>
    <n v="810"/>
    <n v="117"/>
    <n v="3"/>
    <n v="351"/>
    <x v="1"/>
    <s v="Shearling"/>
  </r>
  <r>
    <n v="1421"/>
    <n v="291"/>
    <n v="800"/>
    <n v="91"/>
    <n v="3"/>
    <n v="273"/>
    <x v="1"/>
    <s v="Pullover"/>
  </r>
  <r>
    <n v="1422"/>
    <n v="291"/>
    <n v="287"/>
    <n v="105"/>
    <n v="2"/>
    <n v="210"/>
    <x v="0"/>
    <s v="Cuban Collar"/>
  </r>
  <r>
    <n v="1423"/>
    <n v="291"/>
    <n v="222"/>
    <n v="106"/>
    <n v="1"/>
    <n v="106"/>
    <x v="0"/>
    <s v="Chambray"/>
  </r>
  <r>
    <n v="1424"/>
    <n v="291"/>
    <n v="806"/>
    <n v="117"/>
    <n v="1"/>
    <n v="117"/>
    <x v="1"/>
    <s v="Shearling"/>
  </r>
  <r>
    <n v="1425"/>
    <n v="292"/>
    <n v="946"/>
    <n v="97"/>
    <n v="3"/>
    <n v="291"/>
    <x v="2"/>
    <s v="Slim-Fit"/>
  </r>
  <r>
    <n v="1426"/>
    <n v="292"/>
    <n v="692"/>
    <n v="113"/>
    <n v="3"/>
    <n v="339"/>
    <x v="1"/>
    <s v="Parka"/>
  </r>
  <r>
    <n v="1427"/>
    <n v="292"/>
    <n v="1246"/>
    <n v="112"/>
    <n v="1"/>
    <n v="112"/>
    <x v="2"/>
    <s v="Tracksuit Bottoms"/>
  </r>
  <r>
    <n v="1428"/>
    <n v="292"/>
    <n v="925"/>
    <n v="96"/>
    <n v="2"/>
    <n v="192"/>
    <x v="2"/>
    <s v="Drawstring"/>
  </r>
  <r>
    <n v="1429"/>
    <n v="292"/>
    <n v="189"/>
    <n v="98"/>
    <n v="3"/>
    <n v="294"/>
    <x v="0"/>
    <s v="Camp Collared"/>
  </r>
  <r>
    <n v="1430"/>
    <n v="292"/>
    <n v="1250"/>
    <n v="112"/>
    <n v="2"/>
    <n v="224"/>
    <x v="2"/>
    <s v="Tracksuit Bottoms"/>
  </r>
  <r>
    <n v="1431"/>
    <n v="293"/>
    <n v="740"/>
    <n v="109"/>
    <n v="2"/>
    <n v="218"/>
    <x v="1"/>
    <s v="Peacoat"/>
  </r>
  <r>
    <n v="1432"/>
    <n v="293"/>
    <n v="982"/>
    <n v="106"/>
    <n v="2"/>
    <n v="212"/>
    <x v="2"/>
    <s v="Wool"/>
  </r>
  <r>
    <n v="1433"/>
    <n v="293"/>
    <n v="1122"/>
    <n v="102"/>
    <n v="2"/>
    <n v="204"/>
    <x v="2"/>
    <s v="Cargo Pants"/>
  </r>
  <r>
    <n v="1434"/>
    <n v="293"/>
    <n v="1050"/>
    <n v="93"/>
    <n v="1"/>
    <n v="93"/>
    <x v="2"/>
    <s v="Joggers"/>
  </r>
  <r>
    <n v="1435"/>
    <n v="293"/>
    <n v="1055"/>
    <n v="93"/>
    <n v="2"/>
    <n v="186"/>
    <x v="2"/>
    <s v="Joggers"/>
  </r>
  <r>
    <n v="1436"/>
    <n v="293"/>
    <n v="105"/>
    <n v="92"/>
    <n v="3"/>
    <n v="276"/>
    <x v="0"/>
    <s v="Denim"/>
  </r>
  <r>
    <n v="1437"/>
    <n v="293"/>
    <n v="317"/>
    <n v="109"/>
    <n v="1"/>
    <n v="109"/>
    <x v="0"/>
    <s v="Mandarin Collar"/>
  </r>
  <r>
    <n v="1438"/>
    <n v="294"/>
    <n v="539"/>
    <n v="98"/>
    <n v="1"/>
    <n v="98"/>
    <x v="1"/>
    <s v="Leather"/>
  </r>
  <r>
    <n v="1439"/>
    <n v="294"/>
    <n v="566"/>
    <n v="100"/>
    <n v="3"/>
    <n v="300"/>
    <x v="1"/>
    <s v="Bomber"/>
  </r>
  <r>
    <n v="1440"/>
    <n v="294"/>
    <n v="1241"/>
    <n v="112"/>
    <n v="2"/>
    <n v="224"/>
    <x v="2"/>
    <s v="Tracksuit Bottoms"/>
  </r>
  <r>
    <n v="1441"/>
    <n v="294"/>
    <n v="181"/>
    <n v="98"/>
    <n v="1"/>
    <n v="98"/>
    <x v="0"/>
    <s v="Camp Collared"/>
  </r>
  <r>
    <n v="1442"/>
    <n v="294"/>
    <n v="25"/>
    <n v="96"/>
    <n v="1"/>
    <n v="96"/>
    <x v="0"/>
    <s v="Oxford Cloth"/>
  </r>
  <r>
    <n v="1443"/>
    <n v="294"/>
    <n v="1219"/>
    <n v="105"/>
    <n v="1"/>
    <n v="105"/>
    <x v="2"/>
    <s v="Pleated"/>
  </r>
  <r>
    <n v="1444"/>
    <n v="295"/>
    <n v="865"/>
    <n v="113"/>
    <n v="1"/>
    <n v="113"/>
    <x v="2"/>
    <s v="Chinos"/>
  </r>
  <r>
    <n v="1445"/>
    <n v="295"/>
    <n v="571"/>
    <n v="100"/>
    <n v="2"/>
    <n v="200"/>
    <x v="1"/>
    <s v="Bomber"/>
  </r>
  <r>
    <n v="1446"/>
    <n v="296"/>
    <n v="100"/>
    <n v="118"/>
    <n v="1"/>
    <n v="118"/>
    <x v="0"/>
    <s v="Flannel"/>
  </r>
  <r>
    <n v="1447"/>
    <n v="296"/>
    <n v="49"/>
    <n v="104"/>
    <n v="2"/>
    <n v="208"/>
    <x v="0"/>
    <s v="Dress"/>
  </r>
  <r>
    <n v="1448"/>
    <n v="296"/>
    <n v="466"/>
    <n v="118"/>
    <n v="3"/>
    <n v="354"/>
    <x v="1"/>
    <s v="Puffer"/>
  </r>
  <r>
    <n v="1449"/>
    <n v="296"/>
    <n v="103"/>
    <n v="118"/>
    <n v="3"/>
    <n v="354"/>
    <x v="0"/>
    <s v="Flannel"/>
  </r>
  <r>
    <n v="1450"/>
    <n v="296"/>
    <n v="343"/>
    <n v="109"/>
    <n v="2"/>
    <n v="218"/>
    <x v="0"/>
    <s v="Mandarin Collar"/>
  </r>
  <r>
    <n v="1451"/>
    <n v="297"/>
    <n v="1235"/>
    <n v="112"/>
    <n v="3"/>
    <n v="336"/>
    <x v="2"/>
    <s v="Tracksuit Bottoms"/>
  </r>
  <r>
    <n v="1452"/>
    <n v="297"/>
    <n v="247"/>
    <n v="95"/>
    <n v="1"/>
    <n v="95"/>
    <x v="0"/>
    <s v="Polo"/>
  </r>
  <r>
    <n v="1453"/>
    <n v="297"/>
    <n v="416"/>
    <n v="119"/>
    <n v="2"/>
    <n v="238"/>
    <x v="0"/>
    <s v="Casual Slim Fit"/>
  </r>
  <r>
    <n v="1454"/>
    <n v="297"/>
    <n v="845"/>
    <n v="113"/>
    <n v="1"/>
    <n v="113"/>
    <x v="2"/>
    <s v="Chinos"/>
  </r>
  <r>
    <n v="1455"/>
    <n v="297"/>
    <n v="752"/>
    <n v="109"/>
    <n v="1"/>
    <n v="109"/>
    <x v="1"/>
    <s v="Peacoat"/>
  </r>
  <r>
    <n v="1456"/>
    <n v="297"/>
    <n v="892"/>
    <n v="94"/>
    <n v="3"/>
    <n v="282"/>
    <x v="2"/>
    <s v="Cords"/>
  </r>
  <r>
    <n v="1457"/>
    <n v="297"/>
    <n v="672"/>
    <n v="113"/>
    <n v="2"/>
    <n v="226"/>
    <x v="1"/>
    <s v="Parka"/>
  </r>
  <r>
    <n v="1458"/>
    <n v="297"/>
    <n v="854"/>
    <n v="113"/>
    <n v="2"/>
    <n v="226"/>
    <x v="2"/>
    <s v="Chinos"/>
  </r>
  <r>
    <n v="1459"/>
    <n v="297"/>
    <n v="757"/>
    <n v="109"/>
    <n v="1"/>
    <n v="109"/>
    <x v="1"/>
    <s v="Peacoat"/>
  </r>
  <r>
    <n v="1460"/>
    <n v="297"/>
    <n v="971"/>
    <n v="97"/>
    <n v="2"/>
    <n v="194"/>
    <x v="2"/>
    <s v="Slim-Fit"/>
  </r>
  <r>
    <n v="1461"/>
    <n v="298"/>
    <n v="978"/>
    <n v="97"/>
    <n v="2"/>
    <n v="194"/>
    <x v="2"/>
    <s v="Slim-Fit"/>
  </r>
  <r>
    <n v="1462"/>
    <n v="298"/>
    <n v="667"/>
    <n v="113"/>
    <n v="2"/>
    <n v="226"/>
    <x v="1"/>
    <s v="Parka"/>
  </r>
  <r>
    <n v="1463"/>
    <n v="298"/>
    <n v="672"/>
    <n v="113"/>
    <n v="1"/>
    <n v="113"/>
    <x v="1"/>
    <s v="Parka"/>
  </r>
  <r>
    <n v="1464"/>
    <n v="298"/>
    <n v="767"/>
    <n v="109"/>
    <n v="2"/>
    <n v="218"/>
    <x v="1"/>
    <s v="Peacoat"/>
  </r>
  <r>
    <n v="1465"/>
    <n v="298"/>
    <n v="1081"/>
    <n v="93"/>
    <n v="3"/>
    <n v="279"/>
    <x v="2"/>
    <s v="Joggers"/>
  </r>
  <r>
    <n v="1466"/>
    <n v="298"/>
    <n v="555"/>
    <n v="98"/>
    <n v="2"/>
    <n v="196"/>
    <x v="1"/>
    <s v="Leather"/>
  </r>
  <r>
    <n v="1467"/>
    <n v="299"/>
    <n v="153"/>
    <n v="91"/>
    <n v="2"/>
    <n v="182"/>
    <x v="0"/>
    <s v="Linen"/>
  </r>
  <r>
    <n v="1468"/>
    <n v="299"/>
    <n v="143"/>
    <n v="91"/>
    <n v="3"/>
    <n v="273"/>
    <x v="0"/>
    <s v="Linen"/>
  </r>
  <r>
    <n v="1469"/>
    <n v="299"/>
    <n v="694"/>
    <n v="113"/>
    <n v="3"/>
    <n v="339"/>
    <x v="1"/>
    <s v="Parka"/>
  </r>
  <r>
    <n v="1470"/>
    <n v="299"/>
    <n v="199"/>
    <n v="98"/>
    <n v="1"/>
    <n v="98"/>
    <x v="0"/>
    <s v="Camp Collared"/>
  </r>
  <r>
    <n v="1471"/>
    <n v="299"/>
    <n v="492"/>
    <n v="102"/>
    <n v="3"/>
    <n v="306"/>
    <x v="1"/>
    <s v="Windbreaker"/>
  </r>
  <r>
    <n v="1472"/>
    <n v="299"/>
    <n v="149"/>
    <n v="91"/>
    <n v="2"/>
    <n v="182"/>
    <x v="0"/>
    <s v="Linen"/>
  </r>
  <r>
    <n v="1473"/>
    <n v="299"/>
    <n v="1242"/>
    <n v="112"/>
    <n v="3"/>
    <n v="336"/>
    <x v="2"/>
    <s v="Tracksuit Bottoms"/>
  </r>
  <r>
    <n v="1474"/>
    <n v="300"/>
    <n v="523"/>
    <n v="102"/>
    <n v="2"/>
    <n v="204"/>
    <x v="1"/>
    <s v="Windbreaker"/>
  </r>
  <r>
    <n v="1475"/>
    <n v="301"/>
    <n v="1035"/>
    <n v="90"/>
    <n v="2"/>
    <n v="180"/>
    <x v="2"/>
    <s v="Relaxed Leg"/>
  </r>
  <r>
    <n v="1476"/>
    <n v="301"/>
    <n v="814"/>
    <n v="117"/>
    <n v="3"/>
    <n v="351"/>
    <x v="1"/>
    <s v="Shearling"/>
  </r>
  <r>
    <n v="1477"/>
    <n v="301"/>
    <n v="141"/>
    <n v="91"/>
    <n v="3"/>
    <n v="273"/>
    <x v="0"/>
    <s v="Linen"/>
  </r>
  <r>
    <n v="1478"/>
    <n v="301"/>
    <n v="266"/>
    <n v="95"/>
    <n v="3"/>
    <n v="285"/>
    <x v="0"/>
    <s v="Polo"/>
  </r>
  <r>
    <n v="1479"/>
    <n v="301"/>
    <n v="947"/>
    <n v="97"/>
    <n v="2"/>
    <n v="194"/>
    <x v="2"/>
    <s v="Slim-Fit"/>
  </r>
  <r>
    <n v="1480"/>
    <n v="301"/>
    <n v="1094"/>
    <n v="115"/>
    <n v="2"/>
    <n v="230"/>
    <x v="2"/>
    <s v="Cropped"/>
  </r>
  <r>
    <n v="1481"/>
    <n v="302"/>
    <n v="1052"/>
    <n v="93"/>
    <n v="1"/>
    <n v="93"/>
    <x v="2"/>
    <s v="Joggers"/>
  </r>
  <r>
    <n v="1482"/>
    <n v="302"/>
    <n v="528"/>
    <n v="98"/>
    <n v="2"/>
    <n v="196"/>
    <x v="1"/>
    <s v="Leather"/>
  </r>
  <r>
    <n v="1483"/>
    <n v="302"/>
    <n v="926"/>
    <n v="96"/>
    <n v="1"/>
    <n v="96"/>
    <x v="2"/>
    <s v="Drawstring"/>
  </r>
  <r>
    <n v="1484"/>
    <n v="303"/>
    <n v="595"/>
    <n v="112"/>
    <n v="2"/>
    <n v="224"/>
    <x v="1"/>
    <s v="Cardigan"/>
  </r>
  <r>
    <n v="1485"/>
    <n v="303"/>
    <n v="589"/>
    <n v="100"/>
    <n v="1"/>
    <n v="100"/>
    <x v="1"/>
    <s v="Bomber"/>
  </r>
  <r>
    <n v="1486"/>
    <n v="303"/>
    <n v="3"/>
    <n v="96"/>
    <n v="2"/>
    <n v="192"/>
    <x v="0"/>
    <s v="Oxford Cloth"/>
  </r>
  <r>
    <n v="1487"/>
    <n v="303"/>
    <n v="399"/>
    <n v="119"/>
    <n v="3"/>
    <n v="357"/>
    <x v="0"/>
    <s v="Casual Slim Fit"/>
  </r>
  <r>
    <n v="1488"/>
    <n v="304"/>
    <n v="155"/>
    <n v="91"/>
    <n v="3"/>
    <n v="273"/>
    <x v="0"/>
    <s v="Linen"/>
  </r>
  <r>
    <n v="1489"/>
    <n v="304"/>
    <n v="605"/>
    <n v="112"/>
    <n v="3"/>
    <n v="336"/>
    <x v="1"/>
    <s v="Cardigan"/>
  </r>
  <r>
    <n v="1490"/>
    <n v="304"/>
    <n v="104"/>
    <n v="118"/>
    <n v="3"/>
    <n v="354"/>
    <x v="0"/>
    <s v="Flannel"/>
  </r>
  <r>
    <n v="1491"/>
    <n v="304"/>
    <n v="850"/>
    <n v="113"/>
    <n v="3"/>
    <n v="339"/>
    <x v="2"/>
    <s v="Chinos"/>
  </r>
  <r>
    <n v="1492"/>
    <n v="304"/>
    <n v="98"/>
    <n v="118"/>
    <n v="2"/>
    <n v="236"/>
    <x v="0"/>
    <s v="Flannel"/>
  </r>
  <r>
    <n v="1493"/>
    <n v="305"/>
    <n v="706"/>
    <n v="119"/>
    <n v="3"/>
    <n v="357"/>
    <x v="1"/>
    <s v="Trench Coat"/>
  </r>
  <r>
    <n v="1494"/>
    <n v="305"/>
    <n v="504"/>
    <n v="102"/>
    <n v="1"/>
    <n v="102"/>
    <x v="1"/>
    <s v="Windbreaker"/>
  </r>
  <r>
    <n v="1495"/>
    <n v="305"/>
    <n v="188"/>
    <n v="98"/>
    <n v="2"/>
    <n v="196"/>
    <x v="0"/>
    <s v="Camp Collared"/>
  </r>
  <r>
    <n v="1496"/>
    <n v="305"/>
    <n v="308"/>
    <n v="105"/>
    <n v="2"/>
    <n v="210"/>
    <x v="0"/>
    <s v="Cuban Collar"/>
  </r>
  <r>
    <n v="1497"/>
    <n v="306"/>
    <n v="768"/>
    <n v="109"/>
    <n v="3"/>
    <n v="327"/>
    <x v="1"/>
    <s v="Peacoat"/>
  </r>
  <r>
    <n v="1498"/>
    <n v="307"/>
    <n v="349"/>
    <n v="109"/>
    <n v="1"/>
    <n v="109"/>
    <x v="0"/>
    <s v="Mandarin Collar"/>
  </r>
  <r>
    <n v="1499"/>
    <n v="307"/>
    <n v="886"/>
    <n v="94"/>
    <n v="3"/>
    <n v="282"/>
    <x v="2"/>
    <s v="Cords"/>
  </r>
  <r>
    <n v="1500"/>
    <n v="307"/>
    <n v="1070"/>
    <n v="93"/>
    <n v="2"/>
    <n v="186"/>
    <x v="2"/>
    <s v="Joggers"/>
  </r>
  <r>
    <n v="1501"/>
    <n v="307"/>
    <n v="1177"/>
    <n v="99"/>
    <n v="3"/>
    <n v="297"/>
    <x v="2"/>
    <s v="High-Waisted"/>
  </r>
  <r>
    <n v="1502"/>
    <n v="308"/>
    <n v="598"/>
    <n v="112"/>
    <n v="1"/>
    <n v="112"/>
    <x v="1"/>
    <s v="Cardigan"/>
  </r>
  <r>
    <n v="1503"/>
    <n v="308"/>
    <n v="678"/>
    <n v="113"/>
    <n v="3"/>
    <n v="339"/>
    <x v="1"/>
    <s v="Parka"/>
  </r>
  <r>
    <n v="1504"/>
    <n v="308"/>
    <n v="944"/>
    <n v="96"/>
    <n v="3"/>
    <n v="288"/>
    <x v="2"/>
    <s v="Drawstring"/>
  </r>
  <r>
    <n v="1505"/>
    <n v="309"/>
    <n v="406"/>
    <n v="119"/>
    <n v="1"/>
    <n v="119"/>
    <x v="0"/>
    <s v="Casual Slim Fit"/>
  </r>
  <r>
    <n v="1506"/>
    <n v="309"/>
    <n v="350"/>
    <n v="94"/>
    <n v="2"/>
    <n v="188"/>
    <x v="0"/>
    <s v="Henley"/>
  </r>
  <r>
    <n v="1507"/>
    <n v="310"/>
    <n v="640"/>
    <n v="93"/>
    <n v="2"/>
    <n v="186"/>
    <x v="1"/>
    <s v="Coach"/>
  </r>
  <r>
    <n v="1508"/>
    <n v="310"/>
    <n v="1036"/>
    <n v="90"/>
    <n v="2"/>
    <n v="180"/>
    <x v="2"/>
    <s v="Relaxed Leg"/>
  </r>
  <r>
    <n v="1509"/>
    <n v="310"/>
    <n v="78"/>
    <n v="118"/>
    <n v="1"/>
    <n v="118"/>
    <x v="0"/>
    <s v="Flannel"/>
  </r>
  <r>
    <n v="1510"/>
    <n v="310"/>
    <n v="1105"/>
    <n v="115"/>
    <n v="3"/>
    <n v="345"/>
    <x v="2"/>
    <s v="Cropped"/>
  </r>
  <r>
    <n v="1511"/>
    <n v="310"/>
    <n v="870"/>
    <n v="113"/>
    <n v="2"/>
    <n v="226"/>
    <x v="2"/>
    <s v="Chinos"/>
  </r>
  <r>
    <n v="1512"/>
    <n v="311"/>
    <n v="317"/>
    <n v="109"/>
    <n v="2"/>
    <n v="218"/>
    <x v="0"/>
    <s v="Mandarin Collar"/>
  </r>
  <r>
    <n v="1513"/>
    <n v="311"/>
    <n v="39"/>
    <n v="104"/>
    <n v="3"/>
    <n v="312"/>
    <x v="0"/>
    <s v="Dress"/>
  </r>
  <r>
    <n v="1514"/>
    <n v="311"/>
    <n v="399"/>
    <n v="119"/>
    <n v="1"/>
    <n v="119"/>
    <x v="0"/>
    <s v="Casual Slim Fit"/>
  </r>
  <r>
    <n v="1515"/>
    <n v="311"/>
    <n v="1191"/>
    <n v="105"/>
    <n v="1"/>
    <n v="105"/>
    <x v="2"/>
    <s v="Pleated"/>
  </r>
  <r>
    <n v="1516"/>
    <n v="312"/>
    <n v="285"/>
    <n v="105"/>
    <n v="2"/>
    <n v="210"/>
    <x v="0"/>
    <s v="Cuban Collar"/>
  </r>
  <r>
    <n v="1517"/>
    <n v="312"/>
    <n v="31"/>
    <n v="96"/>
    <n v="2"/>
    <n v="192"/>
    <x v="0"/>
    <s v="Oxford Cloth"/>
  </r>
  <r>
    <n v="1518"/>
    <n v="312"/>
    <n v="899"/>
    <n v="94"/>
    <n v="3"/>
    <n v="282"/>
    <x v="2"/>
    <s v="Cords"/>
  </r>
  <r>
    <n v="1519"/>
    <n v="312"/>
    <n v="713"/>
    <n v="119"/>
    <n v="1"/>
    <n v="119"/>
    <x v="1"/>
    <s v="Trench Coat"/>
  </r>
  <r>
    <n v="1520"/>
    <n v="312"/>
    <n v="155"/>
    <n v="91"/>
    <n v="2"/>
    <n v="182"/>
    <x v="0"/>
    <s v="Linen"/>
  </r>
  <r>
    <n v="1521"/>
    <n v="312"/>
    <n v="78"/>
    <n v="118"/>
    <n v="2"/>
    <n v="236"/>
    <x v="0"/>
    <s v="Flannel"/>
  </r>
  <r>
    <n v="1522"/>
    <n v="312"/>
    <n v="895"/>
    <n v="94"/>
    <n v="3"/>
    <n v="282"/>
    <x v="2"/>
    <s v="Cords"/>
  </r>
  <r>
    <n v="1523"/>
    <n v="312"/>
    <n v="684"/>
    <n v="113"/>
    <n v="2"/>
    <n v="226"/>
    <x v="1"/>
    <s v="Parka"/>
  </r>
  <r>
    <n v="1524"/>
    <n v="312"/>
    <n v="836"/>
    <n v="117"/>
    <n v="1"/>
    <n v="117"/>
    <x v="1"/>
    <s v="Shearling"/>
  </r>
  <r>
    <n v="1525"/>
    <n v="312"/>
    <n v="1239"/>
    <n v="112"/>
    <n v="3"/>
    <n v="336"/>
    <x v="2"/>
    <s v="Tracksuit Bottoms"/>
  </r>
  <r>
    <n v="1526"/>
    <n v="312"/>
    <n v="949"/>
    <n v="97"/>
    <n v="1"/>
    <n v="97"/>
    <x v="2"/>
    <s v="Slim-Fit"/>
  </r>
  <r>
    <n v="1527"/>
    <n v="313"/>
    <n v="540"/>
    <n v="98"/>
    <n v="3"/>
    <n v="294"/>
    <x v="1"/>
    <s v="Leather"/>
  </r>
  <r>
    <n v="1528"/>
    <n v="313"/>
    <n v="196"/>
    <n v="98"/>
    <n v="1"/>
    <n v="98"/>
    <x v="0"/>
    <s v="Camp Collared"/>
  </r>
  <r>
    <n v="1529"/>
    <n v="313"/>
    <n v="1129"/>
    <n v="102"/>
    <n v="2"/>
    <n v="204"/>
    <x v="2"/>
    <s v="Cargo Pants"/>
  </r>
  <r>
    <n v="1530"/>
    <n v="313"/>
    <n v="1063"/>
    <n v="93"/>
    <n v="3"/>
    <n v="279"/>
    <x v="2"/>
    <s v="Joggers"/>
  </r>
  <r>
    <n v="1531"/>
    <n v="313"/>
    <n v="420"/>
    <n v="107"/>
    <n v="2"/>
    <n v="214"/>
    <x v="1"/>
    <s v="Denim"/>
  </r>
  <r>
    <n v="1532"/>
    <n v="313"/>
    <n v="123"/>
    <n v="92"/>
    <n v="3"/>
    <n v="276"/>
    <x v="0"/>
    <s v="Denim"/>
  </r>
  <r>
    <n v="1533"/>
    <n v="313"/>
    <n v="527"/>
    <n v="98"/>
    <n v="3"/>
    <n v="294"/>
    <x v="1"/>
    <s v="Leather"/>
  </r>
  <r>
    <n v="1534"/>
    <n v="313"/>
    <n v="2"/>
    <n v="96"/>
    <n v="1"/>
    <n v="96"/>
    <x v="0"/>
    <s v="Oxford Cloth"/>
  </r>
  <r>
    <n v="1535"/>
    <n v="314"/>
    <n v="869"/>
    <n v="113"/>
    <n v="2"/>
    <n v="226"/>
    <x v="2"/>
    <s v="Chinos"/>
  </r>
  <r>
    <n v="1536"/>
    <n v="314"/>
    <n v="815"/>
    <n v="117"/>
    <n v="3"/>
    <n v="351"/>
    <x v="1"/>
    <s v="Shearling"/>
  </r>
  <r>
    <n v="1537"/>
    <n v="314"/>
    <n v="884"/>
    <n v="94"/>
    <n v="3"/>
    <n v="282"/>
    <x v="2"/>
    <s v="Cords"/>
  </r>
  <r>
    <n v="1538"/>
    <n v="314"/>
    <n v="1257"/>
    <n v="112"/>
    <n v="3"/>
    <n v="336"/>
    <x v="2"/>
    <s v="Tracksuit Bottoms"/>
  </r>
  <r>
    <n v="1539"/>
    <n v="314"/>
    <n v="205"/>
    <n v="98"/>
    <n v="1"/>
    <n v="98"/>
    <x v="0"/>
    <s v="Camp Collared"/>
  </r>
  <r>
    <n v="1540"/>
    <n v="314"/>
    <n v="829"/>
    <n v="117"/>
    <n v="3"/>
    <n v="351"/>
    <x v="1"/>
    <s v="Shearling"/>
  </r>
  <r>
    <n v="1541"/>
    <n v="314"/>
    <n v="935"/>
    <n v="96"/>
    <n v="3"/>
    <n v="288"/>
    <x v="2"/>
    <s v="Drawstring"/>
  </r>
  <r>
    <n v="1542"/>
    <n v="315"/>
    <n v="677"/>
    <n v="113"/>
    <n v="1"/>
    <n v="113"/>
    <x v="1"/>
    <s v="Parka"/>
  </r>
  <r>
    <n v="1543"/>
    <n v="315"/>
    <n v="1089"/>
    <n v="115"/>
    <n v="1"/>
    <n v="115"/>
    <x v="2"/>
    <s v="Cropped"/>
  </r>
  <r>
    <n v="1544"/>
    <n v="315"/>
    <n v="145"/>
    <n v="91"/>
    <n v="3"/>
    <n v="273"/>
    <x v="0"/>
    <s v="Linen"/>
  </r>
  <r>
    <n v="1545"/>
    <n v="316"/>
    <n v="1079"/>
    <n v="93"/>
    <n v="3"/>
    <n v="279"/>
    <x v="2"/>
    <s v="Joggers"/>
  </r>
  <r>
    <n v="1546"/>
    <n v="316"/>
    <n v="170"/>
    <n v="91"/>
    <n v="1"/>
    <n v="91"/>
    <x v="0"/>
    <s v="Linen"/>
  </r>
  <r>
    <n v="1547"/>
    <n v="316"/>
    <n v="1071"/>
    <n v="93"/>
    <n v="2"/>
    <n v="186"/>
    <x v="2"/>
    <s v="Joggers"/>
  </r>
  <r>
    <n v="1548"/>
    <n v="316"/>
    <n v="103"/>
    <n v="118"/>
    <n v="3"/>
    <n v="354"/>
    <x v="0"/>
    <s v="Flannel"/>
  </r>
  <r>
    <n v="1549"/>
    <n v="317"/>
    <n v="254"/>
    <n v="95"/>
    <n v="3"/>
    <n v="285"/>
    <x v="0"/>
    <s v="Polo"/>
  </r>
  <r>
    <n v="1550"/>
    <n v="317"/>
    <n v="414"/>
    <n v="119"/>
    <n v="2"/>
    <n v="238"/>
    <x v="0"/>
    <s v="Casual Slim Fit"/>
  </r>
  <r>
    <n v="1551"/>
    <n v="318"/>
    <n v="634"/>
    <n v="93"/>
    <n v="1"/>
    <n v="93"/>
    <x v="1"/>
    <s v="Coach"/>
  </r>
  <r>
    <n v="1552"/>
    <n v="318"/>
    <n v="854"/>
    <n v="113"/>
    <n v="1"/>
    <n v="113"/>
    <x v="2"/>
    <s v="Chinos"/>
  </r>
  <r>
    <n v="1553"/>
    <n v="318"/>
    <n v="542"/>
    <n v="98"/>
    <n v="2"/>
    <n v="196"/>
    <x v="1"/>
    <s v="Leather"/>
  </r>
  <r>
    <n v="1554"/>
    <n v="319"/>
    <n v="1152"/>
    <n v="102"/>
    <n v="1"/>
    <n v="102"/>
    <x v="2"/>
    <s v="Cargo Pants"/>
  </r>
  <r>
    <n v="1555"/>
    <n v="319"/>
    <n v="1202"/>
    <n v="105"/>
    <n v="1"/>
    <n v="105"/>
    <x v="2"/>
    <s v="Pleated"/>
  </r>
  <r>
    <n v="1556"/>
    <n v="319"/>
    <n v="1160"/>
    <n v="99"/>
    <n v="1"/>
    <n v="99"/>
    <x v="2"/>
    <s v="High-Waisted"/>
  </r>
  <r>
    <n v="1557"/>
    <n v="319"/>
    <n v="162"/>
    <n v="91"/>
    <n v="3"/>
    <n v="273"/>
    <x v="0"/>
    <s v="Linen"/>
  </r>
  <r>
    <n v="1558"/>
    <n v="319"/>
    <n v="385"/>
    <n v="119"/>
    <n v="1"/>
    <n v="119"/>
    <x v="0"/>
    <s v="Casual Slim Fit"/>
  </r>
  <r>
    <n v="1559"/>
    <n v="320"/>
    <n v="940"/>
    <n v="96"/>
    <n v="1"/>
    <n v="96"/>
    <x v="2"/>
    <s v="Drawstring"/>
  </r>
  <r>
    <n v="1560"/>
    <n v="320"/>
    <n v="596"/>
    <n v="112"/>
    <n v="3"/>
    <n v="336"/>
    <x v="1"/>
    <s v="Cardigan"/>
  </r>
  <r>
    <n v="1561"/>
    <n v="320"/>
    <n v="1137"/>
    <n v="102"/>
    <n v="3"/>
    <n v="306"/>
    <x v="2"/>
    <s v="Cargo Pants"/>
  </r>
  <r>
    <n v="1562"/>
    <n v="320"/>
    <n v="1235"/>
    <n v="112"/>
    <n v="3"/>
    <n v="336"/>
    <x v="2"/>
    <s v="Tracksuit Bottoms"/>
  </r>
  <r>
    <n v="1563"/>
    <n v="320"/>
    <n v="836"/>
    <n v="117"/>
    <n v="1"/>
    <n v="117"/>
    <x v="1"/>
    <s v="Shearling"/>
  </r>
  <r>
    <n v="1564"/>
    <n v="320"/>
    <n v="844"/>
    <n v="113"/>
    <n v="2"/>
    <n v="226"/>
    <x v="2"/>
    <s v="Chinos"/>
  </r>
  <r>
    <n v="1565"/>
    <n v="321"/>
    <n v="457"/>
    <n v="118"/>
    <n v="2"/>
    <n v="236"/>
    <x v="1"/>
    <s v="Puffer"/>
  </r>
  <r>
    <n v="1566"/>
    <n v="321"/>
    <n v="933"/>
    <n v="96"/>
    <n v="3"/>
    <n v="288"/>
    <x v="2"/>
    <s v="Drawstring"/>
  </r>
  <r>
    <n v="1567"/>
    <n v="321"/>
    <n v="673"/>
    <n v="113"/>
    <n v="1"/>
    <n v="113"/>
    <x v="1"/>
    <s v="Parka"/>
  </r>
  <r>
    <n v="1568"/>
    <n v="321"/>
    <n v="615"/>
    <n v="112"/>
    <n v="2"/>
    <n v="224"/>
    <x v="1"/>
    <s v="Cardigan"/>
  </r>
  <r>
    <n v="1569"/>
    <n v="321"/>
    <n v="1020"/>
    <n v="90"/>
    <n v="1"/>
    <n v="90"/>
    <x v="2"/>
    <s v="Relaxed Leg"/>
  </r>
  <r>
    <n v="1570"/>
    <n v="321"/>
    <n v="892"/>
    <n v="94"/>
    <n v="1"/>
    <n v="94"/>
    <x v="2"/>
    <s v="Cords"/>
  </r>
  <r>
    <n v="1571"/>
    <n v="321"/>
    <n v="612"/>
    <n v="112"/>
    <n v="1"/>
    <n v="112"/>
    <x v="1"/>
    <s v="Cardigan"/>
  </r>
  <r>
    <n v="1572"/>
    <n v="321"/>
    <n v="887"/>
    <n v="94"/>
    <n v="2"/>
    <n v="188"/>
    <x v="2"/>
    <s v="Cords"/>
  </r>
  <r>
    <n v="1573"/>
    <n v="321"/>
    <n v="944"/>
    <n v="96"/>
    <n v="2"/>
    <n v="192"/>
    <x v="2"/>
    <s v="Drawstring"/>
  </r>
  <r>
    <n v="1574"/>
    <n v="322"/>
    <n v="236"/>
    <n v="106"/>
    <n v="2"/>
    <n v="212"/>
    <x v="0"/>
    <s v="Chambray"/>
  </r>
  <r>
    <n v="1575"/>
    <n v="322"/>
    <n v="797"/>
    <n v="91"/>
    <n v="2"/>
    <n v="182"/>
    <x v="1"/>
    <s v="Pullover"/>
  </r>
  <r>
    <n v="1576"/>
    <n v="322"/>
    <n v="997"/>
    <n v="106"/>
    <n v="2"/>
    <n v="212"/>
    <x v="2"/>
    <s v="Wool"/>
  </r>
  <r>
    <n v="1577"/>
    <n v="322"/>
    <n v="967"/>
    <n v="97"/>
    <n v="1"/>
    <n v="97"/>
    <x v="2"/>
    <s v="Slim-Fit"/>
  </r>
  <r>
    <n v="1578"/>
    <n v="322"/>
    <n v="537"/>
    <n v="98"/>
    <n v="2"/>
    <n v="196"/>
    <x v="1"/>
    <s v="Leather"/>
  </r>
  <r>
    <n v="1579"/>
    <n v="322"/>
    <n v="348"/>
    <n v="109"/>
    <n v="1"/>
    <n v="109"/>
    <x v="0"/>
    <s v="Mandarin Collar"/>
  </r>
  <r>
    <n v="1580"/>
    <n v="322"/>
    <n v="152"/>
    <n v="91"/>
    <n v="3"/>
    <n v="273"/>
    <x v="0"/>
    <s v="Linen"/>
  </r>
  <r>
    <n v="1581"/>
    <n v="323"/>
    <n v="943"/>
    <n v="96"/>
    <n v="2"/>
    <n v="192"/>
    <x v="2"/>
    <s v="Drawstring"/>
  </r>
  <r>
    <n v="1582"/>
    <n v="323"/>
    <n v="635"/>
    <n v="93"/>
    <n v="3"/>
    <n v="279"/>
    <x v="1"/>
    <s v="Coach"/>
  </r>
  <r>
    <n v="1583"/>
    <n v="323"/>
    <n v="1000"/>
    <n v="106"/>
    <n v="3"/>
    <n v="318"/>
    <x v="2"/>
    <s v="Wool"/>
  </r>
  <r>
    <n v="1584"/>
    <n v="323"/>
    <n v="444"/>
    <n v="107"/>
    <n v="1"/>
    <n v="107"/>
    <x v="1"/>
    <s v="Denim"/>
  </r>
  <r>
    <n v="1585"/>
    <n v="323"/>
    <n v="787"/>
    <n v="91"/>
    <n v="2"/>
    <n v="182"/>
    <x v="1"/>
    <s v="Pullover"/>
  </r>
  <r>
    <n v="1586"/>
    <n v="323"/>
    <n v="357"/>
    <n v="94"/>
    <n v="3"/>
    <n v="282"/>
    <x v="0"/>
    <s v="Henley"/>
  </r>
  <r>
    <n v="1587"/>
    <n v="323"/>
    <n v="41"/>
    <n v="104"/>
    <n v="2"/>
    <n v="208"/>
    <x v="0"/>
    <s v="Dress"/>
  </r>
  <r>
    <n v="1588"/>
    <n v="323"/>
    <n v="1066"/>
    <n v="93"/>
    <n v="2"/>
    <n v="186"/>
    <x v="2"/>
    <s v="Joggers"/>
  </r>
  <r>
    <n v="1589"/>
    <n v="324"/>
    <n v="122"/>
    <n v="92"/>
    <n v="2"/>
    <n v="184"/>
    <x v="0"/>
    <s v="Denim"/>
  </r>
  <r>
    <n v="1590"/>
    <n v="324"/>
    <n v="135"/>
    <n v="92"/>
    <n v="3"/>
    <n v="276"/>
    <x v="0"/>
    <s v="Denim"/>
  </r>
  <r>
    <n v="1591"/>
    <n v="324"/>
    <n v="647"/>
    <n v="93"/>
    <n v="3"/>
    <n v="279"/>
    <x v="1"/>
    <s v="Coach"/>
  </r>
  <r>
    <n v="1592"/>
    <n v="324"/>
    <n v="269"/>
    <n v="95"/>
    <n v="2"/>
    <n v="190"/>
    <x v="0"/>
    <s v="Polo"/>
  </r>
  <r>
    <n v="1593"/>
    <n v="324"/>
    <n v="741"/>
    <n v="109"/>
    <n v="3"/>
    <n v="327"/>
    <x v="1"/>
    <s v="Peacoat"/>
  </r>
  <r>
    <n v="1594"/>
    <n v="325"/>
    <n v="869"/>
    <n v="113"/>
    <n v="3"/>
    <n v="339"/>
    <x v="2"/>
    <s v="Chinos"/>
  </r>
  <r>
    <n v="1595"/>
    <n v="325"/>
    <n v="863"/>
    <n v="113"/>
    <n v="1"/>
    <n v="113"/>
    <x v="2"/>
    <s v="Chinos"/>
  </r>
  <r>
    <n v="1596"/>
    <n v="326"/>
    <n v="390"/>
    <n v="119"/>
    <n v="2"/>
    <n v="238"/>
    <x v="0"/>
    <s v="Casual Slim Fit"/>
  </r>
  <r>
    <n v="1597"/>
    <n v="326"/>
    <n v="550"/>
    <n v="98"/>
    <n v="1"/>
    <n v="98"/>
    <x v="1"/>
    <s v="Leather"/>
  </r>
  <r>
    <n v="1598"/>
    <n v="326"/>
    <n v="695"/>
    <n v="113"/>
    <n v="3"/>
    <n v="339"/>
    <x v="1"/>
    <s v="Parka"/>
  </r>
  <r>
    <n v="1599"/>
    <n v="327"/>
    <n v="1030"/>
    <n v="90"/>
    <n v="2"/>
    <n v="180"/>
    <x v="2"/>
    <s v="Relaxed Leg"/>
  </r>
  <r>
    <n v="1600"/>
    <n v="327"/>
    <n v="60"/>
    <n v="104"/>
    <n v="1"/>
    <n v="104"/>
    <x v="0"/>
    <s v="Dress"/>
  </r>
  <r>
    <n v="1601"/>
    <n v="327"/>
    <n v="421"/>
    <n v="107"/>
    <n v="1"/>
    <n v="107"/>
    <x v="1"/>
    <s v="Denim"/>
  </r>
  <r>
    <n v="1602"/>
    <n v="327"/>
    <n v="104"/>
    <n v="118"/>
    <n v="1"/>
    <n v="118"/>
    <x v="0"/>
    <s v="Flannel"/>
  </r>
  <r>
    <n v="1603"/>
    <n v="327"/>
    <n v="508"/>
    <n v="102"/>
    <n v="3"/>
    <n v="306"/>
    <x v="1"/>
    <s v="Windbreaker"/>
  </r>
  <r>
    <n v="1604"/>
    <n v="327"/>
    <n v="707"/>
    <n v="119"/>
    <n v="3"/>
    <n v="357"/>
    <x v="1"/>
    <s v="Trench Coat"/>
  </r>
  <r>
    <n v="1605"/>
    <n v="327"/>
    <n v="102"/>
    <n v="118"/>
    <n v="1"/>
    <n v="118"/>
    <x v="0"/>
    <s v="Flannel"/>
  </r>
  <r>
    <n v="1606"/>
    <n v="327"/>
    <n v="889"/>
    <n v="94"/>
    <n v="1"/>
    <n v="94"/>
    <x v="2"/>
    <s v="Cords"/>
  </r>
  <r>
    <n v="1607"/>
    <n v="328"/>
    <n v="8"/>
    <n v="96"/>
    <n v="1"/>
    <n v="96"/>
    <x v="0"/>
    <s v="Oxford Cloth"/>
  </r>
  <r>
    <n v="1608"/>
    <n v="328"/>
    <n v="1069"/>
    <n v="93"/>
    <n v="3"/>
    <n v="279"/>
    <x v="2"/>
    <s v="Joggers"/>
  </r>
  <r>
    <n v="1609"/>
    <n v="328"/>
    <n v="1145"/>
    <n v="102"/>
    <n v="1"/>
    <n v="102"/>
    <x v="2"/>
    <s v="Cargo Pants"/>
  </r>
  <r>
    <n v="1610"/>
    <n v="329"/>
    <n v="1041"/>
    <n v="90"/>
    <n v="2"/>
    <n v="180"/>
    <x v="2"/>
    <s v="Relaxed Leg"/>
  </r>
  <r>
    <n v="1611"/>
    <n v="329"/>
    <n v="1110"/>
    <n v="115"/>
    <n v="1"/>
    <n v="115"/>
    <x v="2"/>
    <s v="Cropped"/>
  </r>
  <r>
    <n v="1612"/>
    <n v="329"/>
    <n v="887"/>
    <n v="94"/>
    <n v="1"/>
    <n v="94"/>
    <x v="2"/>
    <s v="Cords"/>
  </r>
  <r>
    <n v="1613"/>
    <n v="329"/>
    <n v="751"/>
    <n v="109"/>
    <n v="1"/>
    <n v="109"/>
    <x v="1"/>
    <s v="Peacoat"/>
  </r>
  <r>
    <n v="1614"/>
    <n v="329"/>
    <n v="186"/>
    <n v="98"/>
    <n v="3"/>
    <n v="294"/>
    <x v="0"/>
    <s v="Camp Collared"/>
  </r>
  <r>
    <n v="1615"/>
    <n v="329"/>
    <n v="220"/>
    <n v="106"/>
    <n v="1"/>
    <n v="106"/>
    <x v="0"/>
    <s v="Chambray"/>
  </r>
  <r>
    <n v="1616"/>
    <n v="330"/>
    <n v="1226"/>
    <n v="112"/>
    <n v="2"/>
    <n v="224"/>
    <x v="2"/>
    <s v="Tracksuit Bottoms"/>
  </r>
  <r>
    <n v="1617"/>
    <n v="330"/>
    <n v="809"/>
    <n v="117"/>
    <n v="3"/>
    <n v="351"/>
    <x v="1"/>
    <s v="Shearling"/>
  </r>
  <r>
    <n v="1618"/>
    <n v="330"/>
    <n v="87"/>
    <n v="118"/>
    <n v="2"/>
    <n v="236"/>
    <x v="0"/>
    <s v="Flannel"/>
  </r>
  <r>
    <n v="1619"/>
    <n v="330"/>
    <n v="1132"/>
    <n v="102"/>
    <n v="2"/>
    <n v="204"/>
    <x v="2"/>
    <s v="Cargo Pants"/>
  </r>
  <r>
    <n v="1620"/>
    <n v="330"/>
    <n v="1071"/>
    <n v="93"/>
    <n v="2"/>
    <n v="186"/>
    <x v="2"/>
    <s v="Joggers"/>
  </r>
  <r>
    <n v="1621"/>
    <n v="330"/>
    <n v="263"/>
    <n v="95"/>
    <n v="1"/>
    <n v="95"/>
    <x v="0"/>
    <s v="Polo"/>
  </r>
  <r>
    <n v="1622"/>
    <n v="330"/>
    <n v="569"/>
    <n v="100"/>
    <n v="1"/>
    <n v="100"/>
    <x v="1"/>
    <s v="Bomber"/>
  </r>
  <r>
    <n v="1623"/>
    <n v="330"/>
    <n v="1223"/>
    <n v="105"/>
    <n v="3"/>
    <n v="315"/>
    <x v="2"/>
    <s v="Pleated"/>
  </r>
  <r>
    <n v="1624"/>
    <n v="331"/>
    <n v="1141"/>
    <n v="102"/>
    <n v="2"/>
    <n v="204"/>
    <x v="2"/>
    <s v="Cargo Pants"/>
  </r>
  <r>
    <n v="1625"/>
    <n v="333"/>
    <n v="196"/>
    <n v="98"/>
    <n v="1"/>
    <n v="98"/>
    <x v="0"/>
    <s v="Camp Collared"/>
  </r>
  <r>
    <n v="1626"/>
    <n v="333"/>
    <n v="1092"/>
    <n v="115"/>
    <n v="3"/>
    <n v="345"/>
    <x v="2"/>
    <s v="Cropped"/>
  </r>
  <r>
    <n v="1627"/>
    <n v="333"/>
    <n v="885"/>
    <n v="94"/>
    <n v="3"/>
    <n v="282"/>
    <x v="2"/>
    <s v="Cords"/>
  </r>
  <r>
    <n v="1628"/>
    <n v="333"/>
    <n v="903"/>
    <n v="94"/>
    <n v="1"/>
    <n v="94"/>
    <x v="2"/>
    <s v="Cords"/>
  </r>
  <r>
    <n v="1629"/>
    <n v="333"/>
    <n v="822"/>
    <n v="117"/>
    <n v="1"/>
    <n v="117"/>
    <x v="1"/>
    <s v="Shearling"/>
  </r>
  <r>
    <n v="1630"/>
    <n v="333"/>
    <n v="124"/>
    <n v="92"/>
    <n v="3"/>
    <n v="276"/>
    <x v="0"/>
    <s v="Denim"/>
  </r>
  <r>
    <n v="1631"/>
    <n v="333"/>
    <n v="452"/>
    <n v="107"/>
    <n v="3"/>
    <n v="321"/>
    <x v="1"/>
    <s v="Denim"/>
  </r>
  <r>
    <n v="1632"/>
    <n v="334"/>
    <n v="762"/>
    <n v="109"/>
    <n v="3"/>
    <n v="327"/>
    <x v="1"/>
    <s v="Peacoat"/>
  </r>
  <r>
    <n v="1633"/>
    <n v="334"/>
    <n v="777"/>
    <n v="91"/>
    <n v="3"/>
    <n v="273"/>
    <x v="1"/>
    <s v="Pullover"/>
  </r>
  <r>
    <n v="1634"/>
    <n v="334"/>
    <n v="282"/>
    <n v="105"/>
    <n v="2"/>
    <n v="210"/>
    <x v="0"/>
    <s v="Cuban Collar"/>
  </r>
  <r>
    <n v="1635"/>
    <n v="334"/>
    <n v="1148"/>
    <n v="102"/>
    <n v="2"/>
    <n v="204"/>
    <x v="2"/>
    <s v="Cargo Pants"/>
  </r>
  <r>
    <n v="1636"/>
    <n v="334"/>
    <n v="102"/>
    <n v="118"/>
    <n v="2"/>
    <n v="236"/>
    <x v="0"/>
    <s v="Flannel"/>
  </r>
  <r>
    <n v="1637"/>
    <n v="334"/>
    <n v="599"/>
    <n v="112"/>
    <n v="1"/>
    <n v="112"/>
    <x v="1"/>
    <s v="Cardigan"/>
  </r>
  <r>
    <n v="1638"/>
    <n v="334"/>
    <n v="1188"/>
    <n v="99"/>
    <n v="1"/>
    <n v="99"/>
    <x v="2"/>
    <s v="High-Waisted"/>
  </r>
  <r>
    <n v="1639"/>
    <n v="335"/>
    <n v="551"/>
    <n v="98"/>
    <n v="2"/>
    <n v="196"/>
    <x v="1"/>
    <s v="Leather"/>
  </r>
  <r>
    <n v="1640"/>
    <n v="335"/>
    <n v="6"/>
    <n v="96"/>
    <n v="1"/>
    <n v="96"/>
    <x v="0"/>
    <s v="Oxford Cloth"/>
  </r>
  <r>
    <n v="1641"/>
    <n v="335"/>
    <n v="140"/>
    <n v="91"/>
    <n v="2"/>
    <n v="182"/>
    <x v="0"/>
    <s v="Linen"/>
  </r>
  <r>
    <n v="1642"/>
    <n v="336"/>
    <n v="808"/>
    <n v="117"/>
    <n v="2"/>
    <n v="234"/>
    <x v="1"/>
    <s v="Shearling"/>
  </r>
  <r>
    <n v="1643"/>
    <n v="336"/>
    <n v="578"/>
    <n v="100"/>
    <n v="1"/>
    <n v="100"/>
    <x v="1"/>
    <s v="Bomber"/>
  </r>
  <r>
    <n v="1644"/>
    <n v="336"/>
    <n v="978"/>
    <n v="97"/>
    <n v="3"/>
    <n v="291"/>
    <x v="2"/>
    <s v="Slim-Fit"/>
  </r>
  <r>
    <n v="1645"/>
    <n v="336"/>
    <n v="358"/>
    <n v="94"/>
    <n v="1"/>
    <n v="94"/>
    <x v="0"/>
    <s v="Henley"/>
  </r>
  <r>
    <n v="1646"/>
    <n v="336"/>
    <n v="620"/>
    <n v="112"/>
    <n v="2"/>
    <n v="224"/>
    <x v="1"/>
    <s v="Cardigan"/>
  </r>
  <r>
    <n v="1647"/>
    <n v="337"/>
    <n v="922"/>
    <n v="96"/>
    <n v="2"/>
    <n v="192"/>
    <x v="2"/>
    <s v="Drawstring"/>
  </r>
  <r>
    <n v="1648"/>
    <n v="337"/>
    <n v="264"/>
    <n v="95"/>
    <n v="2"/>
    <n v="190"/>
    <x v="0"/>
    <s v="Polo"/>
  </r>
  <r>
    <n v="1649"/>
    <n v="337"/>
    <n v="161"/>
    <n v="91"/>
    <n v="1"/>
    <n v="91"/>
    <x v="0"/>
    <s v="Linen"/>
  </r>
  <r>
    <n v="1650"/>
    <n v="337"/>
    <n v="460"/>
    <n v="118"/>
    <n v="2"/>
    <n v="236"/>
    <x v="1"/>
    <s v="Puffer"/>
  </r>
  <r>
    <n v="1651"/>
    <n v="337"/>
    <n v="389"/>
    <n v="119"/>
    <n v="1"/>
    <n v="119"/>
    <x v="0"/>
    <s v="Casual Slim Fit"/>
  </r>
  <r>
    <n v="1652"/>
    <n v="337"/>
    <n v="662"/>
    <n v="93"/>
    <n v="2"/>
    <n v="186"/>
    <x v="1"/>
    <s v="Coach"/>
  </r>
  <r>
    <n v="1653"/>
    <n v="338"/>
    <n v="1183"/>
    <n v="99"/>
    <n v="2"/>
    <n v="198"/>
    <x v="2"/>
    <s v="High-Waisted"/>
  </r>
  <r>
    <n v="1654"/>
    <n v="338"/>
    <n v="640"/>
    <n v="93"/>
    <n v="1"/>
    <n v="93"/>
    <x v="1"/>
    <s v="Coach"/>
  </r>
  <r>
    <n v="1655"/>
    <n v="338"/>
    <n v="805"/>
    <n v="117"/>
    <n v="2"/>
    <n v="234"/>
    <x v="1"/>
    <s v="Shearling"/>
  </r>
  <r>
    <n v="1656"/>
    <n v="338"/>
    <n v="383"/>
    <n v="94"/>
    <n v="2"/>
    <n v="188"/>
    <x v="0"/>
    <s v="Henley"/>
  </r>
  <r>
    <n v="1657"/>
    <n v="338"/>
    <n v="125"/>
    <n v="92"/>
    <n v="2"/>
    <n v="184"/>
    <x v="0"/>
    <s v="Denim"/>
  </r>
  <r>
    <n v="1658"/>
    <n v="339"/>
    <n v="525"/>
    <n v="98"/>
    <n v="2"/>
    <n v="196"/>
    <x v="1"/>
    <s v="Leather"/>
  </r>
  <r>
    <n v="1659"/>
    <n v="339"/>
    <n v="451"/>
    <n v="107"/>
    <n v="1"/>
    <n v="107"/>
    <x v="1"/>
    <s v="Denim"/>
  </r>
  <r>
    <n v="1660"/>
    <n v="339"/>
    <n v="383"/>
    <n v="94"/>
    <n v="2"/>
    <n v="188"/>
    <x v="0"/>
    <s v="Henley"/>
  </r>
  <r>
    <n v="1661"/>
    <n v="339"/>
    <n v="651"/>
    <n v="93"/>
    <n v="1"/>
    <n v="93"/>
    <x v="1"/>
    <s v="Coach"/>
  </r>
  <r>
    <n v="1662"/>
    <n v="339"/>
    <n v="762"/>
    <n v="109"/>
    <n v="2"/>
    <n v="218"/>
    <x v="1"/>
    <s v="Peacoat"/>
  </r>
  <r>
    <n v="1663"/>
    <n v="339"/>
    <n v="291"/>
    <n v="105"/>
    <n v="1"/>
    <n v="105"/>
    <x v="0"/>
    <s v="Cuban Collar"/>
  </r>
  <r>
    <n v="1664"/>
    <n v="339"/>
    <n v="543"/>
    <n v="98"/>
    <n v="1"/>
    <n v="98"/>
    <x v="1"/>
    <s v="Leather"/>
  </r>
  <r>
    <n v="1665"/>
    <n v="339"/>
    <n v="158"/>
    <n v="91"/>
    <n v="1"/>
    <n v="91"/>
    <x v="0"/>
    <s v="Linen"/>
  </r>
  <r>
    <n v="1666"/>
    <n v="340"/>
    <n v="1169"/>
    <n v="99"/>
    <n v="3"/>
    <n v="297"/>
    <x v="2"/>
    <s v="High-Waisted"/>
  </r>
  <r>
    <n v="1667"/>
    <n v="340"/>
    <n v="1001"/>
    <n v="106"/>
    <n v="2"/>
    <n v="212"/>
    <x v="2"/>
    <s v="Wool"/>
  </r>
  <r>
    <n v="1668"/>
    <n v="340"/>
    <n v="696"/>
    <n v="113"/>
    <n v="2"/>
    <n v="226"/>
    <x v="1"/>
    <s v="Parka"/>
  </r>
  <r>
    <n v="1669"/>
    <n v="341"/>
    <n v="137"/>
    <n v="92"/>
    <n v="3"/>
    <n v="276"/>
    <x v="0"/>
    <s v="Denim"/>
  </r>
  <r>
    <n v="1670"/>
    <n v="341"/>
    <n v="502"/>
    <n v="102"/>
    <n v="2"/>
    <n v="204"/>
    <x v="1"/>
    <s v="Windbreaker"/>
  </r>
  <r>
    <n v="1671"/>
    <n v="341"/>
    <n v="95"/>
    <n v="118"/>
    <n v="3"/>
    <n v="354"/>
    <x v="0"/>
    <s v="Flannel"/>
  </r>
  <r>
    <n v="1672"/>
    <n v="341"/>
    <n v="501"/>
    <n v="102"/>
    <n v="3"/>
    <n v="306"/>
    <x v="1"/>
    <s v="Windbreaker"/>
  </r>
  <r>
    <n v="1673"/>
    <n v="341"/>
    <n v="1143"/>
    <n v="102"/>
    <n v="3"/>
    <n v="306"/>
    <x v="2"/>
    <s v="Cargo Pants"/>
  </r>
  <r>
    <n v="1674"/>
    <n v="341"/>
    <n v="409"/>
    <n v="119"/>
    <n v="1"/>
    <n v="119"/>
    <x v="0"/>
    <s v="Casual Slim Fit"/>
  </r>
  <r>
    <n v="1675"/>
    <n v="341"/>
    <n v="416"/>
    <n v="119"/>
    <n v="3"/>
    <n v="357"/>
    <x v="0"/>
    <s v="Casual Slim Fit"/>
  </r>
  <r>
    <n v="1676"/>
    <n v="341"/>
    <n v="1097"/>
    <n v="115"/>
    <n v="3"/>
    <n v="345"/>
    <x v="2"/>
    <s v="Cropped"/>
  </r>
  <r>
    <n v="1677"/>
    <n v="342"/>
    <n v="919"/>
    <n v="96"/>
    <n v="3"/>
    <n v="288"/>
    <x v="2"/>
    <s v="Drawstring"/>
  </r>
  <r>
    <n v="1678"/>
    <n v="342"/>
    <n v="1066"/>
    <n v="93"/>
    <n v="1"/>
    <n v="93"/>
    <x v="2"/>
    <s v="Joggers"/>
  </r>
  <r>
    <n v="1679"/>
    <n v="342"/>
    <n v="1149"/>
    <n v="102"/>
    <n v="2"/>
    <n v="204"/>
    <x v="2"/>
    <s v="Cargo Pants"/>
  </r>
  <r>
    <n v="1680"/>
    <n v="342"/>
    <n v="1016"/>
    <n v="90"/>
    <n v="3"/>
    <n v="270"/>
    <x v="2"/>
    <s v="Relaxed Leg"/>
  </r>
  <r>
    <n v="1681"/>
    <n v="342"/>
    <n v="596"/>
    <n v="112"/>
    <n v="1"/>
    <n v="112"/>
    <x v="1"/>
    <s v="Cardigan"/>
  </r>
  <r>
    <n v="1682"/>
    <n v="342"/>
    <n v="490"/>
    <n v="102"/>
    <n v="2"/>
    <n v="204"/>
    <x v="1"/>
    <s v="Windbreaker"/>
  </r>
  <r>
    <n v="1683"/>
    <n v="343"/>
    <n v="830"/>
    <n v="117"/>
    <n v="1"/>
    <n v="117"/>
    <x v="1"/>
    <s v="Shearling"/>
  </r>
  <r>
    <n v="1684"/>
    <n v="343"/>
    <n v="378"/>
    <n v="94"/>
    <n v="2"/>
    <n v="188"/>
    <x v="0"/>
    <s v="Henley"/>
  </r>
  <r>
    <n v="1685"/>
    <n v="343"/>
    <n v="756"/>
    <n v="109"/>
    <n v="3"/>
    <n v="327"/>
    <x v="1"/>
    <s v="Peacoat"/>
  </r>
  <r>
    <n v="1686"/>
    <n v="344"/>
    <n v="913"/>
    <n v="96"/>
    <n v="2"/>
    <n v="192"/>
    <x v="2"/>
    <s v="Drawstring"/>
  </r>
  <r>
    <n v="1687"/>
    <n v="344"/>
    <n v="466"/>
    <n v="118"/>
    <n v="3"/>
    <n v="354"/>
    <x v="1"/>
    <s v="Puffer"/>
  </r>
  <r>
    <n v="1688"/>
    <n v="345"/>
    <n v="428"/>
    <n v="107"/>
    <n v="1"/>
    <n v="107"/>
    <x v="1"/>
    <s v="Denim"/>
  </r>
  <r>
    <n v="1689"/>
    <n v="345"/>
    <n v="657"/>
    <n v="93"/>
    <n v="1"/>
    <n v="93"/>
    <x v="1"/>
    <s v="Coach"/>
  </r>
  <r>
    <n v="1690"/>
    <n v="345"/>
    <n v="608"/>
    <n v="112"/>
    <n v="1"/>
    <n v="112"/>
    <x v="1"/>
    <s v="Cardigan"/>
  </r>
  <r>
    <n v="1691"/>
    <n v="345"/>
    <n v="1181"/>
    <n v="99"/>
    <n v="2"/>
    <n v="198"/>
    <x v="2"/>
    <s v="High-Waisted"/>
  </r>
  <r>
    <n v="1692"/>
    <n v="346"/>
    <n v="383"/>
    <n v="94"/>
    <n v="1"/>
    <n v="94"/>
    <x v="0"/>
    <s v="Henley"/>
  </r>
  <r>
    <n v="1693"/>
    <n v="346"/>
    <n v="730"/>
    <n v="119"/>
    <n v="1"/>
    <n v="119"/>
    <x v="1"/>
    <s v="Trench Coat"/>
  </r>
  <r>
    <n v="1694"/>
    <n v="346"/>
    <n v="15"/>
    <n v="96"/>
    <n v="3"/>
    <n v="288"/>
    <x v="0"/>
    <s v="Oxford Cloth"/>
  </r>
  <r>
    <n v="1695"/>
    <n v="346"/>
    <n v="1145"/>
    <n v="102"/>
    <n v="3"/>
    <n v="306"/>
    <x v="2"/>
    <s v="Cargo Pants"/>
  </r>
  <r>
    <n v="1696"/>
    <n v="346"/>
    <n v="194"/>
    <n v="98"/>
    <n v="1"/>
    <n v="98"/>
    <x v="0"/>
    <s v="Camp Collared"/>
  </r>
  <r>
    <n v="1697"/>
    <n v="346"/>
    <n v="591"/>
    <n v="100"/>
    <n v="1"/>
    <n v="100"/>
    <x v="1"/>
    <s v="Bomber"/>
  </r>
  <r>
    <n v="1698"/>
    <n v="346"/>
    <n v="74"/>
    <n v="118"/>
    <n v="2"/>
    <n v="236"/>
    <x v="0"/>
    <s v="Flannel"/>
  </r>
  <r>
    <n v="1699"/>
    <n v="346"/>
    <n v="776"/>
    <n v="91"/>
    <n v="1"/>
    <n v="91"/>
    <x v="1"/>
    <s v="Pullover"/>
  </r>
  <r>
    <n v="1700"/>
    <n v="346"/>
    <n v="1210"/>
    <n v="105"/>
    <n v="2"/>
    <n v="210"/>
    <x v="2"/>
    <s v="Pleated"/>
  </r>
  <r>
    <n v="1701"/>
    <n v="347"/>
    <n v="953"/>
    <n v="97"/>
    <n v="2"/>
    <n v="194"/>
    <x v="2"/>
    <s v="Slim-Fit"/>
  </r>
  <r>
    <n v="1702"/>
    <n v="347"/>
    <n v="489"/>
    <n v="118"/>
    <n v="1"/>
    <n v="118"/>
    <x v="1"/>
    <s v="Puffer"/>
  </r>
  <r>
    <n v="1703"/>
    <n v="347"/>
    <n v="957"/>
    <n v="97"/>
    <n v="1"/>
    <n v="97"/>
    <x v="2"/>
    <s v="Slim-Fit"/>
  </r>
  <r>
    <n v="1704"/>
    <n v="347"/>
    <n v="644"/>
    <n v="93"/>
    <n v="3"/>
    <n v="279"/>
    <x v="1"/>
    <s v="Coach"/>
  </r>
  <r>
    <n v="1705"/>
    <n v="348"/>
    <n v="619"/>
    <n v="112"/>
    <n v="3"/>
    <n v="336"/>
    <x v="1"/>
    <s v="Cardigan"/>
  </r>
  <r>
    <n v="1706"/>
    <n v="348"/>
    <n v="349"/>
    <n v="109"/>
    <n v="3"/>
    <n v="327"/>
    <x v="0"/>
    <s v="Mandarin Collar"/>
  </r>
  <r>
    <n v="1707"/>
    <n v="348"/>
    <n v="856"/>
    <n v="113"/>
    <n v="3"/>
    <n v="339"/>
    <x v="2"/>
    <s v="Chinos"/>
  </r>
  <r>
    <n v="1708"/>
    <n v="348"/>
    <n v="349"/>
    <n v="109"/>
    <n v="2"/>
    <n v="218"/>
    <x v="0"/>
    <s v="Mandarin Collar"/>
  </r>
  <r>
    <n v="1709"/>
    <n v="348"/>
    <n v="833"/>
    <n v="117"/>
    <n v="3"/>
    <n v="351"/>
    <x v="1"/>
    <s v="Shearling"/>
  </r>
  <r>
    <n v="1710"/>
    <n v="348"/>
    <n v="880"/>
    <n v="94"/>
    <n v="2"/>
    <n v="188"/>
    <x v="2"/>
    <s v="Cords"/>
  </r>
  <r>
    <n v="1711"/>
    <n v="349"/>
    <n v="135"/>
    <n v="92"/>
    <n v="1"/>
    <n v="92"/>
    <x v="0"/>
    <s v="Denim"/>
  </r>
  <r>
    <n v="1712"/>
    <n v="349"/>
    <n v="112"/>
    <n v="92"/>
    <n v="2"/>
    <n v="184"/>
    <x v="0"/>
    <s v="Denim"/>
  </r>
  <r>
    <n v="1713"/>
    <n v="349"/>
    <n v="71"/>
    <n v="118"/>
    <n v="1"/>
    <n v="118"/>
    <x v="0"/>
    <s v="Flannel"/>
  </r>
  <r>
    <n v="1714"/>
    <n v="349"/>
    <n v="774"/>
    <n v="91"/>
    <n v="1"/>
    <n v="91"/>
    <x v="1"/>
    <s v="Pullover"/>
  </r>
  <r>
    <n v="1715"/>
    <n v="349"/>
    <n v="572"/>
    <n v="100"/>
    <n v="2"/>
    <n v="200"/>
    <x v="1"/>
    <s v="Bomber"/>
  </r>
  <r>
    <n v="1716"/>
    <n v="349"/>
    <n v="471"/>
    <n v="118"/>
    <n v="3"/>
    <n v="354"/>
    <x v="1"/>
    <s v="Puffer"/>
  </r>
  <r>
    <n v="1717"/>
    <n v="350"/>
    <n v="314"/>
    <n v="105"/>
    <n v="3"/>
    <n v="315"/>
    <x v="0"/>
    <s v="Cuban Collar"/>
  </r>
  <r>
    <n v="1718"/>
    <n v="350"/>
    <n v="385"/>
    <n v="119"/>
    <n v="3"/>
    <n v="357"/>
    <x v="0"/>
    <s v="Casual Slim Fit"/>
  </r>
  <r>
    <n v="1719"/>
    <n v="350"/>
    <n v="997"/>
    <n v="106"/>
    <n v="1"/>
    <n v="106"/>
    <x v="2"/>
    <s v="Wool"/>
  </r>
  <r>
    <n v="1720"/>
    <n v="350"/>
    <n v="336"/>
    <n v="109"/>
    <n v="1"/>
    <n v="109"/>
    <x v="0"/>
    <s v="Mandarin Collar"/>
  </r>
  <r>
    <n v="1721"/>
    <n v="350"/>
    <n v="501"/>
    <n v="102"/>
    <n v="2"/>
    <n v="204"/>
    <x v="1"/>
    <s v="Windbreaker"/>
  </r>
  <r>
    <n v="1722"/>
    <n v="350"/>
    <n v="308"/>
    <n v="105"/>
    <n v="1"/>
    <n v="105"/>
    <x v="0"/>
    <s v="Cuban Collar"/>
  </r>
  <r>
    <n v="1723"/>
    <n v="351"/>
    <n v="125"/>
    <n v="92"/>
    <n v="2"/>
    <n v="184"/>
    <x v="0"/>
    <s v="Denim"/>
  </r>
  <r>
    <n v="1724"/>
    <n v="351"/>
    <n v="887"/>
    <n v="94"/>
    <n v="1"/>
    <n v="94"/>
    <x v="2"/>
    <s v="Cords"/>
  </r>
  <r>
    <n v="1725"/>
    <n v="351"/>
    <n v="1206"/>
    <n v="105"/>
    <n v="2"/>
    <n v="210"/>
    <x v="2"/>
    <s v="Pleated"/>
  </r>
  <r>
    <n v="1726"/>
    <n v="351"/>
    <n v="902"/>
    <n v="94"/>
    <n v="2"/>
    <n v="188"/>
    <x v="2"/>
    <s v="Cords"/>
  </r>
  <r>
    <n v="1727"/>
    <n v="351"/>
    <n v="344"/>
    <n v="109"/>
    <n v="3"/>
    <n v="327"/>
    <x v="0"/>
    <s v="Mandarin Collar"/>
  </r>
  <r>
    <n v="1728"/>
    <n v="351"/>
    <n v="881"/>
    <n v="94"/>
    <n v="3"/>
    <n v="282"/>
    <x v="2"/>
    <s v="Cords"/>
  </r>
  <r>
    <n v="1729"/>
    <n v="351"/>
    <n v="1055"/>
    <n v="93"/>
    <n v="2"/>
    <n v="186"/>
    <x v="2"/>
    <s v="Joggers"/>
  </r>
  <r>
    <n v="1730"/>
    <n v="351"/>
    <n v="1048"/>
    <n v="90"/>
    <n v="3"/>
    <n v="270"/>
    <x v="2"/>
    <s v="Relaxed Leg"/>
  </r>
  <r>
    <n v="1731"/>
    <n v="351"/>
    <n v="1071"/>
    <n v="93"/>
    <n v="1"/>
    <n v="93"/>
    <x v="2"/>
    <s v="Joggers"/>
  </r>
  <r>
    <n v="1732"/>
    <n v="352"/>
    <n v="636"/>
    <n v="93"/>
    <n v="2"/>
    <n v="186"/>
    <x v="1"/>
    <s v="Coach"/>
  </r>
  <r>
    <n v="1733"/>
    <n v="352"/>
    <n v="1241"/>
    <n v="112"/>
    <n v="1"/>
    <n v="112"/>
    <x v="2"/>
    <s v="Tracksuit Bottoms"/>
  </r>
  <r>
    <n v="1734"/>
    <n v="352"/>
    <n v="571"/>
    <n v="100"/>
    <n v="3"/>
    <n v="300"/>
    <x v="1"/>
    <s v="Bomber"/>
  </r>
  <r>
    <n v="1735"/>
    <n v="352"/>
    <n v="233"/>
    <n v="106"/>
    <n v="2"/>
    <n v="212"/>
    <x v="0"/>
    <s v="Chambray"/>
  </r>
  <r>
    <n v="1736"/>
    <n v="352"/>
    <n v="146"/>
    <n v="91"/>
    <n v="2"/>
    <n v="182"/>
    <x v="0"/>
    <s v="Linen"/>
  </r>
  <r>
    <n v="1737"/>
    <n v="352"/>
    <n v="892"/>
    <n v="94"/>
    <n v="2"/>
    <n v="188"/>
    <x v="2"/>
    <s v="Cords"/>
  </r>
  <r>
    <n v="1738"/>
    <n v="353"/>
    <n v="18"/>
    <n v="96"/>
    <n v="2"/>
    <n v="192"/>
    <x v="0"/>
    <s v="Oxford Cloth"/>
  </r>
  <r>
    <n v="1739"/>
    <n v="353"/>
    <n v="396"/>
    <n v="119"/>
    <n v="1"/>
    <n v="119"/>
    <x v="0"/>
    <s v="Casual Slim Fit"/>
  </r>
  <r>
    <n v="1740"/>
    <n v="353"/>
    <n v="174"/>
    <n v="91"/>
    <n v="3"/>
    <n v="273"/>
    <x v="0"/>
    <s v="Linen"/>
  </r>
  <r>
    <n v="1741"/>
    <n v="353"/>
    <n v="1"/>
    <n v="96"/>
    <n v="3"/>
    <n v="288"/>
    <x v="0"/>
    <s v="Oxford Cloth"/>
  </r>
  <r>
    <n v="1742"/>
    <n v="353"/>
    <n v="87"/>
    <n v="118"/>
    <n v="3"/>
    <n v="354"/>
    <x v="0"/>
    <s v="Flannel"/>
  </r>
  <r>
    <n v="1743"/>
    <n v="353"/>
    <n v="948"/>
    <n v="97"/>
    <n v="1"/>
    <n v="97"/>
    <x v="2"/>
    <s v="Slim-Fit"/>
  </r>
  <r>
    <n v="1744"/>
    <n v="353"/>
    <n v="594"/>
    <n v="100"/>
    <n v="1"/>
    <n v="100"/>
    <x v="1"/>
    <s v="Bomber"/>
  </r>
  <r>
    <n v="1745"/>
    <n v="354"/>
    <n v="620"/>
    <n v="112"/>
    <n v="2"/>
    <n v="224"/>
    <x v="1"/>
    <s v="Cardigan"/>
  </r>
  <r>
    <n v="1746"/>
    <n v="354"/>
    <n v="324"/>
    <n v="109"/>
    <n v="1"/>
    <n v="109"/>
    <x v="0"/>
    <s v="Mandarin Collar"/>
  </r>
  <r>
    <n v="1747"/>
    <n v="354"/>
    <n v="147"/>
    <n v="91"/>
    <n v="1"/>
    <n v="91"/>
    <x v="0"/>
    <s v="Linen"/>
  </r>
  <r>
    <n v="1748"/>
    <n v="354"/>
    <n v="550"/>
    <n v="98"/>
    <n v="3"/>
    <n v="294"/>
    <x v="1"/>
    <s v="Leather"/>
  </r>
  <r>
    <n v="1749"/>
    <n v="354"/>
    <n v="976"/>
    <n v="97"/>
    <n v="1"/>
    <n v="97"/>
    <x v="2"/>
    <s v="Slim-Fit"/>
  </r>
  <r>
    <n v="1750"/>
    <n v="354"/>
    <n v="409"/>
    <n v="119"/>
    <n v="2"/>
    <n v="238"/>
    <x v="0"/>
    <s v="Casual Slim Fit"/>
  </r>
  <r>
    <n v="1751"/>
    <n v="354"/>
    <n v="713"/>
    <n v="119"/>
    <n v="3"/>
    <n v="357"/>
    <x v="1"/>
    <s v="Trench Coat"/>
  </r>
  <r>
    <n v="1752"/>
    <n v="355"/>
    <n v="72"/>
    <n v="118"/>
    <n v="2"/>
    <n v="236"/>
    <x v="0"/>
    <s v="Flannel"/>
  </r>
  <r>
    <n v="1753"/>
    <n v="355"/>
    <n v="134"/>
    <n v="92"/>
    <n v="2"/>
    <n v="184"/>
    <x v="0"/>
    <s v="Denim"/>
  </r>
  <r>
    <n v="1754"/>
    <n v="355"/>
    <n v="379"/>
    <n v="94"/>
    <n v="1"/>
    <n v="94"/>
    <x v="0"/>
    <s v="Henley"/>
  </r>
  <r>
    <n v="1755"/>
    <n v="355"/>
    <n v="200"/>
    <n v="98"/>
    <n v="2"/>
    <n v="196"/>
    <x v="0"/>
    <s v="Camp Collared"/>
  </r>
  <r>
    <n v="1756"/>
    <n v="356"/>
    <n v="397"/>
    <n v="119"/>
    <n v="3"/>
    <n v="357"/>
    <x v="0"/>
    <s v="Casual Slim Fit"/>
  </r>
  <r>
    <n v="1757"/>
    <n v="356"/>
    <n v="554"/>
    <n v="98"/>
    <n v="3"/>
    <n v="294"/>
    <x v="1"/>
    <s v="Leather"/>
  </r>
  <r>
    <n v="1758"/>
    <n v="356"/>
    <n v="1209"/>
    <n v="105"/>
    <n v="2"/>
    <n v="210"/>
    <x v="2"/>
    <s v="Pleated"/>
  </r>
  <r>
    <n v="1759"/>
    <n v="356"/>
    <n v="1169"/>
    <n v="99"/>
    <n v="2"/>
    <n v="198"/>
    <x v="2"/>
    <s v="High-Waisted"/>
  </r>
  <r>
    <n v="1760"/>
    <n v="356"/>
    <n v="716"/>
    <n v="119"/>
    <n v="3"/>
    <n v="357"/>
    <x v="1"/>
    <s v="Trench Coat"/>
  </r>
  <r>
    <n v="1761"/>
    <n v="356"/>
    <n v="149"/>
    <n v="91"/>
    <n v="1"/>
    <n v="91"/>
    <x v="0"/>
    <s v="Linen"/>
  </r>
  <r>
    <n v="1762"/>
    <n v="356"/>
    <n v="727"/>
    <n v="119"/>
    <n v="1"/>
    <n v="119"/>
    <x v="1"/>
    <s v="Trench Coat"/>
  </r>
  <r>
    <n v="1763"/>
    <n v="357"/>
    <n v="706"/>
    <n v="119"/>
    <n v="3"/>
    <n v="357"/>
    <x v="1"/>
    <s v="Trench Coat"/>
  </r>
  <r>
    <n v="1764"/>
    <n v="357"/>
    <n v="264"/>
    <n v="95"/>
    <n v="2"/>
    <n v="190"/>
    <x v="0"/>
    <s v="Polo"/>
  </r>
  <r>
    <n v="1765"/>
    <n v="358"/>
    <n v="620"/>
    <n v="112"/>
    <n v="1"/>
    <n v="112"/>
    <x v="1"/>
    <s v="Cardigan"/>
  </r>
  <r>
    <n v="1766"/>
    <n v="358"/>
    <n v="385"/>
    <n v="119"/>
    <n v="3"/>
    <n v="357"/>
    <x v="0"/>
    <s v="Casual Slim Fit"/>
  </r>
  <r>
    <n v="1767"/>
    <n v="358"/>
    <n v="8"/>
    <n v="96"/>
    <n v="2"/>
    <n v="192"/>
    <x v="0"/>
    <s v="Oxford Cloth"/>
  </r>
  <r>
    <n v="1768"/>
    <n v="358"/>
    <n v="327"/>
    <n v="109"/>
    <n v="2"/>
    <n v="218"/>
    <x v="0"/>
    <s v="Mandarin Collar"/>
  </r>
  <r>
    <n v="1769"/>
    <n v="358"/>
    <n v="259"/>
    <n v="95"/>
    <n v="1"/>
    <n v="95"/>
    <x v="0"/>
    <s v="Polo"/>
  </r>
  <r>
    <n v="1770"/>
    <n v="358"/>
    <n v="288"/>
    <n v="105"/>
    <n v="2"/>
    <n v="210"/>
    <x v="0"/>
    <s v="Cuban Collar"/>
  </r>
  <r>
    <n v="1771"/>
    <n v="358"/>
    <n v="538"/>
    <n v="98"/>
    <n v="3"/>
    <n v="294"/>
    <x v="1"/>
    <s v="Leather"/>
  </r>
  <r>
    <n v="1772"/>
    <n v="358"/>
    <n v="94"/>
    <n v="118"/>
    <n v="3"/>
    <n v="354"/>
    <x v="0"/>
    <s v="Flannel"/>
  </r>
  <r>
    <n v="1773"/>
    <n v="358"/>
    <n v="6"/>
    <n v="96"/>
    <n v="2"/>
    <n v="192"/>
    <x v="0"/>
    <s v="Oxford Cloth"/>
  </r>
  <r>
    <n v="1774"/>
    <n v="359"/>
    <n v="222"/>
    <n v="106"/>
    <n v="3"/>
    <n v="318"/>
    <x v="0"/>
    <s v="Chambray"/>
  </r>
  <r>
    <n v="1775"/>
    <n v="359"/>
    <n v="694"/>
    <n v="113"/>
    <n v="2"/>
    <n v="226"/>
    <x v="1"/>
    <s v="Parka"/>
  </r>
  <r>
    <n v="1776"/>
    <n v="359"/>
    <n v="1069"/>
    <n v="93"/>
    <n v="1"/>
    <n v="93"/>
    <x v="2"/>
    <s v="Joggers"/>
  </r>
  <r>
    <n v="1777"/>
    <n v="359"/>
    <n v="1193"/>
    <n v="105"/>
    <n v="1"/>
    <n v="105"/>
    <x v="2"/>
    <s v="Pleated"/>
  </r>
  <r>
    <n v="1778"/>
    <n v="360"/>
    <n v="1053"/>
    <n v="93"/>
    <n v="2"/>
    <n v="186"/>
    <x v="2"/>
    <s v="Joggers"/>
  </r>
  <r>
    <n v="1779"/>
    <n v="360"/>
    <n v="913"/>
    <n v="96"/>
    <n v="2"/>
    <n v="192"/>
    <x v="2"/>
    <s v="Drawstring"/>
  </r>
  <r>
    <n v="1780"/>
    <n v="360"/>
    <n v="98"/>
    <n v="118"/>
    <n v="2"/>
    <n v="236"/>
    <x v="0"/>
    <s v="Flannel"/>
  </r>
  <r>
    <n v="1781"/>
    <n v="361"/>
    <n v="465"/>
    <n v="118"/>
    <n v="3"/>
    <n v="354"/>
    <x v="1"/>
    <s v="Puffer"/>
  </r>
  <r>
    <n v="1782"/>
    <n v="361"/>
    <n v="685"/>
    <n v="113"/>
    <n v="1"/>
    <n v="113"/>
    <x v="1"/>
    <s v="Parka"/>
  </r>
  <r>
    <n v="1783"/>
    <n v="361"/>
    <n v="992"/>
    <n v="106"/>
    <n v="2"/>
    <n v="212"/>
    <x v="2"/>
    <s v="Wool"/>
  </r>
  <r>
    <n v="1784"/>
    <n v="361"/>
    <n v="804"/>
    <n v="91"/>
    <n v="1"/>
    <n v="91"/>
    <x v="1"/>
    <s v="Pullover"/>
  </r>
  <r>
    <n v="1785"/>
    <n v="361"/>
    <n v="1074"/>
    <n v="93"/>
    <n v="2"/>
    <n v="186"/>
    <x v="2"/>
    <s v="Joggers"/>
  </r>
  <r>
    <n v="1786"/>
    <n v="361"/>
    <n v="1042"/>
    <n v="90"/>
    <n v="1"/>
    <n v="90"/>
    <x v="2"/>
    <s v="Relaxed Leg"/>
  </r>
  <r>
    <n v="1787"/>
    <n v="362"/>
    <n v="788"/>
    <n v="91"/>
    <n v="1"/>
    <n v="91"/>
    <x v="1"/>
    <s v="Pullover"/>
  </r>
  <r>
    <n v="1788"/>
    <n v="362"/>
    <n v="5"/>
    <n v="96"/>
    <n v="2"/>
    <n v="192"/>
    <x v="0"/>
    <s v="Oxford Cloth"/>
  </r>
  <r>
    <n v="1789"/>
    <n v="362"/>
    <n v="1153"/>
    <n v="102"/>
    <n v="3"/>
    <n v="306"/>
    <x v="2"/>
    <s v="Cargo Pants"/>
  </r>
  <r>
    <n v="1790"/>
    <n v="362"/>
    <n v="816"/>
    <n v="117"/>
    <n v="1"/>
    <n v="117"/>
    <x v="1"/>
    <s v="Shearling"/>
  </r>
  <r>
    <n v="1791"/>
    <n v="363"/>
    <n v="1003"/>
    <n v="106"/>
    <n v="3"/>
    <n v="318"/>
    <x v="2"/>
    <s v="Wool"/>
  </r>
  <r>
    <n v="1792"/>
    <n v="363"/>
    <n v="391"/>
    <n v="119"/>
    <n v="2"/>
    <n v="238"/>
    <x v="0"/>
    <s v="Casual Slim Fit"/>
  </r>
  <r>
    <n v="1793"/>
    <n v="364"/>
    <n v="464"/>
    <n v="118"/>
    <n v="3"/>
    <n v="354"/>
    <x v="1"/>
    <s v="Puffer"/>
  </r>
  <r>
    <n v="1794"/>
    <n v="364"/>
    <n v="365"/>
    <n v="94"/>
    <n v="2"/>
    <n v="188"/>
    <x v="0"/>
    <s v="Henley"/>
  </r>
  <r>
    <n v="1795"/>
    <n v="364"/>
    <n v="703"/>
    <n v="119"/>
    <n v="2"/>
    <n v="238"/>
    <x v="1"/>
    <s v="Trench Coat"/>
  </r>
  <r>
    <n v="1796"/>
    <n v="364"/>
    <n v="581"/>
    <n v="100"/>
    <n v="1"/>
    <n v="100"/>
    <x v="1"/>
    <s v="Bomber"/>
  </r>
  <r>
    <n v="1797"/>
    <n v="365"/>
    <n v="789"/>
    <n v="91"/>
    <n v="3"/>
    <n v="273"/>
    <x v="1"/>
    <s v="Pullover"/>
  </r>
  <r>
    <n v="1798"/>
    <n v="365"/>
    <n v="539"/>
    <n v="98"/>
    <n v="2"/>
    <n v="196"/>
    <x v="1"/>
    <s v="Leather"/>
  </r>
  <r>
    <n v="1799"/>
    <n v="365"/>
    <n v="201"/>
    <n v="98"/>
    <n v="3"/>
    <n v="294"/>
    <x v="0"/>
    <s v="Camp Collared"/>
  </r>
  <r>
    <n v="1800"/>
    <n v="365"/>
    <n v="532"/>
    <n v="98"/>
    <n v="1"/>
    <n v="98"/>
    <x v="1"/>
    <s v="Leather"/>
  </r>
  <r>
    <n v="1801"/>
    <n v="365"/>
    <n v="414"/>
    <n v="119"/>
    <n v="2"/>
    <n v="238"/>
    <x v="0"/>
    <s v="Casual Slim Fit"/>
  </r>
  <r>
    <n v="1802"/>
    <n v="365"/>
    <n v="589"/>
    <n v="100"/>
    <n v="3"/>
    <n v="300"/>
    <x v="1"/>
    <s v="Bomber"/>
  </r>
  <r>
    <n v="1803"/>
    <n v="365"/>
    <n v="111"/>
    <n v="92"/>
    <n v="2"/>
    <n v="184"/>
    <x v="0"/>
    <s v="Denim"/>
  </r>
  <r>
    <n v="1804"/>
    <n v="366"/>
    <n v="793"/>
    <n v="91"/>
    <n v="1"/>
    <n v="91"/>
    <x v="1"/>
    <s v="Pullover"/>
  </r>
  <r>
    <n v="1805"/>
    <n v="366"/>
    <n v="350"/>
    <n v="94"/>
    <n v="3"/>
    <n v="282"/>
    <x v="0"/>
    <s v="Henley"/>
  </r>
  <r>
    <n v="1806"/>
    <n v="366"/>
    <n v="171"/>
    <n v="91"/>
    <n v="3"/>
    <n v="273"/>
    <x v="0"/>
    <s v="Linen"/>
  </r>
  <r>
    <n v="1807"/>
    <n v="366"/>
    <n v="1223"/>
    <n v="105"/>
    <n v="2"/>
    <n v="210"/>
    <x v="2"/>
    <s v="Pleated"/>
  </r>
  <r>
    <n v="1808"/>
    <n v="366"/>
    <n v="1155"/>
    <n v="99"/>
    <n v="2"/>
    <n v="198"/>
    <x v="2"/>
    <s v="High-Waisted"/>
  </r>
  <r>
    <n v="1809"/>
    <n v="367"/>
    <n v="584"/>
    <n v="100"/>
    <n v="2"/>
    <n v="200"/>
    <x v="1"/>
    <s v="Bomber"/>
  </r>
  <r>
    <n v="1810"/>
    <n v="367"/>
    <n v="197"/>
    <n v="98"/>
    <n v="2"/>
    <n v="196"/>
    <x v="0"/>
    <s v="Camp Collared"/>
  </r>
  <r>
    <n v="1811"/>
    <n v="367"/>
    <n v="666"/>
    <n v="113"/>
    <n v="2"/>
    <n v="226"/>
    <x v="1"/>
    <s v="Parka"/>
  </r>
  <r>
    <n v="1812"/>
    <n v="367"/>
    <n v="1159"/>
    <n v="99"/>
    <n v="1"/>
    <n v="99"/>
    <x v="2"/>
    <s v="High-Waisted"/>
  </r>
  <r>
    <n v="1813"/>
    <n v="367"/>
    <n v="1239"/>
    <n v="112"/>
    <n v="3"/>
    <n v="336"/>
    <x v="2"/>
    <s v="Tracksuit Bottoms"/>
  </r>
  <r>
    <n v="1814"/>
    <n v="367"/>
    <n v="1183"/>
    <n v="99"/>
    <n v="3"/>
    <n v="297"/>
    <x v="2"/>
    <s v="High-Waisted"/>
  </r>
  <r>
    <n v="1815"/>
    <n v="367"/>
    <n v="821"/>
    <n v="117"/>
    <n v="2"/>
    <n v="234"/>
    <x v="1"/>
    <s v="Shearling"/>
  </r>
  <r>
    <n v="1816"/>
    <n v="368"/>
    <n v="1014"/>
    <n v="106"/>
    <n v="2"/>
    <n v="212"/>
    <x v="2"/>
    <s v="Wool"/>
  </r>
  <r>
    <n v="1817"/>
    <n v="368"/>
    <n v="964"/>
    <n v="97"/>
    <n v="3"/>
    <n v="291"/>
    <x v="2"/>
    <s v="Slim-Fit"/>
  </r>
  <r>
    <n v="1818"/>
    <n v="368"/>
    <n v="517"/>
    <n v="102"/>
    <n v="1"/>
    <n v="102"/>
    <x v="1"/>
    <s v="Windbreaker"/>
  </r>
  <r>
    <n v="1819"/>
    <n v="368"/>
    <n v="863"/>
    <n v="113"/>
    <n v="3"/>
    <n v="339"/>
    <x v="2"/>
    <s v="Chinos"/>
  </r>
  <r>
    <n v="1820"/>
    <n v="368"/>
    <n v="1156"/>
    <n v="99"/>
    <n v="3"/>
    <n v="297"/>
    <x v="2"/>
    <s v="High-Waisted"/>
  </r>
  <r>
    <n v="1821"/>
    <n v="369"/>
    <n v="729"/>
    <n v="119"/>
    <n v="2"/>
    <n v="238"/>
    <x v="1"/>
    <s v="Trench Coat"/>
  </r>
  <r>
    <n v="1822"/>
    <n v="369"/>
    <n v="380"/>
    <n v="94"/>
    <n v="1"/>
    <n v="94"/>
    <x v="0"/>
    <s v="Henley"/>
  </r>
  <r>
    <n v="1823"/>
    <n v="369"/>
    <n v="1033"/>
    <n v="90"/>
    <n v="3"/>
    <n v="270"/>
    <x v="2"/>
    <s v="Relaxed Leg"/>
  </r>
  <r>
    <n v="1824"/>
    <n v="369"/>
    <n v="749"/>
    <n v="109"/>
    <n v="2"/>
    <n v="218"/>
    <x v="1"/>
    <s v="Peacoat"/>
  </r>
  <r>
    <n v="1825"/>
    <n v="370"/>
    <n v="387"/>
    <n v="119"/>
    <n v="2"/>
    <n v="238"/>
    <x v="0"/>
    <s v="Casual Slim Fit"/>
  </r>
  <r>
    <n v="1826"/>
    <n v="370"/>
    <n v="663"/>
    <n v="93"/>
    <n v="2"/>
    <n v="186"/>
    <x v="1"/>
    <s v="Coach"/>
  </r>
  <r>
    <n v="1827"/>
    <n v="370"/>
    <n v="84"/>
    <n v="118"/>
    <n v="1"/>
    <n v="118"/>
    <x v="0"/>
    <s v="Flannel"/>
  </r>
  <r>
    <n v="1828"/>
    <n v="370"/>
    <n v="354"/>
    <n v="94"/>
    <n v="1"/>
    <n v="94"/>
    <x v="0"/>
    <s v="Henley"/>
  </r>
  <r>
    <n v="1829"/>
    <n v="370"/>
    <n v="901"/>
    <n v="94"/>
    <n v="2"/>
    <n v="188"/>
    <x v="2"/>
    <s v="Cords"/>
  </r>
  <r>
    <n v="1830"/>
    <n v="370"/>
    <n v="1141"/>
    <n v="102"/>
    <n v="1"/>
    <n v="102"/>
    <x v="2"/>
    <s v="Cargo Pants"/>
  </r>
  <r>
    <n v="1831"/>
    <n v="370"/>
    <n v="30"/>
    <n v="96"/>
    <n v="2"/>
    <n v="192"/>
    <x v="0"/>
    <s v="Oxford Cloth"/>
  </r>
  <r>
    <n v="1832"/>
    <n v="370"/>
    <n v="334"/>
    <n v="109"/>
    <n v="1"/>
    <n v="109"/>
    <x v="0"/>
    <s v="Mandarin Collar"/>
  </r>
  <r>
    <n v="1833"/>
    <n v="370"/>
    <n v="1125"/>
    <n v="102"/>
    <n v="3"/>
    <n v="306"/>
    <x v="2"/>
    <s v="Cargo Pants"/>
  </r>
  <r>
    <n v="1834"/>
    <n v="370"/>
    <n v="944"/>
    <n v="96"/>
    <n v="3"/>
    <n v="288"/>
    <x v="2"/>
    <s v="Drawstring"/>
  </r>
  <r>
    <n v="1835"/>
    <n v="371"/>
    <n v="475"/>
    <n v="118"/>
    <n v="1"/>
    <n v="118"/>
    <x v="1"/>
    <s v="Puffer"/>
  </r>
  <r>
    <n v="1836"/>
    <n v="371"/>
    <n v="291"/>
    <n v="105"/>
    <n v="2"/>
    <n v="210"/>
    <x v="0"/>
    <s v="Cuban Collar"/>
  </r>
  <r>
    <n v="1837"/>
    <n v="371"/>
    <n v="147"/>
    <n v="91"/>
    <n v="3"/>
    <n v="273"/>
    <x v="0"/>
    <s v="Linen"/>
  </r>
  <r>
    <n v="1838"/>
    <n v="371"/>
    <n v="628"/>
    <n v="112"/>
    <n v="2"/>
    <n v="224"/>
    <x v="1"/>
    <s v="Cardigan"/>
  </r>
  <r>
    <n v="1839"/>
    <n v="371"/>
    <n v="643"/>
    <n v="93"/>
    <n v="2"/>
    <n v="186"/>
    <x v="1"/>
    <s v="Coach"/>
  </r>
  <r>
    <n v="1840"/>
    <n v="371"/>
    <n v="540"/>
    <n v="98"/>
    <n v="3"/>
    <n v="294"/>
    <x v="1"/>
    <s v="Leather"/>
  </r>
  <r>
    <n v="1841"/>
    <n v="371"/>
    <n v="1013"/>
    <n v="106"/>
    <n v="1"/>
    <n v="106"/>
    <x v="2"/>
    <s v="Wool"/>
  </r>
  <r>
    <n v="1842"/>
    <n v="372"/>
    <n v="626"/>
    <n v="112"/>
    <n v="1"/>
    <n v="112"/>
    <x v="1"/>
    <s v="Cardigan"/>
  </r>
  <r>
    <n v="1843"/>
    <n v="372"/>
    <n v="947"/>
    <n v="97"/>
    <n v="2"/>
    <n v="194"/>
    <x v="2"/>
    <s v="Slim-Fit"/>
  </r>
  <r>
    <n v="1844"/>
    <n v="372"/>
    <n v="79"/>
    <n v="118"/>
    <n v="1"/>
    <n v="118"/>
    <x v="0"/>
    <s v="Flannel"/>
  </r>
  <r>
    <n v="1845"/>
    <n v="372"/>
    <n v="813"/>
    <n v="117"/>
    <n v="1"/>
    <n v="117"/>
    <x v="1"/>
    <s v="Shearling"/>
  </r>
  <r>
    <n v="1846"/>
    <n v="372"/>
    <n v="1126"/>
    <n v="102"/>
    <n v="3"/>
    <n v="306"/>
    <x v="2"/>
    <s v="Cargo Pants"/>
  </r>
  <r>
    <n v="1847"/>
    <n v="372"/>
    <n v="275"/>
    <n v="95"/>
    <n v="1"/>
    <n v="95"/>
    <x v="0"/>
    <s v="Polo"/>
  </r>
  <r>
    <n v="1848"/>
    <n v="373"/>
    <n v="86"/>
    <n v="118"/>
    <n v="1"/>
    <n v="118"/>
    <x v="0"/>
    <s v="Flannel"/>
  </r>
  <r>
    <n v="1849"/>
    <n v="373"/>
    <n v="36"/>
    <n v="104"/>
    <n v="3"/>
    <n v="312"/>
    <x v="0"/>
    <s v="Dress"/>
  </r>
  <r>
    <n v="1850"/>
    <n v="373"/>
    <n v="1232"/>
    <n v="112"/>
    <n v="2"/>
    <n v="224"/>
    <x v="2"/>
    <s v="Tracksuit Bottoms"/>
  </r>
  <r>
    <n v="1851"/>
    <n v="373"/>
    <n v="1116"/>
    <n v="115"/>
    <n v="2"/>
    <n v="230"/>
    <x v="2"/>
    <s v="Cropped"/>
  </r>
  <r>
    <n v="1852"/>
    <n v="373"/>
    <n v="213"/>
    <n v="106"/>
    <n v="1"/>
    <n v="106"/>
    <x v="0"/>
    <s v="Chambray"/>
  </r>
  <r>
    <n v="1853"/>
    <n v="373"/>
    <n v="370"/>
    <n v="94"/>
    <n v="1"/>
    <n v="94"/>
    <x v="0"/>
    <s v="Henley"/>
  </r>
  <r>
    <n v="1854"/>
    <n v="373"/>
    <n v="830"/>
    <n v="117"/>
    <n v="3"/>
    <n v="351"/>
    <x v="1"/>
    <s v="Shearling"/>
  </r>
  <r>
    <n v="1855"/>
    <n v="374"/>
    <n v="557"/>
    <n v="98"/>
    <n v="2"/>
    <n v="196"/>
    <x v="1"/>
    <s v="Leather"/>
  </r>
  <r>
    <n v="1856"/>
    <n v="374"/>
    <n v="86"/>
    <n v="118"/>
    <n v="2"/>
    <n v="236"/>
    <x v="0"/>
    <s v="Flannel"/>
  </r>
  <r>
    <n v="1857"/>
    <n v="374"/>
    <n v="182"/>
    <n v="98"/>
    <n v="3"/>
    <n v="294"/>
    <x v="0"/>
    <s v="Camp Collared"/>
  </r>
  <r>
    <n v="1858"/>
    <n v="374"/>
    <n v="1182"/>
    <n v="99"/>
    <n v="3"/>
    <n v="297"/>
    <x v="2"/>
    <s v="High-Waisted"/>
  </r>
  <r>
    <n v="1859"/>
    <n v="374"/>
    <n v="316"/>
    <n v="109"/>
    <n v="3"/>
    <n v="327"/>
    <x v="0"/>
    <s v="Mandarin Collar"/>
  </r>
  <r>
    <n v="1860"/>
    <n v="374"/>
    <n v="266"/>
    <n v="95"/>
    <n v="3"/>
    <n v="285"/>
    <x v="0"/>
    <s v="Polo"/>
  </r>
  <r>
    <n v="1861"/>
    <n v="374"/>
    <n v="1230"/>
    <n v="112"/>
    <n v="1"/>
    <n v="112"/>
    <x v="2"/>
    <s v="Tracksuit Bottoms"/>
  </r>
  <r>
    <n v="1862"/>
    <n v="375"/>
    <n v="778"/>
    <n v="91"/>
    <n v="1"/>
    <n v="91"/>
    <x v="1"/>
    <s v="Pullover"/>
  </r>
  <r>
    <n v="1863"/>
    <n v="375"/>
    <n v="1122"/>
    <n v="102"/>
    <n v="2"/>
    <n v="204"/>
    <x v="2"/>
    <s v="Cargo Pants"/>
  </r>
  <r>
    <n v="1864"/>
    <n v="375"/>
    <n v="654"/>
    <n v="93"/>
    <n v="3"/>
    <n v="279"/>
    <x v="1"/>
    <s v="Coach"/>
  </r>
  <r>
    <n v="1865"/>
    <n v="376"/>
    <n v="217"/>
    <n v="106"/>
    <n v="1"/>
    <n v="106"/>
    <x v="0"/>
    <s v="Chambray"/>
  </r>
  <r>
    <n v="1866"/>
    <n v="376"/>
    <n v="1039"/>
    <n v="90"/>
    <n v="3"/>
    <n v="270"/>
    <x v="2"/>
    <s v="Relaxed Leg"/>
  </r>
  <r>
    <n v="1867"/>
    <n v="376"/>
    <n v="268"/>
    <n v="95"/>
    <n v="3"/>
    <n v="285"/>
    <x v="0"/>
    <s v="Polo"/>
  </r>
  <r>
    <n v="1868"/>
    <n v="376"/>
    <n v="966"/>
    <n v="97"/>
    <n v="1"/>
    <n v="97"/>
    <x v="2"/>
    <s v="Slim-Fit"/>
  </r>
  <r>
    <n v="1869"/>
    <n v="376"/>
    <n v="206"/>
    <n v="98"/>
    <n v="1"/>
    <n v="98"/>
    <x v="0"/>
    <s v="Camp Collared"/>
  </r>
  <r>
    <n v="1870"/>
    <n v="376"/>
    <n v="973"/>
    <n v="97"/>
    <n v="1"/>
    <n v="97"/>
    <x v="2"/>
    <s v="Slim-Fit"/>
  </r>
  <r>
    <n v="1871"/>
    <n v="376"/>
    <n v="587"/>
    <n v="100"/>
    <n v="2"/>
    <n v="200"/>
    <x v="1"/>
    <s v="Bomber"/>
  </r>
  <r>
    <n v="1872"/>
    <n v="376"/>
    <n v="110"/>
    <n v="92"/>
    <n v="2"/>
    <n v="184"/>
    <x v="0"/>
    <s v="Denim"/>
  </r>
  <r>
    <n v="1873"/>
    <n v="377"/>
    <n v="1145"/>
    <n v="102"/>
    <n v="1"/>
    <n v="102"/>
    <x v="2"/>
    <s v="Cargo Pants"/>
  </r>
  <r>
    <n v="1874"/>
    <n v="377"/>
    <n v="1006"/>
    <n v="106"/>
    <n v="3"/>
    <n v="318"/>
    <x v="2"/>
    <s v="Wool"/>
  </r>
  <r>
    <n v="1875"/>
    <n v="377"/>
    <n v="197"/>
    <n v="98"/>
    <n v="2"/>
    <n v="196"/>
    <x v="0"/>
    <s v="Camp Collared"/>
  </r>
  <r>
    <n v="1876"/>
    <n v="377"/>
    <n v="235"/>
    <n v="106"/>
    <n v="3"/>
    <n v="318"/>
    <x v="0"/>
    <s v="Chambray"/>
  </r>
  <r>
    <n v="1877"/>
    <n v="377"/>
    <n v="968"/>
    <n v="97"/>
    <n v="1"/>
    <n v="97"/>
    <x v="2"/>
    <s v="Slim-Fit"/>
  </r>
  <r>
    <n v="1878"/>
    <n v="377"/>
    <n v="851"/>
    <n v="113"/>
    <n v="2"/>
    <n v="226"/>
    <x v="2"/>
    <s v="Chinos"/>
  </r>
  <r>
    <n v="1879"/>
    <n v="377"/>
    <n v="628"/>
    <n v="112"/>
    <n v="1"/>
    <n v="112"/>
    <x v="1"/>
    <s v="Cardigan"/>
  </r>
  <r>
    <n v="1880"/>
    <n v="377"/>
    <n v="126"/>
    <n v="92"/>
    <n v="1"/>
    <n v="92"/>
    <x v="0"/>
    <s v="Denim"/>
  </r>
  <r>
    <n v="1881"/>
    <n v="378"/>
    <n v="674"/>
    <n v="113"/>
    <n v="1"/>
    <n v="113"/>
    <x v="1"/>
    <s v="Parka"/>
  </r>
  <r>
    <n v="1882"/>
    <n v="378"/>
    <n v="1253"/>
    <n v="112"/>
    <n v="2"/>
    <n v="224"/>
    <x v="2"/>
    <s v="Tracksuit Bottoms"/>
  </r>
  <r>
    <n v="1883"/>
    <n v="378"/>
    <n v="715"/>
    <n v="119"/>
    <n v="2"/>
    <n v="238"/>
    <x v="1"/>
    <s v="Trench Coat"/>
  </r>
  <r>
    <n v="1884"/>
    <n v="379"/>
    <n v="111"/>
    <n v="92"/>
    <n v="1"/>
    <n v="92"/>
    <x v="0"/>
    <s v="Denim"/>
  </r>
  <r>
    <n v="1885"/>
    <n v="379"/>
    <n v="1016"/>
    <n v="90"/>
    <n v="1"/>
    <n v="90"/>
    <x v="2"/>
    <s v="Relaxed Leg"/>
  </r>
  <r>
    <n v="1886"/>
    <n v="379"/>
    <n v="530"/>
    <n v="98"/>
    <n v="1"/>
    <n v="98"/>
    <x v="1"/>
    <s v="Leather"/>
  </r>
  <r>
    <n v="1887"/>
    <n v="379"/>
    <n v="581"/>
    <n v="100"/>
    <n v="3"/>
    <n v="300"/>
    <x v="1"/>
    <s v="Bomber"/>
  </r>
  <r>
    <n v="1888"/>
    <n v="379"/>
    <n v="983"/>
    <n v="106"/>
    <n v="1"/>
    <n v="106"/>
    <x v="2"/>
    <s v="Wool"/>
  </r>
  <r>
    <n v="1889"/>
    <n v="379"/>
    <n v="533"/>
    <n v="98"/>
    <n v="1"/>
    <n v="98"/>
    <x v="1"/>
    <s v="Leather"/>
  </r>
  <r>
    <n v="1890"/>
    <n v="379"/>
    <n v="82"/>
    <n v="118"/>
    <n v="1"/>
    <n v="118"/>
    <x v="0"/>
    <s v="Flannel"/>
  </r>
  <r>
    <n v="1891"/>
    <n v="379"/>
    <n v="221"/>
    <n v="106"/>
    <n v="2"/>
    <n v="212"/>
    <x v="0"/>
    <s v="Chambray"/>
  </r>
  <r>
    <n v="1892"/>
    <n v="380"/>
    <n v="87"/>
    <n v="118"/>
    <n v="1"/>
    <n v="118"/>
    <x v="0"/>
    <s v="Flannel"/>
  </r>
  <r>
    <n v="1893"/>
    <n v="380"/>
    <n v="393"/>
    <n v="119"/>
    <n v="3"/>
    <n v="357"/>
    <x v="0"/>
    <s v="Casual Slim Fit"/>
  </r>
  <r>
    <n v="1894"/>
    <n v="380"/>
    <n v="49"/>
    <n v="104"/>
    <n v="2"/>
    <n v="208"/>
    <x v="0"/>
    <s v="Dress"/>
  </r>
  <r>
    <n v="1895"/>
    <n v="380"/>
    <n v="182"/>
    <n v="98"/>
    <n v="3"/>
    <n v="294"/>
    <x v="0"/>
    <s v="Camp Collared"/>
  </r>
  <r>
    <n v="1896"/>
    <n v="380"/>
    <n v="1256"/>
    <n v="112"/>
    <n v="2"/>
    <n v="224"/>
    <x v="2"/>
    <s v="Tracksuit Bottoms"/>
  </r>
  <r>
    <n v="1897"/>
    <n v="380"/>
    <n v="522"/>
    <n v="102"/>
    <n v="1"/>
    <n v="102"/>
    <x v="1"/>
    <s v="Windbreaker"/>
  </r>
  <r>
    <n v="1898"/>
    <n v="380"/>
    <n v="616"/>
    <n v="112"/>
    <n v="2"/>
    <n v="224"/>
    <x v="1"/>
    <s v="Cardigan"/>
  </r>
  <r>
    <n v="1899"/>
    <n v="381"/>
    <n v="842"/>
    <n v="113"/>
    <n v="3"/>
    <n v="339"/>
    <x v="2"/>
    <s v="Chinos"/>
  </r>
  <r>
    <n v="1900"/>
    <n v="381"/>
    <n v="440"/>
    <n v="107"/>
    <n v="3"/>
    <n v="321"/>
    <x v="1"/>
    <s v="Denim"/>
  </r>
  <r>
    <n v="1901"/>
    <n v="381"/>
    <n v="472"/>
    <n v="118"/>
    <n v="3"/>
    <n v="354"/>
    <x v="1"/>
    <s v="Puffer"/>
  </r>
  <r>
    <n v="1902"/>
    <n v="381"/>
    <n v="1218"/>
    <n v="105"/>
    <n v="3"/>
    <n v="315"/>
    <x v="2"/>
    <s v="Pleated"/>
  </r>
  <r>
    <n v="1903"/>
    <n v="381"/>
    <n v="703"/>
    <n v="119"/>
    <n v="3"/>
    <n v="357"/>
    <x v="1"/>
    <s v="Trench Coat"/>
  </r>
  <r>
    <n v="1904"/>
    <n v="381"/>
    <n v="1079"/>
    <n v="93"/>
    <n v="2"/>
    <n v="186"/>
    <x v="2"/>
    <s v="Joggers"/>
  </r>
  <r>
    <n v="1905"/>
    <n v="381"/>
    <n v="1114"/>
    <n v="115"/>
    <n v="3"/>
    <n v="345"/>
    <x v="2"/>
    <s v="Cropped"/>
  </r>
  <r>
    <n v="1906"/>
    <n v="382"/>
    <n v="971"/>
    <n v="97"/>
    <n v="2"/>
    <n v="194"/>
    <x v="2"/>
    <s v="Slim-Fit"/>
  </r>
  <r>
    <n v="1907"/>
    <n v="382"/>
    <n v="650"/>
    <n v="93"/>
    <n v="3"/>
    <n v="279"/>
    <x v="1"/>
    <s v="Coach"/>
  </r>
  <r>
    <n v="1908"/>
    <n v="382"/>
    <n v="1022"/>
    <n v="90"/>
    <n v="1"/>
    <n v="90"/>
    <x v="2"/>
    <s v="Relaxed Leg"/>
  </r>
  <r>
    <n v="1909"/>
    <n v="382"/>
    <n v="894"/>
    <n v="94"/>
    <n v="1"/>
    <n v="94"/>
    <x v="2"/>
    <s v="Cords"/>
  </r>
  <r>
    <n v="1910"/>
    <n v="383"/>
    <n v="565"/>
    <n v="100"/>
    <n v="3"/>
    <n v="300"/>
    <x v="1"/>
    <s v="Bomber"/>
  </r>
  <r>
    <n v="1911"/>
    <n v="383"/>
    <n v="1233"/>
    <n v="112"/>
    <n v="1"/>
    <n v="112"/>
    <x v="2"/>
    <s v="Tracksuit Bottoms"/>
  </r>
  <r>
    <n v="1912"/>
    <n v="383"/>
    <n v="504"/>
    <n v="102"/>
    <n v="2"/>
    <n v="204"/>
    <x v="1"/>
    <s v="Windbreaker"/>
  </r>
  <r>
    <n v="1913"/>
    <n v="383"/>
    <n v="882"/>
    <n v="94"/>
    <n v="1"/>
    <n v="94"/>
    <x v="2"/>
    <s v="Cords"/>
  </r>
  <r>
    <n v="1914"/>
    <n v="383"/>
    <n v="968"/>
    <n v="97"/>
    <n v="1"/>
    <n v="97"/>
    <x v="2"/>
    <s v="Slim-Fit"/>
  </r>
  <r>
    <n v="1915"/>
    <n v="383"/>
    <n v="805"/>
    <n v="117"/>
    <n v="1"/>
    <n v="117"/>
    <x v="1"/>
    <s v="Shearling"/>
  </r>
  <r>
    <n v="1916"/>
    <n v="384"/>
    <n v="303"/>
    <n v="105"/>
    <n v="2"/>
    <n v="210"/>
    <x v="0"/>
    <s v="Cuban Collar"/>
  </r>
  <r>
    <n v="1917"/>
    <n v="384"/>
    <n v="810"/>
    <n v="117"/>
    <n v="2"/>
    <n v="234"/>
    <x v="1"/>
    <s v="Shearling"/>
  </r>
  <r>
    <n v="1918"/>
    <n v="384"/>
    <n v="569"/>
    <n v="100"/>
    <n v="2"/>
    <n v="200"/>
    <x v="1"/>
    <s v="Bomber"/>
  </r>
  <r>
    <n v="1919"/>
    <n v="385"/>
    <n v="278"/>
    <n v="95"/>
    <n v="2"/>
    <n v="190"/>
    <x v="0"/>
    <s v="Polo"/>
  </r>
  <r>
    <n v="1920"/>
    <n v="385"/>
    <n v="440"/>
    <n v="107"/>
    <n v="2"/>
    <n v="214"/>
    <x v="1"/>
    <s v="Denim"/>
  </r>
  <r>
    <n v="1921"/>
    <n v="385"/>
    <n v="678"/>
    <n v="113"/>
    <n v="1"/>
    <n v="113"/>
    <x v="1"/>
    <s v="Parka"/>
  </r>
  <r>
    <n v="1922"/>
    <n v="385"/>
    <n v="1172"/>
    <n v="99"/>
    <n v="1"/>
    <n v="99"/>
    <x v="2"/>
    <s v="High-Waisted"/>
  </r>
  <r>
    <n v="1923"/>
    <n v="386"/>
    <n v="1064"/>
    <n v="93"/>
    <n v="3"/>
    <n v="279"/>
    <x v="2"/>
    <s v="Joggers"/>
  </r>
  <r>
    <n v="1924"/>
    <n v="386"/>
    <n v="971"/>
    <n v="97"/>
    <n v="2"/>
    <n v="194"/>
    <x v="2"/>
    <s v="Slim-Fit"/>
  </r>
  <r>
    <n v="1925"/>
    <n v="386"/>
    <n v="744"/>
    <n v="109"/>
    <n v="2"/>
    <n v="218"/>
    <x v="1"/>
    <s v="Peacoat"/>
  </r>
  <r>
    <n v="1926"/>
    <n v="387"/>
    <n v="376"/>
    <n v="94"/>
    <n v="3"/>
    <n v="282"/>
    <x v="0"/>
    <s v="Henley"/>
  </r>
  <r>
    <n v="1927"/>
    <n v="387"/>
    <n v="969"/>
    <n v="97"/>
    <n v="3"/>
    <n v="291"/>
    <x v="2"/>
    <s v="Slim-Fit"/>
  </r>
  <r>
    <n v="1928"/>
    <n v="387"/>
    <n v="415"/>
    <n v="119"/>
    <n v="1"/>
    <n v="119"/>
    <x v="0"/>
    <s v="Casual Slim Fit"/>
  </r>
  <r>
    <n v="1929"/>
    <n v="387"/>
    <n v="256"/>
    <n v="95"/>
    <n v="1"/>
    <n v="95"/>
    <x v="0"/>
    <s v="Polo"/>
  </r>
  <r>
    <n v="1930"/>
    <n v="387"/>
    <n v="82"/>
    <n v="118"/>
    <n v="1"/>
    <n v="118"/>
    <x v="0"/>
    <s v="Flannel"/>
  </r>
  <r>
    <n v="1931"/>
    <n v="387"/>
    <n v="283"/>
    <n v="105"/>
    <n v="2"/>
    <n v="210"/>
    <x v="0"/>
    <s v="Cuban Collar"/>
  </r>
  <r>
    <n v="1932"/>
    <n v="388"/>
    <n v="45"/>
    <n v="104"/>
    <n v="2"/>
    <n v="208"/>
    <x v="0"/>
    <s v="Dress"/>
  </r>
  <r>
    <n v="1933"/>
    <n v="388"/>
    <n v="15"/>
    <n v="96"/>
    <n v="2"/>
    <n v="192"/>
    <x v="0"/>
    <s v="Oxford Cloth"/>
  </r>
  <r>
    <n v="1934"/>
    <n v="388"/>
    <n v="670"/>
    <n v="113"/>
    <n v="2"/>
    <n v="226"/>
    <x v="1"/>
    <s v="Parka"/>
  </r>
  <r>
    <n v="1935"/>
    <n v="388"/>
    <n v="579"/>
    <n v="100"/>
    <n v="1"/>
    <n v="100"/>
    <x v="1"/>
    <s v="Bomber"/>
  </r>
  <r>
    <n v="1936"/>
    <n v="389"/>
    <n v="632"/>
    <n v="93"/>
    <n v="3"/>
    <n v="279"/>
    <x v="1"/>
    <s v="Coach"/>
  </r>
  <r>
    <n v="1937"/>
    <n v="389"/>
    <n v="582"/>
    <n v="100"/>
    <n v="3"/>
    <n v="300"/>
    <x v="1"/>
    <s v="Bomber"/>
  </r>
  <r>
    <n v="1938"/>
    <n v="389"/>
    <n v="165"/>
    <n v="91"/>
    <n v="1"/>
    <n v="91"/>
    <x v="0"/>
    <s v="Linen"/>
  </r>
  <r>
    <n v="1939"/>
    <n v="389"/>
    <n v="440"/>
    <n v="107"/>
    <n v="2"/>
    <n v="214"/>
    <x v="1"/>
    <s v="Denim"/>
  </r>
  <r>
    <n v="1940"/>
    <n v="389"/>
    <n v="929"/>
    <n v="96"/>
    <n v="3"/>
    <n v="288"/>
    <x v="2"/>
    <s v="Drawstring"/>
  </r>
  <r>
    <n v="1941"/>
    <n v="389"/>
    <n v="1071"/>
    <n v="93"/>
    <n v="2"/>
    <n v="186"/>
    <x v="2"/>
    <s v="Joggers"/>
  </r>
  <r>
    <n v="1942"/>
    <n v="390"/>
    <n v="1101"/>
    <n v="115"/>
    <n v="3"/>
    <n v="345"/>
    <x v="2"/>
    <s v="Cropped"/>
  </r>
  <r>
    <n v="1943"/>
    <n v="390"/>
    <n v="405"/>
    <n v="119"/>
    <n v="3"/>
    <n v="357"/>
    <x v="0"/>
    <s v="Casual Slim Fit"/>
  </r>
  <r>
    <n v="1944"/>
    <n v="390"/>
    <n v="685"/>
    <n v="113"/>
    <n v="2"/>
    <n v="226"/>
    <x v="1"/>
    <s v="Parka"/>
  </r>
  <r>
    <n v="1945"/>
    <n v="391"/>
    <n v="850"/>
    <n v="113"/>
    <n v="2"/>
    <n v="226"/>
    <x v="2"/>
    <s v="Chinos"/>
  </r>
  <r>
    <n v="1946"/>
    <n v="391"/>
    <n v="607"/>
    <n v="112"/>
    <n v="1"/>
    <n v="112"/>
    <x v="1"/>
    <s v="Cardigan"/>
  </r>
  <r>
    <n v="1947"/>
    <n v="391"/>
    <n v="872"/>
    <n v="113"/>
    <n v="2"/>
    <n v="226"/>
    <x v="2"/>
    <s v="Chinos"/>
  </r>
  <r>
    <n v="1948"/>
    <n v="391"/>
    <n v="1155"/>
    <n v="99"/>
    <n v="1"/>
    <n v="99"/>
    <x v="2"/>
    <s v="High-Waisted"/>
  </r>
  <r>
    <n v="1949"/>
    <n v="391"/>
    <n v="1114"/>
    <n v="115"/>
    <n v="3"/>
    <n v="345"/>
    <x v="2"/>
    <s v="Cropped"/>
  </r>
  <r>
    <n v="1950"/>
    <n v="391"/>
    <n v="431"/>
    <n v="107"/>
    <n v="3"/>
    <n v="321"/>
    <x v="1"/>
    <s v="Denim"/>
  </r>
  <r>
    <n v="1951"/>
    <n v="391"/>
    <n v="734"/>
    <n v="119"/>
    <n v="2"/>
    <n v="238"/>
    <x v="1"/>
    <s v="Trench Coat"/>
  </r>
  <r>
    <n v="1952"/>
    <n v="392"/>
    <n v="1181"/>
    <n v="99"/>
    <n v="3"/>
    <n v="297"/>
    <x v="2"/>
    <s v="High-Waisted"/>
  </r>
  <r>
    <n v="1953"/>
    <n v="392"/>
    <n v="79"/>
    <n v="118"/>
    <n v="1"/>
    <n v="118"/>
    <x v="0"/>
    <s v="Flannel"/>
  </r>
  <r>
    <n v="1954"/>
    <n v="392"/>
    <n v="1156"/>
    <n v="99"/>
    <n v="2"/>
    <n v="198"/>
    <x v="2"/>
    <s v="High-Waisted"/>
  </r>
  <r>
    <n v="1955"/>
    <n v="392"/>
    <n v="1056"/>
    <n v="93"/>
    <n v="1"/>
    <n v="93"/>
    <x v="2"/>
    <s v="Joggers"/>
  </r>
  <r>
    <n v="1956"/>
    <n v="393"/>
    <n v="396"/>
    <n v="119"/>
    <n v="2"/>
    <n v="238"/>
    <x v="0"/>
    <s v="Casual Slim Fit"/>
  </r>
  <r>
    <n v="1957"/>
    <n v="393"/>
    <n v="1143"/>
    <n v="102"/>
    <n v="3"/>
    <n v="306"/>
    <x v="2"/>
    <s v="Cargo Pants"/>
  </r>
  <r>
    <n v="1958"/>
    <n v="393"/>
    <n v="103"/>
    <n v="118"/>
    <n v="2"/>
    <n v="236"/>
    <x v="0"/>
    <s v="Flannel"/>
  </r>
  <r>
    <n v="1959"/>
    <n v="393"/>
    <n v="1207"/>
    <n v="105"/>
    <n v="3"/>
    <n v="315"/>
    <x v="2"/>
    <s v="Pleated"/>
  </r>
  <r>
    <n v="1960"/>
    <n v="393"/>
    <n v="649"/>
    <n v="93"/>
    <n v="2"/>
    <n v="186"/>
    <x v="1"/>
    <s v="Coach"/>
  </r>
  <r>
    <n v="1961"/>
    <n v="394"/>
    <n v="557"/>
    <n v="98"/>
    <n v="1"/>
    <n v="98"/>
    <x v="1"/>
    <s v="Leather"/>
  </r>
  <r>
    <n v="1962"/>
    <n v="394"/>
    <n v="567"/>
    <n v="100"/>
    <n v="3"/>
    <n v="300"/>
    <x v="1"/>
    <s v="Bomber"/>
  </r>
  <r>
    <n v="1963"/>
    <n v="394"/>
    <n v="179"/>
    <n v="98"/>
    <n v="1"/>
    <n v="98"/>
    <x v="0"/>
    <s v="Camp Collared"/>
  </r>
  <r>
    <n v="1964"/>
    <n v="394"/>
    <n v="933"/>
    <n v="96"/>
    <n v="3"/>
    <n v="288"/>
    <x v="2"/>
    <s v="Drawstring"/>
  </r>
  <r>
    <n v="1965"/>
    <n v="394"/>
    <n v="537"/>
    <n v="98"/>
    <n v="3"/>
    <n v="294"/>
    <x v="1"/>
    <s v="Leather"/>
  </r>
  <r>
    <n v="1966"/>
    <n v="394"/>
    <n v="1004"/>
    <n v="106"/>
    <n v="3"/>
    <n v="318"/>
    <x v="2"/>
    <s v="Wool"/>
  </r>
  <r>
    <n v="1967"/>
    <n v="394"/>
    <n v="226"/>
    <n v="106"/>
    <n v="3"/>
    <n v="318"/>
    <x v="0"/>
    <s v="Chambray"/>
  </r>
  <r>
    <n v="1968"/>
    <n v="395"/>
    <n v="1180"/>
    <n v="99"/>
    <n v="2"/>
    <n v="198"/>
    <x v="2"/>
    <s v="High-Waisted"/>
  </r>
  <r>
    <n v="1969"/>
    <n v="395"/>
    <n v="1249"/>
    <n v="112"/>
    <n v="3"/>
    <n v="336"/>
    <x v="2"/>
    <s v="Tracksuit Bottoms"/>
  </r>
  <r>
    <n v="1970"/>
    <n v="395"/>
    <n v="270"/>
    <n v="95"/>
    <n v="2"/>
    <n v="190"/>
    <x v="0"/>
    <s v="Polo"/>
  </r>
  <r>
    <n v="1971"/>
    <n v="395"/>
    <n v="124"/>
    <n v="92"/>
    <n v="1"/>
    <n v="92"/>
    <x v="0"/>
    <s v="Denim"/>
  </r>
  <r>
    <n v="1972"/>
    <n v="395"/>
    <n v="587"/>
    <n v="100"/>
    <n v="2"/>
    <n v="200"/>
    <x v="1"/>
    <s v="Bomber"/>
  </r>
  <r>
    <n v="1973"/>
    <n v="396"/>
    <n v="106"/>
    <n v="92"/>
    <n v="3"/>
    <n v="276"/>
    <x v="0"/>
    <s v="Denim"/>
  </r>
  <r>
    <n v="1974"/>
    <n v="396"/>
    <n v="739"/>
    <n v="109"/>
    <n v="2"/>
    <n v="218"/>
    <x v="1"/>
    <s v="Peacoat"/>
  </r>
  <r>
    <n v="1975"/>
    <n v="396"/>
    <n v="920"/>
    <n v="96"/>
    <n v="1"/>
    <n v="96"/>
    <x v="2"/>
    <s v="Drawstring"/>
  </r>
  <r>
    <n v="1976"/>
    <n v="396"/>
    <n v="1209"/>
    <n v="105"/>
    <n v="2"/>
    <n v="210"/>
    <x v="2"/>
    <s v="Pleated"/>
  </r>
  <r>
    <n v="1977"/>
    <n v="397"/>
    <n v="1181"/>
    <n v="99"/>
    <n v="2"/>
    <n v="198"/>
    <x v="2"/>
    <s v="High-Waisted"/>
  </r>
  <r>
    <n v="1978"/>
    <n v="397"/>
    <n v="1080"/>
    <n v="93"/>
    <n v="2"/>
    <n v="186"/>
    <x v="2"/>
    <s v="Joggers"/>
  </r>
  <r>
    <n v="1979"/>
    <n v="397"/>
    <n v="963"/>
    <n v="97"/>
    <n v="3"/>
    <n v="291"/>
    <x v="2"/>
    <s v="Slim-Fit"/>
  </r>
  <r>
    <n v="1980"/>
    <n v="398"/>
    <n v="503"/>
    <n v="102"/>
    <n v="1"/>
    <n v="102"/>
    <x v="1"/>
    <s v="Windbreaker"/>
  </r>
  <r>
    <n v="1981"/>
    <n v="398"/>
    <n v="472"/>
    <n v="118"/>
    <n v="1"/>
    <n v="118"/>
    <x v="1"/>
    <s v="Puffer"/>
  </r>
  <r>
    <n v="1982"/>
    <n v="398"/>
    <n v="611"/>
    <n v="112"/>
    <n v="1"/>
    <n v="112"/>
    <x v="1"/>
    <s v="Cardigan"/>
  </r>
  <r>
    <n v="1983"/>
    <n v="399"/>
    <n v="305"/>
    <n v="105"/>
    <n v="3"/>
    <n v="315"/>
    <x v="0"/>
    <s v="Cuban Collar"/>
  </r>
  <r>
    <n v="1984"/>
    <n v="399"/>
    <n v="593"/>
    <n v="100"/>
    <n v="1"/>
    <n v="100"/>
    <x v="1"/>
    <s v="Bomber"/>
  </r>
  <r>
    <n v="1985"/>
    <n v="399"/>
    <n v="865"/>
    <n v="113"/>
    <n v="2"/>
    <n v="226"/>
    <x v="2"/>
    <s v="Chinos"/>
  </r>
  <r>
    <n v="1986"/>
    <n v="399"/>
    <n v="965"/>
    <n v="97"/>
    <n v="1"/>
    <n v="97"/>
    <x v="2"/>
    <s v="Slim-Fit"/>
  </r>
  <r>
    <n v="1987"/>
    <n v="399"/>
    <n v="1239"/>
    <n v="112"/>
    <n v="3"/>
    <n v="336"/>
    <x v="2"/>
    <s v="Tracksuit Bottoms"/>
  </r>
  <r>
    <n v="1988"/>
    <n v="400"/>
    <n v="57"/>
    <n v="104"/>
    <n v="3"/>
    <n v="312"/>
    <x v="0"/>
    <s v="Dress"/>
  </r>
  <r>
    <n v="1989"/>
    <n v="400"/>
    <n v="1037"/>
    <n v="90"/>
    <n v="2"/>
    <n v="180"/>
    <x v="2"/>
    <s v="Relaxed Leg"/>
  </r>
  <r>
    <n v="1990"/>
    <n v="400"/>
    <n v="41"/>
    <n v="104"/>
    <n v="2"/>
    <n v="208"/>
    <x v="0"/>
    <s v="Dress"/>
  </r>
  <r>
    <n v="1991"/>
    <n v="400"/>
    <n v="1165"/>
    <n v="99"/>
    <n v="3"/>
    <n v="297"/>
    <x v="2"/>
    <s v="High-Waisted"/>
  </r>
  <r>
    <n v="1992"/>
    <n v="400"/>
    <n v="236"/>
    <n v="106"/>
    <n v="1"/>
    <n v="106"/>
    <x v="0"/>
    <s v="Chambray"/>
  </r>
  <r>
    <n v="1993"/>
    <n v="400"/>
    <n v="515"/>
    <n v="102"/>
    <n v="1"/>
    <n v="102"/>
    <x v="1"/>
    <s v="Windbreaker"/>
  </r>
  <r>
    <n v="1994"/>
    <n v="400"/>
    <n v="187"/>
    <n v="98"/>
    <n v="1"/>
    <n v="98"/>
    <x v="0"/>
    <s v="Camp Collared"/>
  </r>
  <r>
    <n v="1995"/>
    <n v="401"/>
    <n v="266"/>
    <n v="95"/>
    <n v="1"/>
    <n v="95"/>
    <x v="0"/>
    <s v="Polo"/>
  </r>
  <r>
    <n v="1996"/>
    <n v="401"/>
    <n v="791"/>
    <n v="91"/>
    <n v="2"/>
    <n v="182"/>
    <x v="1"/>
    <s v="Pullover"/>
  </r>
  <r>
    <n v="1997"/>
    <n v="401"/>
    <n v="392"/>
    <n v="119"/>
    <n v="1"/>
    <n v="119"/>
    <x v="0"/>
    <s v="Casual Slim Fit"/>
  </r>
  <r>
    <n v="1998"/>
    <n v="401"/>
    <n v="137"/>
    <n v="92"/>
    <n v="1"/>
    <n v="92"/>
    <x v="0"/>
    <s v="Denim"/>
  </r>
  <r>
    <n v="1999"/>
    <n v="401"/>
    <n v="92"/>
    <n v="118"/>
    <n v="2"/>
    <n v="236"/>
    <x v="0"/>
    <s v="Flannel"/>
  </r>
  <r>
    <n v="2000"/>
    <n v="401"/>
    <n v="647"/>
    <n v="93"/>
    <n v="2"/>
    <n v="186"/>
    <x v="1"/>
    <s v="Coach"/>
  </r>
  <r>
    <n v="2001"/>
    <n v="401"/>
    <n v="422"/>
    <n v="107"/>
    <n v="3"/>
    <n v="321"/>
    <x v="1"/>
    <s v="Denim"/>
  </r>
  <r>
    <n v="2002"/>
    <n v="402"/>
    <n v="577"/>
    <n v="100"/>
    <n v="2"/>
    <n v="200"/>
    <x v="1"/>
    <s v="Bomber"/>
  </r>
  <r>
    <n v="2003"/>
    <n v="403"/>
    <n v="807"/>
    <n v="117"/>
    <n v="1"/>
    <n v="117"/>
    <x v="1"/>
    <s v="Shearling"/>
  </r>
  <r>
    <n v="2004"/>
    <n v="403"/>
    <n v="405"/>
    <n v="119"/>
    <n v="3"/>
    <n v="357"/>
    <x v="0"/>
    <s v="Casual Slim Fit"/>
  </r>
  <r>
    <n v="2005"/>
    <n v="403"/>
    <n v="80"/>
    <n v="118"/>
    <n v="2"/>
    <n v="236"/>
    <x v="0"/>
    <s v="Flannel"/>
  </r>
  <r>
    <n v="2006"/>
    <n v="403"/>
    <n v="810"/>
    <n v="117"/>
    <n v="3"/>
    <n v="351"/>
    <x v="1"/>
    <s v="Shearling"/>
  </r>
  <r>
    <n v="2007"/>
    <n v="404"/>
    <n v="1153"/>
    <n v="102"/>
    <n v="1"/>
    <n v="102"/>
    <x v="2"/>
    <s v="Cargo Pants"/>
  </r>
  <r>
    <n v="2008"/>
    <n v="404"/>
    <n v="4"/>
    <n v="96"/>
    <n v="1"/>
    <n v="96"/>
    <x v="0"/>
    <s v="Oxford Cloth"/>
  </r>
  <r>
    <n v="2009"/>
    <n v="405"/>
    <n v="317"/>
    <n v="109"/>
    <n v="3"/>
    <n v="327"/>
    <x v="0"/>
    <s v="Mandarin Collar"/>
  </r>
  <r>
    <n v="2010"/>
    <n v="405"/>
    <n v="66"/>
    <n v="104"/>
    <n v="3"/>
    <n v="312"/>
    <x v="0"/>
    <s v="Dress"/>
  </r>
  <r>
    <n v="2011"/>
    <n v="405"/>
    <n v="932"/>
    <n v="96"/>
    <n v="2"/>
    <n v="192"/>
    <x v="2"/>
    <s v="Drawstring"/>
  </r>
  <r>
    <n v="2012"/>
    <n v="406"/>
    <n v="838"/>
    <n v="117"/>
    <n v="3"/>
    <n v="351"/>
    <x v="1"/>
    <s v="Shearling"/>
  </r>
  <r>
    <n v="2013"/>
    <n v="406"/>
    <n v="1258"/>
    <n v="112"/>
    <n v="3"/>
    <n v="336"/>
    <x v="2"/>
    <s v="Tracksuit Bottoms"/>
  </r>
  <r>
    <n v="2014"/>
    <n v="406"/>
    <n v="26"/>
    <n v="96"/>
    <n v="1"/>
    <n v="96"/>
    <x v="0"/>
    <s v="Oxford Cloth"/>
  </r>
  <r>
    <n v="2015"/>
    <n v="406"/>
    <n v="121"/>
    <n v="92"/>
    <n v="1"/>
    <n v="92"/>
    <x v="0"/>
    <s v="Denim"/>
  </r>
  <r>
    <n v="2016"/>
    <n v="406"/>
    <n v="92"/>
    <n v="118"/>
    <n v="3"/>
    <n v="354"/>
    <x v="0"/>
    <s v="Flannel"/>
  </r>
  <r>
    <n v="2017"/>
    <n v="406"/>
    <n v="1184"/>
    <n v="99"/>
    <n v="2"/>
    <n v="198"/>
    <x v="2"/>
    <s v="High-Waisted"/>
  </r>
  <r>
    <n v="2018"/>
    <n v="407"/>
    <n v="307"/>
    <n v="105"/>
    <n v="2"/>
    <n v="210"/>
    <x v="0"/>
    <s v="Cuban Collar"/>
  </r>
  <r>
    <n v="2019"/>
    <n v="407"/>
    <n v="602"/>
    <n v="112"/>
    <n v="1"/>
    <n v="112"/>
    <x v="1"/>
    <s v="Cardigan"/>
  </r>
  <r>
    <n v="2020"/>
    <n v="407"/>
    <n v="795"/>
    <n v="91"/>
    <n v="3"/>
    <n v="273"/>
    <x v="1"/>
    <s v="Pullover"/>
  </r>
  <r>
    <n v="2021"/>
    <n v="408"/>
    <n v="949"/>
    <n v="97"/>
    <n v="3"/>
    <n v="291"/>
    <x v="2"/>
    <s v="Slim-Fit"/>
  </r>
  <r>
    <n v="2022"/>
    <n v="408"/>
    <n v="1201"/>
    <n v="105"/>
    <n v="1"/>
    <n v="105"/>
    <x v="2"/>
    <s v="Pleated"/>
  </r>
  <r>
    <n v="2023"/>
    <n v="408"/>
    <n v="378"/>
    <n v="94"/>
    <n v="3"/>
    <n v="282"/>
    <x v="0"/>
    <s v="Henley"/>
  </r>
  <r>
    <n v="2024"/>
    <n v="408"/>
    <n v="994"/>
    <n v="106"/>
    <n v="1"/>
    <n v="106"/>
    <x v="2"/>
    <s v="Wool"/>
  </r>
  <r>
    <n v="2025"/>
    <n v="408"/>
    <n v="611"/>
    <n v="112"/>
    <n v="3"/>
    <n v="336"/>
    <x v="1"/>
    <s v="Cardigan"/>
  </r>
  <r>
    <n v="2026"/>
    <n v="408"/>
    <n v="399"/>
    <n v="119"/>
    <n v="2"/>
    <n v="238"/>
    <x v="0"/>
    <s v="Casual Slim Fit"/>
  </r>
  <r>
    <n v="2027"/>
    <n v="408"/>
    <n v="757"/>
    <n v="109"/>
    <n v="1"/>
    <n v="109"/>
    <x v="1"/>
    <s v="Peacoat"/>
  </r>
  <r>
    <n v="2028"/>
    <n v="408"/>
    <n v="1245"/>
    <n v="112"/>
    <n v="3"/>
    <n v="336"/>
    <x v="2"/>
    <s v="Tracksuit Bottoms"/>
  </r>
  <r>
    <n v="2029"/>
    <n v="409"/>
    <n v="772"/>
    <n v="91"/>
    <n v="2"/>
    <n v="182"/>
    <x v="1"/>
    <s v="Pullover"/>
  </r>
  <r>
    <n v="2030"/>
    <n v="409"/>
    <n v="579"/>
    <n v="100"/>
    <n v="3"/>
    <n v="300"/>
    <x v="1"/>
    <s v="Bomber"/>
  </r>
  <r>
    <n v="2031"/>
    <n v="409"/>
    <n v="1141"/>
    <n v="102"/>
    <n v="2"/>
    <n v="204"/>
    <x v="2"/>
    <s v="Cargo Pants"/>
  </r>
  <r>
    <n v="2032"/>
    <n v="409"/>
    <n v="279"/>
    <n v="95"/>
    <n v="3"/>
    <n v="285"/>
    <x v="0"/>
    <s v="Polo"/>
  </r>
  <r>
    <n v="2033"/>
    <n v="409"/>
    <n v="1230"/>
    <n v="112"/>
    <n v="3"/>
    <n v="336"/>
    <x v="2"/>
    <s v="Tracksuit Bottoms"/>
  </r>
  <r>
    <n v="2034"/>
    <n v="410"/>
    <n v="660"/>
    <n v="93"/>
    <n v="1"/>
    <n v="93"/>
    <x v="1"/>
    <s v="Coach"/>
  </r>
  <r>
    <n v="2035"/>
    <n v="410"/>
    <n v="1049"/>
    <n v="90"/>
    <n v="1"/>
    <n v="90"/>
    <x v="2"/>
    <s v="Relaxed Leg"/>
  </r>
  <r>
    <n v="2036"/>
    <n v="411"/>
    <n v="564"/>
    <n v="100"/>
    <n v="3"/>
    <n v="300"/>
    <x v="1"/>
    <s v="Bomber"/>
  </r>
  <r>
    <n v="2037"/>
    <n v="411"/>
    <n v="826"/>
    <n v="117"/>
    <n v="1"/>
    <n v="117"/>
    <x v="1"/>
    <s v="Shearling"/>
  </r>
  <r>
    <n v="2038"/>
    <n v="411"/>
    <n v="508"/>
    <n v="102"/>
    <n v="1"/>
    <n v="102"/>
    <x v="1"/>
    <s v="Windbreaker"/>
  </r>
  <r>
    <n v="2039"/>
    <n v="411"/>
    <n v="860"/>
    <n v="113"/>
    <n v="2"/>
    <n v="226"/>
    <x v="2"/>
    <s v="Chinos"/>
  </r>
  <r>
    <n v="2040"/>
    <n v="411"/>
    <n v="410"/>
    <n v="119"/>
    <n v="1"/>
    <n v="119"/>
    <x v="0"/>
    <s v="Casual Slim Fit"/>
  </r>
  <r>
    <n v="2041"/>
    <n v="411"/>
    <n v="451"/>
    <n v="107"/>
    <n v="2"/>
    <n v="214"/>
    <x v="1"/>
    <s v="Denim"/>
  </r>
  <r>
    <n v="2042"/>
    <n v="412"/>
    <n v="1034"/>
    <n v="90"/>
    <n v="2"/>
    <n v="180"/>
    <x v="2"/>
    <s v="Relaxed Leg"/>
  </r>
  <r>
    <n v="2043"/>
    <n v="412"/>
    <n v="314"/>
    <n v="105"/>
    <n v="1"/>
    <n v="105"/>
    <x v="0"/>
    <s v="Cuban Collar"/>
  </r>
  <r>
    <n v="2044"/>
    <n v="412"/>
    <n v="232"/>
    <n v="106"/>
    <n v="2"/>
    <n v="212"/>
    <x v="0"/>
    <s v="Chambray"/>
  </r>
  <r>
    <n v="2045"/>
    <n v="412"/>
    <n v="721"/>
    <n v="119"/>
    <n v="1"/>
    <n v="119"/>
    <x v="1"/>
    <s v="Trench Coat"/>
  </r>
  <r>
    <n v="2046"/>
    <n v="413"/>
    <n v="1204"/>
    <n v="105"/>
    <n v="2"/>
    <n v="210"/>
    <x v="2"/>
    <s v="Pleated"/>
  </r>
  <r>
    <n v="2047"/>
    <n v="413"/>
    <n v="527"/>
    <n v="98"/>
    <n v="2"/>
    <n v="196"/>
    <x v="1"/>
    <s v="Leather"/>
  </r>
  <r>
    <n v="2048"/>
    <n v="413"/>
    <n v="707"/>
    <n v="119"/>
    <n v="3"/>
    <n v="357"/>
    <x v="1"/>
    <s v="Trench Coat"/>
  </r>
  <r>
    <n v="2049"/>
    <n v="413"/>
    <n v="1234"/>
    <n v="112"/>
    <n v="2"/>
    <n v="224"/>
    <x v="2"/>
    <s v="Tracksuit Bottoms"/>
  </r>
  <r>
    <n v="2050"/>
    <n v="413"/>
    <n v="124"/>
    <n v="92"/>
    <n v="2"/>
    <n v="184"/>
    <x v="0"/>
    <s v="Denim"/>
  </r>
  <r>
    <n v="2051"/>
    <n v="413"/>
    <n v="306"/>
    <n v="105"/>
    <n v="3"/>
    <n v="315"/>
    <x v="0"/>
    <s v="Cuban Collar"/>
  </r>
  <r>
    <n v="2052"/>
    <n v="414"/>
    <n v="233"/>
    <n v="106"/>
    <n v="3"/>
    <n v="318"/>
    <x v="0"/>
    <s v="Chambray"/>
  </r>
  <r>
    <n v="2053"/>
    <n v="414"/>
    <n v="932"/>
    <n v="96"/>
    <n v="1"/>
    <n v="96"/>
    <x v="2"/>
    <s v="Drawstring"/>
  </r>
  <r>
    <n v="2054"/>
    <n v="414"/>
    <n v="625"/>
    <n v="112"/>
    <n v="1"/>
    <n v="112"/>
    <x v="1"/>
    <s v="Cardigan"/>
  </r>
  <r>
    <n v="2055"/>
    <n v="415"/>
    <n v="190"/>
    <n v="98"/>
    <n v="2"/>
    <n v="196"/>
    <x v="0"/>
    <s v="Camp Collared"/>
  </r>
  <r>
    <n v="2056"/>
    <n v="415"/>
    <n v="494"/>
    <n v="102"/>
    <n v="2"/>
    <n v="204"/>
    <x v="1"/>
    <s v="Windbreaker"/>
  </r>
  <r>
    <n v="2057"/>
    <n v="415"/>
    <n v="833"/>
    <n v="117"/>
    <n v="2"/>
    <n v="234"/>
    <x v="1"/>
    <s v="Shearling"/>
  </r>
  <r>
    <n v="2058"/>
    <n v="415"/>
    <n v="487"/>
    <n v="118"/>
    <n v="2"/>
    <n v="236"/>
    <x v="1"/>
    <s v="Puffer"/>
  </r>
  <r>
    <n v="2059"/>
    <n v="415"/>
    <n v="260"/>
    <n v="95"/>
    <n v="2"/>
    <n v="190"/>
    <x v="0"/>
    <s v="Polo"/>
  </r>
  <r>
    <n v="2060"/>
    <n v="415"/>
    <n v="946"/>
    <n v="97"/>
    <n v="1"/>
    <n v="97"/>
    <x v="2"/>
    <s v="Slim-Fit"/>
  </r>
  <r>
    <n v="2061"/>
    <n v="415"/>
    <n v="983"/>
    <n v="106"/>
    <n v="1"/>
    <n v="106"/>
    <x v="2"/>
    <s v="Wool"/>
  </r>
  <r>
    <n v="2062"/>
    <n v="415"/>
    <n v="1149"/>
    <n v="102"/>
    <n v="2"/>
    <n v="204"/>
    <x v="2"/>
    <s v="Cargo Pants"/>
  </r>
  <r>
    <n v="2063"/>
    <n v="416"/>
    <n v="798"/>
    <n v="91"/>
    <n v="1"/>
    <n v="91"/>
    <x v="1"/>
    <s v="Pullover"/>
  </r>
  <r>
    <n v="2064"/>
    <n v="416"/>
    <n v="1141"/>
    <n v="102"/>
    <n v="3"/>
    <n v="306"/>
    <x v="2"/>
    <s v="Cargo Pants"/>
  </r>
  <r>
    <n v="2065"/>
    <n v="416"/>
    <n v="270"/>
    <n v="95"/>
    <n v="1"/>
    <n v="95"/>
    <x v="0"/>
    <s v="Polo"/>
  </r>
  <r>
    <n v="2066"/>
    <n v="416"/>
    <n v="217"/>
    <n v="106"/>
    <n v="3"/>
    <n v="318"/>
    <x v="0"/>
    <s v="Chambray"/>
  </r>
  <r>
    <n v="2067"/>
    <n v="416"/>
    <n v="1027"/>
    <n v="90"/>
    <n v="3"/>
    <n v="270"/>
    <x v="2"/>
    <s v="Relaxed Leg"/>
  </r>
  <r>
    <n v="2068"/>
    <n v="416"/>
    <n v="33"/>
    <n v="96"/>
    <n v="1"/>
    <n v="96"/>
    <x v="0"/>
    <s v="Oxford Cloth"/>
  </r>
  <r>
    <n v="2069"/>
    <n v="416"/>
    <n v="182"/>
    <n v="98"/>
    <n v="3"/>
    <n v="294"/>
    <x v="0"/>
    <s v="Camp Collared"/>
  </r>
  <r>
    <n v="2070"/>
    <n v="417"/>
    <n v="173"/>
    <n v="91"/>
    <n v="3"/>
    <n v="273"/>
    <x v="0"/>
    <s v="Linen"/>
  </r>
  <r>
    <n v="2071"/>
    <n v="417"/>
    <n v="560"/>
    <n v="100"/>
    <n v="2"/>
    <n v="200"/>
    <x v="1"/>
    <s v="Bomber"/>
  </r>
  <r>
    <n v="2072"/>
    <n v="417"/>
    <n v="963"/>
    <n v="97"/>
    <n v="1"/>
    <n v="97"/>
    <x v="2"/>
    <s v="Slim-Fit"/>
  </r>
  <r>
    <n v="2073"/>
    <n v="417"/>
    <n v="986"/>
    <n v="106"/>
    <n v="2"/>
    <n v="212"/>
    <x v="2"/>
    <s v="Wool"/>
  </r>
  <r>
    <n v="2074"/>
    <n v="417"/>
    <n v="1022"/>
    <n v="90"/>
    <n v="3"/>
    <n v="270"/>
    <x v="2"/>
    <s v="Relaxed Leg"/>
  </r>
  <r>
    <n v="2075"/>
    <n v="417"/>
    <n v="1214"/>
    <n v="105"/>
    <n v="1"/>
    <n v="105"/>
    <x v="2"/>
    <s v="Pleated"/>
  </r>
  <r>
    <n v="2076"/>
    <n v="418"/>
    <n v="1102"/>
    <n v="115"/>
    <n v="1"/>
    <n v="115"/>
    <x v="2"/>
    <s v="Cropped"/>
  </r>
  <r>
    <n v="2077"/>
    <n v="418"/>
    <n v="970"/>
    <n v="97"/>
    <n v="3"/>
    <n v="291"/>
    <x v="2"/>
    <s v="Slim-Fit"/>
  </r>
  <r>
    <n v="2078"/>
    <n v="418"/>
    <n v="118"/>
    <n v="92"/>
    <n v="1"/>
    <n v="92"/>
    <x v="0"/>
    <s v="Denim"/>
  </r>
  <r>
    <n v="2079"/>
    <n v="418"/>
    <n v="436"/>
    <n v="107"/>
    <n v="1"/>
    <n v="107"/>
    <x v="1"/>
    <s v="Denim"/>
  </r>
  <r>
    <n v="2080"/>
    <n v="418"/>
    <n v="964"/>
    <n v="97"/>
    <n v="3"/>
    <n v="291"/>
    <x v="2"/>
    <s v="Slim-Fit"/>
  </r>
  <r>
    <n v="2081"/>
    <n v="419"/>
    <n v="989"/>
    <n v="106"/>
    <n v="3"/>
    <n v="318"/>
    <x v="2"/>
    <s v="Wool"/>
  </r>
  <r>
    <n v="2082"/>
    <n v="419"/>
    <n v="1135"/>
    <n v="102"/>
    <n v="2"/>
    <n v="204"/>
    <x v="2"/>
    <s v="Cargo Pants"/>
  </r>
  <r>
    <n v="2083"/>
    <n v="419"/>
    <n v="669"/>
    <n v="113"/>
    <n v="2"/>
    <n v="226"/>
    <x v="1"/>
    <s v="Parka"/>
  </r>
  <r>
    <n v="2084"/>
    <n v="419"/>
    <n v="691"/>
    <n v="113"/>
    <n v="3"/>
    <n v="339"/>
    <x v="1"/>
    <s v="Parka"/>
  </r>
  <r>
    <n v="2085"/>
    <n v="419"/>
    <n v="581"/>
    <n v="100"/>
    <n v="2"/>
    <n v="200"/>
    <x v="1"/>
    <s v="Bomber"/>
  </r>
  <r>
    <n v="2086"/>
    <n v="419"/>
    <n v="34"/>
    <n v="96"/>
    <n v="2"/>
    <n v="192"/>
    <x v="0"/>
    <s v="Oxford Cloth"/>
  </r>
  <r>
    <n v="2087"/>
    <n v="420"/>
    <n v="441"/>
    <n v="107"/>
    <n v="1"/>
    <n v="107"/>
    <x v="1"/>
    <s v="Denim"/>
  </r>
  <r>
    <n v="2088"/>
    <n v="420"/>
    <n v="109"/>
    <n v="92"/>
    <n v="3"/>
    <n v="276"/>
    <x v="0"/>
    <s v="Denim"/>
  </r>
  <r>
    <n v="2089"/>
    <n v="420"/>
    <n v="253"/>
    <n v="95"/>
    <n v="2"/>
    <n v="190"/>
    <x v="0"/>
    <s v="Polo"/>
  </r>
  <r>
    <n v="2090"/>
    <n v="420"/>
    <n v="960"/>
    <n v="97"/>
    <n v="3"/>
    <n v="291"/>
    <x v="2"/>
    <s v="Slim-Fit"/>
  </r>
  <r>
    <n v="2091"/>
    <n v="420"/>
    <n v="579"/>
    <n v="100"/>
    <n v="3"/>
    <n v="300"/>
    <x v="1"/>
    <s v="Bomber"/>
  </r>
  <r>
    <n v="2092"/>
    <n v="421"/>
    <n v="767"/>
    <n v="109"/>
    <n v="2"/>
    <n v="218"/>
    <x v="1"/>
    <s v="Peacoat"/>
  </r>
  <r>
    <n v="2093"/>
    <n v="421"/>
    <n v="755"/>
    <n v="109"/>
    <n v="3"/>
    <n v="327"/>
    <x v="1"/>
    <s v="Peacoat"/>
  </r>
  <r>
    <n v="2094"/>
    <n v="421"/>
    <n v="146"/>
    <n v="91"/>
    <n v="3"/>
    <n v="273"/>
    <x v="0"/>
    <s v="Linen"/>
  </r>
  <r>
    <n v="2095"/>
    <n v="421"/>
    <n v="572"/>
    <n v="100"/>
    <n v="3"/>
    <n v="300"/>
    <x v="1"/>
    <s v="Bomber"/>
  </r>
  <r>
    <n v="2096"/>
    <n v="421"/>
    <n v="634"/>
    <n v="93"/>
    <n v="2"/>
    <n v="186"/>
    <x v="1"/>
    <s v="Coach"/>
  </r>
  <r>
    <n v="2097"/>
    <n v="421"/>
    <n v="723"/>
    <n v="119"/>
    <n v="1"/>
    <n v="119"/>
    <x v="1"/>
    <s v="Trench Coat"/>
  </r>
  <r>
    <n v="2098"/>
    <n v="422"/>
    <n v="859"/>
    <n v="113"/>
    <n v="3"/>
    <n v="339"/>
    <x v="2"/>
    <s v="Chinos"/>
  </r>
  <r>
    <n v="2099"/>
    <n v="422"/>
    <n v="1214"/>
    <n v="105"/>
    <n v="1"/>
    <n v="105"/>
    <x v="2"/>
    <s v="Pleated"/>
  </r>
  <r>
    <n v="2100"/>
    <n v="422"/>
    <n v="762"/>
    <n v="109"/>
    <n v="2"/>
    <n v="218"/>
    <x v="1"/>
    <s v="Peacoat"/>
  </r>
  <r>
    <n v="2101"/>
    <n v="422"/>
    <n v="1004"/>
    <n v="106"/>
    <n v="1"/>
    <n v="106"/>
    <x v="2"/>
    <s v="Wool"/>
  </r>
  <r>
    <n v="2102"/>
    <n v="422"/>
    <n v="1156"/>
    <n v="99"/>
    <n v="2"/>
    <n v="198"/>
    <x v="2"/>
    <s v="High-Waisted"/>
  </r>
  <r>
    <n v="2103"/>
    <n v="423"/>
    <n v="306"/>
    <n v="105"/>
    <n v="3"/>
    <n v="315"/>
    <x v="0"/>
    <s v="Cuban Collar"/>
  </r>
  <r>
    <n v="2104"/>
    <n v="423"/>
    <n v="1182"/>
    <n v="99"/>
    <n v="2"/>
    <n v="198"/>
    <x v="2"/>
    <s v="High-Waisted"/>
  </r>
  <r>
    <n v="2105"/>
    <n v="423"/>
    <n v="205"/>
    <n v="98"/>
    <n v="3"/>
    <n v="294"/>
    <x v="0"/>
    <s v="Camp Collared"/>
  </r>
  <r>
    <n v="2106"/>
    <n v="423"/>
    <n v="38"/>
    <n v="104"/>
    <n v="2"/>
    <n v="208"/>
    <x v="0"/>
    <s v="Dress"/>
  </r>
  <r>
    <n v="2107"/>
    <n v="423"/>
    <n v="773"/>
    <n v="91"/>
    <n v="2"/>
    <n v="182"/>
    <x v="1"/>
    <s v="Pullover"/>
  </r>
  <r>
    <n v="2108"/>
    <n v="423"/>
    <n v="544"/>
    <n v="98"/>
    <n v="2"/>
    <n v="196"/>
    <x v="1"/>
    <s v="Leather"/>
  </r>
  <r>
    <n v="2109"/>
    <n v="424"/>
    <n v="407"/>
    <n v="119"/>
    <n v="1"/>
    <n v="119"/>
    <x v="0"/>
    <s v="Casual Slim Fit"/>
  </r>
  <r>
    <n v="2110"/>
    <n v="424"/>
    <n v="759"/>
    <n v="109"/>
    <n v="1"/>
    <n v="109"/>
    <x v="1"/>
    <s v="Peacoat"/>
  </r>
  <r>
    <n v="2111"/>
    <n v="424"/>
    <n v="1078"/>
    <n v="93"/>
    <n v="2"/>
    <n v="186"/>
    <x v="2"/>
    <s v="Joggers"/>
  </r>
  <r>
    <n v="2112"/>
    <n v="424"/>
    <n v="182"/>
    <n v="98"/>
    <n v="1"/>
    <n v="98"/>
    <x v="0"/>
    <s v="Camp Collared"/>
  </r>
  <r>
    <n v="2113"/>
    <n v="424"/>
    <n v="833"/>
    <n v="117"/>
    <n v="1"/>
    <n v="117"/>
    <x v="1"/>
    <s v="Shearling"/>
  </r>
  <r>
    <n v="2114"/>
    <n v="424"/>
    <n v="420"/>
    <n v="107"/>
    <n v="3"/>
    <n v="321"/>
    <x v="1"/>
    <s v="Denim"/>
  </r>
  <r>
    <n v="2115"/>
    <n v="424"/>
    <n v="1040"/>
    <n v="90"/>
    <n v="2"/>
    <n v="180"/>
    <x v="2"/>
    <s v="Relaxed Leg"/>
  </r>
  <r>
    <n v="2116"/>
    <n v="424"/>
    <n v="454"/>
    <n v="107"/>
    <n v="1"/>
    <n v="107"/>
    <x v="1"/>
    <s v="Denim"/>
  </r>
  <r>
    <n v="2117"/>
    <n v="425"/>
    <n v="926"/>
    <n v="96"/>
    <n v="1"/>
    <n v="96"/>
    <x v="2"/>
    <s v="Drawstring"/>
  </r>
  <r>
    <n v="2118"/>
    <n v="425"/>
    <n v="313"/>
    <n v="105"/>
    <n v="3"/>
    <n v="315"/>
    <x v="0"/>
    <s v="Cuban Collar"/>
  </r>
  <r>
    <n v="2119"/>
    <n v="425"/>
    <n v="363"/>
    <n v="94"/>
    <n v="3"/>
    <n v="282"/>
    <x v="0"/>
    <s v="Henley"/>
  </r>
  <r>
    <n v="2120"/>
    <n v="425"/>
    <n v="785"/>
    <n v="91"/>
    <n v="2"/>
    <n v="182"/>
    <x v="1"/>
    <s v="Pullover"/>
  </r>
  <r>
    <n v="2121"/>
    <n v="425"/>
    <n v="1074"/>
    <n v="93"/>
    <n v="3"/>
    <n v="279"/>
    <x v="2"/>
    <s v="Joggers"/>
  </r>
  <r>
    <n v="2122"/>
    <n v="426"/>
    <n v="1031"/>
    <n v="90"/>
    <n v="2"/>
    <n v="180"/>
    <x v="2"/>
    <s v="Relaxed Leg"/>
  </r>
  <r>
    <n v="2123"/>
    <n v="427"/>
    <n v="266"/>
    <n v="95"/>
    <n v="2"/>
    <n v="190"/>
    <x v="0"/>
    <s v="Polo"/>
  </r>
  <r>
    <n v="2124"/>
    <n v="427"/>
    <n v="1231"/>
    <n v="112"/>
    <n v="3"/>
    <n v="336"/>
    <x v="2"/>
    <s v="Tracksuit Bottoms"/>
  </r>
  <r>
    <n v="2125"/>
    <n v="427"/>
    <n v="752"/>
    <n v="109"/>
    <n v="3"/>
    <n v="327"/>
    <x v="1"/>
    <s v="Peacoat"/>
  </r>
  <r>
    <n v="2126"/>
    <n v="427"/>
    <n v="969"/>
    <n v="97"/>
    <n v="3"/>
    <n v="291"/>
    <x v="2"/>
    <s v="Slim-Fit"/>
  </r>
  <r>
    <n v="2127"/>
    <n v="427"/>
    <n v="766"/>
    <n v="109"/>
    <n v="1"/>
    <n v="109"/>
    <x v="1"/>
    <s v="Peacoat"/>
  </r>
  <r>
    <n v="2128"/>
    <n v="427"/>
    <n v="586"/>
    <n v="100"/>
    <n v="2"/>
    <n v="200"/>
    <x v="1"/>
    <s v="Bomber"/>
  </r>
  <r>
    <n v="2129"/>
    <n v="427"/>
    <n v="27"/>
    <n v="96"/>
    <n v="3"/>
    <n v="288"/>
    <x v="0"/>
    <s v="Oxford Cloth"/>
  </r>
  <r>
    <n v="2130"/>
    <n v="427"/>
    <n v="90"/>
    <n v="118"/>
    <n v="3"/>
    <n v="354"/>
    <x v="0"/>
    <s v="Flannel"/>
  </r>
  <r>
    <n v="2131"/>
    <n v="427"/>
    <n v="710"/>
    <n v="119"/>
    <n v="2"/>
    <n v="238"/>
    <x v="1"/>
    <s v="Trench Coat"/>
  </r>
  <r>
    <n v="2132"/>
    <n v="428"/>
    <n v="689"/>
    <n v="113"/>
    <n v="2"/>
    <n v="226"/>
    <x v="1"/>
    <s v="Parka"/>
  </r>
  <r>
    <n v="2133"/>
    <n v="428"/>
    <n v="910"/>
    <n v="96"/>
    <n v="1"/>
    <n v="96"/>
    <x v="2"/>
    <s v="Drawstring"/>
  </r>
  <r>
    <n v="2134"/>
    <n v="428"/>
    <n v="328"/>
    <n v="109"/>
    <n v="2"/>
    <n v="218"/>
    <x v="0"/>
    <s v="Mandarin Collar"/>
  </r>
  <r>
    <n v="2135"/>
    <n v="429"/>
    <n v="397"/>
    <n v="119"/>
    <n v="2"/>
    <n v="238"/>
    <x v="0"/>
    <s v="Casual Slim Fit"/>
  </r>
  <r>
    <n v="2136"/>
    <n v="429"/>
    <n v="270"/>
    <n v="95"/>
    <n v="2"/>
    <n v="190"/>
    <x v="0"/>
    <s v="Polo"/>
  </r>
  <r>
    <n v="2137"/>
    <n v="430"/>
    <n v="989"/>
    <n v="106"/>
    <n v="1"/>
    <n v="106"/>
    <x v="2"/>
    <s v="Wool"/>
  </r>
  <r>
    <n v="2138"/>
    <n v="430"/>
    <n v="777"/>
    <n v="91"/>
    <n v="1"/>
    <n v="91"/>
    <x v="1"/>
    <s v="Pullover"/>
  </r>
  <r>
    <n v="2139"/>
    <n v="430"/>
    <n v="1090"/>
    <n v="115"/>
    <n v="2"/>
    <n v="230"/>
    <x v="2"/>
    <s v="Cropped"/>
  </r>
  <r>
    <n v="2140"/>
    <n v="431"/>
    <n v="570"/>
    <n v="100"/>
    <n v="1"/>
    <n v="100"/>
    <x v="1"/>
    <s v="Bomber"/>
  </r>
  <r>
    <n v="2141"/>
    <n v="431"/>
    <n v="1212"/>
    <n v="105"/>
    <n v="1"/>
    <n v="105"/>
    <x v="2"/>
    <s v="Pleated"/>
  </r>
  <r>
    <n v="2142"/>
    <n v="431"/>
    <n v="69"/>
    <n v="104"/>
    <n v="2"/>
    <n v="208"/>
    <x v="0"/>
    <s v="Dress"/>
  </r>
  <r>
    <n v="2143"/>
    <n v="431"/>
    <n v="165"/>
    <n v="91"/>
    <n v="2"/>
    <n v="182"/>
    <x v="0"/>
    <s v="Linen"/>
  </r>
  <r>
    <n v="2144"/>
    <n v="431"/>
    <n v="325"/>
    <n v="109"/>
    <n v="1"/>
    <n v="109"/>
    <x v="0"/>
    <s v="Mandarin Collar"/>
  </r>
  <r>
    <n v="2145"/>
    <n v="432"/>
    <n v="191"/>
    <n v="98"/>
    <n v="3"/>
    <n v="294"/>
    <x v="0"/>
    <s v="Camp Collared"/>
  </r>
  <r>
    <n v="2146"/>
    <n v="432"/>
    <n v="652"/>
    <n v="93"/>
    <n v="1"/>
    <n v="93"/>
    <x v="1"/>
    <s v="Coach"/>
  </r>
  <r>
    <n v="2147"/>
    <n v="432"/>
    <n v="769"/>
    <n v="109"/>
    <n v="2"/>
    <n v="218"/>
    <x v="1"/>
    <s v="Peacoat"/>
  </r>
  <r>
    <n v="2148"/>
    <n v="432"/>
    <n v="6"/>
    <n v="96"/>
    <n v="1"/>
    <n v="96"/>
    <x v="0"/>
    <s v="Oxford Cloth"/>
  </r>
  <r>
    <n v="2149"/>
    <n v="433"/>
    <n v="841"/>
    <n v="113"/>
    <n v="1"/>
    <n v="113"/>
    <x v="2"/>
    <s v="Chinos"/>
  </r>
  <r>
    <n v="2150"/>
    <n v="433"/>
    <n v="858"/>
    <n v="113"/>
    <n v="3"/>
    <n v="339"/>
    <x v="2"/>
    <s v="Chinos"/>
  </r>
  <r>
    <n v="2151"/>
    <n v="434"/>
    <n v="272"/>
    <n v="95"/>
    <n v="3"/>
    <n v="285"/>
    <x v="0"/>
    <s v="Polo"/>
  </r>
  <r>
    <n v="2152"/>
    <n v="434"/>
    <n v="190"/>
    <n v="98"/>
    <n v="1"/>
    <n v="98"/>
    <x v="0"/>
    <s v="Camp Collared"/>
  </r>
  <r>
    <n v="2153"/>
    <n v="434"/>
    <n v="465"/>
    <n v="118"/>
    <n v="2"/>
    <n v="236"/>
    <x v="1"/>
    <s v="Puffer"/>
  </r>
  <r>
    <n v="2154"/>
    <n v="434"/>
    <n v="128"/>
    <n v="92"/>
    <n v="2"/>
    <n v="184"/>
    <x v="0"/>
    <s v="Denim"/>
  </r>
  <r>
    <n v="2155"/>
    <n v="434"/>
    <n v="278"/>
    <n v="95"/>
    <n v="1"/>
    <n v="95"/>
    <x v="0"/>
    <s v="Polo"/>
  </r>
  <r>
    <n v="2156"/>
    <n v="434"/>
    <n v="310"/>
    <n v="105"/>
    <n v="3"/>
    <n v="315"/>
    <x v="0"/>
    <s v="Cuban Collar"/>
  </r>
  <r>
    <n v="2157"/>
    <n v="434"/>
    <n v="172"/>
    <n v="91"/>
    <n v="3"/>
    <n v="273"/>
    <x v="0"/>
    <s v="Linen"/>
  </r>
  <r>
    <n v="2158"/>
    <n v="434"/>
    <n v="803"/>
    <n v="91"/>
    <n v="3"/>
    <n v="273"/>
    <x v="1"/>
    <s v="Pullover"/>
  </r>
  <r>
    <n v="2159"/>
    <n v="435"/>
    <n v="678"/>
    <n v="113"/>
    <n v="3"/>
    <n v="339"/>
    <x v="1"/>
    <s v="Parka"/>
  </r>
  <r>
    <n v="2160"/>
    <n v="435"/>
    <n v="269"/>
    <n v="95"/>
    <n v="3"/>
    <n v="285"/>
    <x v="0"/>
    <s v="Polo"/>
  </r>
  <r>
    <n v="2161"/>
    <n v="435"/>
    <n v="889"/>
    <n v="94"/>
    <n v="2"/>
    <n v="188"/>
    <x v="2"/>
    <s v="Cords"/>
  </r>
  <r>
    <n v="2162"/>
    <n v="435"/>
    <n v="77"/>
    <n v="118"/>
    <n v="2"/>
    <n v="236"/>
    <x v="0"/>
    <s v="Flannel"/>
  </r>
  <r>
    <n v="2163"/>
    <n v="435"/>
    <n v="754"/>
    <n v="109"/>
    <n v="2"/>
    <n v="218"/>
    <x v="1"/>
    <s v="Peacoat"/>
  </r>
  <r>
    <n v="2164"/>
    <n v="436"/>
    <n v="583"/>
    <n v="100"/>
    <n v="3"/>
    <n v="300"/>
    <x v="1"/>
    <s v="Bomber"/>
  </r>
  <r>
    <n v="2165"/>
    <n v="436"/>
    <n v="579"/>
    <n v="100"/>
    <n v="1"/>
    <n v="100"/>
    <x v="1"/>
    <s v="Bomber"/>
  </r>
  <r>
    <n v="2166"/>
    <n v="437"/>
    <n v="243"/>
    <n v="106"/>
    <n v="2"/>
    <n v="212"/>
    <x v="0"/>
    <s v="Chambray"/>
  </r>
  <r>
    <n v="2167"/>
    <n v="437"/>
    <n v="363"/>
    <n v="94"/>
    <n v="1"/>
    <n v="94"/>
    <x v="0"/>
    <s v="Henley"/>
  </r>
  <r>
    <n v="2168"/>
    <n v="437"/>
    <n v="43"/>
    <n v="104"/>
    <n v="3"/>
    <n v="312"/>
    <x v="0"/>
    <s v="Dress"/>
  </r>
  <r>
    <n v="2169"/>
    <n v="437"/>
    <n v="308"/>
    <n v="105"/>
    <n v="3"/>
    <n v="315"/>
    <x v="0"/>
    <s v="Cuban Collar"/>
  </r>
  <r>
    <n v="2170"/>
    <n v="437"/>
    <n v="523"/>
    <n v="102"/>
    <n v="1"/>
    <n v="102"/>
    <x v="1"/>
    <s v="Windbreaker"/>
  </r>
  <r>
    <n v="2171"/>
    <n v="437"/>
    <n v="1176"/>
    <n v="99"/>
    <n v="3"/>
    <n v="297"/>
    <x v="2"/>
    <s v="High-Waisted"/>
  </r>
  <r>
    <n v="2172"/>
    <n v="438"/>
    <n v="884"/>
    <n v="94"/>
    <n v="2"/>
    <n v="188"/>
    <x v="2"/>
    <s v="Cords"/>
  </r>
  <r>
    <n v="2173"/>
    <n v="438"/>
    <n v="856"/>
    <n v="113"/>
    <n v="1"/>
    <n v="113"/>
    <x v="2"/>
    <s v="Chinos"/>
  </r>
  <r>
    <n v="2174"/>
    <n v="438"/>
    <n v="491"/>
    <n v="102"/>
    <n v="2"/>
    <n v="204"/>
    <x v="1"/>
    <s v="Windbreaker"/>
  </r>
  <r>
    <n v="2175"/>
    <n v="438"/>
    <n v="214"/>
    <n v="106"/>
    <n v="2"/>
    <n v="212"/>
    <x v="0"/>
    <s v="Chambray"/>
  </r>
  <r>
    <n v="2176"/>
    <n v="439"/>
    <n v="1087"/>
    <n v="115"/>
    <n v="3"/>
    <n v="345"/>
    <x v="2"/>
    <s v="Cropped"/>
  </r>
  <r>
    <n v="2177"/>
    <n v="439"/>
    <n v="164"/>
    <n v="91"/>
    <n v="2"/>
    <n v="182"/>
    <x v="0"/>
    <s v="Linen"/>
  </r>
  <r>
    <n v="2178"/>
    <n v="439"/>
    <n v="669"/>
    <n v="113"/>
    <n v="2"/>
    <n v="226"/>
    <x v="1"/>
    <s v="Parka"/>
  </r>
  <r>
    <n v="2179"/>
    <n v="439"/>
    <n v="1036"/>
    <n v="90"/>
    <n v="3"/>
    <n v="270"/>
    <x v="2"/>
    <s v="Relaxed Leg"/>
  </r>
  <r>
    <n v="2180"/>
    <n v="439"/>
    <n v="400"/>
    <n v="119"/>
    <n v="1"/>
    <n v="119"/>
    <x v="0"/>
    <s v="Casual Slim Fit"/>
  </r>
  <r>
    <n v="2181"/>
    <n v="439"/>
    <n v="1025"/>
    <n v="90"/>
    <n v="2"/>
    <n v="180"/>
    <x v="2"/>
    <s v="Relaxed Leg"/>
  </r>
  <r>
    <n v="2182"/>
    <n v="439"/>
    <n v="137"/>
    <n v="92"/>
    <n v="1"/>
    <n v="92"/>
    <x v="0"/>
    <s v="Denim"/>
  </r>
  <r>
    <n v="2183"/>
    <n v="439"/>
    <n v="942"/>
    <n v="96"/>
    <n v="2"/>
    <n v="192"/>
    <x v="2"/>
    <s v="Drawstring"/>
  </r>
  <r>
    <n v="2184"/>
    <n v="440"/>
    <n v="1158"/>
    <n v="99"/>
    <n v="3"/>
    <n v="297"/>
    <x v="2"/>
    <s v="High-Waisted"/>
  </r>
  <r>
    <n v="2185"/>
    <n v="440"/>
    <n v="105"/>
    <n v="92"/>
    <n v="2"/>
    <n v="184"/>
    <x v="0"/>
    <s v="Denim"/>
  </r>
  <r>
    <n v="2186"/>
    <n v="440"/>
    <n v="762"/>
    <n v="109"/>
    <n v="2"/>
    <n v="218"/>
    <x v="1"/>
    <s v="Peacoat"/>
  </r>
  <r>
    <n v="2187"/>
    <n v="440"/>
    <n v="1130"/>
    <n v="102"/>
    <n v="1"/>
    <n v="102"/>
    <x v="2"/>
    <s v="Cargo Pants"/>
  </r>
  <r>
    <n v="2188"/>
    <n v="440"/>
    <n v="882"/>
    <n v="94"/>
    <n v="1"/>
    <n v="94"/>
    <x v="2"/>
    <s v="Cords"/>
  </r>
  <r>
    <n v="2189"/>
    <n v="440"/>
    <n v="120"/>
    <n v="92"/>
    <n v="3"/>
    <n v="276"/>
    <x v="0"/>
    <s v="Denim"/>
  </r>
  <r>
    <n v="2190"/>
    <n v="441"/>
    <n v="1155"/>
    <n v="99"/>
    <n v="1"/>
    <n v="99"/>
    <x v="2"/>
    <s v="High-Waisted"/>
  </r>
  <r>
    <n v="2191"/>
    <n v="441"/>
    <n v="974"/>
    <n v="97"/>
    <n v="1"/>
    <n v="97"/>
    <x v="2"/>
    <s v="Slim-Fit"/>
  </r>
  <r>
    <n v="2192"/>
    <n v="441"/>
    <n v="611"/>
    <n v="112"/>
    <n v="3"/>
    <n v="336"/>
    <x v="1"/>
    <s v="Cardigan"/>
  </r>
  <r>
    <n v="2193"/>
    <n v="441"/>
    <n v="642"/>
    <n v="93"/>
    <n v="1"/>
    <n v="93"/>
    <x v="1"/>
    <s v="Coach"/>
  </r>
  <r>
    <n v="2194"/>
    <n v="441"/>
    <n v="756"/>
    <n v="109"/>
    <n v="3"/>
    <n v="327"/>
    <x v="1"/>
    <s v="Peacoat"/>
  </r>
  <r>
    <n v="2195"/>
    <n v="441"/>
    <n v="447"/>
    <n v="107"/>
    <n v="3"/>
    <n v="321"/>
    <x v="1"/>
    <s v="Denim"/>
  </r>
  <r>
    <n v="2196"/>
    <n v="441"/>
    <n v="199"/>
    <n v="98"/>
    <n v="2"/>
    <n v="196"/>
    <x v="0"/>
    <s v="Camp Collared"/>
  </r>
  <r>
    <n v="2197"/>
    <n v="441"/>
    <n v="169"/>
    <n v="91"/>
    <n v="3"/>
    <n v="273"/>
    <x v="0"/>
    <s v="Linen"/>
  </r>
  <r>
    <n v="2198"/>
    <n v="442"/>
    <n v="1242"/>
    <n v="112"/>
    <n v="2"/>
    <n v="224"/>
    <x v="2"/>
    <s v="Tracksuit Bottoms"/>
  </r>
  <r>
    <n v="2199"/>
    <n v="442"/>
    <n v="970"/>
    <n v="97"/>
    <n v="1"/>
    <n v="97"/>
    <x v="2"/>
    <s v="Slim-Fit"/>
  </r>
  <r>
    <n v="2200"/>
    <n v="442"/>
    <n v="873"/>
    <n v="113"/>
    <n v="1"/>
    <n v="113"/>
    <x v="2"/>
    <s v="Chinos"/>
  </r>
  <r>
    <n v="2201"/>
    <n v="443"/>
    <n v="513"/>
    <n v="102"/>
    <n v="2"/>
    <n v="204"/>
    <x v="1"/>
    <s v="Windbreaker"/>
  </r>
  <r>
    <n v="2202"/>
    <n v="443"/>
    <n v="380"/>
    <n v="94"/>
    <n v="2"/>
    <n v="188"/>
    <x v="0"/>
    <s v="Henley"/>
  </r>
  <r>
    <n v="2203"/>
    <n v="443"/>
    <n v="46"/>
    <n v="104"/>
    <n v="2"/>
    <n v="208"/>
    <x v="0"/>
    <s v="Dress"/>
  </r>
  <r>
    <n v="2204"/>
    <n v="444"/>
    <n v="39"/>
    <n v="104"/>
    <n v="3"/>
    <n v="312"/>
    <x v="0"/>
    <s v="Dress"/>
  </r>
  <r>
    <n v="2205"/>
    <n v="444"/>
    <n v="263"/>
    <n v="95"/>
    <n v="1"/>
    <n v="95"/>
    <x v="0"/>
    <s v="Polo"/>
  </r>
  <r>
    <n v="2206"/>
    <n v="444"/>
    <n v="178"/>
    <n v="98"/>
    <n v="1"/>
    <n v="98"/>
    <x v="0"/>
    <s v="Camp Collared"/>
  </r>
  <r>
    <n v="2207"/>
    <n v="445"/>
    <n v="561"/>
    <n v="100"/>
    <n v="3"/>
    <n v="300"/>
    <x v="1"/>
    <s v="Bomber"/>
  </r>
  <r>
    <n v="2208"/>
    <n v="445"/>
    <n v="1096"/>
    <n v="115"/>
    <n v="2"/>
    <n v="230"/>
    <x v="2"/>
    <s v="Cropped"/>
  </r>
  <r>
    <n v="2209"/>
    <n v="446"/>
    <n v="201"/>
    <n v="98"/>
    <n v="3"/>
    <n v="294"/>
    <x v="0"/>
    <s v="Camp Collared"/>
  </r>
  <r>
    <n v="2210"/>
    <n v="446"/>
    <n v="932"/>
    <n v="96"/>
    <n v="3"/>
    <n v="288"/>
    <x v="2"/>
    <s v="Drawstring"/>
  </r>
  <r>
    <n v="2211"/>
    <n v="446"/>
    <n v="33"/>
    <n v="96"/>
    <n v="2"/>
    <n v="192"/>
    <x v="0"/>
    <s v="Oxford Cloth"/>
  </r>
  <r>
    <n v="2212"/>
    <n v="446"/>
    <n v="541"/>
    <n v="98"/>
    <n v="3"/>
    <n v="294"/>
    <x v="1"/>
    <s v="Leather"/>
  </r>
  <r>
    <n v="2213"/>
    <n v="446"/>
    <n v="725"/>
    <n v="119"/>
    <n v="1"/>
    <n v="119"/>
    <x v="1"/>
    <s v="Trench Coat"/>
  </r>
  <r>
    <n v="2214"/>
    <n v="447"/>
    <n v="1095"/>
    <n v="115"/>
    <n v="1"/>
    <n v="115"/>
    <x v="2"/>
    <s v="Cropped"/>
  </r>
  <r>
    <n v="2215"/>
    <n v="447"/>
    <n v="1124"/>
    <n v="102"/>
    <n v="2"/>
    <n v="204"/>
    <x v="2"/>
    <s v="Cargo Pants"/>
  </r>
  <r>
    <n v="2216"/>
    <n v="447"/>
    <n v="14"/>
    <n v="96"/>
    <n v="2"/>
    <n v="192"/>
    <x v="0"/>
    <s v="Oxford Cloth"/>
  </r>
  <r>
    <n v="2217"/>
    <n v="447"/>
    <n v="701"/>
    <n v="119"/>
    <n v="3"/>
    <n v="357"/>
    <x v="1"/>
    <s v="Trench Coat"/>
  </r>
  <r>
    <n v="2218"/>
    <n v="447"/>
    <n v="427"/>
    <n v="107"/>
    <n v="3"/>
    <n v="321"/>
    <x v="1"/>
    <s v="Denim"/>
  </r>
  <r>
    <n v="2219"/>
    <n v="447"/>
    <n v="719"/>
    <n v="119"/>
    <n v="1"/>
    <n v="119"/>
    <x v="1"/>
    <s v="Trench Coat"/>
  </r>
  <r>
    <n v="2220"/>
    <n v="448"/>
    <n v="1030"/>
    <n v="90"/>
    <n v="2"/>
    <n v="180"/>
    <x v="2"/>
    <s v="Relaxed Leg"/>
  </r>
  <r>
    <n v="2221"/>
    <n v="448"/>
    <n v="136"/>
    <n v="92"/>
    <n v="2"/>
    <n v="184"/>
    <x v="0"/>
    <s v="Denim"/>
  </r>
  <r>
    <n v="2222"/>
    <n v="448"/>
    <n v="95"/>
    <n v="118"/>
    <n v="2"/>
    <n v="236"/>
    <x v="0"/>
    <s v="Flannel"/>
  </r>
  <r>
    <n v="2223"/>
    <n v="449"/>
    <n v="923"/>
    <n v="96"/>
    <n v="3"/>
    <n v="288"/>
    <x v="2"/>
    <s v="Drawstring"/>
  </r>
  <r>
    <n v="2224"/>
    <n v="449"/>
    <n v="1094"/>
    <n v="115"/>
    <n v="2"/>
    <n v="230"/>
    <x v="2"/>
    <s v="Cropped"/>
  </r>
  <r>
    <n v="2225"/>
    <n v="449"/>
    <n v="425"/>
    <n v="107"/>
    <n v="1"/>
    <n v="107"/>
    <x v="1"/>
    <s v="Denim"/>
  </r>
  <r>
    <n v="2226"/>
    <n v="449"/>
    <n v="1177"/>
    <n v="99"/>
    <n v="1"/>
    <n v="99"/>
    <x v="2"/>
    <s v="High-Waisted"/>
  </r>
  <r>
    <n v="2227"/>
    <n v="450"/>
    <n v="277"/>
    <n v="95"/>
    <n v="3"/>
    <n v="285"/>
    <x v="0"/>
    <s v="Polo"/>
  </r>
  <r>
    <n v="2228"/>
    <n v="450"/>
    <n v="955"/>
    <n v="97"/>
    <n v="1"/>
    <n v="97"/>
    <x v="2"/>
    <s v="Slim-Fit"/>
  </r>
  <r>
    <n v="2229"/>
    <n v="450"/>
    <n v="306"/>
    <n v="105"/>
    <n v="3"/>
    <n v="315"/>
    <x v="0"/>
    <s v="Cuban Collar"/>
  </r>
  <r>
    <n v="2230"/>
    <n v="450"/>
    <n v="837"/>
    <n v="117"/>
    <n v="1"/>
    <n v="117"/>
    <x v="1"/>
    <s v="Shearling"/>
  </r>
  <r>
    <n v="2231"/>
    <n v="450"/>
    <n v="517"/>
    <n v="102"/>
    <n v="1"/>
    <n v="102"/>
    <x v="1"/>
    <s v="Windbreaker"/>
  </r>
  <r>
    <n v="2232"/>
    <n v="450"/>
    <n v="216"/>
    <n v="106"/>
    <n v="3"/>
    <n v="318"/>
    <x v="0"/>
    <s v="Chambray"/>
  </r>
  <r>
    <n v="2233"/>
    <n v="451"/>
    <n v="688"/>
    <n v="113"/>
    <n v="1"/>
    <n v="113"/>
    <x v="1"/>
    <s v="Parka"/>
  </r>
  <r>
    <n v="2234"/>
    <n v="451"/>
    <n v="234"/>
    <n v="106"/>
    <n v="2"/>
    <n v="212"/>
    <x v="0"/>
    <s v="Chambray"/>
  </r>
  <r>
    <n v="2235"/>
    <n v="451"/>
    <n v="778"/>
    <n v="91"/>
    <n v="1"/>
    <n v="91"/>
    <x v="1"/>
    <s v="Pullover"/>
  </r>
  <r>
    <n v="2236"/>
    <n v="451"/>
    <n v="183"/>
    <n v="98"/>
    <n v="2"/>
    <n v="196"/>
    <x v="0"/>
    <s v="Camp Collared"/>
  </r>
  <r>
    <n v="2237"/>
    <n v="452"/>
    <n v="797"/>
    <n v="91"/>
    <n v="1"/>
    <n v="91"/>
    <x v="1"/>
    <s v="Pullover"/>
  </r>
  <r>
    <n v="2238"/>
    <n v="452"/>
    <n v="526"/>
    <n v="98"/>
    <n v="1"/>
    <n v="98"/>
    <x v="1"/>
    <s v="Leather"/>
  </r>
  <r>
    <n v="2239"/>
    <n v="453"/>
    <n v="728"/>
    <n v="119"/>
    <n v="1"/>
    <n v="119"/>
    <x v="1"/>
    <s v="Trench Coat"/>
  </r>
  <r>
    <n v="2240"/>
    <n v="453"/>
    <n v="305"/>
    <n v="105"/>
    <n v="1"/>
    <n v="105"/>
    <x v="0"/>
    <s v="Cuban Collar"/>
  </r>
  <r>
    <n v="2241"/>
    <n v="454"/>
    <n v="669"/>
    <n v="113"/>
    <n v="3"/>
    <n v="339"/>
    <x v="1"/>
    <s v="Parka"/>
  </r>
  <r>
    <n v="2242"/>
    <n v="454"/>
    <n v="693"/>
    <n v="113"/>
    <n v="1"/>
    <n v="113"/>
    <x v="1"/>
    <s v="Parka"/>
  </r>
  <r>
    <n v="2243"/>
    <n v="454"/>
    <n v="286"/>
    <n v="105"/>
    <n v="2"/>
    <n v="210"/>
    <x v="0"/>
    <s v="Cuban Collar"/>
  </r>
  <r>
    <n v="2244"/>
    <n v="454"/>
    <n v="382"/>
    <n v="94"/>
    <n v="2"/>
    <n v="188"/>
    <x v="0"/>
    <s v="Henley"/>
  </r>
  <r>
    <n v="2245"/>
    <n v="455"/>
    <n v="211"/>
    <n v="106"/>
    <n v="3"/>
    <n v="318"/>
    <x v="0"/>
    <s v="Chambray"/>
  </r>
  <r>
    <n v="2246"/>
    <n v="455"/>
    <n v="783"/>
    <n v="91"/>
    <n v="2"/>
    <n v="182"/>
    <x v="1"/>
    <s v="Pullover"/>
  </r>
  <r>
    <n v="2247"/>
    <n v="456"/>
    <n v="15"/>
    <n v="96"/>
    <n v="3"/>
    <n v="288"/>
    <x v="0"/>
    <s v="Oxford Cloth"/>
  </r>
  <r>
    <n v="2248"/>
    <n v="456"/>
    <n v="15"/>
    <n v="96"/>
    <n v="2"/>
    <n v="192"/>
    <x v="0"/>
    <s v="Oxford Cloth"/>
  </r>
  <r>
    <n v="2249"/>
    <n v="457"/>
    <n v="771"/>
    <n v="91"/>
    <n v="3"/>
    <n v="273"/>
    <x v="1"/>
    <s v="Pullover"/>
  </r>
  <r>
    <n v="2250"/>
    <n v="457"/>
    <n v="1119"/>
    <n v="115"/>
    <n v="3"/>
    <n v="345"/>
    <x v="2"/>
    <s v="Cropped"/>
  </r>
  <r>
    <n v="2251"/>
    <n v="457"/>
    <n v="543"/>
    <n v="98"/>
    <n v="3"/>
    <n v="294"/>
    <x v="1"/>
    <s v="Leather"/>
  </r>
  <r>
    <n v="2252"/>
    <n v="457"/>
    <n v="741"/>
    <n v="109"/>
    <n v="1"/>
    <n v="109"/>
    <x v="1"/>
    <s v="Peacoat"/>
  </r>
  <r>
    <n v="2253"/>
    <n v="457"/>
    <n v="853"/>
    <n v="113"/>
    <n v="3"/>
    <n v="339"/>
    <x v="2"/>
    <s v="Chinos"/>
  </r>
  <r>
    <n v="2254"/>
    <n v="458"/>
    <n v="927"/>
    <n v="96"/>
    <n v="3"/>
    <n v="288"/>
    <x v="2"/>
    <s v="Drawstring"/>
  </r>
  <r>
    <n v="2255"/>
    <n v="458"/>
    <n v="119"/>
    <n v="92"/>
    <n v="3"/>
    <n v="276"/>
    <x v="0"/>
    <s v="Denim"/>
  </r>
  <r>
    <n v="2256"/>
    <n v="458"/>
    <n v="459"/>
    <n v="118"/>
    <n v="3"/>
    <n v="354"/>
    <x v="1"/>
    <s v="Puffer"/>
  </r>
  <r>
    <n v="2257"/>
    <n v="458"/>
    <n v="369"/>
    <n v="94"/>
    <n v="2"/>
    <n v="188"/>
    <x v="0"/>
    <s v="Henley"/>
  </r>
  <r>
    <n v="2258"/>
    <n v="458"/>
    <n v="901"/>
    <n v="94"/>
    <n v="1"/>
    <n v="94"/>
    <x v="2"/>
    <s v="Cords"/>
  </r>
  <r>
    <n v="2259"/>
    <n v="458"/>
    <n v="319"/>
    <n v="109"/>
    <n v="3"/>
    <n v="327"/>
    <x v="0"/>
    <s v="Mandarin Collar"/>
  </r>
  <r>
    <n v="2260"/>
    <n v="459"/>
    <n v="595"/>
    <n v="112"/>
    <n v="2"/>
    <n v="224"/>
    <x v="1"/>
    <s v="Cardigan"/>
  </r>
  <r>
    <n v="2261"/>
    <n v="459"/>
    <n v="752"/>
    <n v="109"/>
    <n v="2"/>
    <n v="218"/>
    <x v="1"/>
    <s v="Peacoat"/>
  </r>
  <r>
    <n v="2262"/>
    <n v="459"/>
    <n v="35"/>
    <n v="104"/>
    <n v="1"/>
    <n v="104"/>
    <x v="0"/>
    <s v="Dress"/>
  </r>
  <r>
    <n v="2263"/>
    <n v="459"/>
    <n v="613"/>
    <n v="112"/>
    <n v="2"/>
    <n v="224"/>
    <x v="1"/>
    <s v="Cardigan"/>
  </r>
  <r>
    <n v="2264"/>
    <n v="459"/>
    <n v="535"/>
    <n v="98"/>
    <n v="1"/>
    <n v="98"/>
    <x v="1"/>
    <s v="Leather"/>
  </r>
  <r>
    <n v="2265"/>
    <n v="460"/>
    <n v="447"/>
    <n v="107"/>
    <n v="2"/>
    <n v="214"/>
    <x v="1"/>
    <s v="Denim"/>
  </r>
  <r>
    <n v="2266"/>
    <n v="460"/>
    <n v="967"/>
    <n v="97"/>
    <n v="1"/>
    <n v="97"/>
    <x v="2"/>
    <s v="Slim-Fit"/>
  </r>
  <r>
    <n v="2267"/>
    <n v="460"/>
    <n v="422"/>
    <n v="107"/>
    <n v="2"/>
    <n v="214"/>
    <x v="1"/>
    <s v="Denim"/>
  </r>
  <r>
    <n v="2268"/>
    <n v="461"/>
    <n v="13"/>
    <n v="96"/>
    <n v="1"/>
    <n v="96"/>
    <x v="0"/>
    <s v="Oxford Cloth"/>
  </r>
  <r>
    <n v="2269"/>
    <n v="461"/>
    <n v="1072"/>
    <n v="93"/>
    <n v="1"/>
    <n v="93"/>
    <x v="2"/>
    <s v="Joggers"/>
  </r>
  <r>
    <n v="2270"/>
    <n v="461"/>
    <n v="835"/>
    <n v="117"/>
    <n v="3"/>
    <n v="351"/>
    <x v="1"/>
    <s v="Shearling"/>
  </r>
  <r>
    <n v="2271"/>
    <n v="461"/>
    <n v="688"/>
    <n v="113"/>
    <n v="2"/>
    <n v="226"/>
    <x v="1"/>
    <s v="Parka"/>
  </r>
  <r>
    <n v="2272"/>
    <n v="461"/>
    <n v="1096"/>
    <n v="115"/>
    <n v="2"/>
    <n v="230"/>
    <x v="2"/>
    <s v="Cropped"/>
  </r>
  <r>
    <n v="2273"/>
    <n v="461"/>
    <n v="944"/>
    <n v="96"/>
    <n v="2"/>
    <n v="192"/>
    <x v="2"/>
    <s v="Drawstring"/>
  </r>
  <r>
    <n v="2274"/>
    <n v="462"/>
    <n v="778"/>
    <n v="91"/>
    <n v="2"/>
    <n v="182"/>
    <x v="1"/>
    <s v="Pullover"/>
  </r>
  <r>
    <n v="2275"/>
    <n v="462"/>
    <n v="493"/>
    <n v="102"/>
    <n v="3"/>
    <n v="306"/>
    <x v="1"/>
    <s v="Windbreaker"/>
  </r>
  <r>
    <n v="2276"/>
    <n v="462"/>
    <n v="1083"/>
    <n v="93"/>
    <n v="3"/>
    <n v="279"/>
    <x v="2"/>
    <s v="Joggers"/>
  </r>
  <r>
    <n v="2277"/>
    <n v="462"/>
    <n v="262"/>
    <n v="95"/>
    <n v="3"/>
    <n v="285"/>
    <x v="0"/>
    <s v="Polo"/>
  </r>
  <r>
    <n v="2278"/>
    <n v="462"/>
    <n v="1203"/>
    <n v="105"/>
    <n v="1"/>
    <n v="105"/>
    <x v="2"/>
    <s v="Pleated"/>
  </r>
  <r>
    <n v="2279"/>
    <n v="462"/>
    <n v="205"/>
    <n v="98"/>
    <n v="1"/>
    <n v="98"/>
    <x v="0"/>
    <s v="Camp Collared"/>
  </r>
  <r>
    <n v="2280"/>
    <n v="463"/>
    <n v="92"/>
    <n v="118"/>
    <n v="2"/>
    <n v="236"/>
    <x v="0"/>
    <s v="Flannel"/>
  </r>
  <r>
    <n v="2281"/>
    <n v="463"/>
    <n v="986"/>
    <n v="106"/>
    <n v="3"/>
    <n v="318"/>
    <x v="2"/>
    <s v="Wool"/>
  </r>
  <r>
    <n v="2282"/>
    <n v="463"/>
    <n v="729"/>
    <n v="119"/>
    <n v="1"/>
    <n v="119"/>
    <x v="1"/>
    <s v="Trench Coat"/>
  </r>
  <r>
    <n v="2283"/>
    <n v="463"/>
    <n v="456"/>
    <n v="118"/>
    <n v="3"/>
    <n v="354"/>
    <x v="1"/>
    <s v="Puffer"/>
  </r>
  <r>
    <n v="2284"/>
    <n v="463"/>
    <n v="864"/>
    <n v="113"/>
    <n v="3"/>
    <n v="339"/>
    <x v="2"/>
    <s v="Chinos"/>
  </r>
  <r>
    <n v="2285"/>
    <n v="464"/>
    <n v="1235"/>
    <n v="112"/>
    <n v="1"/>
    <n v="112"/>
    <x v="2"/>
    <s v="Tracksuit Bottoms"/>
  </r>
  <r>
    <n v="2286"/>
    <n v="464"/>
    <n v="498"/>
    <n v="102"/>
    <n v="2"/>
    <n v="204"/>
    <x v="1"/>
    <s v="Windbreaker"/>
  </r>
  <r>
    <n v="2287"/>
    <n v="464"/>
    <n v="495"/>
    <n v="102"/>
    <n v="3"/>
    <n v="306"/>
    <x v="1"/>
    <s v="Windbreaker"/>
  </r>
  <r>
    <n v="2288"/>
    <n v="464"/>
    <n v="18"/>
    <n v="96"/>
    <n v="3"/>
    <n v="288"/>
    <x v="0"/>
    <s v="Oxford Cloth"/>
  </r>
  <r>
    <n v="2289"/>
    <n v="464"/>
    <n v="263"/>
    <n v="95"/>
    <n v="2"/>
    <n v="190"/>
    <x v="0"/>
    <s v="Polo"/>
  </r>
  <r>
    <n v="2290"/>
    <n v="464"/>
    <n v="205"/>
    <n v="98"/>
    <n v="3"/>
    <n v="294"/>
    <x v="0"/>
    <s v="Camp Collared"/>
  </r>
  <r>
    <n v="2291"/>
    <n v="464"/>
    <n v="691"/>
    <n v="113"/>
    <n v="3"/>
    <n v="339"/>
    <x v="1"/>
    <s v="Parka"/>
  </r>
  <r>
    <n v="2292"/>
    <n v="465"/>
    <n v="1118"/>
    <n v="115"/>
    <n v="3"/>
    <n v="345"/>
    <x v="2"/>
    <s v="Cropped"/>
  </r>
  <r>
    <n v="2293"/>
    <n v="465"/>
    <n v="1259"/>
    <n v="112"/>
    <n v="2"/>
    <n v="224"/>
    <x v="2"/>
    <s v="Tracksuit Bottoms"/>
  </r>
  <r>
    <n v="2294"/>
    <n v="465"/>
    <n v="811"/>
    <n v="117"/>
    <n v="1"/>
    <n v="117"/>
    <x v="1"/>
    <s v="Shearling"/>
  </r>
  <r>
    <n v="2295"/>
    <n v="465"/>
    <n v="408"/>
    <n v="119"/>
    <n v="1"/>
    <n v="119"/>
    <x v="0"/>
    <s v="Casual Slim Fit"/>
  </r>
  <r>
    <n v="2296"/>
    <n v="465"/>
    <n v="1010"/>
    <n v="106"/>
    <n v="2"/>
    <n v="212"/>
    <x v="2"/>
    <s v="Wool"/>
  </r>
  <r>
    <n v="2297"/>
    <n v="466"/>
    <n v="1188"/>
    <n v="99"/>
    <n v="1"/>
    <n v="99"/>
    <x v="2"/>
    <s v="High-Waisted"/>
  </r>
  <r>
    <n v="2298"/>
    <n v="466"/>
    <n v="733"/>
    <n v="119"/>
    <n v="3"/>
    <n v="357"/>
    <x v="1"/>
    <s v="Trench Coat"/>
  </r>
  <r>
    <n v="2299"/>
    <n v="466"/>
    <n v="718"/>
    <n v="119"/>
    <n v="1"/>
    <n v="119"/>
    <x v="1"/>
    <s v="Trench Coat"/>
  </r>
  <r>
    <n v="2300"/>
    <n v="466"/>
    <n v="1157"/>
    <n v="99"/>
    <n v="1"/>
    <n v="99"/>
    <x v="2"/>
    <s v="High-Waisted"/>
  </r>
  <r>
    <n v="2301"/>
    <n v="467"/>
    <n v="356"/>
    <n v="94"/>
    <n v="1"/>
    <n v="94"/>
    <x v="0"/>
    <s v="Henley"/>
  </r>
  <r>
    <n v="2302"/>
    <n v="467"/>
    <n v="1152"/>
    <n v="102"/>
    <n v="1"/>
    <n v="102"/>
    <x v="2"/>
    <s v="Cargo Pants"/>
  </r>
  <r>
    <n v="2303"/>
    <n v="467"/>
    <n v="1210"/>
    <n v="105"/>
    <n v="3"/>
    <n v="315"/>
    <x v="2"/>
    <s v="Pleated"/>
  </r>
  <r>
    <n v="2304"/>
    <n v="467"/>
    <n v="694"/>
    <n v="113"/>
    <n v="1"/>
    <n v="113"/>
    <x v="1"/>
    <s v="Parka"/>
  </r>
  <r>
    <n v="2305"/>
    <n v="467"/>
    <n v="979"/>
    <n v="97"/>
    <n v="1"/>
    <n v="97"/>
    <x v="2"/>
    <s v="Slim-Fit"/>
  </r>
  <r>
    <n v="2306"/>
    <n v="467"/>
    <n v="625"/>
    <n v="112"/>
    <n v="3"/>
    <n v="336"/>
    <x v="1"/>
    <s v="Cardigan"/>
  </r>
  <r>
    <n v="2307"/>
    <n v="468"/>
    <n v="287"/>
    <n v="105"/>
    <n v="1"/>
    <n v="105"/>
    <x v="0"/>
    <s v="Cuban Collar"/>
  </r>
  <r>
    <n v="2308"/>
    <n v="468"/>
    <n v="365"/>
    <n v="94"/>
    <n v="1"/>
    <n v="94"/>
    <x v="0"/>
    <s v="Henley"/>
  </r>
  <r>
    <n v="2309"/>
    <n v="468"/>
    <n v="242"/>
    <n v="106"/>
    <n v="2"/>
    <n v="212"/>
    <x v="0"/>
    <s v="Chambray"/>
  </r>
  <r>
    <n v="2310"/>
    <n v="468"/>
    <n v="331"/>
    <n v="109"/>
    <n v="3"/>
    <n v="327"/>
    <x v="0"/>
    <s v="Mandarin Collar"/>
  </r>
  <r>
    <n v="2311"/>
    <n v="468"/>
    <n v="171"/>
    <n v="91"/>
    <n v="1"/>
    <n v="91"/>
    <x v="0"/>
    <s v="Linen"/>
  </r>
  <r>
    <n v="2312"/>
    <n v="468"/>
    <n v="940"/>
    <n v="96"/>
    <n v="1"/>
    <n v="96"/>
    <x v="2"/>
    <s v="Drawstring"/>
  </r>
  <r>
    <n v="2313"/>
    <n v="469"/>
    <n v="312"/>
    <n v="105"/>
    <n v="2"/>
    <n v="210"/>
    <x v="0"/>
    <s v="Cuban Collar"/>
  </r>
  <r>
    <n v="2314"/>
    <n v="470"/>
    <n v="918"/>
    <n v="96"/>
    <n v="3"/>
    <n v="288"/>
    <x v="2"/>
    <s v="Drawstring"/>
  </r>
  <r>
    <n v="2315"/>
    <n v="470"/>
    <n v="1095"/>
    <n v="115"/>
    <n v="2"/>
    <n v="230"/>
    <x v="2"/>
    <s v="Cropped"/>
  </r>
  <r>
    <n v="2316"/>
    <n v="471"/>
    <n v="775"/>
    <n v="91"/>
    <n v="3"/>
    <n v="273"/>
    <x v="1"/>
    <s v="Pullover"/>
  </r>
  <r>
    <n v="2317"/>
    <n v="471"/>
    <n v="689"/>
    <n v="113"/>
    <n v="2"/>
    <n v="226"/>
    <x v="1"/>
    <s v="Parka"/>
  </r>
  <r>
    <n v="2318"/>
    <n v="471"/>
    <n v="589"/>
    <n v="100"/>
    <n v="3"/>
    <n v="300"/>
    <x v="1"/>
    <s v="Bomber"/>
  </r>
  <r>
    <n v="2319"/>
    <n v="471"/>
    <n v="376"/>
    <n v="94"/>
    <n v="3"/>
    <n v="282"/>
    <x v="0"/>
    <s v="Henley"/>
  </r>
  <r>
    <n v="2320"/>
    <n v="472"/>
    <n v="34"/>
    <n v="96"/>
    <n v="3"/>
    <n v="288"/>
    <x v="0"/>
    <s v="Oxford Cloth"/>
  </r>
  <r>
    <n v="2321"/>
    <n v="472"/>
    <n v="716"/>
    <n v="119"/>
    <n v="3"/>
    <n v="357"/>
    <x v="1"/>
    <s v="Trench Coat"/>
  </r>
  <r>
    <n v="2322"/>
    <n v="472"/>
    <n v="1207"/>
    <n v="105"/>
    <n v="3"/>
    <n v="315"/>
    <x v="2"/>
    <s v="Pleated"/>
  </r>
  <r>
    <n v="2323"/>
    <n v="472"/>
    <n v="886"/>
    <n v="94"/>
    <n v="2"/>
    <n v="188"/>
    <x v="2"/>
    <s v="Cords"/>
  </r>
  <r>
    <n v="2324"/>
    <n v="472"/>
    <n v="511"/>
    <n v="102"/>
    <n v="2"/>
    <n v="204"/>
    <x v="1"/>
    <s v="Windbreaker"/>
  </r>
  <r>
    <n v="2325"/>
    <n v="472"/>
    <n v="46"/>
    <n v="104"/>
    <n v="3"/>
    <n v="312"/>
    <x v="0"/>
    <s v="Dress"/>
  </r>
  <r>
    <n v="2326"/>
    <n v="473"/>
    <n v="104"/>
    <n v="118"/>
    <n v="2"/>
    <n v="236"/>
    <x v="0"/>
    <s v="Flannel"/>
  </r>
  <r>
    <n v="2327"/>
    <n v="474"/>
    <n v="114"/>
    <n v="92"/>
    <n v="1"/>
    <n v="92"/>
    <x v="0"/>
    <s v="Denim"/>
  </r>
  <r>
    <n v="2328"/>
    <n v="474"/>
    <n v="728"/>
    <n v="119"/>
    <n v="3"/>
    <n v="357"/>
    <x v="1"/>
    <s v="Trench Coat"/>
  </r>
  <r>
    <n v="2329"/>
    <n v="474"/>
    <n v="89"/>
    <n v="118"/>
    <n v="1"/>
    <n v="118"/>
    <x v="0"/>
    <s v="Flannel"/>
  </r>
  <r>
    <n v="2330"/>
    <n v="474"/>
    <n v="1069"/>
    <n v="93"/>
    <n v="1"/>
    <n v="93"/>
    <x v="2"/>
    <s v="Joggers"/>
  </r>
  <r>
    <n v="2331"/>
    <n v="474"/>
    <n v="229"/>
    <n v="106"/>
    <n v="1"/>
    <n v="106"/>
    <x v="0"/>
    <s v="Chambray"/>
  </r>
  <r>
    <n v="2332"/>
    <n v="474"/>
    <n v="988"/>
    <n v="106"/>
    <n v="1"/>
    <n v="106"/>
    <x v="2"/>
    <s v="Wool"/>
  </r>
  <r>
    <n v="2333"/>
    <n v="474"/>
    <n v="724"/>
    <n v="119"/>
    <n v="2"/>
    <n v="238"/>
    <x v="1"/>
    <s v="Trench Coat"/>
  </r>
  <r>
    <n v="2334"/>
    <n v="474"/>
    <n v="184"/>
    <n v="98"/>
    <n v="1"/>
    <n v="98"/>
    <x v="0"/>
    <s v="Camp Collared"/>
  </r>
  <r>
    <n v="2335"/>
    <n v="474"/>
    <n v="1154"/>
    <n v="102"/>
    <n v="2"/>
    <n v="204"/>
    <x v="2"/>
    <s v="Cargo Pants"/>
  </r>
  <r>
    <n v="2336"/>
    <n v="475"/>
    <n v="1204"/>
    <n v="105"/>
    <n v="2"/>
    <n v="210"/>
    <x v="2"/>
    <s v="Pleated"/>
  </r>
  <r>
    <n v="2337"/>
    <n v="475"/>
    <n v="1149"/>
    <n v="102"/>
    <n v="1"/>
    <n v="102"/>
    <x v="2"/>
    <s v="Cargo Pants"/>
  </r>
  <r>
    <n v="2338"/>
    <n v="475"/>
    <n v="1250"/>
    <n v="112"/>
    <n v="1"/>
    <n v="112"/>
    <x v="2"/>
    <s v="Tracksuit Bottoms"/>
  </r>
  <r>
    <n v="2339"/>
    <n v="475"/>
    <n v="630"/>
    <n v="93"/>
    <n v="2"/>
    <n v="186"/>
    <x v="1"/>
    <s v="Coach"/>
  </r>
  <r>
    <n v="2340"/>
    <n v="475"/>
    <n v="722"/>
    <n v="119"/>
    <n v="1"/>
    <n v="119"/>
    <x v="1"/>
    <s v="Trench Coat"/>
  </r>
  <r>
    <n v="2341"/>
    <n v="475"/>
    <n v="1035"/>
    <n v="90"/>
    <n v="2"/>
    <n v="180"/>
    <x v="2"/>
    <s v="Relaxed Leg"/>
  </r>
  <r>
    <n v="2342"/>
    <n v="475"/>
    <n v="113"/>
    <n v="92"/>
    <n v="2"/>
    <n v="184"/>
    <x v="0"/>
    <s v="Denim"/>
  </r>
  <r>
    <n v="2343"/>
    <n v="475"/>
    <n v="97"/>
    <n v="118"/>
    <n v="2"/>
    <n v="236"/>
    <x v="0"/>
    <s v="Flannel"/>
  </r>
  <r>
    <n v="2344"/>
    <n v="476"/>
    <n v="368"/>
    <n v="94"/>
    <n v="2"/>
    <n v="188"/>
    <x v="0"/>
    <s v="Henley"/>
  </r>
  <r>
    <n v="2345"/>
    <n v="476"/>
    <n v="253"/>
    <n v="95"/>
    <n v="1"/>
    <n v="95"/>
    <x v="0"/>
    <s v="Polo"/>
  </r>
  <r>
    <n v="2346"/>
    <n v="476"/>
    <n v="651"/>
    <n v="93"/>
    <n v="3"/>
    <n v="279"/>
    <x v="1"/>
    <s v="Coach"/>
  </r>
  <r>
    <n v="2347"/>
    <n v="476"/>
    <n v="696"/>
    <n v="113"/>
    <n v="2"/>
    <n v="226"/>
    <x v="1"/>
    <s v="Parka"/>
  </r>
  <r>
    <n v="2348"/>
    <n v="476"/>
    <n v="400"/>
    <n v="119"/>
    <n v="2"/>
    <n v="238"/>
    <x v="0"/>
    <s v="Casual Slim Fit"/>
  </r>
  <r>
    <n v="2349"/>
    <n v="476"/>
    <n v="982"/>
    <n v="106"/>
    <n v="3"/>
    <n v="318"/>
    <x v="2"/>
    <s v="Wool"/>
  </r>
  <r>
    <n v="2350"/>
    <n v="477"/>
    <n v="1023"/>
    <n v="90"/>
    <n v="2"/>
    <n v="180"/>
    <x v="2"/>
    <s v="Relaxed Leg"/>
  </r>
  <r>
    <n v="2351"/>
    <n v="477"/>
    <n v="826"/>
    <n v="117"/>
    <n v="1"/>
    <n v="117"/>
    <x v="1"/>
    <s v="Shearling"/>
  </r>
  <r>
    <n v="2352"/>
    <n v="477"/>
    <n v="208"/>
    <n v="98"/>
    <n v="2"/>
    <n v="196"/>
    <x v="0"/>
    <s v="Camp Collared"/>
  </r>
  <r>
    <n v="2353"/>
    <n v="477"/>
    <n v="680"/>
    <n v="113"/>
    <n v="1"/>
    <n v="113"/>
    <x v="1"/>
    <s v="Parka"/>
  </r>
  <r>
    <n v="2354"/>
    <n v="477"/>
    <n v="95"/>
    <n v="118"/>
    <n v="2"/>
    <n v="236"/>
    <x v="0"/>
    <s v="Flannel"/>
  </r>
  <r>
    <n v="2355"/>
    <n v="478"/>
    <n v="74"/>
    <n v="118"/>
    <n v="2"/>
    <n v="236"/>
    <x v="0"/>
    <s v="Flannel"/>
  </r>
  <r>
    <n v="2356"/>
    <n v="478"/>
    <n v="641"/>
    <n v="93"/>
    <n v="1"/>
    <n v="93"/>
    <x v="1"/>
    <s v="Coach"/>
  </r>
  <r>
    <n v="2357"/>
    <n v="478"/>
    <n v="1193"/>
    <n v="105"/>
    <n v="2"/>
    <n v="210"/>
    <x v="2"/>
    <s v="Pleated"/>
  </r>
  <r>
    <n v="2358"/>
    <n v="478"/>
    <n v="1056"/>
    <n v="93"/>
    <n v="3"/>
    <n v="279"/>
    <x v="2"/>
    <s v="Joggers"/>
  </r>
  <r>
    <n v="2359"/>
    <n v="478"/>
    <n v="1076"/>
    <n v="93"/>
    <n v="2"/>
    <n v="186"/>
    <x v="2"/>
    <s v="Joggers"/>
  </r>
  <r>
    <n v="2360"/>
    <n v="478"/>
    <n v="214"/>
    <n v="106"/>
    <n v="2"/>
    <n v="212"/>
    <x v="0"/>
    <s v="Chambray"/>
  </r>
  <r>
    <n v="2361"/>
    <n v="478"/>
    <n v="816"/>
    <n v="117"/>
    <n v="2"/>
    <n v="234"/>
    <x v="1"/>
    <s v="Shearling"/>
  </r>
  <r>
    <n v="2362"/>
    <n v="479"/>
    <n v="518"/>
    <n v="102"/>
    <n v="2"/>
    <n v="204"/>
    <x v="1"/>
    <s v="Windbreaker"/>
  </r>
  <r>
    <n v="2363"/>
    <n v="479"/>
    <n v="646"/>
    <n v="93"/>
    <n v="2"/>
    <n v="186"/>
    <x v="1"/>
    <s v="Coach"/>
  </r>
  <r>
    <n v="2364"/>
    <n v="479"/>
    <n v="1161"/>
    <n v="99"/>
    <n v="3"/>
    <n v="297"/>
    <x v="2"/>
    <s v="High-Waisted"/>
  </r>
  <r>
    <n v="2365"/>
    <n v="479"/>
    <n v="477"/>
    <n v="118"/>
    <n v="2"/>
    <n v="236"/>
    <x v="1"/>
    <s v="Puffer"/>
  </r>
  <r>
    <n v="2366"/>
    <n v="479"/>
    <n v="434"/>
    <n v="107"/>
    <n v="1"/>
    <n v="107"/>
    <x v="1"/>
    <s v="Denim"/>
  </r>
  <r>
    <n v="2367"/>
    <n v="480"/>
    <n v="1079"/>
    <n v="93"/>
    <n v="2"/>
    <n v="186"/>
    <x v="2"/>
    <s v="Joggers"/>
  </r>
  <r>
    <n v="2368"/>
    <n v="480"/>
    <n v="1113"/>
    <n v="115"/>
    <n v="3"/>
    <n v="345"/>
    <x v="2"/>
    <s v="Cropped"/>
  </r>
  <r>
    <n v="2369"/>
    <n v="480"/>
    <n v="1044"/>
    <n v="90"/>
    <n v="2"/>
    <n v="180"/>
    <x v="2"/>
    <s v="Relaxed Leg"/>
  </r>
  <r>
    <n v="2370"/>
    <n v="480"/>
    <n v="1049"/>
    <n v="90"/>
    <n v="1"/>
    <n v="90"/>
    <x v="2"/>
    <s v="Relaxed Leg"/>
  </r>
  <r>
    <n v="2371"/>
    <n v="481"/>
    <n v="1000"/>
    <n v="106"/>
    <n v="2"/>
    <n v="212"/>
    <x v="2"/>
    <s v="Wool"/>
  </r>
  <r>
    <n v="2372"/>
    <n v="481"/>
    <n v="329"/>
    <n v="109"/>
    <n v="1"/>
    <n v="109"/>
    <x v="0"/>
    <s v="Mandarin Collar"/>
  </r>
  <r>
    <n v="2373"/>
    <n v="481"/>
    <n v="1197"/>
    <n v="105"/>
    <n v="3"/>
    <n v="315"/>
    <x v="2"/>
    <s v="Pleated"/>
  </r>
  <r>
    <n v="2374"/>
    <n v="481"/>
    <n v="395"/>
    <n v="119"/>
    <n v="2"/>
    <n v="238"/>
    <x v="0"/>
    <s v="Casual Slim Fit"/>
  </r>
  <r>
    <n v="2375"/>
    <n v="481"/>
    <n v="1038"/>
    <n v="90"/>
    <n v="3"/>
    <n v="270"/>
    <x v="2"/>
    <s v="Relaxed Leg"/>
  </r>
  <r>
    <n v="2376"/>
    <n v="481"/>
    <n v="339"/>
    <n v="109"/>
    <n v="3"/>
    <n v="327"/>
    <x v="0"/>
    <s v="Mandarin Collar"/>
  </r>
  <r>
    <n v="2377"/>
    <n v="481"/>
    <n v="201"/>
    <n v="98"/>
    <n v="3"/>
    <n v="294"/>
    <x v="0"/>
    <s v="Camp Collared"/>
  </r>
  <r>
    <n v="2378"/>
    <n v="482"/>
    <n v="630"/>
    <n v="93"/>
    <n v="3"/>
    <n v="279"/>
    <x v="1"/>
    <s v="Coach"/>
  </r>
  <r>
    <n v="2379"/>
    <n v="482"/>
    <n v="877"/>
    <n v="94"/>
    <n v="1"/>
    <n v="94"/>
    <x v="2"/>
    <s v="Cords"/>
  </r>
  <r>
    <n v="2380"/>
    <n v="482"/>
    <n v="724"/>
    <n v="119"/>
    <n v="2"/>
    <n v="238"/>
    <x v="1"/>
    <s v="Trench Coat"/>
  </r>
  <r>
    <n v="2381"/>
    <n v="482"/>
    <n v="1133"/>
    <n v="102"/>
    <n v="3"/>
    <n v="306"/>
    <x v="2"/>
    <s v="Cargo Pants"/>
  </r>
  <r>
    <n v="2382"/>
    <n v="483"/>
    <n v="537"/>
    <n v="98"/>
    <n v="1"/>
    <n v="98"/>
    <x v="1"/>
    <s v="Leather"/>
  </r>
  <r>
    <n v="2383"/>
    <n v="483"/>
    <n v="1209"/>
    <n v="105"/>
    <n v="1"/>
    <n v="105"/>
    <x v="2"/>
    <s v="Pleated"/>
  </r>
  <r>
    <n v="2384"/>
    <n v="483"/>
    <n v="779"/>
    <n v="91"/>
    <n v="3"/>
    <n v="273"/>
    <x v="1"/>
    <s v="Pullover"/>
  </r>
  <r>
    <n v="2385"/>
    <n v="483"/>
    <n v="812"/>
    <n v="117"/>
    <n v="1"/>
    <n v="117"/>
    <x v="1"/>
    <s v="Shearling"/>
  </r>
  <r>
    <n v="2386"/>
    <n v="483"/>
    <n v="1188"/>
    <n v="99"/>
    <n v="1"/>
    <n v="99"/>
    <x v="2"/>
    <s v="High-Waisted"/>
  </r>
  <r>
    <n v="2387"/>
    <n v="483"/>
    <n v="415"/>
    <n v="119"/>
    <n v="1"/>
    <n v="119"/>
    <x v="0"/>
    <s v="Casual Slim Fit"/>
  </r>
  <r>
    <n v="2388"/>
    <n v="483"/>
    <n v="505"/>
    <n v="102"/>
    <n v="2"/>
    <n v="204"/>
    <x v="1"/>
    <s v="Windbreaker"/>
  </r>
  <r>
    <n v="2389"/>
    <n v="484"/>
    <n v="981"/>
    <n v="106"/>
    <n v="3"/>
    <n v="318"/>
    <x v="2"/>
    <s v="Wool"/>
  </r>
  <r>
    <n v="2390"/>
    <n v="485"/>
    <n v="1065"/>
    <n v="93"/>
    <n v="2"/>
    <n v="186"/>
    <x v="2"/>
    <s v="Joggers"/>
  </r>
  <r>
    <n v="2391"/>
    <n v="486"/>
    <n v="358"/>
    <n v="94"/>
    <n v="3"/>
    <n v="282"/>
    <x v="0"/>
    <s v="Henley"/>
  </r>
  <r>
    <n v="2392"/>
    <n v="486"/>
    <n v="1184"/>
    <n v="99"/>
    <n v="1"/>
    <n v="99"/>
    <x v="2"/>
    <s v="High-Waisted"/>
  </r>
  <r>
    <n v="2393"/>
    <n v="486"/>
    <n v="1052"/>
    <n v="93"/>
    <n v="3"/>
    <n v="279"/>
    <x v="2"/>
    <s v="Joggers"/>
  </r>
  <r>
    <n v="2394"/>
    <n v="486"/>
    <n v="359"/>
    <n v="94"/>
    <n v="1"/>
    <n v="94"/>
    <x v="0"/>
    <s v="Henley"/>
  </r>
  <r>
    <n v="2395"/>
    <n v="487"/>
    <n v="758"/>
    <n v="109"/>
    <n v="2"/>
    <n v="218"/>
    <x v="1"/>
    <s v="Peacoat"/>
  </r>
  <r>
    <n v="2396"/>
    <n v="487"/>
    <n v="851"/>
    <n v="113"/>
    <n v="2"/>
    <n v="226"/>
    <x v="2"/>
    <s v="Chinos"/>
  </r>
  <r>
    <n v="2397"/>
    <n v="487"/>
    <n v="906"/>
    <n v="94"/>
    <n v="2"/>
    <n v="188"/>
    <x v="2"/>
    <s v="Cords"/>
  </r>
  <r>
    <n v="2398"/>
    <n v="487"/>
    <n v="1103"/>
    <n v="115"/>
    <n v="1"/>
    <n v="115"/>
    <x v="2"/>
    <s v="Cropped"/>
  </r>
  <r>
    <n v="2399"/>
    <n v="487"/>
    <n v="676"/>
    <n v="113"/>
    <n v="1"/>
    <n v="113"/>
    <x v="1"/>
    <s v="Parka"/>
  </r>
  <r>
    <n v="2400"/>
    <n v="487"/>
    <n v="329"/>
    <n v="109"/>
    <n v="1"/>
    <n v="109"/>
    <x v="0"/>
    <s v="Mandarin Collar"/>
  </r>
  <r>
    <n v="2401"/>
    <n v="487"/>
    <n v="814"/>
    <n v="117"/>
    <n v="2"/>
    <n v="234"/>
    <x v="1"/>
    <s v="Shearling"/>
  </r>
  <r>
    <n v="2402"/>
    <n v="488"/>
    <n v="529"/>
    <n v="98"/>
    <n v="3"/>
    <n v="294"/>
    <x v="1"/>
    <s v="Leather"/>
  </r>
  <r>
    <n v="2403"/>
    <n v="488"/>
    <n v="42"/>
    <n v="104"/>
    <n v="1"/>
    <n v="104"/>
    <x v="0"/>
    <s v="Dress"/>
  </r>
  <r>
    <n v="2404"/>
    <n v="488"/>
    <n v="1077"/>
    <n v="93"/>
    <n v="3"/>
    <n v="279"/>
    <x v="2"/>
    <s v="Joggers"/>
  </r>
  <r>
    <n v="2405"/>
    <n v="488"/>
    <n v="853"/>
    <n v="113"/>
    <n v="2"/>
    <n v="226"/>
    <x v="2"/>
    <s v="Chinos"/>
  </r>
  <r>
    <n v="2406"/>
    <n v="488"/>
    <n v="1157"/>
    <n v="99"/>
    <n v="2"/>
    <n v="198"/>
    <x v="2"/>
    <s v="High-Waisted"/>
  </r>
  <r>
    <n v="2407"/>
    <n v="489"/>
    <n v="74"/>
    <n v="118"/>
    <n v="3"/>
    <n v="354"/>
    <x v="0"/>
    <s v="Flannel"/>
  </r>
  <r>
    <n v="2408"/>
    <n v="489"/>
    <n v="954"/>
    <n v="97"/>
    <n v="1"/>
    <n v="97"/>
    <x v="2"/>
    <s v="Slim-Fit"/>
  </r>
  <r>
    <n v="2409"/>
    <n v="489"/>
    <n v="798"/>
    <n v="91"/>
    <n v="3"/>
    <n v="273"/>
    <x v="1"/>
    <s v="Pullover"/>
  </r>
  <r>
    <n v="2410"/>
    <n v="489"/>
    <n v="770"/>
    <n v="91"/>
    <n v="2"/>
    <n v="182"/>
    <x v="1"/>
    <s v="Pullover"/>
  </r>
  <r>
    <n v="2411"/>
    <n v="489"/>
    <n v="1062"/>
    <n v="93"/>
    <n v="2"/>
    <n v="186"/>
    <x v="2"/>
    <s v="Joggers"/>
  </r>
  <r>
    <n v="2412"/>
    <n v="489"/>
    <n v="339"/>
    <n v="109"/>
    <n v="1"/>
    <n v="109"/>
    <x v="0"/>
    <s v="Mandarin Collar"/>
  </r>
  <r>
    <n v="2413"/>
    <n v="490"/>
    <n v="246"/>
    <n v="95"/>
    <n v="3"/>
    <n v="285"/>
    <x v="0"/>
    <s v="Polo"/>
  </r>
  <r>
    <n v="2414"/>
    <n v="490"/>
    <n v="1016"/>
    <n v="90"/>
    <n v="2"/>
    <n v="180"/>
    <x v="2"/>
    <s v="Relaxed Leg"/>
  </r>
  <r>
    <n v="2415"/>
    <n v="490"/>
    <n v="1206"/>
    <n v="105"/>
    <n v="2"/>
    <n v="210"/>
    <x v="2"/>
    <s v="Pleated"/>
  </r>
  <r>
    <n v="2416"/>
    <n v="491"/>
    <n v="923"/>
    <n v="96"/>
    <n v="1"/>
    <n v="96"/>
    <x v="2"/>
    <s v="Drawstring"/>
  </r>
  <r>
    <n v="2417"/>
    <n v="491"/>
    <n v="663"/>
    <n v="93"/>
    <n v="2"/>
    <n v="186"/>
    <x v="1"/>
    <s v="Coach"/>
  </r>
  <r>
    <n v="2418"/>
    <n v="491"/>
    <n v="843"/>
    <n v="113"/>
    <n v="1"/>
    <n v="113"/>
    <x v="2"/>
    <s v="Chinos"/>
  </r>
  <r>
    <n v="2419"/>
    <n v="491"/>
    <n v="816"/>
    <n v="117"/>
    <n v="3"/>
    <n v="351"/>
    <x v="1"/>
    <s v="Shearling"/>
  </r>
  <r>
    <n v="2420"/>
    <n v="491"/>
    <n v="1256"/>
    <n v="112"/>
    <n v="2"/>
    <n v="224"/>
    <x v="2"/>
    <s v="Tracksuit Bottoms"/>
  </r>
  <r>
    <n v="2421"/>
    <n v="492"/>
    <n v="1043"/>
    <n v="90"/>
    <n v="3"/>
    <n v="270"/>
    <x v="2"/>
    <s v="Relaxed Leg"/>
  </r>
  <r>
    <n v="2422"/>
    <n v="492"/>
    <n v="379"/>
    <n v="94"/>
    <n v="3"/>
    <n v="282"/>
    <x v="0"/>
    <s v="Henley"/>
  </r>
  <r>
    <n v="2423"/>
    <n v="492"/>
    <n v="1205"/>
    <n v="105"/>
    <n v="2"/>
    <n v="210"/>
    <x v="2"/>
    <s v="Pleated"/>
  </r>
  <r>
    <n v="2424"/>
    <n v="492"/>
    <n v="837"/>
    <n v="117"/>
    <n v="1"/>
    <n v="117"/>
    <x v="1"/>
    <s v="Shearling"/>
  </r>
  <r>
    <n v="2425"/>
    <n v="492"/>
    <n v="1023"/>
    <n v="90"/>
    <n v="1"/>
    <n v="90"/>
    <x v="2"/>
    <s v="Relaxed Leg"/>
  </r>
  <r>
    <n v="2426"/>
    <n v="492"/>
    <n v="630"/>
    <n v="93"/>
    <n v="2"/>
    <n v="186"/>
    <x v="1"/>
    <s v="Coach"/>
  </r>
  <r>
    <n v="2427"/>
    <n v="492"/>
    <n v="31"/>
    <n v="96"/>
    <n v="3"/>
    <n v="288"/>
    <x v="0"/>
    <s v="Oxford Cloth"/>
  </r>
  <r>
    <n v="2428"/>
    <n v="493"/>
    <n v="578"/>
    <n v="100"/>
    <n v="3"/>
    <n v="300"/>
    <x v="1"/>
    <s v="Bomber"/>
  </r>
  <r>
    <n v="2429"/>
    <n v="493"/>
    <n v="466"/>
    <n v="118"/>
    <n v="3"/>
    <n v="354"/>
    <x v="1"/>
    <s v="Puffer"/>
  </r>
  <r>
    <n v="2430"/>
    <n v="493"/>
    <n v="1129"/>
    <n v="102"/>
    <n v="3"/>
    <n v="306"/>
    <x v="2"/>
    <s v="Cargo Pants"/>
  </r>
  <r>
    <n v="2431"/>
    <n v="493"/>
    <n v="274"/>
    <n v="95"/>
    <n v="1"/>
    <n v="95"/>
    <x v="0"/>
    <s v="Polo"/>
  </r>
  <r>
    <n v="2432"/>
    <n v="493"/>
    <n v="148"/>
    <n v="91"/>
    <n v="3"/>
    <n v="273"/>
    <x v="0"/>
    <s v="Linen"/>
  </r>
  <r>
    <n v="2433"/>
    <n v="493"/>
    <n v="756"/>
    <n v="109"/>
    <n v="1"/>
    <n v="109"/>
    <x v="1"/>
    <s v="Peacoat"/>
  </r>
  <r>
    <n v="2434"/>
    <n v="494"/>
    <n v="409"/>
    <n v="119"/>
    <n v="3"/>
    <n v="357"/>
    <x v="0"/>
    <s v="Casual Slim Fit"/>
  </r>
  <r>
    <n v="2435"/>
    <n v="494"/>
    <n v="475"/>
    <n v="118"/>
    <n v="3"/>
    <n v="354"/>
    <x v="1"/>
    <s v="Puffer"/>
  </r>
  <r>
    <n v="2436"/>
    <n v="494"/>
    <n v="469"/>
    <n v="118"/>
    <n v="3"/>
    <n v="354"/>
    <x v="1"/>
    <s v="Puffer"/>
  </r>
  <r>
    <n v="2437"/>
    <n v="494"/>
    <n v="608"/>
    <n v="112"/>
    <n v="2"/>
    <n v="224"/>
    <x v="1"/>
    <s v="Cardigan"/>
  </r>
  <r>
    <n v="2438"/>
    <n v="494"/>
    <n v="491"/>
    <n v="102"/>
    <n v="1"/>
    <n v="102"/>
    <x v="1"/>
    <s v="Windbreaker"/>
  </r>
  <r>
    <n v="2439"/>
    <n v="494"/>
    <n v="502"/>
    <n v="102"/>
    <n v="3"/>
    <n v="306"/>
    <x v="1"/>
    <s v="Windbreaker"/>
  </r>
  <r>
    <n v="2440"/>
    <n v="494"/>
    <n v="450"/>
    <n v="107"/>
    <n v="2"/>
    <n v="214"/>
    <x v="1"/>
    <s v="Denim"/>
  </r>
  <r>
    <n v="2441"/>
    <n v="494"/>
    <n v="389"/>
    <n v="119"/>
    <n v="3"/>
    <n v="357"/>
    <x v="0"/>
    <s v="Casual Slim Fit"/>
  </r>
  <r>
    <n v="2442"/>
    <n v="495"/>
    <n v="779"/>
    <n v="91"/>
    <n v="3"/>
    <n v="273"/>
    <x v="1"/>
    <s v="Pullover"/>
  </r>
  <r>
    <n v="2443"/>
    <n v="495"/>
    <n v="363"/>
    <n v="94"/>
    <n v="2"/>
    <n v="188"/>
    <x v="0"/>
    <s v="Henley"/>
  </r>
  <r>
    <n v="2444"/>
    <n v="495"/>
    <n v="819"/>
    <n v="117"/>
    <n v="1"/>
    <n v="117"/>
    <x v="1"/>
    <s v="Shearling"/>
  </r>
  <r>
    <n v="2445"/>
    <n v="496"/>
    <n v="437"/>
    <n v="107"/>
    <n v="1"/>
    <n v="107"/>
    <x v="1"/>
    <s v="Denim"/>
  </r>
  <r>
    <n v="2446"/>
    <n v="496"/>
    <n v="1254"/>
    <n v="112"/>
    <n v="2"/>
    <n v="224"/>
    <x v="2"/>
    <s v="Tracksuit Bottoms"/>
  </r>
  <r>
    <n v="2447"/>
    <n v="496"/>
    <n v="411"/>
    <n v="119"/>
    <n v="3"/>
    <n v="357"/>
    <x v="0"/>
    <s v="Casual Slim Fit"/>
  </r>
  <r>
    <n v="2448"/>
    <n v="496"/>
    <n v="843"/>
    <n v="113"/>
    <n v="2"/>
    <n v="226"/>
    <x v="2"/>
    <s v="Chinos"/>
  </r>
  <r>
    <n v="2449"/>
    <n v="496"/>
    <n v="1222"/>
    <n v="105"/>
    <n v="3"/>
    <n v="315"/>
    <x v="2"/>
    <s v="Pleated"/>
  </r>
  <r>
    <n v="2450"/>
    <n v="496"/>
    <n v="1173"/>
    <n v="99"/>
    <n v="1"/>
    <n v="99"/>
    <x v="2"/>
    <s v="High-Waisted"/>
  </r>
  <r>
    <n v="2451"/>
    <n v="497"/>
    <n v="968"/>
    <n v="97"/>
    <n v="1"/>
    <n v="97"/>
    <x v="2"/>
    <s v="Slim-Fit"/>
  </r>
  <r>
    <n v="2452"/>
    <n v="497"/>
    <n v="332"/>
    <n v="109"/>
    <n v="3"/>
    <n v="327"/>
    <x v="0"/>
    <s v="Mandarin Collar"/>
  </r>
  <r>
    <n v="2453"/>
    <n v="498"/>
    <n v="323"/>
    <n v="109"/>
    <n v="2"/>
    <n v="218"/>
    <x v="0"/>
    <s v="Mandarin Collar"/>
  </r>
  <r>
    <n v="2454"/>
    <n v="498"/>
    <n v="1042"/>
    <n v="90"/>
    <n v="1"/>
    <n v="90"/>
    <x v="2"/>
    <s v="Relaxed Leg"/>
  </r>
  <r>
    <n v="2455"/>
    <n v="498"/>
    <n v="132"/>
    <n v="92"/>
    <n v="2"/>
    <n v="184"/>
    <x v="0"/>
    <s v="Denim"/>
  </r>
  <r>
    <n v="2456"/>
    <n v="498"/>
    <n v="1116"/>
    <n v="115"/>
    <n v="1"/>
    <n v="115"/>
    <x v="2"/>
    <s v="Cropped"/>
  </r>
  <r>
    <n v="2457"/>
    <n v="499"/>
    <n v="180"/>
    <n v="98"/>
    <n v="1"/>
    <n v="98"/>
    <x v="0"/>
    <s v="Camp Collared"/>
  </r>
  <r>
    <n v="2458"/>
    <n v="499"/>
    <n v="1022"/>
    <n v="90"/>
    <n v="1"/>
    <n v="90"/>
    <x v="2"/>
    <s v="Relaxed Leg"/>
  </r>
  <r>
    <n v="2459"/>
    <n v="499"/>
    <n v="17"/>
    <n v="96"/>
    <n v="2"/>
    <n v="192"/>
    <x v="0"/>
    <s v="Oxford Cloth"/>
  </r>
  <r>
    <n v="2460"/>
    <n v="499"/>
    <n v="1217"/>
    <n v="105"/>
    <n v="3"/>
    <n v="315"/>
    <x v="2"/>
    <s v="Pleated"/>
  </r>
  <r>
    <n v="2461"/>
    <n v="499"/>
    <n v="96"/>
    <n v="118"/>
    <n v="3"/>
    <n v="354"/>
    <x v="0"/>
    <s v="Flannel"/>
  </r>
  <r>
    <n v="2462"/>
    <n v="499"/>
    <n v="1104"/>
    <n v="115"/>
    <n v="3"/>
    <n v="345"/>
    <x v="2"/>
    <s v="Cropped"/>
  </r>
  <r>
    <n v="2463"/>
    <n v="499"/>
    <n v="889"/>
    <n v="94"/>
    <n v="3"/>
    <n v="282"/>
    <x v="2"/>
    <s v="Cords"/>
  </r>
  <r>
    <n v="2464"/>
    <n v="499"/>
    <n v="132"/>
    <n v="92"/>
    <n v="3"/>
    <n v="276"/>
    <x v="0"/>
    <s v="Denim"/>
  </r>
  <r>
    <n v="2465"/>
    <n v="500"/>
    <n v="1169"/>
    <n v="99"/>
    <n v="1"/>
    <n v="99"/>
    <x v="2"/>
    <s v="High-Waisted"/>
  </r>
  <r>
    <n v="2466"/>
    <n v="500"/>
    <n v="112"/>
    <n v="92"/>
    <n v="2"/>
    <n v="184"/>
    <x v="0"/>
    <s v="Denim"/>
  </r>
  <r>
    <n v="2467"/>
    <n v="500"/>
    <n v="100"/>
    <n v="118"/>
    <n v="2"/>
    <n v="236"/>
    <x v="0"/>
    <s v="Flannel"/>
  </r>
  <r>
    <n v="2468"/>
    <n v="500"/>
    <n v="284"/>
    <n v="105"/>
    <n v="2"/>
    <n v="210"/>
    <x v="0"/>
    <s v="Cuban Collar"/>
  </r>
  <r>
    <n v="2469"/>
    <n v="500"/>
    <n v="1012"/>
    <n v="106"/>
    <n v="2"/>
    <n v="212"/>
    <x v="2"/>
    <s v="Wool"/>
  </r>
  <r>
    <n v="2470"/>
    <n v="500"/>
    <n v="965"/>
    <n v="97"/>
    <n v="1"/>
    <n v="97"/>
    <x v="2"/>
    <s v="Slim-Fit"/>
  </r>
  <r>
    <n v="2471"/>
    <n v="500"/>
    <n v="943"/>
    <n v="96"/>
    <n v="1"/>
    <n v="96"/>
    <x v="2"/>
    <s v="Drawstring"/>
  </r>
  <r>
    <n v="2472"/>
    <n v="501"/>
    <n v="227"/>
    <n v="106"/>
    <n v="1"/>
    <n v="106"/>
    <x v="0"/>
    <s v="Chambray"/>
  </r>
  <r>
    <n v="2473"/>
    <n v="501"/>
    <n v="1082"/>
    <n v="93"/>
    <n v="2"/>
    <n v="186"/>
    <x v="2"/>
    <s v="Joggers"/>
  </r>
  <r>
    <n v="2474"/>
    <n v="501"/>
    <n v="1029"/>
    <n v="90"/>
    <n v="2"/>
    <n v="180"/>
    <x v="2"/>
    <s v="Relaxed Leg"/>
  </r>
  <r>
    <n v="2475"/>
    <n v="501"/>
    <n v="193"/>
    <n v="98"/>
    <n v="1"/>
    <n v="98"/>
    <x v="0"/>
    <s v="Camp Collared"/>
  </r>
  <r>
    <n v="2476"/>
    <n v="501"/>
    <n v="409"/>
    <n v="119"/>
    <n v="3"/>
    <n v="357"/>
    <x v="0"/>
    <s v="Casual Slim Fit"/>
  </r>
  <r>
    <n v="2477"/>
    <n v="501"/>
    <n v="737"/>
    <n v="109"/>
    <n v="2"/>
    <n v="218"/>
    <x v="1"/>
    <s v="Peacoat"/>
  </r>
  <r>
    <n v="2478"/>
    <n v="501"/>
    <n v="808"/>
    <n v="117"/>
    <n v="1"/>
    <n v="117"/>
    <x v="1"/>
    <s v="Shearling"/>
  </r>
  <r>
    <n v="2479"/>
    <n v="501"/>
    <n v="667"/>
    <n v="113"/>
    <n v="1"/>
    <n v="113"/>
    <x v="1"/>
    <s v="Parka"/>
  </r>
  <r>
    <n v="2480"/>
    <n v="502"/>
    <n v="254"/>
    <n v="95"/>
    <n v="3"/>
    <n v="285"/>
    <x v="0"/>
    <s v="Polo"/>
  </r>
  <r>
    <n v="2481"/>
    <n v="502"/>
    <n v="978"/>
    <n v="97"/>
    <n v="2"/>
    <n v="194"/>
    <x v="2"/>
    <s v="Slim-Fit"/>
  </r>
  <r>
    <n v="2482"/>
    <n v="502"/>
    <n v="1199"/>
    <n v="105"/>
    <n v="3"/>
    <n v="315"/>
    <x v="2"/>
    <s v="Pleated"/>
  </r>
  <r>
    <n v="2483"/>
    <n v="502"/>
    <n v="1107"/>
    <n v="115"/>
    <n v="3"/>
    <n v="345"/>
    <x v="2"/>
    <s v="Cropped"/>
  </r>
  <r>
    <n v="2484"/>
    <n v="502"/>
    <n v="7"/>
    <n v="96"/>
    <n v="2"/>
    <n v="192"/>
    <x v="0"/>
    <s v="Oxford Cloth"/>
  </r>
  <r>
    <n v="2485"/>
    <n v="502"/>
    <n v="720"/>
    <n v="119"/>
    <n v="1"/>
    <n v="119"/>
    <x v="1"/>
    <s v="Trench Coat"/>
  </r>
  <r>
    <n v="2486"/>
    <n v="502"/>
    <n v="396"/>
    <n v="119"/>
    <n v="3"/>
    <n v="357"/>
    <x v="0"/>
    <s v="Casual Slim Fit"/>
  </r>
  <r>
    <n v="2487"/>
    <n v="503"/>
    <n v="1073"/>
    <n v="93"/>
    <n v="2"/>
    <n v="186"/>
    <x v="2"/>
    <s v="Joggers"/>
  </r>
  <r>
    <n v="2488"/>
    <n v="503"/>
    <n v="974"/>
    <n v="97"/>
    <n v="1"/>
    <n v="97"/>
    <x v="2"/>
    <s v="Slim-Fit"/>
  </r>
  <r>
    <n v="2489"/>
    <n v="503"/>
    <n v="526"/>
    <n v="98"/>
    <n v="3"/>
    <n v="294"/>
    <x v="1"/>
    <s v="Leather"/>
  </r>
  <r>
    <n v="2490"/>
    <n v="503"/>
    <n v="606"/>
    <n v="112"/>
    <n v="2"/>
    <n v="224"/>
    <x v="1"/>
    <s v="Cardigan"/>
  </r>
  <r>
    <n v="2491"/>
    <n v="503"/>
    <n v="336"/>
    <n v="109"/>
    <n v="2"/>
    <n v="218"/>
    <x v="0"/>
    <s v="Mandarin Collar"/>
  </r>
  <r>
    <n v="2492"/>
    <n v="503"/>
    <n v="722"/>
    <n v="119"/>
    <n v="2"/>
    <n v="238"/>
    <x v="1"/>
    <s v="Trench Coat"/>
  </r>
  <r>
    <n v="2493"/>
    <n v="504"/>
    <n v="754"/>
    <n v="109"/>
    <n v="3"/>
    <n v="327"/>
    <x v="1"/>
    <s v="Peacoat"/>
  </r>
  <r>
    <n v="2494"/>
    <n v="504"/>
    <n v="425"/>
    <n v="107"/>
    <n v="1"/>
    <n v="107"/>
    <x v="1"/>
    <s v="Denim"/>
  </r>
  <r>
    <n v="2495"/>
    <n v="504"/>
    <n v="1068"/>
    <n v="93"/>
    <n v="2"/>
    <n v="186"/>
    <x v="2"/>
    <s v="Joggers"/>
  </r>
  <r>
    <n v="2496"/>
    <n v="504"/>
    <n v="618"/>
    <n v="112"/>
    <n v="3"/>
    <n v="336"/>
    <x v="1"/>
    <s v="Cardigan"/>
  </r>
  <r>
    <n v="2497"/>
    <n v="504"/>
    <n v="350"/>
    <n v="94"/>
    <n v="1"/>
    <n v="94"/>
    <x v="0"/>
    <s v="Henley"/>
  </r>
  <r>
    <n v="2498"/>
    <n v="504"/>
    <n v="554"/>
    <n v="98"/>
    <n v="1"/>
    <n v="98"/>
    <x v="1"/>
    <s v="Leather"/>
  </r>
  <r>
    <n v="2499"/>
    <n v="504"/>
    <n v="1086"/>
    <n v="115"/>
    <n v="3"/>
    <n v="345"/>
    <x v="2"/>
    <s v="Cropped"/>
  </r>
  <r>
    <n v="2500"/>
    <n v="505"/>
    <n v="1024"/>
    <n v="90"/>
    <n v="3"/>
    <n v="270"/>
    <x v="2"/>
    <s v="Relaxed Leg"/>
  </r>
  <r>
    <n v="2501"/>
    <n v="505"/>
    <n v="210"/>
    <n v="106"/>
    <n v="3"/>
    <n v="318"/>
    <x v="0"/>
    <s v="Chambray"/>
  </r>
  <r>
    <n v="2502"/>
    <n v="505"/>
    <n v="1009"/>
    <n v="106"/>
    <n v="2"/>
    <n v="212"/>
    <x v="2"/>
    <s v="Wool"/>
  </r>
  <r>
    <n v="2503"/>
    <n v="505"/>
    <n v="485"/>
    <n v="118"/>
    <n v="2"/>
    <n v="236"/>
    <x v="1"/>
    <s v="Puffer"/>
  </r>
  <r>
    <n v="2504"/>
    <n v="505"/>
    <n v="736"/>
    <n v="109"/>
    <n v="1"/>
    <n v="109"/>
    <x v="1"/>
    <s v="Peacoat"/>
  </r>
  <r>
    <n v="2505"/>
    <n v="505"/>
    <n v="413"/>
    <n v="119"/>
    <n v="2"/>
    <n v="238"/>
    <x v="0"/>
    <s v="Casual Slim Fit"/>
  </r>
  <r>
    <n v="2506"/>
    <n v="506"/>
    <n v="822"/>
    <n v="117"/>
    <n v="2"/>
    <n v="234"/>
    <x v="1"/>
    <s v="Shearling"/>
  </r>
  <r>
    <n v="2507"/>
    <n v="506"/>
    <n v="839"/>
    <n v="117"/>
    <n v="2"/>
    <n v="234"/>
    <x v="1"/>
    <s v="Shearling"/>
  </r>
  <r>
    <n v="2508"/>
    <n v="506"/>
    <n v="1029"/>
    <n v="90"/>
    <n v="2"/>
    <n v="180"/>
    <x v="2"/>
    <s v="Relaxed Leg"/>
  </r>
  <r>
    <n v="2509"/>
    <n v="506"/>
    <n v="757"/>
    <n v="109"/>
    <n v="2"/>
    <n v="218"/>
    <x v="1"/>
    <s v="Peacoat"/>
  </r>
  <r>
    <n v="2510"/>
    <n v="506"/>
    <n v="1078"/>
    <n v="93"/>
    <n v="3"/>
    <n v="279"/>
    <x v="2"/>
    <s v="Joggers"/>
  </r>
  <r>
    <n v="2511"/>
    <n v="507"/>
    <n v="1145"/>
    <n v="102"/>
    <n v="1"/>
    <n v="102"/>
    <x v="2"/>
    <s v="Cargo Pants"/>
  </r>
  <r>
    <n v="2512"/>
    <n v="507"/>
    <n v="310"/>
    <n v="105"/>
    <n v="3"/>
    <n v="315"/>
    <x v="0"/>
    <s v="Cuban Collar"/>
  </r>
  <r>
    <n v="2513"/>
    <n v="507"/>
    <n v="860"/>
    <n v="113"/>
    <n v="2"/>
    <n v="226"/>
    <x v="2"/>
    <s v="Chinos"/>
  </r>
  <r>
    <n v="2514"/>
    <n v="507"/>
    <n v="814"/>
    <n v="117"/>
    <n v="1"/>
    <n v="117"/>
    <x v="1"/>
    <s v="Shearling"/>
  </r>
  <r>
    <n v="2515"/>
    <n v="507"/>
    <n v="504"/>
    <n v="102"/>
    <n v="1"/>
    <n v="102"/>
    <x v="1"/>
    <s v="Windbreaker"/>
  </r>
  <r>
    <n v="2516"/>
    <n v="508"/>
    <n v="1047"/>
    <n v="90"/>
    <n v="1"/>
    <n v="90"/>
    <x v="2"/>
    <s v="Relaxed Leg"/>
  </r>
  <r>
    <n v="2517"/>
    <n v="508"/>
    <n v="773"/>
    <n v="91"/>
    <n v="2"/>
    <n v="182"/>
    <x v="1"/>
    <s v="Pullover"/>
  </r>
  <r>
    <n v="2518"/>
    <n v="508"/>
    <n v="400"/>
    <n v="119"/>
    <n v="3"/>
    <n v="357"/>
    <x v="0"/>
    <s v="Casual Slim Fit"/>
  </r>
  <r>
    <n v="2519"/>
    <n v="508"/>
    <n v="632"/>
    <n v="93"/>
    <n v="2"/>
    <n v="186"/>
    <x v="1"/>
    <s v="Coach"/>
  </r>
  <r>
    <n v="2520"/>
    <n v="508"/>
    <n v="1017"/>
    <n v="90"/>
    <n v="2"/>
    <n v="180"/>
    <x v="2"/>
    <s v="Relaxed Leg"/>
  </r>
  <r>
    <n v="2521"/>
    <n v="508"/>
    <n v="16"/>
    <n v="96"/>
    <n v="2"/>
    <n v="192"/>
    <x v="0"/>
    <s v="Oxford Cloth"/>
  </r>
  <r>
    <n v="2522"/>
    <n v="508"/>
    <n v="718"/>
    <n v="119"/>
    <n v="1"/>
    <n v="119"/>
    <x v="1"/>
    <s v="Trench Coat"/>
  </r>
  <r>
    <n v="2523"/>
    <n v="508"/>
    <n v="24"/>
    <n v="96"/>
    <n v="1"/>
    <n v="96"/>
    <x v="0"/>
    <s v="Oxford Cloth"/>
  </r>
  <r>
    <n v="2524"/>
    <n v="508"/>
    <n v="506"/>
    <n v="102"/>
    <n v="1"/>
    <n v="102"/>
    <x v="1"/>
    <s v="Windbreaker"/>
  </r>
  <r>
    <n v="2525"/>
    <n v="509"/>
    <n v="457"/>
    <n v="118"/>
    <n v="2"/>
    <n v="236"/>
    <x v="1"/>
    <s v="Puffer"/>
  </r>
  <r>
    <n v="2526"/>
    <n v="509"/>
    <n v="126"/>
    <n v="92"/>
    <n v="2"/>
    <n v="184"/>
    <x v="0"/>
    <s v="Denim"/>
  </r>
  <r>
    <n v="2527"/>
    <n v="509"/>
    <n v="841"/>
    <n v="113"/>
    <n v="3"/>
    <n v="339"/>
    <x v="2"/>
    <s v="Chinos"/>
  </r>
  <r>
    <n v="2528"/>
    <n v="509"/>
    <n v="513"/>
    <n v="102"/>
    <n v="3"/>
    <n v="306"/>
    <x v="1"/>
    <s v="Windbreaker"/>
  </r>
  <r>
    <n v="2529"/>
    <n v="509"/>
    <n v="624"/>
    <n v="112"/>
    <n v="2"/>
    <n v="224"/>
    <x v="1"/>
    <s v="Cardigan"/>
  </r>
  <r>
    <n v="2530"/>
    <n v="510"/>
    <n v="643"/>
    <n v="93"/>
    <n v="1"/>
    <n v="93"/>
    <x v="1"/>
    <s v="Coach"/>
  </r>
  <r>
    <n v="2531"/>
    <n v="510"/>
    <n v="1241"/>
    <n v="112"/>
    <n v="3"/>
    <n v="336"/>
    <x v="2"/>
    <s v="Tracksuit Bottoms"/>
  </r>
  <r>
    <n v="2532"/>
    <n v="510"/>
    <n v="49"/>
    <n v="104"/>
    <n v="1"/>
    <n v="104"/>
    <x v="0"/>
    <s v="Dress"/>
  </r>
  <r>
    <n v="2533"/>
    <n v="510"/>
    <n v="893"/>
    <n v="94"/>
    <n v="1"/>
    <n v="94"/>
    <x v="2"/>
    <s v="Cords"/>
  </r>
  <r>
    <n v="2534"/>
    <n v="510"/>
    <n v="1034"/>
    <n v="90"/>
    <n v="3"/>
    <n v="270"/>
    <x v="2"/>
    <s v="Relaxed Leg"/>
  </r>
  <r>
    <n v="2535"/>
    <n v="510"/>
    <n v="1023"/>
    <n v="90"/>
    <n v="2"/>
    <n v="180"/>
    <x v="2"/>
    <s v="Relaxed Leg"/>
  </r>
  <r>
    <n v="2536"/>
    <n v="510"/>
    <n v="1158"/>
    <n v="99"/>
    <n v="3"/>
    <n v="297"/>
    <x v="2"/>
    <s v="High-Waisted"/>
  </r>
  <r>
    <n v="2537"/>
    <n v="510"/>
    <n v="413"/>
    <n v="119"/>
    <n v="2"/>
    <n v="238"/>
    <x v="0"/>
    <s v="Casual Slim Fit"/>
  </r>
  <r>
    <n v="2538"/>
    <n v="511"/>
    <n v="608"/>
    <n v="112"/>
    <n v="1"/>
    <n v="112"/>
    <x v="1"/>
    <s v="Cardigan"/>
  </r>
  <r>
    <n v="2539"/>
    <n v="511"/>
    <n v="1252"/>
    <n v="112"/>
    <n v="2"/>
    <n v="224"/>
    <x v="2"/>
    <s v="Tracksuit Bottoms"/>
  </r>
  <r>
    <n v="2540"/>
    <n v="511"/>
    <n v="147"/>
    <n v="91"/>
    <n v="2"/>
    <n v="182"/>
    <x v="0"/>
    <s v="Linen"/>
  </r>
  <r>
    <n v="2541"/>
    <n v="511"/>
    <n v="1220"/>
    <n v="105"/>
    <n v="3"/>
    <n v="315"/>
    <x v="2"/>
    <s v="Pleated"/>
  </r>
  <r>
    <n v="2542"/>
    <n v="511"/>
    <n v="565"/>
    <n v="100"/>
    <n v="2"/>
    <n v="200"/>
    <x v="1"/>
    <s v="Bomber"/>
  </r>
  <r>
    <n v="2543"/>
    <n v="511"/>
    <n v="758"/>
    <n v="109"/>
    <n v="3"/>
    <n v="327"/>
    <x v="1"/>
    <s v="Peacoat"/>
  </r>
  <r>
    <n v="2544"/>
    <n v="511"/>
    <n v="1094"/>
    <n v="115"/>
    <n v="2"/>
    <n v="230"/>
    <x v="2"/>
    <s v="Cropped"/>
  </r>
  <r>
    <n v="2545"/>
    <n v="511"/>
    <n v="681"/>
    <n v="113"/>
    <n v="3"/>
    <n v="339"/>
    <x v="1"/>
    <s v="Parka"/>
  </r>
  <r>
    <n v="2546"/>
    <n v="512"/>
    <n v="818"/>
    <n v="117"/>
    <n v="3"/>
    <n v="351"/>
    <x v="1"/>
    <s v="Shearling"/>
  </r>
  <r>
    <n v="2547"/>
    <n v="512"/>
    <n v="589"/>
    <n v="100"/>
    <n v="2"/>
    <n v="200"/>
    <x v="1"/>
    <s v="Bomber"/>
  </r>
  <r>
    <n v="2548"/>
    <n v="513"/>
    <n v="843"/>
    <n v="113"/>
    <n v="2"/>
    <n v="226"/>
    <x v="2"/>
    <s v="Chinos"/>
  </r>
  <r>
    <n v="2549"/>
    <n v="513"/>
    <n v="1054"/>
    <n v="93"/>
    <n v="1"/>
    <n v="93"/>
    <x v="2"/>
    <s v="Joggers"/>
  </r>
  <r>
    <n v="2550"/>
    <n v="514"/>
    <n v="239"/>
    <n v="106"/>
    <n v="1"/>
    <n v="106"/>
    <x v="0"/>
    <s v="Chambray"/>
  </r>
  <r>
    <n v="2551"/>
    <n v="514"/>
    <n v="816"/>
    <n v="117"/>
    <n v="1"/>
    <n v="117"/>
    <x v="1"/>
    <s v="Shearling"/>
  </r>
  <r>
    <n v="2552"/>
    <n v="514"/>
    <n v="210"/>
    <n v="106"/>
    <n v="2"/>
    <n v="212"/>
    <x v="0"/>
    <s v="Chambray"/>
  </r>
  <r>
    <n v="2553"/>
    <n v="515"/>
    <n v="576"/>
    <n v="100"/>
    <n v="1"/>
    <n v="100"/>
    <x v="1"/>
    <s v="Bomber"/>
  </r>
  <r>
    <n v="2554"/>
    <n v="515"/>
    <n v="1007"/>
    <n v="106"/>
    <n v="3"/>
    <n v="318"/>
    <x v="2"/>
    <s v="Wool"/>
  </r>
  <r>
    <n v="2555"/>
    <n v="515"/>
    <n v="817"/>
    <n v="117"/>
    <n v="1"/>
    <n v="117"/>
    <x v="1"/>
    <s v="Shearling"/>
  </r>
  <r>
    <n v="2556"/>
    <n v="515"/>
    <n v="1057"/>
    <n v="93"/>
    <n v="2"/>
    <n v="186"/>
    <x v="2"/>
    <s v="Joggers"/>
  </r>
  <r>
    <n v="2557"/>
    <n v="515"/>
    <n v="346"/>
    <n v="109"/>
    <n v="1"/>
    <n v="109"/>
    <x v="0"/>
    <s v="Mandarin Collar"/>
  </r>
  <r>
    <n v="2558"/>
    <n v="515"/>
    <n v="1181"/>
    <n v="99"/>
    <n v="1"/>
    <n v="99"/>
    <x v="2"/>
    <s v="High-Waisted"/>
  </r>
  <r>
    <n v="2559"/>
    <n v="515"/>
    <n v="860"/>
    <n v="113"/>
    <n v="3"/>
    <n v="339"/>
    <x v="2"/>
    <s v="Chinos"/>
  </r>
  <r>
    <n v="2560"/>
    <n v="516"/>
    <n v="1093"/>
    <n v="115"/>
    <n v="2"/>
    <n v="230"/>
    <x v="2"/>
    <s v="Cropped"/>
  </r>
  <r>
    <n v="2561"/>
    <n v="516"/>
    <n v="1092"/>
    <n v="115"/>
    <n v="2"/>
    <n v="230"/>
    <x v="2"/>
    <s v="Cropped"/>
  </r>
  <r>
    <n v="2562"/>
    <n v="516"/>
    <n v="399"/>
    <n v="119"/>
    <n v="1"/>
    <n v="119"/>
    <x v="0"/>
    <s v="Casual Slim Fit"/>
  </r>
  <r>
    <n v="2563"/>
    <n v="516"/>
    <n v="1121"/>
    <n v="102"/>
    <n v="3"/>
    <n v="306"/>
    <x v="2"/>
    <s v="Cargo Pants"/>
  </r>
  <r>
    <n v="2564"/>
    <n v="517"/>
    <n v="182"/>
    <n v="98"/>
    <n v="2"/>
    <n v="196"/>
    <x v="0"/>
    <s v="Camp Collared"/>
  </r>
  <r>
    <n v="2565"/>
    <n v="517"/>
    <n v="1033"/>
    <n v="90"/>
    <n v="3"/>
    <n v="270"/>
    <x v="2"/>
    <s v="Relaxed Leg"/>
  </r>
  <r>
    <n v="2566"/>
    <n v="517"/>
    <n v="269"/>
    <n v="95"/>
    <n v="3"/>
    <n v="285"/>
    <x v="0"/>
    <s v="Polo"/>
  </r>
  <r>
    <n v="2567"/>
    <n v="517"/>
    <n v="884"/>
    <n v="94"/>
    <n v="3"/>
    <n v="282"/>
    <x v="2"/>
    <s v="Cords"/>
  </r>
  <r>
    <n v="2568"/>
    <n v="517"/>
    <n v="465"/>
    <n v="118"/>
    <n v="3"/>
    <n v="354"/>
    <x v="1"/>
    <s v="Puffer"/>
  </r>
  <r>
    <n v="2569"/>
    <n v="517"/>
    <n v="990"/>
    <n v="106"/>
    <n v="3"/>
    <n v="318"/>
    <x v="2"/>
    <s v="Wool"/>
  </r>
  <r>
    <n v="2570"/>
    <n v="517"/>
    <n v="1149"/>
    <n v="102"/>
    <n v="3"/>
    <n v="306"/>
    <x v="2"/>
    <s v="Cargo Pants"/>
  </r>
  <r>
    <n v="2571"/>
    <n v="517"/>
    <n v="775"/>
    <n v="91"/>
    <n v="2"/>
    <n v="182"/>
    <x v="1"/>
    <s v="Pullover"/>
  </r>
  <r>
    <n v="2572"/>
    <n v="517"/>
    <n v="1209"/>
    <n v="105"/>
    <n v="1"/>
    <n v="105"/>
    <x v="2"/>
    <s v="Pleated"/>
  </r>
  <r>
    <n v="2573"/>
    <n v="518"/>
    <n v="199"/>
    <n v="98"/>
    <n v="2"/>
    <n v="196"/>
    <x v="0"/>
    <s v="Camp Collared"/>
  </r>
  <r>
    <n v="2574"/>
    <n v="518"/>
    <n v="781"/>
    <n v="91"/>
    <n v="2"/>
    <n v="182"/>
    <x v="1"/>
    <s v="Pullover"/>
  </r>
  <r>
    <n v="2575"/>
    <n v="518"/>
    <n v="816"/>
    <n v="117"/>
    <n v="1"/>
    <n v="117"/>
    <x v="1"/>
    <s v="Shearling"/>
  </r>
  <r>
    <n v="2576"/>
    <n v="518"/>
    <n v="934"/>
    <n v="96"/>
    <n v="3"/>
    <n v="288"/>
    <x v="2"/>
    <s v="Drawstring"/>
  </r>
  <r>
    <n v="2577"/>
    <n v="518"/>
    <n v="740"/>
    <n v="109"/>
    <n v="3"/>
    <n v="327"/>
    <x v="1"/>
    <s v="Peacoat"/>
  </r>
  <r>
    <n v="2578"/>
    <n v="519"/>
    <n v="230"/>
    <n v="106"/>
    <n v="3"/>
    <n v="318"/>
    <x v="0"/>
    <s v="Chambray"/>
  </r>
  <r>
    <n v="2579"/>
    <n v="519"/>
    <n v="1029"/>
    <n v="90"/>
    <n v="2"/>
    <n v="180"/>
    <x v="2"/>
    <s v="Relaxed Leg"/>
  </r>
  <r>
    <n v="2580"/>
    <n v="519"/>
    <n v="156"/>
    <n v="91"/>
    <n v="2"/>
    <n v="182"/>
    <x v="0"/>
    <s v="Linen"/>
  </r>
  <r>
    <n v="2581"/>
    <n v="519"/>
    <n v="823"/>
    <n v="117"/>
    <n v="1"/>
    <n v="117"/>
    <x v="1"/>
    <s v="Shearling"/>
  </r>
  <r>
    <n v="2582"/>
    <n v="519"/>
    <n v="550"/>
    <n v="98"/>
    <n v="1"/>
    <n v="98"/>
    <x v="1"/>
    <s v="Leather"/>
  </r>
  <r>
    <n v="2583"/>
    <n v="519"/>
    <n v="391"/>
    <n v="119"/>
    <n v="2"/>
    <n v="238"/>
    <x v="0"/>
    <s v="Casual Slim Fit"/>
  </r>
  <r>
    <n v="2584"/>
    <n v="519"/>
    <n v="161"/>
    <n v="91"/>
    <n v="2"/>
    <n v="182"/>
    <x v="0"/>
    <s v="Linen"/>
  </r>
  <r>
    <n v="2585"/>
    <n v="519"/>
    <n v="924"/>
    <n v="96"/>
    <n v="1"/>
    <n v="96"/>
    <x v="2"/>
    <s v="Drawstring"/>
  </r>
  <r>
    <n v="2586"/>
    <n v="519"/>
    <n v="652"/>
    <n v="93"/>
    <n v="2"/>
    <n v="186"/>
    <x v="1"/>
    <s v="Coach"/>
  </r>
  <r>
    <n v="2587"/>
    <n v="520"/>
    <n v="920"/>
    <n v="96"/>
    <n v="2"/>
    <n v="192"/>
    <x v="2"/>
    <s v="Drawstring"/>
  </r>
  <r>
    <n v="2588"/>
    <n v="520"/>
    <n v="1136"/>
    <n v="102"/>
    <n v="2"/>
    <n v="204"/>
    <x v="2"/>
    <s v="Cargo Pants"/>
  </r>
  <r>
    <n v="2589"/>
    <n v="520"/>
    <n v="30"/>
    <n v="96"/>
    <n v="3"/>
    <n v="288"/>
    <x v="0"/>
    <s v="Oxford Cloth"/>
  </r>
  <r>
    <n v="2590"/>
    <n v="520"/>
    <n v="465"/>
    <n v="118"/>
    <n v="2"/>
    <n v="236"/>
    <x v="1"/>
    <s v="Puffer"/>
  </r>
  <r>
    <n v="2591"/>
    <n v="520"/>
    <n v="1091"/>
    <n v="115"/>
    <n v="2"/>
    <n v="230"/>
    <x v="2"/>
    <s v="Cropped"/>
  </r>
  <r>
    <n v="2592"/>
    <n v="520"/>
    <n v="975"/>
    <n v="97"/>
    <n v="1"/>
    <n v="97"/>
    <x v="2"/>
    <s v="Slim-Fit"/>
  </r>
  <r>
    <n v="2593"/>
    <n v="520"/>
    <n v="138"/>
    <n v="92"/>
    <n v="1"/>
    <n v="92"/>
    <x v="0"/>
    <s v="Denim"/>
  </r>
  <r>
    <n v="2594"/>
    <n v="520"/>
    <n v="954"/>
    <n v="97"/>
    <n v="3"/>
    <n v="291"/>
    <x v="2"/>
    <s v="Slim-Fit"/>
  </r>
  <r>
    <n v="2595"/>
    <n v="520"/>
    <n v="1052"/>
    <n v="93"/>
    <n v="2"/>
    <n v="186"/>
    <x v="2"/>
    <s v="Joggers"/>
  </r>
  <r>
    <n v="2596"/>
    <n v="520"/>
    <n v="204"/>
    <n v="98"/>
    <n v="1"/>
    <n v="98"/>
    <x v="0"/>
    <s v="Camp Collared"/>
  </r>
  <r>
    <n v="2597"/>
    <n v="521"/>
    <n v="405"/>
    <n v="119"/>
    <n v="1"/>
    <n v="119"/>
    <x v="0"/>
    <s v="Casual Slim Fit"/>
  </r>
  <r>
    <n v="2598"/>
    <n v="521"/>
    <n v="491"/>
    <n v="102"/>
    <n v="3"/>
    <n v="306"/>
    <x v="1"/>
    <s v="Windbreaker"/>
  </r>
  <r>
    <n v="2599"/>
    <n v="521"/>
    <n v="382"/>
    <n v="94"/>
    <n v="3"/>
    <n v="282"/>
    <x v="0"/>
    <s v="Henley"/>
  </r>
  <r>
    <n v="2600"/>
    <n v="521"/>
    <n v="625"/>
    <n v="112"/>
    <n v="1"/>
    <n v="112"/>
    <x v="1"/>
    <s v="Cardigan"/>
  </r>
  <r>
    <n v="2601"/>
    <n v="521"/>
    <n v="722"/>
    <n v="119"/>
    <n v="3"/>
    <n v="357"/>
    <x v="1"/>
    <s v="Trench Coat"/>
  </r>
  <r>
    <n v="2602"/>
    <n v="521"/>
    <n v="135"/>
    <n v="92"/>
    <n v="1"/>
    <n v="92"/>
    <x v="0"/>
    <s v="Denim"/>
  </r>
  <r>
    <n v="2603"/>
    <n v="521"/>
    <n v="476"/>
    <n v="118"/>
    <n v="3"/>
    <n v="354"/>
    <x v="1"/>
    <s v="Puffer"/>
  </r>
  <r>
    <n v="2604"/>
    <n v="521"/>
    <n v="174"/>
    <n v="91"/>
    <n v="1"/>
    <n v="91"/>
    <x v="0"/>
    <s v="Linen"/>
  </r>
  <r>
    <n v="2605"/>
    <n v="522"/>
    <n v="433"/>
    <n v="107"/>
    <n v="3"/>
    <n v="321"/>
    <x v="1"/>
    <s v="Denim"/>
  </r>
  <r>
    <n v="2606"/>
    <n v="522"/>
    <n v="924"/>
    <n v="96"/>
    <n v="2"/>
    <n v="192"/>
    <x v="2"/>
    <s v="Drawstring"/>
  </r>
  <r>
    <n v="2607"/>
    <n v="522"/>
    <n v="713"/>
    <n v="119"/>
    <n v="2"/>
    <n v="238"/>
    <x v="1"/>
    <s v="Trench Coat"/>
  </r>
  <r>
    <n v="2608"/>
    <n v="523"/>
    <n v="1068"/>
    <n v="93"/>
    <n v="3"/>
    <n v="279"/>
    <x v="2"/>
    <s v="Joggers"/>
  </r>
  <r>
    <n v="2609"/>
    <n v="523"/>
    <n v="354"/>
    <n v="94"/>
    <n v="1"/>
    <n v="94"/>
    <x v="0"/>
    <s v="Henley"/>
  </r>
  <r>
    <n v="2610"/>
    <n v="523"/>
    <n v="727"/>
    <n v="119"/>
    <n v="3"/>
    <n v="357"/>
    <x v="1"/>
    <s v="Trench Coat"/>
  </r>
  <r>
    <n v="2611"/>
    <n v="523"/>
    <n v="727"/>
    <n v="119"/>
    <n v="2"/>
    <n v="238"/>
    <x v="1"/>
    <s v="Trench Coat"/>
  </r>
  <r>
    <n v="2612"/>
    <n v="523"/>
    <n v="221"/>
    <n v="106"/>
    <n v="3"/>
    <n v="318"/>
    <x v="0"/>
    <s v="Chambray"/>
  </r>
  <r>
    <n v="2613"/>
    <n v="523"/>
    <n v="864"/>
    <n v="113"/>
    <n v="3"/>
    <n v="339"/>
    <x v="2"/>
    <s v="Chinos"/>
  </r>
  <r>
    <n v="2614"/>
    <n v="524"/>
    <n v="794"/>
    <n v="91"/>
    <n v="3"/>
    <n v="273"/>
    <x v="1"/>
    <s v="Pullover"/>
  </r>
  <r>
    <n v="2615"/>
    <n v="524"/>
    <n v="179"/>
    <n v="98"/>
    <n v="1"/>
    <n v="98"/>
    <x v="0"/>
    <s v="Camp Collared"/>
  </r>
  <r>
    <n v="2616"/>
    <n v="524"/>
    <n v="485"/>
    <n v="118"/>
    <n v="3"/>
    <n v="354"/>
    <x v="1"/>
    <s v="Puffer"/>
  </r>
  <r>
    <n v="2617"/>
    <n v="525"/>
    <n v="1091"/>
    <n v="115"/>
    <n v="3"/>
    <n v="345"/>
    <x v="2"/>
    <s v="Cropped"/>
  </r>
  <r>
    <n v="2618"/>
    <n v="525"/>
    <n v="848"/>
    <n v="113"/>
    <n v="3"/>
    <n v="339"/>
    <x v="2"/>
    <s v="Chinos"/>
  </r>
  <r>
    <n v="2619"/>
    <n v="525"/>
    <n v="1192"/>
    <n v="105"/>
    <n v="3"/>
    <n v="315"/>
    <x v="2"/>
    <s v="Pleated"/>
  </r>
  <r>
    <n v="2620"/>
    <n v="525"/>
    <n v="45"/>
    <n v="104"/>
    <n v="2"/>
    <n v="208"/>
    <x v="0"/>
    <s v="Dress"/>
  </r>
  <r>
    <n v="2621"/>
    <n v="525"/>
    <n v="727"/>
    <n v="119"/>
    <n v="3"/>
    <n v="357"/>
    <x v="1"/>
    <s v="Trench Coat"/>
  </r>
  <r>
    <n v="2622"/>
    <n v="525"/>
    <n v="361"/>
    <n v="94"/>
    <n v="2"/>
    <n v="188"/>
    <x v="0"/>
    <s v="Henley"/>
  </r>
  <r>
    <n v="2623"/>
    <n v="526"/>
    <n v="1112"/>
    <n v="115"/>
    <n v="1"/>
    <n v="115"/>
    <x v="2"/>
    <s v="Cropped"/>
  </r>
  <r>
    <n v="2624"/>
    <n v="526"/>
    <n v="879"/>
    <n v="94"/>
    <n v="2"/>
    <n v="188"/>
    <x v="2"/>
    <s v="Cords"/>
  </r>
  <r>
    <n v="2625"/>
    <n v="526"/>
    <n v="251"/>
    <n v="95"/>
    <n v="3"/>
    <n v="285"/>
    <x v="0"/>
    <s v="Polo"/>
  </r>
  <r>
    <n v="2626"/>
    <n v="526"/>
    <n v="1122"/>
    <n v="102"/>
    <n v="3"/>
    <n v="306"/>
    <x v="2"/>
    <s v="Cargo Pants"/>
  </r>
  <r>
    <n v="2627"/>
    <n v="526"/>
    <n v="343"/>
    <n v="109"/>
    <n v="2"/>
    <n v="218"/>
    <x v="0"/>
    <s v="Mandarin Collar"/>
  </r>
  <r>
    <n v="2628"/>
    <n v="526"/>
    <n v="1030"/>
    <n v="90"/>
    <n v="3"/>
    <n v="270"/>
    <x v="2"/>
    <s v="Relaxed Leg"/>
  </r>
  <r>
    <n v="2629"/>
    <n v="527"/>
    <n v="350"/>
    <n v="94"/>
    <n v="3"/>
    <n v="282"/>
    <x v="0"/>
    <s v="Henley"/>
  </r>
  <r>
    <n v="2630"/>
    <n v="527"/>
    <n v="594"/>
    <n v="100"/>
    <n v="1"/>
    <n v="100"/>
    <x v="1"/>
    <s v="Bomber"/>
  </r>
  <r>
    <n v="2631"/>
    <n v="527"/>
    <n v="415"/>
    <n v="119"/>
    <n v="2"/>
    <n v="238"/>
    <x v="0"/>
    <s v="Casual Slim Fit"/>
  </r>
  <r>
    <n v="2632"/>
    <n v="527"/>
    <n v="114"/>
    <n v="92"/>
    <n v="1"/>
    <n v="92"/>
    <x v="0"/>
    <s v="Denim"/>
  </r>
  <r>
    <n v="2633"/>
    <n v="527"/>
    <n v="519"/>
    <n v="102"/>
    <n v="2"/>
    <n v="204"/>
    <x v="1"/>
    <s v="Windbreaker"/>
  </r>
  <r>
    <n v="2634"/>
    <n v="527"/>
    <n v="440"/>
    <n v="107"/>
    <n v="3"/>
    <n v="321"/>
    <x v="1"/>
    <s v="Denim"/>
  </r>
  <r>
    <n v="2635"/>
    <n v="527"/>
    <n v="788"/>
    <n v="91"/>
    <n v="1"/>
    <n v="91"/>
    <x v="1"/>
    <s v="Pullover"/>
  </r>
  <r>
    <n v="2636"/>
    <n v="527"/>
    <n v="156"/>
    <n v="91"/>
    <n v="1"/>
    <n v="91"/>
    <x v="0"/>
    <s v="Linen"/>
  </r>
  <r>
    <n v="2637"/>
    <n v="528"/>
    <n v="297"/>
    <n v="105"/>
    <n v="2"/>
    <n v="210"/>
    <x v="0"/>
    <s v="Cuban Collar"/>
  </r>
  <r>
    <n v="2638"/>
    <n v="528"/>
    <n v="366"/>
    <n v="94"/>
    <n v="2"/>
    <n v="188"/>
    <x v="0"/>
    <s v="Henley"/>
  </r>
  <r>
    <n v="2639"/>
    <n v="528"/>
    <n v="895"/>
    <n v="94"/>
    <n v="1"/>
    <n v="94"/>
    <x v="2"/>
    <s v="Cords"/>
  </r>
  <r>
    <n v="2640"/>
    <n v="528"/>
    <n v="472"/>
    <n v="118"/>
    <n v="3"/>
    <n v="354"/>
    <x v="1"/>
    <s v="Puffer"/>
  </r>
  <r>
    <n v="2641"/>
    <n v="528"/>
    <n v="1089"/>
    <n v="115"/>
    <n v="1"/>
    <n v="115"/>
    <x v="2"/>
    <s v="Cropped"/>
  </r>
  <r>
    <n v="2642"/>
    <n v="528"/>
    <n v="1168"/>
    <n v="99"/>
    <n v="2"/>
    <n v="198"/>
    <x v="2"/>
    <s v="High-Waisted"/>
  </r>
  <r>
    <n v="2643"/>
    <n v="529"/>
    <n v="291"/>
    <n v="105"/>
    <n v="2"/>
    <n v="210"/>
    <x v="0"/>
    <s v="Cuban Collar"/>
  </r>
  <r>
    <n v="2644"/>
    <n v="529"/>
    <n v="937"/>
    <n v="96"/>
    <n v="3"/>
    <n v="288"/>
    <x v="2"/>
    <s v="Drawstring"/>
  </r>
  <r>
    <n v="2645"/>
    <n v="529"/>
    <n v="1194"/>
    <n v="105"/>
    <n v="2"/>
    <n v="210"/>
    <x v="2"/>
    <s v="Pleated"/>
  </r>
  <r>
    <n v="2646"/>
    <n v="530"/>
    <n v="1073"/>
    <n v="93"/>
    <n v="3"/>
    <n v="279"/>
    <x v="2"/>
    <s v="Joggers"/>
  </r>
  <r>
    <n v="2647"/>
    <n v="530"/>
    <n v="274"/>
    <n v="95"/>
    <n v="2"/>
    <n v="190"/>
    <x v="0"/>
    <s v="Polo"/>
  </r>
  <r>
    <n v="2648"/>
    <n v="530"/>
    <n v="757"/>
    <n v="109"/>
    <n v="3"/>
    <n v="327"/>
    <x v="1"/>
    <s v="Peacoat"/>
  </r>
  <r>
    <n v="2649"/>
    <n v="530"/>
    <n v="277"/>
    <n v="95"/>
    <n v="2"/>
    <n v="190"/>
    <x v="0"/>
    <s v="Polo"/>
  </r>
  <r>
    <n v="2650"/>
    <n v="530"/>
    <n v="718"/>
    <n v="119"/>
    <n v="1"/>
    <n v="119"/>
    <x v="1"/>
    <s v="Trench Coat"/>
  </r>
  <r>
    <n v="2651"/>
    <n v="530"/>
    <n v="1124"/>
    <n v="102"/>
    <n v="3"/>
    <n v="306"/>
    <x v="2"/>
    <s v="Cargo Pants"/>
  </r>
  <r>
    <n v="2652"/>
    <n v="530"/>
    <n v="657"/>
    <n v="93"/>
    <n v="1"/>
    <n v="93"/>
    <x v="1"/>
    <s v="Coach"/>
  </r>
  <r>
    <n v="2653"/>
    <n v="530"/>
    <n v="703"/>
    <n v="119"/>
    <n v="2"/>
    <n v="238"/>
    <x v="1"/>
    <s v="Trench Coat"/>
  </r>
  <r>
    <n v="2654"/>
    <n v="530"/>
    <n v="458"/>
    <n v="118"/>
    <n v="2"/>
    <n v="236"/>
    <x v="1"/>
    <s v="Puffer"/>
  </r>
  <r>
    <n v="2655"/>
    <n v="530"/>
    <n v="719"/>
    <n v="119"/>
    <n v="3"/>
    <n v="357"/>
    <x v="1"/>
    <s v="Trench Coat"/>
  </r>
  <r>
    <n v="2656"/>
    <n v="530"/>
    <n v="1097"/>
    <n v="115"/>
    <n v="1"/>
    <n v="115"/>
    <x v="2"/>
    <s v="Cropped"/>
  </r>
  <r>
    <n v="2657"/>
    <n v="531"/>
    <n v="611"/>
    <n v="112"/>
    <n v="2"/>
    <n v="224"/>
    <x v="1"/>
    <s v="Cardigan"/>
  </r>
  <r>
    <n v="2658"/>
    <n v="531"/>
    <n v="829"/>
    <n v="117"/>
    <n v="2"/>
    <n v="234"/>
    <x v="1"/>
    <s v="Shearling"/>
  </r>
  <r>
    <n v="2659"/>
    <n v="531"/>
    <n v="466"/>
    <n v="118"/>
    <n v="2"/>
    <n v="236"/>
    <x v="1"/>
    <s v="Puffer"/>
  </r>
  <r>
    <n v="2660"/>
    <n v="531"/>
    <n v="1155"/>
    <n v="99"/>
    <n v="3"/>
    <n v="297"/>
    <x v="2"/>
    <s v="High-Waisted"/>
  </r>
  <r>
    <n v="2661"/>
    <n v="532"/>
    <n v="343"/>
    <n v="109"/>
    <n v="1"/>
    <n v="109"/>
    <x v="0"/>
    <s v="Mandarin Collar"/>
  </r>
  <r>
    <n v="2662"/>
    <n v="532"/>
    <n v="980"/>
    <n v="106"/>
    <n v="2"/>
    <n v="212"/>
    <x v="2"/>
    <s v="Wool"/>
  </r>
  <r>
    <n v="2663"/>
    <n v="532"/>
    <n v="1255"/>
    <n v="112"/>
    <n v="1"/>
    <n v="112"/>
    <x v="2"/>
    <s v="Tracksuit Bottoms"/>
  </r>
  <r>
    <n v="2664"/>
    <n v="532"/>
    <n v="60"/>
    <n v="104"/>
    <n v="2"/>
    <n v="208"/>
    <x v="0"/>
    <s v="Dress"/>
  </r>
  <r>
    <n v="2665"/>
    <n v="533"/>
    <n v="1199"/>
    <n v="105"/>
    <n v="2"/>
    <n v="210"/>
    <x v="2"/>
    <s v="Pleated"/>
  </r>
  <r>
    <n v="2666"/>
    <n v="533"/>
    <n v="344"/>
    <n v="109"/>
    <n v="3"/>
    <n v="327"/>
    <x v="0"/>
    <s v="Mandarin Collar"/>
  </r>
  <r>
    <n v="2667"/>
    <n v="533"/>
    <n v="618"/>
    <n v="112"/>
    <n v="1"/>
    <n v="112"/>
    <x v="1"/>
    <s v="Cardigan"/>
  </r>
  <r>
    <n v="2668"/>
    <n v="534"/>
    <n v="276"/>
    <n v="95"/>
    <n v="3"/>
    <n v="285"/>
    <x v="0"/>
    <s v="Polo"/>
  </r>
  <r>
    <n v="2669"/>
    <n v="535"/>
    <n v="928"/>
    <n v="96"/>
    <n v="3"/>
    <n v="288"/>
    <x v="2"/>
    <s v="Drawstring"/>
  </r>
  <r>
    <n v="2670"/>
    <n v="535"/>
    <n v="707"/>
    <n v="119"/>
    <n v="3"/>
    <n v="357"/>
    <x v="1"/>
    <s v="Trench Coat"/>
  </r>
  <r>
    <n v="2671"/>
    <n v="535"/>
    <n v="58"/>
    <n v="104"/>
    <n v="1"/>
    <n v="104"/>
    <x v="0"/>
    <s v="Dress"/>
  </r>
  <r>
    <n v="2672"/>
    <n v="535"/>
    <n v="946"/>
    <n v="97"/>
    <n v="2"/>
    <n v="194"/>
    <x v="2"/>
    <s v="Slim-Fit"/>
  </r>
  <r>
    <n v="2673"/>
    <n v="535"/>
    <n v="1224"/>
    <n v="105"/>
    <n v="2"/>
    <n v="210"/>
    <x v="2"/>
    <s v="Pleated"/>
  </r>
  <r>
    <n v="2674"/>
    <n v="535"/>
    <n v="164"/>
    <n v="91"/>
    <n v="1"/>
    <n v="91"/>
    <x v="0"/>
    <s v="Linen"/>
  </r>
  <r>
    <n v="2675"/>
    <n v="537"/>
    <n v="1022"/>
    <n v="90"/>
    <n v="3"/>
    <n v="270"/>
    <x v="2"/>
    <s v="Relaxed Leg"/>
  </r>
  <r>
    <n v="2676"/>
    <n v="537"/>
    <n v="1248"/>
    <n v="112"/>
    <n v="3"/>
    <n v="336"/>
    <x v="2"/>
    <s v="Tracksuit Bottoms"/>
  </r>
  <r>
    <n v="2677"/>
    <n v="537"/>
    <n v="1232"/>
    <n v="112"/>
    <n v="3"/>
    <n v="336"/>
    <x v="2"/>
    <s v="Tracksuit Bottoms"/>
  </r>
  <r>
    <n v="2678"/>
    <n v="538"/>
    <n v="279"/>
    <n v="95"/>
    <n v="1"/>
    <n v="95"/>
    <x v="0"/>
    <s v="Polo"/>
  </r>
  <r>
    <n v="2679"/>
    <n v="538"/>
    <n v="494"/>
    <n v="102"/>
    <n v="1"/>
    <n v="102"/>
    <x v="1"/>
    <s v="Windbreaker"/>
  </r>
  <r>
    <n v="2680"/>
    <n v="538"/>
    <n v="351"/>
    <n v="94"/>
    <n v="3"/>
    <n v="282"/>
    <x v="0"/>
    <s v="Henley"/>
  </r>
  <r>
    <n v="2681"/>
    <n v="538"/>
    <n v="74"/>
    <n v="118"/>
    <n v="2"/>
    <n v="236"/>
    <x v="0"/>
    <s v="Flannel"/>
  </r>
  <r>
    <n v="2682"/>
    <n v="538"/>
    <n v="33"/>
    <n v="96"/>
    <n v="1"/>
    <n v="96"/>
    <x v="0"/>
    <s v="Oxford Cloth"/>
  </r>
  <r>
    <n v="2683"/>
    <n v="538"/>
    <n v="1023"/>
    <n v="90"/>
    <n v="1"/>
    <n v="90"/>
    <x v="2"/>
    <s v="Relaxed Leg"/>
  </r>
  <r>
    <n v="2684"/>
    <n v="538"/>
    <n v="213"/>
    <n v="106"/>
    <n v="1"/>
    <n v="106"/>
    <x v="0"/>
    <s v="Chambray"/>
  </r>
  <r>
    <n v="2685"/>
    <n v="538"/>
    <n v="810"/>
    <n v="117"/>
    <n v="2"/>
    <n v="234"/>
    <x v="1"/>
    <s v="Shearling"/>
  </r>
  <r>
    <n v="2686"/>
    <n v="539"/>
    <n v="1229"/>
    <n v="112"/>
    <n v="2"/>
    <n v="224"/>
    <x v="2"/>
    <s v="Tracksuit Bottoms"/>
  </r>
  <r>
    <n v="2687"/>
    <n v="539"/>
    <n v="437"/>
    <n v="107"/>
    <n v="1"/>
    <n v="107"/>
    <x v="1"/>
    <s v="Denim"/>
  </r>
  <r>
    <n v="2688"/>
    <n v="539"/>
    <n v="613"/>
    <n v="112"/>
    <n v="3"/>
    <n v="336"/>
    <x v="1"/>
    <s v="Cardigan"/>
  </r>
  <r>
    <n v="2689"/>
    <n v="539"/>
    <n v="524"/>
    <n v="102"/>
    <n v="3"/>
    <n v="306"/>
    <x v="1"/>
    <s v="Windbreaker"/>
  </r>
  <r>
    <n v="2690"/>
    <n v="539"/>
    <n v="1098"/>
    <n v="115"/>
    <n v="3"/>
    <n v="345"/>
    <x v="2"/>
    <s v="Cropped"/>
  </r>
  <r>
    <n v="2691"/>
    <n v="540"/>
    <n v="81"/>
    <n v="118"/>
    <n v="2"/>
    <n v="236"/>
    <x v="0"/>
    <s v="Flannel"/>
  </r>
  <r>
    <n v="2692"/>
    <n v="540"/>
    <n v="406"/>
    <n v="119"/>
    <n v="2"/>
    <n v="238"/>
    <x v="0"/>
    <s v="Casual Slim Fit"/>
  </r>
  <r>
    <n v="2693"/>
    <n v="540"/>
    <n v="751"/>
    <n v="109"/>
    <n v="2"/>
    <n v="218"/>
    <x v="1"/>
    <s v="Peacoat"/>
  </r>
  <r>
    <n v="2694"/>
    <n v="540"/>
    <n v="554"/>
    <n v="98"/>
    <n v="1"/>
    <n v="98"/>
    <x v="1"/>
    <s v="Leather"/>
  </r>
  <r>
    <n v="2695"/>
    <n v="540"/>
    <n v="786"/>
    <n v="91"/>
    <n v="2"/>
    <n v="182"/>
    <x v="1"/>
    <s v="Pullover"/>
  </r>
  <r>
    <n v="2696"/>
    <n v="540"/>
    <n v="631"/>
    <n v="93"/>
    <n v="3"/>
    <n v="279"/>
    <x v="1"/>
    <s v="Coach"/>
  </r>
  <r>
    <n v="2697"/>
    <n v="541"/>
    <n v="487"/>
    <n v="118"/>
    <n v="3"/>
    <n v="354"/>
    <x v="1"/>
    <s v="Puffer"/>
  </r>
  <r>
    <n v="2698"/>
    <n v="541"/>
    <n v="385"/>
    <n v="119"/>
    <n v="1"/>
    <n v="119"/>
    <x v="0"/>
    <s v="Casual Slim Fit"/>
  </r>
  <r>
    <n v="2699"/>
    <n v="541"/>
    <n v="1126"/>
    <n v="102"/>
    <n v="2"/>
    <n v="204"/>
    <x v="2"/>
    <s v="Cargo Pants"/>
  </r>
  <r>
    <n v="2700"/>
    <n v="541"/>
    <n v="857"/>
    <n v="113"/>
    <n v="1"/>
    <n v="113"/>
    <x v="2"/>
    <s v="Chinos"/>
  </r>
  <r>
    <n v="2701"/>
    <n v="542"/>
    <n v="507"/>
    <n v="102"/>
    <n v="3"/>
    <n v="306"/>
    <x v="1"/>
    <s v="Windbreaker"/>
  </r>
  <r>
    <n v="2702"/>
    <n v="542"/>
    <n v="969"/>
    <n v="97"/>
    <n v="1"/>
    <n v="97"/>
    <x v="2"/>
    <s v="Slim-Fit"/>
  </r>
  <r>
    <n v="2703"/>
    <n v="542"/>
    <n v="1045"/>
    <n v="90"/>
    <n v="3"/>
    <n v="270"/>
    <x v="2"/>
    <s v="Relaxed Leg"/>
  </r>
  <r>
    <n v="2704"/>
    <n v="542"/>
    <n v="1127"/>
    <n v="102"/>
    <n v="2"/>
    <n v="204"/>
    <x v="2"/>
    <s v="Cargo Pants"/>
  </r>
  <r>
    <n v="2705"/>
    <n v="542"/>
    <n v="931"/>
    <n v="96"/>
    <n v="2"/>
    <n v="192"/>
    <x v="2"/>
    <s v="Drawstring"/>
  </r>
  <r>
    <n v="2706"/>
    <n v="542"/>
    <n v="821"/>
    <n v="117"/>
    <n v="3"/>
    <n v="351"/>
    <x v="1"/>
    <s v="Shearling"/>
  </r>
  <r>
    <n v="2707"/>
    <n v="543"/>
    <n v="17"/>
    <n v="96"/>
    <n v="1"/>
    <n v="96"/>
    <x v="0"/>
    <s v="Oxford Cloth"/>
  </r>
  <r>
    <n v="2708"/>
    <n v="543"/>
    <n v="1092"/>
    <n v="115"/>
    <n v="1"/>
    <n v="115"/>
    <x v="2"/>
    <s v="Cropped"/>
  </r>
  <r>
    <n v="2709"/>
    <n v="543"/>
    <n v="1106"/>
    <n v="115"/>
    <n v="2"/>
    <n v="230"/>
    <x v="2"/>
    <s v="Cropped"/>
  </r>
  <r>
    <n v="2710"/>
    <n v="543"/>
    <n v="1046"/>
    <n v="90"/>
    <n v="2"/>
    <n v="180"/>
    <x v="2"/>
    <s v="Relaxed Leg"/>
  </r>
  <r>
    <n v="2711"/>
    <n v="543"/>
    <n v="1205"/>
    <n v="105"/>
    <n v="1"/>
    <n v="105"/>
    <x v="2"/>
    <s v="Pleated"/>
  </r>
  <r>
    <n v="2712"/>
    <n v="543"/>
    <n v="1204"/>
    <n v="105"/>
    <n v="2"/>
    <n v="210"/>
    <x v="2"/>
    <s v="Pleated"/>
  </r>
  <r>
    <n v="2713"/>
    <n v="543"/>
    <n v="1108"/>
    <n v="115"/>
    <n v="2"/>
    <n v="230"/>
    <x v="2"/>
    <s v="Cropped"/>
  </r>
  <r>
    <n v="2714"/>
    <n v="544"/>
    <n v="337"/>
    <n v="109"/>
    <n v="1"/>
    <n v="109"/>
    <x v="0"/>
    <s v="Mandarin Collar"/>
  </r>
  <r>
    <n v="2715"/>
    <n v="544"/>
    <n v="580"/>
    <n v="100"/>
    <n v="1"/>
    <n v="100"/>
    <x v="1"/>
    <s v="Bomber"/>
  </r>
  <r>
    <n v="2716"/>
    <n v="544"/>
    <n v="616"/>
    <n v="112"/>
    <n v="3"/>
    <n v="336"/>
    <x v="1"/>
    <s v="Cardigan"/>
  </r>
  <r>
    <n v="2717"/>
    <n v="544"/>
    <n v="1080"/>
    <n v="93"/>
    <n v="3"/>
    <n v="279"/>
    <x v="2"/>
    <s v="Joggers"/>
  </r>
  <r>
    <n v="2718"/>
    <n v="544"/>
    <n v="75"/>
    <n v="118"/>
    <n v="2"/>
    <n v="236"/>
    <x v="0"/>
    <s v="Flannel"/>
  </r>
  <r>
    <n v="2719"/>
    <n v="544"/>
    <n v="631"/>
    <n v="93"/>
    <n v="3"/>
    <n v="279"/>
    <x v="1"/>
    <s v="Coach"/>
  </r>
  <r>
    <n v="2720"/>
    <n v="544"/>
    <n v="350"/>
    <n v="94"/>
    <n v="2"/>
    <n v="188"/>
    <x v="0"/>
    <s v="Henley"/>
  </r>
  <r>
    <n v="2721"/>
    <n v="545"/>
    <n v="422"/>
    <n v="107"/>
    <n v="3"/>
    <n v="321"/>
    <x v="1"/>
    <s v="Denim"/>
  </r>
  <r>
    <n v="2722"/>
    <n v="545"/>
    <n v="921"/>
    <n v="96"/>
    <n v="2"/>
    <n v="192"/>
    <x v="2"/>
    <s v="Drawstring"/>
  </r>
  <r>
    <n v="2723"/>
    <n v="545"/>
    <n v="419"/>
    <n v="119"/>
    <n v="1"/>
    <n v="119"/>
    <x v="0"/>
    <s v="Casual Slim Fit"/>
  </r>
  <r>
    <n v="2724"/>
    <n v="545"/>
    <n v="1242"/>
    <n v="112"/>
    <n v="3"/>
    <n v="336"/>
    <x v="2"/>
    <s v="Tracksuit Bottoms"/>
  </r>
  <r>
    <n v="2725"/>
    <n v="545"/>
    <n v="823"/>
    <n v="117"/>
    <n v="3"/>
    <n v="351"/>
    <x v="1"/>
    <s v="Shearling"/>
  </r>
  <r>
    <n v="2726"/>
    <n v="545"/>
    <n v="600"/>
    <n v="112"/>
    <n v="1"/>
    <n v="112"/>
    <x v="1"/>
    <s v="Cardigan"/>
  </r>
  <r>
    <n v="2727"/>
    <n v="545"/>
    <n v="355"/>
    <n v="94"/>
    <n v="1"/>
    <n v="94"/>
    <x v="0"/>
    <s v="Henley"/>
  </r>
  <r>
    <n v="2728"/>
    <n v="545"/>
    <n v="586"/>
    <n v="100"/>
    <n v="1"/>
    <n v="100"/>
    <x v="1"/>
    <s v="Bomber"/>
  </r>
  <r>
    <n v="2729"/>
    <n v="545"/>
    <n v="1172"/>
    <n v="99"/>
    <n v="2"/>
    <n v="198"/>
    <x v="2"/>
    <s v="High-Waisted"/>
  </r>
  <r>
    <n v="2730"/>
    <n v="545"/>
    <n v="646"/>
    <n v="93"/>
    <n v="2"/>
    <n v="186"/>
    <x v="1"/>
    <s v="Coach"/>
  </r>
  <r>
    <n v="2731"/>
    <n v="545"/>
    <n v="977"/>
    <n v="97"/>
    <n v="3"/>
    <n v="291"/>
    <x v="2"/>
    <s v="Slim-Fit"/>
  </r>
  <r>
    <n v="2732"/>
    <n v="546"/>
    <n v="153"/>
    <n v="91"/>
    <n v="2"/>
    <n v="182"/>
    <x v="0"/>
    <s v="Linen"/>
  </r>
  <r>
    <n v="2733"/>
    <n v="546"/>
    <n v="352"/>
    <n v="94"/>
    <n v="3"/>
    <n v="282"/>
    <x v="0"/>
    <s v="Henley"/>
  </r>
  <r>
    <n v="2734"/>
    <n v="546"/>
    <n v="79"/>
    <n v="118"/>
    <n v="1"/>
    <n v="118"/>
    <x v="0"/>
    <s v="Flannel"/>
  </r>
  <r>
    <n v="2735"/>
    <n v="546"/>
    <n v="961"/>
    <n v="97"/>
    <n v="2"/>
    <n v="194"/>
    <x v="2"/>
    <s v="Slim-Fit"/>
  </r>
  <r>
    <n v="2736"/>
    <n v="546"/>
    <n v="344"/>
    <n v="109"/>
    <n v="1"/>
    <n v="109"/>
    <x v="0"/>
    <s v="Mandarin Collar"/>
  </r>
  <r>
    <n v="2737"/>
    <n v="547"/>
    <n v="498"/>
    <n v="102"/>
    <n v="3"/>
    <n v="306"/>
    <x v="1"/>
    <s v="Windbreaker"/>
  </r>
  <r>
    <n v="2738"/>
    <n v="547"/>
    <n v="1162"/>
    <n v="99"/>
    <n v="3"/>
    <n v="297"/>
    <x v="2"/>
    <s v="High-Waisted"/>
  </r>
  <r>
    <n v="2739"/>
    <n v="547"/>
    <n v="1168"/>
    <n v="99"/>
    <n v="3"/>
    <n v="297"/>
    <x v="2"/>
    <s v="High-Waisted"/>
  </r>
  <r>
    <n v="2740"/>
    <n v="547"/>
    <n v="941"/>
    <n v="96"/>
    <n v="3"/>
    <n v="288"/>
    <x v="2"/>
    <s v="Drawstring"/>
  </r>
  <r>
    <n v="2741"/>
    <n v="547"/>
    <n v="384"/>
    <n v="94"/>
    <n v="1"/>
    <n v="94"/>
    <x v="0"/>
    <s v="Henley"/>
  </r>
  <r>
    <n v="2742"/>
    <n v="547"/>
    <n v="1245"/>
    <n v="112"/>
    <n v="3"/>
    <n v="336"/>
    <x v="2"/>
    <s v="Tracksuit Bottoms"/>
  </r>
  <r>
    <n v="2743"/>
    <n v="547"/>
    <n v="479"/>
    <n v="118"/>
    <n v="2"/>
    <n v="236"/>
    <x v="1"/>
    <s v="Puffer"/>
  </r>
  <r>
    <n v="2744"/>
    <n v="547"/>
    <n v="1162"/>
    <n v="99"/>
    <n v="1"/>
    <n v="99"/>
    <x v="2"/>
    <s v="High-Waisted"/>
  </r>
  <r>
    <n v="2745"/>
    <n v="547"/>
    <n v="48"/>
    <n v="104"/>
    <n v="2"/>
    <n v="208"/>
    <x v="0"/>
    <s v="Dress"/>
  </r>
  <r>
    <n v="2746"/>
    <n v="548"/>
    <n v="141"/>
    <n v="91"/>
    <n v="3"/>
    <n v="273"/>
    <x v="0"/>
    <s v="Linen"/>
  </r>
  <r>
    <n v="2747"/>
    <n v="548"/>
    <n v="831"/>
    <n v="117"/>
    <n v="2"/>
    <n v="234"/>
    <x v="1"/>
    <s v="Shearling"/>
  </r>
  <r>
    <n v="2748"/>
    <n v="549"/>
    <n v="286"/>
    <n v="105"/>
    <n v="3"/>
    <n v="315"/>
    <x v="0"/>
    <s v="Cuban Collar"/>
  </r>
  <r>
    <n v="2749"/>
    <n v="550"/>
    <n v="63"/>
    <n v="104"/>
    <n v="3"/>
    <n v="312"/>
    <x v="0"/>
    <s v="Dress"/>
  </r>
  <r>
    <n v="2750"/>
    <n v="550"/>
    <n v="707"/>
    <n v="119"/>
    <n v="2"/>
    <n v="238"/>
    <x v="1"/>
    <s v="Trench Coat"/>
  </r>
  <r>
    <n v="2751"/>
    <n v="550"/>
    <n v="399"/>
    <n v="119"/>
    <n v="1"/>
    <n v="119"/>
    <x v="0"/>
    <s v="Casual Slim Fit"/>
  </r>
  <r>
    <n v="2752"/>
    <n v="550"/>
    <n v="623"/>
    <n v="112"/>
    <n v="2"/>
    <n v="224"/>
    <x v="1"/>
    <s v="Cardigan"/>
  </r>
  <r>
    <n v="2753"/>
    <n v="550"/>
    <n v="1233"/>
    <n v="112"/>
    <n v="3"/>
    <n v="336"/>
    <x v="2"/>
    <s v="Tracksuit Bottoms"/>
  </r>
  <r>
    <n v="2754"/>
    <n v="550"/>
    <n v="97"/>
    <n v="118"/>
    <n v="1"/>
    <n v="118"/>
    <x v="0"/>
    <s v="Flannel"/>
  </r>
  <r>
    <n v="2755"/>
    <n v="551"/>
    <n v="1091"/>
    <n v="115"/>
    <n v="3"/>
    <n v="345"/>
    <x v="2"/>
    <s v="Cropped"/>
  </r>
  <r>
    <n v="2756"/>
    <n v="552"/>
    <n v="610"/>
    <n v="112"/>
    <n v="2"/>
    <n v="224"/>
    <x v="1"/>
    <s v="Cardigan"/>
  </r>
  <r>
    <n v="2757"/>
    <n v="552"/>
    <n v="857"/>
    <n v="113"/>
    <n v="3"/>
    <n v="339"/>
    <x v="2"/>
    <s v="Chinos"/>
  </r>
  <r>
    <n v="2758"/>
    <n v="552"/>
    <n v="898"/>
    <n v="94"/>
    <n v="2"/>
    <n v="188"/>
    <x v="2"/>
    <s v="Cords"/>
  </r>
  <r>
    <n v="2759"/>
    <n v="552"/>
    <n v="1138"/>
    <n v="102"/>
    <n v="2"/>
    <n v="204"/>
    <x v="2"/>
    <s v="Cargo Pants"/>
  </r>
  <r>
    <n v="2760"/>
    <n v="552"/>
    <n v="1114"/>
    <n v="115"/>
    <n v="3"/>
    <n v="345"/>
    <x v="2"/>
    <s v="Cropped"/>
  </r>
  <r>
    <n v="2761"/>
    <n v="552"/>
    <n v="84"/>
    <n v="118"/>
    <n v="3"/>
    <n v="354"/>
    <x v="0"/>
    <s v="Flannel"/>
  </r>
  <r>
    <n v="2762"/>
    <n v="553"/>
    <n v="946"/>
    <n v="97"/>
    <n v="3"/>
    <n v="291"/>
    <x v="2"/>
    <s v="Slim-Fit"/>
  </r>
  <r>
    <n v="2763"/>
    <n v="553"/>
    <n v="658"/>
    <n v="93"/>
    <n v="1"/>
    <n v="93"/>
    <x v="1"/>
    <s v="Coach"/>
  </r>
  <r>
    <n v="2764"/>
    <n v="553"/>
    <n v="1118"/>
    <n v="115"/>
    <n v="2"/>
    <n v="230"/>
    <x v="2"/>
    <s v="Cropped"/>
  </r>
  <r>
    <n v="2765"/>
    <n v="553"/>
    <n v="973"/>
    <n v="97"/>
    <n v="1"/>
    <n v="97"/>
    <x v="2"/>
    <s v="Slim-Fit"/>
  </r>
  <r>
    <n v="2766"/>
    <n v="553"/>
    <n v="303"/>
    <n v="105"/>
    <n v="1"/>
    <n v="105"/>
    <x v="0"/>
    <s v="Cuban Collar"/>
  </r>
  <r>
    <n v="2767"/>
    <n v="554"/>
    <n v="1127"/>
    <n v="102"/>
    <n v="3"/>
    <n v="306"/>
    <x v="2"/>
    <s v="Cargo Pants"/>
  </r>
  <r>
    <n v="2768"/>
    <n v="554"/>
    <n v="870"/>
    <n v="113"/>
    <n v="2"/>
    <n v="226"/>
    <x v="2"/>
    <s v="Chinos"/>
  </r>
  <r>
    <n v="2769"/>
    <n v="555"/>
    <n v="282"/>
    <n v="105"/>
    <n v="2"/>
    <n v="210"/>
    <x v="0"/>
    <s v="Cuban Collar"/>
  </r>
  <r>
    <n v="2770"/>
    <n v="555"/>
    <n v="358"/>
    <n v="94"/>
    <n v="2"/>
    <n v="188"/>
    <x v="0"/>
    <s v="Henley"/>
  </r>
  <r>
    <n v="2771"/>
    <n v="555"/>
    <n v="575"/>
    <n v="100"/>
    <n v="1"/>
    <n v="100"/>
    <x v="1"/>
    <s v="Bomber"/>
  </r>
  <r>
    <n v="2772"/>
    <n v="555"/>
    <n v="526"/>
    <n v="98"/>
    <n v="3"/>
    <n v="294"/>
    <x v="1"/>
    <s v="Leather"/>
  </r>
  <r>
    <n v="2773"/>
    <n v="555"/>
    <n v="3"/>
    <n v="96"/>
    <n v="1"/>
    <n v="96"/>
    <x v="0"/>
    <s v="Oxford Cloth"/>
  </r>
  <r>
    <n v="2774"/>
    <n v="555"/>
    <n v="928"/>
    <n v="96"/>
    <n v="1"/>
    <n v="96"/>
    <x v="2"/>
    <s v="Drawstring"/>
  </r>
  <r>
    <n v="2775"/>
    <n v="556"/>
    <n v="202"/>
    <n v="98"/>
    <n v="2"/>
    <n v="196"/>
    <x v="0"/>
    <s v="Camp Collared"/>
  </r>
  <r>
    <n v="2776"/>
    <n v="556"/>
    <n v="459"/>
    <n v="118"/>
    <n v="2"/>
    <n v="236"/>
    <x v="1"/>
    <s v="Puffer"/>
  </r>
  <r>
    <n v="2777"/>
    <n v="556"/>
    <n v="595"/>
    <n v="112"/>
    <n v="2"/>
    <n v="224"/>
    <x v="1"/>
    <s v="Cardigan"/>
  </r>
  <r>
    <n v="2778"/>
    <n v="556"/>
    <n v="530"/>
    <n v="98"/>
    <n v="2"/>
    <n v="196"/>
    <x v="1"/>
    <s v="Leather"/>
  </r>
  <r>
    <n v="2779"/>
    <n v="556"/>
    <n v="968"/>
    <n v="97"/>
    <n v="3"/>
    <n v="291"/>
    <x v="2"/>
    <s v="Slim-Fit"/>
  </r>
  <r>
    <n v="2780"/>
    <n v="556"/>
    <n v="238"/>
    <n v="106"/>
    <n v="2"/>
    <n v="212"/>
    <x v="0"/>
    <s v="Chambray"/>
  </r>
  <r>
    <n v="2781"/>
    <n v="557"/>
    <n v="850"/>
    <n v="113"/>
    <n v="3"/>
    <n v="339"/>
    <x v="2"/>
    <s v="Chinos"/>
  </r>
  <r>
    <n v="2782"/>
    <n v="557"/>
    <n v="1003"/>
    <n v="106"/>
    <n v="3"/>
    <n v="318"/>
    <x v="2"/>
    <s v="Wool"/>
  </r>
  <r>
    <n v="2783"/>
    <n v="557"/>
    <n v="1070"/>
    <n v="93"/>
    <n v="1"/>
    <n v="93"/>
    <x v="2"/>
    <s v="Joggers"/>
  </r>
  <r>
    <n v="2784"/>
    <n v="557"/>
    <n v="350"/>
    <n v="94"/>
    <n v="3"/>
    <n v="282"/>
    <x v="0"/>
    <s v="Henley"/>
  </r>
  <r>
    <n v="2785"/>
    <n v="557"/>
    <n v="66"/>
    <n v="104"/>
    <n v="3"/>
    <n v="312"/>
    <x v="0"/>
    <s v="Dress"/>
  </r>
  <r>
    <n v="2786"/>
    <n v="557"/>
    <n v="1211"/>
    <n v="105"/>
    <n v="2"/>
    <n v="210"/>
    <x v="2"/>
    <s v="Pleated"/>
  </r>
  <r>
    <n v="2787"/>
    <n v="558"/>
    <n v="5"/>
    <n v="96"/>
    <n v="1"/>
    <n v="96"/>
    <x v="0"/>
    <s v="Oxford Cloth"/>
  </r>
  <r>
    <n v="2788"/>
    <n v="558"/>
    <n v="1115"/>
    <n v="115"/>
    <n v="2"/>
    <n v="230"/>
    <x v="2"/>
    <s v="Cropped"/>
  </r>
  <r>
    <n v="2789"/>
    <n v="558"/>
    <n v="398"/>
    <n v="119"/>
    <n v="1"/>
    <n v="119"/>
    <x v="0"/>
    <s v="Casual Slim Fit"/>
  </r>
  <r>
    <n v="2790"/>
    <n v="558"/>
    <n v="513"/>
    <n v="102"/>
    <n v="2"/>
    <n v="204"/>
    <x v="1"/>
    <s v="Windbreaker"/>
  </r>
  <r>
    <n v="2791"/>
    <n v="558"/>
    <n v="233"/>
    <n v="106"/>
    <n v="3"/>
    <n v="318"/>
    <x v="0"/>
    <s v="Chambray"/>
  </r>
  <r>
    <n v="2792"/>
    <n v="558"/>
    <n v="222"/>
    <n v="106"/>
    <n v="2"/>
    <n v="212"/>
    <x v="0"/>
    <s v="Chambray"/>
  </r>
  <r>
    <n v="2793"/>
    <n v="559"/>
    <n v="305"/>
    <n v="105"/>
    <n v="2"/>
    <n v="210"/>
    <x v="0"/>
    <s v="Cuban Collar"/>
  </r>
  <r>
    <n v="2794"/>
    <n v="559"/>
    <n v="185"/>
    <n v="98"/>
    <n v="3"/>
    <n v="294"/>
    <x v="0"/>
    <s v="Camp Collared"/>
  </r>
  <r>
    <n v="2795"/>
    <n v="559"/>
    <n v="532"/>
    <n v="98"/>
    <n v="2"/>
    <n v="196"/>
    <x v="1"/>
    <s v="Leather"/>
  </r>
  <r>
    <n v="2796"/>
    <n v="559"/>
    <n v="568"/>
    <n v="100"/>
    <n v="1"/>
    <n v="100"/>
    <x v="1"/>
    <s v="Bomber"/>
  </r>
  <r>
    <n v="2797"/>
    <n v="559"/>
    <n v="550"/>
    <n v="98"/>
    <n v="2"/>
    <n v="196"/>
    <x v="1"/>
    <s v="Leather"/>
  </r>
  <r>
    <n v="2798"/>
    <n v="559"/>
    <n v="729"/>
    <n v="119"/>
    <n v="3"/>
    <n v="357"/>
    <x v="1"/>
    <s v="Trench Coat"/>
  </r>
  <r>
    <n v="2799"/>
    <n v="559"/>
    <n v="968"/>
    <n v="97"/>
    <n v="2"/>
    <n v="194"/>
    <x v="2"/>
    <s v="Slim-Fit"/>
  </r>
  <r>
    <n v="2800"/>
    <n v="560"/>
    <n v="144"/>
    <n v="91"/>
    <n v="2"/>
    <n v="182"/>
    <x v="0"/>
    <s v="Linen"/>
  </r>
  <r>
    <n v="2801"/>
    <n v="560"/>
    <n v="590"/>
    <n v="100"/>
    <n v="2"/>
    <n v="200"/>
    <x v="1"/>
    <s v="Bomber"/>
  </r>
  <r>
    <n v="2802"/>
    <n v="561"/>
    <n v="1067"/>
    <n v="93"/>
    <n v="3"/>
    <n v="279"/>
    <x v="2"/>
    <s v="Joggers"/>
  </r>
  <r>
    <n v="2803"/>
    <n v="561"/>
    <n v="878"/>
    <n v="94"/>
    <n v="1"/>
    <n v="94"/>
    <x v="2"/>
    <s v="Cords"/>
  </r>
  <r>
    <n v="2804"/>
    <n v="561"/>
    <n v="672"/>
    <n v="113"/>
    <n v="3"/>
    <n v="339"/>
    <x v="1"/>
    <s v="Parka"/>
  </r>
  <r>
    <n v="2805"/>
    <n v="562"/>
    <n v="336"/>
    <n v="109"/>
    <n v="2"/>
    <n v="218"/>
    <x v="0"/>
    <s v="Mandarin Collar"/>
  </r>
  <r>
    <n v="2806"/>
    <n v="562"/>
    <n v="1216"/>
    <n v="105"/>
    <n v="2"/>
    <n v="210"/>
    <x v="2"/>
    <s v="Pleated"/>
  </r>
  <r>
    <n v="2807"/>
    <n v="562"/>
    <n v="375"/>
    <n v="94"/>
    <n v="3"/>
    <n v="282"/>
    <x v="0"/>
    <s v="Henley"/>
  </r>
  <r>
    <n v="2808"/>
    <n v="562"/>
    <n v="628"/>
    <n v="112"/>
    <n v="3"/>
    <n v="336"/>
    <x v="1"/>
    <s v="Cardigan"/>
  </r>
  <r>
    <n v="2809"/>
    <n v="562"/>
    <n v="210"/>
    <n v="106"/>
    <n v="3"/>
    <n v="318"/>
    <x v="0"/>
    <s v="Chambray"/>
  </r>
  <r>
    <n v="2810"/>
    <n v="563"/>
    <n v="798"/>
    <n v="91"/>
    <n v="1"/>
    <n v="91"/>
    <x v="1"/>
    <s v="Pullover"/>
  </r>
  <r>
    <n v="2811"/>
    <n v="563"/>
    <n v="1045"/>
    <n v="90"/>
    <n v="3"/>
    <n v="270"/>
    <x v="2"/>
    <s v="Relaxed Leg"/>
  </r>
  <r>
    <n v="2812"/>
    <n v="563"/>
    <n v="164"/>
    <n v="91"/>
    <n v="3"/>
    <n v="273"/>
    <x v="0"/>
    <s v="Linen"/>
  </r>
  <r>
    <n v="2813"/>
    <n v="563"/>
    <n v="409"/>
    <n v="119"/>
    <n v="1"/>
    <n v="119"/>
    <x v="0"/>
    <s v="Casual Slim Fit"/>
  </r>
  <r>
    <n v="2814"/>
    <n v="563"/>
    <n v="1005"/>
    <n v="106"/>
    <n v="2"/>
    <n v="212"/>
    <x v="2"/>
    <s v="Wool"/>
  </r>
  <r>
    <n v="2815"/>
    <n v="563"/>
    <n v="930"/>
    <n v="96"/>
    <n v="1"/>
    <n v="96"/>
    <x v="2"/>
    <s v="Drawstring"/>
  </r>
  <r>
    <n v="2816"/>
    <n v="563"/>
    <n v="522"/>
    <n v="102"/>
    <n v="2"/>
    <n v="204"/>
    <x v="1"/>
    <s v="Windbreaker"/>
  </r>
  <r>
    <n v="2817"/>
    <n v="564"/>
    <n v="991"/>
    <n v="106"/>
    <n v="1"/>
    <n v="106"/>
    <x v="2"/>
    <s v="Wool"/>
  </r>
  <r>
    <n v="2818"/>
    <n v="564"/>
    <n v="838"/>
    <n v="117"/>
    <n v="3"/>
    <n v="351"/>
    <x v="1"/>
    <s v="Shearling"/>
  </r>
  <r>
    <n v="2819"/>
    <n v="564"/>
    <n v="908"/>
    <n v="94"/>
    <n v="2"/>
    <n v="188"/>
    <x v="2"/>
    <s v="Cords"/>
  </r>
  <r>
    <n v="2820"/>
    <n v="565"/>
    <n v="1100"/>
    <n v="115"/>
    <n v="1"/>
    <n v="115"/>
    <x v="2"/>
    <s v="Cropped"/>
  </r>
  <r>
    <n v="2821"/>
    <n v="565"/>
    <n v="833"/>
    <n v="117"/>
    <n v="1"/>
    <n v="117"/>
    <x v="1"/>
    <s v="Shearling"/>
  </r>
  <r>
    <n v="2822"/>
    <n v="565"/>
    <n v="831"/>
    <n v="117"/>
    <n v="2"/>
    <n v="234"/>
    <x v="1"/>
    <s v="Shearling"/>
  </r>
  <r>
    <n v="2823"/>
    <n v="565"/>
    <n v="1244"/>
    <n v="112"/>
    <n v="1"/>
    <n v="112"/>
    <x v="2"/>
    <s v="Tracksuit Bottoms"/>
  </r>
  <r>
    <n v="2824"/>
    <n v="565"/>
    <n v="610"/>
    <n v="112"/>
    <n v="1"/>
    <n v="112"/>
    <x v="1"/>
    <s v="Cardigan"/>
  </r>
  <r>
    <n v="2825"/>
    <n v="566"/>
    <n v="44"/>
    <n v="104"/>
    <n v="1"/>
    <n v="104"/>
    <x v="0"/>
    <s v="Dress"/>
  </r>
  <r>
    <n v="2826"/>
    <n v="566"/>
    <n v="160"/>
    <n v="91"/>
    <n v="2"/>
    <n v="182"/>
    <x v="0"/>
    <s v="Linen"/>
  </r>
  <r>
    <n v="2827"/>
    <n v="566"/>
    <n v="4"/>
    <n v="96"/>
    <n v="3"/>
    <n v="288"/>
    <x v="0"/>
    <s v="Oxford Cloth"/>
  </r>
  <r>
    <n v="2828"/>
    <n v="566"/>
    <n v="754"/>
    <n v="109"/>
    <n v="2"/>
    <n v="218"/>
    <x v="1"/>
    <s v="Peacoat"/>
  </r>
  <r>
    <n v="2829"/>
    <n v="567"/>
    <n v="1234"/>
    <n v="112"/>
    <n v="1"/>
    <n v="112"/>
    <x v="2"/>
    <s v="Tracksuit Bottoms"/>
  </r>
  <r>
    <n v="2830"/>
    <n v="567"/>
    <n v="556"/>
    <n v="98"/>
    <n v="1"/>
    <n v="98"/>
    <x v="1"/>
    <s v="Leather"/>
  </r>
  <r>
    <n v="2831"/>
    <n v="567"/>
    <n v="1236"/>
    <n v="112"/>
    <n v="1"/>
    <n v="112"/>
    <x v="2"/>
    <s v="Tracksuit Bottoms"/>
  </r>
  <r>
    <n v="2832"/>
    <n v="567"/>
    <n v="827"/>
    <n v="117"/>
    <n v="1"/>
    <n v="117"/>
    <x v="1"/>
    <s v="Shearling"/>
  </r>
  <r>
    <n v="2833"/>
    <n v="567"/>
    <n v="3"/>
    <n v="96"/>
    <n v="2"/>
    <n v="192"/>
    <x v="0"/>
    <s v="Oxford Cloth"/>
  </r>
  <r>
    <n v="2834"/>
    <n v="567"/>
    <n v="778"/>
    <n v="91"/>
    <n v="1"/>
    <n v="91"/>
    <x v="1"/>
    <s v="Pullover"/>
  </r>
  <r>
    <n v="2835"/>
    <n v="567"/>
    <n v="953"/>
    <n v="97"/>
    <n v="1"/>
    <n v="97"/>
    <x v="2"/>
    <s v="Slim-Fit"/>
  </r>
  <r>
    <n v="2836"/>
    <n v="568"/>
    <n v="824"/>
    <n v="117"/>
    <n v="2"/>
    <n v="234"/>
    <x v="1"/>
    <s v="Shearling"/>
  </r>
  <r>
    <n v="2837"/>
    <n v="568"/>
    <n v="989"/>
    <n v="106"/>
    <n v="2"/>
    <n v="212"/>
    <x v="2"/>
    <s v="Wool"/>
  </r>
  <r>
    <n v="2838"/>
    <n v="568"/>
    <n v="366"/>
    <n v="94"/>
    <n v="1"/>
    <n v="94"/>
    <x v="0"/>
    <s v="Henley"/>
  </r>
  <r>
    <n v="2839"/>
    <n v="568"/>
    <n v="596"/>
    <n v="112"/>
    <n v="3"/>
    <n v="336"/>
    <x v="1"/>
    <s v="Cardigan"/>
  </r>
  <r>
    <n v="2840"/>
    <n v="569"/>
    <n v="194"/>
    <n v="98"/>
    <n v="3"/>
    <n v="294"/>
    <x v="0"/>
    <s v="Camp Collared"/>
  </r>
  <r>
    <n v="2841"/>
    <n v="569"/>
    <n v="688"/>
    <n v="113"/>
    <n v="3"/>
    <n v="339"/>
    <x v="1"/>
    <s v="Parka"/>
  </r>
  <r>
    <n v="2842"/>
    <n v="569"/>
    <n v="548"/>
    <n v="98"/>
    <n v="1"/>
    <n v="98"/>
    <x v="1"/>
    <s v="Leather"/>
  </r>
  <r>
    <n v="2843"/>
    <n v="569"/>
    <n v="1240"/>
    <n v="112"/>
    <n v="2"/>
    <n v="224"/>
    <x v="2"/>
    <s v="Tracksuit Bottoms"/>
  </r>
  <r>
    <n v="2844"/>
    <n v="570"/>
    <n v="451"/>
    <n v="107"/>
    <n v="1"/>
    <n v="107"/>
    <x v="1"/>
    <s v="Denim"/>
  </r>
  <r>
    <n v="2845"/>
    <n v="570"/>
    <n v="111"/>
    <n v="92"/>
    <n v="2"/>
    <n v="184"/>
    <x v="0"/>
    <s v="Denim"/>
  </r>
  <r>
    <n v="2846"/>
    <n v="570"/>
    <n v="125"/>
    <n v="92"/>
    <n v="2"/>
    <n v="184"/>
    <x v="0"/>
    <s v="Denim"/>
  </r>
  <r>
    <n v="2847"/>
    <n v="570"/>
    <n v="554"/>
    <n v="98"/>
    <n v="1"/>
    <n v="98"/>
    <x v="1"/>
    <s v="Leather"/>
  </r>
  <r>
    <n v="2848"/>
    <n v="570"/>
    <n v="23"/>
    <n v="96"/>
    <n v="3"/>
    <n v="288"/>
    <x v="0"/>
    <s v="Oxford Cloth"/>
  </r>
  <r>
    <n v="2849"/>
    <n v="570"/>
    <n v="457"/>
    <n v="118"/>
    <n v="1"/>
    <n v="118"/>
    <x v="1"/>
    <s v="Puffer"/>
  </r>
  <r>
    <n v="2850"/>
    <n v="570"/>
    <n v="1236"/>
    <n v="112"/>
    <n v="3"/>
    <n v="336"/>
    <x v="2"/>
    <s v="Tracksuit Bottoms"/>
  </r>
  <r>
    <n v="2851"/>
    <n v="570"/>
    <n v="797"/>
    <n v="91"/>
    <n v="3"/>
    <n v="273"/>
    <x v="1"/>
    <s v="Pullover"/>
  </r>
  <r>
    <n v="2852"/>
    <n v="571"/>
    <n v="509"/>
    <n v="102"/>
    <n v="3"/>
    <n v="306"/>
    <x v="1"/>
    <s v="Windbreaker"/>
  </r>
  <r>
    <n v="2853"/>
    <n v="571"/>
    <n v="1082"/>
    <n v="93"/>
    <n v="2"/>
    <n v="186"/>
    <x v="2"/>
    <s v="Joggers"/>
  </r>
  <r>
    <n v="2854"/>
    <n v="571"/>
    <n v="845"/>
    <n v="113"/>
    <n v="2"/>
    <n v="226"/>
    <x v="2"/>
    <s v="Chinos"/>
  </r>
  <r>
    <n v="2855"/>
    <n v="571"/>
    <n v="299"/>
    <n v="105"/>
    <n v="3"/>
    <n v="315"/>
    <x v="0"/>
    <s v="Cuban Collar"/>
  </r>
  <r>
    <n v="2856"/>
    <n v="571"/>
    <n v="417"/>
    <n v="119"/>
    <n v="3"/>
    <n v="357"/>
    <x v="0"/>
    <s v="Casual Slim Fit"/>
  </r>
  <r>
    <n v="2857"/>
    <n v="571"/>
    <n v="633"/>
    <n v="93"/>
    <n v="1"/>
    <n v="93"/>
    <x v="1"/>
    <s v="Coach"/>
  </r>
  <r>
    <n v="2858"/>
    <n v="572"/>
    <n v="240"/>
    <n v="106"/>
    <n v="2"/>
    <n v="212"/>
    <x v="0"/>
    <s v="Chambray"/>
  </r>
  <r>
    <n v="2859"/>
    <n v="572"/>
    <n v="906"/>
    <n v="94"/>
    <n v="2"/>
    <n v="188"/>
    <x v="2"/>
    <s v="Cords"/>
  </r>
  <r>
    <n v="2860"/>
    <n v="572"/>
    <n v="316"/>
    <n v="109"/>
    <n v="3"/>
    <n v="327"/>
    <x v="0"/>
    <s v="Mandarin Collar"/>
  </r>
  <r>
    <n v="2861"/>
    <n v="572"/>
    <n v="90"/>
    <n v="118"/>
    <n v="3"/>
    <n v="354"/>
    <x v="0"/>
    <s v="Flannel"/>
  </r>
  <r>
    <n v="2862"/>
    <n v="573"/>
    <n v="749"/>
    <n v="109"/>
    <n v="2"/>
    <n v="218"/>
    <x v="1"/>
    <s v="Peacoat"/>
  </r>
  <r>
    <n v="2863"/>
    <n v="573"/>
    <n v="312"/>
    <n v="105"/>
    <n v="3"/>
    <n v="315"/>
    <x v="0"/>
    <s v="Cuban Collar"/>
  </r>
  <r>
    <n v="2864"/>
    <n v="573"/>
    <n v="138"/>
    <n v="92"/>
    <n v="1"/>
    <n v="92"/>
    <x v="0"/>
    <s v="Denim"/>
  </r>
  <r>
    <n v="2865"/>
    <n v="574"/>
    <n v="1095"/>
    <n v="115"/>
    <n v="3"/>
    <n v="345"/>
    <x v="2"/>
    <s v="Cropped"/>
  </r>
  <r>
    <n v="2866"/>
    <n v="574"/>
    <n v="1038"/>
    <n v="90"/>
    <n v="1"/>
    <n v="90"/>
    <x v="2"/>
    <s v="Relaxed Leg"/>
  </r>
  <r>
    <n v="2867"/>
    <n v="574"/>
    <n v="195"/>
    <n v="98"/>
    <n v="1"/>
    <n v="98"/>
    <x v="0"/>
    <s v="Camp Collared"/>
  </r>
  <r>
    <n v="2868"/>
    <n v="575"/>
    <n v="753"/>
    <n v="109"/>
    <n v="1"/>
    <n v="109"/>
    <x v="1"/>
    <s v="Peacoat"/>
  </r>
  <r>
    <n v="2869"/>
    <n v="575"/>
    <n v="793"/>
    <n v="91"/>
    <n v="2"/>
    <n v="182"/>
    <x v="1"/>
    <s v="Pullover"/>
  </r>
  <r>
    <n v="2870"/>
    <n v="575"/>
    <n v="78"/>
    <n v="118"/>
    <n v="3"/>
    <n v="354"/>
    <x v="0"/>
    <s v="Flannel"/>
  </r>
  <r>
    <n v="2871"/>
    <n v="575"/>
    <n v="537"/>
    <n v="98"/>
    <n v="2"/>
    <n v="196"/>
    <x v="1"/>
    <s v="Leather"/>
  </r>
  <r>
    <n v="2872"/>
    <n v="576"/>
    <n v="1073"/>
    <n v="93"/>
    <n v="1"/>
    <n v="93"/>
    <x v="2"/>
    <s v="Joggers"/>
  </r>
  <r>
    <n v="2873"/>
    <n v="576"/>
    <n v="605"/>
    <n v="112"/>
    <n v="3"/>
    <n v="336"/>
    <x v="1"/>
    <s v="Cardigan"/>
  </r>
  <r>
    <n v="2874"/>
    <n v="576"/>
    <n v="968"/>
    <n v="97"/>
    <n v="2"/>
    <n v="194"/>
    <x v="2"/>
    <s v="Slim-Fit"/>
  </r>
  <r>
    <n v="2875"/>
    <n v="576"/>
    <n v="748"/>
    <n v="109"/>
    <n v="3"/>
    <n v="327"/>
    <x v="1"/>
    <s v="Peacoat"/>
  </r>
  <r>
    <n v="2876"/>
    <n v="576"/>
    <n v="395"/>
    <n v="119"/>
    <n v="1"/>
    <n v="119"/>
    <x v="0"/>
    <s v="Casual Slim Fit"/>
  </r>
  <r>
    <n v="2877"/>
    <n v="577"/>
    <n v="778"/>
    <n v="91"/>
    <n v="3"/>
    <n v="273"/>
    <x v="1"/>
    <s v="Pullover"/>
  </r>
  <r>
    <n v="2878"/>
    <n v="577"/>
    <n v="1249"/>
    <n v="112"/>
    <n v="2"/>
    <n v="224"/>
    <x v="2"/>
    <s v="Tracksuit Bottoms"/>
  </r>
  <r>
    <n v="2879"/>
    <n v="577"/>
    <n v="372"/>
    <n v="94"/>
    <n v="2"/>
    <n v="188"/>
    <x v="0"/>
    <s v="Henley"/>
  </r>
  <r>
    <n v="2880"/>
    <n v="577"/>
    <n v="1056"/>
    <n v="93"/>
    <n v="3"/>
    <n v="279"/>
    <x v="2"/>
    <s v="Joggers"/>
  </r>
  <r>
    <n v="2881"/>
    <n v="577"/>
    <n v="1077"/>
    <n v="93"/>
    <n v="3"/>
    <n v="279"/>
    <x v="2"/>
    <s v="Joggers"/>
  </r>
  <r>
    <n v="2882"/>
    <n v="577"/>
    <n v="203"/>
    <n v="98"/>
    <n v="3"/>
    <n v="294"/>
    <x v="0"/>
    <s v="Camp Collared"/>
  </r>
  <r>
    <n v="2883"/>
    <n v="577"/>
    <n v="761"/>
    <n v="109"/>
    <n v="2"/>
    <n v="218"/>
    <x v="1"/>
    <s v="Peacoat"/>
  </r>
  <r>
    <n v="2884"/>
    <n v="578"/>
    <n v="478"/>
    <n v="118"/>
    <n v="2"/>
    <n v="236"/>
    <x v="1"/>
    <s v="Puffer"/>
  </r>
  <r>
    <n v="2885"/>
    <n v="578"/>
    <n v="442"/>
    <n v="107"/>
    <n v="2"/>
    <n v="214"/>
    <x v="1"/>
    <s v="Denim"/>
  </r>
  <r>
    <n v="2886"/>
    <n v="578"/>
    <n v="987"/>
    <n v="106"/>
    <n v="1"/>
    <n v="106"/>
    <x v="2"/>
    <s v="Wool"/>
  </r>
  <r>
    <n v="2887"/>
    <n v="578"/>
    <n v="115"/>
    <n v="92"/>
    <n v="2"/>
    <n v="184"/>
    <x v="0"/>
    <s v="Denim"/>
  </r>
  <r>
    <n v="2888"/>
    <n v="578"/>
    <n v="904"/>
    <n v="94"/>
    <n v="1"/>
    <n v="94"/>
    <x v="2"/>
    <s v="Cords"/>
  </r>
  <r>
    <n v="2889"/>
    <n v="578"/>
    <n v="1072"/>
    <n v="93"/>
    <n v="2"/>
    <n v="186"/>
    <x v="2"/>
    <s v="Joggers"/>
  </r>
  <r>
    <n v="2890"/>
    <n v="578"/>
    <n v="784"/>
    <n v="91"/>
    <n v="3"/>
    <n v="273"/>
    <x v="1"/>
    <s v="Pullover"/>
  </r>
  <r>
    <n v="2891"/>
    <n v="578"/>
    <n v="797"/>
    <n v="91"/>
    <n v="1"/>
    <n v="91"/>
    <x v="1"/>
    <s v="Pullover"/>
  </r>
  <r>
    <n v="2892"/>
    <n v="578"/>
    <n v="1127"/>
    <n v="102"/>
    <n v="1"/>
    <n v="102"/>
    <x v="2"/>
    <s v="Cargo Pants"/>
  </r>
  <r>
    <n v="2893"/>
    <n v="578"/>
    <n v="892"/>
    <n v="94"/>
    <n v="3"/>
    <n v="282"/>
    <x v="2"/>
    <s v="Cords"/>
  </r>
  <r>
    <n v="2894"/>
    <n v="579"/>
    <n v="222"/>
    <n v="106"/>
    <n v="2"/>
    <n v="212"/>
    <x v="0"/>
    <s v="Chambray"/>
  </r>
  <r>
    <n v="2895"/>
    <n v="579"/>
    <n v="989"/>
    <n v="106"/>
    <n v="2"/>
    <n v="212"/>
    <x v="2"/>
    <s v="Wool"/>
  </r>
  <r>
    <n v="2896"/>
    <n v="579"/>
    <n v="477"/>
    <n v="118"/>
    <n v="1"/>
    <n v="118"/>
    <x v="1"/>
    <s v="Puffer"/>
  </r>
  <r>
    <n v="2897"/>
    <n v="579"/>
    <n v="1064"/>
    <n v="93"/>
    <n v="1"/>
    <n v="93"/>
    <x v="2"/>
    <s v="Joggers"/>
  </r>
  <r>
    <n v="2898"/>
    <n v="579"/>
    <n v="37"/>
    <n v="104"/>
    <n v="1"/>
    <n v="104"/>
    <x v="0"/>
    <s v="Dress"/>
  </r>
  <r>
    <n v="2899"/>
    <n v="579"/>
    <n v="434"/>
    <n v="107"/>
    <n v="1"/>
    <n v="107"/>
    <x v="1"/>
    <s v="Denim"/>
  </r>
  <r>
    <n v="2900"/>
    <n v="580"/>
    <n v="433"/>
    <n v="107"/>
    <n v="2"/>
    <n v="214"/>
    <x v="1"/>
    <s v="Denim"/>
  </r>
  <r>
    <n v="2901"/>
    <n v="580"/>
    <n v="37"/>
    <n v="104"/>
    <n v="2"/>
    <n v="208"/>
    <x v="0"/>
    <s v="Dress"/>
  </r>
  <r>
    <n v="2902"/>
    <n v="580"/>
    <n v="159"/>
    <n v="91"/>
    <n v="2"/>
    <n v="182"/>
    <x v="0"/>
    <s v="Linen"/>
  </r>
  <r>
    <n v="2903"/>
    <n v="580"/>
    <n v="657"/>
    <n v="93"/>
    <n v="1"/>
    <n v="93"/>
    <x v="1"/>
    <s v="Coach"/>
  </r>
  <r>
    <n v="2904"/>
    <n v="581"/>
    <n v="721"/>
    <n v="119"/>
    <n v="2"/>
    <n v="238"/>
    <x v="1"/>
    <s v="Trench Coat"/>
  </r>
  <r>
    <n v="2905"/>
    <n v="581"/>
    <n v="134"/>
    <n v="92"/>
    <n v="1"/>
    <n v="92"/>
    <x v="0"/>
    <s v="Denim"/>
  </r>
  <r>
    <n v="2906"/>
    <n v="581"/>
    <n v="1063"/>
    <n v="93"/>
    <n v="2"/>
    <n v="186"/>
    <x v="2"/>
    <s v="Joggers"/>
  </r>
  <r>
    <n v="2907"/>
    <n v="581"/>
    <n v="290"/>
    <n v="105"/>
    <n v="2"/>
    <n v="210"/>
    <x v="0"/>
    <s v="Cuban Collar"/>
  </r>
  <r>
    <n v="2908"/>
    <n v="582"/>
    <n v="216"/>
    <n v="106"/>
    <n v="3"/>
    <n v="318"/>
    <x v="0"/>
    <s v="Chambray"/>
  </r>
  <r>
    <n v="2909"/>
    <n v="582"/>
    <n v="21"/>
    <n v="96"/>
    <n v="2"/>
    <n v="192"/>
    <x v="0"/>
    <s v="Oxford Cloth"/>
  </r>
  <r>
    <n v="2910"/>
    <n v="582"/>
    <n v="321"/>
    <n v="109"/>
    <n v="2"/>
    <n v="218"/>
    <x v="0"/>
    <s v="Mandarin Collar"/>
  </r>
  <r>
    <n v="2911"/>
    <n v="582"/>
    <n v="322"/>
    <n v="109"/>
    <n v="1"/>
    <n v="109"/>
    <x v="0"/>
    <s v="Mandarin Collar"/>
  </r>
  <r>
    <n v="2912"/>
    <n v="582"/>
    <n v="618"/>
    <n v="112"/>
    <n v="1"/>
    <n v="112"/>
    <x v="1"/>
    <s v="Cardigan"/>
  </r>
  <r>
    <n v="2913"/>
    <n v="582"/>
    <n v="687"/>
    <n v="113"/>
    <n v="2"/>
    <n v="226"/>
    <x v="1"/>
    <s v="Parka"/>
  </r>
  <r>
    <n v="2914"/>
    <n v="583"/>
    <n v="801"/>
    <n v="91"/>
    <n v="3"/>
    <n v="273"/>
    <x v="1"/>
    <s v="Pullover"/>
  </r>
  <r>
    <n v="2915"/>
    <n v="583"/>
    <n v="124"/>
    <n v="92"/>
    <n v="2"/>
    <n v="184"/>
    <x v="0"/>
    <s v="Denim"/>
  </r>
  <r>
    <n v="2916"/>
    <n v="583"/>
    <n v="327"/>
    <n v="109"/>
    <n v="2"/>
    <n v="218"/>
    <x v="0"/>
    <s v="Mandarin Collar"/>
  </r>
  <r>
    <n v="2917"/>
    <n v="583"/>
    <n v="224"/>
    <n v="106"/>
    <n v="3"/>
    <n v="318"/>
    <x v="0"/>
    <s v="Chambray"/>
  </r>
  <r>
    <n v="2918"/>
    <n v="583"/>
    <n v="314"/>
    <n v="105"/>
    <n v="2"/>
    <n v="210"/>
    <x v="0"/>
    <s v="Cuban Collar"/>
  </r>
  <r>
    <n v="2919"/>
    <n v="583"/>
    <n v="1047"/>
    <n v="90"/>
    <n v="1"/>
    <n v="90"/>
    <x v="2"/>
    <s v="Relaxed Leg"/>
  </r>
  <r>
    <n v="2920"/>
    <n v="583"/>
    <n v="1010"/>
    <n v="106"/>
    <n v="2"/>
    <n v="212"/>
    <x v="2"/>
    <s v="Wool"/>
  </r>
  <r>
    <n v="2921"/>
    <n v="583"/>
    <n v="1131"/>
    <n v="102"/>
    <n v="1"/>
    <n v="102"/>
    <x v="2"/>
    <s v="Cargo Pants"/>
  </r>
  <r>
    <n v="2922"/>
    <n v="583"/>
    <n v="784"/>
    <n v="91"/>
    <n v="1"/>
    <n v="91"/>
    <x v="1"/>
    <s v="Pullover"/>
  </r>
  <r>
    <n v="2923"/>
    <n v="583"/>
    <n v="766"/>
    <n v="109"/>
    <n v="3"/>
    <n v="327"/>
    <x v="1"/>
    <s v="Peacoat"/>
  </r>
  <r>
    <n v="2924"/>
    <n v="583"/>
    <n v="716"/>
    <n v="119"/>
    <n v="1"/>
    <n v="119"/>
    <x v="1"/>
    <s v="Trench Coat"/>
  </r>
  <r>
    <n v="2925"/>
    <n v="584"/>
    <n v="357"/>
    <n v="94"/>
    <n v="1"/>
    <n v="94"/>
    <x v="0"/>
    <s v="Henley"/>
  </r>
  <r>
    <n v="2926"/>
    <n v="584"/>
    <n v="832"/>
    <n v="117"/>
    <n v="2"/>
    <n v="234"/>
    <x v="1"/>
    <s v="Shearling"/>
  </r>
  <r>
    <n v="2927"/>
    <n v="584"/>
    <n v="660"/>
    <n v="93"/>
    <n v="2"/>
    <n v="186"/>
    <x v="1"/>
    <s v="Coach"/>
  </r>
  <r>
    <n v="2928"/>
    <n v="584"/>
    <n v="588"/>
    <n v="100"/>
    <n v="2"/>
    <n v="200"/>
    <x v="1"/>
    <s v="Bomber"/>
  </r>
  <r>
    <n v="2929"/>
    <n v="585"/>
    <n v="447"/>
    <n v="107"/>
    <n v="2"/>
    <n v="214"/>
    <x v="1"/>
    <s v="Denim"/>
  </r>
  <r>
    <n v="2930"/>
    <n v="585"/>
    <n v="886"/>
    <n v="94"/>
    <n v="2"/>
    <n v="188"/>
    <x v="2"/>
    <s v="Cords"/>
  </r>
  <r>
    <n v="2931"/>
    <n v="585"/>
    <n v="456"/>
    <n v="118"/>
    <n v="3"/>
    <n v="354"/>
    <x v="1"/>
    <s v="Puffer"/>
  </r>
  <r>
    <n v="2932"/>
    <n v="585"/>
    <n v="401"/>
    <n v="119"/>
    <n v="2"/>
    <n v="238"/>
    <x v="0"/>
    <s v="Casual Slim Fit"/>
  </r>
  <r>
    <n v="2933"/>
    <n v="585"/>
    <n v="328"/>
    <n v="109"/>
    <n v="1"/>
    <n v="109"/>
    <x v="0"/>
    <s v="Mandarin Collar"/>
  </r>
  <r>
    <n v="2934"/>
    <n v="586"/>
    <n v="57"/>
    <n v="104"/>
    <n v="3"/>
    <n v="312"/>
    <x v="0"/>
    <s v="Dress"/>
  </r>
  <r>
    <n v="2935"/>
    <n v="586"/>
    <n v="411"/>
    <n v="119"/>
    <n v="2"/>
    <n v="238"/>
    <x v="0"/>
    <s v="Casual Slim Fit"/>
  </r>
  <r>
    <n v="2936"/>
    <n v="586"/>
    <n v="815"/>
    <n v="117"/>
    <n v="2"/>
    <n v="234"/>
    <x v="1"/>
    <s v="Shearling"/>
  </r>
  <r>
    <n v="2937"/>
    <n v="586"/>
    <n v="523"/>
    <n v="102"/>
    <n v="3"/>
    <n v="306"/>
    <x v="1"/>
    <s v="Windbreaker"/>
  </r>
  <r>
    <n v="2938"/>
    <n v="586"/>
    <n v="918"/>
    <n v="96"/>
    <n v="2"/>
    <n v="192"/>
    <x v="2"/>
    <s v="Drawstring"/>
  </r>
  <r>
    <n v="2939"/>
    <n v="586"/>
    <n v="1195"/>
    <n v="105"/>
    <n v="2"/>
    <n v="210"/>
    <x v="2"/>
    <s v="Pleated"/>
  </r>
  <r>
    <n v="2940"/>
    <n v="586"/>
    <n v="594"/>
    <n v="100"/>
    <n v="1"/>
    <n v="100"/>
    <x v="1"/>
    <s v="Bomber"/>
  </r>
  <r>
    <n v="2941"/>
    <n v="586"/>
    <n v="1101"/>
    <n v="115"/>
    <n v="2"/>
    <n v="230"/>
    <x v="2"/>
    <s v="Cropped"/>
  </r>
  <r>
    <n v="2942"/>
    <n v="587"/>
    <n v="502"/>
    <n v="102"/>
    <n v="2"/>
    <n v="204"/>
    <x v="1"/>
    <s v="Windbreaker"/>
  </r>
  <r>
    <n v="2943"/>
    <n v="587"/>
    <n v="272"/>
    <n v="95"/>
    <n v="1"/>
    <n v="95"/>
    <x v="0"/>
    <s v="Polo"/>
  </r>
  <r>
    <n v="2944"/>
    <n v="587"/>
    <n v="1029"/>
    <n v="90"/>
    <n v="2"/>
    <n v="180"/>
    <x v="2"/>
    <s v="Relaxed Leg"/>
  </r>
  <r>
    <n v="2945"/>
    <n v="587"/>
    <n v="351"/>
    <n v="94"/>
    <n v="3"/>
    <n v="282"/>
    <x v="0"/>
    <s v="Henley"/>
  </r>
  <r>
    <n v="2946"/>
    <n v="587"/>
    <n v="1233"/>
    <n v="112"/>
    <n v="3"/>
    <n v="336"/>
    <x v="2"/>
    <s v="Tracksuit Bottoms"/>
  </r>
  <r>
    <n v="2947"/>
    <n v="587"/>
    <n v="450"/>
    <n v="107"/>
    <n v="1"/>
    <n v="107"/>
    <x v="1"/>
    <s v="Denim"/>
  </r>
  <r>
    <n v="2948"/>
    <n v="588"/>
    <n v="334"/>
    <n v="109"/>
    <n v="1"/>
    <n v="109"/>
    <x v="0"/>
    <s v="Mandarin Collar"/>
  </r>
  <r>
    <n v="2949"/>
    <n v="588"/>
    <n v="806"/>
    <n v="117"/>
    <n v="2"/>
    <n v="234"/>
    <x v="1"/>
    <s v="Shearling"/>
  </r>
  <r>
    <n v="2950"/>
    <n v="588"/>
    <n v="281"/>
    <n v="105"/>
    <n v="1"/>
    <n v="105"/>
    <x v="0"/>
    <s v="Cuban Collar"/>
  </r>
  <r>
    <n v="2951"/>
    <n v="588"/>
    <n v="9"/>
    <n v="96"/>
    <n v="2"/>
    <n v="192"/>
    <x v="0"/>
    <s v="Oxford Cloth"/>
  </r>
  <r>
    <n v="2952"/>
    <n v="588"/>
    <n v="1031"/>
    <n v="90"/>
    <n v="2"/>
    <n v="180"/>
    <x v="2"/>
    <s v="Relaxed Leg"/>
  </r>
  <r>
    <n v="2953"/>
    <n v="589"/>
    <n v="754"/>
    <n v="109"/>
    <n v="2"/>
    <n v="218"/>
    <x v="1"/>
    <s v="Peacoat"/>
  </r>
  <r>
    <n v="2954"/>
    <n v="589"/>
    <n v="566"/>
    <n v="100"/>
    <n v="1"/>
    <n v="100"/>
    <x v="1"/>
    <s v="Bomber"/>
  </r>
  <r>
    <n v="2955"/>
    <n v="589"/>
    <n v="1009"/>
    <n v="106"/>
    <n v="1"/>
    <n v="106"/>
    <x v="2"/>
    <s v="Wool"/>
  </r>
  <r>
    <n v="2956"/>
    <n v="589"/>
    <n v="955"/>
    <n v="97"/>
    <n v="2"/>
    <n v="194"/>
    <x v="2"/>
    <s v="Slim-Fit"/>
  </r>
  <r>
    <n v="2957"/>
    <n v="589"/>
    <n v="283"/>
    <n v="105"/>
    <n v="2"/>
    <n v="210"/>
    <x v="0"/>
    <s v="Cuban Collar"/>
  </r>
  <r>
    <n v="2958"/>
    <n v="589"/>
    <n v="133"/>
    <n v="92"/>
    <n v="1"/>
    <n v="92"/>
    <x v="0"/>
    <s v="Denim"/>
  </r>
  <r>
    <n v="2959"/>
    <n v="589"/>
    <n v="1224"/>
    <n v="105"/>
    <n v="2"/>
    <n v="210"/>
    <x v="2"/>
    <s v="Pleated"/>
  </r>
  <r>
    <n v="2960"/>
    <n v="589"/>
    <n v="265"/>
    <n v="95"/>
    <n v="3"/>
    <n v="285"/>
    <x v="0"/>
    <s v="Polo"/>
  </r>
  <r>
    <n v="2961"/>
    <n v="589"/>
    <n v="404"/>
    <n v="119"/>
    <n v="1"/>
    <n v="119"/>
    <x v="0"/>
    <s v="Casual Slim Fit"/>
  </r>
  <r>
    <n v="2962"/>
    <n v="589"/>
    <n v="488"/>
    <n v="118"/>
    <n v="3"/>
    <n v="354"/>
    <x v="1"/>
    <s v="Puffer"/>
  </r>
  <r>
    <n v="2963"/>
    <n v="590"/>
    <n v="1056"/>
    <n v="93"/>
    <n v="2"/>
    <n v="186"/>
    <x v="2"/>
    <s v="Joggers"/>
  </r>
  <r>
    <n v="2964"/>
    <n v="590"/>
    <n v="379"/>
    <n v="94"/>
    <n v="2"/>
    <n v="188"/>
    <x v="0"/>
    <s v="Henley"/>
  </r>
  <r>
    <n v="2965"/>
    <n v="590"/>
    <n v="944"/>
    <n v="96"/>
    <n v="2"/>
    <n v="192"/>
    <x v="2"/>
    <s v="Drawstring"/>
  </r>
  <r>
    <n v="2966"/>
    <n v="590"/>
    <n v="388"/>
    <n v="119"/>
    <n v="1"/>
    <n v="119"/>
    <x v="0"/>
    <s v="Casual Slim Fit"/>
  </r>
  <r>
    <n v="2967"/>
    <n v="591"/>
    <n v="1234"/>
    <n v="112"/>
    <n v="3"/>
    <n v="336"/>
    <x v="2"/>
    <s v="Tracksuit Bottoms"/>
  </r>
  <r>
    <n v="2968"/>
    <n v="592"/>
    <n v="417"/>
    <n v="119"/>
    <n v="1"/>
    <n v="119"/>
    <x v="0"/>
    <s v="Casual Slim Fit"/>
  </r>
  <r>
    <n v="2969"/>
    <n v="592"/>
    <n v="696"/>
    <n v="113"/>
    <n v="1"/>
    <n v="113"/>
    <x v="1"/>
    <s v="Parka"/>
  </r>
  <r>
    <n v="2970"/>
    <n v="592"/>
    <n v="1139"/>
    <n v="102"/>
    <n v="3"/>
    <n v="306"/>
    <x v="2"/>
    <s v="Cargo Pants"/>
  </r>
  <r>
    <n v="2971"/>
    <n v="592"/>
    <n v="511"/>
    <n v="102"/>
    <n v="2"/>
    <n v="204"/>
    <x v="1"/>
    <s v="Windbreaker"/>
  </r>
  <r>
    <n v="2972"/>
    <n v="592"/>
    <n v="309"/>
    <n v="105"/>
    <n v="1"/>
    <n v="105"/>
    <x v="0"/>
    <s v="Cuban Collar"/>
  </r>
  <r>
    <n v="2973"/>
    <n v="592"/>
    <n v="960"/>
    <n v="97"/>
    <n v="2"/>
    <n v="194"/>
    <x v="2"/>
    <s v="Slim-Fit"/>
  </r>
  <r>
    <n v="2974"/>
    <n v="592"/>
    <n v="513"/>
    <n v="102"/>
    <n v="3"/>
    <n v="306"/>
    <x v="1"/>
    <s v="Windbreaker"/>
  </r>
  <r>
    <n v="2975"/>
    <n v="592"/>
    <n v="1094"/>
    <n v="115"/>
    <n v="2"/>
    <n v="230"/>
    <x v="2"/>
    <s v="Cropped"/>
  </r>
  <r>
    <n v="2976"/>
    <n v="592"/>
    <n v="579"/>
    <n v="100"/>
    <n v="2"/>
    <n v="200"/>
    <x v="1"/>
    <s v="Bomber"/>
  </r>
  <r>
    <n v="2977"/>
    <n v="592"/>
    <n v="870"/>
    <n v="113"/>
    <n v="3"/>
    <n v="339"/>
    <x v="2"/>
    <s v="Chinos"/>
  </r>
  <r>
    <n v="2978"/>
    <n v="593"/>
    <n v="955"/>
    <n v="97"/>
    <n v="1"/>
    <n v="97"/>
    <x v="2"/>
    <s v="Slim-Fit"/>
  </r>
  <r>
    <n v="2979"/>
    <n v="593"/>
    <n v="996"/>
    <n v="106"/>
    <n v="1"/>
    <n v="106"/>
    <x v="2"/>
    <s v="Wool"/>
  </r>
  <r>
    <n v="2980"/>
    <n v="593"/>
    <n v="380"/>
    <n v="94"/>
    <n v="1"/>
    <n v="94"/>
    <x v="0"/>
    <s v="Henley"/>
  </r>
  <r>
    <n v="2981"/>
    <n v="593"/>
    <n v="665"/>
    <n v="113"/>
    <n v="1"/>
    <n v="113"/>
    <x v="1"/>
    <s v="Parka"/>
  </r>
  <r>
    <n v="2982"/>
    <n v="593"/>
    <n v="1120"/>
    <n v="102"/>
    <n v="1"/>
    <n v="102"/>
    <x v="2"/>
    <s v="Cargo Pants"/>
  </r>
  <r>
    <n v="2983"/>
    <n v="593"/>
    <n v="911"/>
    <n v="96"/>
    <n v="3"/>
    <n v="288"/>
    <x v="2"/>
    <s v="Drawstring"/>
  </r>
  <r>
    <n v="2984"/>
    <n v="593"/>
    <n v="467"/>
    <n v="118"/>
    <n v="3"/>
    <n v="354"/>
    <x v="1"/>
    <s v="Puffer"/>
  </r>
  <r>
    <n v="2985"/>
    <n v="594"/>
    <n v="561"/>
    <n v="100"/>
    <n v="1"/>
    <n v="100"/>
    <x v="1"/>
    <s v="Bomber"/>
  </r>
  <r>
    <n v="2986"/>
    <n v="594"/>
    <n v="597"/>
    <n v="112"/>
    <n v="1"/>
    <n v="112"/>
    <x v="1"/>
    <s v="Cardigan"/>
  </r>
  <r>
    <n v="2987"/>
    <n v="594"/>
    <n v="487"/>
    <n v="118"/>
    <n v="2"/>
    <n v="236"/>
    <x v="1"/>
    <s v="Puffer"/>
  </r>
  <r>
    <n v="2988"/>
    <n v="594"/>
    <n v="89"/>
    <n v="118"/>
    <n v="2"/>
    <n v="236"/>
    <x v="0"/>
    <s v="Flannel"/>
  </r>
  <r>
    <n v="2989"/>
    <n v="594"/>
    <n v="1166"/>
    <n v="99"/>
    <n v="3"/>
    <n v="297"/>
    <x v="2"/>
    <s v="High-Waisted"/>
  </r>
  <r>
    <n v="2990"/>
    <n v="595"/>
    <n v="1023"/>
    <n v="90"/>
    <n v="3"/>
    <n v="270"/>
    <x v="2"/>
    <s v="Relaxed Leg"/>
  </r>
  <r>
    <n v="2991"/>
    <n v="596"/>
    <n v="544"/>
    <n v="98"/>
    <n v="2"/>
    <n v="196"/>
    <x v="1"/>
    <s v="Leather"/>
  </r>
  <r>
    <n v="2992"/>
    <n v="596"/>
    <n v="294"/>
    <n v="105"/>
    <n v="1"/>
    <n v="105"/>
    <x v="0"/>
    <s v="Cuban Collar"/>
  </r>
  <r>
    <n v="2993"/>
    <n v="597"/>
    <n v="1038"/>
    <n v="90"/>
    <n v="2"/>
    <n v="180"/>
    <x v="2"/>
    <s v="Relaxed Leg"/>
  </r>
  <r>
    <n v="2994"/>
    <n v="599"/>
    <n v="630"/>
    <n v="93"/>
    <n v="2"/>
    <n v="186"/>
    <x v="1"/>
    <s v="Coach"/>
  </r>
  <r>
    <n v="2995"/>
    <n v="599"/>
    <n v="28"/>
    <n v="96"/>
    <n v="3"/>
    <n v="288"/>
    <x v="0"/>
    <s v="Oxford Cloth"/>
  </r>
  <r>
    <n v="2996"/>
    <n v="599"/>
    <n v="1038"/>
    <n v="90"/>
    <n v="3"/>
    <n v="270"/>
    <x v="2"/>
    <s v="Relaxed Leg"/>
  </r>
  <r>
    <n v="2997"/>
    <n v="599"/>
    <n v="1106"/>
    <n v="115"/>
    <n v="1"/>
    <n v="115"/>
    <x v="2"/>
    <s v="Cropped"/>
  </r>
  <r>
    <n v="2998"/>
    <n v="599"/>
    <n v="986"/>
    <n v="106"/>
    <n v="1"/>
    <n v="106"/>
    <x v="2"/>
    <s v="Wool"/>
  </r>
  <r>
    <n v="2999"/>
    <n v="600"/>
    <n v="1093"/>
    <n v="115"/>
    <n v="1"/>
    <n v="115"/>
    <x v="2"/>
    <s v="Cropped"/>
  </r>
  <r>
    <n v="3000"/>
    <n v="600"/>
    <n v="151"/>
    <n v="91"/>
    <n v="2"/>
    <n v="182"/>
    <x v="0"/>
    <s v="Linen"/>
  </r>
  <r>
    <n v="3001"/>
    <n v="600"/>
    <n v="749"/>
    <n v="109"/>
    <n v="3"/>
    <n v="327"/>
    <x v="1"/>
    <s v="Peacoat"/>
  </r>
  <r>
    <n v="3002"/>
    <n v="601"/>
    <n v="971"/>
    <n v="97"/>
    <n v="2"/>
    <n v="194"/>
    <x v="2"/>
    <s v="Slim-Fit"/>
  </r>
  <r>
    <n v="3003"/>
    <n v="601"/>
    <n v="278"/>
    <n v="95"/>
    <n v="1"/>
    <n v="95"/>
    <x v="0"/>
    <s v="Polo"/>
  </r>
  <r>
    <n v="3004"/>
    <n v="601"/>
    <n v="681"/>
    <n v="113"/>
    <n v="3"/>
    <n v="339"/>
    <x v="1"/>
    <s v="Parka"/>
  </r>
  <r>
    <n v="3005"/>
    <n v="601"/>
    <n v="347"/>
    <n v="109"/>
    <n v="2"/>
    <n v="218"/>
    <x v="0"/>
    <s v="Mandarin Collar"/>
  </r>
  <r>
    <n v="3006"/>
    <n v="601"/>
    <n v="518"/>
    <n v="102"/>
    <n v="3"/>
    <n v="306"/>
    <x v="1"/>
    <s v="Windbreaker"/>
  </r>
  <r>
    <n v="3007"/>
    <n v="602"/>
    <n v="1161"/>
    <n v="99"/>
    <n v="3"/>
    <n v="297"/>
    <x v="2"/>
    <s v="High-Waisted"/>
  </r>
  <r>
    <n v="3008"/>
    <n v="602"/>
    <n v="86"/>
    <n v="118"/>
    <n v="1"/>
    <n v="118"/>
    <x v="0"/>
    <s v="Flannel"/>
  </r>
  <r>
    <n v="3009"/>
    <n v="603"/>
    <n v="1170"/>
    <n v="99"/>
    <n v="2"/>
    <n v="198"/>
    <x v="2"/>
    <s v="High-Waisted"/>
  </r>
  <r>
    <n v="3010"/>
    <n v="604"/>
    <n v="904"/>
    <n v="94"/>
    <n v="3"/>
    <n v="282"/>
    <x v="2"/>
    <s v="Cords"/>
  </r>
  <r>
    <n v="3011"/>
    <n v="604"/>
    <n v="169"/>
    <n v="91"/>
    <n v="1"/>
    <n v="91"/>
    <x v="0"/>
    <s v="Linen"/>
  </r>
  <r>
    <n v="3012"/>
    <n v="604"/>
    <n v="163"/>
    <n v="91"/>
    <n v="2"/>
    <n v="182"/>
    <x v="0"/>
    <s v="Linen"/>
  </r>
  <r>
    <n v="3013"/>
    <n v="604"/>
    <n v="955"/>
    <n v="97"/>
    <n v="1"/>
    <n v="97"/>
    <x v="2"/>
    <s v="Slim-Fit"/>
  </r>
  <r>
    <n v="3014"/>
    <n v="604"/>
    <n v="127"/>
    <n v="92"/>
    <n v="2"/>
    <n v="184"/>
    <x v="0"/>
    <s v="Denim"/>
  </r>
  <r>
    <n v="3015"/>
    <n v="604"/>
    <n v="195"/>
    <n v="98"/>
    <n v="2"/>
    <n v="196"/>
    <x v="0"/>
    <s v="Camp Collared"/>
  </r>
  <r>
    <n v="3016"/>
    <n v="605"/>
    <n v="574"/>
    <n v="100"/>
    <n v="3"/>
    <n v="300"/>
    <x v="1"/>
    <s v="Bomber"/>
  </r>
  <r>
    <n v="3017"/>
    <n v="605"/>
    <n v="222"/>
    <n v="106"/>
    <n v="3"/>
    <n v="318"/>
    <x v="0"/>
    <s v="Chambray"/>
  </r>
  <r>
    <n v="3018"/>
    <n v="605"/>
    <n v="156"/>
    <n v="91"/>
    <n v="2"/>
    <n v="182"/>
    <x v="0"/>
    <s v="Linen"/>
  </r>
  <r>
    <n v="3019"/>
    <n v="606"/>
    <n v="251"/>
    <n v="95"/>
    <n v="1"/>
    <n v="95"/>
    <x v="0"/>
    <s v="Polo"/>
  </r>
  <r>
    <n v="3020"/>
    <n v="606"/>
    <n v="372"/>
    <n v="94"/>
    <n v="3"/>
    <n v="282"/>
    <x v="0"/>
    <s v="Henley"/>
  </r>
  <r>
    <n v="3021"/>
    <n v="606"/>
    <n v="163"/>
    <n v="91"/>
    <n v="1"/>
    <n v="91"/>
    <x v="0"/>
    <s v="Linen"/>
  </r>
  <r>
    <n v="3022"/>
    <n v="606"/>
    <n v="486"/>
    <n v="118"/>
    <n v="2"/>
    <n v="236"/>
    <x v="1"/>
    <s v="Puffer"/>
  </r>
  <r>
    <n v="3023"/>
    <n v="606"/>
    <n v="472"/>
    <n v="118"/>
    <n v="3"/>
    <n v="354"/>
    <x v="1"/>
    <s v="Puffer"/>
  </r>
  <r>
    <n v="3024"/>
    <n v="606"/>
    <n v="782"/>
    <n v="91"/>
    <n v="1"/>
    <n v="91"/>
    <x v="1"/>
    <s v="Pullover"/>
  </r>
  <r>
    <n v="3025"/>
    <n v="607"/>
    <n v="1053"/>
    <n v="93"/>
    <n v="3"/>
    <n v="279"/>
    <x v="2"/>
    <s v="Joggers"/>
  </r>
  <r>
    <n v="3026"/>
    <n v="607"/>
    <n v="473"/>
    <n v="118"/>
    <n v="2"/>
    <n v="236"/>
    <x v="1"/>
    <s v="Puffer"/>
  </r>
  <r>
    <n v="3027"/>
    <n v="607"/>
    <n v="1155"/>
    <n v="99"/>
    <n v="3"/>
    <n v="297"/>
    <x v="2"/>
    <s v="High-Waisted"/>
  </r>
  <r>
    <n v="3028"/>
    <n v="607"/>
    <n v="886"/>
    <n v="94"/>
    <n v="2"/>
    <n v="188"/>
    <x v="2"/>
    <s v="Cords"/>
  </r>
  <r>
    <n v="3029"/>
    <n v="607"/>
    <n v="994"/>
    <n v="106"/>
    <n v="1"/>
    <n v="106"/>
    <x v="2"/>
    <s v="Wool"/>
  </r>
  <r>
    <n v="3030"/>
    <n v="608"/>
    <n v="572"/>
    <n v="100"/>
    <n v="3"/>
    <n v="300"/>
    <x v="1"/>
    <s v="Bomber"/>
  </r>
  <r>
    <n v="3031"/>
    <n v="608"/>
    <n v="265"/>
    <n v="95"/>
    <n v="3"/>
    <n v="285"/>
    <x v="0"/>
    <s v="Polo"/>
  </r>
  <r>
    <n v="3032"/>
    <n v="609"/>
    <n v="536"/>
    <n v="98"/>
    <n v="2"/>
    <n v="196"/>
    <x v="1"/>
    <s v="Leather"/>
  </r>
  <r>
    <n v="3033"/>
    <n v="609"/>
    <n v="196"/>
    <n v="98"/>
    <n v="3"/>
    <n v="294"/>
    <x v="0"/>
    <s v="Camp Collared"/>
  </r>
  <r>
    <n v="3034"/>
    <n v="609"/>
    <n v="900"/>
    <n v="94"/>
    <n v="3"/>
    <n v="282"/>
    <x v="2"/>
    <s v="Cords"/>
  </r>
  <r>
    <n v="3035"/>
    <n v="609"/>
    <n v="177"/>
    <n v="98"/>
    <n v="1"/>
    <n v="98"/>
    <x v="0"/>
    <s v="Camp Collared"/>
  </r>
  <r>
    <n v="3036"/>
    <n v="609"/>
    <n v="1033"/>
    <n v="90"/>
    <n v="3"/>
    <n v="270"/>
    <x v="2"/>
    <s v="Relaxed Leg"/>
  </r>
  <r>
    <n v="3037"/>
    <n v="609"/>
    <n v="872"/>
    <n v="113"/>
    <n v="1"/>
    <n v="113"/>
    <x v="2"/>
    <s v="Chinos"/>
  </r>
  <r>
    <n v="3038"/>
    <n v="610"/>
    <n v="497"/>
    <n v="102"/>
    <n v="1"/>
    <n v="102"/>
    <x v="1"/>
    <s v="Windbreaker"/>
  </r>
  <r>
    <n v="3039"/>
    <n v="610"/>
    <n v="410"/>
    <n v="119"/>
    <n v="3"/>
    <n v="357"/>
    <x v="0"/>
    <s v="Casual Slim Fit"/>
  </r>
  <r>
    <n v="3040"/>
    <n v="610"/>
    <n v="919"/>
    <n v="96"/>
    <n v="2"/>
    <n v="192"/>
    <x v="2"/>
    <s v="Drawstring"/>
  </r>
  <r>
    <n v="3041"/>
    <n v="610"/>
    <n v="571"/>
    <n v="100"/>
    <n v="2"/>
    <n v="200"/>
    <x v="1"/>
    <s v="Bomber"/>
  </r>
  <r>
    <n v="3042"/>
    <n v="611"/>
    <n v="580"/>
    <n v="100"/>
    <n v="2"/>
    <n v="200"/>
    <x v="1"/>
    <s v="Bomber"/>
  </r>
  <r>
    <n v="3043"/>
    <n v="611"/>
    <n v="133"/>
    <n v="92"/>
    <n v="2"/>
    <n v="184"/>
    <x v="0"/>
    <s v="Denim"/>
  </r>
  <r>
    <n v="3044"/>
    <n v="611"/>
    <n v="891"/>
    <n v="94"/>
    <n v="3"/>
    <n v="282"/>
    <x v="2"/>
    <s v="Cords"/>
  </r>
  <r>
    <n v="3045"/>
    <n v="611"/>
    <n v="146"/>
    <n v="91"/>
    <n v="3"/>
    <n v="273"/>
    <x v="0"/>
    <s v="Linen"/>
  </r>
  <r>
    <n v="3046"/>
    <n v="612"/>
    <n v="895"/>
    <n v="94"/>
    <n v="1"/>
    <n v="94"/>
    <x v="2"/>
    <s v="Cords"/>
  </r>
  <r>
    <n v="3047"/>
    <n v="612"/>
    <n v="833"/>
    <n v="117"/>
    <n v="3"/>
    <n v="351"/>
    <x v="1"/>
    <s v="Shearling"/>
  </r>
  <r>
    <n v="3048"/>
    <n v="612"/>
    <n v="660"/>
    <n v="93"/>
    <n v="3"/>
    <n v="279"/>
    <x v="1"/>
    <s v="Coach"/>
  </r>
  <r>
    <n v="3049"/>
    <n v="613"/>
    <n v="405"/>
    <n v="119"/>
    <n v="1"/>
    <n v="119"/>
    <x v="0"/>
    <s v="Casual Slim Fit"/>
  </r>
  <r>
    <n v="3050"/>
    <n v="613"/>
    <n v="777"/>
    <n v="91"/>
    <n v="1"/>
    <n v="91"/>
    <x v="1"/>
    <s v="Pullover"/>
  </r>
  <r>
    <n v="3051"/>
    <n v="613"/>
    <n v="624"/>
    <n v="112"/>
    <n v="1"/>
    <n v="112"/>
    <x v="1"/>
    <s v="Cardigan"/>
  </r>
  <r>
    <n v="3052"/>
    <n v="613"/>
    <n v="405"/>
    <n v="119"/>
    <n v="2"/>
    <n v="238"/>
    <x v="0"/>
    <s v="Casual Slim Fit"/>
  </r>
  <r>
    <n v="3053"/>
    <n v="613"/>
    <n v="1106"/>
    <n v="115"/>
    <n v="3"/>
    <n v="345"/>
    <x v="2"/>
    <s v="Cropped"/>
  </r>
  <r>
    <n v="3054"/>
    <n v="613"/>
    <n v="448"/>
    <n v="107"/>
    <n v="3"/>
    <n v="321"/>
    <x v="1"/>
    <s v="Denim"/>
  </r>
  <r>
    <n v="3055"/>
    <n v="614"/>
    <n v="10"/>
    <n v="96"/>
    <n v="2"/>
    <n v="192"/>
    <x v="0"/>
    <s v="Oxford Cloth"/>
  </r>
  <r>
    <n v="3056"/>
    <n v="614"/>
    <n v="615"/>
    <n v="112"/>
    <n v="3"/>
    <n v="336"/>
    <x v="1"/>
    <s v="Cardigan"/>
  </r>
  <r>
    <n v="3057"/>
    <n v="614"/>
    <n v="28"/>
    <n v="96"/>
    <n v="3"/>
    <n v="288"/>
    <x v="0"/>
    <s v="Oxford Cloth"/>
  </r>
  <r>
    <n v="3058"/>
    <n v="614"/>
    <n v="457"/>
    <n v="118"/>
    <n v="1"/>
    <n v="118"/>
    <x v="1"/>
    <s v="Puffer"/>
  </r>
  <r>
    <n v="3059"/>
    <n v="614"/>
    <n v="744"/>
    <n v="109"/>
    <n v="2"/>
    <n v="218"/>
    <x v="1"/>
    <s v="Peacoat"/>
  </r>
  <r>
    <n v="3060"/>
    <n v="615"/>
    <n v="948"/>
    <n v="97"/>
    <n v="3"/>
    <n v="291"/>
    <x v="2"/>
    <s v="Slim-Fit"/>
  </r>
  <r>
    <n v="3061"/>
    <n v="615"/>
    <n v="491"/>
    <n v="102"/>
    <n v="3"/>
    <n v="306"/>
    <x v="1"/>
    <s v="Windbreaker"/>
  </r>
  <r>
    <n v="3062"/>
    <n v="615"/>
    <n v="1213"/>
    <n v="105"/>
    <n v="3"/>
    <n v="315"/>
    <x v="2"/>
    <s v="Pleated"/>
  </r>
  <r>
    <n v="3063"/>
    <n v="615"/>
    <n v="385"/>
    <n v="119"/>
    <n v="1"/>
    <n v="119"/>
    <x v="0"/>
    <s v="Casual Slim Fit"/>
  </r>
  <r>
    <n v="3064"/>
    <n v="615"/>
    <n v="782"/>
    <n v="91"/>
    <n v="2"/>
    <n v="182"/>
    <x v="1"/>
    <s v="Pullover"/>
  </r>
  <r>
    <n v="3065"/>
    <n v="616"/>
    <n v="615"/>
    <n v="112"/>
    <n v="2"/>
    <n v="224"/>
    <x v="1"/>
    <s v="Cardigan"/>
  </r>
  <r>
    <n v="3066"/>
    <n v="616"/>
    <n v="215"/>
    <n v="106"/>
    <n v="2"/>
    <n v="212"/>
    <x v="0"/>
    <s v="Chambray"/>
  </r>
  <r>
    <n v="3067"/>
    <n v="616"/>
    <n v="1252"/>
    <n v="112"/>
    <n v="1"/>
    <n v="112"/>
    <x v="2"/>
    <s v="Tracksuit Bottoms"/>
  </r>
  <r>
    <n v="3068"/>
    <n v="616"/>
    <n v="422"/>
    <n v="107"/>
    <n v="3"/>
    <n v="321"/>
    <x v="1"/>
    <s v="Denim"/>
  </r>
  <r>
    <n v="3069"/>
    <n v="617"/>
    <n v="970"/>
    <n v="97"/>
    <n v="2"/>
    <n v="194"/>
    <x v="2"/>
    <s v="Slim-Fit"/>
  </r>
  <r>
    <n v="3070"/>
    <n v="617"/>
    <n v="676"/>
    <n v="113"/>
    <n v="1"/>
    <n v="113"/>
    <x v="1"/>
    <s v="Parka"/>
  </r>
  <r>
    <n v="3071"/>
    <n v="617"/>
    <n v="876"/>
    <n v="94"/>
    <n v="1"/>
    <n v="94"/>
    <x v="2"/>
    <s v="Cords"/>
  </r>
  <r>
    <n v="3072"/>
    <n v="617"/>
    <n v="732"/>
    <n v="119"/>
    <n v="3"/>
    <n v="357"/>
    <x v="1"/>
    <s v="Trench Coat"/>
  </r>
  <r>
    <n v="3073"/>
    <n v="617"/>
    <n v="30"/>
    <n v="96"/>
    <n v="2"/>
    <n v="192"/>
    <x v="0"/>
    <s v="Oxford Cloth"/>
  </r>
  <r>
    <n v="3074"/>
    <n v="617"/>
    <n v="847"/>
    <n v="113"/>
    <n v="1"/>
    <n v="113"/>
    <x v="2"/>
    <s v="Chinos"/>
  </r>
  <r>
    <n v="3075"/>
    <n v="619"/>
    <n v="130"/>
    <n v="92"/>
    <n v="1"/>
    <n v="92"/>
    <x v="0"/>
    <s v="Denim"/>
  </r>
  <r>
    <n v="3076"/>
    <n v="619"/>
    <n v="251"/>
    <n v="95"/>
    <n v="3"/>
    <n v="285"/>
    <x v="0"/>
    <s v="Polo"/>
  </r>
  <r>
    <n v="3077"/>
    <n v="619"/>
    <n v="922"/>
    <n v="96"/>
    <n v="1"/>
    <n v="96"/>
    <x v="2"/>
    <s v="Drawstring"/>
  </r>
  <r>
    <n v="3078"/>
    <n v="620"/>
    <n v="413"/>
    <n v="119"/>
    <n v="3"/>
    <n v="357"/>
    <x v="0"/>
    <s v="Casual Slim Fit"/>
  </r>
  <r>
    <n v="3079"/>
    <n v="620"/>
    <n v="372"/>
    <n v="94"/>
    <n v="1"/>
    <n v="94"/>
    <x v="0"/>
    <s v="Henley"/>
  </r>
  <r>
    <n v="3080"/>
    <n v="620"/>
    <n v="343"/>
    <n v="109"/>
    <n v="2"/>
    <n v="218"/>
    <x v="0"/>
    <s v="Mandarin Collar"/>
  </r>
  <r>
    <n v="3081"/>
    <n v="620"/>
    <n v="647"/>
    <n v="93"/>
    <n v="3"/>
    <n v="279"/>
    <x v="1"/>
    <s v="Coach"/>
  </r>
  <r>
    <n v="3082"/>
    <n v="620"/>
    <n v="616"/>
    <n v="112"/>
    <n v="1"/>
    <n v="112"/>
    <x v="1"/>
    <s v="Cardigan"/>
  </r>
  <r>
    <n v="3083"/>
    <n v="621"/>
    <n v="416"/>
    <n v="119"/>
    <n v="1"/>
    <n v="119"/>
    <x v="0"/>
    <s v="Casual Slim Fit"/>
  </r>
  <r>
    <n v="3084"/>
    <n v="621"/>
    <n v="486"/>
    <n v="118"/>
    <n v="1"/>
    <n v="118"/>
    <x v="1"/>
    <s v="Puffer"/>
  </r>
  <r>
    <n v="3085"/>
    <n v="621"/>
    <n v="270"/>
    <n v="95"/>
    <n v="3"/>
    <n v="285"/>
    <x v="0"/>
    <s v="Polo"/>
  </r>
  <r>
    <n v="3086"/>
    <n v="621"/>
    <n v="472"/>
    <n v="118"/>
    <n v="1"/>
    <n v="118"/>
    <x v="1"/>
    <s v="Puffer"/>
  </r>
  <r>
    <n v="3087"/>
    <n v="622"/>
    <n v="709"/>
    <n v="119"/>
    <n v="1"/>
    <n v="119"/>
    <x v="1"/>
    <s v="Trench Coat"/>
  </r>
  <r>
    <n v="3088"/>
    <n v="622"/>
    <n v="236"/>
    <n v="106"/>
    <n v="3"/>
    <n v="318"/>
    <x v="0"/>
    <s v="Chambray"/>
  </r>
  <r>
    <n v="3089"/>
    <n v="622"/>
    <n v="677"/>
    <n v="113"/>
    <n v="3"/>
    <n v="339"/>
    <x v="1"/>
    <s v="Parka"/>
  </r>
  <r>
    <n v="3090"/>
    <n v="622"/>
    <n v="498"/>
    <n v="102"/>
    <n v="2"/>
    <n v="204"/>
    <x v="1"/>
    <s v="Windbreaker"/>
  </r>
  <r>
    <n v="3091"/>
    <n v="623"/>
    <n v="913"/>
    <n v="96"/>
    <n v="1"/>
    <n v="96"/>
    <x v="2"/>
    <s v="Drawstring"/>
  </r>
  <r>
    <n v="3092"/>
    <n v="623"/>
    <n v="997"/>
    <n v="106"/>
    <n v="1"/>
    <n v="106"/>
    <x v="2"/>
    <s v="Wool"/>
  </r>
  <r>
    <n v="3093"/>
    <n v="623"/>
    <n v="353"/>
    <n v="94"/>
    <n v="2"/>
    <n v="188"/>
    <x v="0"/>
    <s v="Henley"/>
  </r>
  <r>
    <n v="3094"/>
    <n v="624"/>
    <n v="316"/>
    <n v="109"/>
    <n v="1"/>
    <n v="109"/>
    <x v="0"/>
    <s v="Mandarin Collar"/>
  </r>
  <r>
    <n v="3095"/>
    <n v="624"/>
    <n v="240"/>
    <n v="106"/>
    <n v="3"/>
    <n v="318"/>
    <x v="0"/>
    <s v="Chambray"/>
  </r>
  <r>
    <n v="3096"/>
    <n v="624"/>
    <n v="672"/>
    <n v="113"/>
    <n v="3"/>
    <n v="339"/>
    <x v="1"/>
    <s v="Parka"/>
  </r>
  <r>
    <n v="3097"/>
    <n v="624"/>
    <n v="361"/>
    <n v="94"/>
    <n v="3"/>
    <n v="282"/>
    <x v="0"/>
    <s v="Henley"/>
  </r>
  <r>
    <n v="3098"/>
    <n v="624"/>
    <n v="1228"/>
    <n v="112"/>
    <n v="3"/>
    <n v="336"/>
    <x v="2"/>
    <s v="Tracksuit Bottoms"/>
  </r>
  <r>
    <n v="3099"/>
    <n v="624"/>
    <n v="1030"/>
    <n v="90"/>
    <n v="2"/>
    <n v="180"/>
    <x v="2"/>
    <s v="Relaxed Leg"/>
  </r>
  <r>
    <n v="3100"/>
    <n v="624"/>
    <n v="590"/>
    <n v="100"/>
    <n v="2"/>
    <n v="200"/>
    <x v="1"/>
    <s v="Bomber"/>
  </r>
  <r>
    <n v="3101"/>
    <n v="625"/>
    <n v="415"/>
    <n v="119"/>
    <n v="2"/>
    <n v="238"/>
    <x v="0"/>
    <s v="Casual Slim Fit"/>
  </r>
  <r>
    <n v="3102"/>
    <n v="625"/>
    <n v="138"/>
    <n v="92"/>
    <n v="2"/>
    <n v="184"/>
    <x v="0"/>
    <s v="Denim"/>
  </r>
  <r>
    <n v="3103"/>
    <n v="625"/>
    <n v="311"/>
    <n v="105"/>
    <n v="2"/>
    <n v="210"/>
    <x v="0"/>
    <s v="Cuban Collar"/>
  </r>
  <r>
    <n v="3104"/>
    <n v="626"/>
    <n v="493"/>
    <n v="102"/>
    <n v="3"/>
    <n v="306"/>
    <x v="1"/>
    <s v="Windbreaker"/>
  </r>
  <r>
    <n v="3105"/>
    <n v="626"/>
    <n v="934"/>
    <n v="96"/>
    <n v="3"/>
    <n v="288"/>
    <x v="2"/>
    <s v="Drawstring"/>
  </r>
  <r>
    <n v="3106"/>
    <n v="626"/>
    <n v="1040"/>
    <n v="90"/>
    <n v="1"/>
    <n v="90"/>
    <x v="2"/>
    <s v="Relaxed Leg"/>
  </r>
  <r>
    <n v="3107"/>
    <n v="627"/>
    <n v="94"/>
    <n v="118"/>
    <n v="1"/>
    <n v="118"/>
    <x v="0"/>
    <s v="Flannel"/>
  </r>
  <r>
    <n v="3108"/>
    <n v="627"/>
    <n v="1074"/>
    <n v="93"/>
    <n v="2"/>
    <n v="186"/>
    <x v="2"/>
    <s v="Joggers"/>
  </r>
  <r>
    <n v="3109"/>
    <n v="628"/>
    <n v="311"/>
    <n v="105"/>
    <n v="2"/>
    <n v="210"/>
    <x v="0"/>
    <s v="Cuban Collar"/>
  </r>
  <r>
    <n v="3110"/>
    <n v="628"/>
    <n v="579"/>
    <n v="100"/>
    <n v="3"/>
    <n v="300"/>
    <x v="1"/>
    <s v="Bomber"/>
  </r>
  <r>
    <n v="3111"/>
    <n v="628"/>
    <n v="494"/>
    <n v="102"/>
    <n v="2"/>
    <n v="204"/>
    <x v="1"/>
    <s v="Windbreaker"/>
  </r>
  <r>
    <n v="3112"/>
    <n v="628"/>
    <n v="675"/>
    <n v="113"/>
    <n v="1"/>
    <n v="113"/>
    <x v="1"/>
    <s v="Parka"/>
  </r>
  <r>
    <n v="3113"/>
    <n v="628"/>
    <n v="626"/>
    <n v="112"/>
    <n v="1"/>
    <n v="112"/>
    <x v="1"/>
    <s v="Cardigan"/>
  </r>
  <r>
    <n v="3114"/>
    <n v="628"/>
    <n v="79"/>
    <n v="118"/>
    <n v="3"/>
    <n v="354"/>
    <x v="0"/>
    <s v="Flannel"/>
  </r>
  <r>
    <n v="3115"/>
    <n v="628"/>
    <n v="1209"/>
    <n v="105"/>
    <n v="1"/>
    <n v="105"/>
    <x v="2"/>
    <s v="Pleated"/>
  </r>
  <r>
    <n v="3116"/>
    <n v="628"/>
    <n v="384"/>
    <n v="94"/>
    <n v="3"/>
    <n v="282"/>
    <x v="0"/>
    <s v="Henley"/>
  </r>
  <r>
    <n v="3117"/>
    <n v="629"/>
    <n v="710"/>
    <n v="119"/>
    <n v="1"/>
    <n v="119"/>
    <x v="1"/>
    <s v="Trench Coat"/>
  </r>
  <r>
    <n v="3118"/>
    <n v="629"/>
    <n v="819"/>
    <n v="117"/>
    <n v="3"/>
    <n v="351"/>
    <x v="1"/>
    <s v="Shearling"/>
  </r>
  <r>
    <n v="3119"/>
    <n v="629"/>
    <n v="250"/>
    <n v="95"/>
    <n v="2"/>
    <n v="190"/>
    <x v="0"/>
    <s v="Polo"/>
  </r>
  <r>
    <n v="3120"/>
    <n v="629"/>
    <n v="484"/>
    <n v="118"/>
    <n v="3"/>
    <n v="354"/>
    <x v="1"/>
    <s v="Puffer"/>
  </r>
  <r>
    <n v="3121"/>
    <n v="630"/>
    <n v="325"/>
    <n v="109"/>
    <n v="3"/>
    <n v="327"/>
    <x v="0"/>
    <s v="Mandarin Collar"/>
  </r>
  <r>
    <n v="3122"/>
    <n v="630"/>
    <n v="943"/>
    <n v="96"/>
    <n v="2"/>
    <n v="192"/>
    <x v="2"/>
    <s v="Drawstring"/>
  </r>
  <r>
    <n v="3123"/>
    <n v="630"/>
    <n v="1062"/>
    <n v="93"/>
    <n v="2"/>
    <n v="186"/>
    <x v="2"/>
    <s v="Joggers"/>
  </r>
  <r>
    <n v="3124"/>
    <n v="630"/>
    <n v="1084"/>
    <n v="93"/>
    <n v="3"/>
    <n v="279"/>
    <x v="2"/>
    <s v="Joggers"/>
  </r>
  <r>
    <n v="3125"/>
    <n v="630"/>
    <n v="882"/>
    <n v="94"/>
    <n v="3"/>
    <n v="282"/>
    <x v="2"/>
    <s v="Cords"/>
  </r>
  <r>
    <n v="3126"/>
    <n v="631"/>
    <n v="874"/>
    <n v="113"/>
    <n v="1"/>
    <n v="113"/>
    <x v="2"/>
    <s v="Chinos"/>
  </r>
  <r>
    <n v="3127"/>
    <n v="631"/>
    <n v="788"/>
    <n v="91"/>
    <n v="3"/>
    <n v="273"/>
    <x v="1"/>
    <s v="Pullover"/>
  </r>
  <r>
    <n v="3128"/>
    <n v="631"/>
    <n v="1131"/>
    <n v="102"/>
    <n v="3"/>
    <n v="306"/>
    <x v="2"/>
    <s v="Cargo Pants"/>
  </r>
  <r>
    <n v="3129"/>
    <n v="631"/>
    <n v="1221"/>
    <n v="105"/>
    <n v="1"/>
    <n v="105"/>
    <x v="2"/>
    <s v="Pleated"/>
  </r>
  <r>
    <n v="3130"/>
    <n v="632"/>
    <n v="1041"/>
    <n v="90"/>
    <n v="2"/>
    <n v="180"/>
    <x v="2"/>
    <s v="Relaxed Leg"/>
  </r>
  <r>
    <n v="3131"/>
    <n v="632"/>
    <n v="191"/>
    <n v="98"/>
    <n v="3"/>
    <n v="294"/>
    <x v="0"/>
    <s v="Camp Collared"/>
  </r>
  <r>
    <n v="3132"/>
    <n v="632"/>
    <n v="413"/>
    <n v="119"/>
    <n v="2"/>
    <n v="238"/>
    <x v="0"/>
    <s v="Casual Slim Fit"/>
  </r>
  <r>
    <n v="3133"/>
    <n v="632"/>
    <n v="1133"/>
    <n v="102"/>
    <n v="3"/>
    <n v="306"/>
    <x v="2"/>
    <s v="Cargo Pants"/>
  </r>
  <r>
    <n v="3134"/>
    <n v="633"/>
    <n v="993"/>
    <n v="106"/>
    <n v="1"/>
    <n v="106"/>
    <x v="2"/>
    <s v="Wool"/>
  </r>
  <r>
    <n v="3135"/>
    <n v="633"/>
    <n v="988"/>
    <n v="106"/>
    <n v="1"/>
    <n v="106"/>
    <x v="2"/>
    <s v="Wool"/>
  </r>
  <r>
    <n v="3136"/>
    <n v="633"/>
    <n v="383"/>
    <n v="94"/>
    <n v="3"/>
    <n v="282"/>
    <x v="0"/>
    <s v="Henley"/>
  </r>
  <r>
    <n v="3137"/>
    <n v="633"/>
    <n v="720"/>
    <n v="119"/>
    <n v="2"/>
    <n v="238"/>
    <x v="1"/>
    <s v="Trench Coat"/>
  </r>
  <r>
    <n v="3138"/>
    <n v="633"/>
    <n v="267"/>
    <n v="95"/>
    <n v="2"/>
    <n v="190"/>
    <x v="0"/>
    <s v="Polo"/>
  </r>
  <r>
    <n v="3139"/>
    <n v="633"/>
    <n v="1179"/>
    <n v="99"/>
    <n v="3"/>
    <n v="297"/>
    <x v="2"/>
    <s v="High-Waisted"/>
  </r>
  <r>
    <n v="3140"/>
    <n v="633"/>
    <n v="215"/>
    <n v="106"/>
    <n v="2"/>
    <n v="212"/>
    <x v="0"/>
    <s v="Chambray"/>
  </r>
  <r>
    <n v="3141"/>
    <n v="634"/>
    <n v="1159"/>
    <n v="99"/>
    <n v="3"/>
    <n v="297"/>
    <x v="2"/>
    <s v="High-Waisted"/>
  </r>
  <r>
    <n v="3142"/>
    <n v="634"/>
    <n v="760"/>
    <n v="109"/>
    <n v="3"/>
    <n v="327"/>
    <x v="1"/>
    <s v="Peacoat"/>
  </r>
  <r>
    <n v="3143"/>
    <n v="634"/>
    <n v="1123"/>
    <n v="102"/>
    <n v="1"/>
    <n v="102"/>
    <x v="2"/>
    <s v="Cargo Pants"/>
  </r>
  <r>
    <n v="3144"/>
    <n v="634"/>
    <n v="1066"/>
    <n v="93"/>
    <n v="3"/>
    <n v="279"/>
    <x v="2"/>
    <s v="Joggers"/>
  </r>
  <r>
    <n v="3145"/>
    <n v="634"/>
    <n v="847"/>
    <n v="113"/>
    <n v="1"/>
    <n v="113"/>
    <x v="2"/>
    <s v="Chinos"/>
  </r>
  <r>
    <n v="3146"/>
    <n v="634"/>
    <n v="846"/>
    <n v="113"/>
    <n v="1"/>
    <n v="113"/>
    <x v="2"/>
    <s v="Chinos"/>
  </r>
  <r>
    <n v="3147"/>
    <n v="634"/>
    <n v="402"/>
    <n v="119"/>
    <n v="2"/>
    <n v="238"/>
    <x v="0"/>
    <s v="Casual Slim Fit"/>
  </r>
  <r>
    <n v="3148"/>
    <n v="634"/>
    <n v="1149"/>
    <n v="102"/>
    <n v="2"/>
    <n v="204"/>
    <x v="2"/>
    <s v="Cargo Pants"/>
  </r>
  <r>
    <n v="3149"/>
    <n v="634"/>
    <n v="231"/>
    <n v="106"/>
    <n v="3"/>
    <n v="318"/>
    <x v="0"/>
    <s v="Chambray"/>
  </r>
  <r>
    <n v="3150"/>
    <n v="634"/>
    <n v="968"/>
    <n v="97"/>
    <n v="1"/>
    <n v="97"/>
    <x v="2"/>
    <s v="Slim-Fit"/>
  </r>
  <r>
    <n v="3151"/>
    <n v="635"/>
    <n v="183"/>
    <n v="98"/>
    <n v="1"/>
    <n v="98"/>
    <x v="0"/>
    <s v="Camp Collared"/>
  </r>
  <r>
    <n v="3152"/>
    <n v="635"/>
    <n v="843"/>
    <n v="113"/>
    <n v="2"/>
    <n v="226"/>
    <x v="2"/>
    <s v="Chinos"/>
  </r>
  <r>
    <n v="3153"/>
    <n v="635"/>
    <n v="455"/>
    <n v="118"/>
    <n v="1"/>
    <n v="118"/>
    <x v="1"/>
    <s v="Puffer"/>
  </r>
  <r>
    <n v="3154"/>
    <n v="635"/>
    <n v="429"/>
    <n v="107"/>
    <n v="2"/>
    <n v="214"/>
    <x v="1"/>
    <s v="Denim"/>
  </r>
  <r>
    <n v="3155"/>
    <n v="635"/>
    <n v="615"/>
    <n v="112"/>
    <n v="1"/>
    <n v="112"/>
    <x v="1"/>
    <s v="Cardigan"/>
  </r>
  <r>
    <n v="3156"/>
    <n v="635"/>
    <n v="453"/>
    <n v="107"/>
    <n v="3"/>
    <n v="321"/>
    <x v="1"/>
    <s v="Denim"/>
  </r>
  <r>
    <n v="3157"/>
    <n v="636"/>
    <n v="99"/>
    <n v="118"/>
    <n v="1"/>
    <n v="118"/>
    <x v="0"/>
    <s v="Flannel"/>
  </r>
  <r>
    <n v="3158"/>
    <n v="636"/>
    <n v="105"/>
    <n v="92"/>
    <n v="2"/>
    <n v="184"/>
    <x v="0"/>
    <s v="Denim"/>
  </r>
  <r>
    <n v="3159"/>
    <n v="636"/>
    <n v="796"/>
    <n v="91"/>
    <n v="2"/>
    <n v="182"/>
    <x v="1"/>
    <s v="Pullover"/>
  </r>
  <r>
    <n v="3160"/>
    <n v="636"/>
    <n v="107"/>
    <n v="92"/>
    <n v="2"/>
    <n v="184"/>
    <x v="0"/>
    <s v="Denim"/>
  </r>
  <r>
    <n v="3161"/>
    <n v="637"/>
    <n v="1158"/>
    <n v="99"/>
    <n v="1"/>
    <n v="99"/>
    <x v="2"/>
    <s v="High-Waisted"/>
  </r>
  <r>
    <n v="3162"/>
    <n v="637"/>
    <n v="1175"/>
    <n v="99"/>
    <n v="2"/>
    <n v="198"/>
    <x v="2"/>
    <s v="High-Waisted"/>
  </r>
  <r>
    <n v="3163"/>
    <n v="637"/>
    <n v="157"/>
    <n v="91"/>
    <n v="2"/>
    <n v="182"/>
    <x v="0"/>
    <s v="Linen"/>
  </r>
  <r>
    <n v="3164"/>
    <n v="637"/>
    <n v="765"/>
    <n v="109"/>
    <n v="3"/>
    <n v="327"/>
    <x v="1"/>
    <s v="Peacoat"/>
  </r>
  <r>
    <n v="3165"/>
    <n v="638"/>
    <n v="460"/>
    <n v="118"/>
    <n v="1"/>
    <n v="118"/>
    <x v="1"/>
    <s v="Puffer"/>
  </r>
  <r>
    <n v="3166"/>
    <n v="638"/>
    <n v="847"/>
    <n v="113"/>
    <n v="3"/>
    <n v="339"/>
    <x v="2"/>
    <s v="Chinos"/>
  </r>
  <r>
    <n v="3167"/>
    <n v="638"/>
    <n v="924"/>
    <n v="96"/>
    <n v="3"/>
    <n v="288"/>
    <x v="2"/>
    <s v="Drawstring"/>
  </r>
  <r>
    <n v="3168"/>
    <n v="638"/>
    <n v="458"/>
    <n v="118"/>
    <n v="3"/>
    <n v="354"/>
    <x v="1"/>
    <s v="Puffer"/>
  </r>
  <r>
    <n v="3169"/>
    <n v="638"/>
    <n v="175"/>
    <n v="98"/>
    <n v="3"/>
    <n v="294"/>
    <x v="0"/>
    <s v="Camp Collared"/>
  </r>
  <r>
    <n v="3170"/>
    <n v="638"/>
    <n v="1005"/>
    <n v="106"/>
    <n v="2"/>
    <n v="212"/>
    <x v="2"/>
    <s v="Wool"/>
  </r>
  <r>
    <n v="3171"/>
    <n v="639"/>
    <n v="666"/>
    <n v="113"/>
    <n v="1"/>
    <n v="113"/>
    <x v="1"/>
    <s v="Parka"/>
  </r>
  <r>
    <n v="3172"/>
    <n v="639"/>
    <n v="1143"/>
    <n v="102"/>
    <n v="2"/>
    <n v="204"/>
    <x v="2"/>
    <s v="Cargo Pants"/>
  </r>
  <r>
    <n v="3173"/>
    <n v="639"/>
    <n v="73"/>
    <n v="118"/>
    <n v="2"/>
    <n v="236"/>
    <x v="0"/>
    <s v="Flannel"/>
  </r>
  <r>
    <n v="3174"/>
    <n v="639"/>
    <n v="855"/>
    <n v="113"/>
    <n v="2"/>
    <n v="226"/>
    <x v="2"/>
    <s v="Chinos"/>
  </r>
  <r>
    <n v="3175"/>
    <n v="639"/>
    <n v="949"/>
    <n v="97"/>
    <n v="1"/>
    <n v="97"/>
    <x v="2"/>
    <s v="Slim-Fit"/>
  </r>
  <r>
    <n v="3176"/>
    <n v="640"/>
    <n v="1011"/>
    <n v="106"/>
    <n v="1"/>
    <n v="106"/>
    <x v="2"/>
    <s v="Wool"/>
  </r>
  <r>
    <n v="3177"/>
    <n v="641"/>
    <n v="1249"/>
    <n v="112"/>
    <n v="1"/>
    <n v="112"/>
    <x v="2"/>
    <s v="Tracksuit Bottoms"/>
  </r>
  <r>
    <n v="3178"/>
    <n v="641"/>
    <n v="25"/>
    <n v="96"/>
    <n v="1"/>
    <n v="96"/>
    <x v="0"/>
    <s v="Oxford Cloth"/>
  </r>
  <r>
    <n v="3179"/>
    <n v="641"/>
    <n v="161"/>
    <n v="91"/>
    <n v="2"/>
    <n v="182"/>
    <x v="0"/>
    <s v="Linen"/>
  </r>
  <r>
    <n v="3180"/>
    <n v="641"/>
    <n v="1039"/>
    <n v="90"/>
    <n v="1"/>
    <n v="90"/>
    <x v="2"/>
    <s v="Relaxed Leg"/>
  </r>
  <r>
    <n v="3181"/>
    <n v="641"/>
    <n v="840"/>
    <n v="113"/>
    <n v="3"/>
    <n v="339"/>
    <x v="2"/>
    <s v="Chinos"/>
  </r>
  <r>
    <n v="3182"/>
    <n v="642"/>
    <n v="1222"/>
    <n v="105"/>
    <n v="3"/>
    <n v="315"/>
    <x v="2"/>
    <s v="Pleated"/>
  </r>
  <r>
    <n v="3183"/>
    <n v="642"/>
    <n v="96"/>
    <n v="118"/>
    <n v="2"/>
    <n v="236"/>
    <x v="0"/>
    <s v="Flannel"/>
  </r>
  <r>
    <n v="3184"/>
    <n v="642"/>
    <n v="942"/>
    <n v="96"/>
    <n v="3"/>
    <n v="288"/>
    <x v="2"/>
    <s v="Drawstring"/>
  </r>
  <r>
    <n v="3185"/>
    <n v="642"/>
    <n v="1201"/>
    <n v="105"/>
    <n v="2"/>
    <n v="210"/>
    <x v="2"/>
    <s v="Pleated"/>
  </r>
  <r>
    <n v="3186"/>
    <n v="642"/>
    <n v="935"/>
    <n v="96"/>
    <n v="2"/>
    <n v="192"/>
    <x v="2"/>
    <s v="Drawstring"/>
  </r>
  <r>
    <n v="3187"/>
    <n v="642"/>
    <n v="443"/>
    <n v="107"/>
    <n v="1"/>
    <n v="107"/>
    <x v="1"/>
    <s v="Denim"/>
  </r>
  <r>
    <n v="3188"/>
    <n v="642"/>
    <n v="755"/>
    <n v="109"/>
    <n v="2"/>
    <n v="218"/>
    <x v="1"/>
    <s v="Peacoat"/>
  </r>
  <r>
    <n v="3189"/>
    <n v="642"/>
    <n v="496"/>
    <n v="102"/>
    <n v="1"/>
    <n v="102"/>
    <x v="1"/>
    <s v="Windbreaker"/>
  </r>
  <r>
    <n v="3190"/>
    <n v="642"/>
    <n v="671"/>
    <n v="113"/>
    <n v="1"/>
    <n v="113"/>
    <x v="1"/>
    <s v="Parka"/>
  </r>
  <r>
    <n v="3191"/>
    <n v="643"/>
    <n v="1196"/>
    <n v="105"/>
    <n v="2"/>
    <n v="210"/>
    <x v="2"/>
    <s v="Pleated"/>
  </r>
  <r>
    <n v="3192"/>
    <n v="643"/>
    <n v="641"/>
    <n v="93"/>
    <n v="2"/>
    <n v="186"/>
    <x v="1"/>
    <s v="Coach"/>
  </r>
  <r>
    <n v="3193"/>
    <n v="643"/>
    <n v="682"/>
    <n v="113"/>
    <n v="3"/>
    <n v="339"/>
    <x v="1"/>
    <s v="Parka"/>
  </r>
  <r>
    <n v="3194"/>
    <n v="643"/>
    <n v="458"/>
    <n v="118"/>
    <n v="3"/>
    <n v="354"/>
    <x v="1"/>
    <s v="Puffer"/>
  </r>
  <r>
    <n v="3195"/>
    <n v="643"/>
    <n v="954"/>
    <n v="97"/>
    <n v="1"/>
    <n v="97"/>
    <x v="2"/>
    <s v="Slim-Fit"/>
  </r>
  <r>
    <n v="3196"/>
    <n v="643"/>
    <n v="271"/>
    <n v="95"/>
    <n v="2"/>
    <n v="190"/>
    <x v="0"/>
    <s v="Polo"/>
  </r>
  <r>
    <n v="3197"/>
    <n v="643"/>
    <n v="320"/>
    <n v="109"/>
    <n v="1"/>
    <n v="109"/>
    <x v="0"/>
    <s v="Mandarin Collar"/>
  </r>
  <r>
    <n v="3198"/>
    <n v="643"/>
    <n v="1189"/>
    <n v="99"/>
    <n v="3"/>
    <n v="297"/>
    <x v="2"/>
    <s v="High-Waisted"/>
  </r>
  <r>
    <n v="3199"/>
    <n v="644"/>
    <n v="454"/>
    <n v="107"/>
    <n v="2"/>
    <n v="214"/>
    <x v="1"/>
    <s v="Denim"/>
  </r>
  <r>
    <n v="3200"/>
    <n v="644"/>
    <n v="167"/>
    <n v="91"/>
    <n v="3"/>
    <n v="273"/>
    <x v="0"/>
    <s v="Linen"/>
  </r>
  <r>
    <n v="3201"/>
    <n v="644"/>
    <n v="1"/>
    <n v="96"/>
    <n v="2"/>
    <n v="192"/>
    <x v="0"/>
    <s v="Oxford Cloth"/>
  </r>
  <r>
    <n v="3202"/>
    <n v="644"/>
    <n v="957"/>
    <n v="97"/>
    <n v="3"/>
    <n v="291"/>
    <x v="2"/>
    <s v="Slim-Fit"/>
  </r>
  <r>
    <n v="3203"/>
    <n v="645"/>
    <n v="444"/>
    <n v="107"/>
    <n v="2"/>
    <n v="214"/>
    <x v="1"/>
    <s v="Denim"/>
  </r>
  <r>
    <n v="3204"/>
    <n v="645"/>
    <n v="586"/>
    <n v="100"/>
    <n v="2"/>
    <n v="200"/>
    <x v="1"/>
    <s v="Bomber"/>
  </r>
  <r>
    <n v="3205"/>
    <n v="645"/>
    <n v="580"/>
    <n v="100"/>
    <n v="3"/>
    <n v="300"/>
    <x v="1"/>
    <s v="Bomber"/>
  </r>
  <r>
    <n v="3206"/>
    <n v="645"/>
    <n v="455"/>
    <n v="118"/>
    <n v="2"/>
    <n v="236"/>
    <x v="1"/>
    <s v="Puffer"/>
  </r>
  <r>
    <n v="3207"/>
    <n v="645"/>
    <n v="939"/>
    <n v="96"/>
    <n v="3"/>
    <n v="288"/>
    <x v="2"/>
    <s v="Drawstring"/>
  </r>
  <r>
    <n v="3208"/>
    <n v="645"/>
    <n v="525"/>
    <n v="98"/>
    <n v="2"/>
    <n v="196"/>
    <x v="1"/>
    <s v="Leather"/>
  </r>
  <r>
    <n v="3209"/>
    <n v="645"/>
    <n v="470"/>
    <n v="118"/>
    <n v="2"/>
    <n v="236"/>
    <x v="1"/>
    <s v="Puffer"/>
  </r>
  <r>
    <n v="3210"/>
    <n v="646"/>
    <n v="367"/>
    <n v="94"/>
    <n v="3"/>
    <n v="282"/>
    <x v="0"/>
    <s v="Henley"/>
  </r>
  <r>
    <n v="3211"/>
    <n v="646"/>
    <n v="186"/>
    <n v="98"/>
    <n v="1"/>
    <n v="98"/>
    <x v="0"/>
    <s v="Camp Collared"/>
  </r>
  <r>
    <n v="3212"/>
    <n v="646"/>
    <n v="411"/>
    <n v="119"/>
    <n v="3"/>
    <n v="357"/>
    <x v="0"/>
    <s v="Casual Slim Fit"/>
  </r>
  <r>
    <n v="3213"/>
    <n v="647"/>
    <n v="991"/>
    <n v="106"/>
    <n v="3"/>
    <n v="318"/>
    <x v="2"/>
    <s v="Wool"/>
  </r>
  <r>
    <n v="3214"/>
    <n v="647"/>
    <n v="1218"/>
    <n v="105"/>
    <n v="3"/>
    <n v="315"/>
    <x v="2"/>
    <s v="Pleated"/>
  </r>
  <r>
    <n v="3215"/>
    <n v="647"/>
    <n v="253"/>
    <n v="95"/>
    <n v="2"/>
    <n v="190"/>
    <x v="0"/>
    <s v="Polo"/>
  </r>
  <r>
    <n v="3216"/>
    <n v="648"/>
    <n v="85"/>
    <n v="118"/>
    <n v="3"/>
    <n v="354"/>
    <x v="0"/>
    <s v="Flannel"/>
  </r>
  <r>
    <n v="3217"/>
    <n v="648"/>
    <n v="835"/>
    <n v="117"/>
    <n v="3"/>
    <n v="351"/>
    <x v="1"/>
    <s v="Shearling"/>
  </r>
  <r>
    <n v="3218"/>
    <n v="648"/>
    <n v="257"/>
    <n v="95"/>
    <n v="3"/>
    <n v="285"/>
    <x v="0"/>
    <s v="Polo"/>
  </r>
  <r>
    <n v="3219"/>
    <n v="649"/>
    <n v="922"/>
    <n v="96"/>
    <n v="2"/>
    <n v="192"/>
    <x v="2"/>
    <s v="Drawstring"/>
  </r>
  <r>
    <n v="3220"/>
    <n v="649"/>
    <n v="413"/>
    <n v="119"/>
    <n v="3"/>
    <n v="357"/>
    <x v="0"/>
    <s v="Casual Slim Fit"/>
  </r>
  <r>
    <n v="3221"/>
    <n v="649"/>
    <n v="1215"/>
    <n v="105"/>
    <n v="1"/>
    <n v="105"/>
    <x v="2"/>
    <s v="Pleated"/>
  </r>
  <r>
    <n v="3222"/>
    <n v="649"/>
    <n v="294"/>
    <n v="105"/>
    <n v="3"/>
    <n v="315"/>
    <x v="0"/>
    <s v="Cuban Collar"/>
  </r>
  <r>
    <n v="3223"/>
    <n v="649"/>
    <n v="274"/>
    <n v="95"/>
    <n v="2"/>
    <n v="190"/>
    <x v="0"/>
    <s v="Polo"/>
  </r>
  <r>
    <n v="3224"/>
    <n v="650"/>
    <n v="975"/>
    <n v="97"/>
    <n v="2"/>
    <n v="194"/>
    <x v="2"/>
    <s v="Slim-Fit"/>
  </r>
  <r>
    <n v="3225"/>
    <n v="650"/>
    <n v="579"/>
    <n v="100"/>
    <n v="1"/>
    <n v="100"/>
    <x v="1"/>
    <s v="Bomber"/>
  </r>
  <r>
    <n v="3226"/>
    <n v="650"/>
    <n v="156"/>
    <n v="91"/>
    <n v="1"/>
    <n v="91"/>
    <x v="0"/>
    <s v="Linen"/>
  </r>
  <r>
    <n v="3227"/>
    <n v="650"/>
    <n v="953"/>
    <n v="97"/>
    <n v="1"/>
    <n v="97"/>
    <x v="2"/>
    <s v="Slim-Fit"/>
  </r>
  <r>
    <n v="3228"/>
    <n v="650"/>
    <n v="951"/>
    <n v="97"/>
    <n v="1"/>
    <n v="97"/>
    <x v="2"/>
    <s v="Slim-Fit"/>
  </r>
  <r>
    <n v="3229"/>
    <n v="650"/>
    <n v="407"/>
    <n v="119"/>
    <n v="2"/>
    <n v="238"/>
    <x v="0"/>
    <s v="Casual Slim Fit"/>
  </r>
  <r>
    <n v="3230"/>
    <n v="650"/>
    <n v="1205"/>
    <n v="105"/>
    <n v="3"/>
    <n v="315"/>
    <x v="2"/>
    <s v="Pleated"/>
  </r>
  <r>
    <n v="3231"/>
    <n v="651"/>
    <n v="997"/>
    <n v="106"/>
    <n v="3"/>
    <n v="318"/>
    <x v="2"/>
    <s v="Wool"/>
  </r>
  <r>
    <n v="3232"/>
    <n v="651"/>
    <n v="538"/>
    <n v="98"/>
    <n v="3"/>
    <n v="294"/>
    <x v="1"/>
    <s v="Leather"/>
  </r>
  <r>
    <n v="3233"/>
    <n v="651"/>
    <n v="640"/>
    <n v="93"/>
    <n v="1"/>
    <n v="93"/>
    <x v="1"/>
    <s v="Coach"/>
  </r>
  <r>
    <n v="3234"/>
    <n v="651"/>
    <n v="1072"/>
    <n v="93"/>
    <n v="2"/>
    <n v="186"/>
    <x v="2"/>
    <s v="Joggers"/>
  </r>
  <r>
    <n v="3235"/>
    <n v="651"/>
    <n v="156"/>
    <n v="91"/>
    <n v="2"/>
    <n v="182"/>
    <x v="0"/>
    <s v="Linen"/>
  </r>
  <r>
    <n v="3236"/>
    <n v="651"/>
    <n v="361"/>
    <n v="94"/>
    <n v="2"/>
    <n v="188"/>
    <x v="0"/>
    <s v="Henley"/>
  </r>
  <r>
    <n v="3237"/>
    <n v="651"/>
    <n v="801"/>
    <n v="91"/>
    <n v="1"/>
    <n v="91"/>
    <x v="1"/>
    <s v="Pullover"/>
  </r>
  <r>
    <n v="3238"/>
    <n v="651"/>
    <n v="456"/>
    <n v="118"/>
    <n v="1"/>
    <n v="118"/>
    <x v="1"/>
    <s v="Puffer"/>
  </r>
  <r>
    <n v="3239"/>
    <n v="651"/>
    <n v="336"/>
    <n v="109"/>
    <n v="2"/>
    <n v="218"/>
    <x v="0"/>
    <s v="Mandarin Collar"/>
  </r>
  <r>
    <n v="3240"/>
    <n v="652"/>
    <n v="516"/>
    <n v="102"/>
    <n v="2"/>
    <n v="204"/>
    <x v="1"/>
    <s v="Windbreaker"/>
  </r>
  <r>
    <n v="3241"/>
    <n v="652"/>
    <n v="908"/>
    <n v="94"/>
    <n v="3"/>
    <n v="282"/>
    <x v="2"/>
    <s v="Cords"/>
  </r>
  <r>
    <n v="3242"/>
    <n v="652"/>
    <n v="386"/>
    <n v="119"/>
    <n v="2"/>
    <n v="238"/>
    <x v="0"/>
    <s v="Casual Slim Fit"/>
  </r>
  <r>
    <n v="3243"/>
    <n v="653"/>
    <n v="702"/>
    <n v="119"/>
    <n v="3"/>
    <n v="357"/>
    <x v="1"/>
    <s v="Trench Coat"/>
  </r>
  <r>
    <n v="3244"/>
    <n v="653"/>
    <n v="232"/>
    <n v="106"/>
    <n v="1"/>
    <n v="106"/>
    <x v="0"/>
    <s v="Chambray"/>
  </r>
  <r>
    <n v="3245"/>
    <n v="653"/>
    <n v="216"/>
    <n v="106"/>
    <n v="1"/>
    <n v="106"/>
    <x v="0"/>
    <s v="Chambray"/>
  </r>
  <r>
    <n v="3246"/>
    <n v="653"/>
    <n v="599"/>
    <n v="112"/>
    <n v="2"/>
    <n v="224"/>
    <x v="1"/>
    <s v="Cardigan"/>
  </r>
  <r>
    <n v="3247"/>
    <n v="653"/>
    <n v="561"/>
    <n v="100"/>
    <n v="2"/>
    <n v="200"/>
    <x v="1"/>
    <s v="Bomber"/>
  </r>
  <r>
    <n v="3248"/>
    <n v="653"/>
    <n v="492"/>
    <n v="102"/>
    <n v="1"/>
    <n v="102"/>
    <x v="1"/>
    <s v="Windbreaker"/>
  </r>
  <r>
    <n v="3249"/>
    <n v="653"/>
    <n v="970"/>
    <n v="97"/>
    <n v="2"/>
    <n v="194"/>
    <x v="2"/>
    <s v="Slim-Fit"/>
  </r>
  <r>
    <n v="3250"/>
    <n v="653"/>
    <n v="781"/>
    <n v="91"/>
    <n v="1"/>
    <n v="91"/>
    <x v="1"/>
    <s v="Pullover"/>
  </r>
  <r>
    <n v="3251"/>
    <n v="654"/>
    <n v="830"/>
    <n v="117"/>
    <n v="3"/>
    <n v="351"/>
    <x v="1"/>
    <s v="Shearling"/>
  </r>
  <r>
    <n v="3252"/>
    <n v="654"/>
    <n v="826"/>
    <n v="117"/>
    <n v="2"/>
    <n v="234"/>
    <x v="1"/>
    <s v="Shearling"/>
  </r>
  <r>
    <n v="3253"/>
    <n v="655"/>
    <n v="766"/>
    <n v="109"/>
    <n v="2"/>
    <n v="218"/>
    <x v="1"/>
    <s v="Peacoat"/>
  </r>
  <r>
    <n v="3254"/>
    <n v="655"/>
    <n v="73"/>
    <n v="118"/>
    <n v="3"/>
    <n v="354"/>
    <x v="0"/>
    <s v="Flannel"/>
  </r>
  <r>
    <n v="3255"/>
    <n v="655"/>
    <n v="371"/>
    <n v="94"/>
    <n v="1"/>
    <n v="94"/>
    <x v="0"/>
    <s v="Henley"/>
  </r>
  <r>
    <n v="3256"/>
    <n v="655"/>
    <n v="175"/>
    <n v="98"/>
    <n v="3"/>
    <n v="294"/>
    <x v="0"/>
    <s v="Camp Collared"/>
  </r>
  <r>
    <n v="3257"/>
    <n v="656"/>
    <n v="282"/>
    <n v="105"/>
    <n v="3"/>
    <n v="315"/>
    <x v="0"/>
    <s v="Cuban Collar"/>
  </r>
  <r>
    <n v="3258"/>
    <n v="656"/>
    <n v="55"/>
    <n v="104"/>
    <n v="3"/>
    <n v="312"/>
    <x v="0"/>
    <s v="Dress"/>
  </r>
  <r>
    <n v="3259"/>
    <n v="657"/>
    <n v="700"/>
    <n v="119"/>
    <n v="1"/>
    <n v="119"/>
    <x v="1"/>
    <s v="Trench Coat"/>
  </r>
  <r>
    <n v="3260"/>
    <n v="657"/>
    <n v="686"/>
    <n v="113"/>
    <n v="1"/>
    <n v="113"/>
    <x v="1"/>
    <s v="Parka"/>
  </r>
  <r>
    <n v="3261"/>
    <n v="657"/>
    <n v="1185"/>
    <n v="99"/>
    <n v="3"/>
    <n v="297"/>
    <x v="2"/>
    <s v="High-Waisted"/>
  </r>
  <r>
    <n v="3262"/>
    <n v="658"/>
    <n v="908"/>
    <n v="94"/>
    <n v="3"/>
    <n v="282"/>
    <x v="2"/>
    <s v="Cords"/>
  </r>
  <r>
    <n v="3263"/>
    <n v="658"/>
    <n v="195"/>
    <n v="98"/>
    <n v="2"/>
    <n v="196"/>
    <x v="0"/>
    <s v="Camp Collared"/>
  </r>
  <r>
    <n v="3264"/>
    <n v="658"/>
    <n v="1123"/>
    <n v="102"/>
    <n v="3"/>
    <n v="306"/>
    <x v="2"/>
    <s v="Cargo Pants"/>
  </r>
  <r>
    <n v="3265"/>
    <n v="658"/>
    <n v="439"/>
    <n v="107"/>
    <n v="2"/>
    <n v="214"/>
    <x v="1"/>
    <s v="Denim"/>
  </r>
  <r>
    <n v="3266"/>
    <n v="658"/>
    <n v="692"/>
    <n v="113"/>
    <n v="1"/>
    <n v="113"/>
    <x v="1"/>
    <s v="Parka"/>
  </r>
  <r>
    <n v="3267"/>
    <n v="658"/>
    <n v="1204"/>
    <n v="105"/>
    <n v="2"/>
    <n v="210"/>
    <x v="2"/>
    <s v="Pleated"/>
  </r>
  <r>
    <n v="3268"/>
    <n v="658"/>
    <n v="271"/>
    <n v="95"/>
    <n v="1"/>
    <n v="95"/>
    <x v="0"/>
    <s v="Polo"/>
  </r>
  <r>
    <n v="3269"/>
    <n v="658"/>
    <n v="42"/>
    <n v="104"/>
    <n v="1"/>
    <n v="104"/>
    <x v="0"/>
    <s v="Dress"/>
  </r>
  <r>
    <n v="3270"/>
    <n v="659"/>
    <n v="1042"/>
    <n v="90"/>
    <n v="1"/>
    <n v="90"/>
    <x v="2"/>
    <s v="Relaxed Leg"/>
  </r>
  <r>
    <n v="3271"/>
    <n v="659"/>
    <n v="565"/>
    <n v="100"/>
    <n v="3"/>
    <n v="300"/>
    <x v="1"/>
    <s v="Bomber"/>
  </r>
  <r>
    <n v="3272"/>
    <n v="659"/>
    <n v="1060"/>
    <n v="93"/>
    <n v="2"/>
    <n v="186"/>
    <x v="2"/>
    <s v="Joggers"/>
  </r>
  <r>
    <n v="3273"/>
    <n v="660"/>
    <n v="301"/>
    <n v="105"/>
    <n v="2"/>
    <n v="210"/>
    <x v="0"/>
    <s v="Cuban Collar"/>
  </r>
  <r>
    <n v="3274"/>
    <n v="660"/>
    <n v="463"/>
    <n v="118"/>
    <n v="2"/>
    <n v="236"/>
    <x v="1"/>
    <s v="Puffer"/>
  </r>
  <r>
    <n v="3275"/>
    <n v="660"/>
    <n v="807"/>
    <n v="117"/>
    <n v="3"/>
    <n v="351"/>
    <x v="1"/>
    <s v="Shearling"/>
  </r>
  <r>
    <n v="3276"/>
    <n v="661"/>
    <n v="21"/>
    <n v="96"/>
    <n v="1"/>
    <n v="96"/>
    <x v="0"/>
    <s v="Oxford Cloth"/>
  </r>
  <r>
    <n v="3277"/>
    <n v="661"/>
    <n v="990"/>
    <n v="106"/>
    <n v="1"/>
    <n v="106"/>
    <x v="2"/>
    <s v="Wool"/>
  </r>
  <r>
    <n v="3278"/>
    <n v="661"/>
    <n v="1184"/>
    <n v="99"/>
    <n v="2"/>
    <n v="198"/>
    <x v="2"/>
    <s v="High-Waisted"/>
  </r>
  <r>
    <n v="3279"/>
    <n v="661"/>
    <n v="849"/>
    <n v="113"/>
    <n v="3"/>
    <n v="339"/>
    <x v="2"/>
    <s v="Chinos"/>
  </r>
  <r>
    <n v="3280"/>
    <n v="661"/>
    <n v="826"/>
    <n v="117"/>
    <n v="3"/>
    <n v="351"/>
    <x v="1"/>
    <s v="Shearling"/>
  </r>
  <r>
    <n v="3281"/>
    <n v="661"/>
    <n v="220"/>
    <n v="106"/>
    <n v="1"/>
    <n v="106"/>
    <x v="0"/>
    <s v="Chambray"/>
  </r>
  <r>
    <n v="3282"/>
    <n v="662"/>
    <n v="222"/>
    <n v="106"/>
    <n v="3"/>
    <n v="318"/>
    <x v="0"/>
    <s v="Chambray"/>
  </r>
  <r>
    <n v="3283"/>
    <n v="662"/>
    <n v="424"/>
    <n v="107"/>
    <n v="1"/>
    <n v="107"/>
    <x v="1"/>
    <s v="Denim"/>
  </r>
  <r>
    <n v="3284"/>
    <n v="662"/>
    <n v="859"/>
    <n v="113"/>
    <n v="1"/>
    <n v="113"/>
    <x v="2"/>
    <s v="Chinos"/>
  </r>
  <r>
    <n v="3285"/>
    <n v="662"/>
    <n v="892"/>
    <n v="94"/>
    <n v="2"/>
    <n v="188"/>
    <x v="2"/>
    <s v="Cords"/>
  </r>
  <r>
    <n v="3286"/>
    <n v="662"/>
    <n v="946"/>
    <n v="97"/>
    <n v="3"/>
    <n v="291"/>
    <x v="2"/>
    <s v="Slim-Fit"/>
  </r>
  <r>
    <n v="3287"/>
    <n v="662"/>
    <n v="1035"/>
    <n v="90"/>
    <n v="3"/>
    <n v="270"/>
    <x v="2"/>
    <s v="Relaxed Leg"/>
  </r>
  <r>
    <n v="3288"/>
    <n v="663"/>
    <n v="1079"/>
    <n v="93"/>
    <n v="1"/>
    <n v="93"/>
    <x v="2"/>
    <s v="Joggers"/>
  </r>
  <r>
    <n v="3289"/>
    <n v="663"/>
    <n v="1171"/>
    <n v="99"/>
    <n v="1"/>
    <n v="99"/>
    <x v="2"/>
    <s v="High-Waisted"/>
  </r>
  <r>
    <n v="3290"/>
    <n v="663"/>
    <n v="995"/>
    <n v="106"/>
    <n v="1"/>
    <n v="106"/>
    <x v="2"/>
    <s v="Wool"/>
  </r>
  <r>
    <n v="3291"/>
    <n v="663"/>
    <n v="579"/>
    <n v="100"/>
    <n v="2"/>
    <n v="200"/>
    <x v="1"/>
    <s v="Bomber"/>
  </r>
  <r>
    <n v="3292"/>
    <n v="663"/>
    <n v="305"/>
    <n v="105"/>
    <n v="1"/>
    <n v="105"/>
    <x v="0"/>
    <s v="Cuban Collar"/>
  </r>
  <r>
    <n v="3293"/>
    <n v="664"/>
    <n v="811"/>
    <n v="117"/>
    <n v="1"/>
    <n v="117"/>
    <x v="1"/>
    <s v="Shearling"/>
  </r>
  <r>
    <n v="3294"/>
    <n v="664"/>
    <n v="312"/>
    <n v="105"/>
    <n v="1"/>
    <n v="105"/>
    <x v="0"/>
    <s v="Cuban Collar"/>
  </r>
  <r>
    <n v="3295"/>
    <n v="665"/>
    <n v="533"/>
    <n v="98"/>
    <n v="3"/>
    <n v="294"/>
    <x v="1"/>
    <s v="Leather"/>
  </r>
  <r>
    <n v="3296"/>
    <n v="665"/>
    <n v="484"/>
    <n v="118"/>
    <n v="1"/>
    <n v="118"/>
    <x v="1"/>
    <s v="Puffer"/>
  </r>
  <r>
    <n v="3297"/>
    <n v="666"/>
    <n v="1216"/>
    <n v="105"/>
    <n v="3"/>
    <n v="315"/>
    <x v="2"/>
    <s v="Pleated"/>
  </r>
  <r>
    <n v="3298"/>
    <n v="666"/>
    <n v="1029"/>
    <n v="90"/>
    <n v="1"/>
    <n v="90"/>
    <x v="2"/>
    <s v="Relaxed Leg"/>
  </r>
  <r>
    <n v="3299"/>
    <n v="666"/>
    <n v="1234"/>
    <n v="112"/>
    <n v="2"/>
    <n v="224"/>
    <x v="2"/>
    <s v="Tracksuit Bottoms"/>
  </r>
  <r>
    <n v="3300"/>
    <n v="666"/>
    <n v="782"/>
    <n v="91"/>
    <n v="1"/>
    <n v="91"/>
    <x v="1"/>
    <s v="Pullover"/>
  </r>
  <r>
    <n v="3301"/>
    <n v="666"/>
    <n v="1147"/>
    <n v="102"/>
    <n v="2"/>
    <n v="204"/>
    <x v="2"/>
    <s v="Cargo Pants"/>
  </r>
  <r>
    <n v="3302"/>
    <n v="666"/>
    <n v="215"/>
    <n v="106"/>
    <n v="1"/>
    <n v="106"/>
    <x v="0"/>
    <s v="Chambray"/>
  </r>
  <r>
    <n v="3303"/>
    <n v="667"/>
    <n v="978"/>
    <n v="97"/>
    <n v="1"/>
    <n v="97"/>
    <x v="2"/>
    <s v="Slim-Fit"/>
  </r>
  <r>
    <n v="3304"/>
    <n v="667"/>
    <n v="547"/>
    <n v="98"/>
    <n v="1"/>
    <n v="98"/>
    <x v="1"/>
    <s v="Leather"/>
  </r>
  <r>
    <n v="3305"/>
    <n v="667"/>
    <n v="926"/>
    <n v="96"/>
    <n v="3"/>
    <n v="288"/>
    <x v="2"/>
    <s v="Drawstring"/>
  </r>
  <r>
    <n v="3306"/>
    <n v="667"/>
    <n v="3"/>
    <n v="96"/>
    <n v="1"/>
    <n v="96"/>
    <x v="0"/>
    <s v="Oxford Cloth"/>
  </r>
  <r>
    <n v="3307"/>
    <n v="667"/>
    <n v="698"/>
    <n v="113"/>
    <n v="3"/>
    <n v="339"/>
    <x v="1"/>
    <s v="Parka"/>
  </r>
  <r>
    <n v="3308"/>
    <n v="667"/>
    <n v="1077"/>
    <n v="93"/>
    <n v="2"/>
    <n v="186"/>
    <x v="2"/>
    <s v="Joggers"/>
  </r>
  <r>
    <n v="3309"/>
    <n v="667"/>
    <n v="226"/>
    <n v="106"/>
    <n v="2"/>
    <n v="212"/>
    <x v="0"/>
    <s v="Chambray"/>
  </r>
  <r>
    <n v="3310"/>
    <n v="668"/>
    <n v="788"/>
    <n v="91"/>
    <n v="3"/>
    <n v="273"/>
    <x v="1"/>
    <s v="Pullover"/>
  </r>
  <r>
    <n v="3311"/>
    <n v="668"/>
    <n v="388"/>
    <n v="119"/>
    <n v="2"/>
    <n v="238"/>
    <x v="0"/>
    <s v="Casual Slim Fit"/>
  </r>
  <r>
    <n v="3312"/>
    <n v="668"/>
    <n v="1149"/>
    <n v="102"/>
    <n v="3"/>
    <n v="306"/>
    <x v="2"/>
    <s v="Cargo Pants"/>
  </r>
  <r>
    <n v="3313"/>
    <n v="668"/>
    <n v="955"/>
    <n v="97"/>
    <n v="3"/>
    <n v="291"/>
    <x v="2"/>
    <s v="Slim-Fit"/>
  </r>
  <r>
    <n v="3314"/>
    <n v="668"/>
    <n v="48"/>
    <n v="104"/>
    <n v="3"/>
    <n v="312"/>
    <x v="0"/>
    <s v="Dress"/>
  </r>
  <r>
    <n v="3315"/>
    <n v="668"/>
    <n v="481"/>
    <n v="118"/>
    <n v="1"/>
    <n v="118"/>
    <x v="1"/>
    <s v="Puffer"/>
  </r>
  <r>
    <n v="3316"/>
    <n v="668"/>
    <n v="1079"/>
    <n v="93"/>
    <n v="1"/>
    <n v="93"/>
    <x v="2"/>
    <s v="Joggers"/>
  </r>
  <r>
    <n v="3317"/>
    <n v="668"/>
    <n v="478"/>
    <n v="118"/>
    <n v="3"/>
    <n v="354"/>
    <x v="1"/>
    <s v="Puffer"/>
  </r>
  <r>
    <n v="3318"/>
    <n v="668"/>
    <n v="903"/>
    <n v="94"/>
    <n v="1"/>
    <n v="94"/>
    <x v="2"/>
    <s v="Cords"/>
  </r>
  <r>
    <n v="3319"/>
    <n v="668"/>
    <n v="214"/>
    <n v="106"/>
    <n v="1"/>
    <n v="106"/>
    <x v="0"/>
    <s v="Chambray"/>
  </r>
  <r>
    <n v="3320"/>
    <n v="668"/>
    <n v="77"/>
    <n v="118"/>
    <n v="3"/>
    <n v="354"/>
    <x v="0"/>
    <s v="Flannel"/>
  </r>
  <r>
    <n v="3321"/>
    <n v="669"/>
    <n v="672"/>
    <n v="113"/>
    <n v="2"/>
    <n v="226"/>
    <x v="1"/>
    <s v="Parka"/>
  </r>
  <r>
    <n v="3322"/>
    <n v="669"/>
    <n v="960"/>
    <n v="97"/>
    <n v="1"/>
    <n v="97"/>
    <x v="2"/>
    <s v="Slim-Fit"/>
  </r>
  <r>
    <n v="3323"/>
    <n v="669"/>
    <n v="555"/>
    <n v="98"/>
    <n v="1"/>
    <n v="98"/>
    <x v="1"/>
    <s v="Leather"/>
  </r>
  <r>
    <n v="3324"/>
    <n v="670"/>
    <n v="525"/>
    <n v="98"/>
    <n v="2"/>
    <n v="196"/>
    <x v="1"/>
    <s v="Leather"/>
  </r>
  <r>
    <n v="3325"/>
    <n v="670"/>
    <n v="792"/>
    <n v="91"/>
    <n v="2"/>
    <n v="182"/>
    <x v="1"/>
    <s v="Pullover"/>
  </r>
  <r>
    <n v="3326"/>
    <n v="670"/>
    <n v="179"/>
    <n v="98"/>
    <n v="1"/>
    <n v="98"/>
    <x v="0"/>
    <s v="Camp Collared"/>
  </r>
  <r>
    <n v="3327"/>
    <n v="670"/>
    <n v="789"/>
    <n v="91"/>
    <n v="3"/>
    <n v="273"/>
    <x v="1"/>
    <s v="Pullover"/>
  </r>
  <r>
    <n v="3328"/>
    <n v="671"/>
    <n v="1154"/>
    <n v="102"/>
    <n v="3"/>
    <n v="306"/>
    <x v="2"/>
    <s v="Cargo Pants"/>
  </r>
  <r>
    <n v="3329"/>
    <n v="671"/>
    <n v="732"/>
    <n v="119"/>
    <n v="1"/>
    <n v="119"/>
    <x v="1"/>
    <s v="Trench Coat"/>
  </r>
  <r>
    <n v="3330"/>
    <n v="671"/>
    <n v="1054"/>
    <n v="93"/>
    <n v="1"/>
    <n v="93"/>
    <x v="2"/>
    <s v="Joggers"/>
  </r>
  <r>
    <n v="3331"/>
    <n v="671"/>
    <n v="608"/>
    <n v="112"/>
    <n v="3"/>
    <n v="336"/>
    <x v="1"/>
    <s v="Cardigan"/>
  </r>
  <r>
    <n v="3332"/>
    <n v="671"/>
    <n v="343"/>
    <n v="109"/>
    <n v="3"/>
    <n v="327"/>
    <x v="0"/>
    <s v="Mandarin Collar"/>
  </r>
  <r>
    <n v="3333"/>
    <n v="671"/>
    <n v="335"/>
    <n v="109"/>
    <n v="1"/>
    <n v="109"/>
    <x v="0"/>
    <s v="Mandarin Collar"/>
  </r>
  <r>
    <n v="3334"/>
    <n v="672"/>
    <n v="523"/>
    <n v="102"/>
    <n v="3"/>
    <n v="306"/>
    <x v="1"/>
    <s v="Windbreaker"/>
  </r>
  <r>
    <n v="3335"/>
    <n v="672"/>
    <n v="663"/>
    <n v="93"/>
    <n v="2"/>
    <n v="186"/>
    <x v="1"/>
    <s v="Coach"/>
  </r>
  <r>
    <n v="3336"/>
    <n v="672"/>
    <n v="1004"/>
    <n v="106"/>
    <n v="3"/>
    <n v="318"/>
    <x v="2"/>
    <s v="Wool"/>
  </r>
  <r>
    <n v="3337"/>
    <n v="672"/>
    <n v="708"/>
    <n v="119"/>
    <n v="3"/>
    <n v="357"/>
    <x v="1"/>
    <s v="Trench Coat"/>
  </r>
  <r>
    <n v="3338"/>
    <n v="672"/>
    <n v="275"/>
    <n v="95"/>
    <n v="3"/>
    <n v="285"/>
    <x v="0"/>
    <s v="Polo"/>
  </r>
  <r>
    <n v="3339"/>
    <n v="673"/>
    <n v="524"/>
    <n v="102"/>
    <n v="2"/>
    <n v="204"/>
    <x v="1"/>
    <s v="Windbreaker"/>
  </r>
  <r>
    <n v="3340"/>
    <n v="673"/>
    <n v="1013"/>
    <n v="106"/>
    <n v="3"/>
    <n v="318"/>
    <x v="2"/>
    <s v="Wool"/>
  </r>
  <r>
    <n v="3341"/>
    <n v="673"/>
    <n v="881"/>
    <n v="94"/>
    <n v="2"/>
    <n v="188"/>
    <x v="2"/>
    <s v="Cords"/>
  </r>
  <r>
    <n v="3342"/>
    <n v="673"/>
    <n v="1149"/>
    <n v="102"/>
    <n v="2"/>
    <n v="204"/>
    <x v="2"/>
    <s v="Cargo Pants"/>
  </r>
  <r>
    <n v="3343"/>
    <n v="673"/>
    <n v="628"/>
    <n v="112"/>
    <n v="1"/>
    <n v="112"/>
    <x v="1"/>
    <s v="Cardigan"/>
  </r>
  <r>
    <n v="3344"/>
    <n v="673"/>
    <n v="938"/>
    <n v="96"/>
    <n v="2"/>
    <n v="192"/>
    <x v="2"/>
    <s v="Drawstring"/>
  </r>
  <r>
    <n v="3345"/>
    <n v="673"/>
    <n v="1119"/>
    <n v="115"/>
    <n v="2"/>
    <n v="230"/>
    <x v="2"/>
    <s v="Cropped"/>
  </r>
  <r>
    <n v="3346"/>
    <n v="674"/>
    <n v="375"/>
    <n v="94"/>
    <n v="1"/>
    <n v="94"/>
    <x v="0"/>
    <s v="Henley"/>
  </r>
  <r>
    <n v="3347"/>
    <n v="674"/>
    <n v="1002"/>
    <n v="106"/>
    <n v="3"/>
    <n v="318"/>
    <x v="2"/>
    <s v="Wool"/>
  </r>
  <r>
    <n v="3348"/>
    <n v="674"/>
    <n v="799"/>
    <n v="91"/>
    <n v="3"/>
    <n v="273"/>
    <x v="1"/>
    <s v="Pullover"/>
  </r>
  <r>
    <n v="3349"/>
    <n v="674"/>
    <n v="451"/>
    <n v="107"/>
    <n v="1"/>
    <n v="107"/>
    <x v="1"/>
    <s v="Denim"/>
  </r>
  <r>
    <n v="3350"/>
    <n v="674"/>
    <n v="650"/>
    <n v="93"/>
    <n v="1"/>
    <n v="93"/>
    <x v="1"/>
    <s v="Coach"/>
  </r>
  <r>
    <n v="3351"/>
    <n v="674"/>
    <n v="335"/>
    <n v="109"/>
    <n v="2"/>
    <n v="218"/>
    <x v="0"/>
    <s v="Mandarin Collar"/>
  </r>
  <r>
    <n v="3352"/>
    <n v="674"/>
    <n v="483"/>
    <n v="118"/>
    <n v="1"/>
    <n v="118"/>
    <x v="1"/>
    <s v="Puffer"/>
  </r>
  <r>
    <n v="3353"/>
    <n v="674"/>
    <n v="1192"/>
    <n v="105"/>
    <n v="2"/>
    <n v="210"/>
    <x v="2"/>
    <s v="Pleated"/>
  </r>
  <r>
    <n v="3354"/>
    <n v="675"/>
    <n v="1012"/>
    <n v="106"/>
    <n v="2"/>
    <n v="212"/>
    <x v="2"/>
    <s v="Wool"/>
  </r>
  <r>
    <n v="3355"/>
    <n v="675"/>
    <n v="81"/>
    <n v="118"/>
    <n v="3"/>
    <n v="354"/>
    <x v="0"/>
    <s v="Flannel"/>
  </r>
  <r>
    <n v="3356"/>
    <n v="675"/>
    <n v="673"/>
    <n v="113"/>
    <n v="2"/>
    <n v="226"/>
    <x v="1"/>
    <s v="Parka"/>
  </r>
  <r>
    <n v="3357"/>
    <n v="675"/>
    <n v="1188"/>
    <n v="99"/>
    <n v="2"/>
    <n v="198"/>
    <x v="2"/>
    <s v="High-Waisted"/>
  </r>
  <r>
    <n v="3358"/>
    <n v="675"/>
    <n v="43"/>
    <n v="104"/>
    <n v="2"/>
    <n v="208"/>
    <x v="0"/>
    <s v="Dress"/>
  </r>
  <r>
    <n v="3359"/>
    <n v="675"/>
    <n v="23"/>
    <n v="96"/>
    <n v="2"/>
    <n v="192"/>
    <x v="0"/>
    <s v="Oxford Cloth"/>
  </r>
  <r>
    <n v="3360"/>
    <n v="675"/>
    <n v="1007"/>
    <n v="106"/>
    <n v="3"/>
    <n v="318"/>
    <x v="2"/>
    <s v="Wool"/>
  </r>
  <r>
    <n v="3361"/>
    <n v="676"/>
    <n v="814"/>
    <n v="117"/>
    <n v="3"/>
    <n v="351"/>
    <x v="1"/>
    <s v="Shearling"/>
  </r>
  <r>
    <n v="3362"/>
    <n v="676"/>
    <n v="311"/>
    <n v="105"/>
    <n v="2"/>
    <n v="210"/>
    <x v="0"/>
    <s v="Cuban Collar"/>
  </r>
  <r>
    <n v="3363"/>
    <n v="676"/>
    <n v="839"/>
    <n v="117"/>
    <n v="3"/>
    <n v="351"/>
    <x v="1"/>
    <s v="Shearling"/>
  </r>
  <r>
    <n v="3364"/>
    <n v="677"/>
    <n v="838"/>
    <n v="117"/>
    <n v="2"/>
    <n v="234"/>
    <x v="1"/>
    <s v="Shearling"/>
  </r>
  <r>
    <n v="3365"/>
    <n v="677"/>
    <n v="56"/>
    <n v="104"/>
    <n v="1"/>
    <n v="104"/>
    <x v="0"/>
    <s v="Dress"/>
  </r>
  <r>
    <n v="3366"/>
    <n v="677"/>
    <n v="311"/>
    <n v="105"/>
    <n v="2"/>
    <n v="210"/>
    <x v="0"/>
    <s v="Cuban Collar"/>
  </r>
  <r>
    <n v="3367"/>
    <n v="677"/>
    <n v="66"/>
    <n v="104"/>
    <n v="3"/>
    <n v="312"/>
    <x v="0"/>
    <s v="Dress"/>
  </r>
  <r>
    <n v="3368"/>
    <n v="677"/>
    <n v="827"/>
    <n v="117"/>
    <n v="3"/>
    <n v="351"/>
    <x v="1"/>
    <s v="Shearling"/>
  </r>
  <r>
    <n v="3369"/>
    <n v="677"/>
    <n v="958"/>
    <n v="97"/>
    <n v="3"/>
    <n v="291"/>
    <x v="2"/>
    <s v="Slim-Fit"/>
  </r>
  <r>
    <n v="3370"/>
    <n v="678"/>
    <n v="579"/>
    <n v="100"/>
    <n v="3"/>
    <n v="300"/>
    <x v="1"/>
    <s v="Bomber"/>
  </r>
  <r>
    <n v="3371"/>
    <n v="678"/>
    <n v="328"/>
    <n v="109"/>
    <n v="1"/>
    <n v="109"/>
    <x v="0"/>
    <s v="Mandarin Collar"/>
  </r>
  <r>
    <n v="3372"/>
    <n v="678"/>
    <n v="190"/>
    <n v="98"/>
    <n v="2"/>
    <n v="196"/>
    <x v="0"/>
    <s v="Camp Collared"/>
  </r>
  <r>
    <n v="3373"/>
    <n v="679"/>
    <n v="375"/>
    <n v="94"/>
    <n v="2"/>
    <n v="188"/>
    <x v="0"/>
    <s v="Henley"/>
  </r>
  <r>
    <n v="3374"/>
    <n v="679"/>
    <n v="333"/>
    <n v="109"/>
    <n v="2"/>
    <n v="218"/>
    <x v="0"/>
    <s v="Mandarin Collar"/>
  </r>
  <r>
    <n v="3375"/>
    <n v="679"/>
    <n v="760"/>
    <n v="109"/>
    <n v="2"/>
    <n v="218"/>
    <x v="1"/>
    <s v="Peacoat"/>
  </r>
  <r>
    <n v="3376"/>
    <n v="679"/>
    <n v="836"/>
    <n v="117"/>
    <n v="2"/>
    <n v="234"/>
    <x v="1"/>
    <s v="Shearling"/>
  </r>
  <r>
    <n v="3377"/>
    <n v="680"/>
    <n v="422"/>
    <n v="107"/>
    <n v="3"/>
    <n v="321"/>
    <x v="1"/>
    <s v="Denim"/>
  </r>
  <r>
    <n v="3378"/>
    <n v="680"/>
    <n v="268"/>
    <n v="95"/>
    <n v="2"/>
    <n v="190"/>
    <x v="0"/>
    <s v="Polo"/>
  </r>
  <r>
    <n v="3379"/>
    <n v="681"/>
    <n v="775"/>
    <n v="91"/>
    <n v="3"/>
    <n v="273"/>
    <x v="1"/>
    <s v="Pullover"/>
  </r>
  <r>
    <n v="3380"/>
    <n v="681"/>
    <n v="36"/>
    <n v="104"/>
    <n v="2"/>
    <n v="208"/>
    <x v="0"/>
    <s v="Dress"/>
  </r>
  <r>
    <n v="3381"/>
    <n v="681"/>
    <n v="120"/>
    <n v="92"/>
    <n v="2"/>
    <n v="184"/>
    <x v="0"/>
    <s v="Denim"/>
  </r>
  <r>
    <n v="3382"/>
    <n v="681"/>
    <n v="16"/>
    <n v="96"/>
    <n v="1"/>
    <n v="96"/>
    <x v="0"/>
    <s v="Oxford Cloth"/>
  </r>
  <r>
    <n v="3383"/>
    <n v="681"/>
    <n v="532"/>
    <n v="98"/>
    <n v="1"/>
    <n v="98"/>
    <x v="1"/>
    <s v="Leather"/>
  </r>
  <r>
    <n v="3384"/>
    <n v="682"/>
    <n v="1067"/>
    <n v="93"/>
    <n v="2"/>
    <n v="186"/>
    <x v="2"/>
    <s v="Joggers"/>
  </r>
  <r>
    <n v="3385"/>
    <n v="682"/>
    <n v="796"/>
    <n v="91"/>
    <n v="1"/>
    <n v="91"/>
    <x v="1"/>
    <s v="Pullover"/>
  </r>
  <r>
    <n v="3386"/>
    <n v="682"/>
    <n v="1080"/>
    <n v="93"/>
    <n v="3"/>
    <n v="279"/>
    <x v="2"/>
    <s v="Joggers"/>
  </r>
  <r>
    <n v="3387"/>
    <n v="682"/>
    <n v="782"/>
    <n v="91"/>
    <n v="1"/>
    <n v="91"/>
    <x v="1"/>
    <s v="Pullover"/>
  </r>
  <r>
    <n v="3388"/>
    <n v="682"/>
    <n v="131"/>
    <n v="92"/>
    <n v="1"/>
    <n v="92"/>
    <x v="0"/>
    <s v="Denim"/>
  </r>
  <r>
    <n v="3389"/>
    <n v="682"/>
    <n v="278"/>
    <n v="95"/>
    <n v="3"/>
    <n v="285"/>
    <x v="0"/>
    <s v="Polo"/>
  </r>
  <r>
    <n v="3390"/>
    <n v="683"/>
    <n v="4"/>
    <n v="96"/>
    <n v="3"/>
    <n v="288"/>
    <x v="0"/>
    <s v="Oxford Cloth"/>
  </r>
  <r>
    <n v="3391"/>
    <n v="683"/>
    <n v="753"/>
    <n v="109"/>
    <n v="2"/>
    <n v="218"/>
    <x v="1"/>
    <s v="Peacoat"/>
  </r>
  <r>
    <n v="3392"/>
    <n v="683"/>
    <n v="1054"/>
    <n v="93"/>
    <n v="1"/>
    <n v="93"/>
    <x v="2"/>
    <s v="Joggers"/>
  </r>
  <r>
    <n v="3393"/>
    <n v="683"/>
    <n v="973"/>
    <n v="97"/>
    <n v="2"/>
    <n v="194"/>
    <x v="2"/>
    <s v="Slim-Fit"/>
  </r>
  <r>
    <n v="3394"/>
    <n v="683"/>
    <n v="1016"/>
    <n v="90"/>
    <n v="3"/>
    <n v="270"/>
    <x v="2"/>
    <s v="Relaxed Leg"/>
  </r>
  <r>
    <n v="3395"/>
    <n v="683"/>
    <n v="576"/>
    <n v="100"/>
    <n v="1"/>
    <n v="100"/>
    <x v="1"/>
    <s v="Bomber"/>
  </r>
  <r>
    <n v="3396"/>
    <n v="684"/>
    <n v="837"/>
    <n v="117"/>
    <n v="1"/>
    <n v="117"/>
    <x v="1"/>
    <s v="Shearling"/>
  </r>
  <r>
    <n v="3397"/>
    <n v="684"/>
    <n v="99"/>
    <n v="118"/>
    <n v="2"/>
    <n v="236"/>
    <x v="0"/>
    <s v="Flannel"/>
  </r>
  <r>
    <n v="3398"/>
    <n v="685"/>
    <n v="275"/>
    <n v="95"/>
    <n v="1"/>
    <n v="95"/>
    <x v="0"/>
    <s v="Polo"/>
  </r>
  <r>
    <n v="3399"/>
    <n v="685"/>
    <n v="33"/>
    <n v="96"/>
    <n v="3"/>
    <n v="288"/>
    <x v="0"/>
    <s v="Oxford Cloth"/>
  </r>
  <r>
    <n v="3400"/>
    <n v="686"/>
    <n v="216"/>
    <n v="106"/>
    <n v="2"/>
    <n v="212"/>
    <x v="0"/>
    <s v="Chambray"/>
  </r>
  <r>
    <n v="3401"/>
    <n v="686"/>
    <n v="37"/>
    <n v="104"/>
    <n v="2"/>
    <n v="208"/>
    <x v="0"/>
    <s v="Dress"/>
  </r>
  <r>
    <n v="3402"/>
    <n v="686"/>
    <n v="912"/>
    <n v="96"/>
    <n v="3"/>
    <n v="288"/>
    <x v="2"/>
    <s v="Drawstring"/>
  </r>
  <r>
    <n v="3403"/>
    <n v="687"/>
    <n v="1086"/>
    <n v="115"/>
    <n v="3"/>
    <n v="345"/>
    <x v="2"/>
    <s v="Cropped"/>
  </r>
  <r>
    <n v="3404"/>
    <n v="687"/>
    <n v="564"/>
    <n v="100"/>
    <n v="1"/>
    <n v="100"/>
    <x v="1"/>
    <s v="Bomber"/>
  </r>
  <r>
    <n v="3405"/>
    <n v="687"/>
    <n v="154"/>
    <n v="91"/>
    <n v="2"/>
    <n v="182"/>
    <x v="0"/>
    <s v="Linen"/>
  </r>
  <r>
    <n v="3406"/>
    <n v="687"/>
    <n v="799"/>
    <n v="91"/>
    <n v="1"/>
    <n v="91"/>
    <x v="1"/>
    <s v="Pullover"/>
  </r>
  <r>
    <n v="3407"/>
    <n v="687"/>
    <n v="768"/>
    <n v="109"/>
    <n v="2"/>
    <n v="218"/>
    <x v="1"/>
    <s v="Peacoat"/>
  </r>
  <r>
    <n v="3408"/>
    <n v="687"/>
    <n v="864"/>
    <n v="113"/>
    <n v="2"/>
    <n v="226"/>
    <x v="2"/>
    <s v="Chinos"/>
  </r>
  <r>
    <n v="3409"/>
    <n v="688"/>
    <n v="363"/>
    <n v="94"/>
    <n v="1"/>
    <n v="94"/>
    <x v="0"/>
    <s v="Henley"/>
  </r>
  <r>
    <n v="3410"/>
    <n v="688"/>
    <n v="682"/>
    <n v="113"/>
    <n v="3"/>
    <n v="339"/>
    <x v="1"/>
    <s v="Parka"/>
  </r>
  <r>
    <n v="3411"/>
    <n v="688"/>
    <n v="1137"/>
    <n v="102"/>
    <n v="3"/>
    <n v="306"/>
    <x v="2"/>
    <s v="Cargo Pants"/>
  </r>
  <r>
    <n v="3412"/>
    <n v="688"/>
    <n v="1236"/>
    <n v="112"/>
    <n v="2"/>
    <n v="224"/>
    <x v="2"/>
    <s v="Tracksuit Bottoms"/>
  </r>
  <r>
    <n v="3413"/>
    <n v="689"/>
    <n v="1169"/>
    <n v="99"/>
    <n v="1"/>
    <n v="99"/>
    <x v="2"/>
    <s v="High-Waisted"/>
  </r>
  <r>
    <n v="3414"/>
    <n v="689"/>
    <n v="674"/>
    <n v="113"/>
    <n v="1"/>
    <n v="113"/>
    <x v="1"/>
    <s v="Parka"/>
  </r>
  <r>
    <n v="3415"/>
    <n v="689"/>
    <n v="339"/>
    <n v="109"/>
    <n v="2"/>
    <n v="218"/>
    <x v="0"/>
    <s v="Mandarin Collar"/>
  </r>
  <r>
    <n v="3416"/>
    <n v="689"/>
    <n v="277"/>
    <n v="95"/>
    <n v="2"/>
    <n v="190"/>
    <x v="0"/>
    <s v="Polo"/>
  </r>
  <r>
    <n v="3417"/>
    <n v="689"/>
    <n v="245"/>
    <n v="95"/>
    <n v="2"/>
    <n v="190"/>
    <x v="0"/>
    <s v="Polo"/>
  </r>
  <r>
    <n v="3418"/>
    <n v="689"/>
    <n v="1217"/>
    <n v="105"/>
    <n v="2"/>
    <n v="210"/>
    <x v="2"/>
    <s v="Pleated"/>
  </r>
  <r>
    <n v="3419"/>
    <n v="689"/>
    <n v="643"/>
    <n v="93"/>
    <n v="3"/>
    <n v="279"/>
    <x v="1"/>
    <s v="Coach"/>
  </r>
  <r>
    <n v="3420"/>
    <n v="690"/>
    <n v="454"/>
    <n v="107"/>
    <n v="1"/>
    <n v="107"/>
    <x v="1"/>
    <s v="Denim"/>
  </r>
  <r>
    <n v="3421"/>
    <n v="690"/>
    <n v="296"/>
    <n v="105"/>
    <n v="3"/>
    <n v="315"/>
    <x v="0"/>
    <s v="Cuban Collar"/>
  </r>
  <r>
    <n v="3422"/>
    <n v="690"/>
    <n v="919"/>
    <n v="96"/>
    <n v="3"/>
    <n v="288"/>
    <x v="2"/>
    <s v="Drawstring"/>
  </r>
  <r>
    <n v="3423"/>
    <n v="690"/>
    <n v="304"/>
    <n v="105"/>
    <n v="1"/>
    <n v="105"/>
    <x v="0"/>
    <s v="Cuban Collar"/>
  </r>
  <r>
    <n v="3424"/>
    <n v="691"/>
    <n v="1175"/>
    <n v="99"/>
    <n v="2"/>
    <n v="198"/>
    <x v="2"/>
    <s v="High-Waisted"/>
  </r>
  <r>
    <n v="3425"/>
    <n v="691"/>
    <n v="2"/>
    <n v="96"/>
    <n v="2"/>
    <n v="192"/>
    <x v="0"/>
    <s v="Oxford Cloth"/>
  </r>
  <r>
    <n v="3426"/>
    <n v="691"/>
    <n v="1100"/>
    <n v="115"/>
    <n v="1"/>
    <n v="115"/>
    <x v="2"/>
    <s v="Cropped"/>
  </r>
  <r>
    <n v="3427"/>
    <n v="691"/>
    <n v="577"/>
    <n v="100"/>
    <n v="3"/>
    <n v="300"/>
    <x v="1"/>
    <s v="Bomber"/>
  </r>
  <r>
    <n v="3428"/>
    <n v="691"/>
    <n v="928"/>
    <n v="96"/>
    <n v="2"/>
    <n v="192"/>
    <x v="2"/>
    <s v="Drawstring"/>
  </r>
  <r>
    <n v="3429"/>
    <n v="692"/>
    <n v="54"/>
    <n v="104"/>
    <n v="1"/>
    <n v="104"/>
    <x v="0"/>
    <s v="Dress"/>
  </r>
  <r>
    <n v="3430"/>
    <n v="692"/>
    <n v="752"/>
    <n v="109"/>
    <n v="3"/>
    <n v="327"/>
    <x v="1"/>
    <s v="Peacoat"/>
  </r>
  <r>
    <n v="3431"/>
    <n v="692"/>
    <n v="953"/>
    <n v="97"/>
    <n v="2"/>
    <n v="194"/>
    <x v="2"/>
    <s v="Slim-Fit"/>
  </r>
  <r>
    <n v="3432"/>
    <n v="692"/>
    <n v="1094"/>
    <n v="115"/>
    <n v="1"/>
    <n v="115"/>
    <x v="2"/>
    <s v="Cropped"/>
  </r>
  <r>
    <n v="3433"/>
    <n v="693"/>
    <n v="681"/>
    <n v="113"/>
    <n v="3"/>
    <n v="339"/>
    <x v="1"/>
    <s v="Parka"/>
  </r>
  <r>
    <n v="3434"/>
    <n v="693"/>
    <n v="675"/>
    <n v="113"/>
    <n v="3"/>
    <n v="339"/>
    <x v="1"/>
    <s v="Parka"/>
  </r>
  <r>
    <n v="3435"/>
    <n v="693"/>
    <n v="272"/>
    <n v="95"/>
    <n v="3"/>
    <n v="285"/>
    <x v="0"/>
    <s v="Polo"/>
  </r>
  <r>
    <n v="3436"/>
    <n v="693"/>
    <n v="252"/>
    <n v="95"/>
    <n v="3"/>
    <n v="285"/>
    <x v="0"/>
    <s v="Polo"/>
  </r>
  <r>
    <n v="3437"/>
    <n v="693"/>
    <n v="846"/>
    <n v="113"/>
    <n v="3"/>
    <n v="339"/>
    <x v="2"/>
    <s v="Chinos"/>
  </r>
  <r>
    <n v="3438"/>
    <n v="694"/>
    <n v="565"/>
    <n v="100"/>
    <n v="1"/>
    <n v="100"/>
    <x v="1"/>
    <s v="Bomber"/>
  </r>
  <r>
    <n v="3439"/>
    <n v="694"/>
    <n v="780"/>
    <n v="91"/>
    <n v="3"/>
    <n v="273"/>
    <x v="1"/>
    <s v="Pullover"/>
  </r>
  <r>
    <n v="3440"/>
    <n v="694"/>
    <n v="1171"/>
    <n v="99"/>
    <n v="3"/>
    <n v="297"/>
    <x v="2"/>
    <s v="High-Waisted"/>
  </r>
  <r>
    <n v="3441"/>
    <n v="694"/>
    <n v="627"/>
    <n v="112"/>
    <n v="3"/>
    <n v="336"/>
    <x v="1"/>
    <s v="Cardigan"/>
  </r>
  <r>
    <n v="3442"/>
    <n v="694"/>
    <n v="191"/>
    <n v="98"/>
    <n v="3"/>
    <n v="294"/>
    <x v="0"/>
    <s v="Camp Collared"/>
  </r>
  <r>
    <n v="3443"/>
    <n v="694"/>
    <n v="197"/>
    <n v="98"/>
    <n v="1"/>
    <n v="98"/>
    <x v="0"/>
    <s v="Camp Collared"/>
  </r>
  <r>
    <n v="3444"/>
    <n v="694"/>
    <n v="415"/>
    <n v="119"/>
    <n v="3"/>
    <n v="357"/>
    <x v="0"/>
    <s v="Casual Slim Fit"/>
  </r>
  <r>
    <n v="3445"/>
    <n v="695"/>
    <n v="530"/>
    <n v="98"/>
    <n v="2"/>
    <n v="196"/>
    <x v="1"/>
    <s v="Leather"/>
  </r>
  <r>
    <n v="3446"/>
    <n v="695"/>
    <n v="401"/>
    <n v="119"/>
    <n v="2"/>
    <n v="238"/>
    <x v="0"/>
    <s v="Casual Slim Fit"/>
  </r>
  <r>
    <n v="3447"/>
    <n v="695"/>
    <n v="18"/>
    <n v="96"/>
    <n v="1"/>
    <n v="96"/>
    <x v="0"/>
    <s v="Oxford Cloth"/>
  </r>
  <r>
    <n v="3448"/>
    <n v="695"/>
    <n v="165"/>
    <n v="91"/>
    <n v="1"/>
    <n v="91"/>
    <x v="0"/>
    <s v="Linen"/>
  </r>
  <r>
    <n v="3449"/>
    <n v="695"/>
    <n v="455"/>
    <n v="118"/>
    <n v="2"/>
    <n v="236"/>
    <x v="1"/>
    <s v="Puffer"/>
  </r>
  <r>
    <n v="3450"/>
    <n v="696"/>
    <n v="83"/>
    <n v="118"/>
    <n v="3"/>
    <n v="354"/>
    <x v="0"/>
    <s v="Flannel"/>
  </r>
  <r>
    <n v="3451"/>
    <n v="696"/>
    <n v="1167"/>
    <n v="99"/>
    <n v="2"/>
    <n v="198"/>
    <x v="2"/>
    <s v="High-Waisted"/>
  </r>
  <r>
    <n v="3452"/>
    <n v="696"/>
    <n v="453"/>
    <n v="107"/>
    <n v="3"/>
    <n v="321"/>
    <x v="1"/>
    <s v="Denim"/>
  </r>
  <r>
    <n v="3453"/>
    <n v="697"/>
    <n v="897"/>
    <n v="94"/>
    <n v="2"/>
    <n v="188"/>
    <x v="2"/>
    <s v="Cords"/>
  </r>
  <r>
    <n v="3454"/>
    <n v="697"/>
    <n v="330"/>
    <n v="109"/>
    <n v="1"/>
    <n v="109"/>
    <x v="0"/>
    <s v="Mandarin Collar"/>
  </r>
  <r>
    <n v="3455"/>
    <n v="697"/>
    <n v="457"/>
    <n v="118"/>
    <n v="3"/>
    <n v="354"/>
    <x v="1"/>
    <s v="Puffer"/>
  </r>
  <r>
    <n v="3456"/>
    <n v="697"/>
    <n v="56"/>
    <n v="104"/>
    <n v="2"/>
    <n v="208"/>
    <x v="0"/>
    <s v="Dress"/>
  </r>
  <r>
    <n v="3457"/>
    <n v="697"/>
    <n v="590"/>
    <n v="100"/>
    <n v="1"/>
    <n v="100"/>
    <x v="1"/>
    <s v="Bomber"/>
  </r>
  <r>
    <n v="3458"/>
    <n v="697"/>
    <n v="1036"/>
    <n v="90"/>
    <n v="3"/>
    <n v="270"/>
    <x v="2"/>
    <s v="Relaxed Leg"/>
  </r>
  <r>
    <n v="3459"/>
    <n v="698"/>
    <n v="820"/>
    <n v="117"/>
    <n v="3"/>
    <n v="351"/>
    <x v="1"/>
    <s v="Shearling"/>
  </r>
  <r>
    <n v="3460"/>
    <n v="698"/>
    <n v="376"/>
    <n v="94"/>
    <n v="2"/>
    <n v="188"/>
    <x v="0"/>
    <s v="Henley"/>
  </r>
  <r>
    <n v="3461"/>
    <n v="698"/>
    <n v="439"/>
    <n v="107"/>
    <n v="1"/>
    <n v="107"/>
    <x v="1"/>
    <s v="Denim"/>
  </r>
  <r>
    <n v="3462"/>
    <n v="698"/>
    <n v="1098"/>
    <n v="115"/>
    <n v="2"/>
    <n v="230"/>
    <x v="2"/>
    <s v="Cropped"/>
  </r>
  <r>
    <n v="3463"/>
    <n v="698"/>
    <n v="522"/>
    <n v="102"/>
    <n v="2"/>
    <n v="204"/>
    <x v="1"/>
    <s v="Windbreaker"/>
  </r>
  <r>
    <n v="3464"/>
    <n v="698"/>
    <n v="4"/>
    <n v="96"/>
    <n v="3"/>
    <n v="288"/>
    <x v="0"/>
    <s v="Oxford Cloth"/>
  </r>
  <r>
    <n v="3465"/>
    <n v="698"/>
    <n v="1222"/>
    <n v="105"/>
    <n v="3"/>
    <n v="315"/>
    <x v="2"/>
    <s v="Pleated"/>
  </r>
  <r>
    <n v="3466"/>
    <n v="699"/>
    <n v="1198"/>
    <n v="105"/>
    <n v="2"/>
    <n v="210"/>
    <x v="2"/>
    <s v="Pleated"/>
  </r>
  <r>
    <n v="3467"/>
    <n v="699"/>
    <n v="587"/>
    <n v="100"/>
    <n v="2"/>
    <n v="200"/>
    <x v="1"/>
    <s v="Bomber"/>
  </r>
  <r>
    <n v="3468"/>
    <n v="699"/>
    <n v="30"/>
    <n v="96"/>
    <n v="2"/>
    <n v="192"/>
    <x v="0"/>
    <s v="Oxford Cloth"/>
  </r>
  <r>
    <n v="3469"/>
    <n v="699"/>
    <n v="98"/>
    <n v="118"/>
    <n v="1"/>
    <n v="118"/>
    <x v="0"/>
    <s v="Flannel"/>
  </r>
  <r>
    <n v="3470"/>
    <n v="699"/>
    <n v="957"/>
    <n v="97"/>
    <n v="2"/>
    <n v="194"/>
    <x v="2"/>
    <s v="Slim-Fit"/>
  </r>
  <r>
    <n v="3471"/>
    <n v="699"/>
    <n v="189"/>
    <n v="98"/>
    <n v="3"/>
    <n v="294"/>
    <x v="0"/>
    <s v="Camp Collared"/>
  </r>
  <r>
    <n v="3472"/>
    <n v="699"/>
    <n v="417"/>
    <n v="119"/>
    <n v="2"/>
    <n v="238"/>
    <x v="0"/>
    <s v="Casual Slim Fit"/>
  </r>
  <r>
    <n v="3473"/>
    <n v="699"/>
    <n v="142"/>
    <n v="91"/>
    <n v="3"/>
    <n v="273"/>
    <x v="0"/>
    <s v="Linen"/>
  </r>
  <r>
    <n v="3474"/>
    <n v="699"/>
    <n v="26"/>
    <n v="96"/>
    <n v="1"/>
    <n v="96"/>
    <x v="0"/>
    <s v="Oxford Cloth"/>
  </r>
  <r>
    <n v="3475"/>
    <n v="700"/>
    <n v="172"/>
    <n v="91"/>
    <n v="1"/>
    <n v="91"/>
    <x v="0"/>
    <s v="Linen"/>
  </r>
  <r>
    <n v="3476"/>
    <n v="700"/>
    <n v="979"/>
    <n v="97"/>
    <n v="2"/>
    <n v="194"/>
    <x v="2"/>
    <s v="Slim-Fit"/>
  </r>
  <r>
    <n v="3477"/>
    <n v="700"/>
    <n v="534"/>
    <n v="98"/>
    <n v="3"/>
    <n v="294"/>
    <x v="1"/>
    <s v="Leather"/>
  </r>
  <r>
    <n v="3478"/>
    <n v="700"/>
    <n v="1145"/>
    <n v="102"/>
    <n v="3"/>
    <n v="306"/>
    <x v="2"/>
    <s v="Cargo Pants"/>
  </r>
  <r>
    <n v="3479"/>
    <n v="700"/>
    <n v="1106"/>
    <n v="115"/>
    <n v="2"/>
    <n v="230"/>
    <x v="2"/>
    <s v="Cropped"/>
  </r>
  <r>
    <n v="3480"/>
    <n v="700"/>
    <n v="177"/>
    <n v="98"/>
    <n v="2"/>
    <n v="196"/>
    <x v="0"/>
    <s v="Camp Collared"/>
  </r>
  <r>
    <n v="3481"/>
    <n v="701"/>
    <n v="314"/>
    <n v="105"/>
    <n v="2"/>
    <n v="210"/>
    <x v="0"/>
    <s v="Cuban Collar"/>
  </r>
  <r>
    <n v="3482"/>
    <n v="701"/>
    <n v="914"/>
    <n v="96"/>
    <n v="2"/>
    <n v="192"/>
    <x v="2"/>
    <s v="Drawstring"/>
  </r>
  <r>
    <n v="3483"/>
    <n v="701"/>
    <n v="488"/>
    <n v="118"/>
    <n v="1"/>
    <n v="118"/>
    <x v="1"/>
    <s v="Puffer"/>
  </r>
  <r>
    <n v="3484"/>
    <n v="701"/>
    <n v="319"/>
    <n v="109"/>
    <n v="3"/>
    <n v="327"/>
    <x v="0"/>
    <s v="Mandarin Collar"/>
  </r>
  <r>
    <n v="3485"/>
    <n v="702"/>
    <n v="1038"/>
    <n v="90"/>
    <n v="3"/>
    <n v="270"/>
    <x v="2"/>
    <s v="Relaxed Leg"/>
  </r>
  <r>
    <n v="3486"/>
    <n v="702"/>
    <n v="950"/>
    <n v="97"/>
    <n v="3"/>
    <n v="291"/>
    <x v="2"/>
    <s v="Slim-Fit"/>
  </r>
  <r>
    <n v="3487"/>
    <n v="702"/>
    <n v="341"/>
    <n v="109"/>
    <n v="1"/>
    <n v="109"/>
    <x v="0"/>
    <s v="Mandarin Collar"/>
  </r>
  <r>
    <n v="3488"/>
    <n v="702"/>
    <n v="1070"/>
    <n v="93"/>
    <n v="2"/>
    <n v="186"/>
    <x v="2"/>
    <s v="Joggers"/>
  </r>
  <r>
    <n v="3489"/>
    <n v="702"/>
    <n v="693"/>
    <n v="113"/>
    <n v="3"/>
    <n v="339"/>
    <x v="1"/>
    <s v="Parka"/>
  </r>
  <r>
    <n v="3490"/>
    <n v="702"/>
    <n v="862"/>
    <n v="113"/>
    <n v="3"/>
    <n v="339"/>
    <x v="2"/>
    <s v="Chinos"/>
  </r>
  <r>
    <n v="3491"/>
    <n v="703"/>
    <n v="116"/>
    <n v="92"/>
    <n v="2"/>
    <n v="184"/>
    <x v="0"/>
    <s v="Denim"/>
  </r>
  <r>
    <n v="3492"/>
    <n v="703"/>
    <n v="205"/>
    <n v="98"/>
    <n v="3"/>
    <n v="294"/>
    <x v="0"/>
    <s v="Camp Collared"/>
  </r>
  <r>
    <n v="3493"/>
    <n v="703"/>
    <n v="249"/>
    <n v="95"/>
    <n v="3"/>
    <n v="285"/>
    <x v="0"/>
    <s v="Polo"/>
  </r>
  <r>
    <n v="3494"/>
    <n v="704"/>
    <n v="673"/>
    <n v="113"/>
    <n v="3"/>
    <n v="339"/>
    <x v="1"/>
    <s v="Parka"/>
  </r>
  <r>
    <n v="3495"/>
    <n v="704"/>
    <n v="44"/>
    <n v="104"/>
    <n v="2"/>
    <n v="208"/>
    <x v="0"/>
    <s v="Dress"/>
  </r>
  <r>
    <n v="3496"/>
    <n v="704"/>
    <n v="1080"/>
    <n v="93"/>
    <n v="2"/>
    <n v="186"/>
    <x v="2"/>
    <s v="Joggers"/>
  </r>
  <r>
    <n v="3497"/>
    <n v="704"/>
    <n v="63"/>
    <n v="104"/>
    <n v="2"/>
    <n v="208"/>
    <x v="0"/>
    <s v="Dress"/>
  </r>
  <r>
    <n v="3498"/>
    <n v="705"/>
    <n v="231"/>
    <n v="106"/>
    <n v="3"/>
    <n v="318"/>
    <x v="0"/>
    <s v="Chambray"/>
  </r>
  <r>
    <n v="3499"/>
    <n v="705"/>
    <n v="59"/>
    <n v="104"/>
    <n v="2"/>
    <n v="208"/>
    <x v="0"/>
    <s v="Dress"/>
  </r>
  <r>
    <n v="3500"/>
    <n v="705"/>
    <n v="927"/>
    <n v="96"/>
    <n v="2"/>
    <n v="192"/>
    <x v="2"/>
    <s v="Drawstring"/>
  </r>
  <r>
    <n v="3501"/>
    <n v="705"/>
    <n v="1090"/>
    <n v="115"/>
    <n v="2"/>
    <n v="230"/>
    <x v="2"/>
    <s v="Cropped"/>
  </r>
  <r>
    <n v="3502"/>
    <n v="705"/>
    <n v="980"/>
    <n v="106"/>
    <n v="2"/>
    <n v="212"/>
    <x v="2"/>
    <s v="Wool"/>
  </r>
  <r>
    <n v="3503"/>
    <n v="705"/>
    <n v="1008"/>
    <n v="106"/>
    <n v="3"/>
    <n v="318"/>
    <x v="2"/>
    <s v="Wool"/>
  </r>
  <r>
    <n v="3504"/>
    <n v="705"/>
    <n v="666"/>
    <n v="113"/>
    <n v="3"/>
    <n v="339"/>
    <x v="1"/>
    <s v="Parka"/>
  </r>
  <r>
    <n v="3505"/>
    <n v="705"/>
    <n v="1007"/>
    <n v="106"/>
    <n v="2"/>
    <n v="212"/>
    <x v="2"/>
    <s v="Wool"/>
  </r>
  <r>
    <n v="3506"/>
    <n v="705"/>
    <n v="833"/>
    <n v="117"/>
    <n v="3"/>
    <n v="351"/>
    <x v="1"/>
    <s v="Shearling"/>
  </r>
  <r>
    <n v="3507"/>
    <n v="705"/>
    <n v="1111"/>
    <n v="115"/>
    <n v="1"/>
    <n v="115"/>
    <x v="2"/>
    <s v="Cropped"/>
  </r>
  <r>
    <n v="3508"/>
    <n v="706"/>
    <n v="494"/>
    <n v="102"/>
    <n v="1"/>
    <n v="102"/>
    <x v="1"/>
    <s v="Windbreaker"/>
  </r>
  <r>
    <n v="3509"/>
    <n v="706"/>
    <n v="1030"/>
    <n v="90"/>
    <n v="2"/>
    <n v="180"/>
    <x v="2"/>
    <s v="Relaxed Leg"/>
  </r>
  <r>
    <n v="3510"/>
    <n v="706"/>
    <n v="356"/>
    <n v="94"/>
    <n v="1"/>
    <n v="94"/>
    <x v="0"/>
    <s v="Henley"/>
  </r>
  <r>
    <n v="3511"/>
    <n v="706"/>
    <n v="214"/>
    <n v="106"/>
    <n v="2"/>
    <n v="212"/>
    <x v="0"/>
    <s v="Chambray"/>
  </r>
  <r>
    <n v="3512"/>
    <n v="706"/>
    <n v="954"/>
    <n v="97"/>
    <n v="1"/>
    <n v="97"/>
    <x v="2"/>
    <s v="Slim-Fit"/>
  </r>
  <r>
    <n v="3513"/>
    <n v="707"/>
    <n v="667"/>
    <n v="113"/>
    <n v="3"/>
    <n v="339"/>
    <x v="1"/>
    <s v="Parka"/>
  </r>
  <r>
    <n v="3514"/>
    <n v="707"/>
    <n v="709"/>
    <n v="119"/>
    <n v="2"/>
    <n v="238"/>
    <x v="1"/>
    <s v="Trench Coat"/>
  </r>
  <r>
    <n v="3515"/>
    <n v="707"/>
    <n v="939"/>
    <n v="96"/>
    <n v="2"/>
    <n v="192"/>
    <x v="2"/>
    <s v="Drawstring"/>
  </r>
  <r>
    <n v="3516"/>
    <n v="707"/>
    <n v="803"/>
    <n v="91"/>
    <n v="3"/>
    <n v="273"/>
    <x v="1"/>
    <s v="Pullover"/>
  </r>
  <r>
    <n v="3517"/>
    <n v="707"/>
    <n v="742"/>
    <n v="109"/>
    <n v="3"/>
    <n v="327"/>
    <x v="1"/>
    <s v="Peacoat"/>
  </r>
  <r>
    <n v="3518"/>
    <n v="707"/>
    <n v="234"/>
    <n v="106"/>
    <n v="2"/>
    <n v="212"/>
    <x v="0"/>
    <s v="Chambray"/>
  </r>
  <r>
    <n v="3519"/>
    <n v="707"/>
    <n v="274"/>
    <n v="95"/>
    <n v="3"/>
    <n v="285"/>
    <x v="0"/>
    <s v="Polo"/>
  </r>
  <r>
    <n v="3520"/>
    <n v="708"/>
    <n v="1099"/>
    <n v="115"/>
    <n v="1"/>
    <n v="115"/>
    <x v="2"/>
    <s v="Cropped"/>
  </r>
  <r>
    <n v="3521"/>
    <n v="708"/>
    <n v="159"/>
    <n v="91"/>
    <n v="2"/>
    <n v="182"/>
    <x v="0"/>
    <s v="Linen"/>
  </r>
  <r>
    <n v="3522"/>
    <n v="708"/>
    <n v="937"/>
    <n v="96"/>
    <n v="2"/>
    <n v="192"/>
    <x v="2"/>
    <s v="Drawstring"/>
  </r>
  <r>
    <n v="3523"/>
    <n v="708"/>
    <n v="867"/>
    <n v="113"/>
    <n v="3"/>
    <n v="339"/>
    <x v="2"/>
    <s v="Chinos"/>
  </r>
  <r>
    <n v="3524"/>
    <n v="708"/>
    <n v="180"/>
    <n v="98"/>
    <n v="3"/>
    <n v="294"/>
    <x v="0"/>
    <s v="Camp Collared"/>
  </r>
  <r>
    <n v="3525"/>
    <n v="709"/>
    <n v="110"/>
    <n v="92"/>
    <n v="2"/>
    <n v="184"/>
    <x v="0"/>
    <s v="Denim"/>
  </r>
  <r>
    <n v="3526"/>
    <n v="709"/>
    <n v="95"/>
    <n v="118"/>
    <n v="2"/>
    <n v="236"/>
    <x v="0"/>
    <s v="Flannel"/>
  </r>
  <r>
    <n v="3527"/>
    <n v="709"/>
    <n v="641"/>
    <n v="93"/>
    <n v="1"/>
    <n v="93"/>
    <x v="1"/>
    <s v="Coach"/>
  </r>
  <r>
    <n v="3528"/>
    <n v="709"/>
    <n v="397"/>
    <n v="119"/>
    <n v="1"/>
    <n v="119"/>
    <x v="0"/>
    <s v="Casual Slim Fit"/>
  </r>
  <r>
    <n v="3529"/>
    <n v="709"/>
    <n v="184"/>
    <n v="98"/>
    <n v="1"/>
    <n v="98"/>
    <x v="0"/>
    <s v="Camp Collared"/>
  </r>
  <r>
    <n v="3530"/>
    <n v="709"/>
    <n v="951"/>
    <n v="97"/>
    <n v="2"/>
    <n v="194"/>
    <x v="2"/>
    <s v="Slim-Fit"/>
  </r>
  <r>
    <n v="3531"/>
    <n v="710"/>
    <n v="1083"/>
    <n v="93"/>
    <n v="1"/>
    <n v="93"/>
    <x v="2"/>
    <s v="Joggers"/>
  </r>
  <r>
    <n v="3532"/>
    <n v="710"/>
    <n v="649"/>
    <n v="93"/>
    <n v="1"/>
    <n v="93"/>
    <x v="1"/>
    <s v="Coach"/>
  </r>
  <r>
    <n v="3533"/>
    <n v="710"/>
    <n v="586"/>
    <n v="100"/>
    <n v="1"/>
    <n v="100"/>
    <x v="1"/>
    <s v="Bomber"/>
  </r>
  <r>
    <n v="3534"/>
    <n v="710"/>
    <n v="588"/>
    <n v="100"/>
    <n v="2"/>
    <n v="200"/>
    <x v="1"/>
    <s v="Bomber"/>
  </r>
  <r>
    <n v="3535"/>
    <n v="710"/>
    <n v="708"/>
    <n v="119"/>
    <n v="1"/>
    <n v="119"/>
    <x v="1"/>
    <s v="Trench Coat"/>
  </r>
  <r>
    <n v="3536"/>
    <n v="711"/>
    <n v="644"/>
    <n v="93"/>
    <n v="1"/>
    <n v="93"/>
    <x v="1"/>
    <s v="Coach"/>
  </r>
  <r>
    <n v="3537"/>
    <n v="711"/>
    <n v="876"/>
    <n v="94"/>
    <n v="3"/>
    <n v="282"/>
    <x v="2"/>
    <s v="Cords"/>
  </r>
  <r>
    <n v="3538"/>
    <n v="711"/>
    <n v="58"/>
    <n v="104"/>
    <n v="1"/>
    <n v="104"/>
    <x v="0"/>
    <s v="Dress"/>
  </r>
  <r>
    <n v="3539"/>
    <n v="711"/>
    <n v="296"/>
    <n v="105"/>
    <n v="1"/>
    <n v="105"/>
    <x v="0"/>
    <s v="Cuban Collar"/>
  </r>
  <r>
    <n v="3540"/>
    <n v="711"/>
    <n v="706"/>
    <n v="119"/>
    <n v="2"/>
    <n v="238"/>
    <x v="1"/>
    <s v="Trench Coat"/>
  </r>
  <r>
    <n v="3541"/>
    <n v="711"/>
    <n v="198"/>
    <n v="98"/>
    <n v="2"/>
    <n v="196"/>
    <x v="0"/>
    <s v="Camp Collared"/>
  </r>
  <r>
    <n v="3542"/>
    <n v="712"/>
    <n v="928"/>
    <n v="96"/>
    <n v="1"/>
    <n v="96"/>
    <x v="2"/>
    <s v="Drawstring"/>
  </r>
  <r>
    <n v="3543"/>
    <n v="712"/>
    <n v="913"/>
    <n v="96"/>
    <n v="3"/>
    <n v="288"/>
    <x v="2"/>
    <s v="Drawstring"/>
  </r>
  <r>
    <n v="3544"/>
    <n v="712"/>
    <n v="944"/>
    <n v="96"/>
    <n v="2"/>
    <n v="192"/>
    <x v="2"/>
    <s v="Drawstring"/>
  </r>
  <r>
    <n v="3545"/>
    <n v="712"/>
    <n v="1237"/>
    <n v="112"/>
    <n v="2"/>
    <n v="224"/>
    <x v="2"/>
    <s v="Tracksuit Bottoms"/>
  </r>
  <r>
    <n v="3546"/>
    <n v="712"/>
    <n v="650"/>
    <n v="93"/>
    <n v="1"/>
    <n v="93"/>
    <x v="1"/>
    <s v="Coach"/>
  </r>
  <r>
    <n v="3547"/>
    <n v="712"/>
    <n v="1219"/>
    <n v="105"/>
    <n v="3"/>
    <n v="315"/>
    <x v="2"/>
    <s v="Pleated"/>
  </r>
  <r>
    <n v="3548"/>
    <n v="712"/>
    <n v="450"/>
    <n v="107"/>
    <n v="3"/>
    <n v="321"/>
    <x v="1"/>
    <s v="Denim"/>
  </r>
  <r>
    <n v="3549"/>
    <n v="713"/>
    <n v="173"/>
    <n v="91"/>
    <n v="2"/>
    <n v="182"/>
    <x v="0"/>
    <s v="Linen"/>
  </r>
  <r>
    <n v="3550"/>
    <n v="713"/>
    <n v="524"/>
    <n v="102"/>
    <n v="1"/>
    <n v="102"/>
    <x v="1"/>
    <s v="Windbreaker"/>
  </r>
  <r>
    <n v="3551"/>
    <n v="713"/>
    <n v="162"/>
    <n v="91"/>
    <n v="1"/>
    <n v="91"/>
    <x v="0"/>
    <s v="Linen"/>
  </r>
  <r>
    <n v="3552"/>
    <n v="713"/>
    <n v="1250"/>
    <n v="112"/>
    <n v="2"/>
    <n v="224"/>
    <x v="2"/>
    <s v="Tracksuit Bottoms"/>
  </r>
  <r>
    <n v="3553"/>
    <n v="713"/>
    <n v="873"/>
    <n v="113"/>
    <n v="2"/>
    <n v="226"/>
    <x v="2"/>
    <s v="Chinos"/>
  </r>
  <r>
    <n v="3554"/>
    <n v="713"/>
    <n v="326"/>
    <n v="109"/>
    <n v="2"/>
    <n v="218"/>
    <x v="0"/>
    <s v="Mandarin Collar"/>
  </r>
  <r>
    <n v="3555"/>
    <n v="714"/>
    <n v="111"/>
    <n v="92"/>
    <n v="3"/>
    <n v="276"/>
    <x v="0"/>
    <s v="Denim"/>
  </r>
  <r>
    <n v="3556"/>
    <n v="714"/>
    <n v="331"/>
    <n v="109"/>
    <n v="3"/>
    <n v="327"/>
    <x v="0"/>
    <s v="Mandarin Collar"/>
  </r>
  <r>
    <n v="3557"/>
    <n v="714"/>
    <n v="1022"/>
    <n v="90"/>
    <n v="2"/>
    <n v="180"/>
    <x v="2"/>
    <s v="Relaxed Leg"/>
  </r>
  <r>
    <n v="3558"/>
    <n v="714"/>
    <n v="419"/>
    <n v="119"/>
    <n v="2"/>
    <n v="238"/>
    <x v="0"/>
    <s v="Casual Slim Fit"/>
  </r>
  <r>
    <n v="3559"/>
    <n v="714"/>
    <n v="951"/>
    <n v="97"/>
    <n v="1"/>
    <n v="97"/>
    <x v="2"/>
    <s v="Slim-Fit"/>
  </r>
  <r>
    <n v="3560"/>
    <n v="714"/>
    <n v="731"/>
    <n v="119"/>
    <n v="3"/>
    <n v="357"/>
    <x v="1"/>
    <s v="Trench Coat"/>
  </r>
  <r>
    <n v="3561"/>
    <n v="715"/>
    <n v="598"/>
    <n v="112"/>
    <n v="1"/>
    <n v="112"/>
    <x v="1"/>
    <s v="Cardigan"/>
  </r>
  <r>
    <n v="3562"/>
    <n v="715"/>
    <n v="831"/>
    <n v="117"/>
    <n v="3"/>
    <n v="351"/>
    <x v="1"/>
    <s v="Shearling"/>
  </r>
  <r>
    <n v="3563"/>
    <n v="715"/>
    <n v="1214"/>
    <n v="105"/>
    <n v="3"/>
    <n v="315"/>
    <x v="2"/>
    <s v="Pleated"/>
  </r>
  <r>
    <n v="3564"/>
    <n v="715"/>
    <n v="583"/>
    <n v="100"/>
    <n v="3"/>
    <n v="300"/>
    <x v="1"/>
    <s v="Bomber"/>
  </r>
  <r>
    <n v="3565"/>
    <n v="715"/>
    <n v="607"/>
    <n v="112"/>
    <n v="3"/>
    <n v="336"/>
    <x v="1"/>
    <s v="Cardigan"/>
  </r>
  <r>
    <n v="3566"/>
    <n v="716"/>
    <n v="501"/>
    <n v="102"/>
    <n v="2"/>
    <n v="204"/>
    <x v="1"/>
    <s v="Windbreaker"/>
  </r>
  <r>
    <n v="3567"/>
    <n v="716"/>
    <n v="1085"/>
    <n v="115"/>
    <n v="3"/>
    <n v="345"/>
    <x v="2"/>
    <s v="Cropped"/>
  </r>
  <r>
    <n v="3568"/>
    <n v="716"/>
    <n v="669"/>
    <n v="113"/>
    <n v="2"/>
    <n v="226"/>
    <x v="1"/>
    <s v="Parka"/>
  </r>
  <r>
    <n v="3569"/>
    <n v="716"/>
    <n v="1124"/>
    <n v="102"/>
    <n v="3"/>
    <n v="306"/>
    <x v="2"/>
    <s v="Cargo Pants"/>
  </r>
  <r>
    <n v="3570"/>
    <n v="716"/>
    <n v="891"/>
    <n v="94"/>
    <n v="1"/>
    <n v="94"/>
    <x v="2"/>
    <s v="Cords"/>
  </r>
  <r>
    <n v="3571"/>
    <n v="716"/>
    <n v="695"/>
    <n v="113"/>
    <n v="2"/>
    <n v="226"/>
    <x v="1"/>
    <s v="Parka"/>
  </r>
  <r>
    <n v="3572"/>
    <n v="717"/>
    <n v="1148"/>
    <n v="102"/>
    <n v="1"/>
    <n v="102"/>
    <x v="2"/>
    <s v="Cargo Pants"/>
  </r>
  <r>
    <n v="3573"/>
    <n v="717"/>
    <n v="219"/>
    <n v="106"/>
    <n v="1"/>
    <n v="106"/>
    <x v="0"/>
    <s v="Chambray"/>
  </r>
  <r>
    <n v="3574"/>
    <n v="717"/>
    <n v="174"/>
    <n v="91"/>
    <n v="2"/>
    <n v="182"/>
    <x v="0"/>
    <s v="Linen"/>
  </r>
  <r>
    <n v="3575"/>
    <n v="717"/>
    <n v="237"/>
    <n v="106"/>
    <n v="1"/>
    <n v="106"/>
    <x v="0"/>
    <s v="Chambray"/>
  </r>
  <r>
    <n v="3576"/>
    <n v="717"/>
    <n v="518"/>
    <n v="102"/>
    <n v="3"/>
    <n v="306"/>
    <x v="1"/>
    <s v="Windbreaker"/>
  </r>
  <r>
    <n v="3577"/>
    <n v="717"/>
    <n v="179"/>
    <n v="98"/>
    <n v="3"/>
    <n v="294"/>
    <x v="0"/>
    <s v="Camp Collared"/>
  </r>
  <r>
    <n v="3578"/>
    <n v="718"/>
    <n v="231"/>
    <n v="106"/>
    <n v="1"/>
    <n v="106"/>
    <x v="0"/>
    <s v="Chambray"/>
  </r>
  <r>
    <n v="3579"/>
    <n v="718"/>
    <n v="1070"/>
    <n v="93"/>
    <n v="1"/>
    <n v="93"/>
    <x v="2"/>
    <s v="Joggers"/>
  </r>
  <r>
    <n v="3580"/>
    <n v="718"/>
    <n v="935"/>
    <n v="96"/>
    <n v="1"/>
    <n v="96"/>
    <x v="2"/>
    <s v="Drawstring"/>
  </r>
  <r>
    <n v="3581"/>
    <n v="718"/>
    <n v="848"/>
    <n v="113"/>
    <n v="2"/>
    <n v="226"/>
    <x v="2"/>
    <s v="Chinos"/>
  </r>
  <r>
    <n v="3582"/>
    <n v="718"/>
    <n v="1248"/>
    <n v="112"/>
    <n v="2"/>
    <n v="224"/>
    <x v="2"/>
    <s v="Tracksuit Bottoms"/>
  </r>
  <r>
    <n v="3583"/>
    <n v="718"/>
    <n v="1018"/>
    <n v="90"/>
    <n v="1"/>
    <n v="90"/>
    <x v="2"/>
    <s v="Relaxed Leg"/>
  </r>
  <r>
    <n v="3584"/>
    <n v="718"/>
    <n v="24"/>
    <n v="96"/>
    <n v="2"/>
    <n v="192"/>
    <x v="0"/>
    <s v="Oxford Cloth"/>
  </r>
  <r>
    <n v="3585"/>
    <n v="718"/>
    <n v="442"/>
    <n v="107"/>
    <n v="3"/>
    <n v="321"/>
    <x v="1"/>
    <s v="Denim"/>
  </r>
  <r>
    <n v="3586"/>
    <n v="718"/>
    <n v="117"/>
    <n v="92"/>
    <n v="1"/>
    <n v="92"/>
    <x v="0"/>
    <s v="Denim"/>
  </r>
  <r>
    <n v="3587"/>
    <n v="718"/>
    <n v="1255"/>
    <n v="112"/>
    <n v="2"/>
    <n v="224"/>
    <x v="2"/>
    <s v="Tracksuit Bottoms"/>
  </r>
  <r>
    <n v="3588"/>
    <n v="718"/>
    <n v="921"/>
    <n v="96"/>
    <n v="2"/>
    <n v="192"/>
    <x v="2"/>
    <s v="Drawstring"/>
  </r>
  <r>
    <n v="3589"/>
    <n v="718"/>
    <n v="862"/>
    <n v="113"/>
    <n v="2"/>
    <n v="226"/>
    <x v="2"/>
    <s v="Chinos"/>
  </r>
  <r>
    <n v="3590"/>
    <n v="719"/>
    <n v="667"/>
    <n v="113"/>
    <n v="3"/>
    <n v="339"/>
    <x v="1"/>
    <s v="Parka"/>
  </r>
  <r>
    <n v="3591"/>
    <n v="719"/>
    <n v="434"/>
    <n v="107"/>
    <n v="2"/>
    <n v="214"/>
    <x v="1"/>
    <s v="Denim"/>
  </r>
  <r>
    <n v="3592"/>
    <n v="719"/>
    <n v="212"/>
    <n v="106"/>
    <n v="3"/>
    <n v="318"/>
    <x v="0"/>
    <s v="Chambray"/>
  </r>
  <r>
    <n v="3593"/>
    <n v="719"/>
    <n v="99"/>
    <n v="118"/>
    <n v="1"/>
    <n v="118"/>
    <x v="0"/>
    <s v="Flannel"/>
  </r>
  <r>
    <n v="3594"/>
    <n v="719"/>
    <n v="757"/>
    <n v="109"/>
    <n v="1"/>
    <n v="109"/>
    <x v="1"/>
    <s v="Peacoat"/>
  </r>
  <r>
    <n v="3595"/>
    <n v="719"/>
    <n v="891"/>
    <n v="94"/>
    <n v="1"/>
    <n v="94"/>
    <x v="2"/>
    <s v="Cords"/>
  </r>
  <r>
    <n v="3596"/>
    <n v="719"/>
    <n v="494"/>
    <n v="102"/>
    <n v="2"/>
    <n v="204"/>
    <x v="1"/>
    <s v="Windbreaker"/>
  </r>
  <r>
    <n v="3597"/>
    <n v="719"/>
    <n v="349"/>
    <n v="109"/>
    <n v="3"/>
    <n v="327"/>
    <x v="0"/>
    <s v="Mandarin Collar"/>
  </r>
  <r>
    <n v="3598"/>
    <n v="719"/>
    <n v="594"/>
    <n v="100"/>
    <n v="1"/>
    <n v="100"/>
    <x v="1"/>
    <s v="Bomber"/>
  </r>
  <r>
    <n v="3599"/>
    <n v="720"/>
    <n v="1145"/>
    <n v="102"/>
    <n v="1"/>
    <n v="102"/>
    <x v="2"/>
    <s v="Cargo Pants"/>
  </r>
  <r>
    <n v="3600"/>
    <n v="720"/>
    <n v="846"/>
    <n v="113"/>
    <n v="3"/>
    <n v="339"/>
    <x v="2"/>
    <s v="Chinos"/>
  </r>
  <r>
    <n v="3601"/>
    <n v="720"/>
    <n v="782"/>
    <n v="91"/>
    <n v="1"/>
    <n v="91"/>
    <x v="1"/>
    <s v="Pullover"/>
  </r>
  <r>
    <n v="3602"/>
    <n v="720"/>
    <n v="375"/>
    <n v="94"/>
    <n v="1"/>
    <n v="94"/>
    <x v="0"/>
    <s v="Henley"/>
  </r>
  <r>
    <n v="3603"/>
    <n v="720"/>
    <n v="225"/>
    <n v="106"/>
    <n v="3"/>
    <n v="318"/>
    <x v="0"/>
    <s v="Chambray"/>
  </r>
  <r>
    <n v="3604"/>
    <n v="721"/>
    <n v="855"/>
    <n v="113"/>
    <n v="3"/>
    <n v="339"/>
    <x v="2"/>
    <s v="Chinos"/>
  </r>
  <r>
    <n v="3605"/>
    <n v="721"/>
    <n v="483"/>
    <n v="118"/>
    <n v="3"/>
    <n v="354"/>
    <x v="1"/>
    <s v="Puffer"/>
  </r>
  <r>
    <n v="3606"/>
    <n v="721"/>
    <n v="543"/>
    <n v="98"/>
    <n v="1"/>
    <n v="98"/>
    <x v="1"/>
    <s v="Leather"/>
  </r>
  <r>
    <n v="3607"/>
    <n v="721"/>
    <n v="1162"/>
    <n v="99"/>
    <n v="1"/>
    <n v="99"/>
    <x v="2"/>
    <s v="High-Waisted"/>
  </r>
  <r>
    <n v="3608"/>
    <n v="721"/>
    <n v="921"/>
    <n v="96"/>
    <n v="3"/>
    <n v="288"/>
    <x v="2"/>
    <s v="Drawstring"/>
  </r>
  <r>
    <n v="3609"/>
    <n v="722"/>
    <n v="362"/>
    <n v="94"/>
    <n v="2"/>
    <n v="188"/>
    <x v="0"/>
    <s v="Henley"/>
  </r>
  <r>
    <n v="3610"/>
    <n v="722"/>
    <n v="736"/>
    <n v="109"/>
    <n v="2"/>
    <n v="218"/>
    <x v="1"/>
    <s v="Peacoat"/>
  </r>
  <r>
    <n v="3611"/>
    <n v="722"/>
    <n v="838"/>
    <n v="117"/>
    <n v="2"/>
    <n v="234"/>
    <x v="1"/>
    <s v="Shearling"/>
  </r>
  <r>
    <n v="3612"/>
    <n v="722"/>
    <n v="651"/>
    <n v="93"/>
    <n v="1"/>
    <n v="93"/>
    <x v="1"/>
    <s v="Coach"/>
  </r>
  <r>
    <n v="3613"/>
    <n v="722"/>
    <n v="65"/>
    <n v="104"/>
    <n v="2"/>
    <n v="208"/>
    <x v="0"/>
    <s v="Dress"/>
  </r>
  <r>
    <n v="3614"/>
    <n v="723"/>
    <n v="836"/>
    <n v="117"/>
    <n v="3"/>
    <n v="351"/>
    <x v="1"/>
    <s v="Shearling"/>
  </r>
  <r>
    <n v="3615"/>
    <n v="723"/>
    <n v="1009"/>
    <n v="106"/>
    <n v="1"/>
    <n v="106"/>
    <x v="2"/>
    <s v="Wool"/>
  </r>
  <r>
    <n v="3616"/>
    <n v="723"/>
    <n v="1050"/>
    <n v="93"/>
    <n v="3"/>
    <n v="279"/>
    <x v="2"/>
    <s v="Joggers"/>
  </r>
  <r>
    <n v="3617"/>
    <n v="723"/>
    <n v="550"/>
    <n v="98"/>
    <n v="3"/>
    <n v="294"/>
    <x v="1"/>
    <s v="Leather"/>
  </r>
  <r>
    <n v="3618"/>
    <n v="724"/>
    <n v="693"/>
    <n v="113"/>
    <n v="2"/>
    <n v="226"/>
    <x v="1"/>
    <s v="Parka"/>
  </r>
  <r>
    <n v="3619"/>
    <n v="724"/>
    <n v="1193"/>
    <n v="105"/>
    <n v="3"/>
    <n v="315"/>
    <x v="2"/>
    <s v="Pleated"/>
  </r>
  <r>
    <n v="3620"/>
    <n v="724"/>
    <n v="791"/>
    <n v="91"/>
    <n v="2"/>
    <n v="182"/>
    <x v="1"/>
    <s v="Pullover"/>
  </r>
  <r>
    <n v="3621"/>
    <n v="724"/>
    <n v="511"/>
    <n v="102"/>
    <n v="3"/>
    <n v="306"/>
    <x v="1"/>
    <s v="Windbreaker"/>
  </r>
  <r>
    <n v="3622"/>
    <n v="724"/>
    <n v="1012"/>
    <n v="106"/>
    <n v="2"/>
    <n v="212"/>
    <x v="2"/>
    <s v="Wool"/>
  </r>
  <r>
    <n v="3623"/>
    <n v="724"/>
    <n v="665"/>
    <n v="113"/>
    <n v="2"/>
    <n v="226"/>
    <x v="1"/>
    <s v="Parka"/>
  </r>
  <r>
    <n v="3624"/>
    <n v="724"/>
    <n v="625"/>
    <n v="112"/>
    <n v="2"/>
    <n v="224"/>
    <x v="1"/>
    <s v="Cardigan"/>
  </r>
  <r>
    <n v="3625"/>
    <n v="725"/>
    <n v="265"/>
    <n v="95"/>
    <n v="3"/>
    <n v="285"/>
    <x v="0"/>
    <s v="Polo"/>
  </r>
  <r>
    <n v="3626"/>
    <n v="725"/>
    <n v="32"/>
    <n v="96"/>
    <n v="1"/>
    <n v="96"/>
    <x v="0"/>
    <s v="Oxford Cloth"/>
  </r>
  <r>
    <n v="3627"/>
    <n v="725"/>
    <n v="1217"/>
    <n v="105"/>
    <n v="3"/>
    <n v="315"/>
    <x v="2"/>
    <s v="Pleated"/>
  </r>
  <r>
    <n v="3628"/>
    <n v="725"/>
    <n v="1234"/>
    <n v="112"/>
    <n v="1"/>
    <n v="112"/>
    <x v="2"/>
    <s v="Tracksuit Bottoms"/>
  </r>
  <r>
    <n v="3629"/>
    <n v="726"/>
    <n v="607"/>
    <n v="112"/>
    <n v="2"/>
    <n v="224"/>
    <x v="1"/>
    <s v="Cardigan"/>
  </r>
  <r>
    <n v="3630"/>
    <n v="726"/>
    <n v="131"/>
    <n v="92"/>
    <n v="2"/>
    <n v="184"/>
    <x v="0"/>
    <s v="Denim"/>
  </r>
  <r>
    <n v="3631"/>
    <n v="727"/>
    <n v="165"/>
    <n v="91"/>
    <n v="2"/>
    <n v="182"/>
    <x v="0"/>
    <s v="Linen"/>
  </r>
  <r>
    <n v="3632"/>
    <n v="727"/>
    <n v="796"/>
    <n v="91"/>
    <n v="1"/>
    <n v="91"/>
    <x v="1"/>
    <s v="Pullover"/>
  </r>
  <r>
    <n v="3633"/>
    <n v="728"/>
    <n v="234"/>
    <n v="106"/>
    <n v="1"/>
    <n v="106"/>
    <x v="0"/>
    <s v="Chambray"/>
  </r>
  <r>
    <n v="3634"/>
    <n v="728"/>
    <n v="9"/>
    <n v="96"/>
    <n v="3"/>
    <n v="288"/>
    <x v="0"/>
    <s v="Oxford Cloth"/>
  </r>
  <r>
    <n v="3635"/>
    <n v="728"/>
    <n v="1109"/>
    <n v="115"/>
    <n v="1"/>
    <n v="115"/>
    <x v="2"/>
    <s v="Cropped"/>
  </r>
  <r>
    <n v="3636"/>
    <n v="728"/>
    <n v="38"/>
    <n v="104"/>
    <n v="3"/>
    <n v="312"/>
    <x v="0"/>
    <s v="Dress"/>
  </r>
  <r>
    <n v="3637"/>
    <n v="728"/>
    <n v="598"/>
    <n v="112"/>
    <n v="1"/>
    <n v="112"/>
    <x v="1"/>
    <s v="Cardigan"/>
  </r>
  <r>
    <n v="3638"/>
    <n v="728"/>
    <n v="1150"/>
    <n v="102"/>
    <n v="1"/>
    <n v="102"/>
    <x v="2"/>
    <s v="Cargo Pants"/>
  </r>
  <r>
    <n v="3639"/>
    <n v="729"/>
    <n v="197"/>
    <n v="98"/>
    <n v="3"/>
    <n v="294"/>
    <x v="0"/>
    <s v="Camp Collared"/>
  </r>
  <r>
    <n v="3640"/>
    <n v="729"/>
    <n v="558"/>
    <n v="98"/>
    <n v="1"/>
    <n v="98"/>
    <x v="1"/>
    <s v="Leather"/>
  </r>
  <r>
    <n v="3641"/>
    <n v="730"/>
    <n v="221"/>
    <n v="106"/>
    <n v="3"/>
    <n v="318"/>
    <x v="0"/>
    <s v="Chambray"/>
  </r>
  <r>
    <n v="3642"/>
    <n v="730"/>
    <n v="226"/>
    <n v="106"/>
    <n v="1"/>
    <n v="106"/>
    <x v="0"/>
    <s v="Chambray"/>
  </r>
  <r>
    <n v="3643"/>
    <n v="730"/>
    <n v="1232"/>
    <n v="112"/>
    <n v="3"/>
    <n v="336"/>
    <x v="2"/>
    <s v="Tracksuit Bottoms"/>
  </r>
  <r>
    <n v="3644"/>
    <n v="730"/>
    <n v="310"/>
    <n v="105"/>
    <n v="3"/>
    <n v="315"/>
    <x v="0"/>
    <s v="Cuban Collar"/>
  </r>
  <r>
    <n v="3645"/>
    <n v="730"/>
    <n v="1177"/>
    <n v="99"/>
    <n v="1"/>
    <n v="99"/>
    <x v="2"/>
    <s v="High-Waisted"/>
  </r>
  <r>
    <n v="3646"/>
    <n v="730"/>
    <n v="156"/>
    <n v="91"/>
    <n v="2"/>
    <n v="182"/>
    <x v="0"/>
    <s v="Linen"/>
  </r>
  <r>
    <n v="3647"/>
    <n v="731"/>
    <n v="696"/>
    <n v="113"/>
    <n v="1"/>
    <n v="113"/>
    <x v="1"/>
    <s v="Parka"/>
  </r>
  <r>
    <n v="3648"/>
    <n v="731"/>
    <n v="176"/>
    <n v="98"/>
    <n v="3"/>
    <n v="294"/>
    <x v="0"/>
    <s v="Camp Collared"/>
  </r>
  <r>
    <n v="3649"/>
    <n v="731"/>
    <n v="431"/>
    <n v="107"/>
    <n v="2"/>
    <n v="214"/>
    <x v="1"/>
    <s v="Denim"/>
  </r>
  <r>
    <n v="3650"/>
    <n v="732"/>
    <n v="650"/>
    <n v="93"/>
    <n v="3"/>
    <n v="279"/>
    <x v="1"/>
    <s v="Coach"/>
  </r>
  <r>
    <n v="3651"/>
    <n v="732"/>
    <n v="1142"/>
    <n v="102"/>
    <n v="1"/>
    <n v="102"/>
    <x v="2"/>
    <s v="Cargo Pants"/>
  </r>
  <r>
    <n v="3652"/>
    <n v="732"/>
    <n v="278"/>
    <n v="95"/>
    <n v="2"/>
    <n v="190"/>
    <x v="0"/>
    <s v="Polo"/>
  </r>
  <r>
    <n v="3653"/>
    <n v="733"/>
    <n v="394"/>
    <n v="119"/>
    <n v="1"/>
    <n v="119"/>
    <x v="0"/>
    <s v="Casual Slim Fit"/>
  </r>
  <r>
    <n v="3654"/>
    <n v="733"/>
    <n v="944"/>
    <n v="96"/>
    <n v="2"/>
    <n v="192"/>
    <x v="2"/>
    <s v="Drawstring"/>
  </r>
  <r>
    <n v="3655"/>
    <n v="733"/>
    <n v="691"/>
    <n v="113"/>
    <n v="1"/>
    <n v="113"/>
    <x v="1"/>
    <s v="Parka"/>
  </r>
  <r>
    <n v="3656"/>
    <n v="733"/>
    <n v="314"/>
    <n v="105"/>
    <n v="3"/>
    <n v="315"/>
    <x v="0"/>
    <s v="Cuban Collar"/>
  </r>
  <r>
    <n v="3657"/>
    <n v="733"/>
    <n v="33"/>
    <n v="96"/>
    <n v="1"/>
    <n v="96"/>
    <x v="0"/>
    <s v="Oxford Cloth"/>
  </r>
  <r>
    <n v="3658"/>
    <n v="733"/>
    <n v="971"/>
    <n v="97"/>
    <n v="1"/>
    <n v="97"/>
    <x v="2"/>
    <s v="Slim-Fit"/>
  </r>
  <r>
    <n v="3659"/>
    <n v="734"/>
    <n v="301"/>
    <n v="105"/>
    <n v="2"/>
    <n v="210"/>
    <x v="0"/>
    <s v="Cuban Collar"/>
  </r>
  <r>
    <n v="3660"/>
    <n v="734"/>
    <n v="956"/>
    <n v="97"/>
    <n v="2"/>
    <n v="194"/>
    <x v="2"/>
    <s v="Slim-Fit"/>
  </r>
  <r>
    <n v="3661"/>
    <n v="734"/>
    <n v="1051"/>
    <n v="93"/>
    <n v="2"/>
    <n v="186"/>
    <x v="2"/>
    <s v="Joggers"/>
  </r>
  <r>
    <n v="3662"/>
    <n v="734"/>
    <n v="808"/>
    <n v="117"/>
    <n v="3"/>
    <n v="351"/>
    <x v="1"/>
    <s v="Shearling"/>
  </r>
  <r>
    <n v="3663"/>
    <n v="734"/>
    <n v="560"/>
    <n v="100"/>
    <n v="3"/>
    <n v="300"/>
    <x v="1"/>
    <s v="Bomber"/>
  </r>
  <r>
    <n v="3664"/>
    <n v="734"/>
    <n v="439"/>
    <n v="107"/>
    <n v="3"/>
    <n v="321"/>
    <x v="1"/>
    <s v="Denim"/>
  </r>
  <r>
    <n v="3665"/>
    <n v="734"/>
    <n v="465"/>
    <n v="118"/>
    <n v="3"/>
    <n v="354"/>
    <x v="1"/>
    <s v="Puffer"/>
  </r>
  <r>
    <n v="3666"/>
    <n v="734"/>
    <n v="702"/>
    <n v="119"/>
    <n v="3"/>
    <n v="357"/>
    <x v="1"/>
    <s v="Trench Coat"/>
  </r>
  <r>
    <n v="3667"/>
    <n v="734"/>
    <n v="799"/>
    <n v="91"/>
    <n v="1"/>
    <n v="91"/>
    <x v="1"/>
    <s v="Pullover"/>
  </r>
  <r>
    <n v="3668"/>
    <n v="734"/>
    <n v="168"/>
    <n v="91"/>
    <n v="1"/>
    <n v="91"/>
    <x v="0"/>
    <s v="Linen"/>
  </r>
  <r>
    <n v="3669"/>
    <n v="735"/>
    <n v="481"/>
    <n v="118"/>
    <n v="3"/>
    <n v="354"/>
    <x v="1"/>
    <s v="Puffer"/>
  </r>
  <r>
    <n v="3670"/>
    <n v="735"/>
    <n v="938"/>
    <n v="96"/>
    <n v="1"/>
    <n v="96"/>
    <x v="2"/>
    <s v="Drawstring"/>
  </r>
  <r>
    <n v="3671"/>
    <n v="735"/>
    <n v="443"/>
    <n v="107"/>
    <n v="3"/>
    <n v="321"/>
    <x v="1"/>
    <s v="Denim"/>
  </r>
  <r>
    <n v="3672"/>
    <n v="735"/>
    <n v="709"/>
    <n v="119"/>
    <n v="2"/>
    <n v="238"/>
    <x v="1"/>
    <s v="Trench Coat"/>
  </r>
  <r>
    <n v="3673"/>
    <n v="735"/>
    <n v="184"/>
    <n v="98"/>
    <n v="3"/>
    <n v="294"/>
    <x v="0"/>
    <s v="Camp Collared"/>
  </r>
  <r>
    <n v="3674"/>
    <n v="736"/>
    <n v="864"/>
    <n v="113"/>
    <n v="1"/>
    <n v="113"/>
    <x v="2"/>
    <s v="Chinos"/>
  </r>
  <r>
    <n v="3675"/>
    <n v="736"/>
    <n v="1245"/>
    <n v="112"/>
    <n v="1"/>
    <n v="112"/>
    <x v="2"/>
    <s v="Tracksuit Bottoms"/>
  </r>
  <r>
    <n v="3676"/>
    <n v="736"/>
    <n v="378"/>
    <n v="94"/>
    <n v="2"/>
    <n v="188"/>
    <x v="0"/>
    <s v="Henley"/>
  </r>
  <r>
    <n v="3677"/>
    <n v="736"/>
    <n v="1164"/>
    <n v="99"/>
    <n v="3"/>
    <n v="297"/>
    <x v="2"/>
    <s v="High-Waisted"/>
  </r>
  <r>
    <n v="3678"/>
    <n v="736"/>
    <n v="876"/>
    <n v="94"/>
    <n v="1"/>
    <n v="94"/>
    <x v="2"/>
    <s v="Cords"/>
  </r>
  <r>
    <n v="3679"/>
    <n v="736"/>
    <n v="1184"/>
    <n v="99"/>
    <n v="3"/>
    <n v="297"/>
    <x v="2"/>
    <s v="High-Waisted"/>
  </r>
  <r>
    <n v="3680"/>
    <n v="736"/>
    <n v="110"/>
    <n v="92"/>
    <n v="2"/>
    <n v="184"/>
    <x v="0"/>
    <s v="Denim"/>
  </r>
  <r>
    <n v="3681"/>
    <n v="737"/>
    <n v="814"/>
    <n v="117"/>
    <n v="3"/>
    <n v="351"/>
    <x v="1"/>
    <s v="Shearling"/>
  </r>
  <r>
    <n v="3682"/>
    <n v="737"/>
    <n v="1066"/>
    <n v="93"/>
    <n v="3"/>
    <n v="279"/>
    <x v="2"/>
    <s v="Joggers"/>
  </r>
  <r>
    <n v="3683"/>
    <n v="737"/>
    <n v="552"/>
    <n v="98"/>
    <n v="1"/>
    <n v="98"/>
    <x v="1"/>
    <s v="Leather"/>
  </r>
  <r>
    <n v="3684"/>
    <n v="737"/>
    <n v="800"/>
    <n v="91"/>
    <n v="2"/>
    <n v="182"/>
    <x v="1"/>
    <s v="Pullover"/>
  </r>
  <r>
    <n v="3685"/>
    <n v="737"/>
    <n v="1160"/>
    <n v="99"/>
    <n v="1"/>
    <n v="99"/>
    <x v="2"/>
    <s v="High-Waisted"/>
  </r>
  <r>
    <n v="3686"/>
    <n v="737"/>
    <n v="251"/>
    <n v="95"/>
    <n v="2"/>
    <n v="190"/>
    <x v="0"/>
    <s v="Polo"/>
  </r>
  <r>
    <n v="3687"/>
    <n v="737"/>
    <n v="664"/>
    <n v="93"/>
    <n v="2"/>
    <n v="186"/>
    <x v="1"/>
    <s v="Coach"/>
  </r>
  <r>
    <n v="3688"/>
    <n v="737"/>
    <n v="1250"/>
    <n v="112"/>
    <n v="1"/>
    <n v="112"/>
    <x v="2"/>
    <s v="Tracksuit Bottoms"/>
  </r>
  <r>
    <n v="3689"/>
    <n v="737"/>
    <n v="98"/>
    <n v="118"/>
    <n v="2"/>
    <n v="236"/>
    <x v="0"/>
    <s v="Flannel"/>
  </r>
  <r>
    <n v="3690"/>
    <n v="738"/>
    <n v="260"/>
    <n v="95"/>
    <n v="3"/>
    <n v="285"/>
    <x v="0"/>
    <s v="Polo"/>
  </r>
  <r>
    <n v="3691"/>
    <n v="738"/>
    <n v="1195"/>
    <n v="105"/>
    <n v="3"/>
    <n v="315"/>
    <x v="2"/>
    <s v="Pleated"/>
  </r>
  <r>
    <n v="3692"/>
    <n v="738"/>
    <n v="357"/>
    <n v="94"/>
    <n v="2"/>
    <n v="188"/>
    <x v="0"/>
    <s v="Henley"/>
  </r>
  <r>
    <n v="3693"/>
    <n v="738"/>
    <n v="1197"/>
    <n v="105"/>
    <n v="2"/>
    <n v="210"/>
    <x v="2"/>
    <s v="Pleated"/>
  </r>
  <r>
    <n v="3694"/>
    <n v="739"/>
    <n v="645"/>
    <n v="93"/>
    <n v="2"/>
    <n v="186"/>
    <x v="1"/>
    <s v="Coach"/>
  </r>
  <r>
    <n v="3695"/>
    <n v="739"/>
    <n v="47"/>
    <n v="104"/>
    <n v="2"/>
    <n v="208"/>
    <x v="0"/>
    <s v="Dress"/>
  </r>
  <r>
    <n v="3696"/>
    <n v="739"/>
    <n v="539"/>
    <n v="98"/>
    <n v="3"/>
    <n v="294"/>
    <x v="1"/>
    <s v="Leather"/>
  </r>
  <r>
    <n v="3697"/>
    <n v="740"/>
    <n v="396"/>
    <n v="119"/>
    <n v="3"/>
    <n v="357"/>
    <x v="0"/>
    <s v="Casual Slim Fit"/>
  </r>
  <r>
    <n v="3698"/>
    <n v="740"/>
    <n v="31"/>
    <n v="96"/>
    <n v="2"/>
    <n v="192"/>
    <x v="0"/>
    <s v="Oxford Cloth"/>
  </r>
  <r>
    <n v="3699"/>
    <n v="740"/>
    <n v="990"/>
    <n v="106"/>
    <n v="1"/>
    <n v="106"/>
    <x v="2"/>
    <s v="Wool"/>
  </r>
  <r>
    <n v="3700"/>
    <n v="740"/>
    <n v="1076"/>
    <n v="93"/>
    <n v="2"/>
    <n v="186"/>
    <x v="2"/>
    <s v="Joggers"/>
  </r>
  <r>
    <n v="3701"/>
    <n v="740"/>
    <n v="704"/>
    <n v="119"/>
    <n v="2"/>
    <n v="238"/>
    <x v="1"/>
    <s v="Trench Coat"/>
  </r>
  <r>
    <n v="3702"/>
    <n v="741"/>
    <n v="917"/>
    <n v="96"/>
    <n v="1"/>
    <n v="96"/>
    <x v="2"/>
    <s v="Drawstring"/>
  </r>
  <r>
    <n v="3703"/>
    <n v="741"/>
    <n v="794"/>
    <n v="91"/>
    <n v="3"/>
    <n v="273"/>
    <x v="1"/>
    <s v="Pullover"/>
  </r>
  <r>
    <n v="3704"/>
    <n v="742"/>
    <n v="893"/>
    <n v="94"/>
    <n v="3"/>
    <n v="282"/>
    <x v="2"/>
    <s v="Cords"/>
  </r>
  <r>
    <n v="3705"/>
    <n v="742"/>
    <n v="223"/>
    <n v="106"/>
    <n v="2"/>
    <n v="212"/>
    <x v="0"/>
    <s v="Chambray"/>
  </r>
  <r>
    <n v="3706"/>
    <n v="742"/>
    <n v="620"/>
    <n v="112"/>
    <n v="2"/>
    <n v="224"/>
    <x v="1"/>
    <s v="Cardigan"/>
  </r>
  <r>
    <n v="3707"/>
    <n v="742"/>
    <n v="606"/>
    <n v="112"/>
    <n v="1"/>
    <n v="112"/>
    <x v="1"/>
    <s v="Cardigan"/>
  </r>
  <r>
    <n v="3708"/>
    <n v="742"/>
    <n v="133"/>
    <n v="92"/>
    <n v="1"/>
    <n v="92"/>
    <x v="0"/>
    <s v="Denim"/>
  </r>
  <r>
    <n v="3709"/>
    <n v="742"/>
    <n v="1100"/>
    <n v="115"/>
    <n v="2"/>
    <n v="230"/>
    <x v="2"/>
    <s v="Cropped"/>
  </r>
  <r>
    <n v="3710"/>
    <n v="743"/>
    <n v="142"/>
    <n v="91"/>
    <n v="3"/>
    <n v="273"/>
    <x v="0"/>
    <s v="Linen"/>
  </r>
  <r>
    <n v="3711"/>
    <n v="743"/>
    <n v="1090"/>
    <n v="115"/>
    <n v="3"/>
    <n v="345"/>
    <x v="2"/>
    <s v="Cropped"/>
  </r>
  <r>
    <n v="3712"/>
    <n v="743"/>
    <n v="194"/>
    <n v="98"/>
    <n v="2"/>
    <n v="196"/>
    <x v="0"/>
    <s v="Camp Collared"/>
  </r>
  <r>
    <n v="3713"/>
    <n v="743"/>
    <n v="544"/>
    <n v="98"/>
    <n v="1"/>
    <n v="98"/>
    <x v="1"/>
    <s v="Leather"/>
  </r>
  <r>
    <n v="3714"/>
    <n v="744"/>
    <n v="553"/>
    <n v="98"/>
    <n v="2"/>
    <n v="196"/>
    <x v="1"/>
    <s v="Leather"/>
  </r>
  <r>
    <n v="3715"/>
    <n v="744"/>
    <n v="210"/>
    <n v="106"/>
    <n v="2"/>
    <n v="212"/>
    <x v="0"/>
    <s v="Chambray"/>
  </r>
  <r>
    <n v="3716"/>
    <n v="744"/>
    <n v="1009"/>
    <n v="106"/>
    <n v="3"/>
    <n v="318"/>
    <x v="2"/>
    <s v="Wool"/>
  </r>
  <r>
    <n v="3717"/>
    <n v="744"/>
    <n v="1058"/>
    <n v="93"/>
    <n v="1"/>
    <n v="93"/>
    <x v="2"/>
    <s v="Joggers"/>
  </r>
  <r>
    <n v="3718"/>
    <n v="744"/>
    <n v="1084"/>
    <n v="93"/>
    <n v="1"/>
    <n v="93"/>
    <x v="2"/>
    <s v="Joggers"/>
  </r>
  <r>
    <n v="3719"/>
    <n v="744"/>
    <n v="43"/>
    <n v="104"/>
    <n v="2"/>
    <n v="208"/>
    <x v="0"/>
    <s v="Dress"/>
  </r>
  <r>
    <n v="3720"/>
    <n v="745"/>
    <n v="1194"/>
    <n v="105"/>
    <n v="1"/>
    <n v="105"/>
    <x v="2"/>
    <s v="Pleated"/>
  </r>
  <r>
    <n v="3721"/>
    <n v="745"/>
    <n v="739"/>
    <n v="109"/>
    <n v="2"/>
    <n v="218"/>
    <x v="1"/>
    <s v="Peacoat"/>
  </r>
  <r>
    <n v="3722"/>
    <n v="745"/>
    <n v="757"/>
    <n v="109"/>
    <n v="2"/>
    <n v="218"/>
    <x v="1"/>
    <s v="Peacoat"/>
  </r>
  <r>
    <n v="3723"/>
    <n v="745"/>
    <n v="1041"/>
    <n v="90"/>
    <n v="3"/>
    <n v="270"/>
    <x v="2"/>
    <s v="Relaxed Leg"/>
  </r>
  <r>
    <n v="3724"/>
    <n v="745"/>
    <n v="217"/>
    <n v="106"/>
    <n v="3"/>
    <n v="318"/>
    <x v="0"/>
    <s v="Chambray"/>
  </r>
  <r>
    <n v="3725"/>
    <n v="745"/>
    <n v="1098"/>
    <n v="115"/>
    <n v="3"/>
    <n v="345"/>
    <x v="2"/>
    <s v="Cropped"/>
  </r>
  <r>
    <n v="3726"/>
    <n v="745"/>
    <n v="20"/>
    <n v="96"/>
    <n v="1"/>
    <n v="96"/>
    <x v="0"/>
    <s v="Oxford Cloth"/>
  </r>
  <r>
    <n v="3727"/>
    <n v="745"/>
    <n v="1191"/>
    <n v="105"/>
    <n v="2"/>
    <n v="210"/>
    <x v="2"/>
    <s v="Pleated"/>
  </r>
  <r>
    <n v="3728"/>
    <n v="745"/>
    <n v="1110"/>
    <n v="115"/>
    <n v="2"/>
    <n v="230"/>
    <x v="2"/>
    <s v="Cropped"/>
  </r>
  <r>
    <n v="3729"/>
    <n v="746"/>
    <n v="1170"/>
    <n v="99"/>
    <n v="2"/>
    <n v="198"/>
    <x v="2"/>
    <s v="High-Waisted"/>
  </r>
  <r>
    <n v="3730"/>
    <n v="746"/>
    <n v="1139"/>
    <n v="102"/>
    <n v="2"/>
    <n v="204"/>
    <x v="2"/>
    <s v="Cargo Pants"/>
  </r>
  <r>
    <n v="3731"/>
    <n v="746"/>
    <n v="754"/>
    <n v="109"/>
    <n v="3"/>
    <n v="327"/>
    <x v="1"/>
    <s v="Peacoat"/>
  </r>
  <r>
    <n v="3732"/>
    <n v="746"/>
    <n v="742"/>
    <n v="109"/>
    <n v="3"/>
    <n v="327"/>
    <x v="1"/>
    <s v="Peacoat"/>
  </r>
  <r>
    <n v="3733"/>
    <n v="746"/>
    <n v="138"/>
    <n v="92"/>
    <n v="2"/>
    <n v="184"/>
    <x v="0"/>
    <s v="Denim"/>
  </r>
  <r>
    <n v="3734"/>
    <n v="746"/>
    <n v="47"/>
    <n v="104"/>
    <n v="1"/>
    <n v="104"/>
    <x v="0"/>
    <s v="Dress"/>
  </r>
  <r>
    <n v="3735"/>
    <n v="746"/>
    <n v="100"/>
    <n v="118"/>
    <n v="1"/>
    <n v="118"/>
    <x v="0"/>
    <s v="Flannel"/>
  </r>
  <r>
    <n v="3736"/>
    <n v="747"/>
    <n v="1076"/>
    <n v="93"/>
    <n v="2"/>
    <n v="186"/>
    <x v="2"/>
    <s v="Joggers"/>
  </r>
  <r>
    <n v="3737"/>
    <n v="747"/>
    <n v="676"/>
    <n v="113"/>
    <n v="1"/>
    <n v="113"/>
    <x v="1"/>
    <s v="Parka"/>
  </r>
  <r>
    <n v="3738"/>
    <n v="747"/>
    <n v="709"/>
    <n v="119"/>
    <n v="3"/>
    <n v="357"/>
    <x v="1"/>
    <s v="Trench Coat"/>
  </r>
  <r>
    <n v="3739"/>
    <n v="748"/>
    <n v="743"/>
    <n v="109"/>
    <n v="3"/>
    <n v="327"/>
    <x v="1"/>
    <s v="Peacoat"/>
  </r>
  <r>
    <n v="3740"/>
    <n v="748"/>
    <n v="167"/>
    <n v="91"/>
    <n v="2"/>
    <n v="182"/>
    <x v="0"/>
    <s v="Linen"/>
  </r>
  <r>
    <n v="3741"/>
    <n v="748"/>
    <n v="405"/>
    <n v="119"/>
    <n v="2"/>
    <n v="238"/>
    <x v="0"/>
    <s v="Casual Slim Fit"/>
  </r>
  <r>
    <n v="3742"/>
    <n v="748"/>
    <n v="1133"/>
    <n v="102"/>
    <n v="3"/>
    <n v="306"/>
    <x v="2"/>
    <s v="Cargo Pants"/>
  </r>
  <r>
    <n v="3743"/>
    <n v="748"/>
    <n v="991"/>
    <n v="106"/>
    <n v="2"/>
    <n v="212"/>
    <x v="2"/>
    <s v="Wool"/>
  </r>
  <r>
    <n v="3744"/>
    <n v="749"/>
    <n v="746"/>
    <n v="109"/>
    <n v="1"/>
    <n v="109"/>
    <x v="1"/>
    <s v="Peacoat"/>
  </r>
  <r>
    <n v="3745"/>
    <n v="749"/>
    <n v="1197"/>
    <n v="105"/>
    <n v="1"/>
    <n v="105"/>
    <x v="2"/>
    <s v="Pleated"/>
  </r>
  <r>
    <n v="3746"/>
    <n v="749"/>
    <n v="628"/>
    <n v="112"/>
    <n v="1"/>
    <n v="112"/>
    <x v="1"/>
    <s v="Cardigan"/>
  </r>
  <r>
    <n v="3747"/>
    <n v="749"/>
    <n v="865"/>
    <n v="113"/>
    <n v="1"/>
    <n v="113"/>
    <x v="2"/>
    <s v="Chinos"/>
  </r>
  <r>
    <n v="3748"/>
    <n v="749"/>
    <n v="665"/>
    <n v="113"/>
    <n v="3"/>
    <n v="339"/>
    <x v="1"/>
    <s v="Parka"/>
  </r>
  <r>
    <n v="3749"/>
    <n v="749"/>
    <n v="12"/>
    <n v="96"/>
    <n v="3"/>
    <n v="288"/>
    <x v="0"/>
    <s v="Oxford Cloth"/>
  </r>
  <r>
    <n v="3750"/>
    <n v="749"/>
    <n v="120"/>
    <n v="92"/>
    <n v="1"/>
    <n v="92"/>
    <x v="0"/>
    <s v="Denim"/>
  </r>
  <r>
    <n v="3751"/>
    <n v="750"/>
    <n v="437"/>
    <n v="107"/>
    <n v="2"/>
    <n v="214"/>
    <x v="1"/>
    <s v="Denim"/>
  </r>
  <r>
    <n v="3752"/>
    <n v="750"/>
    <n v="884"/>
    <n v="94"/>
    <n v="2"/>
    <n v="188"/>
    <x v="2"/>
    <s v="Cords"/>
  </r>
  <r>
    <n v="3753"/>
    <n v="750"/>
    <n v="333"/>
    <n v="109"/>
    <n v="1"/>
    <n v="109"/>
    <x v="0"/>
    <s v="Mandarin Collar"/>
  </r>
  <r>
    <n v="3754"/>
    <n v="750"/>
    <n v="382"/>
    <n v="94"/>
    <n v="1"/>
    <n v="94"/>
    <x v="0"/>
    <s v="Henley"/>
  </r>
  <r>
    <n v="3755"/>
    <n v="750"/>
    <n v="1159"/>
    <n v="99"/>
    <n v="2"/>
    <n v="198"/>
    <x v="2"/>
    <s v="High-Waisted"/>
  </r>
  <r>
    <n v="3756"/>
    <n v="750"/>
    <n v="509"/>
    <n v="102"/>
    <n v="2"/>
    <n v="204"/>
    <x v="1"/>
    <s v="Windbreaker"/>
  </r>
  <r>
    <n v="3757"/>
    <n v="750"/>
    <n v="91"/>
    <n v="118"/>
    <n v="1"/>
    <n v="118"/>
    <x v="0"/>
    <s v="Flannel"/>
  </r>
  <r>
    <n v="3758"/>
    <n v="750"/>
    <n v="708"/>
    <n v="119"/>
    <n v="1"/>
    <n v="119"/>
    <x v="1"/>
    <s v="Trench Coat"/>
  </r>
  <r>
    <n v="3759"/>
    <n v="750"/>
    <n v="583"/>
    <n v="100"/>
    <n v="2"/>
    <n v="200"/>
    <x v="1"/>
    <s v="Bomber"/>
  </r>
  <r>
    <n v="3760"/>
    <n v="750"/>
    <n v="507"/>
    <n v="102"/>
    <n v="1"/>
    <n v="102"/>
    <x v="1"/>
    <s v="Windbreaker"/>
  </r>
  <r>
    <n v="3761"/>
    <n v="750"/>
    <n v="1113"/>
    <n v="115"/>
    <n v="3"/>
    <n v="345"/>
    <x v="2"/>
    <s v="Cropped"/>
  </r>
  <r>
    <n v="3762"/>
    <n v="751"/>
    <n v="789"/>
    <n v="91"/>
    <n v="1"/>
    <n v="91"/>
    <x v="1"/>
    <s v="Pullover"/>
  </r>
  <r>
    <n v="3763"/>
    <n v="751"/>
    <n v="728"/>
    <n v="119"/>
    <n v="2"/>
    <n v="238"/>
    <x v="1"/>
    <s v="Trench Coat"/>
  </r>
  <r>
    <n v="3764"/>
    <n v="751"/>
    <n v="1035"/>
    <n v="90"/>
    <n v="3"/>
    <n v="270"/>
    <x v="2"/>
    <s v="Relaxed Leg"/>
  </r>
  <r>
    <n v="3765"/>
    <n v="751"/>
    <n v="241"/>
    <n v="106"/>
    <n v="1"/>
    <n v="106"/>
    <x v="0"/>
    <s v="Chambray"/>
  </r>
  <r>
    <n v="3766"/>
    <n v="751"/>
    <n v="1147"/>
    <n v="102"/>
    <n v="3"/>
    <n v="306"/>
    <x v="2"/>
    <s v="Cargo Pants"/>
  </r>
  <r>
    <n v="3767"/>
    <n v="751"/>
    <n v="612"/>
    <n v="112"/>
    <n v="3"/>
    <n v="336"/>
    <x v="1"/>
    <s v="Cardigan"/>
  </r>
  <r>
    <n v="3768"/>
    <n v="752"/>
    <n v="964"/>
    <n v="97"/>
    <n v="2"/>
    <n v="194"/>
    <x v="2"/>
    <s v="Slim-Fit"/>
  </r>
  <r>
    <n v="3769"/>
    <n v="752"/>
    <n v="196"/>
    <n v="98"/>
    <n v="3"/>
    <n v="294"/>
    <x v="0"/>
    <s v="Camp Collared"/>
  </r>
  <r>
    <n v="3770"/>
    <n v="752"/>
    <n v="857"/>
    <n v="113"/>
    <n v="1"/>
    <n v="113"/>
    <x v="2"/>
    <s v="Chinos"/>
  </r>
  <r>
    <n v="3771"/>
    <n v="752"/>
    <n v="102"/>
    <n v="118"/>
    <n v="1"/>
    <n v="118"/>
    <x v="0"/>
    <s v="Flannel"/>
  </r>
  <r>
    <n v="3772"/>
    <n v="752"/>
    <n v="85"/>
    <n v="118"/>
    <n v="3"/>
    <n v="354"/>
    <x v="0"/>
    <s v="Flannel"/>
  </r>
  <r>
    <n v="3773"/>
    <n v="753"/>
    <n v="394"/>
    <n v="119"/>
    <n v="1"/>
    <n v="119"/>
    <x v="0"/>
    <s v="Casual Slim Fit"/>
  </r>
  <r>
    <n v="3774"/>
    <n v="753"/>
    <n v="742"/>
    <n v="109"/>
    <n v="1"/>
    <n v="109"/>
    <x v="1"/>
    <s v="Peacoat"/>
  </r>
  <r>
    <n v="3775"/>
    <n v="753"/>
    <n v="983"/>
    <n v="106"/>
    <n v="3"/>
    <n v="318"/>
    <x v="2"/>
    <s v="Wool"/>
  </r>
  <r>
    <n v="3776"/>
    <n v="754"/>
    <n v="832"/>
    <n v="117"/>
    <n v="1"/>
    <n v="117"/>
    <x v="1"/>
    <s v="Shearling"/>
  </r>
  <r>
    <n v="3777"/>
    <n v="754"/>
    <n v="126"/>
    <n v="92"/>
    <n v="1"/>
    <n v="92"/>
    <x v="0"/>
    <s v="Denim"/>
  </r>
  <r>
    <n v="3778"/>
    <n v="754"/>
    <n v="934"/>
    <n v="96"/>
    <n v="2"/>
    <n v="192"/>
    <x v="2"/>
    <s v="Drawstring"/>
  </r>
  <r>
    <n v="3779"/>
    <n v="754"/>
    <n v="132"/>
    <n v="92"/>
    <n v="2"/>
    <n v="184"/>
    <x v="0"/>
    <s v="Denim"/>
  </r>
  <r>
    <n v="3780"/>
    <n v="754"/>
    <n v="406"/>
    <n v="119"/>
    <n v="3"/>
    <n v="357"/>
    <x v="0"/>
    <s v="Casual Slim Fit"/>
  </r>
  <r>
    <n v="3781"/>
    <n v="754"/>
    <n v="38"/>
    <n v="104"/>
    <n v="2"/>
    <n v="208"/>
    <x v="0"/>
    <s v="Dress"/>
  </r>
  <r>
    <n v="3782"/>
    <n v="754"/>
    <n v="1122"/>
    <n v="102"/>
    <n v="1"/>
    <n v="102"/>
    <x v="2"/>
    <s v="Cargo Pants"/>
  </r>
  <r>
    <n v="3783"/>
    <n v="754"/>
    <n v="258"/>
    <n v="95"/>
    <n v="1"/>
    <n v="95"/>
    <x v="0"/>
    <s v="Polo"/>
  </r>
  <r>
    <n v="3784"/>
    <n v="755"/>
    <n v="1135"/>
    <n v="102"/>
    <n v="3"/>
    <n v="306"/>
    <x v="2"/>
    <s v="Cargo Pants"/>
  </r>
  <r>
    <n v="3785"/>
    <n v="755"/>
    <n v="311"/>
    <n v="105"/>
    <n v="3"/>
    <n v="315"/>
    <x v="0"/>
    <s v="Cuban Collar"/>
  </r>
  <r>
    <n v="3786"/>
    <n v="755"/>
    <n v="822"/>
    <n v="117"/>
    <n v="3"/>
    <n v="351"/>
    <x v="1"/>
    <s v="Shearling"/>
  </r>
  <r>
    <n v="3787"/>
    <n v="755"/>
    <n v="772"/>
    <n v="91"/>
    <n v="2"/>
    <n v="182"/>
    <x v="1"/>
    <s v="Pullover"/>
  </r>
  <r>
    <n v="3788"/>
    <n v="755"/>
    <n v="22"/>
    <n v="96"/>
    <n v="2"/>
    <n v="192"/>
    <x v="0"/>
    <s v="Oxford Cloth"/>
  </r>
  <r>
    <n v="3789"/>
    <n v="755"/>
    <n v="69"/>
    <n v="104"/>
    <n v="1"/>
    <n v="104"/>
    <x v="0"/>
    <s v="Dress"/>
  </r>
  <r>
    <n v="3790"/>
    <n v="756"/>
    <n v="859"/>
    <n v="113"/>
    <n v="1"/>
    <n v="113"/>
    <x v="2"/>
    <s v="Chinos"/>
  </r>
  <r>
    <n v="3791"/>
    <n v="756"/>
    <n v="1257"/>
    <n v="112"/>
    <n v="1"/>
    <n v="112"/>
    <x v="2"/>
    <s v="Tracksuit Bottoms"/>
  </r>
  <r>
    <n v="3792"/>
    <n v="756"/>
    <n v="470"/>
    <n v="118"/>
    <n v="1"/>
    <n v="118"/>
    <x v="1"/>
    <s v="Puffer"/>
  </r>
  <r>
    <n v="3793"/>
    <n v="757"/>
    <n v="639"/>
    <n v="93"/>
    <n v="1"/>
    <n v="93"/>
    <x v="1"/>
    <s v="Coach"/>
  </r>
  <r>
    <n v="3794"/>
    <n v="757"/>
    <n v="1247"/>
    <n v="112"/>
    <n v="1"/>
    <n v="112"/>
    <x v="2"/>
    <s v="Tracksuit Bottoms"/>
  </r>
  <r>
    <n v="3795"/>
    <n v="757"/>
    <n v="263"/>
    <n v="95"/>
    <n v="1"/>
    <n v="95"/>
    <x v="0"/>
    <s v="Polo"/>
  </r>
  <r>
    <n v="3796"/>
    <n v="758"/>
    <n v="850"/>
    <n v="113"/>
    <n v="1"/>
    <n v="113"/>
    <x v="2"/>
    <s v="Chinos"/>
  </r>
  <r>
    <n v="3797"/>
    <n v="758"/>
    <n v="921"/>
    <n v="96"/>
    <n v="3"/>
    <n v="288"/>
    <x v="2"/>
    <s v="Drawstring"/>
  </r>
  <r>
    <n v="3798"/>
    <n v="758"/>
    <n v="1131"/>
    <n v="102"/>
    <n v="1"/>
    <n v="102"/>
    <x v="2"/>
    <s v="Cargo Pants"/>
  </r>
  <r>
    <n v="3799"/>
    <n v="758"/>
    <n v="394"/>
    <n v="119"/>
    <n v="3"/>
    <n v="357"/>
    <x v="0"/>
    <s v="Casual Slim Fit"/>
  </r>
  <r>
    <n v="3800"/>
    <n v="759"/>
    <n v="536"/>
    <n v="98"/>
    <n v="2"/>
    <n v="196"/>
    <x v="1"/>
    <s v="Leather"/>
  </r>
  <r>
    <n v="3801"/>
    <n v="759"/>
    <n v="1241"/>
    <n v="112"/>
    <n v="1"/>
    <n v="112"/>
    <x v="2"/>
    <s v="Tracksuit Bottoms"/>
  </r>
  <r>
    <n v="3802"/>
    <n v="759"/>
    <n v="254"/>
    <n v="95"/>
    <n v="3"/>
    <n v="285"/>
    <x v="0"/>
    <s v="Polo"/>
  </r>
  <r>
    <n v="3803"/>
    <n v="759"/>
    <n v="266"/>
    <n v="95"/>
    <n v="2"/>
    <n v="190"/>
    <x v="0"/>
    <s v="Polo"/>
  </r>
  <r>
    <n v="3804"/>
    <n v="759"/>
    <n v="271"/>
    <n v="95"/>
    <n v="3"/>
    <n v="285"/>
    <x v="0"/>
    <s v="Polo"/>
  </r>
  <r>
    <n v="3805"/>
    <n v="760"/>
    <n v="729"/>
    <n v="119"/>
    <n v="1"/>
    <n v="119"/>
    <x v="1"/>
    <s v="Trench Coat"/>
  </r>
  <r>
    <n v="3806"/>
    <n v="760"/>
    <n v="502"/>
    <n v="102"/>
    <n v="1"/>
    <n v="102"/>
    <x v="1"/>
    <s v="Windbreaker"/>
  </r>
  <r>
    <n v="3807"/>
    <n v="760"/>
    <n v="661"/>
    <n v="93"/>
    <n v="2"/>
    <n v="186"/>
    <x v="1"/>
    <s v="Coach"/>
  </r>
  <r>
    <n v="3808"/>
    <n v="760"/>
    <n v="1234"/>
    <n v="112"/>
    <n v="1"/>
    <n v="112"/>
    <x v="2"/>
    <s v="Tracksuit Bottoms"/>
  </r>
  <r>
    <n v="3809"/>
    <n v="760"/>
    <n v="311"/>
    <n v="105"/>
    <n v="2"/>
    <n v="210"/>
    <x v="0"/>
    <s v="Cuban Collar"/>
  </r>
  <r>
    <n v="3810"/>
    <n v="760"/>
    <n v="1026"/>
    <n v="90"/>
    <n v="3"/>
    <n v="270"/>
    <x v="2"/>
    <s v="Relaxed Leg"/>
  </r>
  <r>
    <n v="3811"/>
    <n v="760"/>
    <n v="1188"/>
    <n v="99"/>
    <n v="1"/>
    <n v="99"/>
    <x v="2"/>
    <s v="High-Waisted"/>
  </r>
  <r>
    <n v="3812"/>
    <n v="761"/>
    <n v="1201"/>
    <n v="105"/>
    <n v="3"/>
    <n v="315"/>
    <x v="2"/>
    <s v="Pleated"/>
  </r>
  <r>
    <n v="3813"/>
    <n v="761"/>
    <n v="505"/>
    <n v="102"/>
    <n v="1"/>
    <n v="102"/>
    <x v="1"/>
    <s v="Windbreaker"/>
  </r>
  <r>
    <n v="3814"/>
    <n v="762"/>
    <n v="1086"/>
    <n v="115"/>
    <n v="2"/>
    <n v="230"/>
    <x v="2"/>
    <s v="Cropped"/>
  </r>
  <r>
    <n v="3815"/>
    <n v="762"/>
    <n v="725"/>
    <n v="119"/>
    <n v="3"/>
    <n v="357"/>
    <x v="1"/>
    <s v="Trench Coat"/>
  </r>
  <r>
    <n v="3816"/>
    <n v="762"/>
    <n v="290"/>
    <n v="105"/>
    <n v="3"/>
    <n v="315"/>
    <x v="0"/>
    <s v="Cuban Collar"/>
  </r>
  <r>
    <n v="3817"/>
    <n v="762"/>
    <n v="845"/>
    <n v="113"/>
    <n v="2"/>
    <n v="226"/>
    <x v="2"/>
    <s v="Chinos"/>
  </r>
  <r>
    <n v="3818"/>
    <n v="762"/>
    <n v="617"/>
    <n v="112"/>
    <n v="1"/>
    <n v="112"/>
    <x v="1"/>
    <s v="Cardigan"/>
  </r>
  <r>
    <n v="3819"/>
    <n v="763"/>
    <n v="773"/>
    <n v="91"/>
    <n v="3"/>
    <n v="273"/>
    <x v="1"/>
    <s v="Pullover"/>
  </r>
  <r>
    <n v="3820"/>
    <n v="763"/>
    <n v="451"/>
    <n v="107"/>
    <n v="2"/>
    <n v="214"/>
    <x v="1"/>
    <s v="Denim"/>
  </r>
  <r>
    <n v="3821"/>
    <n v="763"/>
    <n v="921"/>
    <n v="96"/>
    <n v="1"/>
    <n v="96"/>
    <x v="2"/>
    <s v="Drawstring"/>
  </r>
  <r>
    <n v="3822"/>
    <n v="763"/>
    <n v="429"/>
    <n v="107"/>
    <n v="2"/>
    <n v="214"/>
    <x v="1"/>
    <s v="Denim"/>
  </r>
  <r>
    <n v="3823"/>
    <n v="764"/>
    <n v="442"/>
    <n v="107"/>
    <n v="2"/>
    <n v="214"/>
    <x v="1"/>
    <s v="Denim"/>
  </r>
  <r>
    <n v="3824"/>
    <n v="764"/>
    <n v="722"/>
    <n v="119"/>
    <n v="3"/>
    <n v="357"/>
    <x v="1"/>
    <s v="Trench Coat"/>
  </r>
  <r>
    <n v="3825"/>
    <n v="764"/>
    <n v="1105"/>
    <n v="115"/>
    <n v="2"/>
    <n v="230"/>
    <x v="2"/>
    <s v="Cropped"/>
  </r>
  <r>
    <n v="3826"/>
    <n v="764"/>
    <n v="206"/>
    <n v="98"/>
    <n v="3"/>
    <n v="294"/>
    <x v="0"/>
    <s v="Camp Collared"/>
  </r>
  <r>
    <n v="3827"/>
    <n v="764"/>
    <n v="102"/>
    <n v="118"/>
    <n v="3"/>
    <n v="354"/>
    <x v="0"/>
    <s v="Flannel"/>
  </r>
  <r>
    <n v="3828"/>
    <n v="764"/>
    <n v="483"/>
    <n v="118"/>
    <n v="2"/>
    <n v="236"/>
    <x v="1"/>
    <s v="Puffer"/>
  </r>
  <r>
    <n v="3829"/>
    <n v="765"/>
    <n v="706"/>
    <n v="119"/>
    <n v="1"/>
    <n v="119"/>
    <x v="1"/>
    <s v="Trench Coat"/>
  </r>
  <r>
    <n v="3830"/>
    <n v="765"/>
    <n v="237"/>
    <n v="106"/>
    <n v="3"/>
    <n v="318"/>
    <x v="0"/>
    <s v="Chambray"/>
  </r>
  <r>
    <n v="3831"/>
    <n v="765"/>
    <n v="28"/>
    <n v="96"/>
    <n v="2"/>
    <n v="192"/>
    <x v="0"/>
    <s v="Oxford Cloth"/>
  </r>
  <r>
    <n v="3832"/>
    <n v="765"/>
    <n v="1046"/>
    <n v="90"/>
    <n v="1"/>
    <n v="90"/>
    <x v="2"/>
    <s v="Relaxed Leg"/>
  </r>
  <r>
    <n v="3833"/>
    <n v="766"/>
    <n v="741"/>
    <n v="109"/>
    <n v="2"/>
    <n v="218"/>
    <x v="1"/>
    <s v="Peacoat"/>
  </r>
  <r>
    <n v="3834"/>
    <n v="766"/>
    <n v="259"/>
    <n v="95"/>
    <n v="1"/>
    <n v="95"/>
    <x v="0"/>
    <s v="Polo"/>
  </r>
  <r>
    <n v="3835"/>
    <n v="766"/>
    <n v="746"/>
    <n v="109"/>
    <n v="3"/>
    <n v="327"/>
    <x v="1"/>
    <s v="Peacoat"/>
  </r>
  <r>
    <n v="3836"/>
    <n v="766"/>
    <n v="161"/>
    <n v="91"/>
    <n v="3"/>
    <n v="273"/>
    <x v="0"/>
    <s v="Linen"/>
  </r>
  <r>
    <n v="3837"/>
    <n v="766"/>
    <n v="766"/>
    <n v="109"/>
    <n v="2"/>
    <n v="218"/>
    <x v="1"/>
    <s v="Peacoat"/>
  </r>
  <r>
    <n v="3838"/>
    <n v="766"/>
    <n v="558"/>
    <n v="98"/>
    <n v="1"/>
    <n v="98"/>
    <x v="1"/>
    <s v="Leather"/>
  </r>
  <r>
    <n v="3839"/>
    <n v="767"/>
    <n v="694"/>
    <n v="113"/>
    <n v="2"/>
    <n v="226"/>
    <x v="1"/>
    <s v="Parka"/>
  </r>
  <r>
    <n v="3840"/>
    <n v="767"/>
    <n v="791"/>
    <n v="91"/>
    <n v="1"/>
    <n v="91"/>
    <x v="1"/>
    <s v="Pullover"/>
  </r>
  <r>
    <n v="3841"/>
    <n v="767"/>
    <n v="335"/>
    <n v="109"/>
    <n v="3"/>
    <n v="327"/>
    <x v="0"/>
    <s v="Mandarin Collar"/>
  </r>
  <r>
    <n v="3842"/>
    <n v="767"/>
    <n v="448"/>
    <n v="107"/>
    <n v="2"/>
    <n v="214"/>
    <x v="1"/>
    <s v="Denim"/>
  </r>
  <r>
    <n v="3843"/>
    <n v="768"/>
    <n v="1090"/>
    <n v="115"/>
    <n v="3"/>
    <n v="345"/>
    <x v="2"/>
    <s v="Cropped"/>
  </r>
  <r>
    <n v="3844"/>
    <n v="768"/>
    <n v="1023"/>
    <n v="90"/>
    <n v="1"/>
    <n v="90"/>
    <x v="2"/>
    <s v="Relaxed Leg"/>
  </r>
  <r>
    <n v="3845"/>
    <n v="768"/>
    <n v="128"/>
    <n v="92"/>
    <n v="1"/>
    <n v="92"/>
    <x v="0"/>
    <s v="Denim"/>
  </r>
  <r>
    <n v="3846"/>
    <n v="768"/>
    <n v="748"/>
    <n v="109"/>
    <n v="3"/>
    <n v="327"/>
    <x v="1"/>
    <s v="Peacoat"/>
  </r>
  <r>
    <n v="3847"/>
    <n v="768"/>
    <n v="291"/>
    <n v="105"/>
    <n v="3"/>
    <n v="315"/>
    <x v="0"/>
    <s v="Cuban Collar"/>
  </r>
  <r>
    <n v="3848"/>
    <n v="768"/>
    <n v="654"/>
    <n v="93"/>
    <n v="2"/>
    <n v="186"/>
    <x v="1"/>
    <s v="Coach"/>
  </r>
  <r>
    <n v="3849"/>
    <n v="769"/>
    <n v="365"/>
    <n v="94"/>
    <n v="2"/>
    <n v="188"/>
    <x v="0"/>
    <s v="Henley"/>
  </r>
  <r>
    <n v="3850"/>
    <n v="770"/>
    <n v="1209"/>
    <n v="105"/>
    <n v="3"/>
    <n v="315"/>
    <x v="2"/>
    <s v="Pleated"/>
  </r>
  <r>
    <n v="3851"/>
    <n v="770"/>
    <n v="665"/>
    <n v="113"/>
    <n v="1"/>
    <n v="113"/>
    <x v="1"/>
    <s v="Parka"/>
  </r>
  <r>
    <n v="3852"/>
    <n v="770"/>
    <n v="869"/>
    <n v="113"/>
    <n v="2"/>
    <n v="226"/>
    <x v="2"/>
    <s v="Chinos"/>
  </r>
  <r>
    <n v="3853"/>
    <n v="771"/>
    <n v="443"/>
    <n v="107"/>
    <n v="2"/>
    <n v="214"/>
    <x v="1"/>
    <s v="Denim"/>
  </r>
  <r>
    <n v="3854"/>
    <n v="771"/>
    <n v="762"/>
    <n v="109"/>
    <n v="1"/>
    <n v="109"/>
    <x v="1"/>
    <s v="Peacoat"/>
  </r>
  <r>
    <n v="3855"/>
    <n v="771"/>
    <n v="156"/>
    <n v="91"/>
    <n v="2"/>
    <n v="182"/>
    <x v="0"/>
    <s v="Linen"/>
  </r>
  <r>
    <n v="3856"/>
    <n v="772"/>
    <n v="1018"/>
    <n v="90"/>
    <n v="3"/>
    <n v="270"/>
    <x v="2"/>
    <s v="Relaxed Leg"/>
  </r>
  <r>
    <n v="3857"/>
    <n v="772"/>
    <n v="308"/>
    <n v="105"/>
    <n v="3"/>
    <n v="315"/>
    <x v="0"/>
    <s v="Cuban Collar"/>
  </r>
  <r>
    <n v="3858"/>
    <n v="772"/>
    <n v="606"/>
    <n v="112"/>
    <n v="2"/>
    <n v="224"/>
    <x v="1"/>
    <s v="Cardigan"/>
  </r>
  <r>
    <n v="3859"/>
    <n v="773"/>
    <n v="398"/>
    <n v="119"/>
    <n v="2"/>
    <n v="238"/>
    <x v="0"/>
    <s v="Casual Slim Fit"/>
  </r>
  <r>
    <n v="3860"/>
    <n v="773"/>
    <n v="147"/>
    <n v="91"/>
    <n v="1"/>
    <n v="91"/>
    <x v="0"/>
    <s v="Linen"/>
  </r>
  <r>
    <n v="3861"/>
    <n v="773"/>
    <n v="563"/>
    <n v="100"/>
    <n v="3"/>
    <n v="300"/>
    <x v="1"/>
    <s v="Bomber"/>
  </r>
  <r>
    <n v="3862"/>
    <n v="773"/>
    <n v="1067"/>
    <n v="93"/>
    <n v="2"/>
    <n v="186"/>
    <x v="2"/>
    <s v="Joggers"/>
  </r>
  <r>
    <n v="3863"/>
    <n v="773"/>
    <n v="261"/>
    <n v="95"/>
    <n v="2"/>
    <n v="190"/>
    <x v="0"/>
    <s v="Polo"/>
  </r>
  <r>
    <n v="3864"/>
    <n v="774"/>
    <n v="871"/>
    <n v="113"/>
    <n v="3"/>
    <n v="339"/>
    <x v="2"/>
    <s v="Chinos"/>
  </r>
  <r>
    <n v="3865"/>
    <n v="774"/>
    <n v="321"/>
    <n v="109"/>
    <n v="1"/>
    <n v="109"/>
    <x v="0"/>
    <s v="Mandarin Collar"/>
  </r>
  <r>
    <n v="3866"/>
    <n v="774"/>
    <n v="214"/>
    <n v="106"/>
    <n v="2"/>
    <n v="212"/>
    <x v="0"/>
    <s v="Chambray"/>
  </r>
  <r>
    <n v="3867"/>
    <n v="775"/>
    <n v="1214"/>
    <n v="105"/>
    <n v="2"/>
    <n v="210"/>
    <x v="2"/>
    <s v="Pleated"/>
  </r>
  <r>
    <n v="3868"/>
    <n v="775"/>
    <n v="619"/>
    <n v="112"/>
    <n v="3"/>
    <n v="336"/>
    <x v="1"/>
    <s v="Cardigan"/>
  </r>
  <r>
    <n v="3869"/>
    <n v="775"/>
    <n v="1039"/>
    <n v="90"/>
    <n v="1"/>
    <n v="90"/>
    <x v="2"/>
    <s v="Relaxed Leg"/>
  </r>
  <r>
    <n v="3870"/>
    <n v="775"/>
    <n v="697"/>
    <n v="113"/>
    <n v="1"/>
    <n v="113"/>
    <x v="1"/>
    <s v="Parka"/>
  </r>
  <r>
    <n v="3871"/>
    <n v="775"/>
    <n v="1139"/>
    <n v="102"/>
    <n v="3"/>
    <n v="306"/>
    <x v="2"/>
    <s v="Cargo Pants"/>
  </r>
  <r>
    <n v="3872"/>
    <n v="776"/>
    <n v="372"/>
    <n v="94"/>
    <n v="2"/>
    <n v="188"/>
    <x v="0"/>
    <s v="Henley"/>
  </r>
  <r>
    <n v="3873"/>
    <n v="776"/>
    <n v="789"/>
    <n v="91"/>
    <n v="1"/>
    <n v="91"/>
    <x v="1"/>
    <s v="Pullover"/>
  </r>
  <r>
    <n v="3874"/>
    <n v="776"/>
    <n v="419"/>
    <n v="119"/>
    <n v="2"/>
    <n v="238"/>
    <x v="0"/>
    <s v="Casual Slim Fit"/>
  </r>
  <r>
    <n v="3875"/>
    <n v="776"/>
    <n v="694"/>
    <n v="113"/>
    <n v="2"/>
    <n v="226"/>
    <x v="1"/>
    <s v="Parka"/>
  </r>
  <r>
    <n v="3876"/>
    <n v="777"/>
    <n v="625"/>
    <n v="112"/>
    <n v="2"/>
    <n v="224"/>
    <x v="1"/>
    <s v="Cardigan"/>
  </r>
  <r>
    <n v="3877"/>
    <n v="777"/>
    <n v="401"/>
    <n v="119"/>
    <n v="3"/>
    <n v="357"/>
    <x v="0"/>
    <s v="Casual Slim Fit"/>
  </r>
  <r>
    <n v="3878"/>
    <n v="777"/>
    <n v="1126"/>
    <n v="102"/>
    <n v="3"/>
    <n v="306"/>
    <x v="2"/>
    <s v="Cargo Pants"/>
  </r>
  <r>
    <n v="3879"/>
    <n v="777"/>
    <n v="577"/>
    <n v="100"/>
    <n v="1"/>
    <n v="100"/>
    <x v="1"/>
    <s v="Bomber"/>
  </r>
  <r>
    <n v="3880"/>
    <n v="777"/>
    <n v="721"/>
    <n v="119"/>
    <n v="2"/>
    <n v="238"/>
    <x v="1"/>
    <s v="Trench Coat"/>
  </r>
  <r>
    <n v="3881"/>
    <n v="777"/>
    <n v="657"/>
    <n v="93"/>
    <n v="3"/>
    <n v="279"/>
    <x v="1"/>
    <s v="Coach"/>
  </r>
  <r>
    <n v="3882"/>
    <n v="777"/>
    <n v="823"/>
    <n v="117"/>
    <n v="3"/>
    <n v="351"/>
    <x v="1"/>
    <s v="Shearling"/>
  </r>
  <r>
    <n v="3883"/>
    <n v="778"/>
    <n v="594"/>
    <n v="100"/>
    <n v="2"/>
    <n v="200"/>
    <x v="1"/>
    <s v="Bomber"/>
  </r>
  <r>
    <n v="3884"/>
    <n v="778"/>
    <n v="536"/>
    <n v="98"/>
    <n v="3"/>
    <n v="294"/>
    <x v="1"/>
    <s v="Leather"/>
  </r>
  <r>
    <n v="3885"/>
    <n v="778"/>
    <n v="526"/>
    <n v="98"/>
    <n v="1"/>
    <n v="98"/>
    <x v="1"/>
    <s v="Leather"/>
  </r>
  <r>
    <n v="3886"/>
    <n v="778"/>
    <n v="1147"/>
    <n v="102"/>
    <n v="2"/>
    <n v="204"/>
    <x v="2"/>
    <s v="Cargo Pants"/>
  </r>
  <r>
    <n v="3887"/>
    <n v="778"/>
    <n v="230"/>
    <n v="106"/>
    <n v="2"/>
    <n v="212"/>
    <x v="0"/>
    <s v="Chambray"/>
  </r>
  <r>
    <n v="3888"/>
    <n v="778"/>
    <n v="780"/>
    <n v="91"/>
    <n v="1"/>
    <n v="91"/>
    <x v="1"/>
    <s v="Pullover"/>
  </r>
  <r>
    <n v="3889"/>
    <n v="779"/>
    <n v="561"/>
    <n v="100"/>
    <n v="2"/>
    <n v="200"/>
    <x v="1"/>
    <s v="Bomber"/>
  </r>
  <r>
    <n v="3890"/>
    <n v="779"/>
    <n v="616"/>
    <n v="112"/>
    <n v="3"/>
    <n v="336"/>
    <x v="1"/>
    <s v="Cardigan"/>
  </r>
  <r>
    <n v="3891"/>
    <n v="779"/>
    <n v="383"/>
    <n v="94"/>
    <n v="1"/>
    <n v="94"/>
    <x v="0"/>
    <s v="Henley"/>
  </r>
  <r>
    <n v="3892"/>
    <n v="779"/>
    <n v="180"/>
    <n v="98"/>
    <n v="3"/>
    <n v="294"/>
    <x v="0"/>
    <s v="Camp Collared"/>
  </r>
  <r>
    <n v="3893"/>
    <n v="779"/>
    <n v="751"/>
    <n v="109"/>
    <n v="3"/>
    <n v="327"/>
    <x v="1"/>
    <s v="Peacoat"/>
  </r>
  <r>
    <n v="3894"/>
    <n v="779"/>
    <n v="166"/>
    <n v="91"/>
    <n v="1"/>
    <n v="91"/>
    <x v="0"/>
    <s v="Linen"/>
  </r>
  <r>
    <n v="3895"/>
    <n v="779"/>
    <n v="21"/>
    <n v="96"/>
    <n v="2"/>
    <n v="192"/>
    <x v="0"/>
    <s v="Oxford Cloth"/>
  </r>
  <r>
    <n v="3896"/>
    <n v="779"/>
    <n v="409"/>
    <n v="119"/>
    <n v="2"/>
    <n v="238"/>
    <x v="0"/>
    <s v="Casual Slim Fit"/>
  </r>
  <r>
    <n v="3897"/>
    <n v="780"/>
    <n v="902"/>
    <n v="94"/>
    <n v="1"/>
    <n v="94"/>
    <x v="2"/>
    <s v="Cords"/>
  </r>
  <r>
    <n v="3898"/>
    <n v="780"/>
    <n v="295"/>
    <n v="105"/>
    <n v="2"/>
    <n v="210"/>
    <x v="0"/>
    <s v="Cuban Collar"/>
  </r>
  <r>
    <n v="3899"/>
    <n v="780"/>
    <n v="21"/>
    <n v="96"/>
    <n v="1"/>
    <n v="96"/>
    <x v="0"/>
    <s v="Oxford Cloth"/>
  </r>
  <r>
    <n v="3900"/>
    <n v="780"/>
    <n v="1249"/>
    <n v="112"/>
    <n v="3"/>
    <n v="336"/>
    <x v="2"/>
    <s v="Tracksuit Bottoms"/>
  </r>
  <r>
    <n v="3901"/>
    <n v="780"/>
    <n v="165"/>
    <n v="91"/>
    <n v="1"/>
    <n v="91"/>
    <x v="0"/>
    <s v="Linen"/>
  </r>
  <r>
    <n v="3902"/>
    <n v="780"/>
    <n v="1217"/>
    <n v="105"/>
    <n v="1"/>
    <n v="105"/>
    <x v="2"/>
    <s v="Pleated"/>
  </r>
  <r>
    <n v="3903"/>
    <n v="780"/>
    <n v="402"/>
    <n v="119"/>
    <n v="1"/>
    <n v="119"/>
    <x v="0"/>
    <s v="Casual Slim Fit"/>
  </r>
  <r>
    <n v="3904"/>
    <n v="781"/>
    <n v="1153"/>
    <n v="102"/>
    <n v="1"/>
    <n v="102"/>
    <x v="2"/>
    <s v="Cargo Pants"/>
  </r>
  <r>
    <n v="3905"/>
    <n v="781"/>
    <n v="1060"/>
    <n v="93"/>
    <n v="2"/>
    <n v="186"/>
    <x v="2"/>
    <s v="Joggers"/>
  </r>
  <r>
    <n v="3906"/>
    <n v="781"/>
    <n v="927"/>
    <n v="96"/>
    <n v="3"/>
    <n v="288"/>
    <x v="2"/>
    <s v="Drawstring"/>
  </r>
  <r>
    <n v="3907"/>
    <n v="781"/>
    <n v="125"/>
    <n v="92"/>
    <n v="2"/>
    <n v="184"/>
    <x v="0"/>
    <s v="Denim"/>
  </r>
  <r>
    <n v="3908"/>
    <n v="781"/>
    <n v="118"/>
    <n v="92"/>
    <n v="1"/>
    <n v="92"/>
    <x v="0"/>
    <s v="Denim"/>
  </r>
  <r>
    <n v="3909"/>
    <n v="781"/>
    <n v="1230"/>
    <n v="112"/>
    <n v="2"/>
    <n v="224"/>
    <x v="2"/>
    <s v="Tracksuit Bottoms"/>
  </r>
  <r>
    <n v="3910"/>
    <n v="782"/>
    <n v="171"/>
    <n v="91"/>
    <n v="3"/>
    <n v="273"/>
    <x v="0"/>
    <s v="Linen"/>
  </r>
  <r>
    <n v="3911"/>
    <n v="782"/>
    <n v="176"/>
    <n v="98"/>
    <n v="1"/>
    <n v="98"/>
    <x v="0"/>
    <s v="Camp Collared"/>
  </r>
  <r>
    <n v="3912"/>
    <n v="782"/>
    <n v="495"/>
    <n v="102"/>
    <n v="1"/>
    <n v="102"/>
    <x v="1"/>
    <s v="Windbreaker"/>
  </r>
  <r>
    <n v="3913"/>
    <n v="782"/>
    <n v="590"/>
    <n v="100"/>
    <n v="2"/>
    <n v="200"/>
    <x v="1"/>
    <s v="Bomber"/>
  </r>
  <r>
    <n v="3914"/>
    <n v="782"/>
    <n v="187"/>
    <n v="98"/>
    <n v="3"/>
    <n v="294"/>
    <x v="0"/>
    <s v="Camp Collared"/>
  </r>
  <r>
    <n v="3915"/>
    <n v="782"/>
    <n v="93"/>
    <n v="118"/>
    <n v="1"/>
    <n v="118"/>
    <x v="0"/>
    <s v="Flannel"/>
  </r>
  <r>
    <n v="3916"/>
    <n v="783"/>
    <n v="88"/>
    <n v="118"/>
    <n v="1"/>
    <n v="118"/>
    <x v="0"/>
    <s v="Flannel"/>
  </r>
  <r>
    <n v="3917"/>
    <n v="783"/>
    <n v="458"/>
    <n v="118"/>
    <n v="2"/>
    <n v="236"/>
    <x v="1"/>
    <s v="Puffer"/>
  </r>
  <r>
    <n v="3918"/>
    <n v="783"/>
    <n v="705"/>
    <n v="119"/>
    <n v="1"/>
    <n v="119"/>
    <x v="1"/>
    <s v="Trench Coat"/>
  </r>
  <r>
    <n v="3919"/>
    <n v="783"/>
    <n v="69"/>
    <n v="104"/>
    <n v="1"/>
    <n v="104"/>
    <x v="0"/>
    <s v="Dress"/>
  </r>
  <r>
    <n v="3920"/>
    <n v="783"/>
    <n v="1121"/>
    <n v="102"/>
    <n v="2"/>
    <n v="204"/>
    <x v="2"/>
    <s v="Cargo Pants"/>
  </r>
  <r>
    <n v="3921"/>
    <n v="784"/>
    <n v="936"/>
    <n v="96"/>
    <n v="2"/>
    <n v="192"/>
    <x v="2"/>
    <s v="Drawstring"/>
  </r>
  <r>
    <n v="3922"/>
    <n v="784"/>
    <n v="869"/>
    <n v="113"/>
    <n v="2"/>
    <n v="226"/>
    <x v="2"/>
    <s v="Chinos"/>
  </r>
  <r>
    <n v="3923"/>
    <n v="784"/>
    <n v="1033"/>
    <n v="90"/>
    <n v="1"/>
    <n v="90"/>
    <x v="2"/>
    <s v="Relaxed Leg"/>
  </r>
  <r>
    <n v="3924"/>
    <n v="784"/>
    <n v="151"/>
    <n v="91"/>
    <n v="3"/>
    <n v="273"/>
    <x v="0"/>
    <s v="Linen"/>
  </r>
  <r>
    <n v="3925"/>
    <n v="784"/>
    <n v="1028"/>
    <n v="90"/>
    <n v="2"/>
    <n v="180"/>
    <x v="2"/>
    <s v="Relaxed Leg"/>
  </r>
  <r>
    <n v="3926"/>
    <n v="784"/>
    <n v="397"/>
    <n v="119"/>
    <n v="1"/>
    <n v="119"/>
    <x v="0"/>
    <s v="Casual Slim Fit"/>
  </r>
  <r>
    <n v="3927"/>
    <n v="785"/>
    <n v="1231"/>
    <n v="112"/>
    <n v="1"/>
    <n v="112"/>
    <x v="2"/>
    <s v="Tracksuit Bottoms"/>
  </r>
  <r>
    <n v="3928"/>
    <n v="785"/>
    <n v="1148"/>
    <n v="102"/>
    <n v="2"/>
    <n v="204"/>
    <x v="2"/>
    <s v="Cargo Pants"/>
  </r>
  <r>
    <n v="3929"/>
    <n v="785"/>
    <n v="469"/>
    <n v="118"/>
    <n v="3"/>
    <n v="354"/>
    <x v="1"/>
    <s v="Puffer"/>
  </r>
  <r>
    <n v="3930"/>
    <n v="785"/>
    <n v="95"/>
    <n v="118"/>
    <n v="3"/>
    <n v="354"/>
    <x v="0"/>
    <s v="Flannel"/>
  </r>
  <r>
    <n v="3931"/>
    <n v="785"/>
    <n v="1242"/>
    <n v="112"/>
    <n v="2"/>
    <n v="224"/>
    <x v="2"/>
    <s v="Tracksuit Bottoms"/>
  </r>
  <r>
    <n v="3932"/>
    <n v="785"/>
    <n v="835"/>
    <n v="117"/>
    <n v="3"/>
    <n v="351"/>
    <x v="1"/>
    <s v="Shearling"/>
  </r>
  <r>
    <n v="3933"/>
    <n v="785"/>
    <n v="877"/>
    <n v="94"/>
    <n v="1"/>
    <n v="94"/>
    <x v="2"/>
    <s v="Cords"/>
  </r>
  <r>
    <n v="3934"/>
    <n v="786"/>
    <n v="167"/>
    <n v="91"/>
    <n v="3"/>
    <n v="273"/>
    <x v="0"/>
    <s v="Linen"/>
  </r>
  <r>
    <n v="3935"/>
    <n v="786"/>
    <n v="46"/>
    <n v="104"/>
    <n v="1"/>
    <n v="104"/>
    <x v="0"/>
    <s v="Dress"/>
  </r>
  <r>
    <n v="3936"/>
    <n v="786"/>
    <n v="1255"/>
    <n v="112"/>
    <n v="2"/>
    <n v="224"/>
    <x v="2"/>
    <s v="Tracksuit Bottoms"/>
  </r>
  <r>
    <n v="3937"/>
    <n v="786"/>
    <n v="1151"/>
    <n v="102"/>
    <n v="2"/>
    <n v="204"/>
    <x v="2"/>
    <s v="Cargo Pants"/>
  </r>
  <r>
    <n v="3938"/>
    <n v="786"/>
    <n v="1210"/>
    <n v="105"/>
    <n v="1"/>
    <n v="105"/>
    <x v="2"/>
    <s v="Pleated"/>
  </r>
  <r>
    <n v="3939"/>
    <n v="786"/>
    <n v="721"/>
    <n v="119"/>
    <n v="3"/>
    <n v="357"/>
    <x v="1"/>
    <s v="Trench Coat"/>
  </r>
  <r>
    <n v="3940"/>
    <n v="786"/>
    <n v="855"/>
    <n v="113"/>
    <n v="1"/>
    <n v="113"/>
    <x v="2"/>
    <s v="Chinos"/>
  </r>
  <r>
    <n v="3941"/>
    <n v="787"/>
    <n v="966"/>
    <n v="97"/>
    <n v="1"/>
    <n v="97"/>
    <x v="2"/>
    <s v="Slim-Fit"/>
  </r>
  <r>
    <n v="3942"/>
    <n v="787"/>
    <n v="68"/>
    <n v="104"/>
    <n v="2"/>
    <n v="208"/>
    <x v="0"/>
    <s v="Dress"/>
  </r>
  <r>
    <n v="3943"/>
    <n v="787"/>
    <n v="508"/>
    <n v="102"/>
    <n v="2"/>
    <n v="204"/>
    <x v="1"/>
    <s v="Windbreaker"/>
  </r>
  <r>
    <n v="3944"/>
    <n v="787"/>
    <n v="1077"/>
    <n v="93"/>
    <n v="3"/>
    <n v="279"/>
    <x v="2"/>
    <s v="Joggers"/>
  </r>
  <r>
    <n v="3945"/>
    <n v="787"/>
    <n v="397"/>
    <n v="119"/>
    <n v="1"/>
    <n v="119"/>
    <x v="0"/>
    <s v="Casual Slim Fit"/>
  </r>
  <r>
    <n v="3946"/>
    <n v="787"/>
    <n v="356"/>
    <n v="94"/>
    <n v="2"/>
    <n v="188"/>
    <x v="0"/>
    <s v="Henley"/>
  </r>
  <r>
    <n v="3947"/>
    <n v="787"/>
    <n v="1182"/>
    <n v="99"/>
    <n v="1"/>
    <n v="99"/>
    <x v="2"/>
    <s v="High-Waisted"/>
  </r>
  <r>
    <n v="3948"/>
    <n v="788"/>
    <n v="184"/>
    <n v="98"/>
    <n v="1"/>
    <n v="98"/>
    <x v="0"/>
    <s v="Camp Collared"/>
  </r>
  <r>
    <n v="3949"/>
    <n v="788"/>
    <n v="528"/>
    <n v="98"/>
    <n v="2"/>
    <n v="196"/>
    <x v="1"/>
    <s v="Leather"/>
  </r>
  <r>
    <n v="3950"/>
    <n v="788"/>
    <n v="18"/>
    <n v="96"/>
    <n v="3"/>
    <n v="288"/>
    <x v="0"/>
    <s v="Oxford Cloth"/>
  </r>
  <r>
    <n v="3951"/>
    <n v="788"/>
    <n v="830"/>
    <n v="117"/>
    <n v="2"/>
    <n v="234"/>
    <x v="1"/>
    <s v="Shearling"/>
  </r>
  <r>
    <n v="3952"/>
    <n v="788"/>
    <n v="490"/>
    <n v="102"/>
    <n v="1"/>
    <n v="102"/>
    <x v="1"/>
    <s v="Windbreaker"/>
  </r>
  <r>
    <n v="3953"/>
    <n v="788"/>
    <n v="1162"/>
    <n v="99"/>
    <n v="3"/>
    <n v="297"/>
    <x v="2"/>
    <s v="High-Waisted"/>
  </r>
  <r>
    <n v="3954"/>
    <n v="789"/>
    <n v="1006"/>
    <n v="106"/>
    <n v="2"/>
    <n v="212"/>
    <x v="2"/>
    <s v="Wool"/>
  </r>
  <r>
    <n v="3955"/>
    <n v="789"/>
    <n v="813"/>
    <n v="117"/>
    <n v="2"/>
    <n v="234"/>
    <x v="1"/>
    <s v="Shearling"/>
  </r>
  <r>
    <n v="3956"/>
    <n v="789"/>
    <n v="931"/>
    <n v="96"/>
    <n v="1"/>
    <n v="96"/>
    <x v="2"/>
    <s v="Drawstring"/>
  </r>
  <r>
    <n v="3957"/>
    <n v="789"/>
    <n v="972"/>
    <n v="97"/>
    <n v="2"/>
    <n v="194"/>
    <x v="2"/>
    <s v="Slim-Fit"/>
  </r>
  <r>
    <n v="3958"/>
    <n v="790"/>
    <n v="1021"/>
    <n v="90"/>
    <n v="3"/>
    <n v="270"/>
    <x v="2"/>
    <s v="Relaxed Leg"/>
  </r>
  <r>
    <n v="3959"/>
    <n v="790"/>
    <n v="727"/>
    <n v="119"/>
    <n v="3"/>
    <n v="357"/>
    <x v="1"/>
    <s v="Trench Coat"/>
  </r>
  <r>
    <n v="3960"/>
    <n v="790"/>
    <n v="877"/>
    <n v="94"/>
    <n v="1"/>
    <n v="94"/>
    <x v="2"/>
    <s v="Cords"/>
  </r>
  <r>
    <n v="3961"/>
    <n v="790"/>
    <n v="718"/>
    <n v="119"/>
    <n v="2"/>
    <n v="238"/>
    <x v="1"/>
    <s v="Trench Coat"/>
  </r>
  <r>
    <n v="3962"/>
    <n v="790"/>
    <n v="1218"/>
    <n v="105"/>
    <n v="3"/>
    <n v="315"/>
    <x v="2"/>
    <s v="Pleated"/>
  </r>
  <r>
    <n v="3963"/>
    <n v="790"/>
    <n v="293"/>
    <n v="105"/>
    <n v="2"/>
    <n v="210"/>
    <x v="0"/>
    <s v="Cuban Collar"/>
  </r>
  <r>
    <n v="3964"/>
    <n v="790"/>
    <n v="189"/>
    <n v="98"/>
    <n v="2"/>
    <n v="196"/>
    <x v="0"/>
    <s v="Camp Collared"/>
  </r>
  <r>
    <n v="3965"/>
    <n v="790"/>
    <n v="1013"/>
    <n v="106"/>
    <n v="3"/>
    <n v="318"/>
    <x v="2"/>
    <s v="Wool"/>
  </r>
  <r>
    <n v="3966"/>
    <n v="791"/>
    <n v="227"/>
    <n v="106"/>
    <n v="3"/>
    <n v="318"/>
    <x v="0"/>
    <s v="Chambray"/>
  </r>
  <r>
    <n v="3967"/>
    <n v="791"/>
    <n v="660"/>
    <n v="93"/>
    <n v="2"/>
    <n v="186"/>
    <x v="1"/>
    <s v="Coach"/>
  </r>
  <r>
    <n v="3968"/>
    <n v="791"/>
    <n v="380"/>
    <n v="94"/>
    <n v="1"/>
    <n v="94"/>
    <x v="0"/>
    <s v="Henley"/>
  </r>
  <r>
    <n v="3969"/>
    <n v="791"/>
    <n v="1188"/>
    <n v="99"/>
    <n v="3"/>
    <n v="297"/>
    <x v="2"/>
    <s v="High-Waisted"/>
  </r>
  <r>
    <n v="3970"/>
    <n v="791"/>
    <n v="1203"/>
    <n v="105"/>
    <n v="1"/>
    <n v="105"/>
    <x v="2"/>
    <s v="Pleated"/>
  </r>
  <r>
    <n v="3971"/>
    <n v="791"/>
    <n v="709"/>
    <n v="119"/>
    <n v="1"/>
    <n v="119"/>
    <x v="1"/>
    <s v="Trench Coat"/>
  </r>
  <r>
    <n v="3972"/>
    <n v="792"/>
    <n v="283"/>
    <n v="105"/>
    <n v="2"/>
    <n v="210"/>
    <x v="0"/>
    <s v="Cuban Collar"/>
  </r>
  <r>
    <n v="3973"/>
    <n v="792"/>
    <n v="725"/>
    <n v="119"/>
    <n v="1"/>
    <n v="119"/>
    <x v="1"/>
    <s v="Trench Coat"/>
  </r>
  <r>
    <n v="3974"/>
    <n v="792"/>
    <n v="971"/>
    <n v="97"/>
    <n v="2"/>
    <n v="194"/>
    <x v="2"/>
    <s v="Slim-Fit"/>
  </r>
  <r>
    <n v="3975"/>
    <n v="792"/>
    <n v="621"/>
    <n v="112"/>
    <n v="3"/>
    <n v="336"/>
    <x v="1"/>
    <s v="Cardigan"/>
  </r>
  <r>
    <n v="3976"/>
    <n v="792"/>
    <n v="205"/>
    <n v="98"/>
    <n v="2"/>
    <n v="196"/>
    <x v="0"/>
    <s v="Camp Collared"/>
  </r>
  <r>
    <n v="3977"/>
    <n v="792"/>
    <n v="158"/>
    <n v="91"/>
    <n v="1"/>
    <n v="91"/>
    <x v="0"/>
    <s v="Linen"/>
  </r>
  <r>
    <n v="3978"/>
    <n v="792"/>
    <n v="1008"/>
    <n v="106"/>
    <n v="2"/>
    <n v="212"/>
    <x v="2"/>
    <s v="Wool"/>
  </r>
  <r>
    <n v="3979"/>
    <n v="792"/>
    <n v="477"/>
    <n v="118"/>
    <n v="3"/>
    <n v="354"/>
    <x v="1"/>
    <s v="Puffer"/>
  </r>
  <r>
    <n v="3980"/>
    <n v="792"/>
    <n v="131"/>
    <n v="92"/>
    <n v="2"/>
    <n v="184"/>
    <x v="0"/>
    <s v="Denim"/>
  </r>
  <r>
    <n v="3981"/>
    <n v="793"/>
    <n v="372"/>
    <n v="94"/>
    <n v="1"/>
    <n v="94"/>
    <x v="0"/>
    <s v="Henley"/>
  </r>
  <r>
    <n v="3982"/>
    <n v="793"/>
    <n v="970"/>
    <n v="97"/>
    <n v="3"/>
    <n v="291"/>
    <x v="2"/>
    <s v="Slim-Fit"/>
  </r>
  <r>
    <n v="3983"/>
    <n v="793"/>
    <n v="783"/>
    <n v="91"/>
    <n v="3"/>
    <n v="273"/>
    <x v="1"/>
    <s v="Pullover"/>
  </r>
  <r>
    <n v="3984"/>
    <n v="793"/>
    <n v="987"/>
    <n v="106"/>
    <n v="2"/>
    <n v="212"/>
    <x v="2"/>
    <s v="Wool"/>
  </r>
  <r>
    <n v="3985"/>
    <n v="793"/>
    <n v="222"/>
    <n v="106"/>
    <n v="1"/>
    <n v="106"/>
    <x v="0"/>
    <s v="Chambray"/>
  </r>
  <r>
    <n v="3986"/>
    <n v="793"/>
    <n v="849"/>
    <n v="113"/>
    <n v="2"/>
    <n v="226"/>
    <x v="2"/>
    <s v="Chinos"/>
  </r>
  <r>
    <n v="3987"/>
    <n v="793"/>
    <n v="72"/>
    <n v="118"/>
    <n v="3"/>
    <n v="354"/>
    <x v="0"/>
    <s v="Flannel"/>
  </r>
  <r>
    <n v="3988"/>
    <n v="794"/>
    <n v="972"/>
    <n v="97"/>
    <n v="1"/>
    <n v="97"/>
    <x v="2"/>
    <s v="Slim-Fit"/>
  </r>
  <r>
    <n v="3989"/>
    <n v="794"/>
    <n v="209"/>
    <n v="98"/>
    <n v="2"/>
    <n v="196"/>
    <x v="0"/>
    <s v="Camp Collared"/>
  </r>
  <r>
    <n v="3990"/>
    <n v="794"/>
    <n v="582"/>
    <n v="100"/>
    <n v="3"/>
    <n v="300"/>
    <x v="1"/>
    <s v="Bomber"/>
  </r>
  <r>
    <n v="3991"/>
    <n v="794"/>
    <n v="247"/>
    <n v="95"/>
    <n v="2"/>
    <n v="190"/>
    <x v="0"/>
    <s v="Polo"/>
  </r>
  <r>
    <n v="3992"/>
    <n v="794"/>
    <n v="724"/>
    <n v="119"/>
    <n v="3"/>
    <n v="357"/>
    <x v="1"/>
    <s v="Trench Coat"/>
  </r>
  <r>
    <n v="3993"/>
    <n v="794"/>
    <n v="470"/>
    <n v="118"/>
    <n v="2"/>
    <n v="236"/>
    <x v="1"/>
    <s v="Puffer"/>
  </r>
  <r>
    <n v="3994"/>
    <n v="794"/>
    <n v="922"/>
    <n v="96"/>
    <n v="2"/>
    <n v="192"/>
    <x v="2"/>
    <s v="Drawstring"/>
  </r>
  <r>
    <n v="3995"/>
    <n v="795"/>
    <n v="11"/>
    <n v="96"/>
    <n v="3"/>
    <n v="288"/>
    <x v="0"/>
    <s v="Oxford Cloth"/>
  </r>
  <r>
    <n v="3996"/>
    <n v="795"/>
    <n v="830"/>
    <n v="117"/>
    <n v="2"/>
    <n v="234"/>
    <x v="1"/>
    <s v="Shearling"/>
  </r>
  <r>
    <n v="3997"/>
    <n v="796"/>
    <n v="362"/>
    <n v="94"/>
    <n v="2"/>
    <n v="188"/>
    <x v="0"/>
    <s v="Henley"/>
  </r>
  <r>
    <n v="3998"/>
    <n v="796"/>
    <n v="437"/>
    <n v="107"/>
    <n v="1"/>
    <n v="107"/>
    <x v="1"/>
    <s v="Denim"/>
  </r>
  <r>
    <n v="3999"/>
    <n v="797"/>
    <n v="904"/>
    <n v="94"/>
    <n v="1"/>
    <n v="94"/>
    <x v="2"/>
    <s v="Cords"/>
  </r>
  <r>
    <n v="4000"/>
    <n v="797"/>
    <n v="51"/>
    <n v="104"/>
    <n v="1"/>
    <n v="104"/>
    <x v="0"/>
    <s v="Dress"/>
  </r>
  <r>
    <n v="4001"/>
    <n v="797"/>
    <n v="610"/>
    <n v="112"/>
    <n v="3"/>
    <n v="336"/>
    <x v="1"/>
    <s v="Cardigan"/>
  </r>
  <r>
    <n v="4002"/>
    <n v="797"/>
    <n v="523"/>
    <n v="102"/>
    <n v="2"/>
    <n v="204"/>
    <x v="1"/>
    <s v="Windbreaker"/>
  </r>
  <r>
    <n v="4003"/>
    <n v="797"/>
    <n v="981"/>
    <n v="106"/>
    <n v="1"/>
    <n v="106"/>
    <x v="2"/>
    <s v="Wool"/>
  </r>
  <r>
    <n v="4004"/>
    <n v="797"/>
    <n v="292"/>
    <n v="105"/>
    <n v="3"/>
    <n v="315"/>
    <x v="0"/>
    <s v="Cuban Collar"/>
  </r>
  <r>
    <n v="4005"/>
    <n v="797"/>
    <n v="64"/>
    <n v="104"/>
    <n v="2"/>
    <n v="208"/>
    <x v="0"/>
    <s v="Dress"/>
  </r>
  <r>
    <n v="4006"/>
    <n v="798"/>
    <n v="979"/>
    <n v="97"/>
    <n v="2"/>
    <n v="194"/>
    <x v="2"/>
    <s v="Slim-Fit"/>
  </r>
  <r>
    <n v="4007"/>
    <n v="798"/>
    <n v="560"/>
    <n v="100"/>
    <n v="2"/>
    <n v="200"/>
    <x v="1"/>
    <s v="Bomber"/>
  </r>
  <r>
    <n v="4008"/>
    <n v="798"/>
    <n v="686"/>
    <n v="113"/>
    <n v="1"/>
    <n v="113"/>
    <x v="1"/>
    <s v="Parka"/>
  </r>
  <r>
    <n v="4009"/>
    <n v="798"/>
    <n v="916"/>
    <n v="96"/>
    <n v="2"/>
    <n v="192"/>
    <x v="2"/>
    <s v="Drawstring"/>
  </r>
  <r>
    <n v="4010"/>
    <n v="798"/>
    <n v="791"/>
    <n v="91"/>
    <n v="2"/>
    <n v="182"/>
    <x v="1"/>
    <s v="Pullover"/>
  </r>
  <r>
    <n v="4011"/>
    <n v="799"/>
    <n v="331"/>
    <n v="109"/>
    <n v="3"/>
    <n v="327"/>
    <x v="0"/>
    <s v="Mandarin Collar"/>
  </r>
  <r>
    <n v="4012"/>
    <n v="799"/>
    <n v="1208"/>
    <n v="105"/>
    <n v="3"/>
    <n v="315"/>
    <x v="2"/>
    <s v="Pleated"/>
  </r>
  <r>
    <n v="4013"/>
    <n v="799"/>
    <n v="886"/>
    <n v="94"/>
    <n v="1"/>
    <n v="94"/>
    <x v="2"/>
    <s v="Cords"/>
  </r>
  <r>
    <n v="4014"/>
    <n v="799"/>
    <n v="1191"/>
    <n v="105"/>
    <n v="1"/>
    <n v="105"/>
    <x v="2"/>
    <s v="Pleated"/>
  </r>
  <r>
    <n v="4015"/>
    <n v="799"/>
    <n v="17"/>
    <n v="96"/>
    <n v="1"/>
    <n v="96"/>
    <x v="0"/>
    <s v="Oxford Cloth"/>
  </r>
  <r>
    <n v="4016"/>
    <n v="800"/>
    <n v="229"/>
    <n v="106"/>
    <n v="3"/>
    <n v="318"/>
    <x v="0"/>
    <s v="Chambray"/>
  </r>
  <r>
    <n v="4017"/>
    <n v="800"/>
    <n v="1203"/>
    <n v="105"/>
    <n v="3"/>
    <n v="315"/>
    <x v="2"/>
    <s v="Pleated"/>
  </r>
  <r>
    <n v="4018"/>
    <n v="800"/>
    <n v="77"/>
    <n v="118"/>
    <n v="1"/>
    <n v="118"/>
    <x v="0"/>
    <s v="Flannel"/>
  </r>
  <r>
    <n v="4019"/>
    <n v="800"/>
    <n v="401"/>
    <n v="119"/>
    <n v="2"/>
    <n v="238"/>
    <x v="0"/>
    <s v="Casual Slim Fit"/>
  </r>
  <r>
    <n v="4020"/>
    <n v="801"/>
    <n v="1085"/>
    <n v="115"/>
    <n v="2"/>
    <n v="230"/>
    <x v="2"/>
    <s v="Cropped"/>
  </r>
  <r>
    <n v="4021"/>
    <n v="801"/>
    <n v="960"/>
    <n v="97"/>
    <n v="2"/>
    <n v="194"/>
    <x v="2"/>
    <s v="Slim-Fit"/>
  </r>
  <r>
    <n v="4022"/>
    <n v="801"/>
    <n v="152"/>
    <n v="91"/>
    <n v="3"/>
    <n v="273"/>
    <x v="0"/>
    <s v="Linen"/>
  </r>
  <r>
    <n v="4023"/>
    <n v="801"/>
    <n v="724"/>
    <n v="119"/>
    <n v="1"/>
    <n v="119"/>
    <x v="1"/>
    <s v="Trench Coat"/>
  </r>
  <r>
    <n v="4024"/>
    <n v="801"/>
    <n v="139"/>
    <n v="92"/>
    <n v="3"/>
    <n v="276"/>
    <x v="0"/>
    <s v="Denim"/>
  </r>
  <r>
    <n v="4025"/>
    <n v="801"/>
    <n v="879"/>
    <n v="94"/>
    <n v="2"/>
    <n v="188"/>
    <x v="2"/>
    <s v="Cords"/>
  </r>
  <r>
    <n v="4026"/>
    <n v="801"/>
    <n v="26"/>
    <n v="96"/>
    <n v="3"/>
    <n v="288"/>
    <x v="0"/>
    <s v="Oxford Cloth"/>
  </r>
  <r>
    <n v="4027"/>
    <n v="801"/>
    <n v="397"/>
    <n v="119"/>
    <n v="3"/>
    <n v="357"/>
    <x v="0"/>
    <s v="Casual Slim Fit"/>
  </r>
  <r>
    <n v="4028"/>
    <n v="801"/>
    <n v="200"/>
    <n v="98"/>
    <n v="1"/>
    <n v="98"/>
    <x v="0"/>
    <s v="Camp Collared"/>
  </r>
  <r>
    <n v="4029"/>
    <n v="801"/>
    <n v="818"/>
    <n v="117"/>
    <n v="1"/>
    <n v="117"/>
    <x v="1"/>
    <s v="Shearling"/>
  </r>
  <r>
    <n v="4030"/>
    <n v="802"/>
    <n v="716"/>
    <n v="119"/>
    <n v="2"/>
    <n v="238"/>
    <x v="1"/>
    <s v="Trench Coat"/>
  </r>
  <r>
    <n v="4031"/>
    <n v="803"/>
    <n v="511"/>
    <n v="102"/>
    <n v="2"/>
    <n v="204"/>
    <x v="1"/>
    <s v="Windbreaker"/>
  </r>
  <r>
    <n v="4032"/>
    <n v="803"/>
    <n v="861"/>
    <n v="113"/>
    <n v="3"/>
    <n v="339"/>
    <x v="2"/>
    <s v="Chinos"/>
  </r>
  <r>
    <n v="4033"/>
    <n v="803"/>
    <n v="930"/>
    <n v="96"/>
    <n v="3"/>
    <n v="288"/>
    <x v="2"/>
    <s v="Drawstring"/>
  </r>
  <r>
    <n v="4034"/>
    <n v="803"/>
    <n v="399"/>
    <n v="119"/>
    <n v="1"/>
    <n v="119"/>
    <x v="0"/>
    <s v="Casual Slim Fit"/>
  </r>
  <r>
    <n v="4035"/>
    <n v="804"/>
    <n v="923"/>
    <n v="96"/>
    <n v="1"/>
    <n v="96"/>
    <x v="2"/>
    <s v="Drawstring"/>
  </r>
  <r>
    <n v="4036"/>
    <n v="804"/>
    <n v="1133"/>
    <n v="102"/>
    <n v="1"/>
    <n v="102"/>
    <x v="2"/>
    <s v="Cargo Pants"/>
  </r>
  <r>
    <n v="4037"/>
    <n v="804"/>
    <n v="332"/>
    <n v="109"/>
    <n v="1"/>
    <n v="109"/>
    <x v="0"/>
    <s v="Mandarin Collar"/>
  </r>
  <r>
    <n v="4038"/>
    <n v="804"/>
    <n v="710"/>
    <n v="119"/>
    <n v="3"/>
    <n v="357"/>
    <x v="1"/>
    <s v="Trench Coat"/>
  </r>
  <r>
    <n v="4039"/>
    <n v="804"/>
    <n v="554"/>
    <n v="98"/>
    <n v="1"/>
    <n v="98"/>
    <x v="1"/>
    <s v="Leather"/>
  </r>
  <r>
    <n v="4040"/>
    <n v="804"/>
    <n v="995"/>
    <n v="106"/>
    <n v="2"/>
    <n v="212"/>
    <x v="2"/>
    <s v="Wool"/>
  </r>
  <r>
    <n v="4041"/>
    <n v="804"/>
    <n v="509"/>
    <n v="102"/>
    <n v="3"/>
    <n v="306"/>
    <x v="1"/>
    <s v="Windbreaker"/>
  </r>
  <r>
    <n v="4042"/>
    <n v="804"/>
    <n v="962"/>
    <n v="97"/>
    <n v="3"/>
    <n v="291"/>
    <x v="2"/>
    <s v="Slim-Fit"/>
  </r>
  <r>
    <n v="4043"/>
    <n v="805"/>
    <n v="1054"/>
    <n v="93"/>
    <n v="2"/>
    <n v="186"/>
    <x v="2"/>
    <s v="Joggers"/>
  </r>
  <r>
    <n v="4044"/>
    <n v="805"/>
    <n v="258"/>
    <n v="95"/>
    <n v="2"/>
    <n v="190"/>
    <x v="0"/>
    <s v="Polo"/>
  </r>
  <r>
    <n v="4045"/>
    <n v="805"/>
    <n v="1166"/>
    <n v="99"/>
    <n v="1"/>
    <n v="99"/>
    <x v="2"/>
    <s v="High-Waisted"/>
  </r>
  <r>
    <n v="4046"/>
    <n v="805"/>
    <n v="25"/>
    <n v="96"/>
    <n v="3"/>
    <n v="288"/>
    <x v="0"/>
    <s v="Oxford Cloth"/>
  </r>
  <r>
    <n v="4047"/>
    <n v="805"/>
    <n v="453"/>
    <n v="107"/>
    <n v="2"/>
    <n v="214"/>
    <x v="1"/>
    <s v="Denim"/>
  </r>
  <r>
    <n v="4048"/>
    <n v="805"/>
    <n v="715"/>
    <n v="119"/>
    <n v="2"/>
    <n v="238"/>
    <x v="1"/>
    <s v="Trench Coat"/>
  </r>
  <r>
    <n v="4049"/>
    <n v="805"/>
    <n v="798"/>
    <n v="91"/>
    <n v="2"/>
    <n v="182"/>
    <x v="1"/>
    <s v="Pullover"/>
  </r>
  <r>
    <n v="4050"/>
    <n v="806"/>
    <n v="522"/>
    <n v="102"/>
    <n v="1"/>
    <n v="102"/>
    <x v="1"/>
    <s v="Windbreaker"/>
  </r>
  <r>
    <n v="4051"/>
    <n v="806"/>
    <n v="482"/>
    <n v="118"/>
    <n v="3"/>
    <n v="354"/>
    <x v="1"/>
    <s v="Puffer"/>
  </r>
  <r>
    <n v="4052"/>
    <n v="807"/>
    <n v="897"/>
    <n v="94"/>
    <n v="1"/>
    <n v="94"/>
    <x v="2"/>
    <s v="Cords"/>
  </r>
  <r>
    <n v="4053"/>
    <n v="807"/>
    <n v="1017"/>
    <n v="90"/>
    <n v="1"/>
    <n v="90"/>
    <x v="2"/>
    <s v="Relaxed Leg"/>
  </r>
  <r>
    <n v="4054"/>
    <n v="807"/>
    <n v="26"/>
    <n v="96"/>
    <n v="2"/>
    <n v="192"/>
    <x v="0"/>
    <s v="Oxford Cloth"/>
  </r>
  <r>
    <n v="4055"/>
    <n v="807"/>
    <n v="199"/>
    <n v="98"/>
    <n v="2"/>
    <n v="196"/>
    <x v="0"/>
    <s v="Camp Collared"/>
  </r>
  <r>
    <n v="4056"/>
    <n v="808"/>
    <n v="309"/>
    <n v="105"/>
    <n v="2"/>
    <n v="210"/>
    <x v="0"/>
    <s v="Cuban Collar"/>
  </r>
  <r>
    <n v="4057"/>
    <n v="808"/>
    <n v="1195"/>
    <n v="105"/>
    <n v="1"/>
    <n v="105"/>
    <x v="2"/>
    <s v="Pleated"/>
  </r>
  <r>
    <n v="4058"/>
    <n v="808"/>
    <n v="378"/>
    <n v="94"/>
    <n v="3"/>
    <n v="282"/>
    <x v="0"/>
    <s v="Henley"/>
  </r>
  <r>
    <n v="4059"/>
    <n v="808"/>
    <n v="551"/>
    <n v="98"/>
    <n v="1"/>
    <n v="98"/>
    <x v="1"/>
    <s v="Leather"/>
  </r>
  <r>
    <n v="4060"/>
    <n v="808"/>
    <n v="850"/>
    <n v="113"/>
    <n v="2"/>
    <n v="226"/>
    <x v="2"/>
    <s v="Chinos"/>
  </r>
  <r>
    <n v="4061"/>
    <n v="809"/>
    <n v="398"/>
    <n v="119"/>
    <n v="3"/>
    <n v="357"/>
    <x v="0"/>
    <s v="Casual Slim Fit"/>
  </r>
  <r>
    <n v="4062"/>
    <n v="809"/>
    <n v="824"/>
    <n v="117"/>
    <n v="2"/>
    <n v="234"/>
    <x v="1"/>
    <s v="Shearling"/>
  </r>
  <r>
    <n v="4063"/>
    <n v="809"/>
    <n v="512"/>
    <n v="102"/>
    <n v="1"/>
    <n v="102"/>
    <x v="1"/>
    <s v="Windbreaker"/>
  </r>
  <r>
    <n v="4064"/>
    <n v="809"/>
    <n v="778"/>
    <n v="91"/>
    <n v="1"/>
    <n v="91"/>
    <x v="1"/>
    <s v="Pullover"/>
  </r>
  <r>
    <n v="4065"/>
    <n v="809"/>
    <n v="136"/>
    <n v="92"/>
    <n v="1"/>
    <n v="92"/>
    <x v="0"/>
    <s v="Denim"/>
  </r>
  <r>
    <n v="4066"/>
    <n v="810"/>
    <n v="1221"/>
    <n v="105"/>
    <n v="2"/>
    <n v="210"/>
    <x v="2"/>
    <s v="Pleated"/>
  </r>
  <r>
    <n v="4067"/>
    <n v="810"/>
    <n v="356"/>
    <n v="94"/>
    <n v="1"/>
    <n v="94"/>
    <x v="0"/>
    <s v="Henley"/>
  </r>
  <r>
    <n v="4068"/>
    <n v="810"/>
    <n v="689"/>
    <n v="113"/>
    <n v="2"/>
    <n v="226"/>
    <x v="1"/>
    <s v="Parka"/>
  </r>
  <r>
    <n v="4069"/>
    <n v="810"/>
    <n v="762"/>
    <n v="109"/>
    <n v="1"/>
    <n v="109"/>
    <x v="1"/>
    <s v="Peacoat"/>
  </r>
  <r>
    <n v="4070"/>
    <n v="810"/>
    <n v="1202"/>
    <n v="105"/>
    <n v="3"/>
    <n v="315"/>
    <x v="2"/>
    <s v="Pleated"/>
  </r>
  <r>
    <n v="4071"/>
    <n v="810"/>
    <n v="130"/>
    <n v="92"/>
    <n v="3"/>
    <n v="276"/>
    <x v="0"/>
    <s v="Denim"/>
  </r>
  <r>
    <n v="4072"/>
    <n v="810"/>
    <n v="691"/>
    <n v="113"/>
    <n v="3"/>
    <n v="339"/>
    <x v="1"/>
    <s v="Parka"/>
  </r>
  <r>
    <n v="4073"/>
    <n v="810"/>
    <n v="1166"/>
    <n v="99"/>
    <n v="3"/>
    <n v="297"/>
    <x v="2"/>
    <s v="High-Waisted"/>
  </r>
  <r>
    <n v="4074"/>
    <n v="810"/>
    <n v="1025"/>
    <n v="90"/>
    <n v="3"/>
    <n v="270"/>
    <x v="2"/>
    <s v="Relaxed Leg"/>
  </r>
  <r>
    <n v="4075"/>
    <n v="811"/>
    <n v="976"/>
    <n v="97"/>
    <n v="1"/>
    <n v="97"/>
    <x v="2"/>
    <s v="Slim-Fit"/>
  </r>
  <r>
    <n v="4076"/>
    <n v="811"/>
    <n v="521"/>
    <n v="102"/>
    <n v="2"/>
    <n v="204"/>
    <x v="1"/>
    <s v="Windbreaker"/>
  </r>
  <r>
    <n v="4077"/>
    <n v="811"/>
    <n v="287"/>
    <n v="105"/>
    <n v="3"/>
    <n v="315"/>
    <x v="0"/>
    <s v="Cuban Collar"/>
  </r>
  <r>
    <n v="4078"/>
    <n v="812"/>
    <n v="796"/>
    <n v="91"/>
    <n v="1"/>
    <n v="91"/>
    <x v="1"/>
    <s v="Pullover"/>
  </r>
  <r>
    <n v="4079"/>
    <n v="812"/>
    <n v="7"/>
    <n v="96"/>
    <n v="3"/>
    <n v="288"/>
    <x v="0"/>
    <s v="Oxford Cloth"/>
  </r>
  <r>
    <n v="4080"/>
    <n v="812"/>
    <n v="717"/>
    <n v="119"/>
    <n v="2"/>
    <n v="238"/>
    <x v="1"/>
    <s v="Trench Coat"/>
  </r>
  <r>
    <n v="4081"/>
    <n v="812"/>
    <n v="900"/>
    <n v="94"/>
    <n v="2"/>
    <n v="188"/>
    <x v="2"/>
    <s v="Cords"/>
  </r>
  <r>
    <n v="4082"/>
    <n v="813"/>
    <n v="272"/>
    <n v="95"/>
    <n v="2"/>
    <n v="190"/>
    <x v="0"/>
    <s v="Polo"/>
  </r>
  <r>
    <n v="4083"/>
    <n v="813"/>
    <n v="474"/>
    <n v="118"/>
    <n v="2"/>
    <n v="236"/>
    <x v="1"/>
    <s v="Puffer"/>
  </r>
  <r>
    <n v="4084"/>
    <n v="813"/>
    <n v="567"/>
    <n v="100"/>
    <n v="3"/>
    <n v="300"/>
    <x v="1"/>
    <s v="Bomber"/>
  </r>
  <r>
    <n v="4085"/>
    <n v="813"/>
    <n v="583"/>
    <n v="100"/>
    <n v="1"/>
    <n v="100"/>
    <x v="1"/>
    <s v="Bomber"/>
  </r>
  <r>
    <n v="4086"/>
    <n v="813"/>
    <n v="259"/>
    <n v="95"/>
    <n v="3"/>
    <n v="285"/>
    <x v="0"/>
    <s v="Polo"/>
  </r>
  <r>
    <n v="4087"/>
    <n v="813"/>
    <n v="251"/>
    <n v="95"/>
    <n v="3"/>
    <n v="285"/>
    <x v="0"/>
    <s v="Polo"/>
  </r>
  <r>
    <n v="4088"/>
    <n v="813"/>
    <n v="431"/>
    <n v="107"/>
    <n v="3"/>
    <n v="321"/>
    <x v="1"/>
    <s v="Denim"/>
  </r>
  <r>
    <n v="4089"/>
    <n v="813"/>
    <n v="1248"/>
    <n v="112"/>
    <n v="2"/>
    <n v="224"/>
    <x v="2"/>
    <s v="Tracksuit Bottoms"/>
  </r>
  <r>
    <n v="4090"/>
    <n v="813"/>
    <n v="164"/>
    <n v="91"/>
    <n v="1"/>
    <n v="91"/>
    <x v="0"/>
    <s v="Linen"/>
  </r>
  <r>
    <n v="4091"/>
    <n v="814"/>
    <n v="398"/>
    <n v="119"/>
    <n v="3"/>
    <n v="357"/>
    <x v="0"/>
    <s v="Casual Slim Fit"/>
  </r>
  <r>
    <n v="4092"/>
    <n v="814"/>
    <n v="11"/>
    <n v="96"/>
    <n v="3"/>
    <n v="288"/>
    <x v="0"/>
    <s v="Oxford Cloth"/>
  </r>
  <r>
    <n v="4093"/>
    <n v="814"/>
    <n v="983"/>
    <n v="106"/>
    <n v="1"/>
    <n v="106"/>
    <x v="2"/>
    <s v="Wool"/>
  </r>
  <r>
    <n v="4094"/>
    <n v="814"/>
    <n v="488"/>
    <n v="118"/>
    <n v="3"/>
    <n v="354"/>
    <x v="1"/>
    <s v="Puffer"/>
  </r>
  <r>
    <n v="4095"/>
    <n v="814"/>
    <n v="342"/>
    <n v="109"/>
    <n v="2"/>
    <n v="218"/>
    <x v="0"/>
    <s v="Mandarin Collar"/>
  </r>
  <r>
    <n v="4096"/>
    <n v="814"/>
    <n v="49"/>
    <n v="104"/>
    <n v="2"/>
    <n v="208"/>
    <x v="0"/>
    <s v="Dress"/>
  </r>
  <r>
    <n v="4097"/>
    <n v="814"/>
    <n v="727"/>
    <n v="119"/>
    <n v="3"/>
    <n v="357"/>
    <x v="1"/>
    <s v="Trench Coat"/>
  </r>
  <r>
    <n v="4098"/>
    <n v="815"/>
    <n v="1204"/>
    <n v="105"/>
    <n v="3"/>
    <n v="315"/>
    <x v="2"/>
    <s v="Pleated"/>
  </r>
  <r>
    <n v="4099"/>
    <n v="815"/>
    <n v="927"/>
    <n v="96"/>
    <n v="2"/>
    <n v="192"/>
    <x v="2"/>
    <s v="Drawstring"/>
  </r>
  <r>
    <n v="4100"/>
    <n v="815"/>
    <n v="1059"/>
    <n v="93"/>
    <n v="1"/>
    <n v="93"/>
    <x v="2"/>
    <s v="Joggers"/>
  </r>
  <r>
    <n v="4101"/>
    <n v="815"/>
    <n v="448"/>
    <n v="107"/>
    <n v="2"/>
    <n v="214"/>
    <x v="1"/>
    <s v="Denim"/>
  </r>
  <r>
    <n v="4102"/>
    <n v="815"/>
    <n v="903"/>
    <n v="94"/>
    <n v="1"/>
    <n v="94"/>
    <x v="2"/>
    <s v="Cords"/>
  </r>
  <r>
    <n v="4103"/>
    <n v="815"/>
    <n v="1025"/>
    <n v="90"/>
    <n v="3"/>
    <n v="270"/>
    <x v="2"/>
    <s v="Relaxed Leg"/>
  </r>
  <r>
    <n v="4104"/>
    <n v="815"/>
    <n v="556"/>
    <n v="98"/>
    <n v="2"/>
    <n v="196"/>
    <x v="1"/>
    <s v="Leather"/>
  </r>
  <r>
    <n v="4105"/>
    <n v="815"/>
    <n v="702"/>
    <n v="119"/>
    <n v="2"/>
    <n v="238"/>
    <x v="1"/>
    <s v="Trench Coat"/>
  </r>
  <r>
    <n v="4106"/>
    <n v="816"/>
    <n v="954"/>
    <n v="97"/>
    <n v="1"/>
    <n v="97"/>
    <x v="2"/>
    <s v="Slim-Fit"/>
  </r>
  <r>
    <n v="4107"/>
    <n v="816"/>
    <n v="595"/>
    <n v="112"/>
    <n v="3"/>
    <n v="336"/>
    <x v="1"/>
    <s v="Cardigan"/>
  </r>
  <r>
    <n v="4108"/>
    <n v="816"/>
    <n v="1085"/>
    <n v="115"/>
    <n v="2"/>
    <n v="230"/>
    <x v="2"/>
    <s v="Cropped"/>
  </r>
  <r>
    <n v="4109"/>
    <n v="816"/>
    <n v="460"/>
    <n v="118"/>
    <n v="1"/>
    <n v="118"/>
    <x v="1"/>
    <s v="Puffer"/>
  </r>
  <r>
    <n v="4110"/>
    <n v="816"/>
    <n v="271"/>
    <n v="95"/>
    <n v="1"/>
    <n v="95"/>
    <x v="0"/>
    <s v="Polo"/>
  </r>
  <r>
    <n v="4111"/>
    <n v="816"/>
    <n v="214"/>
    <n v="106"/>
    <n v="1"/>
    <n v="106"/>
    <x v="0"/>
    <s v="Chambray"/>
  </r>
  <r>
    <n v="4112"/>
    <n v="817"/>
    <n v="783"/>
    <n v="91"/>
    <n v="1"/>
    <n v="91"/>
    <x v="1"/>
    <s v="Pullover"/>
  </r>
  <r>
    <n v="4113"/>
    <n v="817"/>
    <n v="181"/>
    <n v="98"/>
    <n v="1"/>
    <n v="98"/>
    <x v="0"/>
    <s v="Camp Collared"/>
  </r>
  <r>
    <n v="4114"/>
    <n v="817"/>
    <n v="1153"/>
    <n v="102"/>
    <n v="3"/>
    <n v="306"/>
    <x v="2"/>
    <s v="Cargo Pants"/>
  </r>
  <r>
    <n v="4115"/>
    <n v="817"/>
    <n v="149"/>
    <n v="91"/>
    <n v="1"/>
    <n v="91"/>
    <x v="0"/>
    <s v="Linen"/>
  </r>
  <r>
    <n v="4116"/>
    <n v="817"/>
    <n v="622"/>
    <n v="112"/>
    <n v="2"/>
    <n v="224"/>
    <x v="1"/>
    <s v="Cardigan"/>
  </r>
  <r>
    <n v="4117"/>
    <n v="818"/>
    <n v="1240"/>
    <n v="112"/>
    <n v="1"/>
    <n v="112"/>
    <x v="2"/>
    <s v="Tracksuit Bottoms"/>
  </r>
  <r>
    <n v="4118"/>
    <n v="818"/>
    <n v="931"/>
    <n v="96"/>
    <n v="3"/>
    <n v="288"/>
    <x v="2"/>
    <s v="Drawstring"/>
  </r>
  <r>
    <n v="4119"/>
    <n v="819"/>
    <n v="843"/>
    <n v="113"/>
    <n v="2"/>
    <n v="226"/>
    <x v="2"/>
    <s v="Chinos"/>
  </r>
  <r>
    <n v="4120"/>
    <n v="819"/>
    <n v="109"/>
    <n v="92"/>
    <n v="2"/>
    <n v="184"/>
    <x v="0"/>
    <s v="Denim"/>
  </r>
  <r>
    <n v="4121"/>
    <n v="819"/>
    <n v="1144"/>
    <n v="102"/>
    <n v="2"/>
    <n v="204"/>
    <x v="2"/>
    <s v="Cargo Pants"/>
  </r>
  <r>
    <n v="4122"/>
    <n v="819"/>
    <n v="130"/>
    <n v="92"/>
    <n v="3"/>
    <n v="276"/>
    <x v="0"/>
    <s v="Denim"/>
  </r>
  <r>
    <n v="4123"/>
    <n v="820"/>
    <n v="292"/>
    <n v="105"/>
    <n v="2"/>
    <n v="210"/>
    <x v="0"/>
    <s v="Cuban Collar"/>
  </r>
  <r>
    <n v="4124"/>
    <n v="820"/>
    <n v="1118"/>
    <n v="115"/>
    <n v="1"/>
    <n v="115"/>
    <x v="2"/>
    <s v="Cropped"/>
  </r>
  <r>
    <n v="4125"/>
    <n v="820"/>
    <n v="1163"/>
    <n v="99"/>
    <n v="1"/>
    <n v="99"/>
    <x v="2"/>
    <s v="High-Waisted"/>
  </r>
  <r>
    <n v="4126"/>
    <n v="820"/>
    <n v="1085"/>
    <n v="115"/>
    <n v="2"/>
    <n v="230"/>
    <x v="2"/>
    <s v="Cropped"/>
  </r>
  <r>
    <n v="4127"/>
    <n v="820"/>
    <n v="748"/>
    <n v="109"/>
    <n v="1"/>
    <n v="109"/>
    <x v="1"/>
    <s v="Peacoat"/>
  </r>
  <r>
    <n v="4128"/>
    <n v="820"/>
    <n v="591"/>
    <n v="100"/>
    <n v="2"/>
    <n v="200"/>
    <x v="1"/>
    <s v="Bomber"/>
  </r>
  <r>
    <n v="4129"/>
    <n v="820"/>
    <n v="1165"/>
    <n v="99"/>
    <n v="1"/>
    <n v="99"/>
    <x v="2"/>
    <s v="High-Waisted"/>
  </r>
  <r>
    <n v="4130"/>
    <n v="821"/>
    <n v="961"/>
    <n v="97"/>
    <n v="3"/>
    <n v="291"/>
    <x v="2"/>
    <s v="Slim-Fit"/>
  </r>
  <r>
    <n v="4131"/>
    <n v="821"/>
    <n v="317"/>
    <n v="109"/>
    <n v="2"/>
    <n v="218"/>
    <x v="0"/>
    <s v="Mandarin Collar"/>
  </r>
  <r>
    <n v="4132"/>
    <n v="821"/>
    <n v="1084"/>
    <n v="93"/>
    <n v="3"/>
    <n v="279"/>
    <x v="2"/>
    <s v="Joggers"/>
  </r>
  <r>
    <n v="4133"/>
    <n v="822"/>
    <n v="715"/>
    <n v="119"/>
    <n v="1"/>
    <n v="119"/>
    <x v="1"/>
    <s v="Trench Coat"/>
  </r>
  <r>
    <n v="4134"/>
    <n v="822"/>
    <n v="662"/>
    <n v="93"/>
    <n v="2"/>
    <n v="186"/>
    <x v="1"/>
    <s v="Coach"/>
  </r>
  <r>
    <n v="4135"/>
    <n v="822"/>
    <n v="857"/>
    <n v="113"/>
    <n v="2"/>
    <n v="226"/>
    <x v="2"/>
    <s v="Chinos"/>
  </r>
  <r>
    <n v="4136"/>
    <n v="822"/>
    <n v="181"/>
    <n v="98"/>
    <n v="1"/>
    <n v="98"/>
    <x v="0"/>
    <s v="Camp Collared"/>
  </r>
  <r>
    <n v="4137"/>
    <n v="822"/>
    <n v="952"/>
    <n v="97"/>
    <n v="1"/>
    <n v="97"/>
    <x v="2"/>
    <s v="Slim-Fit"/>
  </r>
  <r>
    <n v="4138"/>
    <n v="824"/>
    <n v="24"/>
    <n v="96"/>
    <n v="3"/>
    <n v="288"/>
    <x v="0"/>
    <s v="Oxford Cloth"/>
  </r>
  <r>
    <n v="4139"/>
    <n v="824"/>
    <n v="589"/>
    <n v="100"/>
    <n v="2"/>
    <n v="200"/>
    <x v="1"/>
    <s v="Bomber"/>
  </r>
  <r>
    <n v="4140"/>
    <n v="824"/>
    <n v="68"/>
    <n v="104"/>
    <n v="1"/>
    <n v="104"/>
    <x v="0"/>
    <s v="Dress"/>
  </r>
  <r>
    <n v="4141"/>
    <n v="825"/>
    <n v="563"/>
    <n v="100"/>
    <n v="1"/>
    <n v="100"/>
    <x v="1"/>
    <s v="Bomber"/>
  </r>
  <r>
    <n v="4142"/>
    <n v="825"/>
    <n v="1148"/>
    <n v="102"/>
    <n v="1"/>
    <n v="102"/>
    <x v="2"/>
    <s v="Cargo Pants"/>
  </r>
  <r>
    <n v="4143"/>
    <n v="825"/>
    <n v="164"/>
    <n v="91"/>
    <n v="1"/>
    <n v="91"/>
    <x v="0"/>
    <s v="Linen"/>
  </r>
  <r>
    <n v="4144"/>
    <n v="825"/>
    <n v="1008"/>
    <n v="106"/>
    <n v="2"/>
    <n v="212"/>
    <x v="2"/>
    <s v="Wool"/>
  </r>
  <r>
    <n v="4145"/>
    <n v="825"/>
    <n v="1115"/>
    <n v="115"/>
    <n v="2"/>
    <n v="230"/>
    <x v="2"/>
    <s v="Cropped"/>
  </r>
  <r>
    <n v="4146"/>
    <n v="825"/>
    <n v="109"/>
    <n v="92"/>
    <n v="2"/>
    <n v="184"/>
    <x v="0"/>
    <s v="Denim"/>
  </r>
  <r>
    <n v="4147"/>
    <n v="825"/>
    <n v="936"/>
    <n v="96"/>
    <n v="1"/>
    <n v="96"/>
    <x v="2"/>
    <s v="Drawstring"/>
  </r>
  <r>
    <n v="4148"/>
    <n v="826"/>
    <n v="554"/>
    <n v="98"/>
    <n v="1"/>
    <n v="98"/>
    <x v="1"/>
    <s v="Leather"/>
  </r>
  <r>
    <n v="4149"/>
    <n v="826"/>
    <n v="547"/>
    <n v="98"/>
    <n v="2"/>
    <n v="196"/>
    <x v="1"/>
    <s v="Leather"/>
  </r>
  <r>
    <n v="4150"/>
    <n v="827"/>
    <n v="169"/>
    <n v="91"/>
    <n v="1"/>
    <n v="91"/>
    <x v="0"/>
    <s v="Linen"/>
  </r>
  <r>
    <n v="4151"/>
    <n v="827"/>
    <n v="873"/>
    <n v="113"/>
    <n v="1"/>
    <n v="113"/>
    <x v="2"/>
    <s v="Chinos"/>
  </r>
  <r>
    <n v="4152"/>
    <n v="827"/>
    <n v="363"/>
    <n v="94"/>
    <n v="1"/>
    <n v="94"/>
    <x v="0"/>
    <s v="Henley"/>
  </r>
  <r>
    <n v="4153"/>
    <n v="827"/>
    <n v="919"/>
    <n v="96"/>
    <n v="1"/>
    <n v="96"/>
    <x v="2"/>
    <s v="Drawstring"/>
  </r>
  <r>
    <n v="4154"/>
    <n v="827"/>
    <n v="589"/>
    <n v="100"/>
    <n v="3"/>
    <n v="300"/>
    <x v="1"/>
    <s v="Bomber"/>
  </r>
  <r>
    <n v="4155"/>
    <n v="827"/>
    <n v="488"/>
    <n v="118"/>
    <n v="1"/>
    <n v="118"/>
    <x v="1"/>
    <s v="Puffer"/>
  </r>
  <r>
    <n v="4156"/>
    <n v="827"/>
    <n v="604"/>
    <n v="112"/>
    <n v="3"/>
    <n v="336"/>
    <x v="1"/>
    <s v="Cardigan"/>
  </r>
  <r>
    <n v="4157"/>
    <n v="827"/>
    <n v="736"/>
    <n v="109"/>
    <n v="2"/>
    <n v="218"/>
    <x v="1"/>
    <s v="Peacoat"/>
  </r>
  <r>
    <n v="4158"/>
    <n v="827"/>
    <n v="1012"/>
    <n v="106"/>
    <n v="1"/>
    <n v="106"/>
    <x v="2"/>
    <s v="Wool"/>
  </r>
  <r>
    <n v="4159"/>
    <n v="828"/>
    <n v="626"/>
    <n v="112"/>
    <n v="2"/>
    <n v="224"/>
    <x v="1"/>
    <s v="Cardigan"/>
  </r>
  <r>
    <n v="4160"/>
    <n v="828"/>
    <n v="56"/>
    <n v="104"/>
    <n v="2"/>
    <n v="208"/>
    <x v="0"/>
    <s v="Dress"/>
  </r>
  <r>
    <n v="4161"/>
    <n v="828"/>
    <n v="39"/>
    <n v="104"/>
    <n v="3"/>
    <n v="312"/>
    <x v="0"/>
    <s v="Dress"/>
  </r>
  <r>
    <n v="4162"/>
    <n v="828"/>
    <n v="1114"/>
    <n v="115"/>
    <n v="1"/>
    <n v="115"/>
    <x v="2"/>
    <s v="Cropped"/>
  </r>
  <r>
    <n v="4163"/>
    <n v="829"/>
    <n v="1193"/>
    <n v="105"/>
    <n v="3"/>
    <n v="315"/>
    <x v="2"/>
    <s v="Pleated"/>
  </r>
  <r>
    <n v="4164"/>
    <n v="829"/>
    <n v="294"/>
    <n v="105"/>
    <n v="2"/>
    <n v="210"/>
    <x v="0"/>
    <s v="Cuban Collar"/>
  </r>
  <r>
    <n v="4165"/>
    <n v="829"/>
    <n v="592"/>
    <n v="100"/>
    <n v="2"/>
    <n v="200"/>
    <x v="1"/>
    <s v="Bomber"/>
  </r>
  <r>
    <n v="4166"/>
    <n v="829"/>
    <n v="1104"/>
    <n v="115"/>
    <n v="1"/>
    <n v="115"/>
    <x v="2"/>
    <s v="Cropped"/>
  </r>
  <r>
    <n v="4167"/>
    <n v="830"/>
    <n v="804"/>
    <n v="91"/>
    <n v="2"/>
    <n v="182"/>
    <x v="1"/>
    <s v="Pullover"/>
  </r>
  <r>
    <n v="4168"/>
    <n v="830"/>
    <n v="1006"/>
    <n v="106"/>
    <n v="1"/>
    <n v="106"/>
    <x v="2"/>
    <s v="Wool"/>
  </r>
  <r>
    <n v="4169"/>
    <n v="830"/>
    <n v="328"/>
    <n v="109"/>
    <n v="2"/>
    <n v="218"/>
    <x v="0"/>
    <s v="Mandarin Collar"/>
  </r>
  <r>
    <n v="4170"/>
    <n v="830"/>
    <n v="898"/>
    <n v="94"/>
    <n v="3"/>
    <n v="282"/>
    <x v="2"/>
    <s v="Cords"/>
  </r>
  <r>
    <n v="4171"/>
    <n v="830"/>
    <n v="238"/>
    <n v="106"/>
    <n v="3"/>
    <n v="318"/>
    <x v="0"/>
    <s v="Chambray"/>
  </r>
  <r>
    <n v="4172"/>
    <n v="831"/>
    <n v="533"/>
    <n v="98"/>
    <n v="1"/>
    <n v="98"/>
    <x v="1"/>
    <s v="Leather"/>
  </r>
  <r>
    <n v="4173"/>
    <n v="831"/>
    <n v="653"/>
    <n v="93"/>
    <n v="2"/>
    <n v="186"/>
    <x v="1"/>
    <s v="Coach"/>
  </r>
  <r>
    <n v="4174"/>
    <n v="831"/>
    <n v="574"/>
    <n v="100"/>
    <n v="3"/>
    <n v="300"/>
    <x v="1"/>
    <s v="Bomber"/>
  </r>
  <r>
    <n v="4175"/>
    <n v="831"/>
    <n v="351"/>
    <n v="94"/>
    <n v="2"/>
    <n v="188"/>
    <x v="0"/>
    <s v="Henley"/>
  </r>
  <r>
    <n v="4176"/>
    <n v="831"/>
    <n v="40"/>
    <n v="104"/>
    <n v="2"/>
    <n v="208"/>
    <x v="0"/>
    <s v="Dress"/>
  </r>
  <r>
    <n v="4177"/>
    <n v="832"/>
    <n v="258"/>
    <n v="95"/>
    <n v="1"/>
    <n v="95"/>
    <x v="0"/>
    <s v="Polo"/>
  </r>
  <r>
    <n v="4178"/>
    <n v="833"/>
    <n v="793"/>
    <n v="91"/>
    <n v="2"/>
    <n v="182"/>
    <x v="1"/>
    <s v="Pullover"/>
  </r>
  <r>
    <n v="4179"/>
    <n v="833"/>
    <n v="120"/>
    <n v="92"/>
    <n v="2"/>
    <n v="184"/>
    <x v="0"/>
    <s v="Denim"/>
  </r>
  <r>
    <n v="4180"/>
    <n v="833"/>
    <n v="824"/>
    <n v="117"/>
    <n v="2"/>
    <n v="234"/>
    <x v="1"/>
    <s v="Shearling"/>
  </r>
  <r>
    <n v="4181"/>
    <n v="833"/>
    <n v="1253"/>
    <n v="112"/>
    <n v="1"/>
    <n v="112"/>
    <x v="2"/>
    <s v="Tracksuit Bottoms"/>
  </r>
  <r>
    <n v="4182"/>
    <n v="833"/>
    <n v="241"/>
    <n v="106"/>
    <n v="3"/>
    <n v="318"/>
    <x v="0"/>
    <s v="Chambray"/>
  </r>
  <r>
    <n v="4183"/>
    <n v="834"/>
    <n v="506"/>
    <n v="102"/>
    <n v="2"/>
    <n v="204"/>
    <x v="1"/>
    <s v="Windbreaker"/>
  </r>
  <r>
    <n v="4184"/>
    <n v="834"/>
    <n v="730"/>
    <n v="119"/>
    <n v="1"/>
    <n v="119"/>
    <x v="1"/>
    <s v="Trench Coat"/>
  </r>
  <r>
    <n v="4185"/>
    <n v="834"/>
    <n v="240"/>
    <n v="106"/>
    <n v="3"/>
    <n v="318"/>
    <x v="0"/>
    <s v="Chambray"/>
  </r>
  <r>
    <n v="4186"/>
    <n v="834"/>
    <n v="891"/>
    <n v="94"/>
    <n v="3"/>
    <n v="282"/>
    <x v="2"/>
    <s v="Cords"/>
  </r>
  <r>
    <n v="4187"/>
    <n v="835"/>
    <n v="1031"/>
    <n v="90"/>
    <n v="1"/>
    <n v="90"/>
    <x v="2"/>
    <s v="Relaxed Leg"/>
  </r>
  <r>
    <n v="4188"/>
    <n v="835"/>
    <n v="52"/>
    <n v="104"/>
    <n v="2"/>
    <n v="208"/>
    <x v="0"/>
    <s v="Dress"/>
  </r>
  <r>
    <n v="4189"/>
    <n v="835"/>
    <n v="279"/>
    <n v="95"/>
    <n v="3"/>
    <n v="285"/>
    <x v="0"/>
    <s v="Polo"/>
  </r>
  <r>
    <n v="4190"/>
    <n v="835"/>
    <n v="922"/>
    <n v="96"/>
    <n v="2"/>
    <n v="192"/>
    <x v="2"/>
    <s v="Drawstring"/>
  </r>
  <r>
    <n v="4191"/>
    <n v="835"/>
    <n v="379"/>
    <n v="94"/>
    <n v="3"/>
    <n v="282"/>
    <x v="0"/>
    <s v="Henley"/>
  </r>
  <r>
    <n v="4192"/>
    <n v="836"/>
    <n v="426"/>
    <n v="107"/>
    <n v="2"/>
    <n v="214"/>
    <x v="1"/>
    <s v="Denim"/>
  </r>
  <r>
    <n v="4193"/>
    <n v="836"/>
    <n v="23"/>
    <n v="96"/>
    <n v="2"/>
    <n v="192"/>
    <x v="0"/>
    <s v="Oxford Cloth"/>
  </r>
  <r>
    <n v="4194"/>
    <n v="836"/>
    <n v="593"/>
    <n v="100"/>
    <n v="1"/>
    <n v="100"/>
    <x v="1"/>
    <s v="Bomber"/>
  </r>
  <r>
    <n v="4195"/>
    <n v="837"/>
    <n v="52"/>
    <n v="104"/>
    <n v="3"/>
    <n v="312"/>
    <x v="0"/>
    <s v="Dress"/>
  </r>
  <r>
    <n v="4196"/>
    <n v="837"/>
    <n v="87"/>
    <n v="118"/>
    <n v="1"/>
    <n v="118"/>
    <x v="0"/>
    <s v="Flannel"/>
  </r>
  <r>
    <n v="4197"/>
    <n v="837"/>
    <n v="1177"/>
    <n v="99"/>
    <n v="1"/>
    <n v="99"/>
    <x v="2"/>
    <s v="High-Waisted"/>
  </r>
  <r>
    <n v="4198"/>
    <n v="837"/>
    <n v="713"/>
    <n v="119"/>
    <n v="3"/>
    <n v="357"/>
    <x v="1"/>
    <s v="Trench Coat"/>
  </r>
  <r>
    <n v="4199"/>
    <n v="837"/>
    <n v="237"/>
    <n v="106"/>
    <n v="2"/>
    <n v="212"/>
    <x v="0"/>
    <s v="Chambray"/>
  </r>
  <r>
    <n v="4200"/>
    <n v="838"/>
    <n v="1012"/>
    <n v="106"/>
    <n v="2"/>
    <n v="212"/>
    <x v="2"/>
    <s v="Wool"/>
  </r>
  <r>
    <n v="4201"/>
    <n v="838"/>
    <n v="469"/>
    <n v="118"/>
    <n v="1"/>
    <n v="118"/>
    <x v="1"/>
    <s v="Puffer"/>
  </r>
  <r>
    <n v="4202"/>
    <n v="838"/>
    <n v="1128"/>
    <n v="102"/>
    <n v="3"/>
    <n v="306"/>
    <x v="2"/>
    <s v="Cargo Pants"/>
  </r>
  <r>
    <n v="4203"/>
    <n v="839"/>
    <n v="847"/>
    <n v="113"/>
    <n v="2"/>
    <n v="226"/>
    <x v="2"/>
    <s v="Chinos"/>
  </r>
  <r>
    <n v="4204"/>
    <n v="839"/>
    <n v="31"/>
    <n v="96"/>
    <n v="3"/>
    <n v="288"/>
    <x v="0"/>
    <s v="Oxford Cloth"/>
  </r>
  <r>
    <n v="4205"/>
    <n v="839"/>
    <n v="182"/>
    <n v="98"/>
    <n v="3"/>
    <n v="294"/>
    <x v="0"/>
    <s v="Camp Collared"/>
  </r>
  <r>
    <n v="4206"/>
    <n v="839"/>
    <n v="145"/>
    <n v="91"/>
    <n v="2"/>
    <n v="182"/>
    <x v="0"/>
    <s v="Linen"/>
  </r>
  <r>
    <n v="4207"/>
    <n v="839"/>
    <n v="1019"/>
    <n v="90"/>
    <n v="3"/>
    <n v="270"/>
    <x v="2"/>
    <s v="Relaxed Leg"/>
  </r>
  <r>
    <n v="4208"/>
    <n v="839"/>
    <n v="1038"/>
    <n v="90"/>
    <n v="2"/>
    <n v="180"/>
    <x v="2"/>
    <s v="Relaxed Leg"/>
  </r>
  <r>
    <n v="4209"/>
    <n v="839"/>
    <n v="111"/>
    <n v="92"/>
    <n v="1"/>
    <n v="92"/>
    <x v="0"/>
    <s v="Denim"/>
  </r>
  <r>
    <n v="4210"/>
    <n v="839"/>
    <n v="558"/>
    <n v="98"/>
    <n v="3"/>
    <n v="294"/>
    <x v="1"/>
    <s v="Leather"/>
  </r>
  <r>
    <n v="4211"/>
    <n v="839"/>
    <n v="283"/>
    <n v="105"/>
    <n v="1"/>
    <n v="105"/>
    <x v="0"/>
    <s v="Cuban Collar"/>
  </r>
  <r>
    <n v="4212"/>
    <n v="839"/>
    <n v="473"/>
    <n v="118"/>
    <n v="1"/>
    <n v="118"/>
    <x v="1"/>
    <s v="Puffer"/>
  </r>
  <r>
    <n v="4213"/>
    <n v="839"/>
    <n v="1076"/>
    <n v="93"/>
    <n v="2"/>
    <n v="186"/>
    <x v="2"/>
    <s v="Joggers"/>
  </r>
  <r>
    <n v="4214"/>
    <n v="840"/>
    <n v="1139"/>
    <n v="102"/>
    <n v="2"/>
    <n v="204"/>
    <x v="2"/>
    <s v="Cargo Pants"/>
  </r>
  <r>
    <n v="4215"/>
    <n v="840"/>
    <n v="600"/>
    <n v="112"/>
    <n v="1"/>
    <n v="112"/>
    <x v="1"/>
    <s v="Cardigan"/>
  </r>
  <r>
    <n v="4216"/>
    <n v="840"/>
    <n v="757"/>
    <n v="109"/>
    <n v="2"/>
    <n v="218"/>
    <x v="1"/>
    <s v="Peacoat"/>
  </r>
  <r>
    <n v="4217"/>
    <n v="840"/>
    <n v="548"/>
    <n v="98"/>
    <n v="1"/>
    <n v="98"/>
    <x v="1"/>
    <s v="Leather"/>
  </r>
  <r>
    <n v="4218"/>
    <n v="840"/>
    <n v="108"/>
    <n v="92"/>
    <n v="3"/>
    <n v="276"/>
    <x v="0"/>
    <s v="Denim"/>
  </r>
  <r>
    <n v="4219"/>
    <n v="840"/>
    <n v="1088"/>
    <n v="115"/>
    <n v="2"/>
    <n v="230"/>
    <x v="2"/>
    <s v="Cropped"/>
  </r>
  <r>
    <n v="4220"/>
    <n v="841"/>
    <n v="866"/>
    <n v="113"/>
    <n v="1"/>
    <n v="113"/>
    <x v="2"/>
    <s v="Chinos"/>
  </r>
  <r>
    <n v="4221"/>
    <n v="841"/>
    <n v="203"/>
    <n v="98"/>
    <n v="1"/>
    <n v="98"/>
    <x v="0"/>
    <s v="Camp Collared"/>
  </r>
  <r>
    <n v="4222"/>
    <n v="841"/>
    <n v="473"/>
    <n v="118"/>
    <n v="1"/>
    <n v="118"/>
    <x v="1"/>
    <s v="Puffer"/>
  </r>
  <r>
    <n v="4223"/>
    <n v="841"/>
    <n v="162"/>
    <n v="91"/>
    <n v="2"/>
    <n v="182"/>
    <x v="0"/>
    <s v="Linen"/>
  </r>
  <r>
    <n v="4224"/>
    <n v="841"/>
    <n v="1175"/>
    <n v="99"/>
    <n v="1"/>
    <n v="99"/>
    <x v="2"/>
    <s v="High-Waisted"/>
  </r>
  <r>
    <n v="4225"/>
    <n v="841"/>
    <n v="501"/>
    <n v="102"/>
    <n v="3"/>
    <n v="306"/>
    <x v="1"/>
    <s v="Windbreaker"/>
  </r>
  <r>
    <n v="4226"/>
    <n v="841"/>
    <n v="409"/>
    <n v="119"/>
    <n v="2"/>
    <n v="238"/>
    <x v="0"/>
    <s v="Casual Slim Fit"/>
  </r>
  <r>
    <n v="4227"/>
    <n v="842"/>
    <n v="875"/>
    <n v="94"/>
    <n v="2"/>
    <n v="188"/>
    <x v="2"/>
    <s v="Cords"/>
  </r>
  <r>
    <n v="4228"/>
    <n v="842"/>
    <n v="374"/>
    <n v="94"/>
    <n v="3"/>
    <n v="282"/>
    <x v="0"/>
    <s v="Henley"/>
  </r>
  <r>
    <n v="4229"/>
    <n v="842"/>
    <n v="645"/>
    <n v="93"/>
    <n v="3"/>
    <n v="279"/>
    <x v="1"/>
    <s v="Coach"/>
  </r>
  <r>
    <n v="4230"/>
    <n v="842"/>
    <n v="238"/>
    <n v="106"/>
    <n v="1"/>
    <n v="106"/>
    <x v="0"/>
    <s v="Chambray"/>
  </r>
  <r>
    <n v="4231"/>
    <n v="843"/>
    <n v="1091"/>
    <n v="115"/>
    <n v="1"/>
    <n v="115"/>
    <x v="2"/>
    <s v="Cropped"/>
  </r>
  <r>
    <n v="4232"/>
    <n v="843"/>
    <n v="374"/>
    <n v="94"/>
    <n v="3"/>
    <n v="282"/>
    <x v="0"/>
    <s v="Henley"/>
  </r>
  <r>
    <n v="4233"/>
    <n v="843"/>
    <n v="69"/>
    <n v="104"/>
    <n v="1"/>
    <n v="104"/>
    <x v="0"/>
    <s v="Dress"/>
  </r>
  <r>
    <n v="4234"/>
    <n v="843"/>
    <n v="285"/>
    <n v="105"/>
    <n v="1"/>
    <n v="105"/>
    <x v="0"/>
    <s v="Cuban Collar"/>
  </r>
  <r>
    <n v="4235"/>
    <n v="843"/>
    <n v="737"/>
    <n v="109"/>
    <n v="1"/>
    <n v="109"/>
    <x v="1"/>
    <s v="Peacoat"/>
  </r>
  <r>
    <n v="4236"/>
    <n v="843"/>
    <n v="1236"/>
    <n v="112"/>
    <n v="3"/>
    <n v="336"/>
    <x v="2"/>
    <s v="Tracksuit Bottoms"/>
  </r>
  <r>
    <n v="4237"/>
    <n v="843"/>
    <n v="886"/>
    <n v="94"/>
    <n v="3"/>
    <n v="282"/>
    <x v="2"/>
    <s v="Cords"/>
  </r>
  <r>
    <n v="4238"/>
    <n v="843"/>
    <n v="962"/>
    <n v="97"/>
    <n v="2"/>
    <n v="194"/>
    <x v="2"/>
    <s v="Slim-Fit"/>
  </r>
  <r>
    <n v="4239"/>
    <n v="843"/>
    <n v="207"/>
    <n v="98"/>
    <n v="3"/>
    <n v="294"/>
    <x v="0"/>
    <s v="Camp Collared"/>
  </r>
  <r>
    <n v="4240"/>
    <n v="843"/>
    <n v="1084"/>
    <n v="93"/>
    <n v="1"/>
    <n v="93"/>
    <x v="2"/>
    <s v="Joggers"/>
  </r>
  <r>
    <n v="4241"/>
    <n v="844"/>
    <n v="1222"/>
    <n v="105"/>
    <n v="2"/>
    <n v="210"/>
    <x v="2"/>
    <s v="Pleated"/>
  </r>
  <r>
    <n v="4242"/>
    <n v="844"/>
    <n v="134"/>
    <n v="92"/>
    <n v="3"/>
    <n v="276"/>
    <x v="0"/>
    <s v="Denim"/>
  </r>
  <r>
    <n v="4243"/>
    <n v="844"/>
    <n v="1024"/>
    <n v="90"/>
    <n v="3"/>
    <n v="270"/>
    <x v="2"/>
    <s v="Relaxed Leg"/>
  </r>
  <r>
    <n v="4244"/>
    <n v="844"/>
    <n v="139"/>
    <n v="92"/>
    <n v="1"/>
    <n v="92"/>
    <x v="0"/>
    <s v="Denim"/>
  </r>
  <r>
    <n v="4245"/>
    <n v="844"/>
    <n v="586"/>
    <n v="100"/>
    <n v="3"/>
    <n v="300"/>
    <x v="1"/>
    <s v="Bomber"/>
  </r>
  <r>
    <n v="4246"/>
    <n v="845"/>
    <n v="1073"/>
    <n v="93"/>
    <n v="3"/>
    <n v="279"/>
    <x v="2"/>
    <s v="Joggers"/>
  </r>
  <r>
    <n v="4247"/>
    <n v="845"/>
    <n v="1246"/>
    <n v="112"/>
    <n v="2"/>
    <n v="224"/>
    <x v="2"/>
    <s v="Tracksuit Bottoms"/>
  </r>
  <r>
    <n v="4248"/>
    <n v="845"/>
    <n v="335"/>
    <n v="109"/>
    <n v="3"/>
    <n v="327"/>
    <x v="0"/>
    <s v="Mandarin Collar"/>
  </r>
  <r>
    <n v="4249"/>
    <n v="845"/>
    <n v="1038"/>
    <n v="90"/>
    <n v="3"/>
    <n v="270"/>
    <x v="2"/>
    <s v="Relaxed Leg"/>
  </r>
  <r>
    <n v="4250"/>
    <n v="845"/>
    <n v="1177"/>
    <n v="99"/>
    <n v="1"/>
    <n v="99"/>
    <x v="2"/>
    <s v="High-Waisted"/>
  </r>
  <r>
    <n v="4251"/>
    <n v="846"/>
    <n v="668"/>
    <n v="113"/>
    <n v="2"/>
    <n v="226"/>
    <x v="1"/>
    <s v="Parka"/>
  </r>
  <r>
    <n v="4252"/>
    <n v="847"/>
    <n v="790"/>
    <n v="91"/>
    <n v="1"/>
    <n v="91"/>
    <x v="1"/>
    <s v="Pullover"/>
  </r>
  <r>
    <n v="4253"/>
    <n v="847"/>
    <n v="593"/>
    <n v="100"/>
    <n v="2"/>
    <n v="200"/>
    <x v="1"/>
    <s v="Bomber"/>
  </r>
  <r>
    <n v="4254"/>
    <n v="847"/>
    <n v="500"/>
    <n v="102"/>
    <n v="2"/>
    <n v="204"/>
    <x v="1"/>
    <s v="Windbreaker"/>
  </r>
  <r>
    <n v="4255"/>
    <n v="848"/>
    <n v="28"/>
    <n v="96"/>
    <n v="3"/>
    <n v="288"/>
    <x v="0"/>
    <s v="Oxford Cloth"/>
  </r>
  <r>
    <n v="4256"/>
    <n v="848"/>
    <n v="66"/>
    <n v="104"/>
    <n v="2"/>
    <n v="208"/>
    <x v="0"/>
    <s v="Dress"/>
  </r>
  <r>
    <n v="4257"/>
    <n v="848"/>
    <n v="642"/>
    <n v="93"/>
    <n v="2"/>
    <n v="186"/>
    <x v="1"/>
    <s v="Coach"/>
  </r>
  <r>
    <n v="4258"/>
    <n v="848"/>
    <n v="375"/>
    <n v="94"/>
    <n v="1"/>
    <n v="94"/>
    <x v="0"/>
    <s v="Henley"/>
  </r>
  <r>
    <n v="4259"/>
    <n v="848"/>
    <n v="201"/>
    <n v="98"/>
    <n v="3"/>
    <n v="294"/>
    <x v="0"/>
    <s v="Camp Collared"/>
  </r>
  <r>
    <n v="4260"/>
    <n v="848"/>
    <n v="830"/>
    <n v="117"/>
    <n v="3"/>
    <n v="351"/>
    <x v="1"/>
    <s v="Shearling"/>
  </r>
  <r>
    <n v="4261"/>
    <n v="848"/>
    <n v="286"/>
    <n v="105"/>
    <n v="3"/>
    <n v="315"/>
    <x v="0"/>
    <s v="Cuban Collar"/>
  </r>
  <r>
    <n v="4262"/>
    <n v="848"/>
    <n v="583"/>
    <n v="100"/>
    <n v="3"/>
    <n v="300"/>
    <x v="1"/>
    <s v="Bomber"/>
  </r>
  <r>
    <n v="4263"/>
    <n v="848"/>
    <n v="591"/>
    <n v="100"/>
    <n v="2"/>
    <n v="200"/>
    <x v="1"/>
    <s v="Bomber"/>
  </r>
  <r>
    <n v="4264"/>
    <n v="849"/>
    <n v="73"/>
    <n v="118"/>
    <n v="2"/>
    <n v="236"/>
    <x v="0"/>
    <s v="Flannel"/>
  </r>
  <r>
    <n v="4265"/>
    <n v="849"/>
    <n v="1074"/>
    <n v="93"/>
    <n v="3"/>
    <n v="279"/>
    <x v="2"/>
    <s v="Joggers"/>
  </r>
  <r>
    <n v="4266"/>
    <n v="849"/>
    <n v="993"/>
    <n v="106"/>
    <n v="3"/>
    <n v="318"/>
    <x v="2"/>
    <s v="Wool"/>
  </r>
  <r>
    <n v="4267"/>
    <n v="849"/>
    <n v="1117"/>
    <n v="115"/>
    <n v="1"/>
    <n v="115"/>
    <x v="2"/>
    <s v="Cropped"/>
  </r>
  <r>
    <n v="4268"/>
    <n v="850"/>
    <n v="368"/>
    <n v="94"/>
    <n v="2"/>
    <n v="188"/>
    <x v="0"/>
    <s v="Henley"/>
  </r>
  <r>
    <n v="4269"/>
    <n v="850"/>
    <n v="616"/>
    <n v="112"/>
    <n v="3"/>
    <n v="336"/>
    <x v="1"/>
    <s v="Cardigan"/>
  </r>
  <r>
    <n v="4270"/>
    <n v="850"/>
    <n v="652"/>
    <n v="93"/>
    <n v="2"/>
    <n v="186"/>
    <x v="1"/>
    <s v="Coach"/>
  </r>
  <r>
    <n v="4271"/>
    <n v="850"/>
    <n v="700"/>
    <n v="119"/>
    <n v="2"/>
    <n v="238"/>
    <x v="1"/>
    <s v="Trench Coat"/>
  </r>
  <r>
    <n v="4272"/>
    <n v="850"/>
    <n v="533"/>
    <n v="98"/>
    <n v="2"/>
    <n v="196"/>
    <x v="1"/>
    <s v="Leather"/>
  </r>
  <r>
    <n v="4273"/>
    <n v="851"/>
    <n v="1031"/>
    <n v="90"/>
    <n v="3"/>
    <n v="270"/>
    <x v="2"/>
    <s v="Relaxed Leg"/>
  </r>
  <r>
    <n v="4274"/>
    <n v="851"/>
    <n v="1074"/>
    <n v="93"/>
    <n v="3"/>
    <n v="279"/>
    <x v="2"/>
    <s v="Joggers"/>
  </r>
  <r>
    <n v="4275"/>
    <n v="851"/>
    <n v="437"/>
    <n v="107"/>
    <n v="1"/>
    <n v="107"/>
    <x v="1"/>
    <s v="Denim"/>
  </r>
  <r>
    <n v="4276"/>
    <n v="851"/>
    <n v="1173"/>
    <n v="99"/>
    <n v="1"/>
    <n v="99"/>
    <x v="2"/>
    <s v="High-Waisted"/>
  </r>
  <r>
    <n v="4277"/>
    <n v="852"/>
    <n v="579"/>
    <n v="100"/>
    <n v="2"/>
    <n v="200"/>
    <x v="1"/>
    <s v="Bomber"/>
  </r>
  <r>
    <n v="4278"/>
    <n v="852"/>
    <n v="229"/>
    <n v="106"/>
    <n v="3"/>
    <n v="318"/>
    <x v="0"/>
    <s v="Chambray"/>
  </r>
  <r>
    <n v="4279"/>
    <n v="852"/>
    <n v="623"/>
    <n v="112"/>
    <n v="2"/>
    <n v="224"/>
    <x v="1"/>
    <s v="Cardigan"/>
  </r>
  <r>
    <n v="4280"/>
    <n v="852"/>
    <n v="120"/>
    <n v="92"/>
    <n v="3"/>
    <n v="276"/>
    <x v="0"/>
    <s v="Denim"/>
  </r>
  <r>
    <n v="4281"/>
    <n v="852"/>
    <n v="1047"/>
    <n v="90"/>
    <n v="1"/>
    <n v="90"/>
    <x v="2"/>
    <s v="Relaxed Leg"/>
  </r>
  <r>
    <n v="4282"/>
    <n v="853"/>
    <n v="549"/>
    <n v="98"/>
    <n v="2"/>
    <n v="196"/>
    <x v="1"/>
    <s v="Leather"/>
  </r>
  <r>
    <n v="4283"/>
    <n v="853"/>
    <n v="540"/>
    <n v="98"/>
    <n v="3"/>
    <n v="294"/>
    <x v="1"/>
    <s v="Leather"/>
  </r>
  <r>
    <n v="4284"/>
    <n v="853"/>
    <n v="568"/>
    <n v="100"/>
    <n v="2"/>
    <n v="200"/>
    <x v="1"/>
    <s v="Bomber"/>
  </r>
  <r>
    <n v="4285"/>
    <n v="853"/>
    <n v="45"/>
    <n v="104"/>
    <n v="1"/>
    <n v="104"/>
    <x v="0"/>
    <s v="Dress"/>
  </r>
  <r>
    <n v="4286"/>
    <n v="853"/>
    <n v="1015"/>
    <n v="90"/>
    <n v="2"/>
    <n v="180"/>
    <x v="2"/>
    <s v="Relaxed Leg"/>
  </r>
  <r>
    <n v="4287"/>
    <n v="853"/>
    <n v="535"/>
    <n v="98"/>
    <n v="2"/>
    <n v="196"/>
    <x v="1"/>
    <s v="Leather"/>
  </r>
  <r>
    <n v="4288"/>
    <n v="853"/>
    <n v="1220"/>
    <n v="105"/>
    <n v="3"/>
    <n v="315"/>
    <x v="2"/>
    <s v="Pleated"/>
  </r>
  <r>
    <n v="4289"/>
    <n v="854"/>
    <n v="35"/>
    <n v="104"/>
    <n v="3"/>
    <n v="312"/>
    <x v="0"/>
    <s v="Dress"/>
  </r>
  <r>
    <n v="4290"/>
    <n v="855"/>
    <n v="983"/>
    <n v="106"/>
    <n v="1"/>
    <n v="106"/>
    <x v="2"/>
    <s v="Wool"/>
  </r>
  <r>
    <n v="4291"/>
    <n v="855"/>
    <n v="1112"/>
    <n v="115"/>
    <n v="3"/>
    <n v="345"/>
    <x v="2"/>
    <s v="Cropped"/>
  </r>
  <r>
    <n v="4292"/>
    <n v="855"/>
    <n v="722"/>
    <n v="119"/>
    <n v="2"/>
    <n v="238"/>
    <x v="1"/>
    <s v="Trench Coat"/>
  </r>
  <r>
    <n v="4293"/>
    <n v="855"/>
    <n v="620"/>
    <n v="112"/>
    <n v="3"/>
    <n v="336"/>
    <x v="1"/>
    <s v="Cardigan"/>
  </r>
  <r>
    <n v="4294"/>
    <n v="856"/>
    <n v="833"/>
    <n v="117"/>
    <n v="2"/>
    <n v="234"/>
    <x v="1"/>
    <s v="Shearling"/>
  </r>
  <r>
    <n v="4295"/>
    <n v="856"/>
    <n v="1178"/>
    <n v="99"/>
    <n v="3"/>
    <n v="297"/>
    <x v="2"/>
    <s v="High-Waisted"/>
  </r>
  <r>
    <n v="4296"/>
    <n v="856"/>
    <n v="794"/>
    <n v="91"/>
    <n v="3"/>
    <n v="273"/>
    <x v="1"/>
    <s v="Pullover"/>
  </r>
  <r>
    <n v="4297"/>
    <n v="856"/>
    <n v="509"/>
    <n v="102"/>
    <n v="1"/>
    <n v="102"/>
    <x v="1"/>
    <s v="Windbreaker"/>
  </r>
  <r>
    <n v="4298"/>
    <n v="856"/>
    <n v="92"/>
    <n v="118"/>
    <n v="1"/>
    <n v="118"/>
    <x v="0"/>
    <s v="Flannel"/>
  </r>
  <r>
    <n v="4299"/>
    <n v="856"/>
    <n v="1204"/>
    <n v="105"/>
    <n v="2"/>
    <n v="210"/>
    <x v="2"/>
    <s v="Pleated"/>
  </r>
  <r>
    <n v="4300"/>
    <n v="857"/>
    <n v="751"/>
    <n v="109"/>
    <n v="3"/>
    <n v="327"/>
    <x v="1"/>
    <s v="Peacoat"/>
  </r>
  <r>
    <n v="4301"/>
    <n v="857"/>
    <n v="213"/>
    <n v="106"/>
    <n v="3"/>
    <n v="318"/>
    <x v="0"/>
    <s v="Chambray"/>
  </r>
  <r>
    <n v="4302"/>
    <n v="857"/>
    <n v="907"/>
    <n v="94"/>
    <n v="3"/>
    <n v="282"/>
    <x v="2"/>
    <s v="Cords"/>
  </r>
  <r>
    <n v="4303"/>
    <n v="857"/>
    <n v="431"/>
    <n v="107"/>
    <n v="2"/>
    <n v="214"/>
    <x v="1"/>
    <s v="Denim"/>
  </r>
  <r>
    <n v="4304"/>
    <n v="858"/>
    <n v="439"/>
    <n v="107"/>
    <n v="2"/>
    <n v="214"/>
    <x v="1"/>
    <s v="Denim"/>
  </r>
  <r>
    <n v="4305"/>
    <n v="858"/>
    <n v="281"/>
    <n v="105"/>
    <n v="3"/>
    <n v="315"/>
    <x v="0"/>
    <s v="Cuban Collar"/>
  </r>
  <r>
    <n v="4306"/>
    <n v="858"/>
    <n v="1124"/>
    <n v="102"/>
    <n v="2"/>
    <n v="204"/>
    <x v="2"/>
    <s v="Cargo Pants"/>
  </r>
  <r>
    <n v="4307"/>
    <n v="858"/>
    <n v="413"/>
    <n v="119"/>
    <n v="3"/>
    <n v="357"/>
    <x v="0"/>
    <s v="Casual Slim Fit"/>
  </r>
  <r>
    <n v="4308"/>
    <n v="858"/>
    <n v="799"/>
    <n v="91"/>
    <n v="1"/>
    <n v="91"/>
    <x v="1"/>
    <s v="Pullover"/>
  </r>
  <r>
    <n v="4309"/>
    <n v="858"/>
    <n v="397"/>
    <n v="119"/>
    <n v="1"/>
    <n v="119"/>
    <x v="0"/>
    <s v="Casual Slim Fit"/>
  </r>
  <r>
    <n v="4310"/>
    <n v="859"/>
    <n v="740"/>
    <n v="109"/>
    <n v="1"/>
    <n v="109"/>
    <x v="1"/>
    <s v="Peacoat"/>
  </r>
  <r>
    <n v="4311"/>
    <n v="859"/>
    <n v="400"/>
    <n v="119"/>
    <n v="1"/>
    <n v="119"/>
    <x v="0"/>
    <s v="Casual Slim Fit"/>
  </r>
  <r>
    <n v="4312"/>
    <n v="859"/>
    <n v="180"/>
    <n v="98"/>
    <n v="2"/>
    <n v="196"/>
    <x v="0"/>
    <s v="Camp Collared"/>
  </r>
  <r>
    <n v="4313"/>
    <n v="859"/>
    <n v="147"/>
    <n v="91"/>
    <n v="3"/>
    <n v="273"/>
    <x v="0"/>
    <s v="Linen"/>
  </r>
  <r>
    <n v="4314"/>
    <n v="860"/>
    <n v="995"/>
    <n v="106"/>
    <n v="1"/>
    <n v="106"/>
    <x v="2"/>
    <s v="Wool"/>
  </r>
  <r>
    <n v="4315"/>
    <n v="860"/>
    <n v="640"/>
    <n v="93"/>
    <n v="3"/>
    <n v="279"/>
    <x v="1"/>
    <s v="Coach"/>
  </r>
  <r>
    <n v="4316"/>
    <n v="860"/>
    <n v="52"/>
    <n v="104"/>
    <n v="3"/>
    <n v="312"/>
    <x v="0"/>
    <s v="Dress"/>
  </r>
  <r>
    <n v="4317"/>
    <n v="860"/>
    <n v="664"/>
    <n v="93"/>
    <n v="1"/>
    <n v="93"/>
    <x v="1"/>
    <s v="Coach"/>
  </r>
  <r>
    <n v="4318"/>
    <n v="861"/>
    <n v="1188"/>
    <n v="99"/>
    <n v="3"/>
    <n v="297"/>
    <x v="2"/>
    <s v="High-Waisted"/>
  </r>
  <r>
    <n v="4319"/>
    <n v="861"/>
    <n v="58"/>
    <n v="104"/>
    <n v="2"/>
    <n v="208"/>
    <x v="0"/>
    <s v="Dress"/>
  </r>
  <r>
    <n v="4320"/>
    <n v="861"/>
    <n v="78"/>
    <n v="118"/>
    <n v="2"/>
    <n v="236"/>
    <x v="0"/>
    <s v="Flannel"/>
  </r>
  <r>
    <n v="4321"/>
    <n v="862"/>
    <n v="935"/>
    <n v="96"/>
    <n v="3"/>
    <n v="288"/>
    <x v="2"/>
    <s v="Drawstring"/>
  </r>
  <r>
    <n v="4322"/>
    <n v="862"/>
    <n v="162"/>
    <n v="91"/>
    <n v="1"/>
    <n v="91"/>
    <x v="0"/>
    <s v="Linen"/>
  </r>
  <r>
    <n v="4323"/>
    <n v="862"/>
    <n v="208"/>
    <n v="98"/>
    <n v="2"/>
    <n v="196"/>
    <x v="0"/>
    <s v="Camp Collared"/>
  </r>
  <r>
    <n v="4324"/>
    <n v="863"/>
    <n v="194"/>
    <n v="98"/>
    <n v="2"/>
    <n v="196"/>
    <x v="0"/>
    <s v="Camp Collared"/>
  </r>
  <r>
    <n v="4325"/>
    <n v="863"/>
    <n v="472"/>
    <n v="118"/>
    <n v="3"/>
    <n v="354"/>
    <x v="1"/>
    <s v="Puffer"/>
  </r>
  <r>
    <n v="4326"/>
    <n v="863"/>
    <n v="783"/>
    <n v="91"/>
    <n v="1"/>
    <n v="91"/>
    <x v="1"/>
    <s v="Pullover"/>
  </r>
  <r>
    <n v="4327"/>
    <n v="863"/>
    <n v="650"/>
    <n v="93"/>
    <n v="3"/>
    <n v="279"/>
    <x v="1"/>
    <s v="Coach"/>
  </r>
  <r>
    <n v="4328"/>
    <n v="864"/>
    <n v="78"/>
    <n v="118"/>
    <n v="1"/>
    <n v="118"/>
    <x v="0"/>
    <s v="Flannel"/>
  </r>
  <r>
    <n v="4329"/>
    <n v="864"/>
    <n v="336"/>
    <n v="109"/>
    <n v="2"/>
    <n v="218"/>
    <x v="0"/>
    <s v="Mandarin Collar"/>
  </r>
  <r>
    <n v="4330"/>
    <n v="864"/>
    <n v="946"/>
    <n v="97"/>
    <n v="2"/>
    <n v="194"/>
    <x v="2"/>
    <s v="Slim-Fit"/>
  </r>
  <r>
    <n v="4331"/>
    <n v="865"/>
    <n v="1015"/>
    <n v="90"/>
    <n v="3"/>
    <n v="270"/>
    <x v="2"/>
    <s v="Relaxed Leg"/>
  </r>
  <r>
    <n v="4332"/>
    <n v="866"/>
    <n v="653"/>
    <n v="93"/>
    <n v="2"/>
    <n v="186"/>
    <x v="1"/>
    <s v="Coach"/>
  </r>
  <r>
    <n v="4333"/>
    <n v="866"/>
    <n v="1142"/>
    <n v="102"/>
    <n v="2"/>
    <n v="204"/>
    <x v="2"/>
    <s v="Cargo Pants"/>
  </r>
  <r>
    <n v="4334"/>
    <n v="866"/>
    <n v="757"/>
    <n v="109"/>
    <n v="2"/>
    <n v="218"/>
    <x v="1"/>
    <s v="Peacoat"/>
  </r>
  <r>
    <n v="4335"/>
    <n v="866"/>
    <n v="846"/>
    <n v="113"/>
    <n v="1"/>
    <n v="113"/>
    <x v="2"/>
    <s v="Chinos"/>
  </r>
  <r>
    <n v="4336"/>
    <n v="867"/>
    <n v="930"/>
    <n v="96"/>
    <n v="1"/>
    <n v="96"/>
    <x v="2"/>
    <s v="Drawstring"/>
  </r>
  <r>
    <n v="4337"/>
    <n v="867"/>
    <n v="129"/>
    <n v="92"/>
    <n v="1"/>
    <n v="92"/>
    <x v="0"/>
    <s v="Denim"/>
  </r>
  <r>
    <n v="4338"/>
    <n v="867"/>
    <n v="430"/>
    <n v="107"/>
    <n v="2"/>
    <n v="214"/>
    <x v="1"/>
    <s v="Denim"/>
  </r>
  <r>
    <n v="4339"/>
    <n v="867"/>
    <n v="545"/>
    <n v="98"/>
    <n v="1"/>
    <n v="98"/>
    <x v="1"/>
    <s v="Leather"/>
  </r>
  <r>
    <n v="4340"/>
    <n v="867"/>
    <n v="723"/>
    <n v="119"/>
    <n v="1"/>
    <n v="119"/>
    <x v="1"/>
    <s v="Trench Coat"/>
  </r>
  <r>
    <n v="4341"/>
    <n v="867"/>
    <n v="19"/>
    <n v="96"/>
    <n v="1"/>
    <n v="96"/>
    <x v="0"/>
    <s v="Oxford Cloth"/>
  </r>
  <r>
    <n v="4342"/>
    <n v="868"/>
    <n v="763"/>
    <n v="109"/>
    <n v="3"/>
    <n v="327"/>
    <x v="1"/>
    <s v="Peacoat"/>
  </r>
  <r>
    <n v="4343"/>
    <n v="868"/>
    <n v="1049"/>
    <n v="90"/>
    <n v="2"/>
    <n v="180"/>
    <x v="2"/>
    <s v="Relaxed Leg"/>
  </r>
  <r>
    <n v="4344"/>
    <n v="869"/>
    <n v="1214"/>
    <n v="105"/>
    <n v="3"/>
    <n v="315"/>
    <x v="2"/>
    <s v="Pleated"/>
  </r>
  <r>
    <n v="4345"/>
    <n v="869"/>
    <n v="949"/>
    <n v="97"/>
    <n v="2"/>
    <n v="194"/>
    <x v="2"/>
    <s v="Slim-Fit"/>
  </r>
  <r>
    <n v="4346"/>
    <n v="869"/>
    <n v="176"/>
    <n v="98"/>
    <n v="2"/>
    <n v="196"/>
    <x v="0"/>
    <s v="Camp Collared"/>
  </r>
  <r>
    <n v="4347"/>
    <n v="869"/>
    <n v="535"/>
    <n v="98"/>
    <n v="3"/>
    <n v="294"/>
    <x v="1"/>
    <s v="Leather"/>
  </r>
  <r>
    <n v="4348"/>
    <n v="869"/>
    <n v="77"/>
    <n v="118"/>
    <n v="2"/>
    <n v="236"/>
    <x v="0"/>
    <s v="Flannel"/>
  </r>
  <r>
    <n v="4349"/>
    <n v="869"/>
    <n v="636"/>
    <n v="93"/>
    <n v="1"/>
    <n v="93"/>
    <x v="1"/>
    <s v="Coach"/>
  </r>
  <r>
    <n v="4350"/>
    <n v="869"/>
    <n v="351"/>
    <n v="94"/>
    <n v="2"/>
    <n v="188"/>
    <x v="0"/>
    <s v="Henley"/>
  </r>
  <r>
    <n v="4351"/>
    <n v="869"/>
    <n v="1145"/>
    <n v="102"/>
    <n v="1"/>
    <n v="102"/>
    <x v="2"/>
    <s v="Cargo Pants"/>
  </r>
  <r>
    <n v="4352"/>
    <n v="869"/>
    <n v="845"/>
    <n v="113"/>
    <n v="1"/>
    <n v="113"/>
    <x v="2"/>
    <s v="Chinos"/>
  </r>
  <r>
    <n v="4353"/>
    <n v="870"/>
    <n v="1256"/>
    <n v="112"/>
    <n v="2"/>
    <n v="224"/>
    <x v="2"/>
    <s v="Tracksuit Bottoms"/>
  </r>
  <r>
    <n v="4354"/>
    <n v="870"/>
    <n v="789"/>
    <n v="91"/>
    <n v="3"/>
    <n v="273"/>
    <x v="1"/>
    <s v="Pullover"/>
  </r>
  <r>
    <n v="4355"/>
    <n v="870"/>
    <n v="720"/>
    <n v="119"/>
    <n v="3"/>
    <n v="357"/>
    <x v="1"/>
    <s v="Trench Coat"/>
  </r>
  <r>
    <n v="4356"/>
    <n v="870"/>
    <n v="186"/>
    <n v="98"/>
    <n v="1"/>
    <n v="98"/>
    <x v="0"/>
    <s v="Camp Collared"/>
  </r>
  <r>
    <n v="4357"/>
    <n v="870"/>
    <n v="1186"/>
    <n v="99"/>
    <n v="3"/>
    <n v="297"/>
    <x v="2"/>
    <s v="High-Waisted"/>
  </r>
  <r>
    <n v="4358"/>
    <n v="871"/>
    <n v="637"/>
    <n v="93"/>
    <n v="1"/>
    <n v="93"/>
    <x v="1"/>
    <s v="Coach"/>
  </r>
  <r>
    <n v="4359"/>
    <n v="871"/>
    <n v="495"/>
    <n v="102"/>
    <n v="2"/>
    <n v="204"/>
    <x v="1"/>
    <s v="Windbreaker"/>
  </r>
  <r>
    <n v="4360"/>
    <n v="871"/>
    <n v="1056"/>
    <n v="93"/>
    <n v="1"/>
    <n v="93"/>
    <x v="2"/>
    <s v="Joggers"/>
  </r>
  <r>
    <n v="4361"/>
    <n v="872"/>
    <n v="113"/>
    <n v="92"/>
    <n v="3"/>
    <n v="276"/>
    <x v="0"/>
    <s v="Denim"/>
  </r>
  <r>
    <n v="4362"/>
    <n v="872"/>
    <n v="482"/>
    <n v="118"/>
    <n v="2"/>
    <n v="236"/>
    <x v="1"/>
    <s v="Puffer"/>
  </r>
  <r>
    <n v="4363"/>
    <n v="872"/>
    <n v="230"/>
    <n v="106"/>
    <n v="1"/>
    <n v="106"/>
    <x v="0"/>
    <s v="Chambray"/>
  </r>
  <r>
    <n v="4364"/>
    <n v="872"/>
    <n v="28"/>
    <n v="96"/>
    <n v="3"/>
    <n v="288"/>
    <x v="0"/>
    <s v="Oxford Cloth"/>
  </r>
  <r>
    <n v="4365"/>
    <n v="872"/>
    <n v="608"/>
    <n v="112"/>
    <n v="2"/>
    <n v="224"/>
    <x v="1"/>
    <s v="Cardigan"/>
  </r>
  <r>
    <n v="4366"/>
    <n v="872"/>
    <n v="422"/>
    <n v="107"/>
    <n v="2"/>
    <n v="214"/>
    <x v="1"/>
    <s v="Denim"/>
  </r>
  <r>
    <n v="4367"/>
    <n v="872"/>
    <n v="78"/>
    <n v="118"/>
    <n v="1"/>
    <n v="118"/>
    <x v="0"/>
    <s v="Flannel"/>
  </r>
  <r>
    <n v="4368"/>
    <n v="872"/>
    <n v="445"/>
    <n v="107"/>
    <n v="2"/>
    <n v="214"/>
    <x v="1"/>
    <s v="Denim"/>
  </r>
  <r>
    <n v="4369"/>
    <n v="872"/>
    <n v="94"/>
    <n v="118"/>
    <n v="1"/>
    <n v="118"/>
    <x v="0"/>
    <s v="Flannel"/>
  </r>
  <r>
    <n v="4370"/>
    <n v="873"/>
    <n v="418"/>
    <n v="119"/>
    <n v="1"/>
    <n v="119"/>
    <x v="0"/>
    <s v="Casual Slim Fit"/>
  </r>
  <r>
    <n v="4371"/>
    <n v="873"/>
    <n v="440"/>
    <n v="107"/>
    <n v="1"/>
    <n v="107"/>
    <x v="1"/>
    <s v="Denim"/>
  </r>
  <r>
    <n v="4372"/>
    <n v="873"/>
    <n v="429"/>
    <n v="107"/>
    <n v="1"/>
    <n v="107"/>
    <x v="1"/>
    <s v="Denim"/>
  </r>
  <r>
    <n v="4373"/>
    <n v="873"/>
    <n v="731"/>
    <n v="119"/>
    <n v="2"/>
    <n v="238"/>
    <x v="1"/>
    <s v="Trench Coat"/>
  </r>
  <r>
    <n v="4374"/>
    <n v="873"/>
    <n v="1126"/>
    <n v="102"/>
    <n v="1"/>
    <n v="102"/>
    <x v="2"/>
    <s v="Cargo Pants"/>
  </r>
  <r>
    <n v="4375"/>
    <n v="874"/>
    <n v="32"/>
    <n v="96"/>
    <n v="2"/>
    <n v="192"/>
    <x v="0"/>
    <s v="Oxford Cloth"/>
  </r>
  <r>
    <n v="4376"/>
    <n v="874"/>
    <n v="919"/>
    <n v="96"/>
    <n v="2"/>
    <n v="192"/>
    <x v="2"/>
    <s v="Drawstring"/>
  </r>
  <r>
    <n v="4377"/>
    <n v="874"/>
    <n v="421"/>
    <n v="107"/>
    <n v="1"/>
    <n v="107"/>
    <x v="1"/>
    <s v="Denim"/>
  </r>
  <r>
    <n v="4378"/>
    <n v="874"/>
    <n v="1170"/>
    <n v="99"/>
    <n v="1"/>
    <n v="99"/>
    <x v="2"/>
    <s v="High-Waisted"/>
  </r>
  <r>
    <n v="4379"/>
    <n v="874"/>
    <n v="826"/>
    <n v="117"/>
    <n v="3"/>
    <n v="351"/>
    <x v="1"/>
    <s v="Shearling"/>
  </r>
  <r>
    <n v="4380"/>
    <n v="874"/>
    <n v="744"/>
    <n v="109"/>
    <n v="1"/>
    <n v="109"/>
    <x v="1"/>
    <s v="Peacoat"/>
  </r>
  <r>
    <n v="4381"/>
    <n v="874"/>
    <n v="1238"/>
    <n v="112"/>
    <n v="1"/>
    <n v="112"/>
    <x v="2"/>
    <s v="Tracksuit Bottoms"/>
  </r>
  <r>
    <n v="4382"/>
    <n v="874"/>
    <n v="973"/>
    <n v="97"/>
    <n v="3"/>
    <n v="291"/>
    <x v="2"/>
    <s v="Slim-Fit"/>
  </r>
  <r>
    <n v="4383"/>
    <n v="874"/>
    <n v="488"/>
    <n v="118"/>
    <n v="3"/>
    <n v="354"/>
    <x v="1"/>
    <s v="Puffer"/>
  </r>
  <r>
    <n v="4384"/>
    <n v="875"/>
    <n v="6"/>
    <n v="96"/>
    <n v="1"/>
    <n v="96"/>
    <x v="0"/>
    <s v="Oxford Cloth"/>
  </r>
  <r>
    <n v="4385"/>
    <n v="875"/>
    <n v="607"/>
    <n v="112"/>
    <n v="2"/>
    <n v="224"/>
    <x v="1"/>
    <s v="Cardigan"/>
  </r>
  <r>
    <n v="4386"/>
    <n v="875"/>
    <n v="74"/>
    <n v="118"/>
    <n v="3"/>
    <n v="354"/>
    <x v="0"/>
    <s v="Flannel"/>
  </r>
  <r>
    <n v="4387"/>
    <n v="876"/>
    <n v="713"/>
    <n v="119"/>
    <n v="2"/>
    <n v="238"/>
    <x v="1"/>
    <s v="Trench Coat"/>
  </r>
  <r>
    <n v="4388"/>
    <n v="876"/>
    <n v="739"/>
    <n v="109"/>
    <n v="3"/>
    <n v="327"/>
    <x v="1"/>
    <s v="Peacoat"/>
  </r>
  <r>
    <n v="4389"/>
    <n v="876"/>
    <n v="1087"/>
    <n v="115"/>
    <n v="2"/>
    <n v="230"/>
    <x v="2"/>
    <s v="Cropped"/>
  </r>
  <r>
    <n v="4390"/>
    <n v="876"/>
    <n v="606"/>
    <n v="112"/>
    <n v="2"/>
    <n v="224"/>
    <x v="1"/>
    <s v="Cardigan"/>
  </r>
  <r>
    <n v="4391"/>
    <n v="876"/>
    <n v="697"/>
    <n v="113"/>
    <n v="2"/>
    <n v="226"/>
    <x v="1"/>
    <s v="Parka"/>
  </r>
  <r>
    <n v="4392"/>
    <n v="877"/>
    <n v="437"/>
    <n v="107"/>
    <n v="2"/>
    <n v="214"/>
    <x v="1"/>
    <s v="Denim"/>
  </r>
  <r>
    <n v="4393"/>
    <n v="877"/>
    <n v="1011"/>
    <n v="106"/>
    <n v="2"/>
    <n v="212"/>
    <x v="2"/>
    <s v="Wool"/>
  </r>
  <r>
    <n v="4394"/>
    <n v="877"/>
    <n v="509"/>
    <n v="102"/>
    <n v="1"/>
    <n v="102"/>
    <x v="1"/>
    <s v="Windbreaker"/>
  </r>
  <r>
    <n v="4395"/>
    <n v="877"/>
    <n v="1042"/>
    <n v="90"/>
    <n v="2"/>
    <n v="180"/>
    <x v="2"/>
    <s v="Relaxed Leg"/>
  </r>
  <r>
    <n v="4396"/>
    <n v="878"/>
    <n v="543"/>
    <n v="98"/>
    <n v="1"/>
    <n v="98"/>
    <x v="1"/>
    <s v="Leather"/>
  </r>
  <r>
    <n v="4397"/>
    <n v="878"/>
    <n v="1109"/>
    <n v="115"/>
    <n v="3"/>
    <n v="345"/>
    <x v="2"/>
    <s v="Cropped"/>
  </r>
  <r>
    <n v="4398"/>
    <n v="879"/>
    <n v="789"/>
    <n v="91"/>
    <n v="3"/>
    <n v="273"/>
    <x v="1"/>
    <s v="Pullover"/>
  </r>
  <r>
    <n v="4399"/>
    <n v="879"/>
    <n v="786"/>
    <n v="91"/>
    <n v="1"/>
    <n v="91"/>
    <x v="1"/>
    <s v="Pullover"/>
  </r>
  <r>
    <n v="4400"/>
    <n v="880"/>
    <n v="724"/>
    <n v="119"/>
    <n v="2"/>
    <n v="238"/>
    <x v="1"/>
    <s v="Trench Coat"/>
  </r>
  <r>
    <n v="4401"/>
    <n v="880"/>
    <n v="141"/>
    <n v="91"/>
    <n v="2"/>
    <n v="182"/>
    <x v="0"/>
    <s v="Linen"/>
  </r>
  <r>
    <n v="4402"/>
    <n v="880"/>
    <n v="161"/>
    <n v="91"/>
    <n v="3"/>
    <n v="273"/>
    <x v="0"/>
    <s v="Linen"/>
  </r>
  <r>
    <n v="4403"/>
    <n v="880"/>
    <n v="52"/>
    <n v="104"/>
    <n v="1"/>
    <n v="104"/>
    <x v="0"/>
    <s v="Dress"/>
  </r>
  <r>
    <n v="4404"/>
    <n v="880"/>
    <n v="860"/>
    <n v="113"/>
    <n v="1"/>
    <n v="113"/>
    <x v="2"/>
    <s v="Chinos"/>
  </r>
  <r>
    <n v="4405"/>
    <n v="880"/>
    <n v="823"/>
    <n v="117"/>
    <n v="1"/>
    <n v="117"/>
    <x v="1"/>
    <s v="Shearling"/>
  </r>
  <r>
    <n v="4406"/>
    <n v="880"/>
    <n v="1215"/>
    <n v="105"/>
    <n v="2"/>
    <n v="210"/>
    <x v="2"/>
    <s v="Pleated"/>
  </r>
  <r>
    <n v="4407"/>
    <n v="881"/>
    <n v="1059"/>
    <n v="93"/>
    <n v="3"/>
    <n v="279"/>
    <x v="2"/>
    <s v="Joggers"/>
  </r>
  <r>
    <n v="4408"/>
    <n v="881"/>
    <n v="41"/>
    <n v="104"/>
    <n v="1"/>
    <n v="104"/>
    <x v="0"/>
    <s v="Dress"/>
  </r>
  <r>
    <n v="4409"/>
    <n v="881"/>
    <n v="1258"/>
    <n v="112"/>
    <n v="1"/>
    <n v="112"/>
    <x v="2"/>
    <s v="Tracksuit Bottoms"/>
  </r>
  <r>
    <n v="4410"/>
    <n v="881"/>
    <n v="1121"/>
    <n v="102"/>
    <n v="2"/>
    <n v="204"/>
    <x v="2"/>
    <s v="Cargo Pants"/>
  </r>
  <r>
    <n v="4411"/>
    <n v="881"/>
    <n v="1077"/>
    <n v="93"/>
    <n v="2"/>
    <n v="186"/>
    <x v="2"/>
    <s v="Joggers"/>
  </r>
  <r>
    <n v="4412"/>
    <n v="881"/>
    <n v="695"/>
    <n v="113"/>
    <n v="1"/>
    <n v="113"/>
    <x v="1"/>
    <s v="Parka"/>
  </r>
  <r>
    <n v="4413"/>
    <n v="881"/>
    <n v="177"/>
    <n v="98"/>
    <n v="1"/>
    <n v="98"/>
    <x v="0"/>
    <s v="Camp Collared"/>
  </r>
  <r>
    <n v="4414"/>
    <n v="881"/>
    <n v="721"/>
    <n v="119"/>
    <n v="2"/>
    <n v="238"/>
    <x v="1"/>
    <s v="Trench Coat"/>
  </r>
  <r>
    <n v="4415"/>
    <n v="881"/>
    <n v="729"/>
    <n v="119"/>
    <n v="1"/>
    <n v="119"/>
    <x v="1"/>
    <s v="Trench Coat"/>
  </r>
  <r>
    <n v="4416"/>
    <n v="882"/>
    <n v="879"/>
    <n v="94"/>
    <n v="2"/>
    <n v="188"/>
    <x v="2"/>
    <s v="Cords"/>
  </r>
  <r>
    <n v="4417"/>
    <n v="882"/>
    <n v="240"/>
    <n v="106"/>
    <n v="1"/>
    <n v="106"/>
    <x v="0"/>
    <s v="Chambray"/>
  </r>
  <r>
    <n v="4418"/>
    <n v="882"/>
    <n v="1013"/>
    <n v="106"/>
    <n v="1"/>
    <n v="106"/>
    <x v="2"/>
    <s v="Wool"/>
  </r>
  <r>
    <n v="4419"/>
    <n v="882"/>
    <n v="604"/>
    <n v="112"/>
    <n v="1"/>
    <n v="112"/>
    <x v="1"/>
    <s v="Cardigan"/>
  </r>
  <r>
    <n v="4420"/>
    <n v="882"/>
    <n v="321"/>
    <n v="109"/>
    <n v="2"/>
    <n v="218"/>
    <x v="0"/>
    <s v="Mandarin Collar"/>
  </r>
  <r>
    <n v="4421"/>
    <n v="882"/>
    <n v="383"/>
    <n v="94"/>
    <n v="3"/>
    <n v="282"/>
    <x v="0"/>
    <s v="Henley"/>
  </r>
  <r>
    <n v="4422"/>
    <n v="882"/>
    <n v="681"/>
    <n v="113"/>
    <n v="3"/>
    <n v="339"/>
    <x v="1"/>
    <s v="Parka"/>
  </r>
  <r>
    <n v="4423"/>
    <n v="883"/>
    <n v="1057"/>
    <n v="93"/>
    <n v="1"/>
    <n v="93"/>
    <x v="2"/>
    <s v="Joggers"/>
  </r>
  <r>
    <n v="4424"/>
    <n v="883"/>
    <n v="120"/>
    <n v="92"/>
    <n v="2"/>
    <n v="184"/>
    <x v="0"/>
    <s v="Denim"/>
  </r>
  <r>
    <n v="4425"/>
    <n v="883"/>
    <n v="155"/>
    <n v="91"/>
    <n v="2"/>
    <n v="182"/>
    <x v="0"/>
    <s v="Linen"/>
  </r>
  <r>
    <n v="4426"/>
    <n v="883"/>
    <n v="950"/>
    <n v="97"/>
    <n v="3"/>
    <n v="291"/>
    <x v="2"/>
    <s v="Slim-Fit"/>
  </r>
  <r>
    <n v="4427"/>
    <n v="883"/>
    <n v="361"/>
    <n v="94"/>
    <n v="1"/>
    <n v="94"/>
    <x v="0"/>
    <s v="Henley"/>
  </r>
  <r>
    <n v="4428"/>
    <n v="883"/>
    <n v="511"/>
    <n v="102"/>
    <n v="3"/>
    <n v="306"/>
    <x v="1"/>
    <s v="Windbreaker"/>
  </r>
  <r>
    <n v="4429"/>
    <n v="883"/>
    <n v="883"/>
    <n v="94"/>
    <n v="3"/>
    <n v="282"/>
    <x v="2"/>
    <s v="Cords"/>
  </r>
  <r>
    <n v="4430"/>
    <n v="884"/>
    <n v="1037"/>
    <n v="90"/>
    <n v="2"/>
    <n v="180"/>
    <x v="2"/>
    <s v="Relaxed Leg"/>
  </r>
  <r>
    <n v="4431"/>
    <n v="884"/>
    <n v="715"/>
    <n v="119"/>
    <n v="3"/>
    <n v="357"/>
    <x v="1"/>
    <s v="Trench Coat"/>
  </r>
  <r>
    <n v="4432"/>
    <n v="884"/>
    <n v="1198"/>
    <n v="105"/>
    <n v="1"/>
    <n v="105"/>
    <x v="2"/>
    <s v="Pleated"/>
  </r>
  <r>
    <n v="4433"/>
    <n v="884"/>
    <n v="133"/>
    <n v="92"/>
    <n v="3"/>
    <n v="276"/>
    <x v="0"/>
    <s v="Denim"/>
  </r>
  <r>
    <n v="4434"/>
    <n v="884"/>
    <n v="681"/>
    <n v="113"/>
    <n v="2"/>
    <n v="226"/>
    <x v="1"/>
    <s v="Parka"/>
  </r>
  <r>
    <n v="4435"/>
    <n v="884"/>
    <n v="428"/>
    <n v="107"/>
    <n v="3"/>
    <n v="321"/>
    <x v="1"/>
    <s v="Denim"/>
  </r>
  <r>
    <n v="4436"/>
    <n v="884"/>
    <n v="532"/>
    <n v="98"/>
    <n v="1"/>
    <n v="98"/>
    <x v="1"/>
    <s v="Leather"/>
  </r>
  <r>
    <n v="4437"/>
    <n v="884"/>
    <n v="729"/>
    <n v="119"/>
    <n v="3"/>
    <n v="357"/>
    <x v="1"/>
    <s v="Trench Coat"/>
  </r>
  <r>
    <n v="4438"/>
    <n v="884"/>
    <n v="1199"/>
    <n v="105"/>
    <n v="1"/>
    <n v="105"/>
    <x v="2"/>
    <s v="Pleated"/>
  </r>
  <r>
    <n v="4439"/>
    <n v="885"/>
    <n v="511"/>
    <n v="102"/>
    <n v="2"/>
    <n v="204"/>
    <x v="1"/>
    <s v="Windbreaker"/>
  </r>
  <r>
    <n v="4440"/>
    <n v="885"/>
    <n v="930"/>
    <n v="96"/>
    <n v="3"/>
    <n v="288"/>
    <x v="2"/>
    <s v="Drawstring"/>
  </r>
  <r>
    <n v="4441"/>
    <n v="885"/>
    <n v="1222"/>
    <n v="105"/>
    <n v="2"/>
    <n v="210"/>
    <x v="2"/>
    <s v="Pleated"/>
  </r>
  <r>
    <n v="4442"/>
    <n v="885"/>
    <n v="1012"/>
    <n v="106"/>
    <n v="3"/>
    <n v="318"/>
    <x v="2"/>
    <s v="Wool"/>
  </r>
  <r>
    <n v="4443"/>
    <n v="885"/>
    <n v="71"/>
    <n v="118"/>
    <n v="2"/>
    <n v="236"/>
    <x v="0"/>
    <s v="Flannel"/>
  </r>
  <r>
    <n v="4444"/>
    <n v="886"/>
    <n v="112"/>
    <n v="92"/>
    <n v="2"/>
    <n v="184"/>
    <x v="0"/>
    <s v="Denim"/>
  </r>
  <r>
    <n v="4445"/>
    <n v="886"/>
    <n v="407"/>
    <n v="119"/>
    <n v="3"/>
    <n v="357"/>
    <x v="0"/>
    <s v="Casual Slim Fit"/>
  </r>
  <r>
    <n v="4446"/>
    <n v="886"/>
    <n v="466"/>
    <n v="118"/>
    <n v="3"/>
    <n v="354"/>
    <x v="1"/>
    <s v="Puffer"/>
  </r>
  <r>
    <n v="4447"/>
    <n v="886"/>
    <n v="792"/>
    <n v="91"/>
    <n v="2"/>
    <n v="182"/>
    <x v="1"/>
    <s v="Pullover"/>
  </r>
  <r>
    <n v="4448"/>
    <n v="886"/>
    <n v="357"/>
    <n v="94"/>
    <n v="2"/>
    <n v="188"/>
    <x v="0"/>
    <s v="Henley"/>
  </r>
  <r>
    <n v="4449"/>
    <n v="887"/>
    <n v="153"/>
    <n v="91"/>
    <n v="1"/>
    <n v="91"/>
    <x v="0"/>
    <s v="Linen"/>
  </r>
  <r>
    <n v="4450"/>
    <n v="887"/>
    <n v="356"/>
    <n v="94"/>
    <n v="2"/>
    <n v="188"/>
    <x v="0"/>
    <s v="Henley"/>
  </r>
  <r>
    <n v="4451"/>
    <n v="887"/>
    <n v="905"/>
    <n v="94"/>
    <n v="2"/>
    <n v="188"/>
    <x v="2"/>
    <s v="Cords"/>
  </r>
  <r>
    <n v="4452"/>
    <n v="887"/>
    <n v="977"/>
    <n v="97"/>
    <n v="2"/>
    <n v="194"/>
    <x v="2"/>
    <s v="Slim-Fit"/>
  </r>
  <r>
    <n v="4453"/>
    <n v="887"/>
    <n v="192"/>
    <n v="98"/>
    <n v="2"/>
    <n v="196"/>
    <x v="0"/>
    <s v="Camp Collared"/>
  </r>
  <r>
    <n v="4454"/>
    <n v="888"/>
    <n v="395"/>
    <n v="119"/>
    <n v="2"/>
    <n v="238"/>
    <x v="0"/>
    <s v="Casual Slim Fit"/>
  </r>
  <r>
    <n v="4455"/>
    <n v="889"/>
    <n v="577"/>
    <n v="100"/>
    <n v="2"/>
    <n v="200"/>
    <x v="1"/>
    <s v="Bomber"/>
  </r>
  <r>
    <n v="4456"/>
    <n v="890"/>
    <n v="664"/>
    <n v="93"/>
    <n v="2"/>
    <n v="186"/>
    <x v="1"/>
    <s v="Coach"/>
  </r>
  <r>
    <n v="4457"/>
    <n v="890"/>
    <n v="1126"/>
    <n v="102"/>
    <n v="1"/>
    <n v="102"/>
    <x v="2"/>
    <s v="Cargo Pants"/>
  </r>
  <r>
    <n v="4458"/>
    <n v="890"/>
    <n v="1052"/>
    <n v="93"/>
    <n v="2"/>
    <n v="186"/>
    <x v="2"/>
    <s v="Joggers"/>
  </r>
  <r>
    <n v="4459"/>
    <n v="890"/>
    <n v="705"/>
    <n v="119"/>
    <n v="3"/>
    <n v="357"/>
    <x v="1"/>
    <s v="Trench Coat"/>
  </r>
  <r>
    <n v="4460"/>
    <n v="890"/>
    <n v="1247"/>
    <n v="112"/>
    <n v="3"/>
    <n v="336"/>
    <x v="2"/>
    <s v="Tracksuit Bottoms"/>
  </r>
  <r>
    <n v="4461"/>
    <n v="890"/>
    <n v="545"/>
    <n v="98"/>
    <n v="1"/>
    <n v="98"/>
    <x v="1"/>
    <s v="Leather"/>
  </r>
  <r>
    <n v="4462"/>
    <n v="890"/>
    <n v="359"/>
    <n v="94"/>
    <n v="3"/>
    <n v="282"/>
    <x v="0"/>
    <s v="Henley"/>
  </r>
  <r>
    <n v="4463"/>
    <n v="890"/>
    <n v="838"/>
    <n v="117"/>
    <n v="1"/>
    <n v="117"/>
    <x v="1"/>
    <s v="Shearling"/>
  </r>
  <r>
    <n v="4464"/>
    <n v="890"/>
    <n v="1121"/>
    <n v="102"/>
    <n v="3"/>
    <n v="306"/>
    <x v="2"/>
    <s v="Cargo Pants"/>
  </r>
  <r>
    <n v="4465"/>
    <n v="890"/>
    <n v="189"/>
    <n v="98"/>
    <n v="3"/>
    <n v="294"/>
    <x v="0"/>
    <s v="Camp Collared"/>
  </r>
  <r>
    <n v="4466"/>
    <n v="891"/>
    <n v="442"/>
    <n v="107"/>
    <n v="3"/>
    <n v="321"/>
    <x v="1"/>
    <s v="Denim"/>
  </r>
  <r>
    <n v="4467"/>
    <n v="891"/>
    <n v="676"/>
    <n v="113"/>
    <n v="1"/>
    <n v="113"/>
    <x v="1"/>
    <s v="Parka"/>
  </r>
  <r>
    <n v="4468"/>
    <n v="891"/>
    <n v="514"/>
    <n v="102"/>
    <n v="2"/>
    <n v="204"/>
    <x v="1"/>
    <s v="Windbreaker"/>
  </r>
  <r>
    <n v="4469"/>
    <n v="891"/>
    <n v="71"/>
    <n v="118"/>
    <n v="3"/>
    <n v="354"/>
    <x v="0"/>
    <s v="Flannel"/>
  </r>
  <r>
    <n v="4470"/>
    <n v="891"/>
    <n v="193"/>
    <n v="98"/>
    <n v="3"/>
    <n v="294"/>
    <x v="0"/>
    <s v="Camp Collared"/>
  </r>
  <r>
    <n v="4471"/>
    <n v="892"/>
    <n v="983"/>
    <n v="106"/>
    <n v="2"/>
    <n v="212"/>
    <x v="2"/>
    <s v="Wool"/>
  </r>
  <r>
    <n v="4472"/>
    <n v="893"/>
    <n v="1118"/>
    <n v="115"/>
    <n v="3"/>
    <n v="345"/>
    <x v="2"/>
    <s v="Cropped"/>
  </r>
  <r>
    <n v="4473"/>
    <n v="893"/>
    <n v="1243"/>
    <n v="112"/>
    <n v="2"/>
    <n v="224"/>
    <x v="2"/>
    <s v="Tracksuit Bottoms"/>
  </r>
  <r>
    <n v="4474"/>
    <n v="893"/>
    <n v="838"/>
    <n v="117"/>
    <n v="1"/>
    <n v="117"/>
    <x v="1"/>
    <s v="Shearling"/>
  </r>
  <r>
    <n v="4475"/>
    <n v="893"/>
    <n v="132"/>
    <n v="92"/>
    <n v="3"/>
    <n v="276"/>
    <x v="0"/>
    <s v="Denim"/>
  </r>
  <r>
    <n v="4476"/>
    <n v="893"/>
    <n v="927"/>
    <n v="96"/>
    <n v="2"/>
    <n v="192"/>
    <x v="2"/>
    <s v="Drawstring"/>
  </r>
  <r>
    <n v="4477"/>
    <n v="894"/>
    <n v="160"/>
    <n v="91"/>
    <n v="3"/>
    <n v="273"/>
    <x v="0"/>
    <s v="Linen"/>
  </r>
  <r>
    <n v="4478"/>
    <n v="894"/>
    <n v="1117"/>
    <n v="115"/>
    <n v="3"/>
    <n v="345"/>
    <x v="2"/>
    <s v="Cropped"/>
  </r>
  <r>
    <n v="4479"/>
    <n v="894"/>
    <n v="1070"/>
    <n v="93"/>
    <n v="3"/>
    <n v="279"/>
    <x v="2"/>
    <s v="Joggers"/>
  </r>
  <r>
    <n v="4480"/>
    <n v="894"/>
    <n v="1177"/>
    <n v="99"/>
    <n v="2"/>
    <n v="198"/>
    <x v="2"/>
    <s v="High-Waisted"/>
  </r>
  <r>
    <n v="4481"/>
    <n v="894"/>
    <n v="1239"/>
    <n v="112"/>
    <n v="1"/>
    <n v="112"/>
    <x v="2"/>
    <s v="Tracksuit Bottoms"/>
  </r>
  <r>
    <n v="4482"/>
    <n v="894"/>
    <n v="109"/>
    <n v="92"/>
    <n v="3"/>
    <n v="276"/>
    <x v="0"/>
    <s v="Denim"/>
  </r>
  <r>
    <n v="4483"/>
    <n v="895"/>
    <n v="89"/>
    <n v="118"/>
    <n v="3"/>
    <n v="354"/>
    <x v="0"/>
    <s v="Flannel"/>
  </r>
  <r>
    <n v="4484"/>
    <n v="895"/>
    <n v="835"/>
    <n v="117"/>
    <n v="1"/>
    <n v="117"/>
    <x v="1"/>
    <s v="Shearling"/>
  </r>
  <r>
    <n v="4485"/>
    <n v="895"/>
    <n v="600"/>
    <n v="112"/>
    <n v="2"/>
    <n v="224"/>
    <x v="1"/>
    <s v="Cardigan"/>
  </r>
  <r>
    <n v="4486"/>
    <n v="895"/>
    <n v="643"/>
    <n v="93"/>
    <n v="1"/>
    <n v="93"/>
    <x v="1"/>
    <s v="Coach"/>
  </r>
  <r>
    <n v="4487"/>
    <n v="895"/>
    <n v="70"/>
    <n v="118"/>
    <n v="2"/>
    <n v="236"/>
    <x v="0"/>
    <s v="Flannel"/>
  </r>
  <r>
    <n v="4488"/>
    <n v="895"/>
    <n v="700"/>
    <n v="119"/>
    <n v="1"/>
    <n v="119"/>
    <x v="1"/>
    <s v="Trench Coat"/>
  </r>
  <r>
    <n v="4489"/>
    <n v="896"/>
    <n v="621"/>
    <n v="112"/>
    <n v="3"/>
    <n v="336"/>
    <x v="1"/>
    <s v="Cardigan"/>
  </r>
  <r>
    <n v="4490"/>
    <n v="896"/>
    <n v="388"/>
    <n v="119"/>
    <n v="2"/>
    <n v="238"/>
    <x v="0"/>
    <s v="Casual Slim Fit"/>
  </r>
  <r>
    <n v="4491"/>
    <n v="896"/>
    <n v="124"/>
    <n v="92"/>
    <n v="2"/>
    <n v="184"/>
    <x v="0"/>
    <s v="Denim"/>
  </r>
  <r>
    <n v="4492"/>
    <n v="896"/>
    <n v="1072"/>
    <n v="93"/>
    <n v="1"/>
    <n v="93"/>
    <x v="2"/>
    <s v="Joggers"/>
  </r>
  <r>
    <n v="4493"/>
    <n v="896"/>
    <n v="905"/>
    <n v="94"/>
    <n v="1"/>
    <n v="94"/>
    <x v="2"/>
    <s v="Cords"/>
  </r>
  <r>
    <n v="4494"/>
    <n v="897"/>
    <n v="30"/>
    <n v="96"/>
    <n v="3"/>
    <n v="288"/>
    <x v="0"/>
    <s v="Oxford Cloth"/>
  </r>
  <r>
    <n v="4495"/>
    <n v="897"/>
    <n v="91"/>
    <n v="118"/>
    <n v="3"/>
    <n v="354"/>
    <x v="0"/>
    <s v="Flannel"/>
  </r>
  <r>
    <n v="4496"/>
    <n v="897"/>
    <n v="331"/>
    <n v="109"/>
    <n v="1"/>
    <n v="109"/>
    <x v="0"/>
    <s v="Mandarin Collar"/>
  </r>
  <r>
    <n v="4497"/>
    <n v="897"/>
    <n v="589"/>
    <n v="100"/>
    <n v="2"/>
    <n v="200"/>
    <x v="1"/>
    <s v="Bomber"/>
  </r>
  <r>
    <n v="4498"/>
    <n v="897"/>
    <n v="819"/>
    <n v="117"/>
    <n v="1"/>
    <n v="117"/>
    <x v="1"/>
    <s v="Shearling"/>
  </r>
  <r>
    <n v="4499"/>
    <n v="897"/>
    <n v="873"/>
    <n v="113"/>
    <n v="1"/>
    <n v="113"/>
    <x v="2"/>
    <s v="Chinos"/>
  </r>
  <r>
    <n v="4500"/>
    <n v="897"/>
    <n v="820"/>
    <n v="117"/>
    <n v="3"/>
    <n v="351"/>
    <x v="1"/>
    <s v="Shearling"/>
  </r>
  <r>
    <n v="4501"/>
    <n v="897"/>
    <n v="546"/>
    <n v="98"/>
    <n v="3"/>
    <n v="294"/>
    <x v="1"/>
    <s v="Leather"/>
  </r>
  <r>
    <n v="4502"/>
    <n v="898"/>
    <n v="970"/>
    <n v="97"/>
    <n v="3"/>
    <n v="291"/>
    <x v="2"/>
    <s v="Slim-Fit"/>
  </r>
  <r>
    <n v="4503"/>
    <n v="898"/>
    <n v="212"/>
    <n v="106"/>
    <n v="3"/>
    <n v="318"/>
    <x v="0"/>
    <s v="Chambray"/>
  </r>
  <r>
    <n v="4504"/>
    <n v="898"/>
    <n v="207"/>
    <n v="98"/>
    <n v="2"/>
    <n v="196"/>
    <x v="0"/>
    <s v="Camp Collared"/>
  </r>
  <r>
    <n v="4505"/>
    <n v="898"/>
    <n v="366"/>
    <n v="94"/>
    <n v="1"/>
    <n v="94"/>
    <x v="0"/>
    <s v="Henley"/>
  </r>
  <r>
    <n v="4506"/>
    <n v="898"/>
    <n v="911"/>
    <n v="96"/>
    <n v="2"/>
    <n v="192"/>
    <x v="2"/>
    <s v="Drawstring"/>
  </r>
  <r>
    <n v="4507"/>
    <n v="898"/>
    <n v="28"/>
    <n v="96"/>
    <n v="3"/>
    <n v="288"/>
    <x v="0"/>
    <s v="Oxford Cloth"/>
  </r>
  <r>
    <n v="4508"/>
    <n v="899"/>
    <n v="712"/>
    <n v="119"/>
    <n v="3"/>
    <n v="357"/>
    <x v="1"/>
    <s v="Trench Coat"/>
  </r>
  <r>
    <n v="4509"/>
    <n v="899"/>
    <n v="112"/>
    <n v="92"/>
    <n v="2"/>
    <n v="184"/>
    <x v="0"/>
    <s v="Denim"/>
  </r>
  <r>
    <n v="4510"/>
    <n v="899"/>
    <n v="412"/>
    <n v="119"/>
    <n v="2"/>
    <n v="238"/>
    <x v="0"/>
    <s v="Casual Slim Fit"/>
  </r>
  <r>
    <n v="4511"/>
    <n v="899"/>
    <n v="1147"/>
    <n v="102"/>
    <n v="3"/>
    <n v="306"/>
    <x v="2"/>
    <s v="Cargo Pants"/>
  </r>
  <r>
    <n v="4512"/>
    <n v="900"/>
    <n v="636"/>
    <n v="93"/>
    <n v="2"/>
    <n v="186"/>
    <x v="1"/>
    <s v="Coach"/>
  </r>
  <r>
    <n v="4513"/>
    <n v="900"/>
    <n v="609"/>
    <n v="112"/>
    <n v="1"/>
    <n v="112"/>
    <x v="1"/>
    <s v="Cardigan"/>
  </r>
  <r>
    <n v="4514"/>
    <n v="900"/>
    <n v="406"/>
    <n v="119"/>
    <n v="1"/>
    <n v="119"/>
    <x v="0"/>
    <s v="Casual Slim Fit"/>
  </r>
  <r>
    <n v="4515"/>
    <n v="900"/>
    <n v="1108"/>
    <n v="115"/>
    <n v="3"/>
    <n v="345"/>
    <x v="2"/>
    <s v="Cropped"/>
  </r>
  <r>
    <n v="4516"/>
    <n v="900"/>
    <n v="820"/>
    <n v="117"/>
    <n v="2"/>
    <n v="234"/>
    <x v="1"/>
    <s v="Shearling"/>
  </r>
  <r>
    <n v="4517"/>
    <n v="900"/>
    <n v="679"/>
    <n v="113"/>
    <n v="3"/>
    <n v="339"/>
    <x v="1"/>
    <s v="Parka"/>
  </r>
  <r>
    <n v="4518"/>
    <n v="901"/>
    <n v="1144"/>
    <n v="102"/>
    <n v="2"/>
    <n v="204"/>
    <x v="2"/>
    <s v="Cargo Pants"/>
  </r>
  <r>
    <n v="4519"/>
    <n v="901"/>
    <n v="927"/>
    <n v="96"/>
    <n v="1"/>
    <n v="96"/>
    <x v="2"/>
    <s v="Drawstring"/>
  </r>
  <r>
    <n v="4520"/>
    <n v="901"/>
    <n v="207"/>
    <n v="98"/>
    <n v="3"/>
    <n v="294"/>
    <x v="0"/>
    <s v="Camp Collared"/>
  </r>
  <r>
    <n v="4521"/>
    <n v="901"/>
    <n v="650"/>
    <n v="93"/>
    <n v="2"/>
    <n v="186"/>
    <x v="1"/>
    <s v="Coach"/>
  </r>
  <r>
    <n v="4522"/>
    <n v="901"/>
    <n v="441"/>
    <n v="107"/>
    <n v="1"/>
    <n v="107"/>
    <x v="1"/>
    <s v="Denim"/>
  </r>
  <r>
    <n v="4523"/>
    <n v="902"/>
    <n v="21"/>
    <n v="96"/>
    <n v="1"/>
    <n v="96"/>
    <x v="0"/>
    <s v="Oxford Cloth"/>
  </r>
  <r>
    <n v="4524"/>
    <n v="902"/>
    <n v="683"/>
    <n v="113"/>
    <n v="2"/>
    <n v="226"/>
    <x v="1"/>
    <s v="Parka"/>
  </r>
  <r>
    <n v="4525"/>
    <n v="902"/>
    <n v="118"/>
    <n v="92"/>
    <n v="1"/>
    <n v="92"/>
    <x v="0"/>
    <s v="Denim"/>
  </r>
  <r>
    <n v="4526"/>
    <n v="902"/>
    <n v="892"/>
    <n v="94"/>
    <n v="2"/>
    <n v="188"/>
    <x v="2"/>
    <s v="Cords"/>
  </r>
  <r>
    <n v="4527"/>
    <n v="902"/>
    <n v="365"/>
    <n v="94"/>
    <n v="1"/>
    <n v="94"/>
    <x v="0"/>
    <s v="Henley"/>
  </r>
  <r>
    <n v="4528"/>
    <n v="902"/>
    <n v="568"/>
    <n v="100"/>
    <n v="3"/>
    <n v="300"/>
    <x v="1"/>
    <s v="Bomber"/>
  </r>
  <r>
    <n v="4529"/>
    <n v="903"/>
    <n v="516"/>
    <n v="102"/>
    <n v="2"/>
    <n v="204"/>
    <x v="1"/>
    <s v="Windbreaker"/>
  </r>
  <r>
    <n v="4530"/>
    <n v="903"/>
    <n v="121"/>
    <n v="92"/>
    <n v="1"/>
    <n v="92"/>
    <x v="0"/>
    <s v="Denim"/>
  </r>
  <r>
    <n v="4531"/>
    <n v="903"/>
    <n v="651"/>
    <n v="93"/>
    <n v="2"/>
    <n v="186"/>
    <x v="1"/>
    <s v="Coach"/>
  </r>
  <r>
    <n v="4532"/>
    <n v="903"/>
    <n v="992"/>
    <n v="106"/>
    <n v="2"/>
    <n v="212"/>
    <x v="2"/>
    <s v="Wool"/>
  </r>
  <r>
    <n v="4533"/>
    <n v="903"/>
    <n v="420"/>
    <n v="107"/>
    <n v="3"/>
    <n v="321"/>
    <x v="1"/>
    <s v="Denim"/>
  </r>
  <r>
    <n v="4534"/>
    <n v="903"/>
    <n v="1132"/>
    <n v="102"/>
    <n v="1"/>
    <n v="102"/>
    <x v="2"/>
    <s v="Cargo Pants"/>
  </r>
  <r>
    <n v="4535"/>
    <n v="904"/>
    <n v="1098"/>
    <n v="115"/>
    <n v="3"/>
    <n v="345"/>
    <x v="2"/>
    <s v="Cropped"/>
  </r>
  <r>
    <n v="4536"/>
    <n v="904"/>
    <n v="148"/>
    <n v="91"/>
    <n v="3"/>
    <n v="273"/>
    <x v="0"/>
    <s v="Linen"/>
  </r>
  <r>
    <n v="4537"/>
    <n v="904"/>
    <n v="1096"/>
    <n v="115"/>
    <n v="3"/>
    <n v="345"/>
    <x v="2"/>
    <s v="Cropped"/>
  </r>
  <r>
    <n v="4538"/>
    <n v="904"/>
    <n v="1240"/>
    <n v="112"/>
    <n v="1"/>
    <n v="112"/>
    <x v="2"/>
    <s v="Tracksuit Bottoms"/>
  </r>
  <r>
    <n v="4539"/>
    <n v="904"/>
    <n v="150"/>
    <n v="91"/>
    <n v="2"/>
    <n v="182"/>
    <x v="0"/>
    <s v="Linen"/>
  </r>
  <r>
    <n v="4540"/>
    <n v="905"/>
    <n v="486"/>
    <n v="118"/>
    <n v="3"/>
    <n v="354"/>
    <x v="1"/>
    <s v="Puffer"/>
  </r>
  <r>
    <n v="4541"/>
    <n v="905"/>
    <n v="79"/>
    <n v="118"/>
    <n v="1"/>
    <n v="118"/>
    <x v="0"/>
    <s v="Flannel"/>
  </r>
  <r>
    <n v="4542"/>
    <n v="905"/>
    <n v="870"/>
    <n v="113"/>
    <n v="2"/>
    <n v="226"/>
    <x v="2"/>
    <s v="Chinos"/>
  </r>
  <r>
    <n v="4543"/>
    <n v="906"/>
    <n v="97"/>
    <n v="118"/>
    <n v="1"/>
    <n v="118"/>
    <x v="0"/>
    <s v="Flannel"/>
  </r>
  <r>
    <n v="4544"/>
    <n v="906"/>
    <n v="569"/>
    <n v="100"/>
    <n v="2"/>
    <n v="200"/>
    <x v="1"/>
    <s v="Bomber"/>
  </r>
  <r>
    <n v="4545"/>
    <n v="906"/>
    <n v="543"/>
    <n v="98"/>
    <n v="1"/>
    <n v="98"/>
    <x v="1"/>
    <s v="Leather"/>
  </r>
  <r>
    <n v="4546"/>
    <n v="906"/>
    <n v="727"/>
    <n v="119"/>
    <n v="3"/>
    <n v="357"/>
    <x v="1"/>
    <s v="Trench Coat"/>
  </r>
  <r>
    <n v="4547"/>
    <n v="906"/>
    <n v="1027"/>
    <n v="90"/>
    <n v="1"/>
    <n v="90"/>
    <x v="2"/>
    <s v="Relaxed Leg"/>
  </r>
  <r>
    <n v="4548"/>
    <n v="907"/>
    <n v="121"/>
    <n v="92"/>
    <n v="1"/>
    <n v="92"/>
    <x v="0"/>
    <s v="Denim"/>
  </r>
  <r>
    <n v="4549"/>
    <n v="907"/>
    <n v="115"/>
    <n v="92"/>
    <n v="1"/>
    <n v="92"/>
    <x v="0"/>
    <s v="Denim"/>
  </r>
  <r>
    <n v="4550"/>
    <n v="907"/>
    <n v="559"/>
    <n v="98"/>
    <n v="2"/>
    <n v="196"/>
    <x v="1"/>
    <s v="Leather"/>
  </r>
  <r>
    <n v="4551"/>
    <n v="908"/>
    <n v="635"/>
    <n v="93"/>
    <n v="2"/>
    <n v="186"/>
    <x v="1"/>
    <s v="Coach"/>
  </r>
  <r>
    <n v="4552"/>
    <n v="908"/>
    <n v="132"/>
    <n v="92"/>
    <n v="2"/>
    <n v="184"/>
    <x v="0"/>
    <s v="Denim"/>
  </r>
  <r>
    <n v="4553"/>
    <n v="908"/>
    <n v="196"/>
    <n v="98"/>
    <n v="3"/>
    <n v="294"/>
    <x v="0"/>
    <s v="Camp Collared"/>
  </r>
  <r>
    <n v="4554"/>
    <n v="908"/>
    <n v="49"/>
    <n v="104"/>
    <n v="1"/>
    <n v="104"/>
    <x v="0"/>
    <s v="Dress"/>
  </r>
  <r>
    <n v="4555"/>
    <n v="908"/>
    <n v="1054"/>
    <n v="93"/>
    <n v="3"/>
    <n v="279"/>
    <x v="2"/>
    <s v="Joggers"/>
  </r>
  <r>
    <n v="4556"/>
    <n v="908"/>
    <n v="817"/>
    <n v="117"/>
    <n v="3"/>
    <n v="351"/>
    <x v="1"/>
    <s v="Shearling"/>
  </r>
  <r>
    <n v="4557"/>
    <n v="908"/>
    <n v="141"/>
    <n v="91"/>
    <n v="1"/>
    <n v="91"/>
    <x v="0"/>
    <s v="Linen"/>
  </r>
  <r>
    <n v="4558"/>
    <n v="908"/>
    <n v="631"/>
    <n v="93"/>
    <n v="3"/>
    <n v="279"/>
    <x v="1"/>
    <s v="Coach"/>
  </r>
  <r>
    <n v="4559"/>
    <n v="908"/>
    <n v="238"/>
    <n v="106"/>
    <n v="2"/>
    <n v="212"/>
    <x v="0"/>
    <s v="Chambray"/>
  </r>
  <r>
    <n v="4560"/>
    <n v="908"/>
    <n v="842"/>
    <n v="113"/>
    <n v="1"/>
    <n v="113"/>
    <x v="2"/>
    <s v="Chinos"/>
  </r>
  <r>
    <n v="4561"/>
    <n v="909"/>
    <n v="1218"/>
    <n v="105"/>
    <n v="1"/>
    <n v="105"/>
    <x v="2"/>
    <s v="Pleated"/>
  </r>
  <r>
    <n v="4562"/>
    <n v="909"/>
    <n v="613"/>
    <n v="112"/>
    <n v="1"/>
    <n v="112"/>
    <x v="1"/>
    <s v="Cardigan"/>
  </r>
  <r>
    <n v="4563"/>
    <n v="909"/>
    <n v="309"/>
    <n v="105"/>
    <n v="3"/>
    <n v="315"/>
    <x v="0"/>
    <s v="Cuban Collar"/>
  </r>
  <r>
    <n v="4564"/>
    <n v="909"/>
    <n v="158"/>
    <n v="91"/>
    <n v="3"/>
    <n v="273"/>
    <x v="0"/>
    <s v="Linen"/>
  </r>
  <r>
    <n v="4565"/>
    <n v="909"/>
    <n v="1169"/>
    <n v="99"/>
    <n v="3"/>
    <n v="297"/>
    <x v="2"/>
    <s v="High-Waisted"/>
  </r>
  <r>
    <n v="4566"/>
    <n v="909"/>
    <n v="507"/>
    <n v="102"/>
    <n v="3"/>
    <n v="306"/>
    <x v="1"/>
    <s v="Windbreaker"/>
  </r>
  <r>
    <n v="4567"/>
    <n v="910"/>
    <n v="465"/>
    <n v="118"/>
    <n v="3"/>
    <n v="354"/>
    <x v="1"/>
    <s v="Puffer"/>
  </r>
  <r>
    <n v="4568"/>
    <n v="910"/>
    <n v="908"/>
    <n v="94"/>
    <n v="2"/>
    <n v="188"/>
    <x v="2"/>
    <s v="Cords"/>
  </r>
  <r>
    <n v="4569"/>
    <n v="910"/>
    <n v="293"/>
    <n v="105"/>
    <n v="2"/>
    <n v="210"/>
    <x v="0"/>
    <s v="Cuban Collar"/>
  </r>
  <r>
    <n v="4570"/>
    <n v="910"/>
    <n v="21"/>
    <n v="96"/>
    <n v="2"/>
    <n v="192"/>
    <x v="0"/>
    <s v="Oxford Cloth"/>
  </r>
  <r>
    <n v="4571"/>
    <n v="910"/>
    <n v="34"/>
    <n v="96"/>
    <n v="2"/>
    <n v="192"/>
    <x v="0"/>
    <s v="Oxford Cloth"/>
  </r>
  <r>
    <n v="4572"/>
    <n v="911"/>
    <n v="979"/>
    <n v="97"/>
    <n v="1"/>
    <n v="97"/>
    <x v="2"/>
    <s v="Slim-Fit"/>
  </r>
  <r>
    <n v="4573"/>
    <n v="911"/>
    <n v="372"/>
    <n v="94"/>
    <n v="2"/>
    <n v="188"/>
    <x v="0"/>
    <s v="Henley"/>
  </r>
  <r>
    <n v="4574"/>
    <n v="911"/>
    <n v="915"/>
    <n v="96"/>
    <n v="1"/>
    <n v="96"/>
    <x v="2"/>
    <s v="Drawstring"/>
  </r>
  <r>
    <n v="4575"/>
    <n v="911"/>
    <n v="87"/>
    <n v="118"/>
    <n v="1"/>
    <n v="118"/>
    <x v="0"/>
    <s v="Flannel"/>
  </r>
  <r>
    <n v="4576"/>
    <n v="912"/>
    <n v="1060"/>
    <n v="93"/>
    <n v="3"/>
    <n v="279"/>
    <x v="2"/>
    <s v="Joggers"/>
  </r>
  <r>
    <n v="4577"/>
    <n v="913"/>
    <n v="761"/>
    <n v="109"/>
    <n v="1"/>
    <n v="109"/>
    <x v="1"/>
    <s v="Peacoat"/>
  </r>
  <r>
    <n v="4578"/>
    <n v="913"/>
    <n v="222"/>
    <n v="106"/>
    <n v="3"/>
    <n v="318"/>
    <x v="0"/>
    <s v="Chambray"/>
  </r>
  <r>
    <n v="4579"/>
    <n v="914"/>
    <n v="123"/>
    <n v="92"/>
    <n v="3"/>
    <n v="276"/>
    <x v="0"/>
    <s v="Denim"/>
  </r>
  <r>
    <n v="4580"/>
    <n v="914"/>
    <n v="1114"/>
    <n v="115"/>
    <n v="2"/>
    <n v="230"/>
    <x v="2"/>
    <s v="Cropped"/>
  </r>
  <r>
    <n v="4581"/>
    <n v="915"/>
    <n v="236"/>
    <n v="106"/>
    <n v="2"/>
    <n v="212"/>
    <x v="0"/>
    <s v="Chambray"/>
  </r>
  <r>
    <n v="4582"/>
    <n v="915"/>
    <n v="216"/>
    <n v="106"/>
    <n v="1"/>
    <n v="106"/>
    <x v="0"/>
    <s v="Chambray"/>
  </r>
  <r>
    <n v="4583"/>
    <n v="915"/>
    <n v="23"/>
    <n v="96"/>
    <n v="1"/>
    <n v="96"/>
    <x v="0"/>
    <s v="Oxford Cloth"/>
  </r>
  <r>
    <n v="4584"/>
    <n v="915"/>
    <n v="53"/>
    <n v="104"/>
    <n v="1"/>
    <n v="104"/>
    <x v="0"/>
    <s v="Dress"/>
  </r>
  <r>
    <n v="4585"/>
    <n v="915"/>
    <n v="575"/>
    <n v="100"/>
    <n v="3"/>
    <n v="300"/>
    <x v="1"/>
    <s v="Bomber"/>
  </r>
  <r>
    <n v="4586"/>
    <n v="915"/>
    <n v="1131"/>
    <n v="102"/>
    <n v="3"/>
    <n v="306"/>
    <x v="2"/>
    <s v="Cargo Pants"/>
  </r>
  <r>
    <n v="4587"/>
    <n v="915"/>
    <n v="1171"/>
    <n v="99"/>
    <n v="2"/>
    <n v="198"/>
    <x v="2"/>
    <s v="High-Waisted"/>
  </r>
  <r>
    <n v="4588"/>
    <n v="915"/>
    <n v="1000"/>
    <n v="106"/>
    <n v="1"/>
    <n v="106"/>
    <x v="2"/>
    <s v="Wool"/>
  </r>
  <r>
    <n v="4589"/>
    <n v="916"/>
    <n v="904"/>
    <n v="94"/>
    <n v="1"/>
    <n v="94"/>
    <x v="2"/>
    <s v="Cords"/>
  </r>
  <r>
    <n v="4590"/>
    <n v="916"/>
    <n v="324"/>
    <n v="109"/>
    <n v="1"/>
    <n v="109"/>
    <x v="0"/>
    <s v="Mandarin Collar"/>
  </r>
  <r>
    <n v="4591"/>
    <n v="916"/>
    <n v="118"/>
    <n v="92"/>
    <n v="1"/>
    <n v="92"/>
    <x v="0"/>
    <s v="Denim"/>
  </r>
  <r>
    <n v="4592"/>
    <n v="917"/>
    <n v="345"/>
    <n v="109"/>
    <n v="1"/>
    <n v="109"/>
    <x v="0"/>
    <s v="Mandarin Collar"/>
  </r>
  <r>
    <n v="4593"/>
    <n v="918"/>
    <n v="539"/>
    <n v="98"/>
    <n v="3"/>
    <n v="294"/>
    <x v="1"/>
    <s v="Leather"/>
  </r>
  <r>
    <n v="4594"/>
    <n v="918"/>
    <n v="1119"/>
    <n v="115"/>
    <n v="2"/>
    <n v="230"/>
    <x v="2"/>
    <s v="Cropped"/>
  </r>
  <r>
    <n v="4595"/>
    <n v="919"/>
    <n v="932"/>
    <n v="96"/>
    <n v="1"/>
    <n v="96"/>
    <x v="2"/>
    <s v="Drawstring"/>
  </r>
  <r>
    <n v="4596"/>
    <n v="920"/>
    <n v="1212"/>
    <n v="105"/>
    <n v="2"/>
    <n v="210"/>
    <x v="2"/>
    <s v="Pleated"/>
  </r>
  <r>
    <n v="4597"/>
    <n v="920"/>
    <n v="540"/>
    <n v="98"/>
    <n v="3"/>
    <n v="294"/>
    <x v="1"/>
    <s v="Leather"/>
  </r>
  <r>
    <n v="4598"/>
    <n v="920"/>
    <n v="1000"/>
    <n v="106"/>
    <n v="3"/>
    <n v="318"/>
    <x v="2"/>
    <s v="Wool"/>
  </r>
  <r>
    <n v="4599"/>
    <n v="920"/>
    <n v="609"/>
    <n v="112"/>
    <n v="3"/>
    <n v="336"/>
    <x v="1"/>
    <s v="Cardigan"/>
  </r>
  <r>
    <n v="4600"/>
    <n v="920"/>
    <n v="502"/>
    <n v="102"/>
    <n v="1"/>
    <n v="102"/>
    <x v="1"/>
    <s v="Windbreaker"/>
  </r>
  <r>
    <n v="4601"/>
    <n v="920"/>
    <n v="791"/>
    <n v="91"/>
    <n v="2"/>
    <n v="182"/>
    <x v="1"/>
    <s v="Pullover"/>
  </r>
  <r>
    <n v="4602"/>
    <n v="920"/>
    <n v="943"/>
    <n v="96"/>
    <n v="3"/>
    <n v="288"/>
    <x v="2"/>
    <s v="Drawstring"/>
  </r>
  <r>
    <n v="4603"/>
    <n v="921"/>
    <n v="494"/>
    <n v="102"/>
    <n v="2"/>
    <n v="204"/>
    <x v="1"/>
    <s v="Windbreaker"/>
  </r>
  <r>
    <n v="4604"/>
    <n v="921"/>
    <n v="1080"/>
    <n v="93"/>
    <n v="2"/>
    <n v="186"/>
    <x v="2"/>
    <s v="Joggers"/>
  </r>
  <r>
    <n v="4605"/>
    <n v="921"/>
    <n v="573"/>
    <n v="100"/>
    <n v="3"/>
    <n v="300"/>
    <x v="1"/>
    <s v="Bomber"/>
  </r>
  <r>
    <n v="4606"/>
    <n v="922"/>
    <n v="1231"/>
    <n v="112"/>
    <n v="2"/>
    <n v="224"/>
    <x v="2"/>
    <s v="Tracksuit Bottoms"/>
  </r>
  <r>
    <n v="4607"/>
    <n v="922"/>
    <n v="173"/>
    <n v="91"/>
    <n v="3"/>
    <n v="273"/>
    <x v="0"/>
    <s v="Linen"/>
  </r>
  <r>
    <n v="4608"/>
    <n v="923"/>
    <n v="655"/>
    <n v="93"/>
    <n v="3"/>
    <n v="279"/>
    <x v="1"/>
    <s v="Coach"/>
  </r>
  <r>
    <n v="4609"/>
    <n v="923"/>
    <n v="445"/>
    <n v="107"/>
    <n v="2"/>
    <n v="214"/>
    <x v="1"/>
    <s v="Denim"/>
  </r>
  <r>
    <n v="4610"/>
    <n v="923"/>
    <n v="462"/>
    <n v="118"/>
    <n v="3"/>
    <n v="354"/>
    <x v="1"/>
    <s v="Puffer"/>
  </r>
  <r>
    <n v="4611"/>
    <n v="923"/>
    <n v="739"/>
    <n v="109"/>
    <n v="2"/>
    <n v="218"/>
    <x v="1"/>
    <s v="Peacoat"/>
  </r>
  <r>
    <n v="4612"/>
    <n v="923"/>
    <n v="222"/>
    <n v="106"/>
    <n v="1"/>
    <n v="106"/>
    <x v="0"/>
    <s v="Chambray"/>
  </r>
  <r>
    <n v="4613"/>
    <n v="923"/>
    <n v="427"/>
    <n v="107"/>
    <n v="3"/>
    <n v="321"/>
    <x v="1"/>
    <s v="Denim"/>
  </r>
  <r>
    <n v="4614"/>
    <n v="924"/>
    <n v="38"/>
    <n v="104"/>
    <n v="2"/>
    <n v="208"/>
    <x v="0"/>
    <s v="Dress"/>
  </r>
  <r>
    <n v="4615"/>
    <n v="924"/>
    <n v="1176"/>
    <n v="99"/>
    <n v="1"/>
    <n v="99"/>
    <x v="2"/>
    <s v="High-Waisted"/>
  </r>
  <r>
    <n v="4616"/>
    <n v="924"/>
    <n v="218"/>
    <n v="106"/>
    <n v="2"/>
    <n v="212"/>
    <x v="0"/>
    <s v="Chambray"/>
  </r>
  <r>
    <n v="4617"/>
    <n v="925"/>
    <n v="880"/>
    <n v="94"/>
    <n v="1"/>
    <n v="94"/>
    <x v="2"/>
    <s v="Cords"/>
  </r>
  <r>
    <n v="4618"/>
    <n v="925"/>
    <n v="629"/>
    <n v="112"/>
    <n v="2"/>
    <n v="224"/>
    <x v="1"/>
    <s v="Cardigan"/>
  </r>
  <r>
    <n v="4619"/>
    <n v="925"/>
    <n v="511"/>
    <n v="102"/>
    <n v="3"/>
    <n v="306"/>
    <x v="1"/>
    <s v="Windbreaker"/>
  </r>
  <r>
    <n v="4620"/>
    <n v="925"/>
    <n v="440"/>
    <n v="107"/>
    <n v="1"/>
    <n v="107"/>
    <x v="1"/>
    <s v="Denim"/>
  </r>
  <r>
    <n v="4621"/>
    <n v="925"/>
    <n v="209"/>
    <n v="98"/>
    <n v="2"/>
    <n v="196"/>
    <x v="0"/>
    <s v="Camp Collared"/>
  </r>
  <r>
    <n v="4622"/>
    <n v="926"/>
    <n v="426"/>
    <n v="107"/>
    <n v="2"/>
    <n v="214"/>
    <x v="1"/>
    <s v="Denim"/>
  </r>
  <r>
    <n v="4623"/>
    <n v="926"/>
    <n v="469"/>
    <n v="118"/>
    <n v="2"/>
    <n v="236"/>
    <x v="1"/>
    <s v="Puffer"/>
  </r>
  <r>
    <n v="4624"/>
    <n v="926"/>
    <n v="839"/>
    <n v="117"/>
    <n v="1"/>
    <n v="117"/>
    <x v="1"/>
    <s v="Shearling"/>
  </r>
  <r>
    <n v="4625"/>
    <n v="926"/>
    <n v="810"/>
    <n v="117"/>
    <n v="2"/>
    <n v="234"/>
    <x v="1"/>
    <s v="Shearling"/>
  </r>
  <r>
    <n v="4626"/>
    <n v="926"/>
    <n v="865"/>
    <n v="113"/>
    <n v="1"/>
    <n v="113"/>
    <x v="2"/>
    <s v="Chinos"/>
  </r>
  <r>
    <n v="4627"/>
    <n v="926"/>
    <n v="661"/>
    <n v="93"/>
    <n v="1"/>
    <n v="93"/>
    <x v="1"/>
    <s v="Coach"/>
  </r>
  <r>
    <n v="4628"/>
    <n v="926"/>
    <n v="1148"/>
    <n v="102"/>
    <n v="3"/>
    <n v="306"/>
    <x v="2"/>
    <s v="Cargo Pants"/>
  </r>
  <r>
    <n v="4629"/>
    <n v="927"/>
    <n v="539"/>
    <n v="98"/>
    <n v="3"/>
    <n v="294"/>
    <x v="1"/>
    <s v="Leather"/>
  </r>
  <r>
    <n v="4630"/>
    <n v="927"/>
    <n v="390"/>
    <n v="119"/>
    <n v="3"/>
    <n v="357"/>
    <x v="0"/>
    <s v="Casual Slim Fit"/>
  </r>
  <r>
    <n v="4631"/>
    <n v="927"/>
    <n v="108"/>
    <n v="92"/>
    <n v="2"/>
    <n v="184"/>
    <x v="0"/>
    <s v="Denim"/>
  </r>
  <r>
    <n v="4632"/>
    <n v="927"/>
    <n v="1160"/>
    <n v="99"/>
    <n v="3"/>
    <n v="297"/>
    <x v="2"/>
    <s v="High-Waisted"/>
  </r>
  <r>
    <n v="4633"/>
    <n v="928"/>
    <n v="22"/>
    <n v="96"/>
    <n v="1"/>
    <n v="96"/>
    <x v="0"/>
    <s v="Oxford Cloth"/>
  </r>
  <r>
    <n v="4634"/>
    <n v="928"/>
    <n v="400"/>
    <n v="119"/>
    <n v="1"/>
    <n v="119"/>
    <x v="0"/>
    <s v="Casual Slim Fit"/>
  </r>
  <r>
    <n v="4635"/>
    <n v="928"/>
    <n v="67"/>
    <n v="104"/>
    <n v="1"/>
    <n v="104"/>
    <x v="0"/>
    <s v="Dress"/>
  </r>
  <r>
    <n v="4636"/>
    <n v="928"/>
    <n v="421"/>
    <n v="107"/>
    <n v="1"/>
    <n v="107"/>
    <x v="1"/>
    <s v="Denim"/>
  </r>
  <r>
    <n v="4637"/>
    <n v="928"/>
    <n v="290"/>
    <n v="105"/>
    <n v="1"/>
    <n v="105"/>
    <x v="0"/>
    <s v="Cuban Collar"/>
  </r>
  <r>
    <n v="4638"/>
    <n v="928"/>
    <n v="1105"/>
    <n v="115"/>
    <n v="2"/>
    <n v="230"/>
    <x v="2"/>
    <s v="Cropped"/>
  </r>
  <r>
    <n v="4639"/>
    <n v="928"/>
    <n v="922"/>
    <n v="96"/>
    <n v="2"/>
    <n v="192"/>
    <x v="2"/>
    <s v="Drawstring"/>
  </r>
  <r>
    <n v="4640"/>
    <n v="929"/>
    <n v="1157"/>
    <n v="99"/>
    <n v="2"/>
    <n v="198"/>
    <x v="2"/>
    <s v="High-Waisted"/>
  </r>
  <r>
    <n v="4641"/>
    <n v="929"/>
    <n v="167"/>
    <n v="91"/>
    <n v="3"/>
    <n v="273"/>
    <x v="0"/>
    <s v="Linen"/>
  </r>
  <r>
    <n v="4642"/>
    <n v="929"/>
    <n v="803"/>
    <n v="91"/>
    <n v="2"/>
    <n v="182"/>
    <x v="1"/>
    <s v="Pullover"/>
  </r>
  <r>
    <n v="4643"/>
    <n v="929"/>
    <n v="256"/>
    <n v="95"/>
    <n v="1"/>
    <n v="95"/>
    <x v="0"/>
    <s v="Polo"/>
  </r>
  <r>
    <n v="4644"/>
    <n v="930"/>
    <n v="276"/>
    <n v="95"/>
    <n v="3"/>
    <n v="285"/>
    <x v="0"/>
    <s v="Polo"/>
  </r>
  <r>
    <n v="4645"/>
    <n v="930"/>
    <n v="1176"/>
    <n v="99"/>
    <n v="2"/>
    <n v="198"/>
    <x v="2"/>
    <s v="High-Waisted"/>
  </r>
  <r>
    <n v="4646"/>
    <n v="930"/>
    <n v="389"/>
    <n v="119"/>
    <n v="2"/>
    <n v="238"/>
    <x v="0"/>
    <s v="Casual Slim Fit"/>
  </r>
  <r>
    <n v="4647"/>
    <n v="931"/>
    <n v="1241"/>
    <n v="112"/>
    <n v="1"/>
    <n v="112"/>
    <x v="2"/>
    <s v="Tracksuit Bottoms"/>
  </r>
  <r>
    <n v="4648"/>
    <n v="931"/>
    <n v="1025"/>
    <n v="90"/>
    <n v="2"/>
    <n v="180"/>
    <x v="2"/>
    <s v="Relaxed Leg"/>
  </r>
  <r>
    <n v="4649"/>
    <n v="932"/>
    <n v="382"/>
    <n v="94"/>
    <n v="3"/>
    <n v="282"/>
    <x v="0"/>
    <s v="Henley"/>
  </r>
  <r>
    <n v="4650"/>
    <n v="932"/>
    <n v="821"/>
    <n v="117"/>
    <n v="1"/>
    <n v="117"/>
    <x v="1"/>
    <s v="Shearling"/>
  </r>
  <r>
    <n v="4651"/>
    <n v="933"/>
    <n v="958"/>
    <n v="97"/>
    <n v="3"/>
    <n v="291"/>
    <x v="2"/>
    <s v="Slim-Fit"/>
  </r>
  <r>
    <n v="4652"/>
    <n v="933"/>
    <n v="1025"/>
    <n v="90"/>
    <n v="2"/>
    <n v="180"/>
    <x v="2"/>
    <s v="Relaxed Leg"/>
  </r>
  <r>
    <n v="4653"/>
    <n v="933"/>
    <n v="415"/>
    <n v="119"/>
    <n v="2"/>
    <n v="238"/>
    <x v="0"/>
    <s v="Casual Slim Fit"/>
  </r>
  <r>
    <n v="4654"/>
    <n v="933"/>
    <n v="838"/>
    <n v="117"/>
    <n v="3"/>
    <n v="351"/>
    <x v="1"/>
    <s v="Shearling"/>
  </r>
  <r>
    <n v="4655"/>
    <n v="933"/>
    <n v="687"/>
    <n v="113"/>
    <n v="1"/>
    <n v="113"/>
    <x v="1"/>
    <s v="Parka"/>
  </r>
  <r>
    <n v="4656"/>
    <n v="934"/>
    <n v="453"/>
    <n v="107"/>
    <n v="2"/>
    <n v="214"/>
    <x v="1"/>
    <s v="Denim"/>
  </r>
  <r>
    <n v="4657"/>
    <n v="934"/>
    <n v="202"/>
    <n v="98"/>
    <n v="1"/>
    <n v="98"/>
    <x v="0"/>
    <s v="Camp Collared"/>
  </r>
  <r>
    <n v="4658"/>
    <n v="934"/>
    <n v="1165"/>
    <n v="99"/>
    <n v="1"/>
    <n v="99"/>
    <x v="2"/>
    <s v="High-Waisted"/>
  </r>
  <r>
    <n v="4659"/>
    <n v="934"/>
    <n v="1194"/>
    <n v="105"/>
    <n v="1"/>
    <n v="105"/>
    <x v="2"/>
    <s v="Pleated"/>
  </r>
  <r>
    <n v="4660"/>
    <n v="934"/>
    <n v="82"/>
    <n v="118"/>
    <n v="3"/>
    <n v="354"/>
    <x v="0"/>
    <s v="Flannel"/>
  </r>
  <r>
    <n v="4661"/>
    <n v="934"/>
    <n v="113"/>
    <n v="92"/>
    <n v="2"/>
    <n v="184"/>
    <x v="0"/>
    <s v="Denim"/>
  </r>
  <r>
    <n v="4662"/>
    <n v="935"/>
    <n v="991"/>
    <n v="106"/>
    <n v="2"/>
    <n v="212"/>
    <x v="2"/>
    <s v="Wool"/>
  </r>
  <r>
    <n v="4663"/>
    <n v="935"/>
    <n v="843"/>
    <n v="113"/>
    <n v="1"/>
    <n v="113"/>
    <x v="2"/>
    <s v="Chinos"/>
  </r>
  <r>
    <n v="4664"/>
    <n v="935"/>
    <n v="1122"/>
    <n v="102"/>
    <n v="2"/>
    <n v="204"/>
    <x v="2"/>
    <s v="Cargo Pants"/>
  </r>
  <r>
    <n v="4665"/>
    <n v="935"/>
    <n v="1020"/>
    <n v="90"/>
    <n v="3"/>
    <n v="270"/>
    <x v="2"/>
    <s v="Relaxed Leg"/>
  </r>
  <r>
    <n v="4666"/>
    <n v="935"/>
    <n v="922"/>
    <n v="96"/>
    <n v="1"/>
    <n v="96"/>
    <x v="2"/>
    <s v="Drawstring"/>
  </r>
  <r>
    <n v="4667"/>
    <n v="935"/>
    <n v="926"/>
    <n v="96"/>
    <n v="2"/>
    <n v="192"/>
    <x v="2"/>
    <s v="Drawstring"/>
  </r>
  <r>
    <n v="4668"/>
    <n v="935"/>
    <n v="242"/>
    <n v="106"/>
    <n v="3"/>
    <n v="318"/>
    <x v="0"/>
    <s v="Chambray"/>
  </r>
  <r>
    <n v="4669"/>
    <n v="935"/>
    <n v="262"/>
    <n v="95"/>
    <n v="3"/>
    <n v="285"/>
    <x v="0"/>
    <s v="Polo"/>
  </r>
  <r>
    <n v="4670"/>
    <n v="936"/>
    <n v="820"/>
    <n v="117"/>
    <n v="3"/>
    <n v="351"/>
    <x v="1"/>
    <s v="Shearling"/>
  </r>
  <r>
    <n v="4671"/>
    <n v="936"/>
    <n v="235"/>
    <n v="106"/>
    <n v="3"/>
    <n v="318"/>
    <x v="0"/>
    <s v="Chambray"/>
  </r>
  <r>
    <n v="4672"/>
    <n v="936"/>
    <n v="292"/>
    <n v="105"/>
    <n v="3"/>
    <n v="315"/>
    <x v="0"/>
    <s v="Cuban Collar"/>
  </r>
  <r>
    <n v="4673"/>
    <n v="936"/>
    <n v="405"/>
    <n v="119"/>
    <n v="3"/>
    <n v="357"/>
    <x v="0"/>
    <s v="Casual Slim Fit"/>
  </r>
  <r>
    <n v="4674"/>
    <n v="936"/>
    <n v="837"/>
    <n v="117"/>
    <n v="2"/>
    <n v="234"/>
    <x v="1"/>
    <s v="Shearling"/>
  </r>
  <r>
    <n v="4675"/>
    <n v="936"/>
    <n v="1107"/>
    <n v="115"/>
    <n v="3"/>
    <n v="345"/>
    <x v="2"/>
    <s v="Cropped"/>
  </r>
  <r>
    <n v="4676"/>
    <n v="936"/>
    <n v="1164"/>
    <n v="99"/>
    <n v="1"/>
    <n v="99"/>
    <x v="2"/>
    <s v="High-Waisted"/>
  </r>
  <r>
    <n v="4677"/>
    <n v="936"/>
    <n v="399"/>
    <n v="119"/>
    <n v="3"/>
    <n v="357"/>
    <x v="0"/>
    <s v="Casual Slim Fit"/>
  </r>
  <r>
    <n v="4678"/>
    <n v="937"/>
    <n v="241"/>
    <n v="106"/>
    <n v="2"/>
    <n v="212"/>
    <x v="0"/>
    <s v="Chambray"/>
  </r>
  <r>
    <n v="4679"/>
    <n v="937"/>
    <n v="418"/>
    <n v="119"/>
    <n v="3"/>
    <n v="357"/>
    <x v="0"/>
    <s v="Casual Slim Fit"/>
  </r>
  <r>
    <n v="4680"/>
    <n v="938"/>
    <n v="810"/>
    <n v="117"/>
    <n v="3"/>
    <n v="351"/>
    <x v="1"/>
    <s v="Shearling"/>
  </r>
  <r>
    <n v="4681"/>
    <n v="938"/>
    <n v="361"/>
    <n v="94"/>
    <n v="3"/>
    <n v="282"/>
    <x v="0"/>
    <s v="Henley"/>
  </r>
  <r>
    <n v="4682"/>
    <n v="938"/>
    <n v="562"/>
    <n v="100"/>
    <n v="1"/>
    <n v="100"/>
    <x v="1"/>
    <s v="Bomber"/>
  </r>
  <r>
    <n v="4683"/>
    <n v="938"/>
    <n v="547"/>
    <n v="98"/>
    <n v="2"/>
    <n v="196"/>
    <x v="1"/>
    <s v="Leather"/>
  </r>
  <r>
    <n v="4684"/>
    <n v="938"/>
    <n v="380"/>
    <n v="94"/>
    <n v="1"/>
    <n v="94"/>
    <x v="0"/>
    <s v="Henley"/>
  </r>
  <r>
    <n v="4685"/>
    <n v="938"/>
    <n v="1134"/>
    <n v="102"/>
    <n v="2"/>
    <n v="204"/>
    <x v="2"/>
    <s v="Cargo Pants"/>
  </r>
  <r>
    <n v="4686"/>
    <n v="938"/>
    <n v="126"/>
    <n v="92"/>
    <n v="3"/>
    <n v="276"/>
    <x v="0"/>
    <s v="Denim"/>
  </r>
  <r>
    <n v="4687"/>
    <n v="939"/>
    <n v="783"/>
    <n v="91"/>
    <n v="2"/>
    <n v="182"/>
    <x v="1"/>
    <s v="Pullover"/>
  </r>
  <r>
    <n v="4688"/>
    <n v="939"/>
    <n v="382"/>
    <n v="94"/>
    <n v="2"/>
    <n v="188"/>
    <x v="0"/>
    <s v="Henley"/>
  </r>
  <r>
    <n v="4689"/>
    <n v="939"/>
    <n v="422"/>
    <n v="107"/>
    <n v="1"/>
    <n v="107"/>
    <x v="1"/>
    <s v="Denim"/>
  </r>
  <r>
    <n v="4690"/>
    <n v="939"/>
    <n v="441"/>
    <n v="107"/>
    <n v="2"/>
    <n v="214"/>
    <x v="1"/>
    <s v="Denim"/>
  </r>
  <r>
    <n v="4691"/>
    <n v="939"/>
    <n v="689"/>
    <n v="113"/>
    <n v="3"/>
    <n v="339"/>
    <x v="1"/>
    <s v="Parka"/>
  </r>
  <r>
    <n v="4692"/>
    <n v="939"/>
    <n v="1048"/>
    <n v="90"/>
    <n v="2"/>
    <n v="180"/>
    <x v="2"/>
    <s v="Relaxed Leg"/>
  </r>
  <r>
    <n v="4693"/>
    <n v="940"/>
    <n v="1201"/>
    <n v="105"/>
    <n v="3"/>
    <n v="315"/>
    <x v="2"/>
    <s v="Pleated"/>
  </r>
  <r>
    <n v="4694"/>
    <n v="940"/>
    <n v="575"/>
    <n v="100"/>
    <n v="1"/>
    <n v="100"/>
    <x v="1"/>
    <s v="Bomber"/>
  </r>
  <r>
    <n v="4695"/>
    <n v="940"/>
    <n v="955"/>
    <n v="97"/>
    <n v="2"/>
    <n v="194"/>
    <x v="2"/>
    <s v="Slim-Fit"/>
  </r>
  <r>
    <n v="4696"/>
    <n v="940"/>
    <n v="212"/>
    <n v="106"/>
    <n v="1"/>
    <n v="106"/>
    <x v="0"/>
    <s v="Chambray"/>
  </r>
  <r>
    <n v="4697"/>
    <n v="940"/>
    <n v="39"/>
    <n v="104"/>
    <n v="2"/>
    <n v="208"/>
    <x v="0"/>
    <s v="Dress"/>
  </r>
  <r>
    <n v="4698"/>
    <n v="940"/>
    <n v="390"/>
    <n v="119"/>
    <n v="2"/>
    <n v="238"/>
    <x v="0"/>
    <s v="Casual Slim Fit"/>
  </r>
  <r>
    <n v="4699"/>
    <n v="940"/>
    <n v="177"/>
    <n v="98"/>
    <n v="3"/>
    <n v="294"/>
    <x v="0"/>
    <s v="Camp Collared"/>
  </r>
  <r>
    <n v="4700"/>
    <n v="940"/>
    <n v="1255"/>
    <n v="112"/>
    <n v="3"/>
    <n v="336"/>
    <x v="2"/>
    <s v="Tracksuit Bottoms"/>
  </r>
  <r>
    <n v="4701"/>
    <n v="940"/>
    <n v="514"/>
    <n v="102"/>
    <n v="2"/>
    <n v="204"/>
    <x v="1"/>
    <s v="Windbreaker"/>
  </r>
  <r>
    <n v="4702"/>
    <n v="940"/>
    <n v="540"/>
    <n v="98"/>
    <n v="3"/>
    <n v="294"/>
    <x v="1"/>
    <s v="Leather"/>
  </r>
  <r>
    <n v="4703"/>
    <n v="941"/>
    <n v="518"/>
    <n v="102"/>
    <n v="3"/>
    <n v="306"/>
    <x v="1"/>
    <s v="Windbreaker"/>
  </r>
  <r>
    <n v="4704"/>
    <n v="941"/>
    <n v="1224"/>
    <n v="105"/>
    <n v="3"/>
    <n v="315"/>
    <x v="2"/>
    <s v="Pleated"/>
  </r>
  <r>
    <n v="4705"/>
    <n v="942"/>
    <n v="867"/>
    <n v="113"/>
    <n v="1"/>
    <n v="113"/>
    <x v="2"/>
    <s v="Chinos"/>
  </r>
  <r>
    <n v="4706"/>
    <n v="942"/>
    <n v="192"/>
    <n v="98"/>
    <n v="1"/>
    <n v="98"/>
    <x v="0"/>
    <s v="Camp Collared"/>
  </r>
  <r>
    <n v="4707"/>
    <n v="942"/>
    <n v="383"/>
    <n v="94"/>
    <n v="3"/>
    <n v="282"/>
    <x v="0"/>
    <s v="Henley"/>
  </r>
  <r>
    <n v="4708"/>
    <n v="942"/>
    <n v="251"/>
    <n v="95"/>
    <n v="2"/>
    <n v="190"/>
    <x v="0"/>
    <s v="Polo"/>
  </r>
  <r>
    <n v="4709"/>
    <n v="942"/>
    <n v="646"/>
    <n v="93"/>
    <n v="2"/>
    <n v="186"/>
    <x v="1"/>
    <s v="Coach"/>
  </r>
  <r>
    <n v="4710"/>
    <n v="943"/>
    <n v="1081"/>
    <n v="93"/>
    <n v="1"/>
    <n v="93"/>
    <x v="2"/>
    <s v="Joggers"/>
  </r>
  <r>
    <n v="4711"/>
    <n v="943"/>
    <n v="217"/>
    <n v="106"/>
    <n v="3"/>
    <n v="318"/>
    <x v="0"/>
    <s v="Chambray"/>
  </r>
  <r>
    <n v="4712"/>
    <n v="943"/>
    <n v="455"/>
    <n v="118"/>
    <n v="1"/>
    <n v="118"/>
    <x v="1"/>
    <s v="Puffer"/>
  </r>
  <r>
    <n v="4713"/>
    <n v="944"/>
    <n v="820"/>
    <n v="117"/>
    <n v="2"/>
    <n v="234"/>
    <x v="1"/>
    <s v="Shearling"/>
  </r>
  <r>
    <n v="4714"/>
    <n v="945"/>
    <n v="457"/>
    <n v="118"/>
    <n v="1"/>
    <n v="118"/>
    <x v="1"/>
    <s v="Puffer"/>
  </r>
  <r>
    <n v="4715"/>
    <n v="945"/>
    <n v="1008"/>
    <n v="106"/>
    <n v="3"/>
    <n v="318"/>
    <x v="2"/>
    <s v="Wool"/>
  </r>
  <r>
    <n v="4716"/>
    <n v="945"/>
    <n v="817"/>
    <n v="117"/>
    <n v="2"/>
    <n v="234"/>
    <x v="1"/>
    <s v="Shearling"/>
  </r>
  <r>
    <n v="4717"/>
    <n v="945"/>
    <n v="580"/>
    <n v="100"/>
    <n v="2"/>
    <n v="200"/>
    <x v="1"/>
    <s v="Bomber"/>
  </r>
  <r>
    <n v="4718"/>
    <n v="945"/>
    <n v="899"/>
    <n v="94"/>
    <n v="2"/>
    <n v="188"/>
    <x v="2"/>
    <s v="Cords"/>
  </r>
  <r>
    <n v="4719"/>
    <n v="946"/>
    <n v="613"/>
    <n v="112"/>
    <n v="1"/>
    <n v="112"/>
    <x v="1"/>
    <s v="Cardigan"/>
  </r>
  <r>
    <n v="4720"/>
    <n v="946"/>
    <n v="4"/>
    <n v="96"/>
    <n v="3"/>
    <n v="288"/>
    <x v="0"/>
    <s v="Oxford Cloth"/>
  </r>
  <r>
    <n v="4721"/>
    <n v="947"/>
    <n v="1042"/>
    <n v="90"/>
    <n v="1"/>
    <n v="90"/>
    <x v="2"/>
    <s v="Relaxed Leg"/>
  </r>
  <r>
    <n v="4722"/>
    <n v="947"/>
    <n v="359"/>
    <n v="94"/>
    <n v="1"/>
    <n v="94"/>
    <x v="0"/>
    <s v="Henley"/>
  </r>
  <r>
    <n v="4723"/>
    <n v="947"/>
    <n v="440"/>
    <n v="107"/>
    <n v="1"/>
    <n v="107"/>
    <x v="1"/>
    <s v="Denim"/>
  </r>
  <r>
    <n v="4724"/>
    <n v="948"/>
    <n v="972"/>
    <n v="97"/>
    <n v="2"/>
    <n v="194"/>
    <x v="2"/>
    <s v="Slim-Fit"/>
  </r>
  <r>
    <n v="4725"/>
    <n v="948"/>
    <n v="1246"/>
    <n v="112"/>
    <n v="1"/>
    <n v="112"/>
    <x v="2"/>
    <s v="Tracksuit Bottoms"/>
  </r>
  <r>
    <n v="4726"/>
    <n v="948"/>
    <n v="121"/>
    <n v="92"/>
    <n v="1"/>
    <n v="92"/>
    <x v="0"/>
    <s v="Denim"/>
  </r>
  <r>
    <n v="4727"/>
    <n v="948"/>
    <n v="896"/>
    <n v="94"/>
    <n v="1"/>
    <n v="94"/>
    <x v="2"/>
    <s v="Cords"/>
  </r>
  <r>
    <n v="4728"/>
    <n v="949"/>
    <n v="621"/>
    <n v="112"/>
    <n v="3"/>
    <n v="336"/>
    <x v="1"/>
    <s v="Cardigan"/>
  </r>
  <r>
    <n v="4729"/>
    <n v="949"/>
    <n v="850"/>
    <n v="113"/>
    <n v="1"/>
    <n v="113"/>
    <x v="2"/>
    <s v="Chinos"/>
  </r>
  <r>
    <n v="4730"/>
    <n v="949"/>
    <n v="827"/>
    <n v="117"/>
    <n v="1"/>
    <n v="117"/>
    <x v="1"/>
    <s v="Shearling"/>
  </r>
  <r>
    <n v="4731"/>
    <n v="949"/>
    <n v="870"/>
    <n v="113"/>
    <n v="1"/>
    <n v="113"/>
    <x v="2"/>
    <s v="Chinos"/>
  </r>
  <r>
    <n v="4732"/>
    <n v="949"/>
    <n v="316"/>
    <n v="109"/>
    <n v="3"/>
    <n v="327"/>
    <x v="0"/>
    <s v="Mandarin Collar"/>
  </r>
  <r>
    <n v="4733"/>
    <n v="949"/>
    <n v="914"/>
    <n v="96"/>
    <n v="2"/>
    <n v="192"/>
    <x v="2"/>
    <s v="Drawstring"/>
  </r>
  <r>
    <n v="4734"/>
    <n v="950"/>
    <n v="1073"/>
    <n v="93"/>
    <n v="3"/>
    <n v="279"/>
    <x v="2"/>
    <s v="Joggers"/>
  </r>
  <r>
    <n v="4735"/>
    <n v="950"/>
    <n v="1137"/>
    <n v="102"/>
    <n v="3"/>
    <n v="306"/>
    <x v="2"/>
    <s v="Cargo Pants"/>
  </r>
  <r>
    <n v="4736"/>
    <n v="950"/>
    <n v="170"/>
    <n v="91"/>
    <n v="3"/>
    <n v="273"/>
    <x v="0"/>
    <s v="Linen"/>
  </r>
  <r>
    <n v="4737"/>
    <n v="951"/>
    <n v="1059"/>
    <n v="93"/>
    <n v="3"/>
    <n v="279"/>
    <x v="2"/>
    <s v="Joggers"/>
  </r>
  <r>
    <n v="4738"/>
    <n v="951"/>
    <n v="647"/>
    <n v="93"/>
    <n v="3"/>
    <n v="279"/>
    <x v="1"/>
    <s v="Coach"/>
  </r>
  <r>
    <n v="4739"/>
    <n v="951"/>
    <n v="631"/>
    <n v="93"/>
    <n v="1"/>
    <n v="93"/>
    <x v="1"/>
    <s v="Coach"/>
  </r>
  <r>
    <n v="4740"/>
    <n v="951"/>
    <n v="151"/>
    <n v="91"/>
    <n v="1"/>
    <n v="91"/>
    <x v="0"/>
    <s v="Linen"/>
  </r>
  <r>
    <n v="4741"/>
    <n v="951"/>
    <n v="154"/>
    <n v="91"/>
    <n v="1"/>
    <n v="91"/>
    <x v="0"/>
    <s v="Linen"/>
  </r>
  <r>
    <n v="4742"/>
    <n v="952"/>
    <n v="859"/>
    <n v="113"/>
    <n v="1"/>
    <n v="113"/>
    <x v="2"/>
    <s v="Chinos"/>
  </r>
  <r>
    <n v="4743"/>
    <n v="952"/>
    <n v="721"/>
    <n v="119"/>
    <n v="2"/>
    <n v="238"/>
    <x v="1"/>
    <s v="Trench Coat"/>
  </r>
  <r>
    <n v="4744"/>
    <n v="952"/>
    <n v="845"/>
    <n v="113"/>
    <n v="1"/>
    <n v="113"/>
    <x v="2"/>
    <s v="Chinos"/>
  </r>
  <r>
    <n v="4745"/>
    <n v="952"/>
    <n v="707"/>
    <n v="119"/>
    <n v="3"/>
    <n v="357"/>
    <x v="1"/>
    <s v="Trench Coat"/>
  </r>
  <r>
    <n v="4746"/>
    <n v="952"/>
    <n v="304"/>
    <n v="105"/>
    <n v="2"/>
    <n v="210"/>
    <x v="0"/>
    <s v="Cuban Collar"/>
  </r>
  <r>
    <n v="4747"/>
    <n v="952"/>
    <n v="1223"/>
    <n v="105"/>
    <n v="1"/>
    <n v="105"/>
    <x v="2"/>
    <s v="Pleated"/>
  </r>
  <r>
    <n v="4748"/>
    <n v="952"/>
    <n v="78"/>
    <n v="118"/>
    <n v="2"/>
    <n v="236"/>
    <x v="0"/>
    <s v="Flannel"/>
  </r>
  <r>
    <n v="4749"/>
    <n v="953"/>
    <n v="915"/>
    <n v="96"/>
    <n v="2"/>
    <n v="192"/>
    <x v="2"/>
    <s v="Drawstring"/>
  </r>
  <r>
    <n v="4750"/>
    <n v="953"/>
    <n v="80"/>
    <n v="118"/>
    <n v="1"/>
    <n v="118"/>
    <x v="0"/>
    <s v="Flannel"/>
  </r>
  <r>
    <n v="4751"/>
    <n v="953"/>
    <n v="1128"/>
    <n v="102"/>
    <n v="2"/>
    <n v="204"/>
    <x v="2"/>
    <s v="Cargo Pants"/>
  </r>
  <r>
    <n v="4752"/>
    <n v="953"/>
    <n v="232"/>
    <n v="106"/>
    <n v="2"/>
    <n v="212"/>
    <x v="0"/>
    <s v="Chambray"/>
  </r>
  <r>
    <n v="4753"/>
    <n v="953"/>
    <n v="815"/>
    <n v="117"/>
    <n v="3"/>
    <n v="351"/>
    <x v="1"/>
    <s v="Shearling"/>
  </r>
  <r>
    <n v="4754"/>
    <n v="953"/>
    <n v="369"/>
    <n v="94"/>
    <n v="2"/>
    <n v="188"/>
    <x v="0"/>
    <s v="Henley"/>
  </r>
  <r>
    <n v="4755"/>
    <n v="953"/>
    <n v="302"/>
    <n v="105"/>
    <n v="1"/>
    <n v="105"/>
    <x v="0"/>
    <s v="Cuban Collar"/>
  </r>
  <r>
    <n v="4756"/>
    <n v="953"/>
    <n v="304"/>
    <n v="105"/>
    <n v="1"/>
    <n v="105"/>
    <x v="0"/>
    <s v="Cuban Collar"/>
  </r>
  <r>
    <n v="4757"/>
    <n v="953"/>
    <n v="509"/>
    <n v="102"/>
    <n v="3"/>
    <n v="306"/>
    <x v="1"/>
    <s v="Windbreaker"/>
  </r>
  <r>
    <n v="4758"/>
    <n v="954"/>
    <n v="942"/>
    <n v="96"/>
    <n v="2"/>
    <n v="192"/>
    <x v="2"/>
    <s v="Drawstring"/>
  </r>
  <r>
    <n v="4759"/>
    <n v="954"/>
    <n v="791"/>
    <n v="91"/>
    <n v="1"/>
    <n v="91"/>
    <x v="1"/>
    <s v="Pullover"/>
  </r>
  <r>
    <n v="4760"/>
    <n v="954"/>
    <n v="232"/>
    <n v="106"/>
    <n v="1"/>
    <n v="106"/>
    <x v="0"/>
    <s v="Chambray"/>
  </r>
  <r>
    <n v="4761"/>
    <n v="954"/>
    <n v="824"/>
    <n v="117"/>
    <n v="2"/>
    <n v="234"/>
    <x v="1"/>
    <s v="Shearling"/>
  </r>
  <r>
    <n v="4762"/>
    <n v="954"/>
    <n v="586"/>
    <n v="100"/>
    <n v="3"/>
    <n v="300"/>
    <x v="1"/>
    <s v="Bomber"/>
  </r>
  <r>
    <n v="4763"/>
    <n v="954"/>
    <n v="1245"/>
    <n v="112"/>
    <n v="2"/>
    <n v="224"/>
    <x v="2"/>
    <s v="Tracksuit Bottoms"/>
  </r>
  <r>
    <n v="4764"/>
    <n v="954"/>
    <n v="617"/>
    <n v="112"/>
    <n v="3"/>
    <n v="336"/>
    <x v="1"/>
    <s v="Cardigan"/>
  </r>
  <r>
    <n v="4765"/>
    <n v="954"/>
    <n v="1011"/>
    <n v="106"/>
    <n v="3"/>
    <n v="318"/>
    <x v="2"/>
    <s v="Wool"/>
  </r>
  <r>
    <n v="4766"/>
    <n v="955"/>
    <n v="131"/>
    <n v="92"/>
    <n v="1"/>
    <n v="92"/>
    <x v="0"/>
    <s v="Denim"/>
  </r>
  <r>
    <n v="4767"/>
    <n v="955"/>
    <n v="393"/>
    <n v="119"/>
    <n v="1"/>
    <n v="119"/>
    <x v="0"/>
    <s v="Casual Slim Fit"/>
  </r>
  <r>
    <n v="4768"/>
    <n v="955"/>
    <n v="966"/>
    <n v="97"/>
    <n v="1"/>
    <n v="97"/>
    <x v="2"/>
    <s v="Slim-Fit"/>
  </r>
  <r>
    <n v="4769"/>
    <n v="955"/>
    <n v="1229"/>
    <n v="112"/>
    <n v="3"/>
    <n v="336"/>
    <x v="2"/>
    <s v="Tracksuit Bottoms"/>
  </r>
  <r>
    <n v="4770"/>
    <n v="955"/>
    <n v="938"/>
    <n v="96"/>
    <n v="3"/>
    <n v="288"/>
    <x v="2"/>
    <s v="Drawstring"/>
  </r>
  <r>
    <n v="4771"/>
    <n v="956"/>
    <n v="695"/>
    <n v="113"/>
    <n v="3"/>
    <n v="339"/>
    <x v="1"/>
    <s v="Parka"/>
  </r>
  <r>
    <n v="4772"/>
    <n v="956"/>
    <n v="672"/>
    <n v="113"/>
    <n v="2"/>
    <n v="226"/>
    <x v="1"/>
    <s v="Parka"/>
  </r>
  <r>
    <n v="4773"/>
    <n v="956"/>
    <n v="377"/>
    <n v="94"/>
    <n v="2"/>
    <n v="188"/>
    <x v="0"/>
    <s v="Henley"/>
  </r>
  <r>
    <n v="4774"/>
    <n v="956"/>
    <n v="1250"/>
    <n v="112"/>
    <n v="2"/>
    <n v="224"/>
    <x v="2"/>
    <s v="Tracksuit Bottoms"/>
  </r>
  <r>
    <n v="4775"/>
    <n v="956"/>
    <n v="548"/>
    <n v="98"/>
    <n v="3"/>
    <n v="294"/>
    <x v="1"/>
    <s v="Leather"/>
  </r>
  <r>
    <n v="4776"/>
    <n v="957"/>
    <n v="48"/>
    <n v="104"/>
    <n v="1"/>
    <n v="104"/>
    <x v="0"/>
    <s v="Dress"/>
  </r>
  <r>
    <n v="4777"/>
    <n v="957"/>
    <n v="107"/>
    <n v="92"/>
    <n v="2"/>
    <n v="184"/>
    <x v="0"/>
    <s v="Denim"/>
  </r>
  <r>
    <n v="4778"/>
    <n v="958"/>
    <n v="1184"/>
    <n v="99"/>
    <n v="2"/>
    <n v="198"/>
    <x v="2"/>
    <s v="High-Waisted"/>
  </r>
  <r>
    <n v="4779"/>
    <n v="958"/>
    <n v="157"/>
    <n v="91"/>
    <n v="1"/>
    <n v="91"/>
    <x v="0"/>
    <s v="Linen"/>
  </r>
  <r>
    <n v="4780"/>
    <n v="959"/>
    <n v="732"/>
    <n v="119"/>
    <n v="3"/>
    <n v="357"/>
    <x v="1"/>
    <s v="Trench Coat"/>
  </r>
  <r>
    <n v="4781"/>
    <n v="959"/>
    <n v="205"/>
    <n v="98"/>
    <n v="3"/>
    <n v="294"/>
    <x v="0"/>
    <s v="Camp Collared"/>
  </r>
  <r>
    <n v="4782"/>
    <n v="959"/>
    <n v="1184"/>
    <n v="99"/>
    <n v="3"/>
    <n v="297"/>
    <x v="2"/>
    <s v="High-Waisted"/>
  </r>
  <r>
    <n v="4783"/>
    <n v="960"/>
    <n v="313"/>
    <n v="105"/>
    <n v="3"/>
    <n v="315"/>
    <x v="0"/>
    <s v="Cuban Collar"/>
  </r>
  <r>
    <n v="4784"/>
    <n v="960"/>
    <n v="535"/>
    <n v="98"/>
    <n v="3"/>
    <n v="294"/>
    <x v="1"/>
    <s v="Leather"/>
  </r>
  <r>
    <n v="4785"/>
    <n v="960"/>
    <n v="1012"/>
    <n v="106"/>
    <n v="3"/>
    <n v="318"/>
    <x v="2"/>
    <s v="Wool"/>
  </r>
  <r>
    <n v="4786"/>
    <n v="960"/>
    <n v="147"/>
    <n v="91"/>
    <n v="1"/>
    <n v="91"/>
    <x v="0"/>
    <s v="Linen"/>
  </r>
  <r>
    <n v="4787"/>
    <n v="960"/>
    <n v="45"/>
    <n v="104"/>
    <n v="2"/>
    <n v="208"/>
    <x v="0"/>
    <s v="Dress"/>
  </r>
  <r>
    <n v="4788"/>
    <n v="960"/>
    <n v="606"/>
    <n v="112"/>
    <n v="1"/>
    <n v="112"/>
    <x v="1"/>
    <s v="Cardigan"/>
  </r>
  <r>
    <n v="4789"/>
    <n v="961"/>
    <n v="1255"/>
    <n v="112"/>
    <n v="2"/>
    <n v="224"/>
    <x v="2"/>
    <s v="Tracksuit Bottoms"/>
  </r>
  <r>
    <n v="4790"/>
    <n v="961"/>
    <n v="901"/>
    <n v="94"/>
    <n v="1"/>
    <n v="94"/>
    <x v="2"/>
    <s v="Cords"/>
  </r>
  <r>
    <n v="4791"/>
    <n v="961"/>
    <n v="1143"/>
    <n v="102"/>
    <n v="1"/>
    <n v="102"/>
    <x v="2"/>
    <s v="Cargo Pants"/>
  </r>
  <r>
    <n v="4792"/>
    <n v="961"/>
    <n v="636"/>
    <n v="93"/>
    <n v="3"/>
    <n v="279"/>
    <x v="1"/>
    <s v="Coach"/>
  </r>
  <r>
    <n v="4793"/>
    <n v="962"/>
    <n v="866"/>
    <n v="113"/>
    <n v="3"/>
    <n v="339"/>
    <x v="2"/>
    <s v="Chinos"/>
  </r>
  <r>
    <n v="4794"/>
    <n v="962"/>
    <n v="750"/>
    <n v="109"/>
    <n v="3"/>
    <n v="327"/>
    <x v="1"/>
    <s v="Peacoat"/>
  </r>
  <r>
    <n v="4795"/>
    <n v="962"/>
    <n v="326"/>
    <n v="109"/>
    <n v="3"/>
    <n v="327"/>
    <x v="0"/>
    <s v="Mandarin Collar"/>
  </r>
  <r>
    <n v="4796"/>
    <n v="962"/>
    <n v="367"/>
    <n v="94"/>
    <n v="2"/>
    <n v="188"/>
    <x v="0"/>
    <s v="Henley"/>
  </r>
  <r>
    <n v="4797"/>
    <n v="962"/>
    <n v="262"/>
    <n v="95"/>
    <n v="1"/>
    <n v="95"/>
    <x v="0"/>
    <s v="Polo"/>
  </r>
  <r>
    <n v="4798"/>
    <n v="962"/>
    <n v="387"/>
    <n v="119"/>
    <n v="3"/>
    <n v="357"/>
    <x v="0"/>
    <s v="Casual Slim Fit"/>
  </r>
  <r>
    <n v="4799"/>
    <n v="963"/>
    <n v="802"/>
    <n v="91"/>
    <n v="1"/>
    <n v="91"/>
    <x v="1"/>
    <s v="Pullover"/>
  </r>
  <r>
    <n v="4800"/>
    <n v="963"/>
    <n v="513"/>
    <n v="102"/>
    <n v="2"/>
    <n v="204"/>
    <x v="1"/>
    <s v="Windbreaker"/>
  </r>
  <r>
    <n v="4801"/>
    <n v="963"/>
    <n v="707"/>
    <n v="119"/>
    <n v="3"/>
    <n v="357"/>
    <x v="1"/>
    <s v="Trench Coat"/>
  </r>
  <r>
    <n v="4802"/>
    <n v="963"/>
    <n v="303"/>
    <n v="105"/>
    <n v="1"/>
    <n v="105"/>
    <x v="0"/>
    <s v="Cuban Collar"/>
  </r>
  <r>
    <n v="4803"/>
    <n v="963"/>
    <n v="493"/>
    <n v="102"/>
    <n v="3"/>
    <n v="306"/>
    <x v="1"/>
    <s v="Windbreaker"/>
  </r>
  <r>
    <n v="4804"/>
    <n v="963"/>
    <n v="293"/>
    <n v="105"/>
    <n v="3"/>
    <n v="315"/>
    <x v="0"/>
    <s v="Cuban Collar"/>
  </r>
  <r>
    <n v="4805"/>
    <n v="964"/>
    <n v="39"/>
    <n v="104"/>
    <n v="1"/>
    <n v="104"/>
    <x v="0"/>
    <s v="Dress"/>
  </r>
  <r>
    <n v="4806"/>
    <n v="964"/>
    <n v="1238"/>
    <n v="112"/>
    <n v="1"/>
    <n v="112"/>
    <x v="2"/>
    <s v="Tracksuit Bottoms"/>
  </r>
  <r>
    <n v="4807"/>
    <n v="964"/>
    <n v="1055"/>
    <n v="93"/>
    <n v="1"/>
    <n v="93"/>
    <x v="2"/>
    <s v="Joggers"/>
  </r>
  <r>
    <n v="4808"/>
    <n v="965"/>
    <n v="1115"/>
    <n v="115"/>
    <n v="1"/>
    <n v="115"/>
    <x v="2"/>
    <s v="Cropped"/>
  </r>
  <r>
    <n v="4809"/>
    <n v="965"/>
    <n v="966"/>
    <n v="97"/>
    <n v="1"/>
    <n v="97"/>
    <x v="2"/>
    <s v="Slim-Fit"/>
  </r>
  <r>
    <n v="4810"/>
    <n v="965"/>
    <n v="1022"/>
    <n v="90"/>
    <n v="3"/>
    <n v="270"/>
    <x v="2"/>
    <s v="Relaxed Leg"/>
  </r>
  <r>
    <n v="4811"/>
    <n v="965"/>
    <n v="288"/>
    <n v="105"/>
    <n v="2"/>
    <n v="210"/>
    <x v="0"/>
    <s v="Cuban Collar"/>
  </r>
  <r>
    <n v="4812"/>
    <n v="965"/>
    <n v="1152"/>
    <n v="102"/>
    <n v="3"/>
    <n v="306"/>
    <x v="2"/>
    <s v="Cargo Pants"/>
  </r>
  <r>
    <n v="4813"/>
    <n v="965"/>
    <n v="101"/>
    <n v="118"/>
    <n v="2"/>
    <n v="236"/>
    <x v="0"/>
    <s v="Flannel"/>
  </r>
  <r>
    <n v="4814"/>
    <n v="966"/>
    <n v="965"/>
    <n v="97"/>
    <n v="3"/>
    <n v="291"/>
    <x v="2"/>
    <s v="Slim-Fit"/>
  </r>
  <r>
    <n v="4815"/>
    <n v="966"/>
    <n v="416"/>
    <n v="119"/>
    <n v="3"/>
    <n v="357"/>
    <x v="0"/>
    <s v="Casual Slim Fit"/>
  </r>
  <r>
    <n v="4816"/>
    <n v="966"/>
    <n v="756"/>
    <n v="109"/>
    <n v="3"/>
    <n v="327"/>
    <x v="1"/>
    <s v="Peacoat"/>
  </r>
  <r>
    <n v="4817"/>
    <n v="966"/>
    <n v="1076"/>
    <n v="93"/>
    <n v="1"/>
    <n v="93"/>
    <x v="2"/>
    <s v="Joggers"/>
  </r>
  <r>
    <n v="4818"/>
    <n v="966"/>
    <n v="326"/>
    <n v="109"/>
    <n v="2"/>
    <n v="218"/>
    <x v="0"/>
    <s v="Mandarin Collar"/>
  </r>
  <r>
    <n v="4819"/>
    <n v="966"/>
    <n v="800"/>
    <n v="91"/>
    <n v="3"/>
    <n v="273"/>
    <x v="1"/>
    <s v="Pullover"/>
  </r>
  <r>
    <n v="4820"/>
    <n v="966"/>
    <n v="342"/>
    <n v="109"/>
    <n v="1"/>
    <n v="109"/>
    <x v="0"/>
    <s v="Mandarin Collar"/>
  </r>
  <r>
    <n v="4821"/>
    <n v="966"/>
    <n v="1078"/>
    <n v="93"/>
    <n v="3"/>
    <n v="279"/>
    <x v="2"/>
    <s v="Joggers"/>
  </r>
  <r>
    <n v="4822"/>
    <n v="966"/>
    <n v="1177"/>
    <n v="99"/>
    <n v="3"/>
    <n v="297"/>
    <x v="2"/>
    <s v="High-Waisted"/>
  </r>
  <r>
    <n v="4823"/>
    <n v="966"/>
    <n v="1148"/>
    <n v="102"/>
    <n v="3"/>
    <n v="306"/>
    <x v="2"/>
    <s v="Cargo Pants"/>
  </r>
  <r>
    <n v="4824"/>
    <n v="967"/>
    <n v="235"/>
    <n v="106"/>
    <n v="1"/>
    <n v="106"/>
    <x v="0"/>
    <s v="Chambray"/>
  </r>
  <r>
    <n v="4825"/>
    <n v="967"/>
    <n v="283"/>
    <n v="105"/>
    <n v="1"/>
    <n v="105"/>
    <x v="0"/>
    <s v="Cuban Collar"/>
  </r>
  <r>
    <n v="4826"/>
    <n v="967"/>
    <n v="591"/>
    <n v="100"/>
    <n v="1"/>
    <n v="100"/>
    <x v="1"/>
    <s v="Bomber"/>
  </r>
  <r>
    <n v="4827"/>
    <n v="967"/>
    <n v="1078"/>
    <n v="93"/>
    <n v="3"/>
    <n v="279"/>
    <x v="2"/>
    <s v="Joggers"/>
  </r>
  <r>
    <n v="4828"/>
    <n v="967"/>
    <n v="133"/>
    <n v="92"/>
    <n v="2"/>
    <n v="184"/>
    <x v="0"/>
    <s v="Denim"/>
  </r>
  <r>
    <n v="4829"/>
    <n v="967"/>
    <n v="42"/>
    <n v="104"/>
    <n v="1"/>
    <n v="104"/>
    <x v="0"/>
    <s v="Dress"/>
  </r>
  <r>
    <n v="4830"/>
    <n v="967"/>
    <n v="769"/>
    <n v="109"/>
    <n v="2"/>
    <n v="218"/>
    <x v="1"/>
    <s v="Peacoat"/>
  </r>
  <r>
    <n v="4831"/>
    <n v="968"/>
    <n v="575"/>
    <n v="100"/>
    <n v="2"/>
    <n v="200"/>
    <x v="1"/>
    <s v="Bomber"/>
  </r>
  <r>
    <n v="4832"/>
    <n v="968"/>
    <n v="403"/>
    <n v="119"/>
    <n v="3"/>
    <n v="357"/>
    <x v="0"/>
    <s v="Casual Slim Fit"/>
  </r>
  <r>
    <n v="4833"/>
    <n v="968"/>
    <n v="917"/>
    <n v="96"/>
    <n v="2"/>
    <n v="192"/>
    <x v="2"/>
    <s v="Drawstring"/>
  </r>
  <r>
    <n v="4834"/>
    <n v="968"/>
    <n v="447"/>
    <n v="107"/>
    <n v="3"/>
    <n v="321"/>
    <x v="1"/>
    <s v="Denim"/>
  </r>
  <r>
    <n v="4835"/>
    <n v="968"/>
    <n v="1077"/>
    <n v="93"/>
    <n v="3"/>
    <n v="279"/>
    <x v="2"/>
    <s v="Joggers"/>
  </r>
  <r>
    <n v="4836"/>
    <n v="968"/>
    <n v="232"/>
    <n v="106"/>
    <n v="3"/>
    <n v="318"/>
    <x v="0"/>
    <s v="Chambray"/>
  </r>
  <r>
    <n v="4837"/>
    <n v="969"/>
    <n v="651"/>
    <n v="93"/>
    <n v="2"/>
    <n v="186"/>
    <x v="1"/>
    <s v="Coach"/>
  </r>
  <r>
    <n v="4838"/>
    <n v="969"/>
    <n v="35"/>
    <n v="104"/>
    <n v="3"/>
    <n v="312"/>
    <x v="0"/>
    <s v="Dress"/>
  </r>
  <r>
    <n v="4839"/>
    <n v="969"/>
    <n v="266"/>
    <n v="95"/>
    <n v="2"/>
    <n v="190"/>
    <x v="0"/>
    <s v="Polo"/>
  </r>
  <r>
    <n v="4840"/>
    <n v="970"/>
    <n v="914"/>
    <n v="96"/>
    <n v="3"/>
    <n v="288"/>
    <x v="2"/>
    <s v="Drawstring"/>
  </r>
  <r>
    <n v="4841"/>
    <n v="970"/>
    <n v="912"/>
    <n v="96"/>
    <n v="2"/>
    <n v="192"/>
    <x v="2"/>
    <s v="Drawstring"/>
  </r>
  <r>
    <n v="4842"/>
    <n v="970"/>
    <n v="965"/>
    <n v="97"/>
    <n v="3"/>
    <n v="291"/>
    <x v="2"/>
    <s v="Slim-Fit"/>
  </r>
  <r>
    <n v="4843"/>
    <n v="970"/>
    <n v="403"/>
    <n v="119"/>
    <n v="3"/>
    <n v="357"/>
    <x v="0"/>
    <s v="Casual Slim Fit"/>
  </r>
  <r>
    <n v="4844"/>
    <n v="970"/>
    <n v="1253"/>
    <n v="112"/>
    <n v="3"/>
    <n v="336"/>
    <x v="2"/>
    <s v="Tracksuit Bottoms"/>
  </r>
  <r>
    <n v="4845"/>
    <n v="970"/>
    <n v="1211"/>
    <n v="105"/>
    <n v="3"/>
    <n v="315"/>
    <x v="2"/>
    <s v="Pleated"/>
  </r>
  <r>
    <n v="4846"/>
    <n v="970"/>
    <n v="283"/>
    <n v="105"/>
    <n v="2"/>
    <n v="210"/>
    <x v="0"/>
    <s v="Cuban Collar"/>
  </r>
  <r>
    <n v="4847"/>
    <n v="970"/>
    <n v="319"/>
    <n v="109"/>
    <n v="1"/>
    <n v="109"/>
    <x v="0"/>
    <s v="Mandarin Collar"/>
  </r>
  <r>
    <n v="4848"/>
    <n v="970"/>
    <n v="510"/>
    <n v="102"/>
    <n v="1"/>
    <n v="102"/>
    <x v="1"/>
    <s v="Windbreaker"/>
  </r>
  <r>
    <n v="4849"/>
    <n v="970"/>
    <n v="268"/>
    <n v="95"/>
    <n v="2"/>
    <n v="190"/>
    <x v="0"/>
    <s v="Polo"/>
  </r>
  <r>
    <n v="4850"/>
    <n v="971"/>
    <n v="1179"/>
    <n v="99"/>
    <n v="3"/>
    <n v="297"/>
    <x v="2"/>
    <s v="High-Waisted"/>
  </r>
  <r>
    <n v="4851"/>
    <n v="971"/>
    <n v="1207"/>
    <n v="105"/>
    <n v="3"/>
    <n v="315"/>
    <x v="2"/>
    <s v="Pleated"/>
  </r>
  <r>
    <n v="4852"/>
    <n v="971"/>
    <n v="332"/>
    <n v="109"/>
    <n v="1"/>
    <n v="109"/>
    <x v="0"/>
    <s v="Mandarin Collar"/>
  </r>
  <r>
    <n v="4853"/>
    <n v="972"/>
    <n v="1016"/>
    <n v="90"/>
    <n v="3"/>
    <n v="270"/>
    <x v="2"/>
    <s v="Relaxed Leg"/>
  </r>
  <r>
    <n v="4854"/>
    <n v="972"/>
    <n v="578"/>
    <n v="100"/>
    <n v="2"/>
    <n v="200"/>
    <x v="1"/>
    <s v="Bomber"/>
  </r>
  <r>
    <n v="4855"/>
    <n v="972"/>
    <n v="123"/>
    <n v="92"/>
    <n v="1"/>
    <n v="92"/>
    <x v="0"/>
    <s v="Denim"/>
  </r>
  <r>
    <n v="4856"/>
    <n v="972"/>
    <n v="952"/>
    <n v="97"/>
    <n v="3"/>
    <n v="291"/>
    <x v="2"/>
    <s v="Slim-Fit"/>
  </r>
  <r>
    <n v="4857"/>
    <n v="972"/>
    <n v="1189"/>
    <n v="99"/>
    <n v="1"/>
    <n v="99"/>
    <x v="2"/>
    <s v="High-Waisted"/>
  </r>
  <r>
    <n v="4858"/>
    <n v="972"/>
    <n v="324"/>
    <n v="109"/>
    <n v="1"/>
    <n v="109"/>
    <x v="0"/>
    <s v="Mandarin Collar"/>
  </r>
  <r>
    <n v="4859"/>
    <n v="972"/>
    <n v="1220"/>
    <n v="105"/>
    <n v="2"/>
    <n v="210"/>
    <x v="2"/>
    <s v="Pleated"/>
  </r>
  <r>
    <n v="4860"/>
    <n v="972"/>
    <n v="478"/>
    <n v="118"/>
    <n v="2"/>
    <n v="236"/>
    <x v="1"/>
    <s v="Puffer"/>
  </r>
  <r>
    <n v="4861"/>
    <n v="972"/>
    <n v="163"/>
    <n v="91"/>
    <n v="1"/>
    <n v="91"/>
    <x v="0"/>
    <s v="Linen"/>
  </r>
  <r>
    <n v="4862"/>
    <n v="972"/>
    <n v="846"/>
    <n v="113"/>
    <n v="2"/>
    <n v="226"/>
    <x v="2"/>
    <s v="Chinos"/>
  </r>
  <r>
    <n v="4863"/>
    <n v="973"/>
    <n v="450"/>
    <n v="107"/>
    <n v="2"/>
    <n v="214"/>
    <x v="1"/>
    <s v="Denim"/>
  </r>
  <r>
    <n v="4864"/>
    <n v="973"/>
    <n v="255"/>
    <n v="95"/>
    <n v="3"/>
    <n v="285"/>
    <x v="0"/>
    <s v="Polo"/>
  </r>
  <r>
    <n v="4865"/>
    <n v="974"/>
    <n v="293"/>
    <n v="105"/>
    <n v="2"/>
    <n v="210"/>
    <x v="0"/>
    <s v="Cuban Collar"/>
  </r>
  <r>
    <n v="4866"/>
    <n v="974"/>
    <n v="1038"/>
    <n v="90"/>
    <n v="1"/>
    <n v="90"/>
    <x v="2"/>
    <s v="Relaxed Leg"/>
  </r>
  <r>
    <n v="4867"/>
    <n v="974"/>
    <n v="183"/>
    <n v="98"/>
    <n v="2"/>
    <n v="196"/>
    <x v="0"/>
    <s v="Camp Collared"/>
  </r>
  <r>
    <n v="4868"/>
    <n v="974"/>
    <n v="104"/>
    <n v="118"/>
    <n v="2"/>
    <n v="236"/>
    <x v="0"/>
    <s v="Flannel"/>
  </r>
  <r>
    <n v="4869"/>
    <n v="974"/>
    <n v="540"/>
    <n v="98"/>
    <n v="1"/>
    <n v="98"/>
    <x v="1"/>
    <s v="Leather"/>
  </r>
  <r>
    <n v="4870"/>
    <n v="974"/>
    <n v="821"/>
    <n v="117"/>
    <n v="1"/>
    <n v="117"/>
    <x v="1"/>
    <s v="Shearling"/>
  </r>
  <r>
    <n v="4871"/>
    <n v="974"/>
    <n v="955"/>
    <n v="97"/>
    <n v="1"/>
    <n v="97"/>
    <x v="2"/>
    <s v="Slim-Fit"/>
  </r>
  <r>
    <n v="4872"/>
    <n v="974"/>
    <n v="719"/>
    <n v="119"/>
    <n v="2"/>
    <n v="238"/>
    <x v="1"/>
    <s v="Trench Coat"/>
  </r>
  <r>
    <n v="4873"/>
    <n v="975"/>
    <n v="799"/>
    <n v="91"/>
    <n v="1"/>
    <n v="91"/>
    <x v="1"/>
    <s v="Pullover"/>
  </r>
  <r>
    <n v="4874"/>
    <n v="975"/>
    <n v="795"/>
    <n v="91"/>
    <n v="1"/>
    <n v="91"/>
    <x v="1"/>
    <s v="Pullover"/>
  </r>
  <r>
    <n v="4875"/>
    <n v="975"/>
    <n v="902"/>
    <n v="94"/>
    <n v="1"/>
    <n v="94"/>
    <x v="2"/>
    <s v="Cords"/>
  </r>
  <r>
    <n v="4876"/>
    <n v="975"/>
    <n v="1084"/>
    <n v="93"/>
    <n v="3"/>
    <n v="279"/>
    <x v="2"/>
    <s v="Joggers"/>
  </r>
  <r>
    <n v="4877"/>
    <n v="975"/>
    <n v="572"/>
    <n v="100"/>
    <n v="1"/>
    <n v="100"/>
    <x v="1"/>
    <s v="Bomber"/>
  </r>
  <r>
    <n v="4878"/>
    <n v="976"/>
    <n v="354"/>
    <n v="94"/>
    <n v="1"/>
    <n v="94"/>
    <x v="0"/>
    <s v="Henley"/>
  </r>
  <r>
    <n v="4879"/>
    <n v="976"/>
    <n v="903"/>
    <n v="94"/>
    <n v="3"/>
    <n v="282"/>
    <x v="2"/>
    <s v="Cords"/>
  </r>
  <r>
    <n v="4880"/>
    <n v="976"/>
    <n v="673"/>
    <n v="113"/>
    <n v="2"/>
    <n v="226"/>
    <x v="1"/>
    <s v="Parka"/>
  </r>
  <r>
    <n v="4881"/>
    <n v="976"/>
    <n v="964"/>
    <n v="97"/>
    <n v="1"/>
    <n v="97"/>
    <x v="2"/>
    <s v="Slim-Fit"/>
  </r>
  <r>
    <n v="4882"/>
    <n v="976"/>
    <n v="402"/>
    <n v="119"/>
    <n v="1"/>
    <n v="119"/>
    <x v="0"/>
    <s v="Casual Slim Fit"/>
  </r>
  <r>
    <n v="4883"/>
    <n v="977"/>
    <n v="735"/>
    <n v="109"/>
    <n v="2"/>
    <n v="218"/>
    <x v="1"/>
    <s v="Peacoat"/>
  </r>
  <r>
    <n v="4884"/>
    <n v="977"/>
    <n v="665"/>
    <n v="113"/>
    <n v="3"/>
    <n v="339"/>
    <x v="1"/>
    <s v="Parka"/>
  </r>
  <r>
    <n v="4885"/>
    <n v="977"/>
    <n v="353"/>
    <n v="94"/>
    <n v="1"/>
    <n v="94"/>
    <x v="0"/>
    <s v="Henley"/>
  </r>
  <r>
    <n v="4886"/>
    <n v="977"/>
    <n v="856"/>
    <n v="113"/>
    <n v="2"/>
    <n v="226"/>
    <x v="2"/>
    <s v="Chinos"/>
  </r>
  <r>
    <n v="4887"/>
    <n v="978"/>
    <n v="1242"/>
    <n v="112"/>
    <n v="3"/>
    <n v="336"/>
    <x v="2"/>
    <s v="Tracksuit Bottoms"/>
  </r>
  <r>
    <n v="4888"/>
    <n v="978"/>
    <n v="910"/>
    <n v="96"/>
    <n v="2"/>
    <n v="192"/>
    <x v="2"/>
    <s v="Drawstring"/>
  </r>
  <r>
    <n v="4889"/>
    <n v="978"/>
    <n v="323"/>
    <n v="109"/>
    <n v="1"/>
    <n v="109"/>
    <x v="0"/>
    <s v="Mandarin Collar"/>
  </r>
  <r>
    <n v="4890"/>
    <n v="978"/>
    <n v="490"/>
    <n v="102"/>
    <n v="3"/>
    <n v="306"/>
    <x v="1"/>
    <s v="Windbreaker"/>
  </r>
  <r>
    <n v="4891"/>
    <n v="978"/>
    <n v="728"/>
    <n v="119"/>
    <n v="2"/>
    <n v="238"/>
    <x v="1"/>
    <s v="Trench Coat"/>
  </r>
  <r>
    <n v="4892"/>
    <n v="979"/>
    <n v="1047"/>
    <n v="90"/>
    <n v="1"/>
    <n v="90"/>
    <x v="2"/>
    <s v="Relaxed Leg"/>
  </r>
  <r>
    <n v="4893"/>
    <n v="979"/>
    <n v="486"/>
    <n v="118"/>
    <n v="3"/>
    <n v="354"/>
    <x v="1"/>
    <s v="Puffer"/>
  </r>
  <r>
    <n v="4894"/>
    <n v="980"/>
    <n v="1217"/>
    <n v="105"/>
    <n v="2"/>
    <n v="210"/>
    <x v="2"/>
    <s v="Pleated"/>
  </r>
  <r>
    <n v="4895"/>
    <n v="980"/>
    <n v="305"/>
    <n v="105"/>
    <n v="3"/>
    <n v="315"/>
    <x v="0"/>
    <s v="Cuban Collar"/>
  </r>
  <r>
    <n v="4896"/>
    <n v="980"/>
    <n v="466"/>
    <n v="118"/>
    <n v="2"/>
    <n v="236"/>
    <x v="1"/>
    <s v="Puffer"/>
  </r>
  <r>
    <n v="4897"/>
    <n v="980"/>
    <n v="1250"/>
    <n v="112"/>
    <n v="2"/>
    <n v="224"/>
    <x v="2"/>
    <s v="Tracksuit Bottoms"/>
  </r>
  <r>
    <n v="4898"/>
    <n v="980"/>
    <n v="929"/>
    <n v="96"/>
    <n v="2"/>
    <n v="192"/>
    <x v="2"/>
    <s v="Drawstring"/>
  </r>
  <r>
    <n v="4899"/>
    <n v="980"/>
    <n v="799"/>
    <n v="91"/>
    <n v="3"/>
    <n v="273"/>
    <x v="1"/>
    <s v="Pullover"/>
  </r>
  <r>
    <n v="4900"/>
    <n v="981"/>
    <n v="250"/>
    <n v="95"/>
    <n v="2"/>
    <n v="190"/>
    <x v="0"/>
    <s v="Polo"/>
  </r>
  <r>
    <n v="4901"/>
    <n v="981"/>
    <n v="1150"/>
    <n v="102"/>
    <n v="1"/>
    <n v="102"/>
    <x v="2"/>
    <s v="Cargo Pants"/>
  </r>
  <r>
    <n v="4902"/>
    <n v="981"/>
    <n v="855"/>
    <n v="113"/>
    <n v="3"/>
    <n v="339"/>
    <x v="2"/>
    <s v="Chinos"/>
  </r>
  <r>
    <n v="4903"/>
    <n v="981"/>
    <n v="690"/>
    <n v="113"/>
    <n v="2"/>
    <n v="226"/>
    <x v="1"/>
    <s v="Parka"/>
  </r>
  <r>
    <n v="4904"/>
    <n v="981"/>
    <n v="384"/>
    <n v="94"/>
    <n v="2"/>
    <n v="188"/>
    <x v="0"/>
    <s v="Henley"/>
  </r>
  <r>
    <n v="4905"/>
    <n v="981"/>
    <n v="880"/>
    <n v="94"/>
    <n v="3"/>
    <n v="282"/>
    <x v="2"/>
    <s v="Cords"/>
  </r>
  <r>
    <n v="4906"/>
    <n v="981"/>
    <n v="1079"/>
    <n v="93"/>
    <n v="1"/>
    <n v="93"/>
    <x v="2"/>
    <s v="Joggers"/>
  </r>
  <r>
    <n v="4907"/>
    <n v="982"/>
    <n v="862"/>
    <n v="113"/>
    <n v="1"/>
    <n v="113"/>
    <x v="2"/>
    <s v="Chinos"/>
  </r>
  <r>
    <n v="4908"/>
    <n v="982"/>
    <n v="694"/>
    <n v="113"/>
    <n v="1"/>
    <n v="113"/>
    <x v="1"/>
    <s v="Parka"/>
  </r>
  <r>
    <n v="4909"/>
    <n v="982"/>
    <n v="317"/>
    <n v="109"/>
    <n v="2"/>
    <n v="218"/>
    <x v="0"/>
    <s v="Mandarin Collar"/>
  </r>
  <r>
    <n v="4910"/>
    <n v="982"/>
    <n v="909"/>
    <n v="94"/>
    <n v="3"/>
    <n v="282"/>
    <x v="2"/>
    <s v="Cords"/>
  </r>
  <r>
    <n v="4911"/>
    <n v="982"/>
    <n v="1228"/>
    <n v="112"/>
    <n v="1"/>
    <n v="112"/>
    <x v="2"/>
    <s v="Tracksuit Bottoms"/>
  </r>
  <r>
    <n v="4912"/>
    <n v="982"/>
    <n v="659"/>
    <n v="93"/>
    <n v="2"/>
    <n v="186"/>
    <x v="1"/>
    <s v="Coach"/>
  </r>
  <r>
    <n v="4913"/>
    <n v="983"/>
    <n v="1225"/>
    <n v="112"/>
    <n v="3"/>
    <n v="336"/>
    <x v="2"/>
    <s v="Tracksuit Bottoms"/>
  </r>
  <r>
    <n v="4914"/>
    <n v="983"/>
    <n v="921"/>
    <n v="96"/>
    <n v="1"/>
    <n v="96"/>
    <x v="2"/>
    <s v="Drawstring"/>
  </r>
  <r>
    <n v="4915"/>
    <n v="983"/>
    <n v="1088"/>
    <n v="115"/>
    <n v="3"/>
    <n v="345"/>
    <x v="2"/>
    <s v="Cropped"/>
  </r>
  <r>
    <n v="4916"/>
    <n v="983"/>
    <n v="325"/>
    <n v="109"/>
    <n v="3"/>
    <n v="327"/>
    <x v="0"/>
    <s v="Mandarin Collar"/>
  </r>
  <r>
    <n v="4917"/>
    <n v="983"/>
    <n v="667"/>
    <n v="113"/>
    <n v="1"/>
    <n v="113"/>
    <x v="1"/>
    <s v="Parka"/>
  </r>
  <r>
    <n v="4918"/>
    <n v="984"/>
    <n v="1221"/>
    <n v="105"/>
    <n v="3"/>
    <n v="315"/>
    <x v="2"/>
    <s v="Pleated"/>
  </r>
  <r>
    <n v="4919"/>
    <n v="984"/>
    <n v="1229"/>
    <n v="112"/>
    <n v="3"/>
    <n v="336"/>
    <x v="2"/>
    <s v="Tracksuit Bottoms"/>
  </r>
  <r>
    <n v="4920"/>
    <n v="984"/>
    <n v="369"/>
    <n v="94"/>
    <n v="3"/>
    <n v="282"/>
    <x v="0"/>
    <s v="Henley"/>
  </r>
  <r>
    <n v="4921"/>
    <n v="984"/>
    <n v="62"/>
    <n v="104"/>
    <n v="2"/>
    <n v="208"/>
    <x v="0"/>
    <s v="Dress"/>
  </r>
  <r>
    <n v="4922"/>
    <n v="984"/>
    <n v="230"/>
    <n v="106"/>
    <n v="3"/>
    <n v="318"/>
    <x v="0"/>
    <s v="Chambray"/>
  </r>
  <r>
    <n v="4923"/>
    <n v="984"/>
    <n v="302"/>
    <n v="105"/>
    <n v="3"/>
    <n v="315"/>
    <x v="0"/>
    <s v="Cuban Collar"/>
  </r>
  <r>
    <n v="4924"/>
    <n v="984"/>
    <n v="585"/>
    <n v="100"/>
    <n v="3"/>
    <n v="300"/>
    <x v="1"/>
    <s v="Bomber"/>
  </r>
  <r>
    <n v="4925"/>
    <n v="985"/>
    <n v="277"/>
    <n v="95"/>
    <n v="2"/>
    <n v="190"/>
    <x v="0"/>
    <s v="Polo"/>
  </r>
  <r>
    <n v="4926"/>
    <n v="985"/>
    <n v="1129"/>
    <n v="102"/>
    <n v="1"/>
    <n v="102"/>
    <x v="2"/>
    <s v="Cargo Pants"/>
  </r>
  <r>
    <n v="4927"/>
    <n v="985"/>
    <n v="784"/>
    <n v="91"/>
    <n v="3"/>
    <n v="273"/>
    <x v="1"/>
    <s v="Pullover"/>
  </r>
  <r>
    <n v="4928"/>
    <n v="985"/>
    <n v="837"/>
    <n v="117"/>
    <n v="2"/>
    <n v="234"/>
    <x v="1"/>
    <s v="Shearling"/>
  </r>
  <r>
    <n v="4929"/>
    <n v="985"/>
    <n v="538"/>
    <n v="98"/>
    <n v="3"/>
    <n v="294"/>
    <x v="1"/>
    <s v="Leather"/>
  </r>
  <r>
    <n v="4930"/>
    <n v="986"/>
    <n v="795"/>
    <n v="91"/>
    <n v="1"/>
    <n v="91"/>
    <x v="1"/>
    <s v="Pullover"/>
  </r>
  <r>
    <n v="4931"/>
    <n v="986"/>
    <n v="302"/>
    <n v="105"/>
    <n v="3"/>
    <n v="315"/>
    <x v="0"/>
    <s v="Cuban Collar"/>
  </r>
  <r>
    <n v="4932"/>
    <n v="986"/>
    <n v="1052"/>
    <n v="93"/>
    <n v="3"/>
    <n v="279"/>
    <x v="2"/>
    <s v="Joggers"/>
  </r>
  <r>
    <n v="4933"/>
    <n v="987"/>
    <n v="1101"/>
    <n v="115"/>
    <n v="2"/>
    <n v="230"/>
    <x v="2"/>
    <s v="Cropped"/>
  </r>
  <r>
    <n v="4934"/>
    <n v="987"/>
    <n v="27"/>
    <n v="96"/>
    <n v="1"/>
    <n v="96"/>
    <x v="0"/>
    <s v="Oxford Cloth"/>
  </r>
  <r>
    <n v="4935"/>
    <n v="987"/>
    <n v="307"/>
    <n v="105"/>
    <n v="1"/>
    <n v="105"/>
    <x v="0"/>
    <s v="Cuban Collar"/>
  </r>
  <r>
    <n v="4936"/>
    <n v="987"/>
    <n v="452"/>
    <n v="107"/>
    <n v="2"/>
    <n v="214"/>
    <x v="1"/>
    <s v="Denim"/>
  </r>
  <r>
    <n v="4937"/>
    <n v="987"/>
    <n v="1158"/>
    <n v="99"/>
    <n v="2"/>
    <n v="198"/>
    <x v="2"/>
    <s v="High-Waisted"/>
  </r>
  <r>
    <n v="4938"/>
    <n v="987"/>
    <n v="180"/>
    <n v="98"/>
    <n v="3"/>
    <n v="294"/>
    <x v="0"/>
    <s v="Camp Collared"/>
  </r>
  <r>
    <n v="4939"/>
    <n v="988"/>
    <n v="532"/>
    <n v="98"/>
    <n v="2"/>
    <n v="196"/>
    <x v="1"/>
    <s v="Leather"/>
  </r>
  <r>
    <n v="4940"/>
    <n v="988"/>
    <n v="22"/>
    <n v="96"/>
    <n v="1"/>
    <n v="96"/>
    <x v="0"/>
    <s v="Oxford Cloth"/>
  </r>
  <r>
    <n v="4941"/>
    <n v="988"/>
    <n v="798"/>
    <n v="91"/>
    <n v="2"/>
    <n v="182"/>
    <x v="1"/>
    <s v="Pullover"/>
  </r>
  <r>
    <n v="4942"/>
    <n v="988"/>
    <n v="236"/>
    <n v="106"/>
    <n v="2"/>
    <n v="212"/>
    <x v="0"/>
    <s v="Chambray"/>
  </r>
  <r>
    <n v="4943"/>
    <n v="988"/>
    <n v="639"/>
    <n v="93"/>
    <n v="3"/>
    <n v="279"/>
    <x v="1"/>
    <s v="Coach"/>
  </r>
  <r>
    <n v="4944"/>
    <n v="988"/>
    <n v="732"/>
    <n v="119"/>
    <n v="2"/>
    <n v="238"/>
    <x v="1"/>
    <s v="Trench Coat"/>
  </r>
  <r>
    <n v="4945"/>
    <n v="989"/>
    <n v="78"/>
    <n v="118"/>
    <n v="2"/>
    <n v="236"/>
    <x v="0"/>
    <s v="Flannel"/>
  </r>
  <r>
    <n v="4946"/>
    <n v="989"/>
    <n v="685"/>
    <n v="113"/>
    <n v="2"/>
    <n v="226"/>
    <x v="1"/>
    <s v="Parka"/>
  </r>
  <r>
    <n v="4947"/>
    <n v="989"/>
    <n v="330"/>
    <n v="109"/>
    <n v="1"/>
    <n v="109"/>
    <x v="0"/>
    <s v="Mandarin Collar"/>
  </r>
  <r>
    <n v="4948"/>
    <n v="989"/>
    <n v="388"/>
    <n v="119"/>
    <n v="2"/>
    <n v="238"/>
    <x v="0"/>
    <s v="Casual Slim Fit"/>
  </r>
  <r>
    <n v="4949"/>
    <n v="990"/>
    <n v="1119"/>
    <n v="115"/>
    <n v="1"/>
    <n v="115"/>
    <x v="2"/>
    <s v="Cropped"/>
  </r>
  <r>
    <n v="4950"/>
    <n v="990"/>
    <n v="1231"/>
    <n v="112"/>
    <n v="3"/>
    <n v="336"/>
    <x v="2"/>
    <s v="Tracksuit Bottoms"/>
  </r>
  <r>
    <n v="4951"/>
    <n v="990"/>
    <n v="1228"/>
    <n v="112"/>
    <n v="2"/>
    <n v="224"/>
    <x v="2"/>
    <s v="Tracksuit Bottoms"/>
  </r>
  <r>
    <n v="4952"/>
    <n v="990"/>
    <n v="1165"/>
    <n v="99"/>
    <n v="2"/>
    <n v="198"/>
    <x v="2"/>
    <s v="High-Waisted"/>
  </r>
  <r>
    <n v="4953"/>
    <n v="990"/>
    <n v="125"/>
    <n v="92"/>
    <n v="3"/>
    <n v="276"/>
    <x v="0"/>
    <s v="Denim"/>
  </r>
  <r>
    <n v="4954"/>
    <n v="991"/>
    <n v="971"/>
    <n v="97"/>
    <n v="1"/>
    <n v="97"/>
    <x v="2"/>
    <s v="Slim-Fit"/>
  </r>
  <r>
    <n v="4955"/>
    <n v="991"/>
    <n v="212"/>
    <n v="106"/>
    <n v="3"/>
    <n v="318"/>
    <x v="0"/>
    <s v="Chambray"/>
  </r>
  <r>
    <n v="4956"/>
    <n v="991"/>
    <n v="871"/>
    <n v="113"/>
    <n v="1"/>
    <n v="113"/>
    <x v="2"/>
    <s v="Chinos"/>
  </r>
  <r>
    <n v="4957"/>
    <n v="991"/>
    <n v="18"/>
    <n v="96"/>
    <n v="1"/>
    <n v="96"/>
    <x v="0"/>
    <s v="Oxford Cloth"/>
  </r>
  <r>
    <n v="4958"/>
    <n v="991"/>
    <n v="970"/>
    <n v="97"/>
    <n v="2"/>
    <n v="194"/>
    <x v="2"/>
    <s v="Slim-Fit"/>
  </r>
  <r>
    <n v="4959"/>
    <n v="991"/>
    <n v="215"/>
    <n v="106"/>
    <n v="1"/>
    <n v="106"/>
    <x v="0"/>
    <s v="Chambray"/>
  </r>
  <r>
    <n v="4960"/>
    <n v="991"/>
    <n v="1205"/>
    <n v="105"/>
    <n v="3"/>
    <n v="315"/>
    <x v="2"/>
    <s v="Pleated"/>
  </r>
  <r>
    <n v="4961"/>
    <n v="992"/>
    <n v="1214"/>
    <n v="105"/>
    <n v="2"/>
    <n v="210"/>
    <x v="2"/>
    <s v="Pleated"/>
  </r>
  <r>
    <n v="4962"/>
    <n v="992"/>
    <n v="1"/>
    <n v="96"/>
    <n v="3"/>
    <n v="288"/>
    <x v="0"/>
    <s v="Oxford Cloth"/>
  </r>
  <r>
    <n v="4963"/>
    <n v="992"/>
    <n v="299"/>
    <n v="105"/>
    <n v="1"/>
    <n v="105"/>
    <x v="0"/>
    <s v="Cuban Collar"/>
  </r>
  <r>
    <n v="4964"/>
    <n v="992"/>
    <n v="485"/>
    <n v="118"/>
    <n v="1"/>
    <n v="118"/>
    <x v="1"/>
    <s v="Puffer"/>
  </r>
  <r>
    <n v="4965"/>
    <n v="992"/>
    <n v="539"/>
    <n v="98"/>
    <n v="3"/>
    <n v="294"/>
    <x v="1"/>
    <s v="Leather"/>
  </r>
  <r>
    <n v="4966"/>
    <n v="993"/>
    <n v="339"/>
    <n v="109"/>
    <n v="1"/>
    <n v="109"/>
    <x v="0"/>
    <s v="Mandarin Collar"/>
  </r>
  <r>
    <n v="4967"/>
    <n v="993"/>
    <n v="361"/>
    <n v="94"/>
    <n v="3"/>
    <n v="282"/>
    <x v="0"/>
    <s v="Henley"/>
  </r>
  <r>
    <n v="4968"/>
    <n v="993"/>
    <n v="623"/>
    <n v="112"/>
    <n v="3"/>
    <n v="336"/>
    <x v="1"/>
    <s v="Cardigan"/>
  </r>
  <r>
    <n v="4969"/>
    <n v="993"/>
    <n v="1074"/>
    <n v="93"/>
    <n v="2"/>
    <n v="186"/>
    <x v="2"/>
    <s v="Joggers"/>
  </r>
  <r>
    <n v="4970"/>
    <n v="993"/>
    <n v="525"/>
    <n v="98"/>
    <n v="2"/>
    <n v="196"/>
    <x v="1"/>
    <s v="Leather"/>
  </r>
  <r>
    <n v="4971"/>
    <n v="994"/>
    <n v="996"/>
    <n v="106"/>
    <n v="1"/>
    <n v="106"/>
    <x v="2"/>
    <s v="Wool"/>
  </r>
  <r>
    <n v="4972"/>
    <n v="994"/>
    <n v="962"/>
    <n v="97"/>
    <n v="3"/>
    <n v="291"/>
    <x v="2"/>
    <s v="Slim-Fit"/>
  </r>
  <r>
    <n v="4973"/>
    <n v="994"/>
    <n v="441"/>
    <n v="107"/>
    <n v="3"/>
    <n v="321"/>
    <x v="1"/>
    <s v="Denim"/>
  </r>
  <r>
    <n v="4974"/>
    <n v="994"/>
    <n v="73"/>
    <n v="118"/>
    <n v="1"/>
    <n v="118"/>
    <x v="0"/>
    <s v="Flannel"/>
  </r>
  <r>
    <n v="4975"/>
    <n v="995"/>
    <n v="564"/>
    <n v="100"/>
    <n v="3"/>
    <n v="300"/>
    <x v="1"/>
    <s v="Bomber"/>
  </r>
  <r>
    <n v="4976"/>
    <n v="995"/>
    <n v="837"/>
    <n v="117"/>
    <n v="1"/>
    <n v="117"/>
    <x v="1"/>
    <s v="Shearling"/>
  </r>
  <r>
    <n v="4977"/>
    <n v="995"/>
    <n v="536"/>
    <n v="98"/>
    <n v="1"/>
    <n v="98"/>
    <x v="1"/>
    <s v="Leather"/>
  </r>
  <r>
    <n v="4978"/>
    <n v="995"/>
    <n v="756"/>
    <n v="109"/>
    <n v="2"/>
    <n v="218"/>
    <x v="1"/>
    <s v="Peacoat"/>
  </r>
  <r>
    <n v="4979"/>
    <n v="995"/>
    <n v="24"/>
    <n v="96"/>
    <n v="3"/>
    <n v="288"/>
    <x v="0"/>
    <s v="Oxford Cloth"/>
  </r>
  <r>
    <n v="4980"/>
    <n v="995"/>
    <n v="244"/>
    <n v="106"/>
    <n v="1"/>
    <n v="106"/>
    <x v="0"/>
    <s v="Chambray"/>
  </r>
  <r>
    <n v="4981"/>
    <n v="996"/>
    <n v="379"/>
    <n v="94"/>
    <n v="3"/>
    <n v="282"/>
    <x v="0"/>
    <s v="Henley"/>
  </r>
  <r>
    <n v="4982"/>
    <n v="996"/>
    <n v="794"/>
    <n v="91"/>
    <n v="2"/>
    <n v="182"/>
    <x v="1"/>
    <s v="Pullover"/>
  </r>
  <r>
    <n v="4983"/>
    <n v="996"/>
    <n v="1034"/>
    <n v="90"/>
    <n v="2"/>
    <n v="180"/>
    <x v="2"/>
    <s v="Relaxed Leg"/>
  </r>
  <r>
    <n v="4984"/>
    <n v="996"/>
    <n v="1144"/>
    <n v="102"/>
    <n v="1"/>
    <n v="102"/>
    <x v="2"/>
    <s v="Cargo Pants"/>
  </r>
  <r>
    <n v="4985"/>
    <n v="996"/>
    <n v="1011"/>
    <n v="106"/>
    <n v="3"/>
    <n v="318"/>
    <x v="2"/>
    <s v="Wool"/>
  </r>
  <r>
    <n v="4986"/>
    <n v="996"/>
    <n v="1053"/>
    <n v="93"/>
    <n v="1"/>
    <n v="93"/>
    <x v="2"/>
    <s v="Joggers"/>
  </r>
  <r>
    <n v="4987"/>
    <n v="996"/>
    <n v="381"/>
    <n v="94"/>
    <n v="1"/>
    <n v="94"/>
    <x v="0"/>
    <s v="Henley"/>
  </r>
  <r>
    <n v="4988"/>
    <n v="996"/>
    <n v="53"/>
    <n v="104"/>
    <n v="2"/>
    <n v="208"/>
    <x v="0"/>
    <s v="Dress"/>
  </r>
  <r>
    <n v="4989"/>
    <n v="997"/>
    <n v="509"/>
    <n v="102"/>
    <n v="1"/>
    <n v="102"/>
    <x v="1"/>
    <s v="Windbreaker"/>
  </r>
  <r>
    <n v="4990"/>
    <n v="997"/>
    <n v="514"/>
    <n v="102"/>
    <n v="1"/>
    <n v="102"/>
    <x v="1"/>
    <s v="Windbreaker"/>
  </r>
  <r>
    <n v="4991"/>
    <n v="998"/>
    <n v="541"/>
    <n v="98"/>
    <n v="3"/>
    <n v="294"/>
    <x v="1"/>
    <s v="Leather"/>
  </r>
  <r>
    <n v="4992"/>
    <n v="998"/>
    <n v="478"/>
    <n v="118"/>
    <n v="3"/>
    <n v="354"/>
    <x v="1"/>
    <s v="Puffer"/>
  </r>
  <r>
    <n v="4993"/>
    <n v="998"/>
    <n v="66"/>
    <n v="104"/>
    <n v="1"/>
    <n v="104"/>
    <x v="0"/>
    <s v="Dress"/>
  </r>
  <r>
    <n v="4994"/>
    <n v="998"/>
    <n v="972"/>
    <n v="97"/>
    <n v="1"/>
    <n v="97"/>
    <x v="2"/>
    <s v="Slim-Fit"/>
  </r>
  <r>
    <n v="4995"/>
    <n v="998"/>
    <n v="321"/>
    <n v="109"/>
    <n v="2"/>
    <n v="218"/>
    <x v="0"/>
    <s v="Mandarin Collar"/>
  </r>
  <r>
    <n v="4996"/>
    <n v="998"/>
    <n v="251"/>
    <n v="95"/>
    <n v="3"/>
    <n v="285"/>
    <x v="0"/>
    <s v="Polo"/>
  </r>
  <r>
    <n v="4997"/>
    <n v="999"/>
    <n v="872"/>
    <n v="113"/>
    <n v="1"/>
    <n v="113"/>
    <x v="2"/>
    <s v="Chinos"/>
  </r>
  <r>
    <n v="4998"/>
    <n v="999"/>
    <n v="998"/>
    <n v="106"/>
    <n v="2"/>
    <n v="212"/>
    <x v="2"/>
    <s v="Wool"/>
  </r>
  <r>
    <n v="4999"/>
    <n v="999"/>
    <n v="1105"/>
    <n v="115"/>
    <n v="1"/>
    <n v="115"/>
    <x v="2"/>
    <s v="Cropped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64"/>
    <n v="30811"/>
    <d v="2021-08-30T00:00:00"/>
    <d v="2021-09-24T00:00:00"/>
    <s v="Genderfluid"/>
    <x v="0"/>
  </r>
  <r>
    <n v="2"/>
    <n v="473"/>
    <n v="50490"/>
    <d v="2021-02-03T00:00:00"/>
    <d v="2021-02-13T00:00:00"/>
    <s v="Male"/>
    <x v="1"/>
  </r>
  <r>
    <n v="3"/>
    <n v="774"/>
    <n v="46763"/>
    <d v="2021-10-08T00:00:00"/>
    <d v="2021-11-03T00:00:00"/>
    <s v="Genderqueer"/>
    <x v="2"/>
  </r>
  <r>
    <n v="4"/>
    <n v="433"/>
    <n v="39782"/>
    <d v="2021-05-06T00:00:00"/>
    <d v="2021-05-19T00:00:00"/>
    <s v="Non-binary"/>
    <x v="3"/>
  </r>
  <r>
    <n v="5"/>
    <n v="441"/>
    <n v="14719"/>
    <d v="2021-03-23T00:00:00"/>
    <d v="2021-03-24T00:00:00"/>
    <s v="Bigender"/>
    <x v="4"/>
  </r>
  <r>
    <n v="6"/>
    <n v="800"/>
    <n v="16197"/>
    <d v="2021-09-09T00:00:00"/>
    <d v="2021-10-05T00:00:00"/>
    <s v="Bigender"/>
    <x v="5"/>
  </r>
  <r>
    <n v="7"/>
    <n v="626"/>
    <n v="37666"/>
    <d v="2021-04-05T00:00:00"/>
    <d v="2021-04-11T00:00:00"/>
    <s v="Genderqueer"/>
    <x v="6"/>
  </r>
  <r>
    <n v="8"/>
    <n v="58"/>
    <n v="28484"/>
    <d v="2021-04-12T00:00:00"/>
    <d v="2021-05-01T00:00:00"/>
    <s v="Agender"/>
    <x v="7"/>
  </r>
  <r>
    <n v="9"/>
    <n v="852"/>
    <n v="12896"/>
    <d v="2021-05-01T00:00:00"/>
    <d v="2021-05-11T00:00:00"/>
    <s v="Polygender"/>
    <x v="8"/>
  </r>
  <r>
    <n v="10"/>
    <n v="659"/>
    <n v="21922"/>
    <d v="2021-10-15T00:00:00"/>
    <d v="2021-10-16T00:00:00"/>
    <s v="Non-binary"/>
    <x v="9"/>
  </r>
  <r>
    <n v="11"/>
    <n v="785"/>
    <n v="36624"/>
    <d v="2021-06-15T00:00:00"/>
    <d v="2021-06-30T00:00:00"/>
    <s v="Genderfluid"/>
    <x v="10"/>
  </r>
  <r>
    <n v="12"/>
    <n v="120"/>
    <n v="55507"/>
    <d v="2021-06-30T00:00:00"/>
    <d v="2021-07-11T00:00:00"/>
    <s v="Polygender"/>
    <x v="11"/>
  </r>
  <r>
    <n v="13"/>
    <n v="204"/>
    <n v="57810"/>
    <d v="2021-10-15T00:00:00"/>
    <d v="2021-10-31T00:00:00"/>
    <s v="Female"/>
    <x v="11"/>
  </r>
  <r>
    <n v="14"/>
    <n v="957"/>
    <n v="21270"/>
    <d v="2021-03-29T00:00:00"/>
    <d v="2021-04-12T00:00:00"/>
    <s v="Male"/>
    <x v="0"/>
  </r>
  <r>
    <n v="15"/>
    <n v="468"/>
    <n v="15488"/>
    <d v="2021-09-22T00:00:00"/>
    <d v="2021-10-08T00:00:00"/>
    <s v="Genderqueer"/>
    <x v="8"/>
  </r>
  <r>
    <n v="16"/>
    <n v="564"/>
    <n v="36479"/>
    <d v="2021-07-07T00:00:00"/>
    <d v="2021-07-08T00:00:00"/>
    <s v="Bigender"/>
    <x v="2"/>
  </r>
  <r>
    <n v="17"/>
    <n v="614"/>
    <n v="51822"/>
    <d v="2021-02-09T00:00:00"/>
    <d v="2021-02-11T00:00:00"/>
    <s v="Polygender"/>
    <x v="12"/>
  </r>
  <r>
    <n v="18"/>
    <n v="299"/>
    <n v="22902"/>
    <d v="2021-01-01T00:00:00"/>
    <d v="2021-01-03T00:00:00"/>
    <s v="Non-binary"/>
    <x v="13"/>
  </r>
  <r>
    <n v="19"/>
    <n v="513"/>
    <n v="56754"/>
    <d v="2021-08-30T00:00:00"/>
    <d v="2021-09-10T00:00:00"/>
    <s v="Non-binary"/>
    <x v="7"/>
  </r>
  <r>
    <n v="20"/>
    <n v="789"/>
    <n v="45129"/>
    <d v="2021-01-13T00:00:00"/>
    <d v="2021-01-20T00:00:00"/>
    <s v="Genderqueer"/>
    <x v="14"/>
  </r>
  <r>
    <n v="21"/>
    <n v="124"/>
    <n v="11261"/>
    <d v="2021-04-04T00:00:00"/>
    <d v="2021-04-17T00:00:00"/>
    <s v="Non-binary"/>
    <x v="10"/>
  </r>
  <r>
    <n v="22"/>
    <n v="180"/>
    <n v="36088"/>
    <d v="2021-05-28T00:00:00"/>
    <d v="2021-06-09T00:00:00"/>
    <s v="Genderfluid"/>
    <x v="15"/>
  </r>
  <r>
    <n v="23"/>
    <n v="652"/>
    <n v="45711"/>
    <d v="2021-05-17T00:00:00"/>
    <d v="2021-05-22T00:00:00"/>
    <s v="Male"/>
    <x v="16"/>
  </r>
  <r>
    <n v="24"/>
    <n v="469"/>
    <n v="14566"/>
    <d v="2021-09-04T00:00:00"/>
    <d v="2021-09-20T00:00:00"/>
    <s v="Female"/>
    <x v="17"/>
  </r>
  <r>
    <n v="25"/>
    <n v="562"/>
    <n v="47075"/>
    <d v="2021-07-04T00:00:00"/>
    <d v="2021-07-08T00:00:00"/>
    <s v="Agender"/>
    <x v="18"/>
  </r>
  <r>
    <n v="26"/>
    <n v="732"/>
    <n v="15964"/>
    <d v="2021-04-25T00:00:00"/>
    <d v="2021-05-04T00:00:00"/>
    <s v="Genderfluid"/>
    <x v="19"/>
  </r>
  <r>
    <n v="27"/>
    <n v="443"/>
    <n v="35513"/>
    <d v="2021-05-16T00:00:00"/>
    <d v="2021-05-28T00:00:00"/>
    <s v="Bigender"/>
    <x v="5"/>
  </r>
  <r>
    <n v="28"/>
    <n v="206"/>
    <n v="29968"/>
    <d v="2021-08-19T00:00:00"/>
    <d v="2021-09-04T00:00:00"/>
    <s v="Polygender"/>
    <x v="20"/>
  </r>
  <r>
    <n v="29"/>
    <n v="993"/>
    <n v="57645"/>
    <d v="2021-03-22T00:00:00"/>
    <d v="2021-03-28T00:00:00"/>
    <s v="Polygender"/>
    <x v="21"/>
  </r>
  <r>
    <n v="30"/>
    <n v="260"/>
    <n v="59350"/>
    <d v="2021-07-07T00:00:00"/>
    <d v="2021-07-26T00:00:00"/>
    <s v="Female"/>
    <x v="22"/>
  </r>
  <r>
    <n v="31"/>
    <n v="727"/>
    <n v="15722"/>
    <d v="2021-03-11T00:00:00"/>
    <d v="2021-04-05T00:00:00"/>
    <s v="Female"/>
    <x v="23"/>
  </r>
  <r>
    <n v="32"/>
    <n v="627"/>
    <n v="24976"/>
    <d v="2021-06-17T00:00:00"/>
    <d v="2021-07-14T00:00:00"/>
    <s v="Genderfluid"/>
    <x v="24"/>
  </r>
  <r>
    <n v="33"/>
    <n v="588"/>
    <n v="52945"/>
    <d v="2021-07-01T00:00:00"/>
    <d v="2021-07-07T00:00:00"/>
    <s v="Genderfluid"/>
    <x v="25"/>
  </r>
  <r>
    <n v="34"/>
    <n v="412"/>
    <n v="36244"/>
    <d v="2021-05-23T00:00:00"/>
    <d v="2021-05-30T00:00:00"/>
    <s v="Polygender"/>
    <x v="15"/>
  </r>
  <r>
    <n v="35"/>
    <n v="358"/>
    <n v="49665"/>
    <d v="2021-08-31T00:00:00"/>
    <d v="2021-09-07T00:00:00"/>
    <s v="Genderfluid"/>
    <x v="6"/>
  </r>
  <r>
    <n v="36"/>
    <n v="51"/>
    <n v="32494"/>
    <d v="2021-08-22T00:00:00"/>
    <d v="2021-09-04T00:00:00"/>
    <s v="Non-binary"/>
    <x v="26"/>
  </r>
  <r>
    <n v="37"/>
    <n v="78"/>
    <n v="53949"/>
    <d v="2021-07-07T00:00:00"/>
    <d v="2021-07-18T00:00:00"/>
    <s v="Genderqueer"/>
    <x v="27"/>
  </r>
  <r>
    <n v="38"/>
    <n v="809"/>
    <n v="46219"/>
    <d v="2021-02-03T00:00:00"/>
    <d v="2021-02-19T00:00:00"/>
    <s v="Bigender"/>
    <x v="28"/>
  </r>
  <r>
    <n v="39"/>
    <n v="466"/>
    <n v="23990"/>
    <d v="2021-02-26T00:00:00"/>
    <d v="2021-03-20T00:00:00"/>
    <s v="Male"/>
    <x v="29"/>
  </r>
  <r>
    <n v="40"/>
    <n v="86"/>
    <n v="56657"/>
    <d v="2021-01-07T00:00:00"/>
    <d v="2021-01-19T00:00:00"/>
    <s v="Non-binary"/>
    <x v="28"/>
  </r>
  <r>
    <n v="41"/>
    <n v="790"/>
    <n v="53386"/>
    <d v="2021-01-03T00:00:00"/>
    <d v="2021-01-09T00:00:00"/>
    <s v="Genderqueer"/>
    <x v="8"/>
  </r>
  <r>
    <n v="42"/>
    <n v="690"/>
    <n v="33993"/>
    <d v="2021-07-29T00:00:00"/>
    <d v="2021-08-02T00:00:00"/>
    <s v="Genderqueer"/>
    <x v="2"/>
  </r>
  <r>
    <n v="43"/>
    <n v="570"/>
    <n v="22839"/>
    <d v="2021-07-13T00:00:00"/>
    <d v="2021-08-03T00:00:00"/>
    <s v="Genderqueer"/>
    <x v="30"/>
  </r>
  <r>
    <n v="44"/>
    <n v="849"/>
    <n v="17071"/>
    <d v="2021-09-07T00:00:00"/>
    <d v="2021-09-22T00:00:00"/>
    <s v="Male"/>
    <x v="31"/>
  </r>
  <r>
    <n v="45"/>
    <n v="571"/>
    <n v="21738"/>
    <d v="2021-05-30T00:00:00"/>
    <d v="2021-06-21T00:00:00"/>
    <s v="Agender"/>
    <x v="32"/>
  </r>
  <r>
    <n v="46"/>
    <n v="922"/>
    <n v="25378"/>
    <d v="2021-06-22T00:00:00"/>
    <d v="2021-07-04T00:00:00"/>
    <s v="Polygender"/>
    <x v="4"/>
  </r>
  <r>
    <n v="47"/>
    <n v="791"/>
    <n v="35453"/>
    <d v="2021-04-21T00:00:00"/>
    <d v="2021-04-23T00:00:00"/>
    <s v="Agender"/>
    <x v="2"/>
  </r>
  <r>
    <n v="48"/>
    <n v="620"/>
    <n v="31712"/>
    <d v="2021-04-16T00:00:00"/>
    <d v="2021-04-23T00:00:00"/>
    <s v="Male"/>
    <x v="30"/>
  </r>
  <r>
    <n v="49"/>
    <n v="336"/>
    <n v="24219"/>
    <d v="2021-01-22T00:00:00"/>
    <d v="2021-02-13T00:00:00"/>
    <s v="Male"/>
    <x v="30"/>
  </r>
  <r>
    <n v="50"/>
    <n v="454"/>
    <n v="50310"/>
    <d v="2021-09-16T00:00:00"/>
    <d v="2021-09-18T00:00:00"/>
    <s v="Genderfluid"/>
    <x v="29"/>
  </r>
  <r>
    <n v="51"/>
    <n v="399"/>
    <n v="18423"/>
    <d v="2021-02-19T00:00:00"/>
    <d v="2021-02-26T00:00:00"/>
    <s v="Agender"/>
    <x v="3"/>
  </r>
  <r>
    <n v="52"/>
    <n v="493"/>
    <n v="32155"/>
    <d v="2021-10-06T00:00:00"/>
    <d v="2021-10-29T00:00:00"/>
    <s v="Bigender"/>
    <x v="16"/>
  </r>
  <r>
    <n v="53"/>
    <n v="528"/>
    <n v="10517"/>
    <d v="2021-04-22T00:00:00"/>
    <d v="2021-05-02T00:00:00"/>
    <s v="Non-binary"/>
    <x v="16"/>
  </r>
  <r>
    <n v="54"/>
    <n v="195"/>
    <n v="13681"/>
    <d v="2021-04-25T00:00:00"/>
    <d v="2021-05-17T00:00:00"/>
    <s v="Genderfluid"/>
    <x v="33"/>
  </r>
  <r>
    <n v="55"/>
    <n v="873"/>
    <n v="55650"/>
    <d v="2021-04-08T00:00:00"/>
    <d v="2021-04-25T00:00:00"/>
    <s v="Non-binary"/>
    <x v="27"/>
  </r>
  <r>
    <n v="56"/>
    <n v="587"/>
    <n v="17149"/>
    <d v="2021-01-23T00:00:00"/>
    <d v="2021-02-18T00:00:00"/>
    <s v="Agender"/>
    <x v="30"/>
  </r>
  <r>
    <n v="57"/>
    <n v="163"/>
    <n v="41495"/>
    <d v="2021-02-27T00:00:00"/>
    <d v="2021-03-13T00:00:00"/>
    <s v="Genderfluid"/>
    <x v="34"/>
  </r>
  <r>
    <n v="58"/>
    <n v="332"/>
    <n v="42861"/>
    <d v="2021-02-02T00:00:00"/>
    <d v="2021-02-10T00:00:00"/>
    <s v="Male"/>
    <x v="0"/>
  </r>
  <r>
    <n v="59"/>
    <n v="843"/>
    <n v="21858"/>
    <d v="2021-01-31T00:00:00"/>
    <d v="2021-02-27T00:00:00"/>
    <s v="Genderqueer"/>
    <x v="35"/>
  </r>
  <r>
    <n v="60"/>
    <n v="301"/>
    <n v="31491"/>
    <d v="2021-02-05T00:00:00"/>
    <d v="2021-02-28T00:00:00"/>
    <s v="Non-binary"/>
    <x v="36"/>
  </r>
  <r>
    <n v="61"/>
    <n v="158"/>
    <n v="42290"/>
    <d v="2021-04-16T00:00:00"/>
    <d v="2021-04-28T00:00:00"/>
    <s v="Genderqueer"/>
    <x v="37"/>
  </r>
  <r>
    <n v="62"/>
    <n v="93"/>
    <n v="37952"/>
    <d v="2021-07-30T00:00:00"/>
    <d v="2021-08-13T00:00:00"/>
    <s v="Genderfluid"/>
    <x v="20"/>
  </r>
  <r>
    <n v="63"/>
    <n v="556"/>
    <n v="27577"/>
    <d v="2021-02-11T00:00:00"/>
    <d v="2021-03-08T00:00:00"/>
    <s v="Genderfluid"/>
    <x v="1"/>
  </r>
  <r>
    <n v="64"/>
    <n v="167"/>
    <n v="23668"/>
    <d v="2021-01-24T00:00:00"/>
    <d v="2021-02-15T00:00:00"/>
    <s v="Agender"/>
    <x v="2"/>
  </r>
  <r>
    <n v="65"/>
    <n v="388"/>
    <n v="22051"/>
    <d v="2021-06-26T00:00:00"/>
    <d v="2021-07-22T00:00:00"/>
    <s v="Genderfluid"/>
    <x v="27"/>
  </r>
  <r>
    <n v="66"/>
    <n v="631"/>
    <n v="42774"/>
    <d v="2021-08-14T00:00:00"/>
    <d v="2021-08-22T00:00:00"/>
    <s v="Female"/>
    <x v="5"/>
  </r>
  <r>
    <n v="67"/>
    <n v="504"/>
    <n v="52694"/>
    <d v="2021-05-22T00:00:00"/>
    <d v="2021-06-17T00:00:00"/>
    <s v="Genderqueer"/>
    <x v="38"/>
  </r>
  <r>
    <n v="68"/>
    <n v="180"/>
    <n v="20552"/>
    <d v="2021-02-12T00:00:00"/>
    <d v="2021-02-18T00:00:00"/>
    <s v="Genderfluid"/>
    <x v="15"/>
  </r>
  <r>
    <n v="69"/>
    <n v="96"/>
    <n v="40619"/>
    <d v="2021-03-08T00:00:00"/>
    <d v="2021-03-28T00:00:00"/>
    <s v="Genderfluid"/>
    <x v="39"/>
  </r>
  <r>
    <n v="70"/>
    <n v="802"/>
    <n v="11279"/>
    <d v="2021-05-15T00:00:00"/>
    <d v="2021-05-26T00:00:00"/>
    <s v="Female"/>
    <x v="33"/>
  </r>
  <r>
    <n v="71"/>
    <n v="795"/>
    <n v="20283"/>
    <d v="2021-02-14T00:00:00"/>
    <d v="2021-02-16T00:00:00"/>
    <s v="Agender"/>
    <x v="5"/>
  </r>
  <r>
    <n v="72"/>
    <n v="610"/>
    <n v="40072"/>
    <d v="2021-03-13T00:00:00"/>
    <d v="2021-03-16T00:00:00"/>
    <s v="Agender"/>
    <x v="40"/>
  </r>
  <r>
    <n v="73"/>
    <n v="965"/>
    <n v="16715"/>
    <d v="2021-07-24T00:00:00"/>
    <d v="2021-08-19T00:00:00"/>
    <s v="Bigender"/>
    <x v="0"/>
  </r>
  <r>
    <n v="74"/>
    <n v="391"/>
    <n v="39655"/>
    <d v="2021-02-23T00:00:00"/>
    <d v="2021-02-27T00:00:00"/>
    <s v="Male"/>
    <x v="0"/>
  </r>
  <r>
    <n v="75"/>
    <n v="68"/>
    <n v="16667"/>
    <d v="2021-08-24T00:00:00"/>
    <d v="2021-09-15T00:00:00"/>
    <s v="Female"/>
    <x v="35"/>
  </r>
  <r>
    <n v="76"/>
    <n v="470"/>
    <n v="22762"/>
    <d v="2021-06-18T00:00:00"/>
    <d v="2021-06-26T00:00:00"/>
    <s v="Genderfluid"/>
    <x v="12"/>
  </r>
  <r>
    <n v="77"/>
    <n v="680"/>
    <n v="56675"/>
    <d v="2021-04-19T00:00:00"/>
    <d v="2021-04-29T00:00:00"/>
    <s v="Bigender"/>
    <x v="17"/>
  </r>
  <r>
    <n v="78"/>
    <n v="681"/>
    <n v="58179"/>
    <d v="2021-05-13T00:00:00"/>
    <d v="2021-05-29T00:00:00"/>
    <s v="Polygender"/>
    <x v="41"/>
  </r>
  <r>
    <n v="79"/>
    <n v="236"/>
    <n v="54340"/>
    <d v="2021-03-16T00:00:00"/>
    <d v="2021-03-25T00:00:00"/>
    <s v="Non-binary"/>
    <x v="19"/>
  </r>
  <r>
    <n v="80"/>
    <n v="872"/>
    <n v="59554"/>
    <d v="2021-04-26T00:00:00"/>
    <d v="2021-05-20T00:00:00"/>
    <s v="Non-binary"/>
    <x v="42"/>
  </r>
  <r>
    <n v="81"/>
    <n v="736"/>
    <n v="30150"/>
    <d v="2021-06-13T00:00:00"/>
    <d v="2021-06-15T00:00:00"/>
    <s v="Female"/>
    <x v="43"/>
  </r>
  <r>
    <n v="82"/>
    <n v="927"/>
    <n v="32502"/>
    <d v="2021-02-02T00:00:00"/>
    <d v="2021-02-27T00:00:00"/>
    <s v="Male"/>
    <x v="1"/>
  </r>
  <r>
    <n v="83"/>
    <n v="537"/>
    <n v="39729"/>
    <d v="2021-06-25T00:00:00"/>
    <d v="2021-07-01T00:00:00"/>
    <s v="Non-binary"/>
    <x v="12"/>
  </r>
  <r>
    <n v="84"/>
    <n v="181"/>
    <n v="43438"/>
    <d v="2021-08-26T00:00:00"/>
    <d v="2021-09-20T00:00:00"/>
    <s v="Polygender"/>
    <x v="22"/>
  </r>
  <r>
    <n v="85"/>
    <n v="251"/>
    <n v="43533"/>
    <d v="2021-03-10T00:00:00"/>
    <d v="2021-03-22T00:00:00"/>
    <s v="Female"/>
    <x v="17"/>
  </r>
  <r>
    <n v="86"/>
    <n v="874"/>
    <n v="27045"/>
    <d v="2021-08-05T00:00:00"/>
    <d v="2021-08-11T00:00:00"/>
    <s v="Genderqueer"/>
    <x v="44"/>
  </r>
  <r>
    <n v="87"/>
    <n v="325"/>
    <n v="32961"/>
    <d v="2021-06-20T00:00:00"/>
    <d v="2021-07-16T00:00:00"/>
    <s v="Genderqueer"/>
    <x v="45"/>
  </r>
  <r>
    <n v="88"/>
    <n v="567"/>
    <n v="10904"/>
    <d v="2021-07-19T00:00:00"/>
    <d v="2021-08-15T00:00:00"/>
    <s v="Female"/>
    <x v="7"/>
  </r>
  <r>
    <n v="89"/>
    <n v="448"/>
    <n v="29268"/>
    <d v="2021-10-22T00:00:00"/>
    <d v="2021-11-16T00:00:00"/>
    <s v="Genderqueer"/>
    <x v="1"/>
  </r>
  <r>
    <n v="90"/>
    <n v="809"/>
    <n v="11475"/>
    <d v="2021-06-13T00:00:00"/>
    <d v="2021-07-07T00:00:00"/>
    <s v="Bigender"/>
    <x v="28"/>
  </r>
  <r>
    <n v="91"/>
    <n v="803"/>
    <n v="16601"/>
    <d v="2021-09-02T00:00:00"/>
    <d v="2021-09-15T00:00:00"/>
    <s v="Bigender"/>
    <x v="45"/>
  </r>
  <r>
    <n v="92"/>
    <n v="273"/>
    <n v="37239"/>
    <d v="2021-01-12T00:00:00"/>
    <d v="2021-01-30T00:00:00"/>
    <s v="Bigender"/>
    <x v="3"/>
  </r>
  <r>
    <n v="93"/>
    <n v="908"/>
    <n v="52379"/>
    <d v="2021-10-22T00:00:00"/>
    <d v="2021-11-11T00:00:00"/>
    <s v="Genderqueer"/>
    <x v="46"/>
  </r>
  <r>
    <n v="94"/>
    <n v="629"/>
    <n v="47031"/>
    <d v="2021-03-08T00:00:00"/>
    <d v="2021-03-26T00:00:00"/>
    <s v="Male"/>
    <x v="4"/>
  </r>
  <r>
    <n v="95"/>
    <n v="413"/>
    <n v="52416"/>
    <d v="2021-01-25T00:00:00"/>
    <d v="2021-02-05T00:00:00"/>
    <s v="Bigender"/>
    <x v="47"/>
  </r>
  <r>
    <n v="96"/>
    <n v="415"/>
    <n v="12119"/>
    <d v="2021-06-20T00:00:00"/>
    <d v="2021-06-30T00:00:00"/>
    <s v="Polygender"/>
    <x v="48"/>
  </r>
  <r>
    <n v="97"/>
    <n v="106"/>
    <n v="17772"/>
    <d v="2021-03-29T00:00:00"/>
    <d v="2021-03-31T00:00:00"/>
    <s v="Genderqueer"/>
    <x v="27"/>
  </r>
  <r>
    <n v="98"/>
    <n v="257"/>
    <n v="44700"/>
    <d v="2021-04-29T00:00:00"/>
    <d v="2021-05-08T00:00:00"/>
    <s v="Genderfluid"/>
    <x v="1"/>
  </r>
  <r>
    <n v="99"/>
    <n v="291"/>
    <n v="26787"/>
    <d v="2021-09-13T00:00:00"/>
    <d v="2021-09-25T00:00:00"/>
    <s v="Genderqueer"/>
    <x v="49"/>
  </r>
  <r>
    <n v="100"/>
    <n v="817"/>
    <n v="57063"/>
    <d v="2021-03-30T00:00:00"/>
    <d v="2021-04-16T00:00:00"/>
    <s v="Polygender"/>
    <x v="12"/>
  </r>
  <r>
    <n v="101"/>
    <n v="807"/>
    <n v="25174"/>
    <d v="2021-01-31T00:00:00"/>
    <d v="2021-02-27T00:00:00"/>
    <s v="Polygender"/>
    <x v="23"/>
  </r>
  <r>
    <n v="102"/>
    <n v="846"/>
    <n v="41382"/>
    <d v="2021-05-07T00:00:00"/>
    <d v="2021-05-26T00:00:00"/>
    <s v="Genderfluid"/>
    <x v="33"/>
  </r>
  <r>
    <n v="103"/>
    <n v="209"/>
    <n v="49852"/>
    <d v="2021-06-16T00:00:00"/>
    <d v="2021-06-24T00:00:00"/>
    <s v="Female"/>
    <x v="31"/>
  </r>
  <r>
    <n v="104"/>
    <n v="366"/>
    <n v="11454"/>
    <d v="2021-06-05T00:00:00"/>
    <d v="2021-06-23T00:00:00"/>
    <s v="Agender"/>
    <x v="6"/>
  </r>
  <r>
    <n v="105"/>
    <n v="456"/>
    <n v="46013"/>
    <d v="2021-06-25T00:00:00"/>
    <d v="2021-07-14T00:00:00"/>
    <s v="Agender"/>
    <x v="37"/>
  </r>
  <r>
    <n v="106"/>
    <n v="573"/>
    <n v="12033"/>
    <d v="2021-03-09T00:00:00"/>
    <d v="2021-03-28T00:00:00"/>
    <s v="Male"/>
    <x v="50"/>
  </r>
  <r>
    <n v="107"/>
    <n v="127"/>
    <n v="58760"/>
    <d v="2021-01-11T00:00:00"/>
    <d v="2021-02-03T00:00:00"/>
    <s v="Genderfluid"/>
    <x v="51"/>
  </r>
  <r>
    <n v="108"/>
    <n v="935"/>
    <n v="52439"/>
    <d v="2021-03-07T00:00:00"/>
    <d v="2021-03-28T00:00:00"/>
    <s v="Male"/>
    <x v="51"/>
  </r>
  <r>
    <n v="109"/>
    <n v="554"/>
    <n v="12707"/>
    <d v="2021-04-06T00:00:00"/>
    <d v="2021-04-29T00:00:00"/>
    <s v="Non-binary"/>
    <x v="38"/>
  </r>
  <r>
    <n v="110"/>
    <n v="607"/>
    <n v="15385"/>
    <d v="2021-09-02T00:00:00"/>
    <d v="2021-09-06T00:00:00"/>
    <s v="Male"/>
    <x v="46"/>
  </r>
  <r>
    <n v="111"/>
    <n v="794"/>
    <n v="34096"/>
    <d v="2021-03-30T00:00:00"/>
    <d v="2021-04-14T00:00:00"/>
    <s v="Non-binary"/>
    <x v="33"/>
  </r>
  <r>
    <n v="112"/>
    <n v="75"/>
    <n v="46956"/>
    <d v="2021-02-04T00:00:00"/>
    <d v="2021-02-17T00:00:00"/>
    <s v="Non-binary"/>
    <x v="0"/>
  </r>
  <r>
    <n v="113"/>
    <n v="565"/>
    <n v="49592"/>
    <d v="2021-03-19T00:00:00"/>
    <d v="2021-04-08T00:00:00"/>
    <s v="Genderqueer"/>
    <x v="52"/>
  </r>
  <r>
    <n v="114"/>
    <n v="160"/>
    <n v="49686"/>
    <d v="2021-08-08T00:00:00"/>
    <d v="2021-09-02T00:00:00"/>
    <s v="Male"/>
    <x v="23"/>
  </r>
  <r>
    <n v="115"/>
    <n v="492"/>
    <n v="12685"/>
    <d v="2021-04-11T00:00:00"/>
    <d v="2021-04-22T00:00:00"/>
    <s v="Bigender"/>
    <x v="53"/>
  </r>
  <r>
    <n v="116"/>
    <n v="510"/>
    <n v="15397"/>
    <d v="2021-04-25T00:00:00"/>
    <d v="2021-05-20T00:00:00"/>
    <s v="Non-binary"/>
    <x v="8"/>
  </r>
  <r>
    <n v="117"/>
    <n v="971"/>
    <n v="58134"/>
    <d v="2021-01-08T00:00:00"/>
    <d v="2021-01-23T00:00:00"/>
    <s v="Genderfluid"/>
    <x v="22"/>
  </r>
  <r>
    <n v="118"/>
    <n v="639"/>
    <n v="37950"/>
    <d v="2021-02-20T00:00:00"/>
    <d v="2021-02-22T00:00:00"/>
    <s v="Non-binary"/>
    <x v="48"/>
  </r>
  <r>
    <n v="119"/>
    <n v="545"/>
    <n v="19955"/>
    <d v="2021-04-29T00:00:00"/>
    <d v="2021-05-06T00:00:00"/>
    <s v="Non-binary"/>
    <x v="54"/>
  </r>
  <r>
    <n v="120"/>
    <n v="585"/>
    <n v="53001"/>
    <d v="2021-06-09T00:00:00"/>
    <d v="2021-06-14T00:00:00"/>
    <s v="Non-binary"/>
    <x v="35"/>
  </r>
  <r>
    <n v="121"/>
    <n v="549"/>
    <n v="27436"/>
    <d v="2021-04-21T00:00:00"/>
    <d v="2021-04-23T00:00:00"/>
    <s v="Male"/>
    <x v="55"/>
  </r>
  <r>
    <n v="122"/>
    <n v="732"/>
    <n v="29226"/>
    <d v="2021-04-13T00:00:00"/>
    <d v="2021-05-04T00:00:00"/>
    <s v="Genderfluid"/>
    <x v="19"/>
  </r>
  <r>
    <n v="123"/>
    <n v="471"/>
    <n v="17133"/>
    <d v="2021-03-04T00:00:00"/>
    <d v="2021-03-22T00:00:00"/>
    <s v="Non-binary"/>
    <x v="40"/>
  </r>
  <r>
    <n v="124"/>
    <n v="776"/>
    <n v="43888"/>
    <d v="2021-07-06T00:00:00"/>
    <d v="2021-07-15T00:00:00"/>
    <s v="Genderfluid"/>
    <x v="21"/>
  </r>
  <r>
    <n v="125"/>
    <n v="321"/>
    <n v="29600"/>
    <d v="2021-10-22T00:00:00"/>
    <d v="2021-11-03T00:00:00"/>
    <s v="Female"/>
    <x v="56"/>
  </r>
  <r>
    <n v="126"/>
    <n v="326"/>
    <n v="29536"/>
    <d v="2021-01-31T00:00:00"/>
    <d v="2021-02-20T00:00:00"/>
    <s v="Genderfluid"/>
    <x v="10"/>
  </r>
  <r>
    <n v="127"/>
    <n v="51"/>
    <n v="43262"/>
    <d v="2021-04-01T00:00:00"/>
    <d v="2021-04-11T00:00:00"/>
    <s v="Non-binary"/>
    <x v="26"/>
  </r>
  <r>
    <n v="128"/>
    <n v="936"/>
    <n v="17661"/>
    <d v="2021-10-13T00:00:00"/>
    <d v="2021-11-09T00:00:00"/>
    <s v="Genderfluid"/>
    <x v="57"/>
  </r>
  <r>
    <n v="129"/>
    <n v="428"/>
    <n v="42185"/>
    <d v="2021-05-24T00:00:00"/>
    <d v="2021-05-27T00:00:00"/>
    <s v="Polygender"/>
    <x v="20"/>
  </r>
  <r>
    <n v="130"/>
    <n v="439"/>
    <n v="12827"/>
    <d v="2021-06-20T00:00:00"/>
    <d v="2021-07-15T00:00:00"/>
    <s v="Female"/>
    <x v="0"/>
  </r>
  <r>
    <n v="131"/>
    <n v="629"/>
    <n v="52850"/>
    <d v="2021-09-20T00:00:00"/>
    <d v="2021-09-24T00:00:00"/>
    <s v="Male"/>
    <x v="4"/>
  </r>
  <r>
    <n v="132"/>
    <n v="562"/>
    <n v="10396"/>
    <d v="2021-04-17T00:00:00"/>
    <d v="2021-05-01T00:00:00"/>
    <s v="Agender"/>
    <x v="18"/>
  </r>
  <r>
    <n v="133"/>
    <n v="878"/>
    <n v="43759"/>
    <d v="2021-07-07T00:00:00"/>
    <d v="2021-07-17T00:00:00"/>
    <s v="Genderfluid"/>
    <x v="10"/>
  </r>
  <r>
    <n v="134"/>
    <n v="12"/>
    <n v="39451"/>
    <d v="2021-06-19T00:00:00"/>
    <d v="2021-07-01T00:00:00"/>
    <s v="Bigender"/>
    <x v="17"/>
  </r>
  <r>
    <n v="135"/>
    <n v="942"/>
    <n v="53723"/>
    <d v="2021-05-15T00:00:00"/>
    <d v="2021-06-02T00:00:00"/>
    <s v="Genderfluid"/>
    <x v="12"/>
  </r>
  <r>
    <n v="136"/>
    <n v="539"/>
    <n v="35331"/>
    <d v="2021-09-06T00:00:00"/>
    <d v="2021-09-08T00:00:00"/>
    <s v="Male"/>
    <x v="17"/>
  </r>
  <r>
    <n v="137"/>
    <n v="298"/>
    <n v="58875"/>
    <d v="2021-10-18T00:00:00"/>
    <d v="2021-10-20T00:00:00"/>
    <s v="Female"/>
    <x v="31"/>
  </r>
  <r>
    <n v="138"/>
    <n v="331"/>
    <n v="50666"/>
    <d v="2021-02-05T00:00:00"/>
    <d v="2021-02-10T00:00:00"/>
    <s v="Polygender"/>
    <x v="13"/>
  </r>
  <r>
    <n v="139"/>
    <n v="871"/>
    <n v="11224"/>
    <d v="2021-06-15T00:00:00"/>
    <d v="2021-06-28T00:00:00"/>
    <s v="Bigender"/>
    <x v="25"/>
  </r>
  <r>
    <n v="140"/>
    <n v="539"/>
    <n v="35025"/>
    <d v="2021-04-08T00:00:00"/>
    <d v="2021-04-13T00:00:00"/>
    <s v="Male"/>
    <x v="17"/>
  </r>
  <r>
    <n v="141"/>
    <n v="528"/>
    <n v="40203"/>
    <d v="2021-08-26T00:00:00"/>
    <d v="2021-09-13T00:00:00"/>
    <s v="Non-binary"/>
    <x v="16"/>
  </r>
  <r>
    <n v="142"/>
    <n v="237"/>
    <n v="53165"/>
    <d v="2021-06-15T00:00:00"/>
    <d v="2021-07-12T00:00:00"/>
    <s v="Agender"/>
    <x v="58"/>
  </r>
  <r>
    <n v="143"/>
    <n v="828"/>
    <n v="37187"/>
    <d v="2021-02-08T00:00:00"/>
    <d v="2021-02-11T00:00:00"/>
    <s v="Female"/>
    <x v="9"/>
  </r>
  <r>
    <n v="144"/>
    <n v="928"/>
    <n v="15762"/>
    <d v="2021-05-22T00:00:00"/>
    <d v="2021-05-28T00:00:00"/>
    <s v="Bigender"/>
    <x v="16"/>
  </r>
  <r>
    <n v="145"/>
    <n v="871"/>
    <n v="26358"/>
    <d v="2021-02-02T00:00:00"/>
    <d v="2021-02-10T00:00:00"/>
    <s v="Bigender"/>
    <x v="25"/>
  </r>
  <r>
    <n v="146"/>
    <n v="912"/>
    <n v="22750"/>
    <d v="2021-08-30T00:00:00"/>
    <d v="2021-09-26T00:00:00"/>
    <s v="Agender"/>
    <x v="11"/>
  </r>
  <r>
    <n v="147"/>
    <n v="818"/>
    <n v="20690"/>
    <d v="2021-09-28T00:00:00"/>
    <d v="2021-10-16T00:00:00"/>
    <s v="Polygender"/>
    <x v="54"/>
  </r>
  <r>
    <n v="148"/>
    <n v="573"/>
    <n v="14073"/>
    <d v="2021-01-14T00:00:00"/>
    <d v="2021-01-24T00:00:00"/>
    <s v="Male"/>
    <x v="50"/>
  </r>
  <r>
    <n v="149"/>
    <n v="500"/>
    <n v="31490"/>
    <d v="2021-03-03T00:00:00"/>
    <d v="2021-03-14T00:00:00"/>
    <s v="Non-binary"/>
    <x v="17"/>
  </r>
  <r>
    <n v="150"/>
    <n v="462"/>
    <n v="34428"/>
    <d v="2021-06-22T00:00:00"/>
    <d v="2021-06-27T00:00:00"/>
    <s v="Non-binary"/>
    <x v="12"/>
  </r>
  <r>
    <n v="151"/>
    <n v="357"/>
    <n v="24626"/>
    <d v="2021-08-08T00:00:00"/>
    <d v="2021-09-01T00:00:00"/>
    <s v="Polygender"/>
    <x v="39"/>
  </r>
  <r>
    <n v="152"/>
    <n v="320"/>
    <n v="24866"/>
    <d v="2021-03-09T00:00:00"/>
    <d v="2021-03-12T00:00:00"/>
    <s v="Polygender"/>
    <x v="49"/>
  </r>
  <r>
    <n v="153"/>
    <n v="727"/>
    <n v="49677"/>
    <d v="2021-10-21T00:00:00"/>
    <d v="2021-11-17T00:00:00"/>
    <s v="Female"/>
    <x v="23"/>
  </r>
  <r>
    <n v="154"/>
    <n v="674"/>
    <n v="49994"/>
    <d v="2021-10-17T00:00:00"/>
    <d v="2021-11-07T00:00:00"/>
    <s v="Bigender"/>
    <x v="14"/>
  </r>
  <r>
    <n v="155"/>
    <n v="834"/>
    <n v="11166"/>
    <d v="2021-06-30T00:00:00"/>
    <d v="2021-07-18T00:00:00"/>
    <s v="Non-binary"/>
    <x v="1"/>
  </r>
  <r>
    <n v="156"/>
    <n v="727"/>
    <n v="37878"/>
    <d v="2021-07-10T00:00:00"/>
    <d v="2021-07-29T00:00:00"/>
    <s v="Female"/>
    <x v="23"/>
  </r>
  <r>
    <n v="157"/>
    <n v="909"/>
    <n v="17955"/>
    <d v="2021-04-07T00:00:00"/>
    <d v="2021-04-17T00:00:00"/>
    <s v="Genderqueer"/>
    <x v="53"/>
  </r>
  <r>
    <n v="158"/>
    <n v="828"/>
    <n v="14010"/>
    <d v="2021-07-13T00:00:00"/>
    <d v="2021-08-04T00:00:00"/>
    <s v="Female"/>
    <x v="9"/>
  </r>
  <r>
    <n v="159"/>
    <n v="208"/>
    <n v="12449"/>
    <d v="2021-09-05T00:00:00"/>
    <d v="2021-09-13T00:00:00"/>
    <s v="Bigender"/>
    <x v="58"/>
  </r>
  <r>
    <n v="160"/>
    <n v="725"/>
    <n v="41442"/>
    <d v="2021-07-31T00:00:00"/>
    <d v="2021-08-06T00:00:00"/>
    <s v="Non-binary"/>
    <x v="35"/>
  </r>
  <r>
    <n v="161"/>
    <n v="566"/>
    <n v="45840"/>
    <d v="2021-03-22T00:00:00"/>
    <d v="2021-04-11T00:00:00"/>
    <s v="Male"/>
    <x v="35"/>
  </r>
  <r>
    <n v="162"/>
    <n v="431"/>
    <n v="20238"/>
    <d v="2021-04-25T00:00:00"/>
    <d v="2021-05-05T00:00:00"/>
    <s v="Agender"/>
    <x v="39"/>
  </r>
  <r>
    <n v="163"/>
    <n v="84"/>
    <n v="11473"/>
    <d v="2021-06-12T00:00:00"/>
    <d v="2021-06-17T00:00:00"/>
    <s v="Female"/>
    <x v="16"/>
  </r>
  <r>
    <n v="164"/>
    <n v="412"/>
    <n v="26249"/>
    <d v="2021-05-21T00:00:00"/>
    <d v="2021-06-03T00:00:00"/>
    <s v="Polygender"/>
    <x v="15"/>
  </r>
  <r>
    <n v="165"/>
    <n v="389"/>
    <n v="28345"/>
    <d v="2021-06-23T00:00:00"/>
    <d v="2021-07-20T00:00:00"/>
    <s v="Agender"/>
    <x v="39"/>
  </r>
  <r>
    <n v="166"/>
    <n v="113"/>
    <n v="11914"/>
    <d v="2021-07-11T00:00:00"/>
    <d v="2021-07-14T00:00:00"/>
    <s v="Agender"/>
    <x v="9"/>
  </r>
  <r>
    <n v="167"/>
    <n v="595"/>
    <n v="44269"/>
    <d v="2021-06-26T00:00:00"/>
    <d v="2021-07-18T00:00:00"/>
    <s v="Female"/>
    <x v="11"/>
  </r>
  <r>
    <n v="168"/>
    <n v="664"/>
    <n v="51244"/>
    <d v="2021-01-10T00:00:00"/>
    <d v="2021-01-27T00:00:00"/>
    <s v="Genderfluid"/>
    <x v="13"/>
  </r>
  <r>
    <n v="169"/>
    <n v="996"/>
    <n v="22089"/>
    <d v="2021-03-09T00:00:00"/>
    <d v="2021-03-12T00:00:00"/>
    <s v="Agender"/>
    <x v="54"/>
  </r>
  <r>
    <n v="170"/>
    <n v="867"/>
    <n v="28597"/>
    <d v="2021-08-17T00:00:00"/>
    <d v="2021-09-03T00:00:00"/>
    <s v="Bigender"/>
    <x v="14"/>
  </r>
  <r>
    <n v="171"/>
    <n v="443"/>
    <n v="19467"/>
    <d v="2021-09-14T00:00:00"/>
    <d v="2021-09-16T00:00:00"/>
    <s v="Bigender"/>
    <x v="5"/>
  </r>
  <r>
    <n v="172"/>
    <n v="224"/>
    <n v="47514"/>
    <d v="2021-01-05T00:00:00"/>
    <d v="2021-01-27T00:00:00"/>
    <s v="Genderfluid"/>
    <x v="17"/>
  </r>
  <r>
    <n v="173"/>
    <n v="435"/>
    <n v="30001"/>
    <d v="2021-06-06T00:00:00"/>
    <d v="2021-07-01T00:00:00"/>
    <s v="Agender"/>
    <x v="39"/>
  </r>
  <r>
    <n v="174"/>
    <n v="497"/>
    <n v="46769"/>
    <d v="2021-02-22T00:00:00"/>
    <d v="2021-03-17T00:00:00"/>
    <s v="Bigender"/>
    <x v="40"/>
  </r>
  <r>
    <n v="175"/>
    <n v="309"/>
    <n v="57197"/>
    <d v="2021-03-22T00:00:00"/>
    <d v="2021-04-16T00:00:00"/>
    <s v="Genderqueer"/>
    <x v="31"/>
  </r>
  <r>
    <n v="176"/>
    <n v="574"/>
    <n v="28185"/>
    <d v="2021-09-26T00:00:00"/>
    <d v="2021-10-04T00:00:00"/>
    <s v="Polygender"/>
    <x v="4"/>
  </r>
  <r>
    <n v="177"/>
    <n v="315"/>
    <n v="11314"/>
    <d v="2021-08-20T00:00:00"/>
    <d v="2021-09-01T00:00:00"/>
    <s v="Genderqueer"/>
    <x v="5"/>
  </r>
  <r>
    <n v="178"/>
    <n v="236"/>
    <n v="31542"/>
    <d v="2021-02-02T00:00:00"/>
    <d v="2021-02-08T00:00:00"/>
    <s v="Non-binary"/>
    <x v="19"/>
  </r>
  <r>
    <n v="179"/>
    <n v="161"/>
    <n v="52081"/>
    <d v="2021-06-10T00:00:00"/>
    <d v="2021-06-27T00:00:00"/>
    <s v="Agender"/>
    <x v="31"/>
  </r>
  <r>
    <n v="180"/>
    <n v="469"/>
    <n v="14617"/>
    <d v="2021-05-29T00:00:00"/>
    <d v="2021-06-22T00:00:00"/>
    <s v="Female"/>
    <x v="17"/>
  </r>
  <r>
    <n v="181"/>
    <n v="241"/>
    <n v="23142"/>
    <d v="2021-01-29T00:00:00"/>
    <d v="2021-02-13T00:00:00"/>
    <s v="Bigender"/>
    <x v="1"/>
  </r>
  <r>
    <n v="182"/>
    <n v="461"/>
    <n v="33720"/>
    <d v="2021-02-22T00:00:00"/>
    <d v="2021-03-04T00:00:00"/>
    <s v="Female"/>
    <x v="10"/>
  </r>
  <r>
    <n v="183"/>
    <n v="715"/>
    <n v="51587"/>
    <d v="2021-10-06T00:00:00"/>
    <d v="2021-10-12T00:00:00"/>
    <s v="Bigender"/>
    <x v="1"/>
  </r>
  <r>
    <n v="184"/>
    <n v="240"/>
    <n v="48997"/>
    <d v="2021-09-15T00:00:00"/>
    <d v="2021-09-29T00:00:00"/>
    <s v="Genderqueer"/>
    <x v="47"/>
  </r>
  <r>
    <n v="185"/>
    <n v="945"/>
    <n v="46608"/>
    <d v="2021-04-06T00:00:00"/>
    <d v="2021-04-20T00:00:00"/>
    <s v="Non-binary"/>
    <x v="25"/>
  </r>
  <r>
    <n v="186"/>
    <n v="833"/>
    <n v="24061"/>
    <d v="2021-09-26T00:00:00"/>
    <d v="2021-10-14T00:00:00"/>
    <s v="Genderqueer"/>
    <x v="22"/>
  </r>
  <r>
    <n v="187"/>
    <n v="401"/>
    <n v="15167"/>
    <d v="2021-01-10T00:00:00"/>
    <d v="2021-01-19T00:00:00"/>
    <s v="Non-binary"/>
    <x v="52"/>
  </r>
  <r>
    <n v="188"/>
    <n v="571"/>
    <n v="41180"/>
    <d v="2021-04-10T00:00:00"/>
    <d v="2021-04-22T00:00:00"/>
    <s v="Agender"/>
    <x v="32"/>
  </r>
  <r>
    <n v="189"/>
    <n v="586"/>
    <n v="41543"/>
    <d v="2021-07-17T00:00:00"/>
    <d v="2021-08-08T00:00:00"/>
    <s v="Agender"/>
    <x v="2"/>
  </r>
  <r>
    <n v="190"/>
    <n v="421"/>
    <n v="28420"/>
    <d v="2021-02-01T00:00:00"/>
    <d v="2021-02-17T00:00:00"/>
    <s v="Genderfluid"/>
    <x v="53"/>
  </r>
  <r>
    <n v="191"/>
    <n v="18"/>
    <n v="31002"/>
    <d v="2021-01-22T00:00:00"/>
    <d v="2021-02-15T00:00:00"/>
    <s v="Male"/>
    <x v="41"/>
  </r>
  <r>
    <n v="192"/>
    <n v="842"/>
    <n v="30614"/>
    <d v="2021-02-06T00:00:00"/>
    <d v="2021-02-19T00:00:00"/>
    <s v="Polygender"/>
    <x v="59"/>
  </r>
  <r>
    <n v="193"/>
    <n v="846"/>
    <n v="54256"/>
    <d v="2021-06-06T00:00:00"/>
    <d v="2021-06-07T00:00:00"/>
    <s v="Genderfluid"/>
    <x v="33"/>
  </r>
  <r>
    <n v="194"/>
    <n v="415"/>
    <n v="21994"/>
    <d v="2021-10-23T00:00:00"/>
    <d v="2021-11-03T00:00:00"/>
    <s v="Polygender"/>
    <x v="48"/>
  </r>
  <r>
    <n v="195"/>
    <n v="92"/>
    <n v="41725"/>
    <d v="2021-04-13T00:00:00"/>
    <d v="2021-04-17T00:00:00"/>
    <s v="Agender"/>
    <x v="22"/>
  </r>
  <r>
    <n v="196"/>
    <n v="630"/>
    <n v="48990"/>
    <d v="2021-10-22T00:00:00"/>
    <d v="2021-11-16T00:00:00"/>
    <s v="Male"/>
    <x v="5"/>
  </r>
  <r>
    <n v="197"/>
    <n v="110"/>
    <n v="23619"/>
    <d v="2021-04-30T00:00:00"/>
    <d v="2021-05-01T00:00:00"/>
    <s v="Genderfluid"/>
    <x v="44"/>
  </r>
  <r>
    <n v="198"/>
    <n v="640"/>
    <n v="29627"/>
    <d v="2021-08-31T00:00:00"/>
    <d v="2021-09-13T00:00:00"/>
    <s v="Genderqueer"/>
    <x v="5"/>
  </r>
  <r>
    <n v="199"/>
    <n v="206"/>
    <n v="58054"/>
    <d v="2021-05-17T00:00:00"/>
    <d v="2021-05-18T00:00:00"/>
    <s v="Polygender"/>
    <x v="20"/>
  </r>
  <r>
    <n v="200"/>
    <n v="15"/>
    <n v="50335"/>
    <d v="2021-08-24T00:00:00"/>
    <d v="2021-09-07T00:00:00"/>
    <s v="Genderfluid"/>
    <x v="2"/>
  </r>
  <r>
    <n v="201"/>
    <n v="325"/>
    <n v="56321"/>
    <d v="2021-05-26T00:00:00"/>
    <d v="2021-06-18T00:00:00"/>
    <s v="Genderqueer"/>
    <x v="45"/>
  </r>
  <r>
    <n v="202"/>
    <n v="129"/>
    <n v="49559"/>
    <d v="2021-04-15T00:00:00"/>
    <d v="2021-04-22T00:00:00"/>
    <s v="Non-binary"/>
    <x v="45"/>
  </r>
  <r>
    <n v="203"/>
    <n v="369"/>
    <n v="40129"/>
    <d v="2021-06-21T00:00:00"/>
    <d v="2021-07-11T00:00:00"/>
    <s v="Female"/>
    <x v="3"/>
  </r>
  <r>
    <n v="204"/>
    <n v="568"/>
    <n v="35005"/>
    <d v="2021-09-30T00:00:00"/>
    <d v="2021-10-10T00:00:00"/>
    <s v="Bigender"/>
    <x v="6"/>
  </r>
  <r>
    <n v="205"/>
    <n v="267"/>
    <n v="23779"/>
    <d v="2021-02-03T00:00:00"/>
    <d v="2021-02-04T00:00:00"/>
    <s v="Bigender"/>
    <x v="12"/>
  </r>
  <r>
    <n v="206"/>
    <n v="654"/>
    <n v="24189"/>
    <d v="2021-06-01T00:00:00"/>
    <d v="2021-06-16T00:00:00"/>
    <s v="Female"/>
    <x v="46"/>
  </r>
  <r>
    <n v="207"/>
    <n v="644"/>
    <n v="57755"/>
    <d v="2021-09-25T00:00:00"/>
    <d v="2021-09-28T00:00:00"/>
    <s v="Polygender"/>
    <x v="3"/>
  </r>
  <r>
    <n v="208"/>
    <n v="28"/>
    <n v="39533"/>
    <d v="2021-10-10T00:00:00"/>
    <d v="2021-10-15T00:00:00"/>
    <s v="Non-binary"/>
    <x v="41"/>
  </r>
  <r>
    <n v="209"/>
    <n v="292"/>
    <n v="36341"/>
    <d v="2021-05-08T00:00:00"/>
    <d v="2021-05-20T00:00:00"/>
    <s v="Male"/>
    <x v="47"/>
  </r>
  <r>
    <n v="210"/>
    <n v="723"/>
    <n v="21903"/>
    <d v="2021-07-22T00:00:00"/>
    <d v="2021-08-18T00:00:00"/>
    <s v="Polygender"/>
    <x v="2"/>
  </r>
  <r>
    <n v="211"/>
    <n v="515"/>
    <n v="37122"/>
    <d v="2021-05-09T00:00:00"/>
    <d v="2021-05-17T00:00:00"/>
    <s v="Female"/>
    <x v="26"/>
  </r>
  <r>
    <n v="212"/>
    <n v="62"/>
    <n v="29887"/>
    <d v="2021-10-14T00:00:00"/>
    <d v="2021-11-08T00:00:00"/>
    <s v="Bigender"/>
    <x v="13"/>
  </r>
  <r>
    <n v="213"/>
    <n v="678"/>
    <n v="37684"/>
    <d v="2021-09-14T00:00:00"/>
    <d v="2021-09-27T00:00:00"/>
    <s v="Agender"/>
    <x v="41"/>
  </r>
  <r>
    <n v="214"/>
    <n v="288"/>
    <n v="25179"/>
    <d v="2021-06-20T00:00:00"/>
    <d v="2021-07-09T00:00:00"/>
    <s v="Male"/>
    <x v="21"/>
  </r>
  <r>
    <n v="215"/>
    <n v="526"/>
    <n v="27531"/>
    <d v="2021-08-10T00:00:00"/>
    <d v="2021-08-20T00:00:00"/>
    <s v="Male"/>
    <x v="52"/>
  </r>
  <r>
    <n v="216"/>
    <n v="865"/>
    <n v="56745"/>
    <d v="2021-04-16T00:00:00"/>
    <d v="2021-05-04T00:00:00"/>
    <s v="Agender"/>
    <x v="56"/>
  </r>
  <r>
    <n v="217"/>
    <n v="234"/>
    <n v="47120"/>
    <d v="2021-07-18T00:00:00"/>
    <d v="2021-07-31T00:00:00"/>
    <s v="Genderfluid"/>
    <x v="50"/>
  </r>
  <r>
    <n v="218"/>
    <n v="606"/>
    <n v="22309"/>
    <d v="2021-07-12T00:00:00"/>
    <d v="2021-07-20T00:00:00"/>
    <s v="Polygender"/>
    <x v="4"/>
  </r>
  <r>
    <n v="219"/>
    <n v="667"/>
    <n v="14137"/>
    <d v="2021-01-05T00:00:00"/>
    <d v="2021-01-10T00:00:00"/>
    <s v="Polygender"/>
    <x v="51"/>
  </r>
  <r>
    <n v="220"/>
    <n v="555"/>
    <n v="23957"/>
    <d v="2021-10-10T00:00:00"/>
    <d v="2021-10-25T00:00:00"/>
    <s v="Polygender"/>
    <x v="57"/>
  </r>
  <r>
    <n v="221"/>
    <n v="473"/>
    <n v="49366"/>
    <d v="2021-08-03T00:00:00"/>
    <d v="2021-08-17T00:00:00"/>
    <s v="Male"/>
    <x v="1"/>
  </r>
  <r>
    <n v="222"/>
    <n v="368"/>
    <n v="28754"/>
    <d v="2021-09-08T00:00:00"/>
    <d v="2021-10-05T00:00:00"/>
    <s v="Genderfluid"/>
    <x v="1"/>
  </r>
  <r>
    <n v="223"/>
    <n v="657"/>
    <n v="13441"/>
    <d v="2021-03-23T00:00:00"/>
    <d v="2021-03-30T00:00:00"/>
    <s v="Male"/>
    <x v="47"/>
  </r>
  <r>
    <n v="224"/>
    <n v="628"/>
    <n v="20293"/>
    <d v="2021-07-07T00:00:00"/>
    <d v="2021-08-02T00:00:00"/>
    <s v="Non-binary"/>
    <x v="0"/>
  </r>
  <r>
    <n v="225"/>
    <n v="664"/>
    <n v="27059"/>
    <d v="2021-10-04T00:00:00"/>
    <d v="2021-10-26T00:00:00"/>
    <s v="Genderfluid"/>
    <x v="13"/>
  </r>
  <r>
    <n v="226"/>
    <n v="28"/>
    <n v="44799"/>
    <d v="2021-07-09T00:00:00"/>
    <d v="2021-07-23T00:00:00"/>
    <s v="Non-binary"/>
    <x v="41"/>
  </r>
  <r>
    <n v="227"/>
    <n v="406"/>
    <n v="36809"/>
    <d v="2021-10-23T00:00:00"/>
    <d v="2021-11-19T00:00:00"/>
    <s v="Agender"/>
    <x v="54"/>
  </r>
  <r>
    <n v="228"/>
    <n v="773"/>
    <n v="10857"/>
    <d v="2021-01-06T00:00:00"/>
    <d v="2021-01-17T00:00:00"/>
    <s v="Genderfluid"/>
    <x v="43"/>
  </r>
  <r>
    <n v="229"/>
    <n v="107"/>
    <n v="15827"/>
    <d v="2021-10-08T00:00:00"/>
    <d v="2021-10-20T00:00:00"/>
    <s v="Genderfluid"/>
    <x v="30"/>
  </r>
  <r>
    <n v="230"/>
    <n v="497"/>
    <n v="54581"/>
    <d v="2021-08-31T00:00:00"/>
    <d v="2021-09-18T00:00:00"/>
    <s v="Bigender"/>
    <x v="40"/>
  </r>
  <r>
    <n v="231"/>
    <n v="731"/>
    <n v="58824"/>
    <d v="2021-03-20T00:00:00"/>
    <d v="2021-04-09T00:00:00"/>
    <s v="Genderfluid"/>
    <x v="7"/>
  </r>
  <r>
    <n v="232"/>
    <n v="256"/>
    <n v="44567"/>
    <d v="2021-05-02T00:00:00"/>
    <d v="2021-05-16T00:00:00"/>
    <s v="Bigender"/>
    <x v="3"/>
  </r>
  <r>
    <n v="233"/>
    <n v="996"/>
    <n v="29939"/>
    <d v="2021-09-03T00:00:00"/>
    <d v="2021-09-19T00:00:00"/>
    <s v="Agender"/>
    <x v="54"/>
  </r>
  <r>
    <n v="234"/>
    <n v="133"/>
    <n v="26314"/>
    <d v="2021-09-18T00:00:00"/>
    <d v="2021-10-10T00:00:00"/>
    <s v="Bigender"/>
    <x v="5"/>
  </r>
  <r>
    <n v="235"/>
    <n v="767"/>
    <n v="23434"/>
    <d v="2021-09-28T00:00:00"/>
    <d v="2021-10-12T00:00:00"/>
    <s v="Genderqueer"/>
    <x v="50"/>
  </r>
  <r>
    <n v="236"/>
    <n v="228"/>
    <n v="49109"/>
    <d v="2021-07-15T00:00:00"/>
    <d v="2021-08-08T00:00:00"/>
    <s v="Female"/>
    <x v="48"/>
  </r>
  <r>
    <n v="237"/>
    <n v="829"/>
    <n v="20267"/>
    <d v="2021-03-16T00:00:00"/>
    <d v="2021-04-06T00:00:00"/>
    <s v="Non-binary"/>
    <x v="7"/>
  </r>
  <r>
    <n v="238"/>
    <n v="328"/>
    <n v="59828"/>
    <d v="2021-03-17T00:00:00"/>
    <d v="2021-03-27T00:00:00"/>
    <s v="Non-binary"/>
    <x v="54"/>
  </r>
  <r>
    <n v="239"/>
    <n v="530"/>
    <n v="45974"/>
    <d v="2021-10-13T00:00:00"/>
    <d v="2021-11-02T00:00:00"/>
    <s v="Polygender"/>
    <x v="16"/>
  </r>
  <r>
    <n v="240"/>
    <n v="578"/>
    <n v="37612"/>
    <d v="2021-01-27T00:00:00"/>
    <d v="2021-02-01T00:00:00"/>
    <s v="Genderfluid"/>
    <x v="0"/>
  </r>
  <r>
    <n v="241"/>
    <n v="401"/>
    <n v="33692"/>
    <d v="2021-07-22T00:00:00"/>
    <d v="2021-08-17T00:00:00"/>
    <s v="Non-binary"/>
    <x v="52"/>
  </r>
  <r>
    <n v="242"/>
    <n v="909"/>
    <n v="12202"/>
    <d v="2021-08-25T00:00:00"/>
    <d v="2021-09-13T00:00:00"/>
    <s v="Genderqueer"/>
    <x v="53"/>
  </r>
  <r>
    <n v="243"/>
    <n v="263"/>
    <n v="31631"/>
    <d v="2021-07-06T00:00:00"/>
    <d v="2021-07-11T00:00:00"/>
    <s v="Genderfluid"/>
    <x v="32"/>
  </r>
  <r>
    <n v="244"/>
    <n v="637"/>
    <n v="18966"/>
    <d v="2021-09-02T00:00:00"/>
    <d v="2021-09-09T00:00:00"/>
    <s v="Bigender"/>
    <x v="18"/>
  </r>
  <r>
    <n v="245"/>
    <n v="191"/>
    <n v="49443"/>
    <d v="2021-05-06T00:00:00"/>
    <d v="2021-05-10T00:00:00"/>
    <s v="Agender"/>
    <x v="28"/>
  </r>
  <r>
    <n v="246"/>
    <n v="641"/>
    <n v="39230"/>
    <d v="2021-06-19T00:00:00"/>
    <d v="2021-07-16T00:00:00"/>
    <s v="Agender"/>
    <x v="53"/>
  </r>
  <r>
    <n v="247"/>
    <n v="68"/>
    <n v="39513"/>
    <d v="2021-10-19T00:00:00"/>
    <d v="2021-11-12T00:00:00"/>
    <s v="Female"/>
    <x v="35"/>
  </r>
  <r>
    <n v="248"/>
    <n v="457"/>
    <n v="29329"/>
    <d v="2021-01-15T00:00:00"/>
    <d v="2021-01-20T00:00:00"/>
    <s v="Male"/>
    <x v="22"/>
  </r>
  <r>
    <n v="249"/>
    <n v="86"/>
    <n v="47181"/>
    <d v="2021-05-13T00:00:00"/>
    <d v="2021-05-26T00:00:00"/>
    <s v="Non-binary"/>
    <x v="28"/>
  </r>
  <r>
    <n v="250"/>
    <n v="518"/>
    <n v="18564"/>
    <d v="2021-03-26T00:00:00"/>
    <d v="2021-04-03T00:00:00"/>
    <s v="Agender"/>
    <x v="40"/>
  </r>
  <r>
    <n v="251"/>
    <n v="433"/>
    <n v="30132"/>
    <d v="2021-07-31T00:00:00"/>
    <d v="2021-08-27T00:00:00"/>
    <s v="Non-binary"/>
    <x v="3"/>
  </r>
  <r>
    <n v="252"/>
    <n v="683"/>
    <n v="11465"/>
    <d v="2021-01-11T00:00:00"/>
    <d v="2021-02-05T00:00:00"/>
    <s v="Genderfluid"/>
    <x v="12"/>
  </r>
  <r>
    <n v="253"/>
    <n v="179"/>
    <n v="38502"/>
    <d v="2021-09-10T00:00:00"/>
    <d v="2021-10-02T00:00:00"/>
    <s v="Agender"/>
    <x v="26"/>
  </r>
  <r>
    <n v="254"/>
    <n v="571"/>
    <n v="57662"/>
    <d v="2021-08-07T00:00:00"/>
    <d v="2021-09-03T00:00:00"/>
    <s v="Agender"/>
    <x v="32"/>
  </r>
  <r>
    <n v="255"/>
    <n v="605"/>
    <n v="16272"/>
    <d v="2021-09-26T00:00:00"/>
    <d v="2021-10-15T00:00:00"/>
    <s v="Female"/>
    <x v="47"/>
  </r>
  <r>
    <n v="256"/>
    <n v="313"/>
    <n v="15452"/>
    <d v="2021-08-09T00:00:00"/>
    <d v="2021-08-12T00:00:00"/>
    <s v="Agender"/>
    <x v="21"/>
  </r>
  <r>
    <n v="257"/>
    <n v="914"/>
    <n v="43972"/>
    <d v="2021-02-12T00:00:00"/>
    <d v="2021-03-02T00:00:00"/>
    <s v="Bigender"/>
    <x v="7"/>
  </r>
  <r>
    <n v="258"/>
    <n v="742"/>
    <n v="38266"/>
    <d v="2021-10-21T00:00:00"/>
    <d v="2021-11-13T00:00:00"/>
    <s v="Polygender"/>
    <x v="56"/>
  </r>
  <r>
    <n v="259"/>
    <n v="878"/>
    <n v="47527"/>
    <d v="2021-08-16T00:00:00"/>
    <d v="2021-09-07T00:00:00"/>
    <s v="Genderfluid"/>
    <x v="10"/>
  </r>
  <r>
    <n v="260"/>
    <n v="317"/>
    <n v="56068"/>
    <d v="2021-07-13T00:00:00"/>
    <d v="2021-07-25T00:00:00"/>
    <s v="Male"/>
    <x v="25"/>
  </r>
  <r>
    <n v="261"/>
    <n v="250"/>
    <n v="55396"/>
    <d v="2021-02-06T00:00:00"/>
    <d v="2021-03-01T00:00:00"/>
    <s v="Polygender"/>
    <x v="35"/>
  </r>
  <r>
    <n v="262"/>
    <n v="812"/>
    <n v="55461"/>
    <d v="2021-05-22T00:00:00"/>
    <d v="2021-05-24T00:00:00"/>
    <s v="Male"/>
    <x v="29"/>
  </r>
  <r>
    <n v="263"/>
    <n v="372"/>
    <n v="12599"/>
    <d v="2021-06-19T00:00:00"/>
    <d v="2021-07-08T00:00:00"/>
    <s v="Genderqueer"/>
    <x v="4"/>
  </r>
  <r>
    <n v="264"/>
    <n v="636"/>
    <n v="55537"/>
    <d v="2021-06-13T00:00:00"/>
    <d v="2021-06-18T00:00:00"/>
    <s v="Male"/>
    <x v="21"/>
  </r>
  <r>
    <n v="265"/>
    <n v="189"/>
    <n v="40896"/>
    <d v="2021-07-04T00:00:00"/>
    <d v="2021-07-29T00:00:00"/>
    <s v="Bigender"/>
    <x v="29"/>
  </r>
  <r>
    <n v="266"/>
    <n v="623"/>
    <n v="58746"/>
    <d v="2021-03-10T00:00:00"/>
    <d v="2021-03-20T00:00:00"/>
    <s v="Agender"/>
    <x v="9"/>
  </r>
  <r>
    <n v="267"/>
    <n v="34"/>
    <n v="44791"/>
    <d v="2021-09-11T00:00:00"/>
    <d v="2021-09-12T00:00:00"/>
    <s v="Non-binary"/>
    <x v="43"/>
  </r>
  <r>
    <n v="268"/>
    <n v="530"/>
    <n v="57006"/>
    <d v="2021-03-16T00:00:00"/>
    <d v="2021-04-10T00:00:00"/>
    <s v="Polygender"/>
    <x v="16"/>
  </r>
  <r>
    <n v="269"/>
    <n v="89"/>
    <n v="21446"/>
    <d v="2021-02-05T00:00:00"/>
    <d v="2021-02-22T00:00:00"/>
    <s v="Female"/>
    <x v="24"/>
  </r>
  <r>
    <n v="270"/>
    <n v="711"/>
    <n v="14024"/>
    <d v="2021-03-02T00:00:00"/>
    <d v="2021-03-27T00:00:00"/>
    <s v="Male"/>
    <x v="46"/>
  </r>
  <r>
    <n v="271"/>
    <n v="469"/>
    <n v="39282"/>
    <d v="2021-06-07T00:00:00"/>
    <d v="2021-06-09T00:00:00"/>
    <s v="Female"/>
    <x v="17"/>
  </r>
  <r>
    <n v="272"/>
    <n v="92"/>
    <n v="19661"/>
    <d v="2021-01-20T00:00:00"/>
    <d v="2021-01-31T00:00:00"/>
    <s v="Agender"/>
    <x v="22"/>
  </r>
  <r>
    <n v="273"/>
    <n v="828"/>
    <n v="13233"/>
    <d v="2021-10-07T00:00:00"/>
    <d v="2021-11-03T00:00:00"/>
    <s v="Female"/>
    <x v="9"/>
  </r>
  <r>
    <n v="274"/>
    <n v="19"/>
    <n v="50173"/>
    <d v="2021-04-13T00:00:00"/>
    <d v="2021-04-27T00:00:00"/>
    <s v="Agender"/>
    <x v="39"/>
  </r>
  <r>
    <n v="275"/>
    <n v="329"/>
    <n v="17666"/>
    <d v="2021-01-05T00:00:00"/>
    <d v="2021-01-15T00:00:00"/>
    <s v="Polygender"/>
    <x v="4"/>
  </r>
  <r>
    <n v="276"/>
    <n v="775"/>
    <n v="48376"/>
    <d v="2021-06-20T00:00:00"/>
    <d v="2021-06-24T00:00:00"/>
    <s v="Bigender"/>
    <x v="38"/>
  </r>
  <r>
    <n v="277"/>
    <n v="659"/>
    <n v="48337"/>
    <d v="2021-04-05T00:00:00"/>
    <d v="2021-04-06T00:00:00"/>
    <s v="Non-binary"/>
    <x v="9"/>
  </r>
  <r>
    <n v="278"/>
    <n v="510"/>
    <n v="19930"/>
    <d v="2021-01-30T00:00:00"/>
    <d v="2021-02-13T00:00:00"/>
    <s v="Non-binary"/>
    <x v="8"/>
  </r>
  <r>
    <n v="279"/>
    <n v="620"/>
    <n v="51563"/>
    <d v="2021-07-25T00:00:00"/>
    <d v="2021-07-28T00:00:00"/>
    <s v="Male"/>
    <x v="30"/>
  </r>
  <r>
    <n v="280"/>
    <n v="551"/>
    <n v="20352"/>
    <d v="2021-01-07T00:00:00"/>
    <d v="2021-01-08T00:00:00"/>
    <s v="Bigender"/>
    <x v="45"/>
  </r>
  <r>
    <n v="281"/>
    <n v="489"/>
    <n v="19908"/>
    <d v="2021-07-03T00:00:00"/>
    <d v="2021-07-15T00:00:00"/>
    <s v="Polygender"/>
    <x v="54"/>
  </r>
  <r>
    <n v="282"/>
    <n v="423"/>
    <n v="41504"/>
    <d v="2021-03-30T00:00:00"/>
    <d v="2021-04-18T00:00:00"/>
    <s v="Agender"/>
    <x v="13"/>
  </r>
  <r>
    <n v="283"/>
    <n v="303"/>
    <n v="14784"/>
    <d v="2021-09-04T00:00:00"/>
    <d v="2021-09-15T00:00:00"/>
    <s v="Genderqueer"/>
    <x v="0"/>
  </r>
  <r>
    <n v="284"/>
    <n v="522"/>
    <n v="36627"/>
    <d v="2021-04-29T00:00:00"/>
    <d v="2021-05-16T00:00:00"/>
    <s v="Genderqueer"/>
    <x v="58"/>
  </r>
  <r>
    <n v="285"/>
    <n v="882"/>
    <n v="41206"/>
    <d v="2021-09-25T00:00:00"/>
    <d v="2021-10-20T00:00:00"/>
    <s v="Genderqueer"/>
    <x v="49"/>
  </r>
  <r>
    <n v="286"/>
    <n v="998"/>
    <n v="18840"/>
    <d v="2021-01-05T00:00:00"/>
    <d v="2021-01-08T00:00:00"/>
    <s v="Polygender"/>
    <x v="13"/>
  </r>
  <r>
    <n v="287"/>
    <n v="799"/>
    <n v="10368"/>
    <d v="2021-09-09T00:00:00"/>
    <d v="2021-10-03T00:00:00"/>
    <s v="Polygender"/>
    <x v="8"/>
  </r>
  <r>
    <n v="288"/>
    <n v="201"/>
    <n v="36160"/>
    <d v="2021-10-13T00:00:00"/>
    <d v="2021-10-16T00:00:00"/>
    <s v="Polygender"/>
    <x v="18"/>
  </r>
  <r>
    <n v="289"/>
    <n v="977"/>
    <n v="10046"/>
    <d v="2021-01-26T00:00:00"/>
    <d v="2021-02-16T00:00:00"/>
    <s v="Polygender"/>
    <x v="2"/>
  </r>
  <r>
    <n v="290"/>
    <n v="364"/>
    <n v="48707"/>
    <d v="2021-08-01T00:00:00"/>
    <d v="2021-08-16T00:00:00"/>
    <s v="Polygender"/>
    <x v="29"/>
  </r>
  <r>
    <n v="291"/>
    <n v="112"/>
    <n v="50830"/>
    <d v="2021-01-12T00:00:00"/>
    <d v="2021-02-05T00:00:00"/>
    <s v="Female"/>
    <x v="46"/>
  </r>
  <r>
    <n v="292"/>
    <n v="337"/>
    <n v="36699"/>
    <d v="2021-03-26T00:00:00"/>
    <d v="2021-04-04T00:00:00"/>
    <s v="Non-binary"/>
    <x v="17"/>
  </r>
  <r>
    <n v="293"/>
    <n v="426"/>
    <n v="32389"/>
    <d v="2021-08-05T00:00:00"/>
    <d v="2021-08-13T00:00:00"/>
    <s v="Bigender"/>
    <x v="48"/>
  </r>
  <r>
    <n v="294"/>
    <n v="499"/>
    <n v="50667"/>
    <d v="2021-08-28T00:00:00"/>
    <d v="2021-09-15T00:00:00"/>
    <s v="Agender"/>
    <x v="21"/>
  </r>
  <r>
    <n v="295"/>
    <n v="412"/>
    <n v="55019"/>
    <d v="2021-03-05T00:00:00"/>
    <d v="2021-03-19T00:00:00"/>
    <s v="Polygender"/>
    <x v="15"/>
  </r>
  <r>
    <n v="296"/>
    <n v="207"/>
    <n v="47076"/>
    <d v="2021-10-22T00:00:00"/>
    <d v="2021-10-25T00:00:00"/>
    <s v="Genderqueer"/>
    <x v="38"/>
  </r>
  <r>
    <n v="297"/>
    <n v="256"/>
    <n v="23789"/>
    <d v="2021-06-15T00:00:00"/>
    <d v="2021-06-27T00:00:00"/>
    <s v="Bigender"/>
    <x v="3"/>
  </r>
  <r>
    <n v="298"/>
    <n v="58"/>
    <n v="55984"/>
    <d v="2021-09-11T00:00:00"/>
    <d v="2021-09-20T00:00:00"/>
    <s v="Agender"/>
    <x v="7"/>
  </r>
  <r>
    <n v="299"/>
    <n v="994"/>
    <n v="58159"/>
    <d v="2021-01-12T00:00:00"/>
    <d v="2021-02-03T00:00:00"/>
    <s v="Female"/>
    <x v="4"/>
  </r>
  <r>
    <n v="300"/>
    <n v="912"/>
    <n v="47255"/>
    <d v="2021-09-30T00:00:00"/>
    <d v="2021-10-25T00:00:00"/>
    <s v="Agender"/>
    <x v="11"/>
  </r>
  <r>
    <n v="301"/>
    <n v="535"/>
    <n v="12986"/>
    <d v="2021-06-21T00:00:00"/>
    <d v="2021-06-25T00:00:00"/>
    <s v="Polygender"/>
    <x v="38"/>
  </r>
  <r>
    <n v="302"/>
    <n v="156"/>
    <n v="32298"/>
    <d v="2021-06-19T00:00:00"/>
    <d v="2021-07-07T00:00:00"/>
    <s v="Female"/>
    <x v="21"/>
  </r>
  <r>
    <n v="303"/>
    <n v="758"/>
    <n v="58670"/>
    <d v="2021-09-02T00:00:00"/>
    <d v="2021-09-11T00:00:00"/>
    <s v="Genderfluid"/>
    <x v="56"/>
  </r>
  <r>
    <n v="304"/>
    <n v="537"/>
    <n v="27293"/>
    <d v="2021-04-10T00:00:00"/>
    <d v="2021-05-03T00:00:00"/>
    <s v="Non-binary"/>
    <x v="12"/>
  </r>
  <r>
    <n v="305"/>
    <n v="234"/>
    <n v="13377"/>
    <d v="2021-07-09T00:00:00"/>
    <d v="2021-07-26T00:00:00"/>
    <s v="Genderfluid"/>
    <x v="50"/>
  </r>
  <r>
    <n v="306"/>
    <n v="747"/>
    <n v="51492"/>
    <d v="2021-10-16T00:00:00"/>
    <d v="2021-10-19T00:00:00"/>
    <s v="Bigender"/>
    <x v="47"/>
  </r>
  <r>
    <n v="307"/>
    <n v="679"/>
    <n v="17726"/>
    <d v="2021-10-11T00:00:00"/>
    <d v="2021-10-28T00:00:00"/>
    <s v="Genderqueer"/>
    <x v="28"/>
  </r>
  <r>
    <n v="308"/>
    <n v="549"/>
    <n v="18834"/>
    <d v="2021-02-13T00:00:00"/>
    <d v="2021-03-08T00:00:00"/>
    <s v="Male"/>
    <x v="55"/>
  </r>
  <r>
    <n v="309"/>
    <n v="390"/>
    <n v="26229"/>
    <d v="2021-01-07T00:00:00"/>
    <d v="2021-01-25T00:00:00"/>
    <s v="Bigender"/>
    <x v="14"/>
  </r>
  <r>
    <n v="310"/>
    <n v="348"/>
    <n v="18372"/>
    <d v="2021-04-25T00:00:00"/>
    <d v="2021-05-15T00:00:00"/>
    <s v="Genderqueer"/>
    <x v="28"/>
  </r>
  <r>
    <n v="311"/>
    <n v="807"/>
    <n v="21226"/>
    <d v="2021-03-07T00:00:00"/>
    <d v="2021-03-25T00:00:00"/>
    <s v="Polygender"/>
    <x v="23"/>
  </r>
  <r>
    <n v="312"/>
    <n v="683"/>
    <n v="38591"/>
    <d v="2021-07-06T00:00:00"/>
    <d v="2021-07-31T00:00:00"/>
    <s v="Genderfluid"/>
    <x v="12"/>
  </r>
  <r>
    <n v="313"/>
    <n v="266"/>
    <n v="24507"/>
    <d v="2021-06-02T00:00:00"/>
    <d v="2021-06-11T00:00:00"/>
    <s v="Non-binary"/>
    <x v="43"/>
  </r>
  <r>
    <n v="314"/>
    <n v="95"/>
    <n v="49262"/>
    <d v="2021-08-14T00:00:00"/>
    <d v="2021-08-17T00:00:00"/>
    <s v="Non-binary"/>
    <x v="37"/>
  </r>
  <r>
    <n v="315"/>
    <n v="239"/>
    <n v="18075"/>
    <d v="2021-04-05T00:00:00"/>
    <d v="2021-04-25T00:00:00"/>
    <s v="Genderfluid"/>
    <x v="16"/>
  </r>
  <r>
    <n v="316"/>
    <n v="179"/>
    <n v="59876"/>
    <d v="2021-09-12T00:00:00"/>
    <d v="2021-09-20T00:00:00"/>
    <s v="Agender"/>
    <x v="26"/>
  </r>
  <r>
    <n v="317"/>
    <n v="876"/>
    <n v="18204"/>
    <d v="2021-04-23T00:00:00"/>
    <d v="2021-04-26T00:00:00"/>
    <s v="Male"/>
    <x v="34"/>
  </r>
  <r>
    <n v="318"/>
    <n v="433"/>
    <n v="39332"/>
    <d v="2021-01-31T00:00:00"/>
    <d v="2021-02-17T00:00:00"/>
    <s v="Non-binary"/>
    <x v="3"/>
  </r>
  <r>
    <n v="319"/>
    <n v="933"/>
    <n v="29837"/>
    <d v="2021-08-22T00:00:00"/>
    <d v="2021-09-16T00:00:00"/>
    <s v="Genderqueer"/>
    <x v="14"/>
  </r>
  <r>
    <n v="320"/>
    <n v="41"/>
    <n v="19693"/>
    <d v="2021-08-22T00:00:00"/>
    <d v="2021-09-12T00:00:00"/>
    <s v="Male"/>
    <x v="44"/>
  </r>
  <r>
    <n v="321"/>
    <n v="833"/>
    <n v="36589"/>
    <d v="2021-08-26T00:00:00"/>
    <d v="2021-08-31T00:00:00"/>
    <s v="Genderqueer"/>
    <x v="22"/>
  </r>
  <r>
    <n v="322"/>
    <n v="686"/>
    <n v="41400"/>
    <d v="2021-08-17T00:00:00"/>
    <d v="2021-09-12T00:00:00"/>
    <s v="Polygender"/>
    <x v="32"/>
  </r>
  <r>
    <n v="323"/>
    <n v="852"/>
    <n v="11437"/>
    <d v="2021-03-23T00:00:00"/>
    <d v="2021-04-13T00:00:00"/>
    <s v="Polygender"/>
    <x v="8"/>
  </r>
  <r>
    <n v="324"/>
    <n v="99"/>
    <n v="10411"/>
    <d v="2021-07-05T00:00:00"/>
    <d v="2021-07-16T00:00:00"/>
    <s v="Genderqueer"/>
    <x v="0"/>
  </r>
  <r>
    <n v="325"/>
    <n v="318"/>
    <n v="18010"/>
    <d v="2021-05-11T00:00:00"/>
    <d v="2021-05-28T00:00:00"/>
    <s v="Polygender"/>
    <x v="16"/>
  </r>
  <r>
    <n v="326"/>
    <n v="199"/>
    <n v="15380"/>
    <d v="2021-06-22T00:00:00"/>
    <d v="2021-07-01T00:00:00"/>
    <s v="Genderqueer"/>
    <x v="44"/>
  </r>
  <r>
    <n v="327"/>
    <n v="710"/>
    <n v="11611"/>
    <d v="2021-07-28T00:00:00"/>
    <d v="2021-07-31T00:00:00"/>
    <s v="Male"/>
    <x v="11"/>
  </r>
  <r>
    <n v="328"/>
    <n v="246"/>
    <n v="26653"/>
    <d v="2021-04-14T00:00:00"/>
    <d v="2021-05-08T00:00:00"/>
    <s v="Bigender"/>
    <x v="48"/>
  </r>
  <r>
    <n v="329"/>
    <n v="820"/>
    <n v="58708"/>
    <d v="2021-04-30T00:00:00"/>
    <d v="2021-05-24T00:00:00"/>
    <s v="Male"/>
    <x v="23"/>
  </r>
  <r>
    <n v="330"/>
    <n v="887"/>
    <n v="31700"/>
    <d v="2021-03-12T00:00:00"/>
    <d v="2021-04-08T00:00:00"/>
    <s v="Male"/>
    <x v="1"/>
  </r>
  <r>
    <n v="331"/>
    <n v="414"/>
    <n v="38796"/>
    <d v="2021-03-18T00:00:00"/>
    <d v="2021-03-23T00:00:00"/>
    <s v="Polygender"/>
    <x v="24"/>
  </r>
  <r>
    <n v="332"/>
    <n v="466"/>
    <n v="12799"/>
    <d v="2021-03-13T00:00:00"/>
    <d v="2021-03-14T00:00:00"/>
    <s v="Male"/>
    <x v="29"/>
  </r>
  <r>
    <n v="333"/>
    <n v="367"/>
    <n v="21091"/>
    <d v="2021-10-18T00:00:00"/>
    <d v="2021-11-09T00:00:00"/>
    <s v="Bigender"/>
    <x v="24"/>
  </r>
  <r>
    <n v="334"/>
    <n v="539"/>
    <n v="32277"/>
    <d v="2021-05-12T00:00:00"/>
    <d v="2021-05-23T00:00:00"/>
    <s v="Male"/>
    <x v="17"/>
  </r>
  <r>
    <n v="335"/>
    <n v="485"/>
    <n v="51638"/>
    <d v="2021-09-30T00:00:00"/>
    <d v="2021-10-24T00:00:00"/>
    <s v="Male"/>
    <x v="3"/>
  </r>
  <r>
    <n v="336"/>
    <n v="615"/>
    <n v="16829"/>
    <d v="2021-05-25T00:00:00"/>
    <d v="2021-05-28T00:00:00"/>
    <s v="Non-binary"/>
    <x v="46"/>
  </r>
  <r>
    <n v="337"/>
    <n v="341"/>
    <n v="49047"/>
    <d v="2021-08-02T00:00:00"/>
    <d v="2021-08-04T00:00:00"/>
    <s v="Female"/>
    <x v="2"/>
  </r>
  <r>
    <n v="338"/>
    <n v="630"/>
    <n v="12762"/>
    <d v="2021-01-26T00:00:00"/>
    <d v="2021-02-13T00:00:00"/>
    <s v="Male"/>
    <x v="5"/>
  </r>
  <r>
    <n v="339"/>
    <n v="409"/>
    <n v="15556"/>
    <d v="2021-04-06T00:00:00"/>
    <d v="2021-04-13T00:00:00"/>
    <s v="Male"/>
    <x v="0"/>
  </r>
  <r>
    <n v="340"/>
    <n v="841"/>
    <n v="56172"/>
    <d v="2021-07-17T00:00:00"/>
    <d v="2021-08-13T00:00:00"/>
    <s v="Polygender"/>
    <x v="35"/>
  </r>
  <r>
    <n v="341"/>
    <n v="602"/>
    <n v="13882"/>
    <d v="2021-02-07T00:00:00"/>
    <d v="2021-02-09T00:00:00"/>
    <s v="Bigender"/>
    <x v="10"/>
  </r>
  <r>
    <n v="342"/>
    <n v="348"/>
    <n v="29452"/>
    <d v="2021-08-24T00:00:00"/>
    <d v="2021-09-08T00:00:00"/>
    <s v="Genderqueer"/>
    <x v="28"/>
  </r>
  <r>
    <n v="343"/>
    <n v="673"/>
    <n v="37831"/>
    <d v="2021-09-17T00:00:00"/>
    <d v="2021-10-06T00:00:00"/>
    <s v="Male"/>
    <x v="54"/>
  </r>
  <r>
    <n v="344"/>
    <n v="526"/>
    <n v="44938"/>
    <d v="2021-08-16T00:00:00"/>
    <d v="2021-09-06T00:00:00"/>
    <s v="Male"/>
    <x v="52"/>
  </r>
  <r>
    <n v="345"/>
    <n v="711"/>
    <n v="17146"/>
    <d v="2021-02-14T00:00:00"/>
    <d v="2021-03-05T00:00:00"/>
    <s v="Male"/>
    <x v="46"/>
  </r>
  <r>
    <n v="346"/>
    <n v="739"/>
    <n v="35045"/>
    <d v="2021-03-23T00:00:00"/>
    <d v="2021-04-06T00:00:00"/>
    <s v="Female"/>
    <x v="9"/>
  </r>
  <r>
    <n v="347"/>
    <n v="209"/>
    <n v="18829"/>
    <d v="2021-05-29T00:00:00"/>
    <d v="2021-06-14T00:00:00"/>
    <s v="Female"/>
    <x v="31"/>
  </r>
  <r>
    <n v="348"/>
    <n v="732"/>
    <n v="42741"/>
    <d v="2021-10-07T00:00:00"/>
    <d v="2021-10-28T00:00:00"/>
    <s v="Genderfluid"/>
    <x v="19"/>
  </r>
  <r>
    <n v="349"/>
    <n v="847"/>
    <n v="36910"/>
    <d v="2021-04-13T00:00:00"/>
    <d v="2021-04-29T00:00:00"/>
    <s v="Agender"/>
    <x v="1"/>
  </r>
  <r>
    <n v="350"/>
    <n v="869"/>
    <n v="49770"/>
    <d v="2021-02-14T00:00:00"/>
    <d v="2021-03-02T00:00:00"/>
    <s v="Non-binary"/>
    <x v="23"/>
  </r>
  <r>
    <n v="351"/>
    <n v="478"/>
    <n v="37332"/>
    <d v="2021-05-02T00:00:00"/>
    <d v="2021-05-04T00:00:00"/>
    <s v="Non-binary"/>
    <x v="58"/>
  </r>
  <r>
    <n v="352"/>
    <n v="52"/>
    <n v="13270"/>
    <d v="2021-10-08T00:00:00"/>
    <d v="2021-10-10T00:00:00"/>
    <s v="Male"/>
    <x v="36"/>
  </r>
  <r>
    <n v="353"/>
    <n v="774"/>
    <n v="46198"/>
    <d v="2021-03-30T00:00:00"/>
    <d v="2021-04-05T00:00:00"/>
    <s v="Genderqueer"/>
    <x v="2"/>
  </r>
  <r>
    <n v="354"/>
    <n v="18"/>
    <n v="33908"/>
    <d v="2021-02-26T00:00:00"/>
    <d v="2021-03-08T00:00:00"/>
    <s v="Male"/>
    <x v="41"/>
  </r>
  <r>
    <n v="355"/>
    <n v="46"/>
    <n v="33100"/>
    <d v="2021-04-14T00:00:00"/>
    <d v="2021-04-24T00:00:00"/>
    <s v="Agender"/>
    <x v="45"/>
  </r>
  <r>
    <n v="356"/>
    <n v="236"/>
    <n v="34259"/>
    <d v="2021-04-01T00:00:00"/>
    <d v="2021-04-15T00:00:00"/>
    <s v="Non-binary"/>
    <x v="19"/>
  </r>
  <r>
    <n v="357"/>
    <n v="70"/>
    <n v="30735"/>
    <d v="2021-02-08T00:00:00"/>
    <d v="2021-02-13T00:00:00"/>
    <s v="Female"/>
    <x v="25"/>
  </r>
  <r>
    <n v="358"/>
    <n v="796"/>
    <n v="41343"/>
    <d v="2021-04-07T00:00:00"/>
    <d v="2021-04-12T00:00:00"/>
    <s v="Polygender"/>
    <x v="23"/>
  </r>
  <r>
    <n v="359"/>
    <n v="661"/>
    <n v="47911"/>
    <d v="2021-05-16T00:00:00"/>
    <d v="2021-05-31T00:00:00"/>
    <s v="Male"/>
    <x v="12"/>
  </r>
  <r>
    <n v="360"/>
    <n v="870"/>
    <n v="45309"/>
    <d v="2021-08-03T00:00:00"/>
    <d v="2021-08-08T00:00:00"/>
    <s v="Genderfluid"/>
    <x v="5"/>
  </r>
  <r>
    <n v="361"/>
    <n v="988"/>
    <n v="18831"/>
    <d v="2021-02-06T00:00:00"/>
    <d v="2021-02-25T00:00:00"/>
    <s v="Polygender"/>
    <x v="30"/>
  </r>
  <r>
    <n v="362"/>
    <n v="96"/>
    <n v="21601"/>
    <d v="2021-09-30T00:00:00"/>
    <d v="2021-10-07T00:00:00"/>
    <s v="Genderfluid"/>
    <x v="39"/>
  </r>
  <r>
    <n v="363"/>
    <n v="882"/>
    <n v="57405"/>
    <d v="2021-01-25T00:00:00"/>
    <d v="2021-02-21T00:00:00"/>
    <s v="Genderqueer"/>
    <x v="49"/>
  </r>
  <r>
    <n v="364"/>
    <n v="925"/>
    <n v="25525"/>
    <d v="2021-03-13T00:00:00"/>
    <d v="2021-04-03T00:00:00"/>
    <s v="Non-binary"/>
    <x v="59"/>
  </r>
  <r>
    <n v="365"/>
    <n v="485"/>
    <n v="37396"/>
    <d v="2021-04-14T00:00:00"/>
    <d v="2021-04-25T00:00:00"/>
    <s v="Male"/>
    <x v="3"/>
  </r>
  <r>
    <n v="366"/>
    <n v="334"/>
    <n v="43210"/>
    <d v="2021-07-15T00:00:00"/>
    <d v="2021-07-30T00:00:00"/>
    <s v="Agender"/>
    <x v="45"/>
  </r>
  <r>
    <n v="367"/>
    <n v="181"/>
    <n v="35564"/>
    <d v="2021-02-20T00:00:00"/>
    <d v="2021-03-19T00:00:00"/>
    <s v="Polygender"/>
    <x v="22"/>
  </r>
  <r>
    <n v="368"/>
    <n v="556"/>
    <n v="15258"/>
    <d v="2021-09-02T00:00:00"/>
    <d v="2021-09-21T00:00:00"/>
    <s v="Genderfluid"/>
    <x v="1"/>
  </r>
  <r>
    <n v="369"/>
    <n v="729"/>
    <n v="24488"/>
    <d v="2021-03-26T00:00:00"/>
    <d v="2021-04-18T00:00:00"/>
    <s v="Female"/>
    <x v="10"/>
  </r>
  <r>
    <n v="370"/>
    <n v="986"/>
    <n v="53990"/>
    <d v="2021-01-22T00:00:00"/>
    <d v="2021-02-11T00:00:00"/>
    <s v="Polygender"/>
    <x v="27"/>
  </r>
  <r>
    <n v="371"/>
    <n v="727"/>
    <n v="28931"/>
    <d v="2021-08-29T00:00:00"/>
    <d v="2021-09-15T00:00:00"/>
    <s v="Female"/>
    <x v="23"/>
  </r>
  <r>
    <n v="372"/>
    <n v="991"/>
    <n v="51705"/>
    <d v="2021-03-14T00:00:00"/>
    <d v="2021-03-19T00:00:00"/>
    <s v="Genderfluid"/>
    <x v="51"/>
  </r>
  <r>
    <n v="373"/>
    <n v="581"/>
    <n v="25727"/>
    <d v="2021-03-13T00:00:00"/>
    <d v="2021-04-03T00:00:00"/>
    <s v="Polygender"/>
    <x v="48"/>
  </r>
  <r>
    <n v="374"/>
    <n v="981"/>
    <n v="25047"/>
    <d v="2021-06-05T00:00:00"/>
    <d v="2021-06-20T00:00:00"/>
    <s v="Genderqueer"/>
    <x v="36"/>
  </r>
  <r>
    <n v="375"/>
    <n v="655"/>
    <n v="19991"/>
    <d v="2021-01-20T00:00:00"/>
    <d v="2021-01-26T00:00:00"/>
    <s v="Agender"/>
    <x v="57"/>
  </r>
  <r>
    <n v="376"/>
    <n v="571"/>
    <n v="15454"/>
    <d v="2021-07-04T00:00:00"/>
    <d v="2021-07-17T00:00:00"/>
    <s v="Agender"/>
    <x v="32"/>
  </r>
  <r>
    <n v="377"/>
    <n v="21"/>
    <n v="24815"/>
    <d v="2021-05-19T00:00:00"/>
    <d v="2021-05-28T00:00:00"/>
    <s v="Non-binary"/>
    <x v="40"/>
  </r>
  <r>
    <n v="378"/>
    <n v="623"/>
    <n v="37922"/>
    <d v="2021-09-29T00:00:00"/>
    <d v="2021-10-25T00:00:00"/>
    <s v="Agender"/>
    <x v="9"/>
  </r>
  <r>
    <n v="379"/>
    <n v="467"/>
    <n v="15378"/>
    <d v="2021-02-13T00:00:00"/>
    <d v="2021-02-15T00:00:00"/>
    <s v="Bigender"/>
    <x v="4"/>
  </r>
  <r>
    <n v="380"/>
    <n v="75"/>
    <n v="13269"/>
    <d v="2021-03-22T00:00:00"/>
    <d v="2021-03-28T00:00:00"/>
    <s v="Non-binary"/>
    <x v="0"/>
  </r>
  <r>
    <n v="381"/>
    <n v="258"/>
    <n v="36550"/>
    <d v="2021-04-11T00:00:00"/>
    <d v="2021-05-03T00:00:00"/>
    <s v="Female"/>
    <x v="53"/>
  </r>
  <r>
    <n v="382"/>
    <n v="791"/>
    <n v="24647"/>
    <d v="2021-05-04T00:00:00"/>
    <d v="2021-05-15T00:00:00"/>
    <s v="Agender"/>
    <x v="2"/>
  </r>
  <r>
    <n v="383"/>
    <n v="469"/>
    <n v="36564"/>
    <d v="2021-09-08T00:00:00"/>
    <d v="2021-09-14T00:00:00"/>
    <s v="Female"/>
    <x v="17"/>
  </r>
  <r>
    <n v="384"/>
    <n v="709"/>
    <n v="39383"/>
    <d v="2021-05-27T00:00:00"/>
    <d v="2021-06-22T00:00:00"/>
    <s v="Genderfluid"/>
    <x v="44"/>
  </r>
  <r>
    <n v="385"/>
    <n v="146"/>
    <n v="43155"/>
    <d v="2021-08-08T00:00:00"/>
    <d v="2021-08-24T00:00:00"/>
    <s v="Agender"/>
    <x v="55"/>
  </r>
  <r>
    <n v="386"/>
    <n v="458"/>
    <n v="34948"/>
    <d v="2021-02-14T00:00:00"/>
    <d v="2021-03-03T00:00:00"/>
    <s v="Genderqueer"/>
    <x v="46"/>
  </r>
  <r>
    <n v="387"/>
    <n v="341"/>
    <n v="34491"/>
    <d v="2021-06-11T00:00:00"/>
    <d v="2021-06-14T00:00:00"/>
    <s v="Female"/>
    <x v="2"/>
  </r>
  <r>
    <n v="388"/>
    <n v="601"/>
    <n v="34341"/>
    <d v="2021-02-12T00:00:00"/>
    <d v="2021-02-17T00:00:00"/>
    <s v="Male"/>
    <x v="43"/>
  </r>
  <r>
    <n v="389"/>
    <n v="643"/>
    <n v="42818"/>
    <d v="2021-04-20T00:00:00"/>
    <d v="2021-04-23T00:00:00"/>
    <s v="Female"/>
    <x v="14"/>
  </r>
  <r>
    <n v="390"/>
    <n v="206"/>
    <n v="57651"/>
    <d v="2021-01-20T00:00:00"/>
    <d v="2021-01-24T00:00:00"/>
    <s v="Polygender"/>
    <x v="20"/>
  </r>
  <r>
    <n v="391"/>
    <n v="726"/>
    <n v="24661"/>
    <d v="2021-05-16T00:00:00"/>
    <d v="2021-06-06T00:00:00"/>
    <s v="Genderqueer"/>
    <x v="22"/>
  </r>
  <r>
    <n v="392"/>
    <n v="840"/>
    <n v="32036"/>
    <d v="2021-01-12T00:00:00"/>
    <d v="2021-01-25T00:00:00"/>
    <s v="Agender"/>
    <x v="47"/>
  </r>
  <r>
    <n v="393"/>
    <n v="803"/>
    <n v="24994"/>
    <d v="2021-05-06T00:00:00"/>
    <d v="2021-05-27T00:00:00"/>
    <s v="Bigender"/>
    <x v="45"/>
  </r>
  <r>
    <n v="394"/>
    <n v="508"/>
    <n v="18584"/>
    <d v="2021-09-06T00:00:00"/>
    <d v="2021-09-10T00:00:00"/>
    <s v="Non-binary"/>
    <x v="44"/>
  </r>
  <r>
    <n v="395"/>
    <n v="728"/>
    <n v="24101"/>
    <d v="2021-03-26T00:00:00"/>
    <d v="2021-04-02T00:00:00"/>
    <s v="Agender"/>
    <x v="24"/>
  </r>
  <r>
    <n v="396"/>
    <n v="461"/>
    <n v="57491"/>
    <d v="2021-02-26T00:00:00"/>
    <d v="2021-03-03T00:00:00"/>
    <s v="Female"/>
    <x v="10"/>
  </r>
  <r>
    <n v="397"/>
    <n v="446"/>
    <n v="33872"/>
    <d v="2021-02-03T00:00:00"/>
    <d v="2021-02-22T00:00:00"/>
    <s v="Non-binary"/>
    <x v="36"/>
  </r>
  <r>
    <n v="398"/>
    <n v="13"/>
    <n v="31626"/>
    <d v="2021-09-28T00:00:00"/>
    <d v="2021-10-13T00:00:00"/>
    <s v="Male"/>
    <x v="46"/>
  </r>
  <r>
    <n v="399"/>
    <n v="331"/>
    <n v="57278"/>
    <d v="2021-10-21T00:00:00"/>
    <d v="2021-10-30T00:00:00"/>
    <s v="Polygender"/>
    <x v="13"/>
  </r>
  <r>
    <n v="400"/>
    <n v="907"/>
    <n v="44904"/>
    <d v="2021-07-02T00:00:00"/>
    <d v="2021-07-25T00:00:00"/>
    <s v="Female"/>
    <x v="49"/>
  </r>
  <r>
    <n v="401"/>
    <n v="94"/>
    <n v="24512"/>
    <d v="2021-08-14T00:00:00"/>
    <d v="2021-08-24T00:00:00"/>
    <s v="Genderqueer"/>
    <x v="3"/>
  </r>
  <r>
    <n v="402"/>
    <n v="537"/>
    <n v="26681"/>
    <d v="2021-03-09T00:00:00"/>
    <d v="2021-04-04T00:00:00"/>
    <s v="Non-binary"/>
    <x v="12"/>
  </r>
  <r>
    <n v="403"/>
    <n v="980"/>
    <n v="17088"/>
    <d v="2021-09-16T00:00:00"/>
    <d v="2021-09-25T00:00:00"/>
    <s v="Agender"/>
    <x v="30"/>
  </r>
  <r>
    <n v="404"/>
    <n v="998"/>
    <n v="45215"/>
    <d v="2021-03-03T00:00:00"/>
    <d v="2021-03-09T00:00:00"/>
    <s v="Polygender"/>
    <x v="13"/>
  </r>
  <r>
    <n v="405"/>
    <n v="493"/>
    <n v="51471"/>
    <d v="2021-08-09T00:00:00"/>
    <d v="2021-08-12T00:00:00"/>
    <s v="Bigender"/>
    <x v="16"/>
  </r>
  <r>
    <n v="406"/>
    <n v="892"/>
    <n v="35512"/>
    <d v="2021-07-25T00:00:00"/>
    <d v="2021-08-18T00:00:00"/>
    <s v="Non-binary"/>
    <x v="56"/>
  </r>
  <r>
    <n v="407"/>
    <n v="835"/>
    <n v="42595"/>
    <d v="2021-01-09T00:00:00"/>
    <d v="2021-01-20T00:00:00"/>
    <s v="Polygender"/>
    <x v="47"/>
  </r>
  <r>
    <n v="408"/>
    <n v="404"/>
    <n v="39757"/>
    <d v="2021-01-30T00:00:00"/>
    <d v="2021-02-15T00:00:00"/>
    <s v="Non-binary"/>
    <x v="41"/>
  </r>
  <r>
    <n v="409"/>
    <n v="206"/>
    <n v="15453"/>
    <d v="2021-05-03T00:00:00"/>
    <d v="2021-05-11T00:00:00"/>
    <s v="Polygender"/>
    <x v="20"/>
  </r>
  <r>
    <n v="410"/>
    <n v="47"/>
    <n v="14296"/>
    <d v="2021-08-04T00:00:00"/>
    <d v="2021-08-09T00:00:00"/>
    <s v="Polygender"/>
    <x v="10"/>
  </r>
  <r>
    <n v="411"/>
    <n v="771"/>
    <n v="38909"/>
    <d v="2021-03-17T00:00:00"/>
    <d v="2021-04-08T00:00:00"/>
    <s v="Genderfluid"/>
    <x v="42"/>
  </r>
  <r>
    <n v="412"/>
    <n v="427"/>
    <n v="25520"/>
    <d v="2021-09-23T00:00:00"/>
    <d v="2021-10-13T00:00:00"/>
    <s v="Genderqueer"/>
    <x v="47"/>
  </r>
  <r>
    <n v="413"/>
    <n v="589"/>
    <n v="35487"/>
    <d v="2021-10-17T00:00:00"/>
    <d v="2021-10-31T00:00:00"/>
    <s v="Polygender"/>
    <x v="9"/>
  </r>
  <r>
    <n v="414"/>
    <n v="212"/>
    <n v="57052"/>
    <d v="2021-01-02T00:00:00"/>
    <d v="2021-01-03T00:00:00"/>
    <s v="Polygender"/>
    <x v="41"/>
  </r>
  <r>
    <n v="415"/>
    <n v="947"/>
    <n v="35686"/>
    <d v="2021-07-14T00:00:00"/>
    <d v="2021-07-19T00:00:00"/>
    <s v="Genderqueer"/>
    <x v="42"/>
  </r>
  <r>
    <n v="416"/>
    <n v="129"/>
    <n v="37878"/>
    <d v="2021-10-08T00:00:00"/>
    <d v="2021-10-25T00:00:00"/>
    <s v="Non-binary"/>
    <x v="45"/>
  </r>
  <r>
    <n v="417"/>
    <n v="729"/>
    <n v="45024"/>
    <d v="2021-09-14T00:00:00"/>
    <d v="2021-10-11T00:00:00"/>
    <s v="Female"/>
    <x v="10"/>
  </r>
  <r>
    <n v="418"/>
    <n v="918"/>
    <n v="55376"/>
    <d v="2021-08-24T00:00:00"/>
    <d v="2021-09-15T00:00:00"/>
    <s v="Polygender"/>
    <x v="60"/>
  </r>
  <r>
    <n v="419"/>
    <n v="745"/>
    <n v="19518"/>
    <d v="2021-10-20T00:00:00"/>
    <d v="2021-11-10T00:00:00"/>
    <s v="Non-binary"/>
    <x v="40"/>
  </r>
  <r>
    <n v="420"/>
    <n v="482"/>
    <n v="25541"/>
    <d v="2021-02-22T00:00:00"/>
    <d v="2021-03-19T00:00:00"/>
    <s v="Agender"/>
    <x v="16"/>
  </r>
  <r>
    <n v="421"/>
    <n v="691"/>
    <n v="24273"/>
    <d v="2021-09-28T00:00:00"/>
    <d v="2021-10-09T00:00:00"/>
    <s v="Genderfluid"/>
    <x v="52"/>
  </r>
  <r>
    <n v="422"/>
    <n v="375"/>
    <n v="48025"/>
    <d v="2021-03-16T00:00:00"/>
    <d v="2021-03-26T00:00:00"/>
    <s v="Agender"/>
    <x v="57"/>
  </r>
  <r>
    <n v="423"/>
    <n v="507"/>
    <n v="34107"/>
    <d v="2021-06-12T00:00:00"/>
    <d v="2021-06-21T00:00:00"/>
    <s v="Polygender"/>
    <x v="42"/>
  </r>
  <r>
    <n v="424"/>
    <n v="551"/>
    <n v="58723"/>
    <d v="2021-03-13T00:00:00"/>
    <d v="2021-03-18T00:00:00"/>
    <s v="Bigender"/>
    <x v="45"/>
  </r>
  <r>
    <n v="425"/>
    <n v="606"/>
    <n v="12705"/>
    <d v="2021-02-21T00:00:00"/>
    <d v="2021-03-17T00:00:00"/>
    <s v="Polygender"/>
    <x v="4"/>
  </r>
  <r>
    <n v="426"/>
    <n v="776"/>
    <n v="32793"/>
    <d v="2021-09-26T00:00:00"/>
    <d v="2021-10-16T00:00:00"/>
    <s v="Genderfluid"/>
    <x v="21"/>
  </r>
  <r>
    <n v="427"/>
    <n v="282"/>
    <n v="20082"/>
    <d v="2021-01-27T00:00:00"/>
    <d v="2021-02-10T00:00:00"/>
    <s v="Female"/>
    <x v="54"/>
  </r>
  <r>
    <n v="428"/>
    <n v="431"/>
    <n v="48629"/>
    <d v="2021-02-24T00:00:00"/>
    <d v="2021-03-23T00:00:00"/>
    <s v="Agender"/>
    <x v="39"/>
  </r>
  <r>
    <n v="429"/>
    <n v="754"/>
    <n v="23238"/>
    <d v="2021-02-08T00:00:00"/>
    <d v="2021-02-22T00:00:00"/>
    <s v="Bigender"/>
    <x v="42"/>
  </r>
  <r>
    <n v="430"/>
    <n v="155"/>
    <n v="49272"/>
    <d v="2021-02-08T00:00:00"/>
    <d v="2021-03-01T00:00:00"/>
    <s v="Male"/>
    <x v="19"/>
  </r>
  <r>
    <n v="431"/>
    <n v="325"/>
    <n v="35804"/>
    <d v="2021-04-25T00:00:00"/>
    <d v="2021-05-09T00:00:00"/>
    <s v="Genderqueer"/>
    <x v="45"/>
  </r>
  <r>
    <n v="432"/>
    <n v="20"/>
    <n v="37821"/>
    <d v="2021-10-20T00:00:00"/>
    <d v="2021-11-03T00:00:00"/>
    <s v="Genderqueer"/>
    <x v="43"/>
  </r>
  <r>
    <n v="433"/>
    <n v="419"/>
    <n v="32215"/>
    <d v="2021-08-18T00:00:00"/>
    <d v="2021-09-02T00:00:00"/>
    <s v="Male"/>
    <x v="18"/>
  </r>
  <r>
    <n v="434"/>
    <n v="940"/>
    <n v="42284"/>
    <d v="2021-05-11T00:00:00"/>
    <d v="2021-06-01T00:00:00"/>
    <s v="Genderqueer"/>
    <x v="3"/>
  </r>
  <r>
    <n v="435"/>
    <n v="886"/>
    <n v="56764"/>
    <d v="2021-02-17T00:00:00"/>
    <d v="2021-02-22T00:00:00"/>
    <s v="Non-binary"/>
    <x v="60"/>
  </r>
  <r>
    <n v="436"/>
    <n v="739"/>
    <n v="47040"/>
    <d v="2021-08-17T00:00:00"/>
    <d v="2021-09-10T00:00:00"/>
    <s v="Female"/>
    <x v="9"/>
  </r>
  <r>
    <n v="437"/>
    <n v="269"/>
    <n v="42857"/>
    <d v="2021-08-25T00:00:00"/>
    <d v="2021-09-05T00:00:00"/>
    <s v="Bigender"/>
    <x v="34"/>
  </r>
  <r>
    <n v="438"/>
    <n v="989"/>
    <n v="51250"/>
    <d v="2021-05-22T00:00:00"/>
    <d v="2021-05-31T00:00:00"/>
    <s v="Bigender"/>
    <x v="4"/>
  </r>
  <r>
    <n v="439"/>
    <n v="286"/>
    <n v="15329"/>
    <d v="2021-08-24T00:00:00"/>
    <d v="2021-09-06T00:00:00"/>
    <s v="Polygender"/>
    <x v="2"/>
  </r>
  <r>
    <n v="440"/>
    <n v="553"/>
    <n v="14884"/>
    <d v="2021-10-09T00:00:00"/>
    <d v="2021-10-30T00:00:00"/>
    <s v="Genderfluid"/>
    <x v="51"/>
  </r>
  <r>
    <n v="441"/>
    <n v="726"/>
    <n v="13419"/>
    <d v="2021-02-28T00:00:00"/>
    <d v="2021-03-02T00:00:00"/>
    <s v="Genderqueer"/>
    <x v="22"/>
  </r>
  <r>
    <n v="442"/>
    <n v="693"/>
    <n v="58324"/>
    <d v="2021-03-24T00:00:00"/>
    <d v="2021-03-30T00:00:00"/>
    <s v="Genderqueer"/>
    <x v="12"/>
  </r>
  <r>
    <n v="443"/>
    <n v="966"/>
    <n v="10043"/>
    <d v="2021-03-09T00:00:00"/>
    <d v="2021-03-27T00:00:00"/>
    <s v="Female"/>
    <x v="16"/>
  </r>
  <r>
    <n v="444"/>
    <n v="383"/>
    <n v="33452"/>
    <d v="2021-03-07T00:00:00"/>
    <d v="2021-03-26T00:00:00"/>
    <s v="Non-binary"/>
    <x v="35"/>
  </r>
  <r>
    <n v="445"/>
    <n v="893"/>
    <n v="27329"/>
    <d v="2021-07-07T00:00:00"/>
    <d v="2021-07-27T00:00:00"/>
    <s v="Genderfluid"/>
    <x v="9"/>
  </r>
  <r>
    <n v="446"/>
    <n v="283"/>
    <n v="19398"/>
    <d v="2021-03-26T00:00:00"/>
    <d v="2021-03-30T00:00:00"/>
    <s v="Male"/>
    <x v="35"/>
  </r>
  <r>
    <n v="447"/>
    <n v="100"/>
    <n v="59708"/>
    <d v="2021-01-10T00:00:00"/>
    <d v="2021-01-23T00:00:00"/>
    <s v="Genderfluid"/>
    <x v="60"/>
  </r>
  <r>
    <n v="448"/>
    <n v="185"/>
    <n v="16486"/>
    <d v="2021-08-20T00:00:00"/>
    <d v="2021-08-31T00:00:00"/>
    <s v="Polygender"/>
    <x v="8"/>
  </r>
  <r>
    <n v="449"/>
    <n v="163"/>
    <n v="56294"/>
    <d v="2021-10-23T00:00:00"/>
    <d v="2021-11-09T00:00:00"/>
    <s v="Genderfluid"/>
    <x v="34"/>
  </r>
  <r>
    <n v="450"/>
    <n v="648"/>
    <n v="12078"/>
    <d v="2021-04-30T00:00:00"/>
    <d v="2021-05-05T00:00:00"/>
    <s v="Genderfluid"/>
    <x v="27"/>
  </r>
  <r>
    <n v="451"/>
    <n v="566"/>
    <n v="29859"/>
    <d v="2021-08-25T00:00:00"/>
    <d v="2021-09-06T00:00:00"/>
    <s v="Male"/>
    <x v="35"/>
  </r>
  <r>
    <n v="452"/>
    <n v="123"/>
    <n v="50557"/>
    <d v="2021-10-09T00:00:00"/>
    <d v="2021-10-22T00:00:00"/>
    <s v="Female"/>
    <x v="32"/>
  </r>
  <r>
    <n v="453"/>
    <n v="371"/>
    <n v="53761"/>
    <d v="2021-08-13T00:00:00"/>
    <d v="2021-08-22T00:00:00"/>
    <s v="Genderqueer"/>
    <x v="16"/>
  </r>
  <r>
    <n v="454"/>
    <n v="441"/>
    <n v="40423"/>
    <d v="2021-03-29T00:00:00"/>
    <d v="2021-04-12T00:00:00"/>
    <s v="Bigender"/>
    <x v="4"/>
  </r>
  <r>
    <n v="455"/>
    <n v="1"/>
    <n v="24550"/>
    <d v="2021-04-04T00:00:00"/>
    <d v="2021-04-06T00:00:00"/>
    <s v="Female"/>
    <x v="51"/>
  </r>
  <r>
    <n v="456"/>
    <n v="450"/>
    <n v="53893"/>
    <d v="2021-06-28T00:00:00"/>
    <d v="2021-07-20T00:00:00"/>
    <s v="Genderfluid"/>
    <x v="54"/>
  </r>
  <r>
    <n v="457"/>
    <n v="490"/>
    <n v="52472"/>
    <d v="2021-03-04T00:00:00"/>
    <d v="2021-03-12T00:00:00"/>
    <s v="Male"/>
    <x v="9"/>
  </r>
  <r>
    <n v="458"/>
    <n v="757"/>
    <n v="13142"/>
    <d v="2021-10-21T00:00:00"/>
    <d v="2021-11-10T00:00:00"/>
    <s v="Non-binary"/>
    <x v="40"/>
  </r>
  <r>
    <n v="459"/>
    <n v="853"/>
    <n v="24079"/>
    <d v="2021-06-18T00:00:00"/>
    <d v="2021-07-06T00:00:00"/>
    <s v="Genderfluid"/>
    <x v="10"/>
  </r>
  <r>
    <n v="460"/>
    <n v="250"/>
    <n v="29924"/>
    <d v="2021-06-07T00:00:00"/>
    <d v="2021-06-17T00:00:00"/>
    <s v="Polygender"/>
    <x v="35"/>
  </r>
  <r>
    <n v="461"/>
    <n v="244"/>
    <n v="53553"/>
    <d v="2021-02-14T00:00:00"/>
    <d v="2021-02-19T00:00:00"/>
    <s v="Male"/>
    <x v="27"/>
  </r>
  <r>
    <n v="462"/>
    <n v="769"/>
    <n v="44429"/>
    <d v="2021-01-31T00:00:00"/>
    <d v="2021-02-20T00:00:00"/>
    <s v="Male"/>
    <x v="15"/>
  </r>
  <r>
    <n v="463"/>
    <n v="641"/>
    <n v="19206"/>
    <d v="2021-03-16T00:00:00"/>
    <d v="2021-04-09T00:00:00"/>
    <s v="Agender"/>
    <x v="53"/>
  </r>
  <r>
    <n v="464"/>
    <n v="103"/>
    <n v="26925"/>
    <d v="2021-06-29T00:00:00"/>
    <d v="2021-07-25T00:00:00"/>
    <s v="Bigender"/>
    <x v="57"/>
  </r>
  <r>
    <n v="465"/>
    <n v="7"/>
    <n v="48935"/>
    <d v="2021-05-21T00:00:00"/>
    <d v="2021-05-23T00:00:00"/>
    <s v="Bigender"/>
    <x v="28"/>
  </r>
  <r>
    <n v="466"/>
    <n v="628"/>
    <n v="11363"/>
    <d v="2021-06-10T00:00:00"/>
    <d v="2021-07-05T00:00:00"/>
    <s v="Non-binary"/>
    <x v="0"/>
  </r>
  <r>
    <n v="467"/>
    <n v="102"/>
    <n v="23636"/>
    <d v="2021-02-24T00:00:00"/>
    <d v="2021-03-10T00:00:00"/>
    <s v="Genderfluid"/>
    <x v="13"/>
  </r>
  <r>
    <n v="468"/>
    <n v="238"/>
    <n v="56092"/>
    <d v="2021-04-15T00:00:00"/>
    <d v="2021-04-17T00:00:00"/>
    <s v="Non-binary"/>
    <x v="51"/>
  </r>
  <r>
    <n v="469"/>
    <n v="907"/>
    <n v="25333"/>
    <d v="2021-04-27T00:00:00"/>
    <d v="2021-05-04T00:00:00"/>
    <s v="Female"/>
    <x v="49"/>
  </r>
  <r>
    <n v="470"/>
    <n v="810"/>
    <n v="18707"/>
    <d v="2021-09-11T00:00:00"/>
    <d v="2021-10-04T00:00:00"/>
    <s v="Non-binary"/>
    <x v="15"/>
  </r>
  <r>
    <n v="471"/>
    <n v="282"/>
    <n v="56849"/>
    <d v="2021-07-08T00:00:00"/>
    <d v="2021-07-10T00:00:00"/>
    <s v="Female"/>
    <x v="54"/>
  </r>
  <r>
    <n v="472"/>
    <n v="85"/>
    <n v="44735"/>
    <d v="2021-07-15T00:00:00"/>
    <d v="2021-07-29T00:00:00"/>
    <s v="Genderqueer"/>
    <x v="22"/>
  </r>
  <r>
    <n v="473"/>
    <n v="61"/>
    <n v="36137"/>
    <d v="2021-05-19T00:00:00"/>
    <d v="2021-06-12T00:00:00"/>
    <s v="Genderqueer"/>
    <x v="44"/>
  </r>
  <r>
    <n v="474"/>
    <n v="571"/>
    <n v="17401"/>
    <d v="2021-08-19T00:00:00"/>
    <d v="2021-09-09T00:00:00"/>
    <s v="Agender"/>
    <x v="32"/>
  </r>
  <r>
    <n v="475"/>
    <n v="696"/>
    <n v="36229"/>
    <d v="2021-05-27T00:00:00"/>
    <d v="2021-06-01T00:00:00"/>
    <s v="Non-binary"/>
    <x v="27"/>
  </r>
  <r>
    <n v="476"/>
    <n v="757"/>
    <n v="42157"/>
    <d v="2021-10-07T00:00:00"/>
    <d v="2021-11-02T00:00:00"/>
    <s v="Non-binary"/>
    <x v="40"/>
  </r>
  <r>
    <n v="477"/>
    <n v="97"/>
    <n v="37504"/>
    <d v="2021-06-20T00:00:00"/>
    <d v="2021-06-26T00:00:00"/>
    <s v="Female"/>
    <x v="7"/>
  </r>
  <r>
    <n v="478"/>
    <n v="452"/>
    <n v="17279"/>
    <d v="2021-10-15T00:00:00"/>
    <d v="2021-10-23T00:00:00"/>
    <s v="Genderqueer"/>
    <x v="22"/>
  </r>
  <r>
    <n v="479"/>
    <n v="51"/>
    <n v="18796"/>
    <d v="2021-06-27T00:00:00"/>
    <d v="2021-07-16T00:00:00"/>
    <s v="Non-binary"/>
    <x v="26"/>
  </r>
  <r>
    <n v="480"/>
    <n v="180"/>
    <n v="38248"/>
    <d v="2021-07-15T00:00:00"/>
    <d v="2021-08-05T00:00:00"/>
    <s v="Genderfluid"/>
    <x v="15"/>
  </r>
  <r>
    <n v="481"/>
    <n v="227"/>
    <n v="17525"/>
    <d v="2021-08-20T00:00:00"/>
    <d v="2021-09-12T00:00:00"/>
    <s v="Non-binary"/>
    <x v="23"/>
  </r>
  <r>
    <n v="482"/>
    <n v="111"/>
    <n v="59910"/>
    <d v="2021-08-03T00:00:00"/>
    <d v="2021-08-09T00:00:00"/>
    <s v="Female"/>
    <x v="26"/>
  </r>
  <r>
    <n v="483"/>
    <n v="742"/>
    <n v="26333"/>
    <d v="2021-03-15T00:00:00"/>
    <d v="2021-03-20T00:00:00"/>
    <s v="Polygender"/>
    <x v="56"/>
  </r>
  <r>
    <n v="484"/>
    <n v="926"/>
    <n v="26887"/>
    <d v="2021-05-05T00:00:00"/>
    <d v="2021-05-31T00:00:00"/>
    <s v="Genderqueer"/>
    <x v="45"/>
  </r>
  <r>
    <n v="485"/>
    <n v="969"/>
    <n v="49699"/>
    <d v="2021-01-08T00:00:00"/>
    <d v="2021-01-28T00:00:00"/>
    <s v="Polygender"/>
    <x v="57"/>
  </r>
  <r>
    <n v="486"/>
    <n v="643"/>
    <n v="10132"/>
    <d v="2021-04-27T00:00:00"/>
    <d v="2021-05-08T00:00:00"/>
    <s v="Female"/>
    <x v="14"/>
  </r>
  <r>
    <n v="487"/>
    <n v="926"/>
    <n v="21220"/>
    <d v="2021-01-09T00:00:00"/>
    <d v="2021-02-05T00:00:00"/>
    <s v="Genderqueer"/>
    <x v="45"/>
  </r>
  <r>
    <n v="488"/>
    <n v="638"/>
    <n v="52570"/>
    <d v="2021-10-01T00:00:00"/>
    <d v="2021-10-26T00:00:00"/>
    <s v="Female"/>
    <x v="35"/>
  </r>
  <r>
    <n v="489"/>
    <n v="77"/>
    <n v="28578"/>
    <d v="2021-08-30T00:00:00"/>
    <d v="2021-09-21T00:00:00"/>
    <s v="Male"/>
    <x v="53"/>
  </r>
  <r>
    <n v="490"/>
    <n v="816"/>
    <n v="11291"/>
    <d v="2021-09-15T00:00:00"/>
    <d v="2021-09-29T00:00:00"/>
    <s v="Genderfluid"/>
    <x v="35"/>
  </r>
  <r>
    <n v="491"/>
    <n v="783"/>
    <n v="10074"/>
    <d v="2021-02-24T00:00:00"/>
    <d v="2021-03-18T00:00:00"/>
    <s v="Female"/>
    <x v="5"/>
  </r>
  <r>
    <n v="492"/>
    <n v="568"/>
    <n v="49046"/>
    <d v="2021-07-24T00:00:00"/>
    <d v="2021-08-07T00:00:00"/>
    <s v="Bigender"/>
    <x v="6"/>
  </r>
  <r>
    <n v="493"/>
    <n v="895"/>
    <n v="42647"/>
    <d v="2021-04-24T00:00:00"/>
    <d v="2021-05-03T00:00:00"/>
    <s v="Genderfluid"/>
    <x v="50"/>
  </r>
  <r>
    <n v="494"/>
    <n v="740"/>
    <n v="37675"/>
    <d v="2021-07-31T00:00:00"/>
    <d v="2021-08-15T00:00:00"/>
    <s v="Non-binary"/>
    <x v="52"/>
  </r>
  <r>
    <n v="495"/>
    <n v="352"/>
    <n v="41706"/>
    <d v="2021-08-10T00:00:00"/>
    <d v="2021-08-19T00:00:00"/>
    <s v="Bigender"/>
    <x v="40"/>
  </r>
  <r>
    <n v="496"/>
    <n v="574"/>
    <n v="32782"/>
    <d v="2021-06-17T00:00:00"/>
    <d v="2021-06-27T00:00:00"/>
    <s v="Polygender"/>
    <x v="4"/>
  </r>
  <r>
    <n v="497"/>
    <n v="900"/>
    <n v="29655"/>
    <d v="2021-07-07T00:00:00"/>
    <d v="2021-07-09T00:00:00"/>
    <s v="Agender"/>
    <x v="32"/>
  </r>
  <r>
    <n v="498"/>
    <n v="647"/>
    <n v="23201"/>
    <d v="2021-07-15T00:00:00"/>
    <d v="2021-07-23T00:00:00"/>
    <s v="Male"/>
    <x v="24"/>
  </r>
  <r>
    <n v="499"/>
    <n v="690"/>
    <n v="52749"/>
    <d v="2021-10-24T00:00:00"/>
    <d v="2021-10-26T00:00:00"/>
    <s v="Genderqueer"/>
    <x v="2"/>
  </r>
  <r>
    <n v="500"/>
    <n v="571"/>
    <n v="41037"/>
    <d v="2021-01-15T00:00:00"/>
    <d v="2021-01-24T00:00:00"/>
    <s v="Agender"/>
    <x v="32"/>
  </r>
  <r>
    <n v="501"/>
    <n v="706"/>
    <n v="41180"/>
    <d v="2021-02-16T00:00:00"/>
    <d v="2021-02-25T00:00:00"/>
    <s v="Agender"/>
    <x v="49"/>
  </r>
  <r>
    <n v="502"/>
    <n v="485"/>
    <n v="57115"/>
    <d v="2021-02-18T00:00:00"/>
    <d v="2021-03-07T00:00:00"/>
    <s v="Male"/>
    <x v="3"/>
  </r>
  <r>
    <n v="503"/>
    <n v="937"/>
    <n v="43249"/>
    <d v="2021-08-19T00:00:00"/>
    <d v="2021-09-05T00:00:00"/>
    <s v="Male"/>
    <x v="59"/>
  </r>
  <r>
    <n v="504"/>
    <n v="192"/>
    <n v="57782"/>
    <d v="2021-01-13T00:00:00"/>
    <d v="2021-02-08T00:00:00"/>
    <s v="Female"/>
    <x v="16"/>
  </r>
  <r>
    <n v="505"/>
    <n v="737"/>
    <n v="37947"/>
    <d v="2021-08-17T00:00:00"/>
    <d v="2021-08-27T00:00:00"/>
    <s v="Genderqueer"/>
    <x v="11"/>
  </r>
  <r>
    <n v="506"/>
    <n v="648"/>
    <n v="18355"/>
    <d v="2021-09-11T00:00:00"/>
    <d v="2021-09-27T00:00:00"/>
    <s v="Genderfluid"/>
    <x v="27"/>
  </r>
  <r>
    <n v="507"/>
    <n v="58"/>
    <n v="29761"/>
    <d v="2021-06-20T00:00:00"/>
    <d v="2021-07-11T00:00:00"/>
    <s v="Agender"/>
    <x v="7"/>
  </r>
  <r>
    <n v="508"/>
    <n v="834"/>
    <n v="42640"/>
    <d v="2021-07-17T00:00:00"/>
    <d v="2021-08-01T00:00:00"/>
    <s v="Non-binary"/>
    <x v="1"/>
  </r>
  <r>
    <n v="509"/>
    <n v="676"/>
    <n v="20368"/>
    <d v="2021-01-02T00:00:00"/>
    <d v="2021-01-25T00:00:00"/>
    <s v="Bigender"/>
    <x v="54"/>
  </r>
  <r>
    <n v="510"/>
    <n v="125"/>
    <n v="47242"/>
    <d v="2021-09-29T00:00:00"/>
    <d v="2021-10-01T00:00:00"/>
    <s v="Bigender"/>
    <x v="57"/>
  </r>
  <r>
    <n v="511"/>
    <n v="282"/>
    <n v="43667"/>
    <d v="2021-08-22T00:00:00"/>
    <d v="2021-09-12T00:00:00"/>
    <s v="Female"/>
    <x v="54"/>
  </r>
  <r>
    <n v="512"/>
    <n v="223"/>
    <n v="21235"/>
    <d v="2021-10-13T00:00:00"/>
    <d v="2021-11-05T00:00:00"/>
    <s v="Non-binary"/>
    <x v="24"/>
  </r>
  <r>
    <n v="513"/>
    <n v="950"/>
    <n v="49647"/>
    <d v="2021-05-24T00:00:00"/>
    <d v="2021-06-04T00:00:00"/>
    <s v="Male"/>
    <x v="49"/>
  </r>
  <r>
    <n v="514"/>
    <n v="740"/>
    <n v="13918"/>
    <d v="2021-07-12T00:00:00"/>
    <d v="2021-07-22T00:00:00"/>
    <s v="Non-binary"/>
    <x v="52"/>
  </r>
  <r>
    <n v="515"/>
    <n v="23"/>
    <n v="20627"/>
    <d v="2021-05-23T00:00:00"/>
    <d v="2021-06-13T00:00:00"/>
    <s v="Female"/>
    <x v="13"/>
  </r>
  <r>
    <n v="516"/>
    <n v="506"/>
    <n v="20934"/>
    <d v="2021-05-21T00:00:00"/>
    <d v="2021-05-26T00:00:00"/>
    <s v="Agender"/>
    <x v="50"/>
  </r>
  <r>
    <n v="517"/>
    <n v="797"/>
    <n v="37440"/>
    <d v="2021-06-23T00:00:00"/>
    <d v="2021-06-30T00:00:00"/>
    <s v="Female"/>
    <x v="13"/>
  </r>
  <r>
    <n v="518"/>
    <n v="196"/>
    <n v="28347"/>
    <d v="2021-06-03T00:00:00"/>
    <d v="2021-06-18T00:00:00"/>
    <s v="Genderqueer"/>
    <x v="47"/>
  </r>
  <r>
    <n v="519"/>
    <n v="244"/>
    <n v="23212"/>
    <d v="2021-08-23T00:00:00"/>
    <d v="2021-09-12T00:00:00"/>
    <s v="Male"/>
    <x v="27"/>
  </r>
  <r>
    <n v="520"/>
    <n v="679"/>
    <n v="13400"/>
    <d v="2021-02-04T00:00:00"/>
    <d v="2021-03-01T00:00:00"/>
    <s v="Genderqueer"/>
    <x v="28"/>
  </r>
  <r>
    <n v="521"/>
    <n v="382"/>
    <n v="35247"/>
    <d v="2021-03-17T00:00:00"/>
    <d v="2021-03-31T00:00:00"/>
    <s v="Genderfluid"/>
    <x v="21"/>
  </r>
  <r>
    <n v="522"/>
    <n v="761"/>
    <n v="35937"/>
    <d v="2021-03-19T00:00:00"/>
    <d v="2021-04-05T00:00:00"/>
    <s v="Non-binary"/>
    <x v="26"/>
  </r>
  <r>
    <n v="523"/>
    <n v="516"/>
    <n v="17584"/>
    <d v="2021-04-25T00:00:00"/>
    <d v="2021-05-18T00:00:00"/>
    <s v="Polygender"/>
    <x v="60"/>
  </r>
  <r>
    <n v="524"/>
    <n v="60"/>
    <n v="28334"/>
    <d v="2021-07-21T00:00:00"/>
    <d v="2021-08-01T00:00:00"/>
    <s v="Agender"/>
    <x v="34"/>
  </r>
  <r>
    <n v="525"/>
    <n v="986"/>
    <n v="32747"/>
    <d v="2021-09-25T00:00:00"/>
    <d v="2021-10-20T00:00:00"/>
    <s v="Polygender"/>
    <x v="27"/>
  </r>
  <r>
    <n v="526"/>
    <n v="55"/>
    <n v="10434"/>
    <d v="2021-05-16T00:00:00"/>
    <d v="2021-05-22T00:00:00"/>
    <s v="Polygender"/>
    <x v="12"/>
  </r>
  <r>
    <n v="527"/>
    <n v="79"/>
    <n v="16864"/>
    <d v="2021-09-13T00:00:00"/>
    <d v="2021-10-09T00:00:00"/>
    <s v="Genderfluid"/>
    <x v="3"/>
  </r>
  <r>
    <n v="528"/>
    <n v="343"/>
    <n v="56020"/>
    <d v="2021-09-16T00:00:00"/>
    <d v="2021-10-07T00:00:00"/>
    <s v="Non-binary"/>
    <x v="36"/>
  </r>
  <r>
    <n v="529"/>
    <n v="767"/>
    <n v="31199"/>
    <d v="2021-01-10T00:00:00"/>
    <d v="2021-01-19T00:00:00"/>
    <s v="Genderqueer"/>
    <x v="50"/>
  </r>
  <r>
    <n v="530"/>
    <n v="467"/>
    <n v="20275"/>
    <d v="2021-01-07T00:00:00"/>
    <d v="2021-01-23T00:00:00"/>
    <s v="Bigender"/>
    <x v="4"/>
  </r>
  <r>
    <n v="531"/>
    <n v="742"/>
    <n v="26445"/>
    <d v="2021-01-14T00:00:00"/>
    <d v="2021-02-08T00:00:00"/>
    <s v="Polygender"/>
    <x v="56"/>
  </r>
  <r>
    <n v="532"/>
    <n v="523"/>
    <n v="11590"/>
    <d v="2021-09-08T00:00:00"/>
    <d v="2021-09-20T00:00:00"/>
    <s v="Bigender"/>
    <x v="32"/>
  </r>
  <r>
    <n v="533"/>
    <n v="558"/>
    <n v="28560"/>
    <d v="2021-06-04T00:00:00"/>
    <d v="2021-06-09T00:00:00"/>
    <s v="Genderqueer"/>
    <x v="27"/>
  </r>
  <r>
    <n v="534"/>
    <n v="49"/>
    <n v="31586"/>
    <d v="2021-09-23T00:00:00"/>
    <d v="2021-09-26T00:00:00"/>
    <s v="Female"/>
    <x v="38"/>
  </r>
  <r>
    <n v="535"/>
    <n v="585"/>
    <n v="23905"/>
    <d v="2021-01-25T00:00:00"/>
    <d v="2021-02-07T00:00:00"/>
    <s v="Non-binary"/>
    <x v="35"/>
  </r>
  <r>
    <n v="536"/>
    <n v="927"/>
    <n v="21110"/>
    <d v="2021-02-05T00:00:00"/>
    <d v="2021-02-21T00:00:00"/>
    <s v="Male"/>
    <x v="1"/>
  </r>
  <r>
    <n v="537"/>
    <n v="203"/>
    <n v="10838"/>
    <d v="2021-02-14T00:00:00"/>
    <d v="2021-03-13T00:00:00"/>
    <s v="Non-binary"/>
    <x v="51"/>
  </r>
  <r>
    <n v="538"/>
    <n v="754"/>
    <n v="11543"/>
    <d v="2021-01-04T00:00:00"/>
    <d v="2021-01-26T00:00:00"/>
    <s v="Bigender"/>
    <x v="42"/>
  </r>
  <r>
    <n v="539"/>
    <n v="609"/>
    <n v="55906"/>
    <d v="2021-01-03T00:00:00"/>
    <d v="2021-01-25T00:00:00"/>
    <s v="Polygender"/>
    <x v="1"/>
  </r>
  <r>
    <n v="540"/>
    <n v="772"/>
    <n v="37955"/>
    <d v="2021-03-21T00:00:00"/>
    <d v="2021-03-30T00:00:00"/>
    <s v="Genderqueer"/>
    <x v="58"/>
  </r>
  <r>
    <n v="541"/>
    <n v="490"/>
    <n v="29630"/>
    <d v="2021-08-20T00:00:00"/>
    <d v="2021-08-22T00:00:00"/>
    <s v="Male"/>
    <x v="9"/>
  </r>
  <r>
    <n v="542"/>
    <n v="282"/>
    <n v="38737"/>
    <d v="2021-02-10T00:00:00"/>
    <d v="2021-02-14T00:00:00"/>
    <s v="Female"/>
    <x v="54"/>
  </r>
  <r>
    <n v="543"/>
    <n v="769"/>
    <n v="12692"/>
    <d v="2021-07-28T00:00:00"/>
    <d v="2021-08-09T00:00:00"/>
    <s v="Male"/>
    <x v="15"/>
  </r>
  <r>
    <n v="544"/>
    <n v="347"/>
    <n v="14706"/>
    <d v="2021-03-05T00:00:00"/>
    <d v="2021-03-14T00:00:00"/>
    <s v="Female"/>
    <x v="34"/>
  </r>
  <r>
    <n v="545"/>
    <n v="439"/>
    <n v="53117"/>
    <d v="2021-06-21T00:00:00"/>
    <d v="2021-07-02T00:00:00"/>
    <s v="Female"/>
    <x v="0"/>
  </r>
  <r>
    <n v="546"/>
    <n v="664"/>
    <n v="42478"/>
    <d v="2021-04-29T00:00:00"/>
    <d v="2021-05-19T00:00:00"/>
    <s v="Genderfluid"/>
    <x v="13"/>
  </r>
  <r>
    <n v="547"/>
    <n v="163"/>
    <n v="13784"/>
    <d v="2021-10-19T00:00:00"/>
    <d v="2021-10-30T00:00:00"/>
    <s v="Genderfluid"/>
    <x v="34"/>
  </r>
  <r>
    <n v="548"/>
    <n v="135"/>
    <n v="19053"/>
    <d v="2021-07-17T00:00:00"/>
    <d v="2021-07-26T00:00:00"/>
    <s v="Genderfluid"/>
    <x v="47"/>
  </r>
  <r>
    <n v="549"/>
    <n v="401"/>
    <n v="39916"/>
    <d v="2021-06-02T00:00:00"/>
    <d v="2021-06-09T00:00:00"/>
    <s v="Non-binary"/>
    <x v="52"/>
  </r>
  <r>
    <n v="550"/>
    <n v="26"/>
    <n v="52719"/>
    <d v="2021-08-04T00:00:00"/>
    <d v="2021-08-09T00:00:00"/>
    <s v="Genderqueer"/>
    <x v="55"/>
  </r>
  <r>
    <n v="551"/>
    <n v="330"/>
    <n v="51823"/>
    <d v="2021-09-16T00:00:00"/>
    <d v="2021-09-18T00:00:00"/>
    <s v="Male"/>
    <x v="36"/>
  </r>
  <r>
    <n v="552"/>
    <n v="264"/>
    <n v="14653"/>
    <d v="2021-01-10T00:00:00"/>
    <d v="2021-01-17T00:00:00"/>
    <s v="Male"/>
    <x v="48"/>
  </r>
  <r>
    <n v="553"/>
    <n v="49"/>
    <n v="16753"/>
    <d v="2021-03-06T00:00:00"/>
    <d v="2021-03-14T00:00:00"/>
    <s v="Female"/>
    <x v="38"/>
  </r>
  <r>
    <n v="554"/>
    <n v="842"/>
    <n v="28264"/>
    <d v="2021-05-07T00:00:00"/>
    <d v="2021-05-26T00:00:00"/>
    <s v="Polygender"/>
    <x v="59"/>
  </r>
  <r>
    <n v="555"/>
    <n v="922"/>
    <n v="42350"/>
    <d v="2021-09-03T00:00:00"/>
    <d v="2021-09-09T00:00:00"/>
    <s v="Polygender"/>
    <x v="4"/>
  </r>
  <r>
    <n v="556"/>
    <n v="566"/>
    <n v="40530"/>
    <d v="2021-07-30T00:00:00"/>
    <d v="2021-08-01T00:00:00"/>
    <s v="Male"/>
    <x v="35"/>
  </r>
  <r>
    <n v="557"/>
    <n v="504"/>
    <n v="12905"/>
    <d v="2021-04-19T00:00:00"/>
    <d v="2021-04-24T00:00:00"/>
    <s v="Genderqueer"/>
    <x v="38"/>
  </r>
  <r>
    <n v="558"/>
    <n v="729"/>
    <n v="45726"/>
    <d v="2021-03-02T00:00:00"/>
    <d v="2021-03-18T00:00:00"/>
    <s v="Female"/>
    <x v="10"/>
  </r>
  <r>
    <n v="559"/>
    <n v="611"/>
    <n v="22094"/>
    <d v="2021-03-03T00:00:00"/>
    <d v="2021-03-15T00:00:00"/>
    <s v="Female"/>
    <x v="8"/>
  </r>
  <r>
    <n v="560"/>
    <n v="11"/>
    <n v="41952"/>
    <d v="2021-05-28T00:00:00"/>
    <d v="2021-06-05T00:00:00"/>
    <s v="Agender"/>
    <x v="7"/>
  </r>
  <r>
    <n v="561"/>
    <n v="764"/>
    <n v="42366"/>
    <d v="2021-02-15T00:00:00"/>
    <d v="2021-03-13T00:00:00"/>
    <s v="Polygender"/>
    <x v="13"/>
  </r>
  <r>
    <n v="562"/>
    <n v="632"/>
    <n v="45999"/>
    <d v="2021-09-19T00:00:00"/>
    <d v="2021-10-03T00:00:00"/>
    <s v="Agender"/>
    <x v="43"/>
  </r>
  <r>
    <n v="563"/>
    <n v="611"/>
    <n v="56965"/>
    <d v="2021-07-04T00:00:00"/>
    <d v="2021-07-16T00:00:00"/>
    <s v="Female"/>
    <x v="8"/>
  </r>
  <r>
    <n v="564"/>
    <n v="583"/>
    <n v="16074"/>
    <d v="2021-08-23T00:00:00"/>
    <d v="2021-09-19T00:00:00"/>
    <s v="Genderqueer"/>
    <x v="26"/>
  </r>
  <r>
    <n v="565"/>
    <n v="442"/>
    <n v="34458"/>
    <d v="2021-02-25T00:00:00"/>
    <d v="2021-03-15T00:00:00"/>
    <s v="Polygender"/>
    <x v="23"/>
  </r>
  <r>
    <n v="566"/>
    <n v="614"/>
    <n v="21778"/>
    <d v="2021-07-24T00:00:00"/>
    <d v="2021-08-10T00:00:00"/>
    <s v="Polygender"/>
    <x v="12"/>
  </r>
  <r>
    <n v="567"/>
    <n v="104"/>
    <n v="25661"/>
    <d v="2021-06-21T00:00:00"/>
    <d v="2021-06-23T00:00:00"/>
    <s v="Agender"/>
    <x v="52"/>
  </r>
  <r>
    <n v="568"/>
    <n v="783"/>
    <n v="49427"/>
    <d v="2021-01-09T00:00:00"/>
    <d v="2021-01-22T00:00:00"/>
    <s v="Female"/>
    <x v="5"/>
  </r>
  <r>
    <n v="569"/>
    <n v="757"/>
    <n v="16594"/>
    <d v="2021-03-16T00:00:00"/>
    <d v="2021-04-06T00:00:00"/>
    <s v="Non-binary"/>
    <x v="40"/>
  </r>
  <r>
    <n v="570"/>
    <n v="81"/>
    <n v="19171"/>
    <d v="2021-03-09T00:00:00"/>
    <d v="2021-03-14T00:00:00"/>
    <s v="Female"/>
    <x v="51"/>
  </r>
  <r>
    <n v="571"/>
    <n v="472"/>
    <n v="23645"/>
    <d v="2021-02-02T00:00:00"/>
    <d v="2021-02-10T00:00:00"/>
    <s v="Male"/>
    <x v="9"/>
  </r>
  <r>
    <n v="572"/>
    <n v="479"/>
    <n v="34112"/>
    <d v="2021-01-01T00:00:00"/>
    <d v="2021-01-06T00:00:00"/>
    <s v="Genderqueer"/>
    <x v="34"/>
  </r>
  <r>
    <n v="573"/>
    <n v="736"/>
    <n v="40227"/>
    <d v="2021-01-02T00:00:00"/>
    <d v="2021-01-09T00:00:00"/>
    <s v="Female"/>
    <x v="43"/>
  </r>
  <r>
    <n v="574"/>
    <n v="434"/>
    <n v="44975"/>
    <d v="2021-06-21T00:00:00"/>
    <d v="2021-07-03T00:00:00"/>
    <s v="Agender"/>
    <x v="34"/>
  </r>
  <r>
    <n v="575"/>
    <n v="54"/>
    <n v="27420"/>
    <d v="2021-08-14T00:00:00"/>
    <d v="2021-08-16T00:00:00"/>
    <s v="Genderqueer"/>
    <x v="53"/>
  </r>
  <r>
    <n v="576"/>
    <n v="218"/>
    <n v="12261"/>
    <d v="2021-04-26T00:00:00"/>
    <d v="2021-05-05T00:00:00"/>
    <s v="Non-binary"/>
    <x v="17"/>
  </r>
  <r>
    <n v="577"/>
    <n v="840"/>
    <n v="29313"/>
    <d v="2021-02-20T00:00:00"/>
    <d v="2021-03-12T00:00:00"/>
    <s v="Agender"/>
    <x v="47"/>
  </r>
  <r>
    <n v="578"/>
    <n v="926"/>
    <n v="44312"/>
    <d v="2021-05-09T00:00:00"/>
    <d v="2021-05-12T00:00:00"/>
    <s v="Genderqueer"/>
    <x v="45"/>
  </r>
  <r>
    <n v="579"/>
    <n v="501"/>
    <n v="15623"/>
    <d v="2021-03-28T00:00:00"/>
    <d v="2021-04-20T00:00:00"/>
    <s v="Genderqueer"/>
    <x v="52"/>
  </r>
  <r>
    <n v="580"/>
    <n v="171"/>
    <n v="26947"/>
    <d v="2021-04-30T00:00:00"/>
    <d v="2021-05-09T00:00:00"/>
    <s v="Agender"/>
    <x v="19"/>
  </r>
  <r>
    <n v="581"/>
    <n v="708"/>
    <n v="35176"/>
    <d v="2021-05-09T00:00:00"/>
    <d v="2021-05-29T00:00:00"/>
    <s v="Genderfluid"/>
    <x v="24"/>
  </r>
  <r>
    <n v="582"/>
    <n v="783"/>
    <n v="31116"/>
    <d v="2021-09-03T00:00:00"/>
    <d v="2021-09-18T00:00:00"/>
    <s v="Female"/>
    <x v="5"/>
  </r>
  <r>
    <n v="583"/>
    <n v="290"/>
    <n v="54787"/>
    <d v="2021-04-07T00:00:00"/>
    <d v="2021-04-10T00:00:00"/>
    <s v="Male"/>
    <x v="8"/>
  </r>
  <r>
    <n v="584"/>
    <n v="142"/>
    <n v="37030"/>
    <d v="2021-06-29T00:00:00"/>
    <d v="2021-07-01T00:00:00"/>
    <s v="Bigender"/>
    <x v="0"/>
  </r>
  <r>
    <n v="585"/>
    <n v="844"/>
    <n v="19207"/>
    <d v="2021-03-20T00:00:00"/>
    <d v="2021-03-23T00:00:00"/>
    <s v="Genderqueer"/>
    <x v="16"/>
  </r>
  <r>
    <n v="586"/>
    <n v="998"/>
    <n v="15870"/>
    <d v="2021-02-27T00:00:00"/>
    <d v="2021-03-22T00:00:00"/>
    <s v="Polygender"/>
    <x v="13"/>
  </r>
  <r>
    <n v="587"/>
    <n v="402"/>
    <n v="44323"/>
    <d v="2021-09-08T00:00:00"/>
    <d v="2021-09-11T00:00:00"/>
    <s v="Non-binary"/>
    <x v="32"/>
  </r>
  <r>
    <n v="588"/>
    <n v="612"/>
    <n v="13740"/>
    <d v="2021-05-26T00:00:00"/>
    <d v="2021-06-20T00:00:00"/>
    <s v="Female"/>
    <x v="30"/>
  </r>
  <r>
    <n v="589"/>
    <n v="692"/>
    <n v="11378"/>
    <d v="2021-06-25T00:00:00"/>
    <d v="2021-07-20T00:00:00"/>
    <s v="Bigender"/>
    <x v="34"/>
  </r>
  <r>
    <n v="590"/>
    <n v="898"/>
    <n v="27817"/>
    <d v="2021-07-06T00:00:00"/>
    <d v="2021-07-15T00:00:00"/>
    <s v="Bigender"/>
    <x v="39"/>
  </r>
  <r>
    <n v="591"/>
    <n v="588"/>
    <n v="39095"/>
    <d v="2021-06-18T00:00:00"/>
    <d v="2021-07-06T00:00:00"/>
    <s v="Genderfluid"/>
    <x v="25"/>
  </r>
  <r>
    <n v="592"/>
    <n v="973"/>
    <n v="15464"/>
    <d v="2021-06-29T00:00:00"/>
    <d v="2021-07-07T00:00:00"/>
    <s v="Female"/>
    <x v="11"/>
  </r>
  <r>
    <n v="593"/>
    <n v="515"/>
    <n v="30838"/>
    <d v="2021-02-21T00:00:00"/>
    <d v="2021-03-11T00:00:00"/>
    <s v="Female"/>
    <x v="26"/>
  </r>
  <r>
    <n v="594"/>
    <n v="711"/>
    <n v="22390"/>
    <d v="2021-06-14T00:00:00"/>
    <d v="2021-06-23T00:00:00"/>
    <s v="Male"/>
    <x v="46"/>
  </r>
  <r>
    <n v="595"/>
    <n v="10"/>
    <n v="45626"/>
    <d v="2021-03-09T00:00:00"/>
    <d v="2021-03-29T00:00:00"/>
    <s v="Bigender"/>
    <x v="59"/>
  </r>
  <r>
    <n v="596"/>
    <n v="693"/>
    <n v="51828"/>
    <d v="2021-06-13T00:00:00"/>
    <d v="2021-06-27T00:00:00"/>
    <s v="Genderqueer"/>
    <x v="12"/>
  </r>
  <r>
    <n v="597"/>
    <n v="107"/>
    <n v="22758"/>
    <d v="2021-08-04T00:00:00"/>
    <d v="2021-08-16T00:00:00"/>
    <s v="Genderfluid"/>
    <x v="30"/>
  </r>
  <r>
    <n v="598"/>
    <n v="638"/>
    <n v="59393"/>
    <d v="2021-06-20T00:00:00"/>
    <d v="2021-07-05T00:00:00"/>
    <s v="Female"/>
    <x v="35"/>
  </r>
  <r>
    <n v="599"/>
    <n v="308"/>
    <n v="47972"/>
    <d v="2021-09-23T00:00:00"/>
    <d v="2021-10-17T00:00:00"/>
    <s v="Genderfluid"/>
    <x v="59"/>
  </r>
  <r>
    <n v="600"/>
    <n v="921"/>
    <n v="19484"/>
    <d v="2021-09-15T00:00:00"/>
    <d v="2021-09-16T00:00:00"/>
    <s v="Polygender"/>
    <x v="52"/>
  </r>
  <r>
    <n v="601"/>
    <n v="916"/>
    <n v="24064"/>
    <d v="2021-06-13T00:00:00"/>
    <d v="2021-06-28T00:00:00"/>
    <s v="Polygender"/>
    <x v="21"/>
  </r>
  <r>
    <n v="602"/>
    <n v="987"/>
    <n v="41932"/>
    <d v="2021-02-14T00:00:00"/>
    <d v="2021-03-07T00:00:00"/>
    <s v="Genderfluid"/>
    <x v="59"/>
  </r>
  <r>
    <n v="603"/>
    <n v="549"/>
    <n v="42922"/>
    <d v="2021-08-30T00:00:00"/>
    <d v="2021-09-04T00:00:00"/>
    <s v="Male"/>
    <x v="55"/>
  </r>
  <r>
    <n v="604"/>
    <n v="492"/>
    <n v="21635"/>
    <d v="2021-07-20T00:00:00"/>
    <d v="2021-08-13T00:00:00"/>
    <s v="Bigender"/>
    <x v="53"/>
  </r>
  <r>
    <n v="605"/>
    <n v="402"/>
    <n v="48620"/>
    <d v="2021-08-20T00:00:00"/>
    <d v="2021-09-06T00:00:00"/>
    <s v="Non-binary"/>
    <x v="32"/>
  </r>
  <r>
    <n v="606"/>
    <n v="692"/>
    <n v="54506"/>
    <d v="2021-01-31T00:00:00"/>
    <d v="2021-02-08T00:00:00"/>
    <s v="Bigender"/>
    <x v="34"/>
  </r>
  <r>
    <n v="607"/>
    <n v="648"/>
    <n v="36692"/>
    <d v="2021-10-19T00:00:00"/>
    <d v="2021-11-12T00:00:00"/>
    <s v="Genderfluid"/>
    <x v="27"/>
  </r>
  <r>
    <n v="608"/>
    <n v="530"/>
    <n v="31878"/>
    <d v="2021-08-13T00:00:00"/>
    <d v="2021-08-15T00:00:00"/>
    <s v="Polygender"/>
    <x v="16"/>
  </r>
  <r>
    <n v="609"/>
    <n v="25"/>
    <n v="21514"/>
    <d v="2021-04-22T00:00:00"/>
    <d v="2021-05-08T00:00:00"/>
    <s v="Genderqueer"/>
    <x v="0"/>
  </r>
  <r>
    <n v="610"/>
    <n v="735"/>
    <n v="27821"/>
    <d v="2021-08-04T00:00:00"/>
    <d v="2021-08-31T00:00:00"/>
    <s v="Bigender"/>
    <x v="3"/>
  </r>
  <r>
    <n v="611"/>
    <n v="155"/>
    <n v="56937"/>
    <d v="2021-05-01T00:00:00"/>
    <d v="2021-05-25T00:00:00"/>
    <s v="Male"/>
    <x v="19"/>
  </r>
  <r>
    <n v="612"/>
    <n v="486"/>
    <n v="31877"/>
    <d v="2021-05-10T00:00:00"/>
    <d v="2021-05-12T00:00:00"/>
    <s v="Agender"/>
    <x v="20"/>
  </r>
  <r>
    <n v="613"/>
    <n v="682"/>
    <n v="10501"/>
    <d v="2021-05-23T00:00:00"/>
    <d v="2021-06-07T00:00:00"/>
    <s v="Polygender"/>
    <x v="22"/>
  </r>
  <r>
    <n v="614"/>
    <n v="732"/>
    <n v="35663"/>
    <d v="2021-04-18T00:00:00"/>
    <d v="2021-05-03T00:00:00"/>
    <s v="Genderfluid"/>
    <x v="19"/>
  </r>
  <r>
    <n v="615"/>
    <n v="690"/>
    <n v="28680"/>
    <d v="2021-01-31T00:00:00"/>
    <d v="2021-02-10T00:00:00"/>
    <s v="Genderqueer"/>
    <x v="2"/>
  </r>
  <r>
    <n v="616"/>
    <n v="21"/>
    <n v="28727"/>
    <d v="2021-05-13T00:00:00"/>
    <d v="2021-05-14T00:00:00"/>
    <s v="Non-binary"/>
    <x v="40"/>
  </r>
  <r>
    <n v="617"/>
    <n v="371"/>
    <n v="30281"/>
    <d v="2021-08-30T00:00:00"/>
    <d v="2021-09-07T00:00:00"/>
    <s v="Genderqueer"/>
    <x v="16"/>
  </r>
  <r>
    <n v="618"/>
    <n v="882"/>
    <n v="28515"/>
    <d v="2021-08-01T00:00:00"/>
    <d v="2021-08-26T00:00:00"/>
    <s v="Genderqueer"/>
    <x v="49"/>
  </r>
  <r>
    <n v="619"/>
    <n v="225"/>
    <n v="58688"/>
    <d v="2021-02-25T00:00:00"/>
    <d v="2021-03-04T00:00:00"/>
    <s v="Genderfluid"/>
    <x v="0"/>
  </r>
  <r>
    <n v="620"/>
    <n v="614"/>
    <n v="41599"/>
    <d v="2021-07-19T00:00:00"/>
    <d v="2021-08-01T00:00:00"/>
    <s v="Polygender"/>
    <x v="12"/>
  </r>
  <r>
    <n v="621"/>
    <n v="102"/>
    <n v="41563"/>
    <d v="2021-07-16T00:00:00"/>
    <d v="2021-08-07T00:00:00"/>
    <s v="Genderfluid"/>
    <x v="13"/>
  </r>
  <r>
    <n v="622"/>
    <n v="587"/>
    <n v="45682"/>
    <d v="2021-05-16T00:00:00"/>
    <d v="2021-06-07T00:00:00"/>
    <s v="Agender"/>
    <x v="30"/>
  </r>
  <r>
    <n v="623"/>
    <n v="808"/>
    <n v="36530"/>
    <d v="2021-10-20T00:00:00"/>
    <d v="2021-10-30T00:00:00"/>
    <s v="Bigender"/>
    <x v="30"/>
  </r>
  <r>
    <n v="624"/>
    <n v="398"/>
    <n v="20149"/>
    <d v="2021-03-19T00:00:00"/>
    <d v="2021-04-08T00:00:00"/>
    <s v="Non-binary"/>
    <x v="55"/>
  </r>
  <r>
    <n v="625"/>
    <n v="233"/>
    <n v="54080"/>
    <d v="2021-07-17T00:00:00"/>
    <d v="2021-07-28T00:00:00"/>
    <s v="Agender"/>
    <x v="37"/>
  </r>
  <r>
    <n v="626"/>
    <n v="348"/>
    <n v="10193"/>
    <d v="2021-09-30T00:00:00"/>
    <d v="2021-10-17T00:00:00"/>
    <s v="Genderqueer"/>
    <x v="28"/>
  </r>
  <r>
    <n v="627"/>
    <n v="680"/>
    <n v="19664"/>
    <d v="2021-04-03T00:00:00"/>
    <d v="2021-04-08T00:00:00"/>
    <s v="Bigender"/>
    <x v="17"/>
  </r>
  <r>
    <n v="628"/>
    <n v="534"/>
    <n v="20973"/>
    <d v="2021-09-08T00:00:00"/>
    <d v="2021-09-28T00:00:00"/>
    <s v="Female"/>
    <x v="10"/>
  </r>
  <r>
    <n v="629"/>
    <n v="904"/>
    <n v="36276"/>
    <d v="2021-08-07T00:00:00"/>
    <d v="2021-08-20T00:00:00"/>
    <s v="Genderfluid"/>
    <x v="25"/>
  </r>
  <r>
    <n v="630"/>
    <n v="644"/>
    <n v="39447"/>
    <d v="2021-01-12T00:00:00"/>
    <d v="2021-01-31T00:00:00"/>
    <s v="Polygender"/>
    <x v="3"/>
  </r>
  <r>
    <n v="631"/>
    <n v="460"/>
    <n v="30101"/>
    <d v="2021-04-14T00:00:00"/>
    <d v="2021-05-08T00:00:00"/>
    <s v="Genderfluid"/>
    <x v="40"/>
  </r>
  <r>
    <n v="632"/>
    <n v="952"/>
    <n v="44405"/>
    <d v="2021-04-11T00:00:00"/>
    <d v="2021-04-17T00:00:00"/>
    <s v="Female"/>
    <x v="12"/>
  </r>
  <r>
    <n v="633"/>
    <n v="183"/>
    <n v="30197"/>
    <d v="2021-07-02T00:00:00"/>
    <d v="2021-07-13T00:00:00"/>
    <s v="Female"/>
    <x v="56"/>
  </r>
  <r>
    <n v="634"/>
    <n v="327"/>
    <n v="35370"/>
    <d v="2021-10-13T00:00:00"/>
    <d v="2021-10-23T00:00:00"/>
    <s v="Non-binary"/>
    <x v="58"/>
  </r>
  <r>
    <n v="635"/>
    <n v="50"/>
    <n v="51943"/>
    <d v="2021-07-15T00:00:00"/>
    <d v="2021-08-05T00:00:00"/>
    <s v="Genderqueer"/>
    <x v="16"/>
  </r>
  <r>
    <n v="636"/>
    <n v="793"/>
    <n v="23528"/>
    <d v="2021-04-02T00:00:00"/>
    <d v="2021-04-07T00:00:00"/>
    <s v="Agender"/>
    <x v="59"/>
  </r>
  <r>
    <n v="637"/>
    <n v="886"/>
    <n v="14294"/>
    <d v="2021-08-06T00:00:00"/>
    <d v="2021-08-18T00:00:00"/>
    <s v="Non-binary"/>
    <x v="60"/>
  </r>
  <r>
    <n v="638"/>
    <n v="548"/>
    <n v="12781"/>
    <d v="2021-10-03T00:00:00"/>
    <d v="2021-10-17T00:00:00"/>
    <s v="Agender"/>
    <x v="9"/>
  </r>
  <r>
    <n v="639"/>
    <n v="906"/>
    <n v="51950"/>
    <d v="2021-03-30T00:00:00"/>
    <d v="2021-04-22T00:00:00"/>
    <s v="Genderfluid"/>
    <x v="42"/>
  </r>
  <r>
    <n v="640"/>
    <n v="873"/>
    <n v="11002"/>
    <d v="2021-01-23T00:00:00"/>
    <d v="2021-01-26T00:00:00"/>
    <s v="Non-binary"/>
    <x v="27"/>
  </r>
  <r>
    <n v="641"/>
    <n v="20"/>
    <n v="54363"/>
    <d v="2021-03-10T00:00:00"/>
    <d v="2021-03-22T00:00:00"/>
    <s v="Genderqueer"/>
    <x v="43"/>
  </r>
  <r>
    <n v="642"/>
    <n v="835"/>
    <n v="12392"/>
    <d v="2021-01-11T00:00:00"/>
    <d v="2021-01-26T00:00:00"/>
    <s v="Polygender"/>
    <x v="47"/>
  </r>
  <r>
    <n v="643"/>
    <n v="778"/>
    <n v="50321"/>
    <d v="2021-05-18T00:00:00"/>
    <d v="2021-05-24T00:00:00"/>
    <s v="Genderfluid"/>
    <x v="34"/>
  </r>
  <r>
    <n v="644"/>
    <n v="207"/>
    <n v="52925"/>
    <d v="2021-03-13T00:00:00"/>
    <d v="2021-03-22T00:00:00"/>
    <s v="Genderqueer"/>
    <x v="38"/>
  </r>
  <r>
    <n v="645"/>
    <n v="794"/>
    <n v="46397"/>
    <d v="2021-08-19T00:00:00"/>
    <d v="2021-09-13T00:00:00"/>
    <s v="Non-binary"/>
    <x v="33"/>
  </r>
  <r>
    <n v="646"/>
    <n v="369"/>
    <n v="16504"/>
    <d v="2021-05-08T00:00:00"/>
    <d v="2021-05-28T00:00:00"/>
    <s v="Female"/>
    <x v="3"/>
  </r>
  <r>
    <n v="647"/>
    <n v="439"/>
    <n v="10912"/>
    <d v="2021-02-06T00:00:00"/>
    <d v="2021-02-11T00:00:00"/>
    <s v="Female"/>
    <x v="0"/>
  </r>
  <r>
    <n v="648"/>
    <n v="522"/>
    <n v="43363"/>
    <d v="2021-07-16T00:00:00"/>
    <d v="2021-07-19T00:00:00"/>
    <s v="Genderqueer"/>
    <x v="58"/>
  </r>
  <r>
    <n v="649"/>
    <n v="840"/>
    <n v="44955"/>
    <d v="2021-07-28T00:00:00"/>
    <d v="2021-08-16T00:00:00"/>
    <s v="Agender"/>
    <x v="47"/>
  </r>
  <r>
    <n v="650"/>
    <n v="739"/>
    <n v="42938"/>
    <d v="2021-01-02T00:00:00"/>
    <d v="2021-01-15T00:00:00"/>
    <s v="Female"/>
    <x v="9"/>
  </r>
  <r>
    <n v="651"/>
    <n v="581"/>
    <n v="39199"/>
    <d v="2021-05-22T00:00:00"/>
    <d v="2021-05-25T00:00:00"/>
    <s v="Polygender"/>
    <x v="48"/>
  </r>
  <r>
    <n v="652"/>
    <n v="691"/>
    <n v="30816"/>
    <d v="2021-03-09T00:00:00"/>
    <d v="2021-03-27T00:00:00"/>
    <s v="Genderfluid"/>
    <x v="52"/>
  </r>
  <r>
    <n v="653"/>
    <n v="629"/>
    <n v="19186"/>
    <d v="2021-02-19T00:00:00"/>
    <d v="2021-03-18T00:00:00"/>
    <s v="Male"/>
    <x v="4"/>
  </r>
  <r>
    <n v="654"/>
    <n v="417"/>
    <n v="40412"/>
    <d v="2021-08-18T00:00:00"/>
    <d v="2021-08-30T00:00:00"/>
    <s v="Non-binary"/>
    <x v="9"/>
  </r>
  <r>
    <n v="655"/>
    <n v="333"/>
    <n v="36298"/>
    <d v="2021-05-25T00:00:00"/>
    <d v="2021-06-06T00:00:00"/>
    <s v="Non-binary"/>
    <x v="9"/>
  </r>
  <r>
    <n v="656"/>
    <n v="907"/>
    <n v="19288"/>
    <d v="2021-03-22T00:00:00"/>
    <d v="2021-03-23T00:00:00"/>
    <s v="Female"/>
    <x v="49"/>
  </r>
  <r>
    <n v="657"/>
    <n v="479"/>
    <n v="31922"/>
    <d v="2021-07-22T00:00:00"/>
    <d v="2021-07-28T00:00:00"/>
    <s v="Genderqueer"/>
    <x v="34"/>
  </r>
  <r>
    <n v="658"/>
    <n v="201"/>
    <n v="42131"/>
    <d v="2021-05-23T00:00:00"/>
    <d v="2021-06-05T00:00:00"/>
    <s v="Polygender"/>
    <x v="18"/>
  </r>
  <r>
    <n v="659"/>
    <n v="328"/>
    <n v="45445"/>
    <d v="2021-09-30T00:00:00"/>
    <d v="2021-10-15T00:00:00"/>
    <s v="Non-binary"/>
    <x v="54"/>
  </r>
  <r>
    <n v="660"/>
    <n v="787"/>
    <n v="48757"/>
    <d v="2021-08-16T00:00:00"/>
    <d v="2021-08-25T00:00:00"/>
    <s v="Female"/>
    <x v="40"/>
  </r>
  <r>
    <n v="661"/>
    <n v="427"/>
    <n v="15302"/>
    <d v="2021-09-14T00:00:00"/>
    <d v="2021-09-17T00:00:00"/>
    <s v="Genderqueer"/>
    <x v="47"/>
  </r>
  <r>
    <n v="662"/>
    <n v="924"/>
    <n v="38356"/>
    <d v="2021-09-19T00:00:00"/>
    <d v="2021-09-29T00:00:00"/>
    <s v="Female"/>
    <x v="18"/>
  </r>
  <r>
    <n v="663"/>
    <n v="836"/>
    <n v="14469"/>
    <d v="2021-04-09T00:00:00"/>
    <d v="2021-04-10T00:00:00"/>
    <s v="Genderqueer"/>
    <x v="31"/>
  </r>
  <r>
    <n v="664"/>
    <n v="21"/>
    <n v="11960"/>
    <d v="2021-01-07T00:00:00"/>
    <d v="2021-01-20T00:00:00"/>
    <s v="Non-binary"/>
    <x v="40"/>
  </r>
  <r>
    <n v="665"/>
    <n v="176"/>
    <n v="16606"/>
    <d v="2021-03-10T00:00:00"/>
    <d v="2021-03-26T00:00:00"/>
    <s v="Male"/>
    <x v="12"/>
  </r>
  <r>
    <n v="666"/>
    <n v="456"/>
    <n v="36112"/>
    <d v="2021-08-25T00:00:00"/>
    <d v="2021-09-11T00:00:00"/>
    <s v="Agender"/>
    <x v="37"/>
  </r>
  <r>
    <n v="667"/>
    <n v="737"/>
    <n v="48958"/>
    <d v="2021-03-23T00:00:00"/>
    <d v="2021-03-28T00:00:00"/>
    <s v="Genderqueer"/>
    <x v="11"/>
  </r>
  <r>
    <n v="668"/>
    <n v="22"/>
    <n v="40483"/>
    <d v="2021-03-15T00:00:00"/>
    <d v="2021-03-30T00:00:00"/>
    <s v="Non-binary"/>
    <x v="34"/>
  </r>
  <r>
    <n v="669"/>
    <n v="247"/>
    <n v="17921"/>
    <d v="2021-06-18T00:00:00"/>
    <d v="2021-07-02T00:00:00"/>
    <s v="Female"/>
    <x v="9"/>
  </r>
  <r>
    <n v="670"/>
    <n v="1"/>
    <n v="10246"/>
    <d v="2021-03-06T00:00:00"/>
    <d v="2021-04-01T00:00:00"/>
    <s v="Female"/>
    <x v="51"/>
  </r>
  <r>
    <n v="671"/>
    <n v="156"/>
    <n v="28194"/>
    <d v="2021-06-22T00:00:00"/>
    <d v="2021-07-08T00:00:00"/>
    <s v="Female"/>
    <x v="21"/>
  </r>
  <r>
    <n v="672"/>
    <n v="677"/>
    <n v="59213"/>
    <d v="2021-02-12T00:00:00"/>
    <d v="2021-02-25T00:00:00"/>
    <s v="Female"/>
    <x v="37"/>
  </r>
  <r>
    <n v="673"/>
    <n v="326"/>
    <n v="34789"/>
    <d v="2021-02-05T00:00:00"/>
    <d v="2021-02-19T00:00:00"/>
    <s v="Genderfluid"/>
    <x v="10"/>
  </r>
  <r>
    <n v="674"/>
    <n v="300"/>
    <n v="51598"/>
    <d v="2021-01-29T00:00:00"/>
    <d v="2021-02-05T00:00:00"/>
    <s v="Female"/>
    <x v="21"/>
  </r>
  <r>
    <n v="675"/>
    <n v="896"/>
    <n v="43080"/>
    <d v="2021-06-05T00:00:00"/>
    <d v="2021-06-13T00:00:00"/>
    <s v="Genderqueer"/>
    <x v="8"/>
  </r>
  <r>
    <n v="676"/>
    <n v="889"/>
    <n v="52587"/>
    <d v="2021-09-24T00:00:00"/>
    <d v="2021-10-11T00:00:00"/>
    <s v="Genderqueer"/>
    <x v="60"/>
  </r>
  <r>
    <n v="677"/>
    <n v="267"/>
    <n v="38429"/>
    <d v="2021-07-05T00:00:00"/>
    <d v="2021-07-08T00:00:00"/>
    <s v="Bigender"/>
    <x v="12"/>
  </r>
  <r>
    <n v="678"/>
    <n v="711"/>
    <n v="57891"/>
    <d v="2021-04-28T00:00:00"/>
    <d v="2021-05-14T00:00:00"/>
    <s v="Male"/>
    <x v="46"/>
  </r>
  <r>
    <n v="679"/>
    <n v="308"/>
    <n v="37006"/>
    <d v="2021-03-05T00:00:00"/>
    <d v="2021-03-22T00:00:00"/>
    <s v="Genderfluid"/>
    <x v="59"/>
  </r>
  <r>
    <n v="680"/>
    <n v="800"/>
    <n v="43491"/>
    <d v="2021-05-04T00:00:00"/>
    <d v="2021-05-22T00:00:00"/>
    <s v="Bigender"/>
    <x v="5"/>
  </r>
  <r>
    <n v="681"/>
    <n v="463"/>
    <n v="53576"/>
    <d v="2021-10-10T00:00:00"/>
    <d v="2021-10-19T00:00:00"/>
    <s v="Agender"/>
    <x v="18"/>
  </r>
  <r>
    <n v="682"/>
    <n v="454"/>
    <n v="11469"/>
    <d v="2021-02-28T00:00:00"/>
    <d v="2021-03-18T00:00:00"/>
    <s v="Genderfluid"/>
    <x v="29"/>
  </r>
  <r>
    <n v="683"/>
    <n v="276"/>
    <n v="59748"/>
    <d v="2021-01-01T00:00:00"/>
    <d v="2021-01-05T00:00:00"/>
    <s v="Genderfluid"/>
    <x v="38"/>
  </r>
  <r>
    <n v="684"/>
    <n v="956"/>
    <n v="36919"/>
    <d v="2021-10-12T00:00:00"/>
    <d v="2021-10-17T00:00:00"/>
    <s v="Genderfluid"/>
    <x v="34"/>
  </r>
  <r>
    <n v="685"/>
    <n v="851"/>
    <n v="22299"/>
    <d v="2021-08-06T00:00:00"/>
    <d v="2021-08-21T00:00:00"/>
    <s v="Non-binary"/>
    <x v="58"/>
  </r>
  <r>
    <n v="686"/>
    <n v="799"/>
    <n v="47994"/>
    <d v="2021-06-14T00:00:00"/>
    <d v="2021-06-15T00:00:00"/>
    <s v="Polygender"/>
    <x v="8"/>
  </r>
  <r>
    <n v="687"/>
    <n v="341"/>
    <n v="39406"/>
    <d v="2021-03-30T00:00:00"/>
    <d v="2021-04-12T00:00:00"/>
    <s v="Female"/>
    <x v="2"/>
  </r>
  <r>
    <n v="688"/>
    <n v="574"/>
    <n v="55980"/>
    <d v="2021-03-08T00:00:00"/>
    <d v="2021-03-29T00:00:00"/>
    <s v="Polygender"/>
    <x v="4"/>
  </r>
  <r>
    <n v="689"/>
    <n v="884"/>
    <n v="12572"/>
    <d v="2021-10-03T00:00:00"/>
    <d v="2021-10-28T00:00:00"/>
    <s v="Bigender"/>
    <x v="49"/>
  </r>
  <r>
    <n v="690"/>
    <n v="941"/>
    <n v="32100"/>
    <d v="2021-10-05T00:00:00"/>
    <d v="2021-10-26T00:00:00"/>
    <s v="Female"/>
    <x v="54"/>
  </r>
  <r>
    <n v="691"/>
    <n v="78"/>
    <n v="46697"/>
    <d v="2021-04-03T00:00:00"/>
    <d v="2021-04-19T00:00:00"/>
    <s v="Genderqueer"/>
    <x v="27"/>
  </r>
  <r>
    <n v="692"/>
    <n v="697"/>
    <n v="13501"/>
    <d v="2021-06-18T00:00:00"/>
    <d v="2021-07-05T00:00:00"/>
    <s v="Agender"/>
    <x v="24"/>
  </r>
  <r>
    <n v="693"/>
    <n v="714"/>
    <n v="28424"/>
    <d v="2021-04-29T00:00:00"/>
    <d v="2021-05-16T00:00:00"/>
    <s v="Female"/>
    <x v="55"/>
  </r>
  <r>
    <n v="694"/>
    <n v="634"/>
    <n v="56801"/>
    <d v="2021-04-17T00:00:00"/>
    <d v="2021-05-11T00:00:00"/>
    <s v="Genderqueer"/>
    <x v="59"/>
  </r>
  <r>
    <n v="695"/>
    <n v="92"/>
    <n v="26374"/>
    <d v="2021-07-01T00:00:00"/>
    <d v="2021-07-20T00:00:00"/>
    <s v="Agender"/>
    <x v="22"/>
  </r>
  <r>
    <n v="696"/>
    <n v="230"/>
    <n v="50224"/>
    <d v="2021-09-01T00:00:00"/>
    <d v="2021-09-27T00:00:00"/>
    <s v="Bigender"/>
    <x v="15"/>
  </r>
  <r>
    <n v="697"/>
    <n v="830"/>
    <n v="12310"/>
    <d v="2021-07-20T00:00:00"/>
    <d v="2021-07-28T00:00:00"/>
    <s v="Male"/>
    <x v="3"/>
  </r>
  <r>
    <n v="698"/>
    <n v="821"/>
    <n v="40922"/>
    <d v="2021-05-19T00:00:00"/>
    <d v="2021-06-13T00:00:00"/>
    <s v="Agender"/>
    <x v="42"/>
  </r>
  <r>
    <n v="699"/>
    <n v="311"/>
    <n v="58950"/>
    <d v="2021-01-29T00:00:00"/>
    <d v="2021-02-12T00:00:00"/>
    <s v="Agender"/>
    <x v="47"/>
  </r>
  <r>
    <n v="700"/>
    <n v="788"/>
    <n v="55928"/>
    <d v="2021-07-01T00:00:00"/>
    <d v="2021-07-26T00:00:00"/>
    <s v="Male"/>
    <x v="58"/>
  </r>
  <r>
    <n v="701"/>
    <n v="659"/>
    <n v="40717"/>
    <d v="2021-08-28T00:00:00"/>
    <d v="2021-09-10T00:00:00"/>
    <s v="Non-binary"/>
    <x v="9"/>
  </r>
  <r>
    <n v="702"/>
    <n v="310"/>
    <n v="31509"/>
    <d v="2021-06-23T00:00:00"/>
    <d v="2021-07-14T00:00:00"/>
    <s v="Polygender"/>
    <x v="1"/>
  </r>
  <r>
    <n v="703"/>
    <n v="327"/>
    <n v="26168"/>
    <d v="2021-02-07T00:00:00"/>
    <d v="2021-02-28T00:00:00"/>
    <s v="Non-binary"/>
    <x v="58"/>
  </r>
  <r>
    <n v="704"/>
    <n v="260"/>
    <n v="45954"/>
    <d v="2021-07-21T00:00:00"/>
    <d v="2021-07-27T00:00:00"/>
    <s v="Female"/>
    <x v="22"/>
  </r>
  <r>
    <n v="705"/>
    <n v="107"/>
    <n v="11686"/>
    <d v="2021-01-14T00:00:00"/>
    <d v="2021-01-25T00:00:00"/>
    <s v="Genderfluid"/>
    <x v="30"/>
  </r>
  <r>
    <n v="706"/>
    <n v="844"/>
    <n v="12902"/>
    <d v="2021-07-20T00:00:00"/>
    <d v="2021-07-21T00:00:00"/>
    <s v="Genderqueer"/>
    <x v="16"/>
  </r>
  <r>
    <n v="707"/>
    <n v="589"/>
    <n v="25153"/>
    <d v="2021-05-12T00:00:00"/>
    <d v="2021-05-18T00:00:00"/>
    <s v="Polygender"/>
    <x v="9"/>
  </r>
  <r>
    <n v="708"/>
    <n v="687"/>
    <n v="56307"/>
    <d v="2021-10-24T00:00:00"/>
    <d v="2021-11-10T00:00:00"/>
    <s v="Bigender"/>
    <x v="32"/>
  </r>
  <r>
    <n v="709"/>
    <n v="772"/>
    <n v="36257"/>
    <d v="2021-06-17T00:00:00"/>
    <d v="2021-07-13T00:00:00"/>
    <s v="Genderqueer"/>
    <x v="58"/>
  </r>
  <r>
    <n v="710"/>
    <n v="134"/>
    <n v="27729"/>
    <d v="2021-02-07T00:00:00"/>
    <d v="2021-02-08T00:00:00"/>
    <s v="Male"/>
    <x v="6"/>
  </r>
  <r>
    <n v="711"/>
    <n v="228"/>
    <n v="16935"/>
    <d v="2021-06-22T00:00:00"/>
    <d v="2021-07-08T00:00:00"/>
    <s v="Female"/>
    <x v="48"/>
  </r>
  <r>
    <n v="712"/>
    <n v="474"/>
    <n v="11718"/>
    <d v="2021-08-18T00:00:00"/>
    <d v="2021-08-29T00:00:00"/>
    <s v="Non-binary"/>
    <x v="15"/>
  </r>
  <r>
    <n v="713"/>
    <n v="241"/>
    <n v="15915"/>
    <d v="2021-07-14T00:00:00"/>
    <d v="2021-08-09T00:00:00"/>
    <s v="Bigender"/>
    <x v="1"/>
  </r>
  <r>
    <n v="714"/>
    <n v="50"/>
    <n v="15121"/>
    <d v="2021-02-07T00:00:00"/>
    <d v="2021-02-19T00:00:00"/>
    <s v="Genderqueer"/>
    <x v="16"/>
  </r>
  <r>
    <n v="715"/>
    <n v="225"/>
    <n v="51678"/>
    <d v="2021-10-19T00:00:00"/>
    <d v="2021-11-12T00:00:00"/>
    <s v="Genderfluid"/>
    <x v="0"/>
  </r>
  <r>
    <n v="716"/>
    <n v="502"/>
    <n v="32660"/>
    <d v="2021-07-31T00:00:00"/>
    <d v="2021-08-26T00:00:00"/>
    <s v="Male"/>
    <x v="2"/>
  </r>
  <r>
    <n v="717"/>
    <n v="696"/>
    <n v="52327"/>
    <d v="2021-03-11T00:00:00"/>
    <d v="2021-04-05T00:00:00"/>
    <s v="Non-binary"/>
    <x v="27"/>
  </r>
  <r>
    <n v="718"/>
    <n v="665"/>
    <n v="55727"/>
    <d v="2021-05-13T00:00:00"/>
    <d v="2021-05-20T00:00:00"/>
    <s v="Genderfluid"/>
    <x v="1"/>
  </r>
  <r>
    <n v="719"/>
    <n v="387"/>
    <n v="24377"/>
    <d v="2021-09-19T00:00:00"/>
    <d v="2021-09-24T00:00:00"/>
    <s v="Male"/>
    <x v="49"/>
  </r>
  <r>
    <n v="720"/>
    <n v="465"/>
    <n v="33029"/>
    <d v="2021-03-12T00:00:00"/>
    <d v="2021-03-23T00:00:00"/>
    <s v="Female"/>
    <x v="27"/>
  </r>
  <r>
    <n v="721"/>
    <n v="755"/>
    <n v="59414"/>
    <d v="2021-08-28T00:00:00"/>
    <d v="2021-09-04T00:00:00"/>
    <s v="Female"/>
    <x v="41"/>
  </r>
  <r>
    <n v="722"/>
    <n v="401"/>
    <n v="20524"/>
    <d v="2021-10-24T00:00:00"/>
    <d v="2021-11-20T00:00:00"/>
    <s v="Non-binary"/>
    <x v="52"/>
  </r>
  <r>
    <n v="723"/>
    <n v="135"/>
    <n v="54098"/>
    <d v="2021-10-03T00:00:00"/>
    <d v="2021-10-16T00:00:00"/>
    <s v="Genderfluid"/>
    <x v="47"/>
  </r>
  <r>
    <n v="724"/>
    <n v="394"/>
    <n v="14883"/>
    <d v="2021-03-04T00:00:00"/>
    <d v="2021-03-28T00:00:00"/>
    <s v="Bigender"/>
    <x v="23"/>
  </r>
  <r>
    <n v="725"/>
    <n v="674"/>
    <n v="55213"/>
    <d v="2021-09-26T00:00:00"/>
    <d v="2021-10-05T00:00:00"/>
    <s v="Bigender"/>
    <x v="14"/>
  </r>
  <r>
    <n v="726"/>
    <n v="447"/>
    <n v="28356"/>
    <d v="2021-09-15T00:00:00"/>
    <d v="2021-10-05T00:00:00"/>
    <s v="Bigender"/>
    <x v="45"/>
  </r>
  <r>
    <n v="727"/>
    <n v="852"/>
    <n v="56021"/>
    <d v="2021-05-01T00:00:00"/>
    <d v="2021-05-18T00:00:00"/>
    <s v="Polygender"/>
    <x v="8"/>
  </r>
  <r>
    <n v="728"/>
    <n v="526"/>
    <n v="10662"/>
    <d v="2021-08-29T00:00:00"/>
    <d v="2021-08-30T00:00:00"/>
    <s v="Male"/>
    <x v="52"/>
  </r>
  <r>
    <n v="729"/>
    <n v="1"/>
    <n v="35593"/>
    <d v="2021-02-18T00:00:00"/>
    <d v="2021-03-01T00:00:00"/>
    <s v="Female"/>
    <x v="51"/>
  </r>
  <r>
    <n v="730"/>
    <n v="88"/>
    <n v="16533"/>
    <d v="2021-06-20T00:00:00"/>
    <d v="2021-07-10T00:00:00"/>
    <s v="Male"/>
    <x v="17"/>
  </r>
  <r>
    <n v="731"/>
    <n v="214"/>
    <n v="44433"/>
    <d v="2021-06-21T00:00:00"/>
    <d v="2021-07-02T00:00:00"/>
    <s v="Female"/>
    <x v="43"/>
  </r>
  <r>
    <n v="732"/>
    <n v="40"/>
    <n v="40317"/>
    <d v="2021-05-09T00:00:00"/>
    <d v="2021-05-29T00:00:00"/>
    <s v="Polygender"/>
    <x v="54"/>
  </r>
  <r>
    <n v="733"/>
    <n v="387"/>
    <n v="42467"/>
    <d v="2021-05-26T00:00:00"/>
    <d v="2021-06-22T00:00:00"/>
    <s v="Male"/>
    <x v="49"/>
  </r>
  <r>
    <n v="734"/>
    <n v="623"/>
    <n v="30153"/>
    <d v="2021-01-25T00:00:00"/>
    <d v="2021-01-31T00:00:00"/>
    <s v="Agender"/>
    <x v="9"/>
  </r>
  <r>
    <n v="735"/>
    <n v="754"/>
    <n v="39820"/>
    <d v="2021-10-03T00:00:00"/>
    <d v="2021-10-16T00:00:00"/>
    <s v="Bigender"/>
    <x v="42"/>
  </r>
  <r>
    <n v="736"/>
    <n v="793"/>
    <n v="26942"/>
    <d v="2021-04-10T00:00:00"/>
    <d v="2021-05-03T00:00:00"/>
    <s v="Agender"/>
    <x v="59"/>
  </r>
  <r>
    <n v="737"/>
    <n v="453"/>
    <n v="30264"/>
    <d v="2021-05-26T00:00:00"/>
    <d v="2021-05-30T00:00:00"/>
    <s v="Polygender"/>
    <x v="30"/>
  </r>
  <r>
    <n v="738"/>
    <n v="144"/>
    <n v="57487"/>
    <d v="2021-07-16T00:00:00"/>
    <d v="2021-08-09T00:00:00"/>
    <s v="Male"/>
    <x v="11"/>
  </r>
  <r>
    <n v="739"/>
    <n v="211"/>
    <n v="32122"/>
    <d v="2021-09-14T00:00:00"/>
    <d v="2021-09-23T00:00:00"/>
    <s v="Non-binary"/>
    <x v="26"/>
  </r>
  <r>
    <n v="740"/>
    <n v="178"/>
    <n v="58226"/>
    <d v="2021-02-05T00:00:00"/>
    <d v="2021-02-10T00:00:00"/>
    <s v="Agender"/>
    <x v="24"/>
  </r>
  <r>
    <n v="741"/>
    <n v="710"/>
    <n v="31913"/>
    <d v="2021-02-03T00:00:00"/>
    <d v="2021-02-17T00:00:00"/>
    <s v="Male"/>
    <x v="11"/>
  </r>
  <r>
    <n v="742"/>
    <n v="750"/>
    <n v="51184"/>
    <d v="2021-10-21T00:00:00"/>
    <d v="2021-11-01T00:00:00"/>
    <s v="Polygender"/>
    <x v="46"/>
  </r>
  <r>
    <n v="743"/>
    <n v="909"/>
    <n v="25854"/>
    <d v="2021-03-25T00:00:00"/>
    <d v="2021-03-27T00:00:00"/>
    <s v="Genderqueer"/>
    <x v="53"/>
  </r>
  <r>
    <n v="744"/>
    <n v="107"/>
    <n v="23613"/>
    <d v="2021-01-25T00:00:00"/>
    <d v="2021-02-14T00:00:00"/>
    <s v="Genderfluid"/>
    <x v="30"/>
  </r>
  <r>
    <n v="745"/>
    <n v="643"/>
    <n v="13862"/>
    <d v="2021-03-21T00:00:00"/>
    <d v="2021-04-01T00:00:00"/>
    <s v="Female"/>
    <x v="14"/>
  </r>
  <r>
    <n v="746"/>
    <n v="445"/>
    <n v="24804"/>
    <d v="2021-06-19T00:00:00"/>
    <d v="2021-06-27T00:00:00"/>
    <s v="Polygender"/>
    <x v="56"/>
  </r>
  <r>
    <n v="747"/>
    <n v="299"/>
    <n v="22099"/>
    <d v="2021-05-11T00:00:00"/>
    <d v="2021-05-28T00:00:00"/>
    <s v="Non-binary"/>
    <x v="13"/>
  </r>
  <r>
    <n v="748"/>
    <n v="27"/>
    <n v="49811"/>
    <d v="2021-05-16T00:00:00"/>
    <d v="2021-06-06T00:00:00"/>
    <s v="Polygender"/>
    <x v="43"/>
  </r>
  <r>
    <n v="749"/>
    <n v="693"/>
    <n v="25016"/>
    <d v="2021-09-20T00:00:00"/>
    <d v="2021-09-24T00:00:00"/>
    <s v="Genderqueer"/>
    <x v="12"/>
  </r>
  <r>
    <n v="750"/>
    <n v="758"/>
    <n v="58084"/>
    <d v="2021-02-19T00:00:00"/>
    <d v="2021-03-01T00:00:00"/>
    <s v="Genderfluid"/>
    <x v="56"/>
  </r>
  <r>
    <n v="751"/>
    <n v="254"/>
    <n v="47650"/>
    <d v="2021-06-20T00:00:00"/>
    <d v="2021-07-06T00:00:00"/>
    <s v="Male"/>
    <x v="56"/>
  </r>
  <r>
    <n v="752"/>
    <n v="535"/>
    <n v="46911"/>
    <d v="2021-10-08T00:00:00"/>
    <d v="2021-10-12T00:00:00"/>
    <s v="Polygender"/>
    <x v="38"/>
  </r>
  <r>
    <n v="753"/>
    <n v="40"/>
    <n v="39610"/>
    <d v="2021-02-20T00:00:00"/>
    <d v="2021-02-28T00:00:00"/>
    <s v="Polygender"/>
    <x v="54"/>
  </r>
  <r>
    <n v="754"/>
    <n v="778"/>
    <n v="43858"/>
    <d v="2021-06-30T00:00:00"/>
    <d v="2021-07-23T00:00:00"/>
    <s v="Genderfluid"/>
    <x v="34"/>
  </r>
  <r>
    <n v="755"/>
    <n v="123"/>
    <n v="47937"/>
    <d v="2021-04-11T00:00:00"/>
    <d v="2021-05-06T00:00:00"/>
    <s v="Female"/>
    <x v="32"/>
  </r>
  <r>
    <n v="756"/>
    <n v="318"/>
    <n v="23746"/>
    <d v="2021-03-19T00:00:00"/>
    <d v="2021-03-29T00:00:00"/>
    <s v="Polygender"/>
    <x v="16"/>
  </r>
  <r>
    <n v="757"/>
    <n v="632"/>
    <n v="45216"/>
    <d v="2021-06-03T00:00:00"/>
    <d v="2021-06-15T00:00:00"/>
    <s v="Agender"/>
    <x v="43"/>
  </r>
  <r>
    <n v="758"/>
    <n v="781"/>
    <n v="24144"/>
    <d v="2021-03-27T00:00:00"/>
    <d v="2021-04-21T00:00:00"/>
    <s v="Genderfluid"/>
    <x v="14"/>
  </r>
  <r>
    <n v="759"/>
    <n v="857"/>
    <n v="18160"/>
    <d v="2021-06-06T00:00:00"/>
    <d v="2021-07-03T00:00:00"/>
    <s v="Agender"/>
    <x v="22"/>
  </r>
  <r>
    <n v="760"/>
    <n v="207"/>
    <n v="14658"/>
    <d v="2021-07-09T00:00:00"/>
    <d v="2021-07-11T00:00:00"/>
    <s v="Genderqueer"/>
    <x v="38"/>
  </r>
  <r>
    <n v="761"/>
    <n v="198"/>
    <n v="52629"/>
    <d v="2021-10-03T00:00:00"/>
    <d v="2021-10-25T00:00:00"/>
    <s v="Genderqueer"/>
    <x v="20"/>
  </r>
  <r>
    <n v="762"/>
    <n v="83"/>
    <n v="25268"/>
    <d v="2021-08-13T00:00:00"/>
    <d v="2021-08-20T00:00:00"/>
    <s v="Agender"/>
    <x v="48"/>
  </r>
  <r>
    <n v="763"/>
    <n v="974"/>
    <n v="30436"/>
    <d v="2021-03-18T00:00:00"/>
    <d v="2021-04-05T00:00:00"/>
    <s v="Agender"/>
    <x v="20"/>
  </r>
  <r>
    <n v="764"/>
    <n v="955"/>
    <n v="46239"/>
    <d v="2021-09-16T00:00:00"/>
    <d v="2021-10-04T00:00:00"/>
    <s v="Bigender"/>
    <x v="9"/>
  </r>
  <r>
    <n v="765"/>
    <n v="660"/>
    <n v="27554"/>
    <d v="2021-01-15T00:00:00"/>
    <d v="2021-02-01T00:00:00"/>
    <s v="Genderfluid"/>
    <x v="36"/>
  </r>
  <r>
    <n v="766"/>
    <n v="929"/>
    <n v="13750"/>
    <d v="2021-08-06T00:00:00"/>
    <d v="2021-08-15T00:00:00"/>
    <s v="Genderfluid"/>
    <x v="45"/>
  </r>
  <r>
    <n v="767"/>
    <n v="169"/>
    <n v="51648"/>
    <d v="2021-04-28T00:00:00"/>
    <d v="2021-04-30T00:00:00"/>
    <s v="Female"/>
    <x v="33"/>
  </r>
  <r>
    <n v="768"/>
    <n v="558"/>
    <n v="34334"/>
    <d v="2021-09-29T00:00:00"/>
    <d v="2021-10-16T00:00:00"/>
    <s v="Genderqueer"/>
    <x v="27"/>
  </r>
  <r>
    <n v="769"/>
    <n v="422"/>
    <n v="32501"/>
    <d v="2021-09-10T00:00:00"/>
    <d v="2021-10-04T00:00:00"/>
    <s v="Agender"/>
    <x v="2"/>
  </r>
  <r>
    <n v="770"/>
    <n v="868"/>
    <n v="22564"/>
    <d v="2021-02-06T00:00:00"/>
    <d v="2021-02-28T00:00:00"/>
    <s v="Agender"/>
    <x v="29"/>
  </r>
  <r>
    <n v="771"/>
    <n v="970"/>
    <n v="33204"/>
    <d v="2021-06-06T00:00:00"/>
    <d v="2021-06-18T00:00:00"/>
    <s v="Genderfluid"/>
    <x v="56"/>
  </r>
  <r>
    <n v="772"/>
    <n v="573"/>
    <n v="32936"/>
    <d v="2021-06-07T00:00:00"/>
    <d v="2021-06-27T00:00:00"/>
    <s v="Male"/>
    <x v="50"/>
  </r>
  <r>
    <n v="773"/>
    <n v="998"/>
    <n v="21349"/>
    <d v="2021-07-19T00:00:00"/>
    <d v="2021-08-07T00:00:00"/>
    <s v="Polygender"/>
    <x v="13"/>
  </r>
  <r>
    <n v="774"/>
    <n v="416"/>
    <n v="31076"/>
    <d v="2021-06-23T00:00:00"/>
    <d v="2021-07-13T00:00:00"/>
    <s v="Agender"/>
    <x v="15"/>
  </r>
  <r>
    <n v="775"/>
    <n v="348"/>
    <n v="21561"/>
    <d v="2021-06-11T00:00:00"/>
    <d v="2021-07-05T00:00:00"/>
    <s v="Genderqueer"/>
    <x v="28"/>
  </r>
  <r>
    <n v="776"/>
    <n v="265"/>
    <n v="44395"/>
    <d v="2021-09-02T00:00:00"/>
    <d v="2021-09-27T00:00:00"/>
    <s v="Male"/>
    <x v="26"/>
  </r>
  <r>
    <n v="777"/>
    <n v="431"/>
    <n v="13696"/>
    <d v="2021-01-16T00:00:00"/>
    <d v="2021-02-09T00:00:00"/>
    <s v="Agender"/>
    <x v="39"/>
  </r>
  <r>
    <n v="778"/>
    <n v="42"/>
    <n v="19228"/>
    <d v="2021-01-24T00:00:00"/>
    <d v="2021-02-07T00:00:00"/>
    <s v="Genderqueer"/>
    <x v="50"/>
  </r>
  <r>
    <n v="779"/>
    <n v="698"/>
    <n v="39836"/>
    <d v="2021-07-07T00:00:00"/>
    <d v="2021-07-21T00:00:00"/>
    <s v="Genderfluid"/>
    <x v="22"/>
  </r>
  <r>
    <n v="780"/>
    <n v="100"/>
    <n v="37821"/>
    <d v="2021-01-27T00:00:00"/>
    <d v="2021-01-29T00:00:00"/>
    <s v="Genderfluid"/>
    <x v="60"/>
  </r>
  <r>
    <n v="781"/>
    <n v="465"/>
    <n v="44121"/>
    <d v="2021-08-21T00:00:00"/>
    <d v="2021-09-11T00:00:00"/>
    <s v="Female"/>
    <x v="27"/>
  </r>
  <r>
    <n v="782"/>
    <n v="872"/>
    <n v="28459"/>
    <d v="2021-03-07T00:00:00"/>
    <d v="2021-03-23T00:00:00"/>
    <s v="Non-binary"/>
    <x v="42"/>
  </r>
  <r>
    <n v="783"/>
    <n v="683"/>
    <n v="31824"/>
    <d v="2021-01-17T00:00:00"/>
    <d v="2021-01-19T00:00:00"/>
    <s v="Genderfluid"/>
    <x v="12"/>
  </r>
  <r>
    <n v="784"/>
    <n v="436"/>
    <n v="45143"/>
    <d v="2021-03-14T00:00:00"/>
    <d v="2021-04-04T00:00:00"/>
    <s v="Polygender"/>
    <x v="39"/>
  </r>
  <r>
    <n v="785"/>
    <n v="445"/>
    <n v="52702"/>
    <d v="2021-03-22T00:00:00"/>
    <d v="2021-04-02T00:00:00"/>
    <s v="Polygender"/>
    <x v="56"/>
  </r>
  <r>
    <n v="786"/>
    <n v="472"/>
    <n v="51344"/>
    <d v="2021-05-02T00:00:00"/>
    <d v="2021-05-08T00:00:00"/>
    <s v="Male"/>
    <x v="9"/>
  </r>
  <r>
    <n v="787"/>
    <n v="44"/>
    <n v="59055"/>
    <d v="2021-07-18T00:00:00"/>
    <d v="2021-07-31T00:00:00"/>
    <s v="Bigender"/>
    <x v="11"/>
  </r>
  <r>
    <n v="788"/>
    <n v="108"/>
    <n v="18355"/>
    <d v="2021-10-08T00:00:00"/>
    <d v="2021-10-13T00:00:00"/>
    <s v="Bigender"/>
    <x v="9"/>
  </r>
  <r>
    <n v="789"/>
    <n v="762"/>
    <n v="35084"/>
    <d v="2021-10-11T00:00:00"/>
    <d v="2021-11-03T00:00:00"/>
    <s v="Polygender"/>
    <x v="49"/>
  </r>
  <r>
    <n v="790"/>
    <n v="187"/>
    <n v="46050"/>
    <d v="2021-05-16T00:00:00"/>
    <d v="2021-05-27T00:00:00"/>
    <s v="Genderfluid"/>
    <x v="59"/>
  </r>
  <r>
    <n v="791"/>
    <n v="476"/>
    <n v="51003"/>
    <d v="2021-05-05T00:00:00"/>
    <d v="2021-05-21T00:00:00"/>
    <s v="Genderfluid"/>
    <x v="6"/>
  </r>
  <r>
    <n v="792"/>
    <n v="240"/>
    <n v="13672"/>
    <d v="2021-07-16T00:00:00"/>
    <d v="2021-08-12T00:00:00"/>
    <s v="Genderqueer"/>
    <x v="47"/>
  </r>
  <r>
    <n v="793"/>
    <n v="258"/>
    <n v="39635"/>
    <d v="2021-01-27T00:00:00"/>
    <d v="2021-02-03T00:00:00"/>
    <s v="Female"/>
    <x v="53"/>
  </r>
  <r>
    <n v="794"/>
    <n v="418"/>
    <n v="55757"/>
    <d v="2021-04-18T00:00:00"/>
    <d v="2021-05-08T00:00:00"/>
    <s v="Agender"/>
    <x v="9"/>
  </r>
  <r>
    <n v="795"/>
    <n v="427"/>
    <n v="51672"/>
    <d v="2021-06-07T00:00:00"/>
    <d v="2021-06-30T00:00:00"/>
    <s v="Genderqueer"/>
    <x v="47"/>
  </r>
  <r>
    <n v="796"/>
    <n v="592"/>
    <n v="18804"/>
    <d v="2021-07-31T00:00:00"/>
    <d v="2021-08-06T00:00:00"/>
    <s v="Bigender"/>
    <x v="6"/>
  </r>
  <r>
    <n v="797"/>
    <n v="908"/>
    <n v="41715"/>
    <d v="2021-07-25T00:00:00"/>
    <d v="2021-08-06T00:00:00"/>
    <s v="Genderqueer"/>
    <x v="46"/>
  </r>
  <r>
    <n v="798"/>
    <n v="825"/>
    <n v="54551"/>
    <d v="2021-03-17T00:00:00"/>
    <d v="2021-04-01T00:00:00"/>
    <s v="Male"/>
    <x v="3"/>
  </r>
  <r>
    <n v="799"/>
    <n v="651"/>
    <n v="41626"/>
    <d v="2021-03-11T00:00:00"/>
    <d v="2021-04-04T00:00:00"/>
    <s v="Genderfluid"/>
    <x v="1"/>
  </r>
  <r>
    <n v="800"/>
    <n v="422"/>
    <n v="20089"/>
    <d v="2021-06-21T00:00:00"/>
    <d v="2021-06-23T00:00:00"/>
    <s v="Agender"/>
    <x v="2"/>
  </r>
  <r>
    <n v="801"/>
    <n v="995"/>
    <n v="58829"/>
    <d v="2021-08-02T00:00:00"/>
    <d v="2021-08-17T00:00:00"/>
    <s v="Polygender"/>
    <x v="16"/>
  </r>
  <r>
    <n v="802"/>
    <n v="501"/>
    <n v="52930"/>
    <d v="2021-10-05T00:00:00"/>
    <d v="2021-10-23T00:00:00"/>
    <s v="Genderqueer"/>
    <x v="52"/>
  </r>
  <r>
    <n v="803"/>
    <n v="625"/>
    <n v="25565"/>
    <d v="2021-04-03T00:00:00"/>
    <d v="2021-04-16T00:00:00"/>
    <s v="Bigender"/>
    <x v="40"/>
  </r>
  <r>
    <n v="804"/>
    <n v="323"/>
    <n v="18090"/>
    <d v="2021-04-10T00:00:00"/>
    <d v="2021-04-21T00:00:00"/>
    <s v="Genderfluid"/>
    <x v="48"/>
  </r>
  <r>
    <n v="805"/>
    <n v="416"/>
    <n v="13968"/>
    <d v="2021-10-02T00:00:00"/>
    <d v="2021-10-03T00:00:00"/>
    <s v="Agender"/>
    <x v="15"/>
  </r>
  <r>
    <n v="806"/>
    <n v="684"/>
    <n v="41441"/>
    <d v="2021-08-01T00:00:00"/>
    <d v="2021-08-16T00:00:00"/>
    <s v="Agender"/>
    <x v="17"/>
  </r>
  <r>
    <n v="807"/>
    <n v="636"/>
    <n v="47092"/>
    <d v="2021-02-17T00:00:00"/>
    <d v="2021-03-03T00:00:00"/>
    <s v="Male"/>
    <x v="21"/>
  </r>
  <r>
    <n v="808"/>
    <n v="219"/>
    <n v="50929"/>
    <d v="2021-10-13T00:00:00"/>
    <d v="2021-10-30T00:00:00"/>
    <s v="Male"/>
    <x v="56"/>
  </r>
  <r>
    <n v="809"/>
    <n v="73"/>
    <n v="26098"/>
    <d v="2021-02-11T00:00:00"/>
    <d v="2021-02-25T00:00:00"/>
    <s v="Polygender"/>
    <x v="25"/>
  </r>
  <r>
    <n v="810"/>
    <n v="768"/>
    <n v="37440"/>
    <d v="2021-03-22T00:00:00"/>
    <d v="2021-04-04T00:00:00"/>
    <s v="Bigender"/>
    <x v="26"/>
  </r>
  <r>
    <n v="811"/>
    <n v="764"/>
    <n v="23731"/>
    <d v="2021-10-22T00:00:00"/>
    <d v="2021-10-24T00:00:00"/>
    <s v="Polygender"/>
    <x v="13"/>
  </r>
  <r>
    <n v="812"/>
    <n v="183"/>
    <n v="51668"/>
    <d v="2021-07-09T00:00:00"/>
    <d v="2021-07-13T00:00:00"/>
    <s v="Female"/>
    <x v="56"/>
  </r>
  <r>
    <n v="813"/>
    <n v="908"/>
    <n v="52226"/>
    <d v="2021-08-11T00:00:00"/>
    <d v="2021-09-01T00:00:00"/>
    <s v="Genderqueer"/>
    <x v="46"/>
  </r>
  <r>
    <n v="814"/>
    <n v="664"/>
    <n v="47232"/>
    <d v="2021-03-04T00:00:00"/>
    <d v="2021-03-28T00:00:00"/>
    <s v="Genderfluid"/>
    <x v="13"/>
  </r>
  <r>
    <n v="815"/>
    <n v="572"/>
    <n v="50066"/>
    <d v="2021-05-02T00:00:00"/>
    <d v="2021-05-17T00:00:00"/>
    <s v="Agender"/>
    <x v="22"/>
  </r>
  <r>
    <n v="816"/>
    <n v="620"/>
    <n v="32362"/>
    <d v="2021-02-02T00:00:00"/>
    <d v="2021-02-06T00:00:00"/>
    <s v="Male"/>
    <x v="30"/>
  </r>
  <r>
    <n v="817"/>
    <n v="944"/>
    <n v="35818"/>
    <d v="2021-06-27T00:00:00"/>
    <d v="2021-07-05T00:00:00"/>
    <s v="Genderfluid"/>
    <x v="14"/>
  </r>
  <r>
    <n v="818"/>
    <n v="865"/>
    <n v="16625"/>
    <d v="2021-03-15T00:00:00"/>
    <d v="2021-04-10T00:00:00"/>
    <s v="Agender"/>
    <x v="56"/>
  </r>
  <r>
    <n v="819"/>
    <n v="461"/>
    <n v="48601"/>
    <d v="2021-01-19T00:00:00"/>
    <d v="2021-01-22T00:00:00"/>
    <s v="Female"/>
    <x v="10"/>
  </r>
  <r>
    <n v="820"/>
    <n v="801"/>
    <n v="33182"/>
    <d v="2021-09-25T00:00:00"/>
    <d v="2021-10-03T00:00:00"/>
    <s v="Female"/>
    <x v="6"/>
  </r>
  <r>
    <n v="821"/>
    <n v="118"/>
    <n v="27802"/>
    <d v="2021-01-03T00:00:00"/>
    <d v="2021-01-10T00:00:00"/>
    <s v="Male"/>
    <x v="9"/>
  </r>
  <r>
    <n v="822"/>
    <n v="524"/>
    <n v="17615"/>
    <d v="2021-09-05T00:00:00"/>
    <d v="2021-09-12T00:00:00"/>
    <s v="Agender"/>
    <x v="19"/>
  </r>
  <r>
    <n v="823"/>
    <n v="223"/>
    <n v="15928"/>
    <d v="2021-04-29T00:00:00"/>
    <d v="2021-05-04T00:00:00"/>
    <s v="Non-binary"/>
    <x v="24"/>
  </r>
  <r>
    <n v="824"/>
    <n v="724"/>
    <n v="51124"/>
    <d v="2021-01-04T00:00:00"/>
    <d v="2021-01-28T00:00:00"/>
    <s v="Female"/>
    <x v="20"/>
  </r>
  <r>
    <n v="825"/>
    <n v="787"/>
    <n v="13832"/>
    <d v="2021-01-27T00:00:00"/>
    <d v="2021-02-22T00:00:00"/>
    <s v="Female"/>
    <x v="40"/>
  </r>
  <r>
    <n v="826"/>
    <n v="375"/>
    <n v="32770"/>
    <d v="2021-08-16T00:00:00"/>
    <d v="2021-09-06T00:00:00"/>
    <s v="Agender"/>
    <x v="57"/>
  </r>
  <r>
    <n v="827"/>
    <n v="292"/>
    <n v="27202"/>
    <d v="2021-05-09T00:00:00"/>
    <d v="2021-06-05T00:00:00"/>
    <s v="Male"/>
    <x v="47"/>
  </r>
  <r>
    <n v="828"/>
    <n v="601"/>
    <n v="32593"/>
    <d v="2021-01-09T00:00:00"/>
    <d v="2021-01-27T00:00:00"/>
    <s v="Male"/>
    <x v="43"/>
  </r>
  <r>
    <n v="829"/>
    <n v="951"/>
    <n v="22744"/>
    <d v="2021-04-06T00:00:00"/>
    <d v="2021-04-28T00:00:00"/>
    <s v="Male"/>
    <x v="20"/>
  </r>
  <r>
    <n v="830"/>
    <n v="956"/>
    <n v="36830"/>
    <d v="2021-03-22T00:00:00"/>
    <d v="2021-03-23T00:00:00"/>
    <s v="Genderfluid"/>
    <x v="34"/>
  </r>
  <r>
    <n v="831"/>
    <n v="338"/>
    <n v="17700"/>
    <d v="2021-08-04T00:00:00"/>
    <d v="2021-08-20T00:00:00"/>
    <s v="Female"/>
    <x v="0"/>
  </r>
  <r>
    <n v="832"/>
    <n v="627"/>
    <n v="52583"/>
    <d v="2021-09-06T00:00:00"/>
    <d v="2021-09-27T00:00:00"/>
    <s v="Genderfluid"/>
    <x v="24"/>
  </r>
  <r>
    <n v="833"/>
    <n v="317"/>
    <n v="12955"/>
    <d v="2021-03-03T00:00:00"/>
    <d v="2021-03-20T00:00:00"/>
    <s v="Male"/>
    <x v="25"/>
  </r>
  <r>
    <n v="834"/>
    <n v="139"/>
    <n v="27691"/>
    <d v="2021-02-23T00:00:00"/>
    <d v="2021-03-08T00:00:00"/>
    <s v="Male"/>
    <x v="52"/>
  </r>
  <r>
    <n v="835"/>
    <n v="106"/>
    <n v="34923"/>
    <d v="2021-01-02T00:00:00"/>
    <d v="2021-01-07T00:00:00"/>
    <s v="Genderqueer"/>
    <x v="27"/>
  </r>
  <r>
    <n v="836"/>
    <n v="971"/>
    <n v="16047"/>
    <d v="2021-08-18T00:00:00"/>
    <d v="2021-08-24T00:00:00"/>
    <s v="Genderfluid"/>
    <x v="22"/>
  </r>
  <r>
    <n v="837"/>
    <n v="989"/>
    <n v="16281"/>
    <d v="2021-01-12T00:00:00"/>
    <d v="2021-01-27T00:00:00"/>
    <s v="Bigender"/>
    <x v="4"/>
  </r>
  <r>
    <n v="838"/>
    <n v="946"/>
    <n v="56562"/>
    <d v="2021-01-02T00:00:00"/>
    <d v="2021-01-15T00:00:00"/>
    <s v="Genderfluid"/>
    <x v="21"/>
  </r>
  <r>
    <n v="839"/>
    <n v="306"/>
    <n v="42095"/>
    <d v="2021-09-16T00:00:00"/>
    <d v="2021-09-27T00:00:00"/>
    <s v="Polygender"/>
    <x v="45"/>
  </r>
  <r>
    <n v="840"/>
    <n v="183"/>
    <n v="50682"/>
    <d v="2021-06-30T00:00:00"/>
    <d v="2021-07-08T00:00:00"/>
    <s v="Female"/>
    <x v="56"/>
  </r>
  <r>
    <n v="841"/>
    <n v="348"/>
    <n v="39690"/>
    <d v="2021-06-29T00:00:00"/>
    <d v="2021-07-12T00:00:00"/>
    <s v="Genderqueer"/>
    <x v="28"/>
  </r>
  <r>
    <n v="842"/>
    <n v="310"/>
    <n v="22552"/>
    <d v="2021-01-10T00:00:00"/>
    <d v="2021-01-29T00:00:00"/>
    <s v="Polygender"/>
    <x v="1"/>
  </r>
  <r>
    <n v="843"/>
    <n v="956"/>
    <n v="17717"/>
    <d v="2021-07-03T00:00:00"/>
    <d v="2021-07-09T00:00:00"/>
    <s v="Genderfluid"/>
    <x v="34"/>
  </r>
  <r>
    <n v="844"/>
    <n v="35"/>
    <n v="34733"/>
    <d v="2021-09-26T00:00:00"/>
    <d v="2021-10-18T00:00:00"/>
    <s v="Male"/>
    <x v="19"/>
  </r>
  <r>
    <n v="845"/>
    <n v="457"/>
    <n v="11229"/>
    <d v="2021-04-25T00:00:00"/>
    <d v="2021-05-22T00:00:00"/>
    <s v="Male"/>
    <x v="22"/>
  </r>
  <r>
    <n v="846"/>
    <n v="515"/>
    <n v="58585"/>
    <d v="2021-09-17T00:00:00"/>
    <d v="2021-10-10T00:00:00"/>
    <s v="Female"/>
    <x v="26"/>
  </r>
  <r>
    <n v="847"/>
    <n v="566"/>
    <n v="43999"/>
    <d v="2021-10-19T00:00:00"/>
    <d v="2021-11-04T00:00:00"/>
    <s v="Male"/>
    <x v="35"/>
  </r>
  <r>
    <n v="848"/>
    <n v="813"/>
    <n v="18195"/>
    <d v="2021-09-24T00:00:00"/>
    <d v="2021-10-14T00:00:00"/>
    <s v="Male"/>
    <x v="53"/>
  </r>
  <r>
    <n v="849"/>
    <n v="882"/>
    <n v="21468"/>
    <d v="2021-08-11T00:00:00"/>
    <d v="2021-09-01T00:00:00"/>
    <s v="Genderqueer"/>
    <x v="49"/>
  </r>
  <r>
    <n v="850"/>
    <n v="254"/>
    <n v="16739"/>
    <d v="2021-04-08T00:00:00"/>
    <d v="2021-04-27T00:00:00"/>
    <s v="Male"/>
    <x v="56"/>
  </r>
  <r>
    <n v="851"/>
    <n v="365"/>
    <n v="15504"/>
    <d v="2021-04-23T00:00:00"/>
    <d v="2021-05-02T00:00:00"/>
    <s v="Genderqueer"/>
    <x v="47"/>
  </r>
  <r>
    <n v="852"/>
    <n v="102"/>
    <n v="42616"/>
    <d v="2021-04-11T00:00:00"/>
    <d v="2021-05-08T00:00:00"/>
    <s v="Genderfluid"/>
    <x v="13"/>
  </r>
  <r>
    <n v="853"/>
    <n v="653"/>
    <n v="28448"/>
    <d v="2021-09-27T00:00:00"/>
    <d v="2021-10-18T00:00:00"/>
    <s v="Polygender"/>
    <x v="15"/>
  </r>
  <r>
    <n v="854"/>
    <n v="680"/>
    <n v="55361"/>
    <d v="2021-08-10T00:00:00"/>
    <d v="2021-08-27T00:00:00"/>
    <s v="Bigender"/>
    <x v="17"/>
  </r>
  <r>
    <n v="855"/>
    <n v="620"/>
    <n v="13177"/>
    <d v="2021-01-26T00:00:00"/>
    <d v="2021-02-02T00:00:00"/>
    <s v="Male"/>
    <x v="30"/>
  </r>
  <r>
    <n v="856"/>
    <n v="289"/>
    <n v="35823"/>
    <d v="2021-01-13T00:00:00"/>
    <d v="2021-01-22T00:00:00"/>
    <s v="Genderqueer"/>
    <x v="49"/>
  </r>
  <r>
    <n v="857"/>
    <n v="577"/>
    <n v="43897"/>
    <d v="2021-09-01T00:00:00"/>
    <d v="2021-09-10T00:00:00"/>
    <s v="Genderfluid"/>
    <x v="13"/>
  </r>
  <r>
    <n v="858"/>
    <n v="987"/>
    <n v="48827"/>
    <d v="2021-03-16T00:00:00"/>
    <d v="2021-03-27T00:00:00"/>
    <s v="Genderfluid"/>
    <x v="59"/>
  </r>
  <r>
    <n v="859"/>
    <n v="269"/>
    <n v="42679"/>
    <d v="2021-03-26T00:00:00"/>
    <d v="2021-04-09T00:00:00"/>
    <s v="Bigender"/>
    <x v="34"/>
  </r>
  <r>
    <n v="860"/>
    <n v="570"/>
    <n v="18813"/>
    <d v="2021-04-09T00:00:00"/>
    <d v="2021-05-04T00:00:00"/>
    <s v="Genderqueer"/>
    <x v="30"/>
  </r>
  <r>
    <n v="861"/>
    <n v="315"/>
    <n v="11565"/>
    <d v="2021-05-31T00:00:00"/>
    <d v="2021-06-20T00:00:00"/>
    <s v="Genderqueer"/>
    <x v="5"/>
  </r>
  <r>
    <n v="862"/>
    <n v="984"/>
    <n v="43784"/>
    <d v="2021-10-11T00:00:00"/>
    <d v="2021-10-20T00:00:00"/>
    <s v="Female"/>
    <x v="9"/>
  </r>
  <r>
    <n v="863"/>
    <n v="81"/>
    <n v="33163"/>
    <d v="2021-05-10T00:00:00"/>
    <d v="2021-05-18T00:00:00"/>
    <s v="Female"/>
    <x v="51"/>
  </r>
  <r>
    <n v="864"/>
    <n v="414"/>
    <n v="48691"/>
    <d v="2021-03-29T00:00:00"/>
    <d v="2021-04-17T00:00:00"/>
    <s v="Polygender"/>
    <x v="24"/>
  </r>
  <r>
    <n v="865"/>
    <n v="490"/>
    <n v="24343"/>
    <d v="2021-07-27T00:00:00"/>
    <d v="2021-07-30T00:00:00"/>
    <s v="Male"/>
    <x v="9"/>
  </r>
  <r>
    <n v="866"/>
    <n v="88"/>
    <n v="48270"/>
    <d v="2021-04-11T00:00:00"/>
    <d v="2021-04-21T00:00:00"/>
    <s v="Male"/>
    <x v="17"/>
  </r>
  <r>
    <n v="867"/>
    <n v="342"/>
    <n v="42248"/>
    <d v="2021-03-23T00:00:00"/>
    <d v="2021-04-07T00:00:00"/>
    <s v="Genderqueer"/>
    <x v="12"/>
  </r>
  <r>
    <n v="868"/>
    <n v="937"/>
    <n v="43447"/>
    <d v="2021-03-31T00:00:00"/>
    <d v="2021-04-03T00:00:00"/>
    <s v="Male"/>
    <x v="59"/>
  </r>
  <r>
    <n v="869"/>
    <n v="605"/>
    <n v="11108"/>
    <d v="2021-09-25T00:00:00"/>
    <d v="2021-10-20T00:00:00"/>
    <s v="Female"/>
    <x v="47"/>
  </r>
  <r>
    <n v="870"/>
    <n v="647"/>
    <n v="47385"/>
    <d v="2021-08-01T00:00:00"/>
    <d v="2021-08-12T00:00:00"/>
    <s v="Male"/>
    <x v="24"/>
  </r>
  <r>
    <n v="871"/>
    <n v="550"/>
    <n v="10888"/>
    <d v="2021-09-24T00:00:00"/>
    <d v="2021-10-08T00:00:00"/>
    <s v="Male"/>
    <x v="32"/>
  </r>
  <r>
    <n v="872"/>
    <n v="954"/>
    <n v="43868"/>
    <d v="2021-09-26T00:00:00"/>
    <d v="2021-10-14T00:00:00"/>
    <s v="Non-binary"/>
    <x v="60"/>
  </r>
  <r>
    <n v="873"/>
    <n v="100"/>
    <n v="55341"/>
    <d v="2021-04-25T00:00:00"/>
    <d v="2021-05-07T00:00:00"/>
    <s v="Genderfluid"/>
    <x v="60"/>
  </r>
  <r>
    <n v="874"/>
    <n v="557"/>
    <n v="25370"/>
    <d v="2021-03-25T00:00:00"/>
    <d v="2021-04-10T00:00:00"/>
    <s v="Bigender"/>
    <x v="54"/>
  </r>
  <r>
    <n v="875"/>
    <n v="383"/>
    <n v="25336"/>
    <d v="2021-02-26T00:00:00"/>
    <d v="2021-02-27T00:00:00"/>
    <s v="Non-binary"/>
    <x v="35"/>
  </r>
  <r>
    <n v="876"/>
    <n v="566"/>
    <n v="52388"/>
    <d v="2021-05-20T00:00:00"/>
    <d v="2021-05-24T00:00:00"/>
    <s v="Male"/>
    <x v="35"/>
  </r>
  <r>
    <n v="877"/>
    <n v="558"/>
    <n v="25468"/>
    <d v="2021-07-14T00:00:00"/>
    <d v="2021-08-02T00:00:00"/>
    <s v="Genderqueer"/>
    <x v="27"/>
  </r>
  <r>
    <n v="878"/>
    <n v="470"/>
    <n v="50578"/>
    <d v="2021-03-31T00:00:00"/>
    <d v="2021-04-20T00:00:00"/>
    <s v="Genderfluid"/>
    <x v="12"/>
  </r>
  <r>
    <n v="879"/>
    <n v="370"/>
    <n v="37561"/>
    <d v="2021-10-11T00:00:00"/>
    <d v="2021-10-20T00:00:00"/>
    <s v="Agender"/>
    <x v="27"/>
  </r>
  <r>
    <n v="880"/>
    <n v="872"/>
    <n v="43851"/>
    <d v="2021-02-19T00:00:00"/>
    <d v="2021-03-16T00:00:00"/>
    <s v="Non-binary"/>
    <x v="42"/>
  </r>
  <r>
    <n v="881"/>
    <n v="318"/>
    <n v="51945"/>
    <d v="2021-02-18T00:00:00"/>
    <d v="2021-03-10T00:00:00"/>
    <s v="Polygender"/>
    <x v="16"/>
  </r>
  <r>
    <n v="882"/>
    <n v="821"/>
    <n v="53666"/>
    <d v="2021-07-05T00:00:00"/>
    <d v="2021-07-07T00:00:00"/>
    <s v="Agender"/>
    <x v="42"/>
  </r>
  <r>
    <n v="883"/>
    <n v="360"/>
    <n v="43729"/>
    <d v="2021-02-27T00:00:00"/>
    <d v="2021-03-05T00:00:00"/>
    <s v="Male"/>
    <x v="45"/>
  </r>
  <r>
    <n v="884"/>
    <n v="62"/>
    <n v="54659"/>
    <d v="2021-08-16T00:00:00"/>
    <d v="2021-09-08T00:00:00"/>
    <s v="Bigender"/>
    <x v="13"/>
  </r>
  <r>
    <n v="885"/>
    <n v="16"/>
    <n v="27561"/>
    <d v="2021-10-18T00:00:00"/>
    <d v="2021-11-13T00:00:00"/>
    <s v="Male"/>
    <x v="0"/>
  </r>
  <r>
    <n v="886"/>
    <n v="898"/>
    <n v="51067"/>
    <d v="2021-09-22T00:00:00"/>
    <d v="2021-10-18T00:00:00"/>
    <s v="Bigender"/>
    <x v="39"/>
  </r>
  <r>
    <n v="887"/>
    <n v="669"/>
    <n v="10969"/>
    <d v="2021-01-27T00:00:00"/>
    <d v="2021-02-20T00:00:00"/>
    <s v="Genderfluid"/>
    <x v="45"/>
  </r>
  <r>
    <n v="888"/>
    <n v="108"/>
    <n v="38001"/>
    <d v="2021-04-20T00:00:00"/>
    <d v="2021-05-03T00:00:00"/>
    <s v="Bigender"/>
    <x v="9"/>
  </r>
  <r>
    <n v="889"/>
    <n v="332"/>
    <n v="27115"/>
    <d v="2021-07-31T00:00:00"/>
    <d v="2021-08-11T00:00:00"/>
    <s v="Male"/>
    <x v="0"/>
  </r>
  <r>
    <n v="890"/>
    <n v="649"/>
    <n v="54889"/>
    <d v="2021-06-21T00:00:00"/>
    <d v="2021-07-07T00:00:00"/>
    <s v="Genderfluid"/>
    <x v="42"/>
  </r>
  <r>
    <n v="891"/>
    <n v="350"/>
    <n v="36118"/>
    <d v="2021-08-12T00:00:00"/>
    <d v="2021-08-14T00:00:00"/>
    <s v="Bigender"/>
    <x v="35"/>
  </r>
  <r>
    <n v="892"/>
    <n v="586"/>
    <n v="21071"/>
    <d v="2021-04-09T00:00:00"/>
    <d v="2021-04-11T00:00:00"/>
    <s v="Agender"/>
    <x v="2"/>
  </r>
  <r>
    <n v="893"/>
    <n v="854"/>
    <n v="49324"/>
    <d v="2021-03-06T00:00:00"/>
    <d v="2021-03-14T00:00:00"/>
    <s v="Female"/>
    <x v="42"/>
  </r>
  <r>
    <n v="894"/>
    <n v="1000"/>
    <n v="35622"/>
    <d v="2021-10-11T00:00:00"/>
    <d v="2021-10-13T00:00:00"/>
    <s v="Male"/>
    <x v="58"/>
  </r>
  <r>
    <n v="895"/>
    <n v="664"/>
    <n v="56830"/>
    <d v="2021-07-26T00:00:00"/>
    <d v="2021-08-15T00:00:00"/>
    <s v="Genderfluid"/>
    <x v="13"/>
  </r>
  <r>
    <n v="896"/>
    <n v="446"/>
    <n v="46213"/>
    <d v="2021-03-14T00:00:00"/>
    <d v="2021-03-31T00:00:00"/>
    <s v="Non-binary"/>
    <x v="36"/>
  </r>
  <r>
    <n v="897"/>
    <n v="278"/>
    <n v="46681"/>
    <d v="2021-08-26T00:00:00"/>
    <d v="2021-09-17T00:00:00"/>
    <s v="Non-binary"/>
    <x v="52"/>
  </r>
  <r>
    <n v="898"/>
    <n v="465"/>
    <n v="51868"/>
    <d v="2021-06-30T00:00:00"/>
    <d v="2021-07-04T00:00:00"/>
    <s v="Female"/>
    <x v="27"/>
  </r>
  <r>
    <n v="899"/>
    <n v="408"/>
    <n v="32250"/>
    <d v="2021-08-04T00:00:00"/>
    <d v="2021-08-14T00:00:00"/>
    <s v="Genderfluid"/>
    <x v="20"/>
  </r>
  <r>
    <n v="900"/>
    <n v="409"/>
    <n v="31161"/>
    <d v="2021-07-07T00:00:00"/>
    <d v="2021-07-24T00:00:00"/>
    <s v="Male"/>
    <x v="0"/>
  </r>
  <r>
    <n v="901"/>
    <n v="305"/>
    <n v="46735"/>
    <d v="2021-05-05T00:00:00"/>
    <d v="2021-05-06T00:00:00"/>
    <s v="Genderqueer"/>
    <x v="47"/>
  </r>
  <r>
    <n v="902"/>
    <n v="553"/>
    <n v="30330"/>
    <d v="2021-01-12T00:00:00"/>
    <d v="2021-01-15T00:00:00"/>
    <s v="Genderfluid"/>
    <x v="51"/>
  </r>
  <r>
    <n v="903"/>
    <n v="789"/>
    <n v="21721"/>
    <d v="2021-01-05T00:00:00"/>
    <d v="2021-01-21T00:00:00"/>
    <s v="Genderqueer"/>
    <x v="14"/>
  </r>
  <r>
    <n v="904"/>
    <n v="980"/>
    <n v="40117"/>
    <d v="2021-03-24T00:00:00"/>
    <d v="2021-04-07T00:00:00"/>
    <s v="Agender"/>
    <x v="30"/>
  </r>
  <r>
    <n v="905"/>
    <n v="439"/>
    <n v="57884"/>
    <d v="2021-01-11T00:00:00"/>
    <d v="2021-01-23T00:00:00"/>
    <s v="Female"/>
    <x v="0"/>
  </r>
  <r>
    <n v="906"/>
    <n v="870"/>
    <n v="40632"/>
    <d v="2021-01-21T00:00:00"/>
    <d v="2021-02-04T00:00:00"/>
    <s v="Genderfluid"/>
    <x v="5"/>
  </r>
  <r>
    <n v="907"/>
    <n v="971"/>
    <n v="26863"/>
    <d v="2021-08-15T00:00:00"/>
    <d v="2021-08-17T00:00:00"/>
    <s v="Genderfluid"/>
    <x v="22"/>
  </r>
  <r>
    <n v="908"/>
    <n v="422"/>
    <n v="55562"/>
    <d v="2021-03-15T00:00:00"/>
    <d v="2021-04-08T00:00:00"/>
    <s v="Agender"/>
    <x v="2"/>
  </r>
  <r>
    <n v="909"/>
    <n v="465"/>
    <n v="34050"/>
    <d v="2021-07-18T00:00:00"/>
    <d v="2021-08-09T00:00:00"/>
    <s v="Female"/>
    <x v="27"/>
  </r>
  <r>
    <n v="910"/>
    <n v="738"/>
    <n v="14581"/>
    <d v="2021-01-27T00:00:00"/>
    <d v="2021-02-06T00:00:00"/>
    <s v="Genderqueer"/>
    <x v="43"/>
  </r>
  <r>
    <n v="911"/>
    <n v="189"/>
    <n v="58886"/>
    <d v="2021-08-23T00:00:00"/>
    <d v="2021-09-06T00:00:00"/>
    <s v="Bigender"/>
    <x v="29"/>
  </r>
  <r>
    <n v="912"/>
    <n v="780"/>
    <n v="48097"/>
    <d v="2021-08-23T00:00:00"/>
    <d v="2021-09-09T00:00:00"/>
    <s v="Genderfluid"/>
    <x v="43"/>
  </r>
  <r>
    <n v="913"/>
    <n v="597"/>
    <n v="16265"/>
    <d v="2021-04-03T00:00:00"/>
    <d v="2021-04-19T00:00:00"/>
    <s v="Genderfluid"/>
    <x v="19"/>
  </r>
  <r>
    <n v="914"/>
    <n v="577"/>
    <n v="36771"/>
    <d v="2021-05-09T00:00:00"/>
    <d v="2021-05-12T00:00:00"/>
    <s v="Genderfluid"/>
    <x v="13"/>
  </r>
  <r>
    <n v="915"/>
    <n v="266"/>
    <n v="49775"/>
    <d v="2021-04-17T00:00:00"/>
    <d v="2021-05-04T00:00:00"/>
    <s v="Non-binary"/>
    <x v="43"/>
  </r>
  <r>
    <n v="916"/>
    <n v="189"/>
    <n v="31001"/>
    <d v="2021-10-12T00:00:00"/>
    <d v="2021-10-19T00:00:00"/>
    <s v="Bigender"/>
    <x v="29"/>
  </r>
  <r>
    <n v="917"/>
    <n v="750"/>
    <n v="15620"/>
    <d v="2021-01-02T00:00:00"/>
    <d v="2021-01-12T00:00:00"/>
    <s v="Polygender"/>
    <x v="46"/>
  </r>
  <r>
    <n v="918"/>
    <n v="965"/>
    <n v="24379"/>
    <d v="2021-03-07T00:00:00"/>
    <d v="2021-04-03T00:00:00"/>
    <s v="Bigender"/>
    <x v="0"/>
  </r>
  <r>
    <n v="919"/>
    <n v="97"/>
    <n v="53662"/>
    <d v="2021-06-29T00:00:00"/>
    <d v="2021-07-21T00:00:00"/>
    <s v="Female"/>
    <x v="7"/>
  </r>
  <r>
    <n v="920"/>
    <n v="703"/>
    <n v="27722"/>
    <d v="2021-07-26T00:00:00"/>
    <d v="2021-08-16T00:00:00"/>
    <s v="Polygender"/>
    <x v="23"/>
  </r>
  <r>
    <n v="921"/>
    <n v="418"/>
    <n v="53911"/>
    <d v="2021-02-17T00:00:00"/>
    <d v="2021-02-18T00:00:00"/>
    <s v="Agender"/>
    <x v="9"/>
  </r>
  <r>
    <n v="922"/>
    <n v="703"/>
    <n v="36995"/>
    <d v="2021-10-10T00:00:00"/>
    <d v="2021-11-02T00:00:00"/>
    <s v="Polygender"/>
    <x v="23"/>
  </r>
  <r>
    <n v="923"/>
    <n v="767"/>
    <n v="28421"/>
    <d v="2021-07-05T00:00:00"/>
    <d v="2021-07-26T00:00:00"/>
    <s v="Genderqueer"/>
    <x v="50"/>
  </r>
  <r>
    <n v="924"/>
    <n v="786"/>
    <n v="43116"/>
    <d v="2021-04-04T00:00:00"/>
    <d v="2021-04-18T00:00:00"/>
    <s v="Agender"/>
    <x v="35"/>
  </r>
  <r>
    <n v="925"/>
    <n v="272"/>
    <n v="47553"/>
    <d v="2021-07-16T00:00:00"/>
    <d v="2021-08-12T00:00:00"/>
    <s v="Genderqueer"/>
    <x v="32"/>
  </r>
  <r>
    <n v="926"/>
    <n v="123"/>
    <n v="13634"/>
    <d v="2021-02-08T00:00:00"/>
    <d v="2021-02-18T00:00:00"/>
    <s v="Female"/>
    <x v="32"/>
  </r>
  <r>
    <n v="927"/>
    <n v="963"/>
    <n v="24139"/>
    <d v="2021-08-02T00:00:00"/>
    <d v="2021-08-06T00:00:00"/>
    <s v="Genderqueer"/>
    <x v="36"/>
  </r>
  <r>
    <n v="928"/>
    <n v="801"/>
    <n v="42930"/>
    <d v="2021-10-14T00:00:00"/>
    <d v="2021-10-19T00:00:00"/>
    <s v="Female"/>
    <x v="6"/>
  </r>
  <r>
    <n v="929"/>
    <n v="397"/>
    <n v="19614"/>
    <d v="2021-01-31T00:00:00"/>
    <d v="2021-02-06T00:00:00"/>
    <s v="Female"/>
    <x v="55"/>
  </r>
  <r>
    <n v="930"/>
    <n v="150"/>
    <n v="17581"/>
    <d v="2021-06-22T00:00:00"/>
    <d v="2021-06-30T00:00:00"/>
    <s v="Male"/>
    <x v="23"/>
  </r>
  <r>
    <n v="931"/>
    <n v="502"/>
    <n v="12528"/>
    <d v="2021-06-04T00:00:00"/>
    <d v="2021-06-19T00:00:00"/>
    <s v="Male"/>
    <x v="2"/>
  </r>
  <r>
    <n v="932"/>
    <n v="45"/>
    <n v="27978"/>
    <d v="2021-08-22T00:00:00"/>
    <d v="2021-08-23T00:00:00"/>
    <s v="Male"/>
    <x v="22"/>
  </r>
  <r>
    <n v="933"/>
    <n v="595"/>
    <n v="55917"/>
    <d v="2021-04-28T00:00:00"/>
    <d v="2021-05-20T00:00:00"/>
    <s v="Female"/>
    <x v="11"/>
  </r>
  <r>
    <n v="934"/>
    <n v="736"/>
    <n v="23252"/>
    <d v="2021-04-03T00:00:00"/>
    <d v="2021-04-21T00:00:00"/>
    <s v="Female"/>
    <x v="43"/>
  </r>
  <r>
    <n v="935"/>
    <n v="129"/>
    <n v="16962"/>
    <d v="2021-07-01T00:00:00"/>
    <d v="2021-07-16T00:00:00"/>
    <s v="Non-binary"/>
    <x v="45"/>
  </r>
  <r>
    <n v="936"/>
    <n v="148"/>
    <n v="47197"/>
    <d v="2021-07-16T00:00:00"/>
    <d v="2021-08-01T00:00:00"/>
    <s v="Polygender"/>
    <x v="4"/>
  </r>
  <r>
    <n v="937"/>
    <n v="72"/>
    <n v="13216"/>
    <d v="2021-06-04T00:00:00"/>
    <d v="2021-06-25T00:00:00"/>
    <s v="Genderfluid"/>
    <x v="46"/>
  </r>
  <r>
    <n v="938"/>
    <n v="128"/>
    <n v="41631"/>
    <d v="2021-06-12T00:00:00"/>
    <d v="2021-06-28T00:00:00"/>
    <s v="Male"/>
    <x v="25"/>
  </r>
  <r>
    <n v="939"/>
    <n v="432"/>
    <n v="24169"/>
    <d v="2021-04-02T00:00:00"/>
    <d v="2021-04-21T00:00:00"/>
    <s v="Bigender"/>
    <x v="2"/>
  </r>
  <r>
    <n v="940"/>
    <n v="813"/>
    <n v="11980"/>
    <d v="2021-09-11T00:00:00"/>
    <d v="2021-10-04T00:00:00"/>
    <s v="Male"/>
    <x v="53"/>
  </r>
  <r>
    <n v="941"/>
    <n v="662"/>
    <n v="56019"/>
    <d v="2021-09-30T00:00:00"/>
    <d v="2021-10-05T00:00:00"/>
    <s v="Female"/>
    <x v="18"/>
  </r>
  <r>
    <n v="942"/>
    <n v="282"/>
    <n v="46279"/>
    <d v="2021-06-09T00:00:00"/>
    <d v="2021-06-10T00:00:00"/>
    <s v="Female"/>
    <x v="54"/>
  </r>
  <r>
    <n v="943"/>
    <n v="76"/>
    <n v="26707"/>
    <d v="2021-02-22T00:00:00"/>
    <d v="2021-03-14T00:00:00"/>
    <s v="Agender"/>
    <x v="24"/>
  </r>
  <r>
    <n v="944"/>
    <n v="774"/>
    <n v="27648"/>
    <d v="2021-07-17T00:00:00"/>
    <d v="2021-08-09T00:00:00"/>
    <s v="Genderqueer"/>
    <x v="2"/>
  </r>
  <r>
    <n v="945"/>
    <n v="54"/>
    <n v="11172"/>
    <d v="2021-07-04T00:00:00"/>
    <d v="2021-07-22T00:00:00"/>
    <s v="Genderqueer"/>
    <x v="53"/>
  </r>
  <r>
    <n v="946"/>
    <n v="455"/>
    <n v="33414"/>
    <d v="2021-04-20T00:00:00"/>
    <d v="2021-05-13T00:00:00"/>
    <s v="Non-binary"/>
    <x v="11"/>
  </r>
  <r>
    <n v="947"/>
    <n v="49"/>
    <n v="47022"/>
    <d v="2021-06-24T00:00:00"/>
    <d v="2021-07-02T00:00:00"/>
    <s v="Female"/>
    <x v="38"/>
  </r>
  <r>
    <n v="948"/>
    <n v="35"/>
    <n v="18783"/>
    <d v="2021-08-24T00:00:00"/>
    <d v="2021-09-02T00:00:00"/>
    <s v="Male"/>
    <x v="19"/>
  </r>
  <r>
    <n v="949"/>
    <n v="244"/>
    <n v="50347"/>
    <d v="2021-02-02T00:00:00"/>
    <d v="2021-02-17T00:00:00"/>
    <s v="Male"/>
    <x v="27"/>
  </r>
  <r>
    <n v="950"/>
    <n v="328"/>
    <n v="43066"/>
    <d v="2021-10-16T00:00:00"/>
    <d v="2021-10-31T00:00:00"/>
    <s v="Non-binary"/>
    <x v="54"/>
  </r>
  <r>
    <n v="951"/>
    <n v="515"/>
    <n v="28300"/>
    <d v="2021-09-30T00:00:00"/>
    <d v="2021-10-23T00:00:00"/>
    <s v="Female"/>
    <x v="26"/>
  </r>
  <r>
    <n v="952"/>
    <n v="883"/>
    <n v="57857"/>
    <d v="2021-08-05T00:00:00"/>
    <d v="2021-08-25T00:00:00"/>
    <s v="Polygender"/>
    <x v="49"/>
  </r>
  <r>
    <n v="953"/>
    <n v="733"/>
    <n v="28033"/>
    <d v="2021-04-18T00:00:00"/>
    <d v="2021-04-26T00:00:00"/>
    <s v="Genderqueer"/>
    <x v="8"/>
  </r>
  <r>
    <n v="954"/>
    <n v="370"/>
    <n v="33703"/>
    <d v="2021-03-28T00:00:00"/>
    <d v="2021-04-15T00:00:00"/>
    <s v="Agender"/>
    <x v="27"/>
  </r>
  <r>
    <n v="955"/>
    <n v="209"/>
    <n v="30609"/>
    <d v="2021-01-20T00:00:00"/>
    <d v="2021-02-05T00:00:00"/>
    <s v="Female"/>
    <x v="31"/>
  </r>
  <r>
    <n v="956"/>
    <n v="549"/>
    <n v="19917"/>
    <d v="2021-05-18T00:00:00"/>
    <d v="2021-06-07T00:00:00"/>
    <s v="Male"/>
    <x v="55"/>
  </r>
  <r>
    <n v="957"/>
    <n v="740"/>
    <n v="47132"/>
    <d v="2021-08-20T00:00:00"/>
    <d v="2021-08-30T00:00:00"/>
    <s v="Non-binary"/>
    <x v="52"/>
  </r>
  <r>
    <n v="958"/>
    <n v="577"/>
    <n v="42170"/>
    <d v="2021-06-21T00:00:00"/>
    <d v="2021-07-01T00:00:00"/>
    <s v="Genderfluid"/>
    <x v="13"/>
  </r>
  <r>
    <n v="959"/>
    <n v="565"/>
    <n v="10777"/>
    <d v="2021-01-17T00:00:00"/>
    <d v="2021-02-10T00:00:00"/>
    <s v="Genderqueer"/>
    <x v="52"/>
  </r>
  <r>
    <n v="960"/>
    <n v="362"/>
    <n v="32197"/>
    <d v="2021-09-19T00:00:00"/>
    <d v="2021-10-07T00:00:00"/>
    <s v="Genderqueer"/>
    <x v="7"/>
  </r>
  <r>
    <n v="961"/>
    <n v="717"/>
    <n v="54557"/>
    <d v="2021-03-19T00:00:00"/>
    <d v="2021-04-15T00:00:00"/>
    <s v="Agender"/>
    <x v="34"/>
  </r>
  <r>
    <n v="962"/>
    <n v="657"/>
    <n v="49485"/>
    <d v="2021-02-09T00:00:00"/>
    <d v="2021-02-18T00:00:00"/>
    <s v="Male"/>
    <x v="47"/>
  </r>
  <r>
    <n v="963"/>
    <n v="108"/>
    <n v="18632"/>
    <d v="2021-06-18T00:00:00"/>
    <d v="2021-07-14T00:00:00"/>
    <s v="Bigender"/>
    <x v="9"/>
  </r>
  <r>
    <n v="964"/>
    <n v="367"/>
    <n v="22258"/>
    <d v="2021-07-08T00:00:00"/>
    <d v="2021-07-16T00:00:00"/>
    <s v="Bigender"/>
    <x v="24"/>
  </r>
  <r>
    <n v="965"/>
    <n v="69"/>
    <n v="14014"/>
    <d v="2021-07-24T00:00:00"/>
    <d v="2021-07-29T00:00:00"/>
    <s v="Bigender"/>
    <x v="41"/>
  </r>
  <r>
    <n v="966"/>
    <n v="639"/>
    <n v="28100"/>
    <d v="2021-02-25T00:00:00"/>
    <d v="2021-03-10T00:00:00"/>
    <s v="Non-binary"/>
    <x v="48"/>
  </r>
  <r>
    <n v="967"/>
    <n v="306"/>
    <n v="32010"/>
    <d v="2021-10-11T00:00:00"/>
    <d v="2021-11-07T00:00:00"/>
    <s v="Polygender"/>
    <x v="45"/>
  </r>
  <r>
    <n v="968"/>
    <n v="765"/>
    <n v="32223"/>
    <d v="2021-03-14T00:00:00"/>
    <d v="2021-04-03T00:00:00"/>
    <s v="Non-binary"/>
    <x v="54"/>
  </r>
  <r>
    <n v="969"/>
    <n v="639"/>
    <n v="23565"/>
    <d v="2021-05-22T00:00:00"/>
    <d v="2021-05-25T00:00:00"/>
    <s v="Non-binary"/>
    <x v="48"/>
  </r>
  <r>
    <n v="970"/>
    <n v="382"/>
    <n v="36941"/>
    <d v="2021-01-04T00:00:00"/>
    <d v="2021-01-23T00:00:00"/>
    <s v="Genderfluid"/>
    <x v="21"/>
  </r>
  <r>
    <n v="971"/>
    <n v="272"/>
    <n v="40173"/>
    <d v="2021-08-26T00:00:00"/>
    <d v="2021-09-12T00:00:00"/>
    <s v="Genderqueer"/>
    <x v="32"/>
  </r>
  <r>
    <n v="972"/>
    <n v="117"/>
    <n v="10698"/>
    <d v="2021-07-22T00:00:00"/>
    <d v="2021-08-08T00:00:00"/>
    <s v="Female"/>
    <x v="0"/>
  </r>
  <r>
    <n v="973"/>
    <n v="232"/>
    <n v="49214"/>
    <d v="2021-09-04T00:00:00"/>
    <d v="2021-09-24T00:00:00"/>
    <s v="Male"/>
    <x v="21"/>
  </r>
  <r>
    <n v="974"/>
    <n v="221"/>
    <n v="17928"/>
    <d v="2021-01-22T00:00:00"/>
    <d v="2021-02-18T00:00:00"/>
    <s v="Polygender"/>
    <x v="49"/>
  </r>
  <r>
    <n v="975"/>
    <n v="316"/>
    <n v="28211"/>
    <d v="2021-01-18T00:00:00"/>
    <d v="2021-01-30T00:00:00"/>
    <s v="Genderqueer"/>
    <x v="8"/>
  </r>
  <r>
    <n v="976"/>
    <n v="778"/>
    <n v="11014"/>
    <d v="2021-10-15T00:00:00"/>
    <d v="2021-11-04T00:00:00"/>
    <s v="Genderfluid"/>
    <x v="34"/>
  </r>
  <r>
    <n v="977"/>
    <n v="463"/>
    <n v="19220"/>
    <d v="2021-04-23T00:00:00"/>
    <d v="2021-05-06T00:00:00"/>
    <s v="Agender"/>
    <x v="18"/>
  </r>
  <r>
    <n v="978"/>
    <n v="827"/>
    <n v="24589"/>
    <d v="2021-04-24T00:00:00"/>
    <d v="2021-05-18T00:00:00"/>
    <s v="Agender"/>
    <x v="50"/>
  </r>
  <r>
    <n v="979"/>
    <n v="813"/>
    <n v="31437"/>
    <d v="2021-04-07T00:00:00"/>
    <d v="2021-04-21T00:00:00"/>
    <s v="Male"/>
    <x v="53"/>
  </r>
  <r>
    <n v="980"/>
    <n v="84"/>
    <n v="57728"/>
    <d v="2021-10-19T00:00:00"/>
    <d v="2021-11-14T00:00:00"/>
    <s v="Female"/>
    <x v="16"/>
  </r>
  <r>
    <n v="981"/>
    <n v="830"/>
    <n v="37730"/>
    <d v="2021-10-02T00:00:00"/>
    <d v="2021-10-12T00:00:00"/>
    <s v="Male"/>
    <x v="3"/>
  </r>
  <r>
    <n v="982"/>
    <n v="123"/>
    <n v="33286"/>
    <d v="2021-03-30T00:00:00"/>
    <d v="2021-04-07T00:00:00"/>
    <s v="Female"/>
    <x v="32"/>
  </r>
  <r>
    <n v="983"/>
    <n v="677"/>
    <n v="49941"/>
    <d v="2021-07-12T00:00:00"/>
    <d v="2021-07-14T00:00:00"/>
    <s v="Female"/>
    <x v="37"/>
  </r>
  <r>
    <n v="984"/>
    <n v="359"/>
    <n v="10390"/>
    <d v="2021-09-23T00:00:00"/>
    <d v="2021-09-30T00:00:00"/>
    <s v="Genderfluid"/>
    <x v="29"/>
  </r>
  <r>
    <n v="985"/>
    <n v="581"/>
    <n v="59558"/>
    <d v="2021-02-07T00:00:00"/>
    <d v="2021-02-09T00:00:00"/>
    <s v="Polygender"/>
    <x v="48"/>
  </r>
  <r>
    <n v="986"/>
    <n v="116"/>
    <n v="13431"/>
    <d v="2021-08-02T00:00:00"/>
    <d v="2021-08-15T00:00:00"/>
    <s v="Genderfluid"/>
    <x v="30"/>
  </r>
  <r>
    <n v="987"/>
    <n v="247"/>
    <n v="30215"/>
    <d v="2021-07-13T00:00:00"/>
    <d v="2021-08-09T00:00:00"/>
    <s v="Female"/>
    <x v="9"/>
  </r>
  <r>
    <n v="988"/>
    <n v="496"/>
    <n v="27204"/>
    <d v="2021-02-04T00:00:00"/>
    <d v="2021-02-16T00:00:00"/>
    <s v="Bigender"/>
    <x v="13"/>
  </r>
  <r>
    <n v="989"/>
    <n v="595"/>
    <n v="27217"/>
    <d v="2021-01-06T00:00:00"/>
    <d v="2021-01-29T00:00:00"/>
    <s v="Female"/>
    <x v="11"/>
  </r>
  <r>
    <n v="990"/>
    <n v="87"/>
    <n v="40306"/>
    <d v="2021-08-17T00:00:00"/>
    <d v="2021-09-06T00:00:00"/>
    <s v="Agender"/>
    <x v="4"/>
  </r>
  <r>
    <n v="991"/>
    <n v="493"/>
    <n v="17535"/>
    <d v="2021-01-09T00:00:00"/>
    <d v="2021-01-16T00:00:00"/>
    <s v="Bigender"/>
    <x v="16"/>
  </r>
  <r>
    <n v="992"/>
    <n v="770"/>
    <n v="53679"/>
    <d v="2021-07-23T00:00:00"/>
    <d v="2021-08-14T00:00:00"/>
    <s v="Polygender"/>
    <x v="55"/>
  </r>
  <r>
    <n v="993"/>
    <n v="268"/>
    <n v="33479"/>
    <d v="2021-03-29T00:00:00"/>
    <d v="2021-04-11T00:00:00"/>
    <s v="Male"/>
    <x v="36"/>
  </r>
  <r>
    <n v="994"/>
    <n v="920"/>
    <n v="59074"/>
    <d v="2021-07-15T00:00:00"/>
    <d v="2021-07-17T00:00:00"/>
    <s v="Polygender"/>
    <x v="33"/>
  </r>
  <r>
    <n v="995"/>
    <n v="15"/>
    <n v="43588"/>
    <d v="2021-04-14T00:00:00"/>
    <d v="2021-04-28T00:00:00"/>
    <s v="Genderfluid"/>
    <x v="2"/>
  </r>
  <r>
    <n v="996"/>
    <n v="345"/>
    <n v="37843"/>
    <d v="2021-01-13T00:00:00"/>
    <d v="2021-02-02T00:00:00"/>
    <s v="Genderqueer"/>
    <x v="53"/>
  </r>
  <r>
    <n v="997"/>
    <n v="346"/>
    <n v="53831"/>
    <d v="2021-01-18T00:00:00"/>
    <d v="2021-01-31T00:00:00"/>
    <s v="Genderqueer"/>
    <x v="48"/>
  </r>
  <r>
    <n v="998"/>
    <n v="407"/>
    <n v="53308"/>
    <d v="2021-05-05T00:00:00"/>
    <d v="2021-05-21T00:00:00"/>
    <s v="Male"/>
    <x v="39"/>
  </r>
  <r>
    <n v="999"/>
    <n v="428"/>
    <n v="31643"/>
    <d v="2021-06-15T00:00:00"/>
    <d v="2021-07-12T00:00:00"/>
    <s v="Polygender"/>
    <x v="20"/>
  </r>
  <r>
    <n v="1000"/>
    <n v="896"/>
    <n v="27836"/>
    <d v="2021-04-07T00:00:00"/>
    <d v="2021-04-24T00:00:00"/>
    <s v="Genderqueer"/>
    <x v="8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64"/>
    <n v="30811"/>
    <d v="2021-08-30T00:00:00"/>
    <d v="2021-09-24T00:00:00"/>
    <x v="0"/>
    <n v="75"/>
  </r>
  <r>
    <n v="2"/>
    <n v="473"/>
    <n v="50490"/>
    <d v="2021-02-03T00:00:00"/>
    <d v="2021-02-13T00:00:00"/>
    <x v="1"/>
    <n v="61"/>
  </r>
  <r>
    <n v="3"/>
    <n v="774"/>
    <n v="46763"/>
    <d v="2021-10-08T00:00:00"/>
    <d v="2021-11-03T00:00:00"/>
    <x v="2"/>
    <n v="34"/>
  </r>
  <r>
    <n v="4"/>
    <n v="433"/>
    <n v="39782"/>
    <d v="2021-05-06T00:00:00"/>
    <d v="2021-05-19T00:00:00"/>
    <x v="3"/>
    <n v="46"/>
  </r>
  <r>
    <n v="5"/>
    <n v="441"/>
    <n v="14719"/>
    <d v="2021-03-23T00:00:00"/>
    <d v="2021-03-24T00:00:00"/>
    <x v="4"/>
    <n v="53"/>
  </r>
  <r>
    <n v="6"/>
    <n v="800"/>
    <n v="16197"/>
    <d v="2021-09-09T00:00:00"/>
    <d v="2021-10-05T00:00:00"/>
    <x v="4"/>
    <n v="49"/>
  </r>
  <r>
    <n v="7"/>
    <n v="626"/>
    <n v="37666"/>
    <d v="2021-04-05T00:00:00"/>
    <d v="2021-04-11T00:00:00"/>
    <x v="2"/>
    <n v="64"/>
  </r>
  <r>
    <n v="8"/>
    <n v="58"/>
    <n v="28484"/>
    <d v="2021-04-12T00:00:00"/>
    <d v="2021-05-01T00:00:00"/>
    <x v="5"/>
    <n v="39"/>
  </r>
  <r>
    <n v="9"/>
    <n v="852"/>
    <n v="12896"/>
    <d v="2021-05-01T00:00:00"/>
    <d v="2021-05-11T00:00:00"/>
    <x v="6"/>
    <n v="67"/>
  </r>
  <r>
    <n v="10"/>
    <n v="659"/>
    <n v="21922"/>
    <d v="2021-10-15T00:00:00"/>
    <d v="2021-10-16T00:00:00"/>
    <x v="3"/>
    <n v="57"/>
  </r>
  <r>
    <n v="11"/>
    <n v="785"/>
    <n v="36624"/>
    <d v="2021-06-15T00:00:00"/>
    <d v="2021-06-30T00:00:00"/>
    <x v="0"/>
    <n v="54"/>
  </r>
  <r>
    <n v="12"/>
    <n v="120"/>
    <n v="55507"/>
    <d v="2021-06-30T00:00:00"/>
    <d v="2021-07-11T00:00:00"/>
    <x v="6"/>
    <n v="60"/>
  </r>
  <r>
    <n v="13"/>
    <n v="204"/>
    <n v="57810"/>
    <d v="2021-10-15T00:00:00"/>
    <d v="2021-10-31T00:00:00"/>
    <x v="7"/>
    <n v="60"/>
  </r>
  <r>
    <n v="14"/>
    <n v="957"/>
    <n v="21270"/>
    <d v="2021-03-29T00:00:00"/>
    <d v="2021-04-12T00:00:00"/>
    <x v="1"/>
    <n v="75"/>
  </r>
  <r>
    <n v="15"/>
    <n v="468"/>
    <n v="15488"/>
    <d v="2021-09-22T00:00:00"/>
    <d v="2021-10-08T00:00:00"/>
    <x v="2"/>
    <n v="67"/>
  </r>
  <r>
    <n v="16"/>
    <n v="564"/>
    <n v="36479"/>
    <d v="2021-07-07T00:00:00"/>
    <d v="2021-07-08T00:00:00"/>
    <x v="4"/>
    <n v="34"/>
  </r>
  <r>
    <n v="17"/>
    <n v="614"/>
    <n v="51822"/>
    <d v="2021-02-09T00:00:00"/>
    <d v="2021-02-11T00:00:00"/>
    <x v="6"/>
    <n v="45"/>
  </r>
  <r>
    <n v="18"/>
    <n v="299"/>
    <n v="22902"/>
    <d v="2021-01-01T00:00:00"/>
    <d v="2021-01-03T00:00:00"/>
    <x v="3"/>
    <n v="32"/>
  </r>
  <r>
    <n v="19"/>
    <n v="513"/>
    <n v="56754"/>
    <d v="2021-08-30T00:00:00"/>
    <d v="2021-09-10T00:00:00"/>
    <x v="3"/>
    <n v="39"/>
  </r>
  <r>
    <n v="20"/>
    <n v="789"/>
    <n v="45129"/>
    <d v="2021-01-13T00:00:00"/>
    <d v="2021-01-20T00:00:00"/>
    <x v="2"/>
    <n v="36"/>
  </r>
  <r>
    <n v="21"/>
    <n v="124"/>
    <n v="11261"/>
    <d v="2021-04-04T00:00:00"/>
    <d v="2021-04-17T00:00:00"/>
    <x v="3"/>
    <n v="54"/>
  </r>
  <r>
    <n v="22"/>
    <n v="180"/>
    <n v="36088"/>
    <d v="2021-05-28T00:00:00"/>
    <d v="2021-06-09T00:00:00"/>
    <x v="0"/>
    <n v="21"/>
  </r>
  <r>
    <n v="23"/>
    <n v="652"/>
    <n v="45711"/>
    <d v="2021-05-17T00:00:00"/>
    <d v="2021-05-22T00:00:00"/>
    <x v="1"/>
    <n v="63"/>
  </r>
  <r>
    <n v="24"/>
    <n v="469"/>
    <n v="14566"/>
    <d v="2021-09-04T00:00:00"/>
    <d v="2021-09-20T00:00:00"/>
    <x v="7"/>
    <n v="78"/>
  </r>
  <r>
    <n v="25"/>
    <n v="562"/>
    <n v="47075"/>
    <d v="2021-07-04T00:00:00"/>
    <d v="2021-07-08T00:00:00"/>
    <x v="5"/>
    <n v="58"/>
  </r>
  <r>
    <n v="26"/>
    <n v="732"/>
    <n v="15964"/>
    <d v="2021-04-25T00:00:00"/>
    <d v="2021-05-04T00:00:00"/>
    <x v="0"/>
    <n v="80"/>
  </r>
  <r>
    <n v="27"/>
    <n v="443"/>
    <n v="35513"/>
    <d v="2021-05-16T00:00:00"/>
    <d v="2021-05-28T00:00:00"/>
    <x v="4"/>
    <n v="49"/>
  </r>
  <r>
    <n v="28"/>
    <n v="206"/>
    <n v="29968"/>
    <d v="2021-08-19T00:00:00"/>
    <d v="2021-09-04T00:00:00"/>
    <x v="6"/>
    <n v="66"/>
  </r>
  <r>
    <n v="29"/>
    <n v="993"/>
    <n v="57645"/>
    <d v="2021-03-22T00:00:00"/>
    <d v="2021-03-28T00:00:00"/>
    <x v="6"/>
    <n v="24"/>
  </r>
  <r>
    <n v="30"/>
    <n v="260"/>
    <n v="59350"/>
    <d v="2021-07-07T00:00:00"/>
    <d v="2021-07-26T00:00:00"/>
    <x v="7"/>
    <n v="27"/>
  </r>
  <r>
    <n v="31"/>
    <n v="727"/>
    <n v="15722"/>
    <d v="2021-03-11T00:00:00"/>
    <d v="2021-04-05T00:00:00"/>
    <x v="7"/>
    <n v="26"/>
  </r>
  <r>
    <n v="32"/>
    <n v="627"/>
    <n v="24976"/>
    <d v="2021-06-17T00:00:00"/>
    <d v="2021-07-14T00:00:00"/>
    <x v="0"/>
    <n v="51"/>
  </r>
  <r>
    <n v="33"/>
    <n v="588"/>
    <n v="52945"/>
    <d v="2021-07-01T00:00:00"/>
    <d v="2021-07-07T00:00:00"/>
    <x v="0"/>
    <n v="48"/>
  </r>
  <r>
    <n v="34"/>
    <n v="412"/>
    <n v="36244"/>
    <d v="2021-05-23T00:00:00"/>
    <d v="2021-05-30T00:00:00"/>
    <x v="6"/>
    <n v="21"/>
  </r>
  <r>
    <n v="35"/>
    <n v="358"/>
    <n v="49665"/>
    <d v="2021-08-31T00:00:00"/>
    <d v="2021-09-07T00:00:00"/>
    <x v="0"/>
    <n v="64"/>
  </r>
  <r>
    <n v="36"/>
    <n v="51"/>
    <n v="32494"/>
    <d v="2021-08-22T00:00:00"/>
    <d v="2021-09-04T00:00:00"/>
    <x v="3"/>
    <n v="52"/>
  </r>
  <r>
    <n v="37"/>
    <n v="78"/>
    <n v="53949"/>
    <d v="2021-07-07T00:00:00"/>
    <d v="2021-07-18T00:00:00"/>
    <x v="2"/>
    <n v="38"/>
  </r>
  <r>
    <n v="38"/>
    <n v="809"/>
    <n v="46219"/>
    <d v="2021-02-03T00:00:00"/>
    <d v="2021-02-19T00:00:00"/>
    <x v="4"/>
    <n v="76"/>
  </r>
  <r>
    <n v="39"/>
    <n v="466"/>
    <n v="23990"/>
    <d v="2021-02-26T00:00:00"/>
    <d v="2021-03-20T00:00:00"/>
    <x v="1"/>
    <n v="28"/>
  </r>
  <r>
    <n v="40"/>
    <n v="86"/>
    <n v="56657"/>
    <d v="2021-01-07T00:00:00"/>
    <d v="2021-01-19T00:00:00"/>
    <x v="3"/>
    <n v="76"/>
  </r>
  <r>
    <n v="41"/>
    <n v="790"/>
    <n v="53386"/>
    <d v="2021-01-03T00:00:00"/>
    <d v="2021-01-09T00:00:00"/>
    <x v="2"/>
    <n v="67"/>
  </r>
  <r>
    <n v="42"/>
    <n v="690"/>
    <n v="33993"/>
    <d v="2021-07-29T00:00:00"/>
    <d v="2021-08-02T00:00:00"/>
    <x v="2"/>
    <n v="34"/>
  </r>
  <r>
    <n v="43"/>
    <n v="570"/>
    <n v="22839"/>
    <d v="2021-07-13T00:00:00"/>
    <d v="2021-08-03T00:00:00"/>
    <x v="2"/>
    <n v="35"/>
  </r>
  <r>
    <n v="44"/>
    <n v="849"/>
    <n v="17071"/>
    <d v="2021-09-07T00:00:00"/>
    <d v="2021-09-22T00:00:00"/>
    <x v="1"/>
    <n v="29"/>
  </r>
  <r>
    <n v="45"/>
    <n v="571"/>
    <n v="21738"/>
    <d v="2021-05-30T00:00:00"/>
    <d v="2021-06-21T00:00:00"/>
    <x v="5"/>
    <n v="22"/>
  </r>
  <r>
    <n v="46"/>
    <n v="922"/>
    <n v="25378"/>
    <d v="2021-06-22T00:00:00"/>
    <d v="2021-07-04T00:00:00"/>
    <x v="6"/>
    <n v="53"/>
  </r>
  <r>
    <n v="47"/>
    <n v="791"/>
    <n v="35453"/>
    <d v="2021-04-21T00:00:00"/>
    <d v="2021-04-23T00:00:00"/>
    <x v="5"/>
    <n v="34"/>
  </r>
  <r>
    <n v="48"/>
    <n v="620"/>
    <n v="31712"/>
    <d v="2021-04-16T00:00:00"/>
    <d v="2021-04-23T00:00:00"/>
    <x v="1"/>
    <n v="35"/>
  </r>
  <r>
    <n v="49"/>
    <n v="336"/>
    <n v="24219"/>
    <d v="2021-01-22T00:00:00"/>
    <d v="2021-02-13T00:00:00"/>
    <x v="1"/>
    <n v="35"/>
  </r>
  <r>
    <n v="50"/>
    <n v="454"/>
    <n v="50310"/>
    <d v="2021-09-16T00:00:00"/>
    <d v="2021-09-18T00:00:00"/>
    <x v="0"/>
    <n v="28"/>
  </r>
  <r>
    <n v="51"/>
    <n v="399"/>
    <n v="18423"/>
    <d v="2021-02-19T00:00:00"/>
    <d v="2021-02-26T00:00:00"/>
    <x v="5"/>
    <n v="46"/>
  </r>
  <r>
    <n v="52"/>
    <n v="493"/>
    <n v="32155"/>
    <d v="2021-10-06T00:00:00"/>
    <d v="2021-10-29T00:00:00"/>
    <x v="4"/>
    <n v="63"/>
  </r>
  <r>
    <n v="53"/>
    <n v="528"/>
    <n v="10517"/>
    <d v="2021-04-22T00:00:00"/>
    <d v="2021-05-02T00:00:00"/>
    <x v="3"/>
    <n v="63"/>
  </r>
  <r>
    <n v="54"/>
    <n v="195"/>
    <n v="13681"/>
    <d v="2021-04-25T00:00:00"/>
    <d v="2021-05-17T00:00:00"/>
    <x v="0"/>
    <n v="72"/>
  </r>
  <r>
    <n v="55"/>
    <n v="873"/>
    <n v="55650"/>
    <d v="2021-04-08T00:00:00"/>
    <d v="2021-04-25T00:00:00"/>
    <x v="3"/>
    <n v="38"/>
  </r>
  <r>
    <n v="56"/>
    <n v="587"/>
    <n v="17149"/>
    <d v="2021-01-23T00:00:00"/>
    <d v="2021-02-18T00:00:00"/>
    <x v="5"/>
    <n v="35"/>
  </r>
  <r>
    <n v="57"/>
    <n v="163"/>
    <n v="41495"/>
    <d v="2021-02-27T00:00:00"/>
    <d v="2021-03-13T00:00:00"/>
    <x v="0"/>
    <n v="20"/>
  </r>
  <r>
    <n v="58"/>
    <n v="332"/>
    <n v="42861"/>
    <d v="2021-02-02T00:00:00"/>
    <d v="2021-02-10T00:00:00"/>
    <x v="1"/>
    <n v="75"/>
  </r>
  <r>
    <n v="59"/>
    <n v="843"/>
    <n v="21858"/>
    <d v="2021-01-31T00:00:00"/>
    <d v="2021-02-27T00:00:00"/>
    <x v="2"/>
    <n v="23"/>
  </r>
  <r>
    <n v="60"/>
    <n v="301"/>
    <n v="31491"/>
    <d v="2021-02-05T00:00:00"/>
    <d v="2021-02-28T00:00:00"/>
    <x v="3"/>
    <n v="47"/>
  </r>
  <r>
    <n v="61"/>
    <n v="158"/>
    <n v="42290"/>
    <d v="2021-04-16T00:00:00"/>
    <d v="2021-04-28T00:00:00"/>
    <x v="2"/>
    <n v="33"/>
  </r>
  <r>
    <n v="62"/>
    <n v="93"/>
    <n v="37952"/>
    <d v="2021-07-30T00:00:00"/>
    <d v="2021-08-13T00:00:00"/>
    <x v="0"/>
    <n v="66"/>
  </r>
  <r>
    <n v="63"/>
    <n v="556"/>
    <n v="27577"/>
    <d v="2021-02-11T00:00:00"/>
    <d v="2021-03-08T00:00:00"/>
    <x v="0"/>
    <n v="61"/>
  </r>
  <r>
    <n v="64"/>
    <n v="167"/>
    <n v="23668"/>
    <d v="2021-01-24T00:00:00"/>
    <d v="2021-02-15T00:00:00"/>
    <x v="5"/>
    <n v="34"/>
  </r>
  <r>
    <n v="65"/>
    <n v="388"/>
    <n v="22051"/>
    <d v="2021-06-26T00:00:00"/>
    <d v="2021-07-22T00:00:00"/>
    <x v="0"/>
    <n v="38"/>
  </r>
  <r>
    <n v="66"/>
    <n v="631"/>
    <n v="42774"/>
    <d v="2021-08-14T00:00:00"/>
    <d v="2021-08-22T00:00:00"/>
    <x v="7"/>
    <n v="49"/>
  </r>
  <r>
    <n v="67"/>
    <n v="504"/>
    <n v="52694"/>
    <d v="2021-05-22T00:00:00"/>
    <d v="2021-06-17T00:00:00"/>
    <x v="2"/>
    <n v="56"/>
  </r>
  <r>
    <n v="68"/>
    <n v="180"/>
    <n v="20552"/>
    <d v="2021-02-12T00:00:00"/>
    <d v="2021-02-18T00:00:00"/>
    <x v="0"/>
    <n v="21"/>
  </r>
  <r>
    <n v="69"/>
    <n v="96"/>
    <n v="40619"/>
    <d v="2021-03-08T00:00:00"/>
    <d v="2021-03-28T00:00:00"/>
    <x v="0"/>
    <n v="41"/>
  </r>
  <r>
    <n v="70"/>
    <n v="802"/>
    <n v="11279"/>
    <d v="2021-05-15T00:00:00"/>
    <d v="2021-05-26T00:00:00"/>
    <x v="7"/>
    <n v="72"/>
  </r>
  <r>
    <n v="71"/>
    <n v="795"/>
    <n v="20283"/>
    <d v="2021-02-14T00:00:00"/>
    <d v="2021-02-16T00:00:00"/>
    <x v="5"/>
    <n v="49"/>
  </r>
  <r>
    <n v="72"/>
    <n v="610"/>
    <n v="40072"/>
    <d v="2021-03-13T00:00:00"/>
    <d v="2021-03-16T00:00:00"/>
    <x v="5"/>
    <n v="31"/>
  </r>
  <r>
    <n v="73"/>
    <n v="965"/>
    <n v="16715"/>
    <d v="2021-07-24T00:00:00"/>
    <d v="2021-08-19T00:00:00"/>
    <x v="4"/>
    <n v="75"/>
  </r>
  <r>
    <n v="74"/>
    <n v="391"/>
    <n v="39655"/>
    <d v="2021-02-23T00:00:00"/>
    <d v="2021-02-27T00:00:00"/>
    <x v="1"/>
    <n v="75"/>
  </r>
  <r>
    <n v="75"/>
    <n v="68"/>
    <n v="16667"/>
    <d v="2021-08-24T00:00:00"/>
    <d v="2021-09-15T00:00:00"/>
    <x v="7"/>
    <n v="23"/>
  </r>
  <r>
    <n v="76"/>
    <n v="470"/>
    <n v="22762"/>
    <d v="2021-06-18T00:00:00"/>
    <d v="2021-06-26T00:00:00"/>
    <x v="0"/>
    <n v="45"/>
  </r>
  <r>
    <n v="77"/>
    <n v="680"/>
    <n v="56675"/>
    <d v="2021-04-19T00:00:00"/>
    <d v="2021-04-29T00:00:00"/>
    <x v="4"/>
    <n v="78"/>
  </r>
  <r>
    <n v="78"/>
    <n v="681"/>
    <n v="58179"/>
    <d v="2021-05-13T00:00:00"/>
    <d v="2021-05-29T00:00:00"/>
    <x v="6"/>
    <n v="79"/>
  </r>
  <r>
    <n v="79"/>
    <n v="236"/>
    <n v="54340"/>
    <d v="2021-03-16T00:00:00"/>
    <d v="2021-03-25T00:00:00"/>
    <x v="3"/>
    <n v="80"/>
  </r>
  <r>
    <n v="80"/>
    <n v="872"/>
    <n v="59554"/>
    <d v="2021-04-26T00:00:00"/>
    <d v="2021-05-20T00:00:00"/>
    <x v="3"/>
    <n v="74"/>
  </r>
  <r>
    <n v="81"/>
    <n v="736"/>
    <n v="30150"/>
    <d v="2021-06-13T00:00:00"/>
    <d v="2021-06-15T00:00:00"/>
    <x v="7"/>
    <n v="55"/>
  </r>
  <r>
    <n v="82"/>
    <n v="927"/>
    <n v="32502"/>
    <d v="2021-02-02T00:00:00"/>
    <d v="2021-02-27T00:00:00"/>
    <x v="1"/>
    <n v="61"/>
  </r>
  <r>
    <n v="83"/>
    <n v="537"/>
    <n v="39729"/>
    <d v="2021-06-25T00:00:00"/>
    <d v="2021-07-01T00:00:00"/>
    <x v="3"/>
    <n v="45"/>
  </r>
  <r>
    <n v="84"/>
    <n v="181"/>
    <n v="43438"/>
    <d v="2021-08-26T00:00:00"/>
    <d v="2021-09-20T00:00:00"/>
    <x v="6"/>
    <n v="27"/>
  </r>
  <r>
    <n v="85"/>
    <n v="251"/>
    <n v="43533"/>
    <d v="2021-03-10T00:00:00"/>
    <d v="2021-03-22T00:00:00"/>
    <x v="7"/>
    <n v="78"/>
  </r>
  <r>
    <n v="86"/>
    <n v="874"/>
    <n v="27045"/>
    <d v="2021-08-05T00:00:00"/>
    <d v="2021-08-11T00:00:00"/>
    <x v="2"/>
    <n v="65"/>
  </r>
  <r>
    <n v="87"/>
    <n v="325"/>
    <n v="32961"/>
    <d v="2021-06-20T00:00:00"/>
    <d v="2021-07-16T00:00:00"/>
    <x v="2"/>
    <n v="68"/>
  </r>
  <r>
    <n v="88"/>
    <n v="567"/>
    <n v="10904"/>
    <d v="2021-07-19T00:00:00"/>
    <d v="2021-08-15T00:00:00"/>
    <x v="7"/>
    <n v="39"/>
  </r>
  <r>
    <n v="89"/>
    <n v="448"/>
    <n v="29268"/>
    <d v="2021-10-22T00:00:00"/>
    <d v="2021-11-16T00:00:00"/>
    <x v="2"/>
    <n v="61"/>
  </r>
  <r>
    <n v="90"/>
    <n v="809"/>
    <n v="11475"/>
    <d v="2021-06-13T00:00:00"/>
    <d v="2021-07-07T00:00:00"/>
    <x v="4"/>
    <n v="76"/>
  </r>
  <r>
    <n v="91"/>
    <n v="803"/>
    <n v="16601"/>
    <d v="2021-09-02T00:00:00"/>
    <d v="2021-09-15T00:00:00"/>
    <x v="4"/>
    <n v="68"/>
  </r>
  <r>
    <n v="92"/>
    <n v="273"/>
    <n v="37239"/>
    <d v="2021-01-12T00:00:00"/>
    <d v="2021-01-30T00:00:00"/>
    <x v="4"/>
    <n v="46"/>
  </r>
  <r>
    <n v="93"/>
    <n v="908"/>
    <n v="52379"/>
    <d v="2021-10-22T00:00:00"/>
    <d v="2021-11-11T00:00:00"/>
    <x v="2"/>
    <n v="42"/>
  </r>
  <r>
    <n v="94"/>
    <n v="629"/>
    <n v="47031"/>
    <d v="2021-03-08T00:00:00"/>
    <d v="2021-03-26T00:00:00"/>
    <x v="1"/>
    <n v="53"/>
  </r>
  <r>
    <n v="95"/>
    <n v="413"/>
    <n v="52416"/>
    <d v="2021-01-25T00:00:00"/>
    <d v="2021-02-05T00:00:00"/>
    <x v="4"/>
    <n v="25"/>
  </r>
  <r>
    <n v="96"/>
    <n v="415"/>
    <n v="12119"/>
    <d v="2021-06-20T00:00:00"/>
    <d v="2021-06-30T00:00:00"/>
    <x v="6"/>
    <n v="40"/>
  </r>
  <r>
    <n v="97"/>
    <n v="106"/>
    <n v="17772"/>
    <d v="2021-03-29T00:00:00"/>
    <d v="2021-03-31T00:00:00"/>
    <x v="2"/>
    <n v="38"/>
  </r>
  <r>
    <n v="98"/>
    <n v="257"/>
    <n v="44700"/>
    <d v="2021-04-29T00:00:00"/>
    <d v="2021-05-08T00:00:00"/>
    <x v="0"/>
    <n v="61"/>
  </r>
  <r>
    <n v="99"/>
    <n v="291"/>
    <n v="26787"/>
    <d v="2021-09-13T00:00:00"/>
    <d v="2021-09-25T00:00:00"/>
    <x v="2"/>
    <n v="43"/>
  </r>
  <r>
    <n v="100"/>
    <n v="817"/>
    <n v="57063"/>
    <d v="2021-03-30T00:00:00"/>
    <d v="2021-04-16T00:00:00"/>
    <x v="6"/>
    <n v="45"/>
  </r>
  <r>
    <n v="101"/>
    <n v="807"/>
    <n v="25174"/>
    <d v="2021-01-31T00:00:00"/>
    <d v="2021-02-27T00:00:00"/>
    <x v="6"/>
    <n v="26"/>
  </r>
  <r>
    <n v="102"/>
    <n v="846"/>
    <n v="41382"/>
    <d v="2021-05-07T00:00:00"/>
    <d v="2021-05-26T00:00:00"/>
    <x v="0"/>
    <n v="72"/>
  </r>
  <r>
    <n v="103"/>
    <n v="209"/>
    <n v="49852"/>
    <d v="2021-06-16T00:00:00"/>
    <d v="2021-06-24T00:00:00"/>
    <x v="7"/>
    <n v="29"/>
  </r>
  <r>
    <n v="104"/>
    <n v="366"/>
    <n v="11454"/>
    <d v="2021-06-05T00:00:00"/>
    <d v="2021-06-23T00:00:00"/>
    <x v="5"/>
    <n v="64"/>
  </r>
  <r>
    <n v="105"/>
    <n v="456"/>
    <n v="46013"/>
    <d v="2021-06-25T00:00:00"/>
    <d v="2021-07-14T00:00:00"/>
    <x v="5"/>
    <n v="33"/>
  </r>
  <r>
    <n v="106"/>
    <n v="573"/>
    <n v="12033"/>
    <d v="2021-03-09T00:00:00"/>
    <d v="2021-03-28T00:00:00"/>
    <x v="1"/>
    <n v="37"/>
  </r>
  <r>
    <n v="107"/>
    <n v="127"/>
    <n v="58760"/>
    <d v="2021-01-11T00:00:00"/>
    <d v="2021-02-03T00:00:00"/>
    <x v="0"/>
    <n v="30"/>
  </r>
  <r>
    <n v="108"/>
    <n v="935"/>
    <n v="52439"/>
    <d v="2021-03-07T00:00:00"/>
    <d v="2021-03-28T00:00:00"/>
    <x v="1"/>
    <n v="30"/>
  </r>
  <r>
    <n v="109"/>
    <n v="554"/>
    <n v="12707"/>
    <d v="2021-04-06T00:00:00"/>
    <d v="2021-04-29T00:00:00"/>
    <x v="3"/>
    <n v="56"/>
  </r>
  <r>
    <n v="110"/>
    <n v="607"/>
    <n v="15385"/>
    <d v="2021-09-02T00:00:00"/>
    <d v="2021-09-06T00:00:00"/>
    <x v="1"/>
    <n v="42"/>
  </r>
  <r>
    <n v="111"/>
    <n v="794"/>
    <n v="34096"/>
    <d v="2021-03-30T00:00:00"/>
    <d v="2021-04-14T00:00:00"/>
    <x v="3"/>
    <n v="72"/>
  </r>
  <r>
    <n v="112"/>
    <n v="75"/>
    <n v="46956"/>
    <d v="2021-02-04T00:00:00"/>
    <d v="2021-02-17T00:00:00"/>
    <x v="3"/>
    <n v="75"/>
  </r>
  <r>
    <n v="113"/>
    <n v="565"/>
    <n v="49592"/>
    <d v="2021-03-19T00:00:00"/>
    <d v="2021-04-08T00:00:00"/>
    <x v="2"/>
    <n v="73"/>
  </r>
  <r>
    <n v="114"/>
    <n v="160"/>
    <n v="49686"/>
    <d v="2021-08-08T00:00:00"/>
    <d v="2021-09-02T00:00:00"/>
    <x v="1"/>
    <n v="26"/>
  </r>
  <r>
    <n v="115"/>
    <n v="492"/>
    <n v="12685"/>
    <d v="2021-04-11T00:00:00"/>
    <d v="2021-04-22T00:00:00"/>
    <x v="4"/>
    <n v="62"/>
  </r>
  <r>
    <n v="116"/>
    <n v="510"/>
    <n v="15397"/>
    <d v="2021-04-25T00:00:00"/>
    <d v="2021-05-20T00:00:00"/>
    <x v="3"/>
    <n v="67"/>
  </r>
  <r>
    <n v="117"/>
    <n v="971"/>
    <n v="58134"/>
    <d v="2021-01-08T00:00:00"/>
    <d v="2021-01-23T00:00:00"/>
    <x v="0"/>
    <n v="27"/>
  </r>
  <r>
    <n v="118"/>
    <n v="639"/>
    <n v="37950"/>
    <d v="2021-02-20T00:00:00"/>
    <d v="2021-02-22T00:00:00"/>
    <x v="3"/>
    <n v="40"/>
  </r>
  <r>
    <n v="119"/>
    <n v="545"/>
    <n v="19955"/>
    <d v="2021-04-29T00:00:00"/>
    <d v="2021-05-06T00:00:00"/>
    <x v="3"/>
    <n v="59"/>
  </r>
  <r>
    <n v="120"/>
    <n v="585"/>
    <n v="53001"/>
    <d v="2021-06-09T00:00:00"/>
    <d v="2021-06-14T00:00:00"/>
    <x v="3"/>
    <n v="23"/>
  </r>
  <r>
    <n v="121"/>
    <n v="549"/>
    <n v="27436"/>
    <d v="2021-04-21T00:00:00"/>
    <d v="2021-04-23T00:00:00"/>
    <x v="1"/>
    <n v="50"/>
  </r>
  <r>
    <n v="122"/>
    <n v="732"/>
    <n v="29226"/>
    <d v="2021-04-13T00:00:00"/>
    <d v="2021-05-04T00:00:00"/>
    <x v="0"/>
    <n v="80"/>
  </r>
  <r>
    <n v="123"/>
    <n v="471"/>
    <n v="17133"/>
    <d v="2021-03-04T00:00:00"/>
    <d v="2021-03-22T00:00:00"/>
    <x v="3"/>
    <n v="31"/>
  </r>
  <r>
    <n v="124"/>
    <n v="776"/>
    <n v="43888"/>
    <d v="2021-07-06T00:00:00"/>
    <d v="2021-07-15T00:00:00"/>
    <x v="0"/>
    <n v="24"/>
  </r>
  <r>
    <n v="125"/>
    <n v="321"/>
    <n v="29600"/>
    <d v="2021-10-22T00:00:00"/>
    <d v="2021-11-03T00:00:00"/>
    <x v="7"/>
    <n v="44"/>
  </r>
  <r>
    <n v="126"/>
    <n v="326"/>
    <n v="29536"/>
    <d v="2021-01-31T00:00:00"/>
    <d v="2021-02-20T00:00:00"/>
    <x v="0"/>
    <n v="54"/>
  </r>
  <r>
    <n v="127"/>
    <n v="51"/>
    <n v="43262"/>
    <d v="2021-04-01T00:00:00"/>
    <d v="2021-04-11T00:00:00"/>
    <x v="3"/>
    <n v="52"/>
  </r>
  <r>
    <n v="128"/>
    <n v="936"/>
    <n v="17661"/>
    <d v="2021-10-13T00:00:00"/>
    <d v="2021-11-09T00:00:00"/>
    <x v="0"/>
    <n v="77"/>
  </r>
  <r>
    <n v="129"/>
    <n v="428"/>
    <n v="42185"/>
    <d v="2021-05-24T00:00:00"/>
    <d v="2021-05-27T00:00:00"/>
    <x v="6"/>
    <n v="66"/>
  </r>
  <r>
    <n v="130"/>
    <n v="439"/>
    <n v="12827"/>
    <d v="2021-06-20T00:00:00"/>
    <d v="2021-07-15T00:00:00"/>
    <x v="7"/>
    <n v="75"/>
  </r>
  <r>
    <n v="131"/>
    <n v="629"/>
    <n v="52850"/>
    <d v="2021-09-20T00:00:00"/>
    <d v="2021-09-24T00:00:00"/>
    <x v="1"/>
    <n v="53"/>
  </r>
  <r>
    <n v="132"/>
    <n v="562"/>
    <n v="10396"/>
    <d v="2021-04-17T00:00:00"/>
    <d v="2021-05-01T00:00:00"/>
    <x v="5"/>
    <n v="58"/>
  </r>
  <r>
    <n v="133"/>
    <n v="878"/>
    <n v="43759"/>
    <d v="2021-07-07T00:00:00"/>
    <d v="2021-07-17T00:00:00"/>
    <x v="0"/>
    <n v="54"/>
  </r>
  <r>
    <n v="134"/>
    <n v="12"/>
    <n v="39451"/>
    <d v="2021-06-19T00:00:00"/>
    <d v="2021-07-01T00:00:00"/>
    <x v="4"/>
    <n v="78"/>
  </r>
  <r>
    <n v="135"/>
    <n v="942"/>
    <n v="53723"/>
    <d v="2021-05-15T00:00:00"/>
    <d v="2021-06-02T00:00:00"/>
    <x v="0"/>
    <n v="45"/>
  </r>
  <r>
    <n v="136"/>
    <n v="539"/>
    <n v="35331"/>
    <d v="2021-09-06T00:00:00"/>
    <d v="2021-09-08T00:00:00"/>
    <x v="1"/>
    <n v="78"/>
  </r>
  <r>
    <n v="137"/>
    <n v="298"/>
    <n v="58875"/>
    <d v="2021-10-18T00:00:00"/>
    <d v="2021-10-20T00:00:00"/>
    <x v="7"/>
    <n v="29"/>
  </r>
  <r>
    <n v="138"/>
    <n v="331"/>
    <n v="50666"/>
    <d v="2021-02-05T00:00:00"/>
    <d v="2021-02-10T00:00:00"/>
    <x v="6"/>
    <n v="32"/>
  </r>
  <r>
    <n v="139"/>
    <n v="871"/>
    <n v="11224"/>
    <d v="2021-06-15T00:00:00"/>
    <d v="2021-06-28T00:00:00"/>
    <x v="4"/>
    <n v="48"/>
  </r>
  <r>
    <n v="140"/>
    <n v="539"/>
    <n v="35025"/>
    <d v="2021-04-08T00:00:00"/>
    <d v="2021-04-13T00:00:00"/>
    <x v="1"/>
    <n v="78"/>
  </r>
  <r>
    <n v="141"/>
    <n v="528"/>
    <n v="40203"/>
    <d v="2021-08-26T00:00:00"/>
    <d v="2021-09-13T00:00:00"/>
    <x v="3"/>
    <n v="63"/>
  </r>
  <r>
    <n v="142"/>
    <n v="237"/>
    <n v="53165"/>
    <d v="2021-06-15T00:00:00"/>
    <d v="2021-07-12T00:00:00"/>
    <x v="5"/>
    <n v="71"/>
  </r>
  <r>
    <n v="143"/>
    <n v="828"/>
    <n v="37187"/>
    <d v="2021-02-08T00:00:00"/>
    <d v="2021-02-11T00:00:00"/>
    <x v="7"/>
    <n v="57"/>
  </r>
  <r>
    <n v="144"/>
    <n v="928"/>
    <n v="15762"/>
    <d v="2021-05-22T00:00:00"/>
    <d v="2021-05-28T00:00:00"/>
    <x v="4"/>
    <n v="63"/>
  </r>
  <r>
    <n v="145"/>
    <n v="871"/>
    <n v="26358"/>
    <d v="2021-02-02T00:00:00"/>
    <d v="2021-02-10T00:00:00"/>
    <x v="4"/>
    <n v="48"/>
  </r>
  <r>
    <n v="146"/>
    <n v="912"/>
    <n v="22750"/>
    <d v="2021-08-30T00:00:00"/>
    <d v="2021-09-26T00:00:00"/>
    <x v="5"/>
    <n v="60"/>
  </r>
  <r>
    <n v="147"/>
    <n v="818"/>
    <n v="20690"/>
    <d v="2021-09-28T00:00:00"/>
    <d v="2021-10-16T00:00:00"/>
    <x v="6"/>
    <n v="59"/>
  </r>
  <r>
    <n v="148"/>
    <n v="573"/>
    <n v="14073"/>
    <d v="2021-01-14T00:00:00"/>
    <d v="2021-01-24T00:00:00"/>
    <x v="1"/>
    <n v="37"/>
  </r>
  <r>
    <n v="149"/>
    <n v="500"/>
    <n v="31490"/>
    <d v="2021-03-03T00:00:00"/>
    <d v="2021-03-14T00:00:00"/>
    <x v="3"/>
    <n v="78"/>
  </r>
  <r>
    <n v="150"/>
    <n v="462"/>
    <n v="34428"/>
    <d v="2021-06-22T00:00:00"/>
    <d v="2021-06-27T00:00:00"/>
    <x v="3"/>
    <n v="45"/>
  </r>
  <r>
    <n v="151"/>
    <n v="357"/>
    <n v="24626"/>
    <d v="2021-08-08T00:00:00"/>
    <d v="2021-09-01T00:00:00"/>
    <x v="6"/>
    <n v="41"/>
  </r>
  <r>
    <n v="152"/>
    <n v="320"/>
    <n v="24866"/>
    <d v="2021-03-09T00:00:00"/>
    <d v="2021-03-12T00:00:00"/>
    <x v="6"/>
    <n v="43"/>
  </r>
  <r>
    <n v="153"/>
    <n v="727"/>
    <n v="49677"/>
    <d v="2021-10-21T00:00:00"/>
    <d v="2021-11-17T00:00:00"/>
    <x v="7"/>
    <n v="26"/>
  </r>
  <r>
    <n v="154"/>
    <n v="674"/>
    <n v="49994"/>
    <d v="2021-10-17T00:00:00"/>
    <d v="2021-11-07T00:00:00"/>
    <x v="4"/>
    <n v="36"/>
  </r>
  <r>
    <n v="155"/>
    <n v="834"/>
    <n v="11166"/>
    <d v="2021-06-30T00:00:00"/>
    <d v="2021-07-18T00:00:00"/>
    <x v="3"/>
    <n v="61"/>
  </r>
  <r>
    <n v="156"/>
    <n v="727"/>
    <n v="37878"/>
    <d v="2021-07-10T00:00:00"/>
    <d v="2021-07-29T00:00:00"/>
    <x v="7"/>
    <n v="26"/>
  </r>
  <r>
    <n v="157"/>
    <n v="909"/>
    <n v="17955"/>
    <d v="2021-04-07T00:00:00"/>
    <d v="2021-04-17T00:00:00"/>
    <x v="2"/>
    <n v="62"/>
  </r>
  <r>
    <n v="158"/>
    <n v="828"/>
    <n v="14010"/>
    <d v="2021-07-13T00:00:00"/>
    <d v="2021-08-04T00:00:00"/>
    <x v="7"/>
    <n v="57"/>
  </r>
  <r>
    <n v="159"/>
    <n v="208"/>
    <n v="12449"/>
    <d v="2021-09-05T00:00:00"/>
    <d v="2021-09-13T00:00:00"/>
    <x v="4"/>
    <n v="71"/>
  </r>
  <r>
    <n v="160"/>
    <n v="725"/>
    <n v="41442"/>
    <d v="2021-07-31T00:00:00"/>
    <d v="2021-08-06T00:00:00"/>
    <x v="3"/>
    <n v="23"/>
  </r>
  <r>
    <n v="161"/>
    <n v="566"/>
    <n v="45840"/>
    <d v="2021-03-22T00:00:00"/>
    <d v="2021-04-11T00:00:00"/>
    <x v="1"/>
    <n v="23"/>
  </r>
  <r>
    <n v="162"/>
    <n v="431"/>
    <n v="20238"/>
    <d v="2021-04-25T00:00:00"/>
    <d v="2021-05-05T00:00:00"/>
    <x v="5"/>
    <n v="41"/>
  </r>
  <r>
    <n v="163"/>
    <n v="84"/>
    <n v="11473"/>
    <d v="2021-06-12T00:00:00"/>
    <d v="2021-06-17T00:00:00"/>
    <x v="7"/>
    <n v="63"/>
  </r>
  <r>
    <n v="164"/>
    <n v="412"/>
    <n v="26249"/>
    <d v="2021-05-21T00:00:00"/>
    <d v="2021-06-03T00:00:00"/>
    <x v="6"/>
    <n v="21"/>
  </r>
  <r>
    <n v="165"/>
    <n v="389"/>
    <n v="28345"/>
    <d v="2021-06-23T00:00:00"/>
    <d v="2021-07-20T00:00:00"/>
    <x v="5"/>
    <n v="41"/>
  </r>
  <r>
    <n v="166"/>
    <n v="113"/>
    <n v="11914"/>
    <d v="2021-07-11T00:00:00"/>
    <d v="2021-07-14T00:00:00"/>
    <x v="5"/>
    <n v="57"/>
  </r>
  <r>
    <n v="167"/>
    <n v="595"/>
    <n v="44269"/>
    <d v="2021-06-26T00:00:00"/>
    <d v="2021-07-18T00:00:00"/>
    <x v="7"/>
    <n v="60"/>
  </r>
  <r>
    <n v="168"/>
    <n v="664"/>
    <n v="51244"/>
    <d v="2021-01-10T00:00:00"/>
    <d v="2021-01-27T00:00:00"/>
    <x v="0"/>
    <n v="32"/>
  </r>
  <r>
    <n v="169"/>
    <n v="996"/>
    <n v="22089"/>
    <d v="2021-03-09T00:00:00"/>
    <d v="2021-03-12T00:00:00"/>
    <x v="5"/>
    <n v="59"/>
  </r>
  <r>
    <n v="170"/>
    <n v="867"/>
    <n v="28597"/>
    <d v="2021-08-17T00:00:00"/>
    <d v="2021-09-03T00:00:00"/>
    <x v="4"/>
    <n v="36"/>
  </r>
  <r>
    <n v="171"/>
    <n v="443"/>
    <n v="19467"/>
    <d v="2021-09-14T00:00:00"/>
    <d v="2021-09-16T00:00:00"/>
    <x v="4"/>
    <n v="49"/>
  </r>
  <r>
    <n v="172"/>
    <n v="224"/>
    <n v="47514"/>
    <d v="2021-01-05T00:00:00"/>
    <d v="2021-01-27T00:00:00"/>
    <x v="0"/>
    <n v="78"/>
  </r>
  <r>
    <n v="173"/>
    <n v="435"/>
    <n v="30001"/>
    <d v="2021-06-06T00:00:00"/>
    <d v="2021-07-01T00:00:00"/>
    <x v="5"/>
    <n v="41"/>
  </r>
  <r>
    <n v="174"/>
    <n v="497"/>
    <n v="46769"/>
    <d v="2021-02-22T00:00:00"/>
    <d v="2021-03-17T00:00:00"/>
    <x v="4"/>
    <n v="31"/>
  </r>
  <r>
    <n v="175"/>
    <n v="309"/>
    <n v="57197"/>
    <d v="2021-03-22T00:00:00"/>
    <d v="2021-04-16T00:00:00"/>
    <x v="2"/>
    <n v="29"/>
  </r>
  <r>
    <n v="176"/>
    <n v="574"/>
    <n v="28185"/>
    <d v="2021-09-26T00:00:00"/>
    <d v="2021-10-04T00:00:00"/>
    <x v="6"/>
    <n v="53"/>
  </r>
  <r>
    <n v="177"/>
    <n v="315"/>
    <n v="11314"/>
    <d v="2021-08-20T00:00:00"/>
    <d v="2021-09-01T00:00:00"/>
    <x v="2"/>
    <n v="49"/>
  </r>
  <r>
    <n v="178"/>
    <n v="236"/>
    <n v="31542"/>
    <d v="2021-02-02T00:00:00"/>
    <d v="2021-02-08T00:00:00"/>
    <x v="3"/>
    <n v="80"/>
  </r>
  <r>
    <n v="179"/>
    <n v="161"/>
    <n v="52081"/>
    <d v="2021-06-10T00:00:00"/>
    <d v="2021-06-27T00:00:00"/>
    <x v="5"/>
    <n v="29"/>
  </r>
  <r>
    <n v="180"/>
    <n v="469"/>
    <n v="14617"/>
    <d v="2021-05-29T00:00:00"/>
    <d v="2021-06-22T00:00:00"/>
    <x v="7"/>
    <n v="78"/>
  </r>
  <r>
    <n v="181"/>
    <n v="241"/>
    <n v="23142"/>
    <d v="2021-01-29T00:00:00"/>
    <d v="2021-02-13T00:00:00"/>
    <x v="4"/>
    <n v="61"/>
  </r>
  <r>
    <n v="182"/>
    <n v="461"/>
    <n v="33720"/>
    <d v="2021-02-22T00:00:00"/>
    <d v="2021-03-04T00:00:00"/>
    <x v="7"/>
    <n v="54"/>
  </r>
  <r>
    <n v="183"/>
    <n v="715"/>
    <n v="51587"/>
    <d v="2021-10-06T00:00:00"/>
    <d v="2021-10-12T00:00:00"/>
    <x v="4"/>
    <n v="61"/>
  </r>
  <r>
    <n v="184"/>
    <n v="240"/>
    <n v="48997"/>
    <d v="2021-09-15T00:00:00"/>
    <d v="2021-09-29T00:00:00"/>
    <x v="2"/>
    <n v="25"/>
  </r>
  <r>
    <n v="185"/>
    <n v="945"/>
    <n v="46608"/>
    <d v="2021-04-06T00:00:00"/>
    <d v="2021-04-20T00:00:00"/>
    <x v="3"/>
    <n v="48"/>
  </r>
  <r>
    <n v="186"/>
    <n v="833"/>
    <n v="24061"/>
    <d v="2021-09-26T00:00:00"/>
    <d v="2021-10-14T00:00:00"/>
    <x v="2"/>
    <n v="27"/>
  </r>
  <r>
    <n v="187"/>
    <n v="401"/>
    <n v="15167"/>
    <d v="2021-01-10T00:00:00"/>
    <d v="2021-01-19T00:00:00"/>
    <x v="3"/>
    <n v="73"/>
  </r>
  <r>
    <n v="188"/>
    <n v="571"/>
    <n v="41180"/>
    <d v="2021-04-10T00:00:00"/>
    <d v="2021-04-22T00:00:00"/>
    <x v="5"/>
    <n v="22"/>
  </r>
  <r>
    <n v="189"/>
    <n v="586"/>
    <n v="41543"/>
    <d v="2021-07-17T00:00:00"/>
    <d v="2021-08-08T00:00:00"/>
    <x v="5"/>
    <n v="34"/>
  </r>
  <r>
    <n v="190"/>
    <n v="421"/>
    <n v="28420"/>
    <d v="2021-02-01T00:00:00"/>
    <d v="2021-02-17T00:00:00"/>
    <x v="0"/>
    <n v="62"/>
  </r>
  <r>
    <n v="191"/>
    <n v="18"/>
    <n v="31002"/>
    <d v="2021-01-22T00:00:00"/>
    <d v="2021-02-15T00:00:00"/>
    <x v="1"/>
    <n v="79"/>
  </r>
  <r>
    <n v="192"/>
    <n v="842"/>
    <n v="30614"/>
    <d v="2021-02-06T00:00:00"/>
    <d v="2021-02-19T00:00:00"/>
    <x v="6"/>
    <n v="70"/>
  </r>
  <r>
    <n v="193"/>
    <n v="846"/>
    <n v="54256"/>
    <d v="2021-06-06T00:00:00"/>
    <d v="2021-06-07T00:00:00"/>
    <x v="0"/>
    <n v="72"/>
  </r>
  <r>
    <n v="194"/>
    <n v="415"/>
    <n v="21994"/>
    <d v="2021-10-23T00:00:00"/>
    <d v="2021-11-03T00:00:00"/>
    <x v="6"/>
    <n v="40"/>
  </r>
  <r>
    <n v="195"/>
    <n v="92"/>
    <n v="41725"/>
    <d v="2021-04-13T00:00:00"/>
    <d v="2021-04-17T00:00:00"/>
    <x v="5"/>
    <n v="27"/>
  </r>
  <r>
    <n v="196"/>
    <n v="630"/>
    <n v="48990"/>
    <d v="2021-10-22T00:00:00"/>
    <d v="2021-11-16T00:00:00"/>
    <x v="1"/>
    <n v="49"/>
  </r>
  <r>
    <n v="197"/>
    <n v="110"/>
    <n v="23619"/>
    <d v="2021-04-30T00:00:00"/>
    <d v="2021-05-01T00:00:00"/>
    <x v="0"/>
    <n v="65"/>
  </r>
  <r>
    <n v="198"/>
    <n v="640"/>
    <n v="29627"/>
    <d v="2021-08-31T00:00:00"/>
    <d v="2021-09-13T00:00:00"/>
    <x v="2"/>
    <n v="49"/>
  </r>
  <r>
    <n v="199"/>
    <n v="206"/>
    <n v="58054"/>
    <d v="2021-05-17T00:00:00"/>
    <d v="2021-05-18T00:00:00"/>
    <x v="6"/>
    <n v="66"/>
  </r>
  <r>
    <n v="200"/>
    <n v="15"/>
    <n v="50335"/>
    <d v="2021-08-24T00:00:00"/>
    <d v="2021-09-07T00:00:00"/>
    <x v="0"/>
    <n v="34"/>
  </r>
  <r>
    <n v="201"/>
    <n v="325"/>
    <n v="56321"/>
    <d v="2021-05-26T00:00:00"/>
    <d v="2021-06-18T00:00:00"/>
    <x v="2"/>
    <n v="68"/>
  </r>
  <r>
    <n v="202"/>
    <n v="129"/>
    <n v="49559"/>
    <d v="2021-04-15T00:00:00"/>
    <d v="2021-04-22T00:00:00"/>
    <x v="3"/>
    <n v="68"/>
  </r>
  <r>
    <n v="203"/>
    <n v="369"/>
    <n v="40129"/>
    <d v="2021-06-21T00:00:00"/>
    <d v="2021-07-11T00:00:00"/>
    <x v="7"/>
    <n v="46"/>
  </r>
  <r>
    <n v="204"/>
    <n v="568"/>
    <n v="35005"/>
    <d v="2021-09-30T00:00:00"/>
    <d v="2021-10-10T00:00:00"/>
    <x v="4"/>
    <n v="64"/>
  </r>
  <r>
    <n v="205"/>
    <n v="267"/>
    <n v="23779"/>
    <d v="2021-02-03T00:00:00"/>
    <d v="2021-02-04T00:00:00"/>
    <x v="4"/>
    <n v="45"/>
  </r>
  <r>
    <n v="206"/>
    <n v="654"/>
    <n v="24189"/>
    <d v="2021-06-01T00:00:00"/>
    <d v="2021-06-16T00:00:00"/>
    <x v="7"/>
    <n v="42"/>
  </r>
  <r>
    <n v="207"/>
    <n v="644"/>
    <n v="57755"/>
    <d v="2021-09-25T00:00:00"/>
    <d v="2021-09-28T00:00:00"/>
    <x v="6"/>
    <n v="46"/>
  </r>
  <r>
    <n v="208"/>
    <n v="28"/>
    <n v="39533"/>
    <d v="2021-10-10T00:00:00"/>
    <d v="2021-10-15T00:00:00"/>
    <x v="3"/>
    <n v="79"/>
  </r>
  <r>
    <n v="209"/>
    <n v="292"/>
    <n v="36341"/>
    <d v="2021-05-08T00:00:00"/>
    <d v="2021-05-20T00:00:00"/>
    <x v="1"/>
    <n v="25"/>
  </r>
  <r>
    <n v="210"/>
    <n v="723"/>
    <n v="21903"/>
    <d v="2021-07-22T00:00:00"/>
    <d v="2021-08-18T00:00:00"/>
    <x v="6"/>
    <n v="34"/>
  </r>
  <r>
    <n v="211"/>
    <n v="515"/>
    <n v="37122"/>
    <d v="2021-05-09T00:00:00"/>
    <d v="2021-05-17T00:00:00"/>
    <x v="7"/>
    <n v="52"/>
  </r>
  <r>
    <n v="212"/>
    <n v="62"/>
    <n v="29887"/>
    <d v="2021-10-14T00:00:00"/>
    <d v="2021-11-08T00:00:00"/>
    <x v="4"/>
    <n v="32"/>
  </r>
  <r>
    <n v="213"/>
    <n v="678"/>
    <n v="37684"/>
    <d v="2021-09-14T00:00:00"/>
    <d v="2021-09-27T00:00:00"/>
    <x v="5"/>
    <n v="79"/>
  </r>
  <r>
    <n v="214"/>
    <n v="288"/>
    <n v="25179"/>
    <d v="2021-06-20T00:00:00"/>
    <d v="2021-07-09T00:00:00"/>
    <x v="1"/>
    <n v="24"/>
  </r>
  <r>
    <n v="215"/>
    <n v="526"/>
    <n v="27531"/>
    <d v="2021-08-10T00:00:00"/>
    <d v="2021-08-20T00:00:00"/>
    <x v="1"/>
    <n v="73"/>
  </r>
  <r>
    <n v="216"/>
    <n v="865"/>
    <n v="56745"/>
    <d v="2021-04-16T00:00:00"/>
    <d v="2021-05-04T00:00:00"/>
    <x v="5"/>
    <n v="44"/>
  </r>
  <r>
    <n v="217"/>
    <n v="234"/>
    <n v="47120"/>
    <d v="2021-07-18T00:00:00"/>
    <d v="2021-07-31T00:00:00"/>
    <x v="0"/>
    <n v="37"/>
  </r>
  <r>
    <n v="218"/>
    <n v="606"/>
    <n v="22309"/>
    <d v="2021-07-12T00:00:00"/>
    <d v="2021-07-20T00:00:00"/>
    <x v="6"/>
    <n v="53"/>
  </r>
  <r>
    <n v="219"/>
    <n v="667"/>
    <n v="14137"/>
    <d v="2021-01-05T00:00:00"/>
    <d v="2021-01-10T00:00:00"/>
    <x v="6"/>
    <n v="30"/>
  </r>
  <r>
    <n v="220"/>
    <n v="555"/>
    <n v="23957"/>
    <d v="2021-10-10T00:00:00"/>
    <d v="2021-10-25T00:00:00"/>
    <x v="6"/>
    <n v="77"/>
  </r>
  <r>
    <n v="221"/>
    <n v="473"/>
    <n v="49366"/>
    <d v="2021-08-03T00:00:00"/>
    <d v="2021-08-17T00:00:00"/>
    <x v="1"/>
    <n v="61"/>
  </r>
  <r>
    <n v="222"/>
    <n v="368"/>
    <n v="28754"/>
    <d v="2021-09-08T00:00:00"/>
    <d v="2021-10-05T00:00:00"/>
    <x v="0"/>
    <n v="61"/>
  </r>
  <r>
    <n v="223"/>
    <n v="657"/>
    <n v="13441"/>
    <d v="2021-03-23T00:00:00"/>
    <d v="2021-03-30T00:00:00"/>
    <x v="1"/>
    <n v="25"/>
  </r>
  <r>
    <n v="224"/>
    <n v="628"/>
    <n v="20293"/>
    <d v="2021-07-07T00:00:00"/>
    <d v="2021-08-02T00:00:00"/>
    <x v="3"/>
    <n v="75"/>
  </r>
  <r>
    <n v="225"/>
    <n v="664"/>
    <n v="27059"/>
    <d v="2021-10-04T00:00:00"/>
    <d v="2021-10-26T00:00:00"/>
    <x v="0"/>
    <n v="32"/>
  </r>
  <r>
    <n v="226"/>
    <n v="28"/>
    <n v="44799"/>
    <d v="2021-07-09T00:00:00"/>
    <d v="2021-07-23T00:00:00"/>
    <x v="3"/>
    <n v="79"/>
  </r>
  <r>
    <n v="227"/>
    <n v="406"/>
    <n v="36809"/>
    <d v="2021-10-23T00:00:00"/>
    <d v="2021-11-19T00:00:00"/>
    <x v="5"/>
    <n v="59"/>
  </r>
  <r>
    <n v="228"/>
    <n v="773"/>
    <n v="10857"/>
    <d v="2021-01-06T00:00:00"/>
    <d v="2021-01-17T00:00:00"/>
    <x v="0"/>
    <n v="55"/>
  </r>
  <r>
    <n v="229"/>
    <n v="107"/>
    <n v="15827"/>
    <d v="2021-10-08T00:00:00"/>
    <d v="2021-10-20T00:00:00"/>
    <x v="0"/>
    <n v="35"/>
  </r>
  <r>
    <n v="230"/>
    <n v="497"/>
    <n v="54581"/>
    <d v="2021-08-31T00:00:00"/>
    <d v="2021-09-18T00:00:00"/>
    <x v="4"/>
    <n v="31"/>
  </r>
  <r>
    <n v="231"/>
    <n v="731"/>
    <n v="58824"/>
    <d v="2021-03-20T00:00:00"/>
    <d v="2021-04-09T00:00:00"/>
    <x v="0"/>
    <n v="39"/>
  </r>
  <r>
    <n v="232"/>
    <n v="256"/>
    <n v="44567"/>
    <d v="2021-05-02T00:00:00"/>
    <d v="2021-05-16T00:00:00"/>
    <x v="4"/>
    <n v="46"/>
  </r>
  <r>
    <n v="233"/>
    <n v="996"/>
    <n v="29939"/>
    <d v="2021-09-03T00:00:00"/>
    <d v="2021-09-19T00:00:00"/>
    <x v="5"/>
    <n v="59"/>
  </r>
  <r>
    <n v="234"/>
    <n v="133"/>
    <n v="26314"/>
    <d v="2021-09-18T00:00:00"/>
    <d v="2021-10-10T00:00:00"/>
    <x v="4"/>
    <n v="49"/>
  </r>
  <r>
    <n v="235"/>
    <n v="767"/>
    <n v="23434"/>
    <d v="2021-09-28T00:00:00"/>
    <d v="2021-10-12T00:00:00"/>
    <x v="2"/>
    <n v="37"/>
  </r>
  <r>
    <n v="236"/>
    <n v="228"/>
    <n v="49109"/>
    <d v="2021-07-15T00:00:00"/>
    <d v="2021-08-08T00:00:00"/>
    <x v="7"/>
    <n v="40"/>
  </r>
  <r>
    <n v="237"/>
    <n v="829"/>
    <n v="20267"/>
    <d v="2021-03-16T00:00:00"/>
    <d v="2021-04-06T00:00:00"/>
    <x v="3"/>
    <n v="39"/>
  </r>
  <r>
    <n v="238"/>
    <n v="328"/>
    <n v="59828"/>
    <d v="2021-03-17T00:00:00"/>
    <d v="2021-03-27T00:00:00"/>
    <x v="3"/>
    <n v="59"/>
  </r>
  <r>
    <n v="239"/>
    <n v="530"/>
    <n v="45974"/>
    <d v="2021-10-13T00:00:00"/>
    <d v="2021-11-02T00:00:00"/>
    <x v="6"/>
    <n v="63"/>
  </r>
  <r>
    <n v="240"/>
    <n v="578"/>
    <n v="37612"/>
    <d v="2021-01-27T00:00:00"/>
    <d v="2021-02-01T00:00:00"/>
    <x v="0"/>
    <n v="75"/>
  </r>
  <r>
    <n v="241"/>
    <n v="401"/>
    <n v="33692"/>
    <d v="2021-07-22T00:00:00"/>
    <d v="2021-08-17T00:00:00"/>
    <x v="3"/>
    <n v="73"/>
  </r>
  <r>
    <n v="242"/>
    <n v="909"/>
    <n v="12202"/>
    <d v="2021-08-25T00:00:00"/>
    <d v="2021-09-13T00:00:00"/>
    <x v="2"/>
    <n v="62"/>
  </r>
  <r>
    <n v="243"/>
    <n v="263"/>
    <n v="31631"/>
    <d v="2021-07-06T00:00:00"/>
    <d v="2021-07-11T00:00:00"/>
    <x v="0"/>
    <n v="22"/>
  </r>
  <r>
    <n v="244"/>
    <n v="637"/>
    <n v="18966"/>
    <d v="2021-09-02T00:00:00"/>
    <d v="2021-09-09T00:00:00"/>
    <x v="4"/>
    <n v="58"/>
  </r>
  <r>
    <n v="245"/>
    <n v="191"/>
    <n v="49443"/>
    <d v="2021-05-06T00:00:00"/>
    <d v="2021-05-10T00:00:00"/>
    <x v="5"/>
    <n v="76"/>
  </r>
  <r>
    <n v="246"/>
    <n v="641"/>
    <n v="39230"/>
    <d v="2021-06-19T00:00:00"/>
    <d v="2021-07-16T00:00:00"/>
    <x v="5"/>
    <n v="62"/>
  </r>
  <r>
    <n v="247"/>
    <n v="68"/>
    <n v="39513"/>
    <d v="2021-10-19T00:00:00"/>
    <d v="2021-11-12T00:00:00"/>
    <x v="7"/>
    <n v="23"/>
  </r>
  <r>
    <n v="248"/>
    <n v="457"/>
    <n v="29329"/>
    <d v="2021-01-15T00:00:00"/>
    <d v="2021-01-20T00:00:00"/>
    <x v="1"/>
    <n v="27"/>
  </r>
  <r>
    <n v="249"/>
    <n v="86"/>
    <n v="47181"/>
    <d v="2021-05-13T00:00:00"/>
    <d v="2021-05-26T00:00:00"/>
    <x v="3"/>
    <n v="76"/>
  </r>
  <r>
    <n v="250"/>
    <n v="518"/>
    <n v="18564"/>
    <d v="2021-03-26T00:00:00"/>
    <d v="2021-04-03T00:00:00"/>
    <x v="5"/>
    <n v="31"/>
  </r>
  <r>
    <n v="251"/>
    <n v="433"/>
    <n v="30132"/>
    <d v="2021-07-31T00:00:00"/>
    <d v="2021-08-27T00:00:00"/>
    <x v="3"/>
    <n v="46"/>
  </r>
  <r>
    <n v="252"/>
    <n v="683"/>
    <n v="11465"/>
    <d v="2021-01-11T00:00:00"/>
    <d v="2021-02-05T00:00:00"/>
    <x v="0"/>
    <n v="45"/>
  </r>
  <r>
    <n v="253"/>
    <n v="179"/>
    <n v="38502"/>
    <d v="2021-09-10T00:00:00"/>
    <d v="2021-10-02T00:00:00"/>
    <x v="5"/>
    <n v="52"/>
  </r>
  <r>
    <n v="254"/>
    <n v="571"/>
    <n v="57662"/>
    <d v="2021-08-07T00:00:00"/>
    <d v="2021-09-03T00:00:00"/>
    <x v="5"/>
    <n v="22"/>
  </r>
  <r>
    <n v="255"/>
    <n v="605"/>
    <n v="16272"/>
    <d v="2021-09-26T00:00:00"/>
    <d v="2021-10-15T00:00:00"/>
    <x v="7"/>
    <n v="25"/>
  </r>
  <r>
    <n v="256"/>
    <n v="313"/>
    <n v="15452"/>
    <d v="2021-08-09T00:00:00"/>
    <d v="2021-08-12T00:00:00"/>
    <x v="5"/>
    <n v="24"/>
  </r>
  <r>
    <n v="257"/>
    <n v="914"/>
    <n v="43972"/>
    <d v="2021-02-12T00:00:00"/>
    <d v="2021-03-02T00:00:00"/>
    <x v="4"/>
    <n v="39"/>
  </r>
  <r>
    <n v="258"/>
    <n v="742"/>
    <n v="38266"/>
    <d v="2021-10-21T00:00:00"/>
    <d v="2021-11-13T00:00:00"/>
    <x v="6"/>
    <n v="44"/>
  </r>
  <r>
    <n v="259"/>
    <n v="878"/>
    <n v="47527"/>
    <d v="2021-08-16T00:00:00"/>
    <d v="2021-09-07T00:00:00"/>
    <x v="0"/>
    <n v="54"/>
  </r>
  <r>
    <n v="260"/>
    <n v="317"/>
    <n v="56068"/>
    <d v="2021-07-13T00:00:00"/>
    <d v="2021-07-25T00:00:00"/>
    <x v="1"/>
    <n v="48"/>
  </r>
  <r>
    <n v="261"/>
    <n v="250"/>
    <n v="55396"/>
    <d v="2021-02-06T00:00:00"/>
    <d v="2021-03-01T00:00:00"/>
    <x v="6"/>
    <n v="23"/>
  </r>
  <r>
    <n v="262"/>
    <n v="812"/>
    <n v="55461"/>
    <d v="2021-05-22T00:00:00"/>
    <d v="2021-05-24T00:00:00"/>
    <x v="1"/>
    <n v="28"/>
  </r>
  <r>
    <n v="263"/>
    <n v="372"/>
    <n v="12599"/>
    <d v="2021-06-19T00:00:00"/>
    <d v="2021-07-08T00:00:00"/>
    <x v="2"/>
    <n v="53"/>
  </r>
  <r>
    <n v="264"/>
    <n v="636"/>
    <n v="55537"/>
    <d v="2021-06-13T00:00:00"/>
    <d v="2021-06-18T00:00:00"/>
    <x v="1"/>
    <n v="24"/>
  </r>
  <r>
    <n v="265"/>
    <n v="189"/>
    <n v="40896"/>
    <d v="2021-07-04T00:00:00"/>
    <d v="2021-07-29T00:00:00"/>
    <x v="4"/>
    <n v="28"/>
  </r>
  <r>
    <n v="266"/>
    <n v="623"/>
    <n v="58746"/>
    <d v="2021-03-10T00:00:00"/>
    <d v="2021-03-20T00:00:00"/>
    <x v="5"/>
    <n v="57"/>
  </r>
  <r>
    <n v="267"/>
    <n v="34"/>
    <n v="44791"/>
    <d v="2021-09-11T00:00:00"/>
    <d v="2021-09-12T00:00:00"/>
    <x v="3"/>
    <n v="55"/>
  </r>
  <r>
    <n v="268"/>
    <n v="530"/>
    <n v="57006"/>
    <d v="2021-03-16T00:00:00"/>
    <d v="2021-04-10T00:00:00"/>
    <x v="6"/>
    <n v="63"/>
  </r>
  <r>
    <n v="269"/>
    <n v="89"/>
    <n v="21446"/>
    <d v="2021-02-05T00:00:00"/>
    <d v="2021-02-22T00:00:00"/>
    <x v="7"/>
    <n v="51"/>
  </r>
  <r>
    <n v="270"/>
    <n v="711"/>
    <n v="14024"/>
    <d v="2021-03-02T00:00:00"/>
    <d v="2021-03-27T00:00:00"/>
    <x v="1"/>
    <n v="42"/>
  </r>
  <r>
    <n v="271"/>
    <n v="469"/>
    <n v="39282"/>
    <d v="2021-06-07T00:00:00"/>
    <d v="2021-06-09T00:00:00"/>
    <x v="7"/>
    <n v="78"/>
  </r>
  <r>
    <n v="272"/>
    <n v="92"/>
    <n v="19661"/>
    <d v="2021-01-20T00:00:00"/>
    <d v="2021-01-31T00:00:00"/>
    <x v="5"/>
    <n v="27"/>
  </r>
  <r>
    <n v="273"/>
    <n v="828"/>
    <n v="13233"/>
    <d v="2021-10-07T00:00:00"/>
    <d v="2021-11-03T00:00:00"/>
    <x v="7"/>
    <n v="57"/>
  </r>
  <r>
    <n v="274"/>
    <n v="19"/>
    <n v="50173"/>
    <d v="2021-04-13T00:00:00"/>
    <d v="2021-04-27T00:00:00"/>
    <x v="5"/>
    <n v="41"/>
  </r>
  <r>
    <n v="275"/>
    <n v="329"/>
    <n v="17666"/>
    <d v="2021-01-05T00:00:00"/>
    <d v="2021-01-15T00:00:00"/>
    <x v="6"/>
    <n v="53"/>
  </r>
  <r>
    <n v="276"/>
    <n v="775"/>
    <n v="48376"/>
    <d v="2021-06-20T00:00:00"/>
    <d v="2021-06-24T00:00:00"/>
    <x v="4"/>
    <n v="56"/>
  </r>
  <r>
    <n v="277"/>
    <n v="659"/>
    <n v="48337"/>
    <d v="2021-04-05T00:00:00"/>
    <d v="2021-04-06T00:00:00"/>
    <x v="3"/>
    <n v="57"/>
  </r>
  <r>
    <n v="278"/>
    <n v="510"/>
    <n v="19930"/>
    <d v="2021-01-30T00:00:00"/>
    <d v="2021-02-13T00:00:00"/>
    <x v="3"/>
    <n v="67"/>
  </r>
  <r>
    <n v="279"/>
    <n v="620"/>
    <n v="51563"/>
    <d v="2021-07-25T00:00:00"/>
    <d v="2021-07-28T00:00:00"/>
    <x v="1"/>
    <n v="35"/>
  </r>
  <r>
    <n v="280"/>
    <n v="551"/>
    <n v="20352"/>
    <d v="2021-01-07T00:00:00"/>
    <d v="2021-01-08T00:00:00"/>
    <x v="4"/>
    <n v="68"/>
  </r>
  <r>
    <n v="281"/>
    <n v="489"/>
    <n v="19908"/>
    <d v="2021-07-03T00:00:00"/>
    <d v="2021-07-15T00:00:00"/>
    <x v="6"/>
    <n v="59"/>
  </r>
  <r>
    <n v="282"/>
    <n v="423"/>
    <n v="41504"/>
    <d v="2021-03-30T00:00:00"/>
    <d v="2021-04-18T00:00:00"/>
    <x v="5"/>
    <n v="32"/>
  </r>
  <r>
    <n v="283"/>
    <n v="303"/>
    <n v="14784"/>
    <d v="2021-09-04T00:00:00"/>
    <d v="2021-09-15T00:00:00"/>
    <x v="2"/>
    <n v="75"/>
  </r>
  <r>
    <n v="284"/>
    <n v="522"/>
    <n v="36627"/>
    <d v="2021-04-29T00:00:00"/>
    <d v="2021-05-16T00:00:00"/>
    <x v="2"/>
    <n v="71"/>
  </r>
  <r>
    <n v="285"/>
    <n v="882"/>
    <n v="41206"/>
    <d v="2021-09-25T00:00:00"/>
    <d v="2021-10-20T00:00:00"/>
    <x v="2"/>
    <n v="43"/>
  </r>
  <r>
    <n v="286"/>
    <n v="998"/>
    <n v="18840"/>
    <d v="2021-01-05T00:00:00"/>
    <d v="2021-01-08T00:00:00"/>
    <x v="6"/>
    <n v="32"/>
  </r>
  <r>
    <n v="287"/>
    <n v="799"/>
    <n v="10368"/>
    <d v="2021-09-09T00:00:00"/>
    <d v="2021-10-03T00:00:00"/>
    <x v="6"/>
    <n v="67"/>
  </r>
  <r>
    <n v="288"/>
    <n v="201"/>
    <n v="36160"/>
    <d v="2021-10-13T00:00:00"/>
    <d v="2021-10-16T00:00:00"/>
    <x v="6"/>
    <n v="58"/>
  </r>
  <r>
    <n v="289"/>
    <n v="977"/>
    <n v="10046"/>
    <d v="2021-01-26T00:00:00"/>
    <d v="2021-02-16T00:00:00"/>
    <x v="6"/>
    <n v="34"/>
  </r>
  <r>
    <n v="290"/>
    <n v="364"/>
    <n v="48707"/>
    <d v="2021-08-01T00:00:00"/>
    <d v="2021-08-16T00:00:00"/>
    <x v="6"/>
    <n v="28"/>
  </r>
  <r>
    <n v="291"/>
    <n v="112"/>
    <n v="50830"/>
    <d v="2021-01-12T00:00:00"/>
    <d v="2021-02-05T00:00:00"/>
    <x v="7"/>
    <n v="42"/>
  </r>
  <r>
    <n v="292"/>
    <n v="337"/>
    <n v="36699"/>
    <d v="2021-03-26T00:00:00"/>
    <d v="2021-04-04T00:00:00"/>
    <x v="3"/>
    <n v="78"/>
  </r>
  <r>
    <n v="293"/>
    <n v="426"/>
    <n v="32389"/>
    <d v="2021-08-05T00:00:00"/>
    <d v="2021-08-13T00:00:00"/>
    <x v="4"/>
    <n v="40"/>
  </r>
  <r>
    <n v="294"/>
    <n v="499"/>
    <n v="50667"/>
    <d v="2021-08-28T00:00:00"/>
    <d v="2021-09-15T00:00:00"/>
    <x v="5"/>
    <n v="24"/>
  </r>
  <r>
    <n v="295"/>
    <n v="412"/>
    <n v="55019"/>
    <d v="2021-03-05T00:00:00"/>
    <d v="2021-03-19T00:00:00"/>
    <x v="6"/>
    <n v="21"/>
  </r>
  <r>
    <n v="296"/>
    <n v="207"/>
    <n v="47076"/>
    <d v="2021-10-22T00:00:00"/>
    <d v="2021-10-25T00:00:00"/>
    <x v="2"/>
    <n v="56"/>
  </r>
  <r>
    <n v="297"/>
    <n v="256"/>
    <n v="23789"/>
    <d v="2021-06-15T00:00:00"/>
    <d v="2021-06-27T00:00:00"/>
    <x v="4"/>
    <n v="46"/>
  </r>
  <r>
    <n v="298"/>
    <n v="58"/>
    <n v="55984"/>
    <d v="2021-09-11T00:00:00"/>
    <d v="2021-09-20T00:00:00"/>
    <x v="5"/>
    <n v="39"/>
  </r>
  <r>
    <n v="299"/>
    <n v="994"/>
    <n v="58159"/>
    <d v="2021-01-12T00:00:00"/>
    <d v="2021-02-03T00:00:00"/>
    <x v="7"/>
    <n v="53"/>
  </r>
  <r>
    <n v="300"/>
    <n v="912"/>
    <n v="47255"/>
    <d v="2021-09-30T00:00:00"/>
    <d v="2021-10-25T00:00:00"/>
    <x v="5"/>
    <n v="60"/>
  </r>
  <r>
    <n v="301"/>
    <n v="535"/>
    <n v="12986"/>
    <d v="2021-06-21T00:00:00"/>
    <d v="2021-06-25T00:00:00"/>
    <x v="6"/>
    <n v="56"/>
  </r>
  <r>
    <n v="302"/>
    <n v="156"/>
    <n v="32298"/>
    <d v="2021-06-19T00:00:00"/>
    <d v="2021-07-07T00:00:00"/>
    <x v="7"/>
    <n v="24"/>
  </r>
  <r>
    <n v="303"/>
    <n v="758"/>
    <n v="58670"/>
    <d v="2021-09-02T00:00:00"/>
    <d v="2021-09-11T00:00:00"/>
    <x v="0"/>
    <n v="44"/>
  </r>
  <r>
    <n v="304"/>
    <n v="537"/>
    <n v="27293"/>
    <d v="2021-04-10T00:00:00"/>
    <d v="2021-05-03T00:00:00"/>
    <x v="3"/>
    <n v="45"/>
  </r>
  <r>
    <n v="305"/>
    <n v="234"/>
    <n v="13377"/>
    <d v="2021-07-09T00:00:00"/>
    <d v="2021-07-26T00:00:00"/>
    <x v="0"/>
    <n v="37"/>
  </r>
  <r>
    <n v="306"/>
    <n v="747"/>
    <n v="51492"/>
    <d v="2021-10-16T00:00:00"/>
    <d v="2021-10-19T00:00:00"/>
    <x v="4"/>
    <n v="25"/>
  </r>
  <r>
    <n v="307"/>
    <n v="679"/>
    <n v="17726"/>
    <d v="2021-10-11T00:00:00"/>
    <d v="2021-10-28T00:00:00"/>
    <x v="2"/>
    <n v="76"/>
  </r>
  <r>
    <n v="308"/>
    <n v="549"/>
    <n v="18834"/>
    <d v="2021-02-13T00:00:00"/>
    <d v="2021-03-08T00:00:00"/>
    <x v="1"/>
    <n v="50"/>
  </r>
  <r>
    <n v="309"/>
    <n v="390"/>
    <n v="26229"/>
    <d v="2021-01-07T00:00:00"/>
    <d v="2021-01-25T00:00:00"/>
    <x v="4"/>
    <n v="36"/>
  </r>
  <r>
    <n v="310"/>
    <n v="348"/>
    <n v="18372"/>
    <d v="2021-04-25T00:00:00"/>
    <d v="2021-05-15T00:00:00"/>
    <x v="2"/>
    <n v="76"/>
  </r>
  <r>
    <n v="311"/>
    <n v="807"/>
    <n v="21226"/>
    <d v="2021-03-07T00:00:00"/>
    <d v="2021-03-25T00:00:00"/>
    <x v="6"/>
    <n v="26"/>
  </r>
  <r>
    <n v="312"/>
    <n v="683"/>
    <n v="38591"/>
    <d v="2021-07-06T00:00:00"/>
    <d v="2021-07-31T00:00:00"/>
    <x v="0"/>
    <n v="45"/>
  </r>
  <r>
    <n v="313"/>
    <n v="266"/>
    <n v="24507"/>
    <d v="2021-06-02T00:00:00"/>
    <d v="2021-06-11T00:00:00"/>
    <x v="3"/>
    <n v="55"/>
  </r>
  <r>
    <n v="314"/>
    <n v="95"/>
    <n v="49262"/>
    <d v="2021-08-14T00:00:00"/>
    <d v="2021-08-17T00:00:00"/>
    <x v="3"/>
    <n v="33"/>
  </r>
  <r>
    <n v="315"/>
    <n v="239"/>
    <n v="18075"/>
    <d v="2021-04-05T00:00:00"/>
    <d v="2021-04-25T00:00:00"/>
    <x v="0"/>
    <n v="63"/>
  </r>
  <r>
    <n v="316"/>
    <n v="179"/>
    <n v="59876"/>
    <d v="2021-09-12T00:00:00"/>
    <d v="2021-09-20T00:00:00"/>
    <x v="5"/>
    <n v="52"/>
  </r>
  <r>
    <n v="317"/>
    <n v="876"/>
    <n v="18204"/>
    <d v="2021-04-23T00:00:00"/>
    <d v="2021-04-26T00:00:00"/>
    <x v="1"/>
    <n v="20"/>
  </r>
  <r>
    <n v="318"/>
    <n v="433"/>
    <n v="39332"/>
    <d v="2021-01-31T00:00:00"/>
    <d v="2021-02-17T00:00:00"/>
    <x v="3"/>
    <n v="46"/>
  </r>
  <r>
    <n v="319"/>
    <n v="933"/>
    <n v="29837"/>
    <d v="2021-08-22T00:00:00"/>
    <d v="2021-09-16T00:00:00"/>
    <x v="2"/>
    <n v="36"/>
  </r>
  <r>
    <n v="320"/>
    <n v="41"/>
    <n v="19693"/>
    <d v="2021-08-22T00:00:00"/>
    <d v="2021-09-12T00:00:00"/>
    <x v="1"/>
    <n v="65"/>
  </r>
  <r>
    <n v="321"/>
    <n v="833"/>
    <n v="36589"/>
    <d v="2021-08-26T00:00:00"/>
    <d v="2021-08-31T00:00:00"/>
    <x v="2"/>
    <n v="27"/>
  </r>
  <r>
    <n v="322"/>
    <n v="686"/>
    <n v="41400"/>
    <d v="2021-08-17T00:00:00"/>
    <d v="2021-09-12T00:00:00"/>
    <x v="6"/>
    <n v="22"/>
  </r>
  <r>
    <n v="323"/>
    <n v="852"/>
    <n v="11437"/>
    <d v="2021-03-23T00:00:00"/>
    <d v="2021-04-13T00:00:00"/>
    <x v="6"/>
    <n v="67"/>
  </r>
  <r>
    <n v="324"/>
    <n v="99"/>
    <n v="10411"/>
    <d v="2021-07-05T00:00:00"/>
    <d v="2021-07-16T00:00:00"/>
    <x v="2"/>
    <n v="75"/>
  </r>
  <r>
    <n v="325"/>
    <n v="318"/>
    <n v="18010"/>
    <d v="2021-05-11T00:00:00"/>
    <d v="2021-05-28T00:00:00"/>
    <x v="6"/>
    <n v="63"/>
  </r>
  <r>
    <n v="326"/>
    <n v="199"/>
    <n v="15380"/>
    <d v="2021-06-22T00:00:00"/>
    <d v="2021-07-01T00:00:00"/>
    <x v="2"/>
    <n v="65"/>
  </r>
  <r>
    <n v="327"/>
    <n v="710"/>
    <n v="11611"/>
    <d v="2021-07-28T00:00:00"/>
    <d v="2021-07-31T00:00:00"/>
    <x v="1"/>
    <n v="60"/>
  </r>
  <r>
    <n v="328"/>
    <n v="246"/>
    <n v="26653"/>
    <d v="2021-04-14T00:00:00"/>
    <d v="2021-05-08T00:00:00"/>
    <x v="4"/>
    <n v="40"/>
  </r>
  <r>
    <n v="329"/>
    <n v="820"/>
    <n v="58708"/>
    <d v="2021-04-30T00:00:00"/>
    <d v="2021-05-24T00:00:00"/>
    <x v="1"/>
    <n v="26"/>
  </r>
  <r>
    <n v="330"/>
    <n v="887"/>
    <n v="31700"/>
    <d v="2021-03-12T00:00:00"/>
    <d v="2021-04-08T00:00:00"/>
    <x v="1"/>
    <n v="61"/>
  </r>
  <r>
    <n v="331"/>
    <n v="414"/>
    <n v="38796"/>
    <d v="2021-03-18T00:00:00"/>
    <d v="2021-03-23T00:00:00"/>
    <x v="6"/>
    <n v="51"/>
  </r>
  <r>
    <n v="332"/>
    <n v="466"/>
    <n v="12799"/>
    <d v="2021-03-13T00:00:00"/>
    <d v="2021-03-14T00:00:00"/>
    <x v="1"/>
    <n v="28"/>
  </r>
  <r>
    <n v="333"/>
    <n v="367"/>
    <n v="21091"/>
    <d v="2021-10-18T00:00:00"/>
    <d v="2021-11-09T00:00:00"/>
    <x v="4"/>
    <n v="51"/>
  </r>
  <r>
    <n v="334"/>
    <n v="539"/>
    <n v="32277"/>
    <d v="2021-05-12T00:00:00"/>
    <d v="2021-05-23T00:00:00"/>
    <x v="1"/>
    <n v="78"/>
  </r>
  <r>
    <n v="335"/>
    <n v="485"/>
    <n v="51638"/>
    <d v="2021-09-30T00:00:00"/>
    <d v="2021-10-24T00:00:00"/>
    <x v="1"/>
    <n v="46"/>
  </r>
  <r>
    <n v="336"/>
    <n v="615"/>
    <n v="16829"/>
    <d v="2021-05-25T00:00:00"/>
    <d v="2021-05-28T00:00:00"/>
    <x v="3"/>
    <n v="42"/>
  </r>
  <r>
    <n v="337"/>
    <n v="341"/>
    <n v="49047"/>
    <d v="2021-08-02T00:00:00"/>
    <d v="2021-08-04T00:00:00"/>
    <x v="7"/>
    <n v="34"/>
  </r>
  <r>
    <n v="338"/>
    <n v="630"/>
    <n v="12762"/>
    <d v="2021-01-26T00:00:00"/>
    <d v="2021-02-13T00:00:00"/>
    <x v="1"/>
    <n v="49"/>
  </r>
  <r>
    <n v="339"/>
    <n v="409"/>
    <n v="15556"/>
    <d v="2021-04-06T00:00:00"/>
    <d v="2021-04-13T00:00:00"/>
    <x v="1"/>
    <n v="75"/>
  </r>
  <r>
    <n v="340"/>
    <n v="841"/>
    <n v="56172"/>
    <d v="2021-07-17T00:00:00"/>
    <d v="2021-08-13T00:00:00"/>
    <x v="6"/>
    <n v="23"/>
  </r>
  <r>
    <n v="341"/>
    <n v="602"/>
    <n v="13882"/>
    <d v="2021-02-07T00:00:00"/>
    <d v="2021-02-09T00:00:00"/>
    <x v="4"/>
    <n v="54"/>
  </r>
  <r>
    <n v="342"/>
    <n v="348"/>
    <n v="29452"/>
    <d v="2021-08-24T00:00:00"/>
    <d v="2021-09-08T00:00:00"/>
    <x v="2"/>
    <n v="76"/>
  </r>
  <r>
    <n v="343"/>
    <n v="673"/>
    <n v="37831"/>
    <d v="2021-09-17T00:00:00"/>
    <d v="2021-10-06T00:00:00"/>
    <x v="1"/>
    <n v="59"/>
  </r>
  <r>
    <n v="344"/>
    <n v="526"/>
    <n v="44938"/>
    <d v="2021-08-16T00:00:00"/>
    <d v="2021-09-06T00:00:00"/>
    <x v="1"/>
    <n v="73"/>
  </r>
  <r>
    <n v="345"/>
    <n v="711"/>
    <n v="17146"/>
    <d v="2021-02-14T00:00:00"/>
    <d v="2021-03-05T00:00:00"/>
    <x v="1"/>
    <n v="42"/>
  </r>
  <r>
    <n v="346"/>
    <n v="739"/>
    <n v="35045"/>
    <d v="2021-03-23T00:00:00"/>
    <d v="2021-04-06T00:00:00"/>
    <x v="7"/>
    <n v="57"/>
  </r>
  <r>
    <n v="347"/>
    <n v="209"/>
    <n v="18829"/>
    <d v="2021-05-29T00:00:00"/>
    <d v="2021-06-14T00:00:00"/>
    <x v="7"/>
    <n v="29"/>
  </r>
  <r>
    <n v="348"/>
    <n v="732"/>
    <n v="42741"/>
    <d v="2021-10-07T00:00:00"/>
    <d v="2021-10-28T00:00:00"/>
    <x v="0"/>
    <n v="80"/>
  </r>
  <r>
    <n v="349"/>
    <n v="847"/>
    <n v="36910"/>
    <d v="2021-04-13T00:00:00"/>
    <d v="2021-04-29T00:00:00"/>
    <x v="5"/>
    <n v="61"/>
  </r>
  <r>
    <n v="350"/>
    <n v="869"/>
    <n v="49770"/>
    <d v="2021-02-14T00:00:00"/>
    <d v="2021-03-02T00:00:00"/>
    <x v="3"/>
    <n v="26"/>
  </r>
  <r>
    <n v="351"/>
    <n v="478"/>
    <n v="37332"/>
    <d v="2021-05-02T00:00:00"/>
    <d v="2021-05-04T00:00:00"/>
    <x v="3"/>
    <n v="71"/>
  </r>
  <r>
    <n v="352"/>
    <n v="52"/>
    <n v="13270"/>
    <d v="2021-10-08T00:00:00"/>
    <d v="2021-10-10T00:00:00"/>
    <x v="1"/>
    <n v="47"/>
  </r>
  <r>
    <n v="353"/>
    <n v="774"/>
    <n v="46198"/>
    <d v="2021-03-30T00:00:00"/>
    <d v="2021-04-05T00:00:00"/>
    <x v="2"/>
    <n v="34"/>
  </r>
  <r>
    <n v="354"/>
    <n v="18"/>
    <n v="33908"/>
    <d v="2021-02-26T00:00:00"/>
    <d v="2021-03-08T00:00:00"/>
    <x v="1"/>
    <n v="79"/>
  </r>
  <r>
    <n v="355"/>
    <n v="46"/>
    <n v="33100"/>
    <d v="2021-04-14T00:00:00"/>
    <d v="2021-04-24T00:00:00"/>
    <x v="5"/>
    <n v="68"/>
  </r>
  <r>
    <n v="356"/>
    <n v="236"/>
    <n v="34259"/>
    <d v="2021-04-01T00:00:00"/>
    <d v="2021-04-15T00:00:00"/>
    <x v="3"/>
    <n v="80"/>
  </r>
  <r>
    <n v="357"/>
    <n v="70"/>
    <n v="30735"/>
    <d v="2021-02-08T00:00:00"/>
    <d v="2021-02-13T00:00:00"/>
    <x v="7"/>
    <n v="48"/>
  </r>
  <r>
    <n v="358"/>
    <n v="796"/>
    <n v="41343"/>
    <d v="2021-04-07T00:00:00"/>
    <d v="2021-04-12T00:00:00"/>
    <x v="6"/>
    <n v="26"/>
  </r>
  <r>
    <n v="359"/>
    <n v="661"/>
    <n v="47911"/>
    <d v="2021-05-16T00:00:00"/>
    <d v="2021-05-31T00:00:00"/>
    <x v="1"/>
    <n v="45"/>
  </r>
  <r>
    <n v="360"/>
    <n v="870"/>
    <n v="45309"/>
    <d v="2021-08-03T00:00:00"/>
    <d v="2021-08-08T00:00:00"/>
    <x v="0"/>
    <n v="49"/>
  </r>
  <r>
    <n v="361"/>
    <n v="988"/>
    <n v="18831"/>
    <d v="2021-02-06T00:00:00"/>
    <d v="2021-02-25T00:00:00"/>
    <x v="6"/>
    <n v="35"/>
  </r>
  <r>
    <n v="362"/>
    <n v="96"/>
    <n v="21601"/>
    <d v="2021-09-30T00:00:00"/>
    <d v="2021-10-07T00:00:00"/>
    <x v="0"/>
    <n v="41"/>
  </r>
  <r>
    <n v="363"/>
    <n v="882"/>
    <n v="57405"/>
    <d v="2021-01-25T00:00:00"/>
    <d v="2021-02-21T00:00:00"/>
    <x v="2"/>
    <n v="43"/>
  </r>
  <r>
    <n v="364"/>
    <n v="925"/>
    <n v="25525"/>
    <d v="2021-03-13T00:00:00"/>
    <d v="2021-04-03T00:00:00"/>
    <x v="3"/>
    <n v="70"/>
  </r>
  <r>
    <n v="365"/>
    <n v="485"/>
    <n v="37396"/>
    <d v="2021-04-14T00:00:00"/>
    <d v="2021-04-25T00:00:00"/>
    <x v="1"/>
    <n v="46"/>
  </r>
  <r>
    <n v="366"/>
    <n v="334"/>
    <n v="43210"/>
    <d v="2021-07-15T00:00:00"/>
    <d v="2021-07-30T00:00:00"/>
    <x v="5"/>
    <n v="68"/>
  </r>
  <r>
    <n v="367"/>
    <n v="181"/>
    <n v="35564"/>
    <d v="2021-02-20T00:00:00"/>
    <d v="2021-03-19T00:00:00"/>
    <x v="6"/>
    <n v="27"/>
  </r>
  <r>
    <n v="368"/>
    <n v="556"/>
    <n v="15258"/>
    <d v="2021-09-02T00:00:00"/>
    <d v="2021-09-21T00:00:00"/>
    <x v="0"/>
    <n v="61"/>
  </r>
  <r>
    <n v="369"/>
    <n v="729"/>
    <n v="24488"/>
    <d v="2021-03-26T00:00:00"/>
    <d v="2021-04-18T00:00:00"/>
    <x v="7"/>
    <n v="54"/>
  </r>
  <r>
    <n v="370"/>
    <n v="986"/>
    <n v="53990"/>
    <d v="2021-01-22T00:00:00"/>
    <d v="2021-02-11T00:00:00"/>
    <x v="6"/>
    <n v="38"/>
  </r>
  <r>
    <n v="371"/>
    <n v="727"/>
    <n v="28931"/>
    <d v="2021-08-29T00:00:00"/>
    <d v="2021-09-15T00:00:00"/>
    <x v="7"/>
    <n v="26"/>
  </r>
  <r>
    <n v="372"/>
    <n v="991"/>
    <n v="51705"/>
    <d v="2021-03-14T00:00:00"/>
    <d v="2021-03-19T00:00:00"/>
    <x v="0"/>
    <n v="30"/>
  </r>
  <r>
    <n v="373"/>
    <n v="581"/>
    <n v="25727"/>
    <d v="2021-03-13T00:00:00"/>
    <d v="2021-04-03T00:00:00"/>
    <x v="6"/>
    <n v="40"/>
  </r>
  <r>
    <n v="374"/>
    <n v="981"/>
    <n v="25047"/>
    <d v="2021-06-05T00:00:00"/>
    <d v="2021-06-20T00:00:00"/>
    <x v="2"/>
    <n v="47"/>
  </r>
  <r>
    <n v="375"/>
    <n v="655"/>
    <n v="19991"/>
    <d v="2021-01-20T00:00:00"/>
    <d v="2021-01-26T00:00:00"/>
    <x v="5"/>
    <n v="77"/>
  </r>
  <r>
    <n v="376"/>
    <n v="571"/>
    <n v="15454"/>
    <d v="2021-07-04T00:00:00"/>
    <d v="2021-07-17T00:00:00"/>
    <x v="5"/>
    <n v="22"/>
  </r>
  <r>
    <n v="377"/>
    <n v="21"/>
    <n v="24815"/>
    <d v="2021-05-19T00:00:00"/>
    <d v="2021-05-28T00:00:00"/>
    <x v="3"/>
    <n v="31"/>
  </r>
  <r>
    <n v="378"/>
    <n v="623"/>
    <n v="37922"/>
    <d v="2021-09-29T00:00:00"/>
    <d v="2021-10-25T00:00:00"/>
    <x v="5"/>
    <n v="57"/>
  </r>
  <r>
    <n v="379"/>
    <n v="467"/>
    <n v="15378"/>
    <d v="2021-02-13T00:00:00"/>
    <d v="2021-02-15T00:00:00"/>
    <x v="4"/>
    <n v="53"/>
  </r>
  <r>
    <n v="380"/>
    <n v="75"/>
    <n v="13269"/>
    <d v="2021-03-22T00:00:00"/>
    <d v="2021-03-28T00:00:00"/>
    <x v="3"/>
    <n v="75"/>
  </r>
  <r>
    <n v="381"/>
    <n v="258"/>
    <n v="36550"/>
    <d v="2021-04-11T00:00:00"/>
    <d v="2021-05-03T00:00:00"/>
    <x v="7"/>
    <n v="62"/>
  </r>
  <r>
    <n v="382"/>
    <n v="791"/>
    <n v="24647"/>
    <d v="2021-05-04T00:00:00"/>
    <d v="2021-05-15T00:00:00"/>
    <x v="5"/>
    <n v="34"/>
  </r>
  <r>
    <n v="383"/>
    <n v="469"/>
    <n v="36564"/>
    <d v="2021-09-08T00:00:00"/>
    <d v="2021-09-14T00:00:00"/>
    <x v="7"/>
    <n v="78"/>
  </r>
  <r>
    <n v="384"/>
    <n v="709"/>
    <n v="39383"/>
    <d v="2021-05-27T00:00:00"/>
    <d v="2021-06-22T00:00:00"/>
    <x v="0"/>
    <n v="65"/>
  </r>
  <r>
    <n v="385"/>
    <n v="146"/>
    <n v="43155"/>
    <d v="2021-08-08T00:00:00"/>
    <d v="2021-08-24T00:00:00"/>
    <x v="5"/>
    <n v="50"/>
  </r>
  <r>
    <n v="386"/>
    <n v="458"/>
    <n v="34948"/>
    <d v="2021-02-14T00:00:00"/>
    <d v="2021-03-03T00:00:00"/>
    <x v="2"/>
    <n v="42"/>
  </r>
  <r>
    <n v="387"/>
    <n v="341"/>
    <n v="34491"/>
    <d v="2021-06-11T00:00:00"/>
    <d v="2021-06-14T00:00:00"/>
    <x v="7"/>
    <n v="34"/>
  </r>
  <r>
    <n v="388"/>
    <n v="601"/>
    <n v="34341"/>
    <d v="2021-02-12T00:00:00"/>
    <d v="2021-02-17T00:00:00"/>
    <x v="1"/>
    <n v="55"/>
  </r>
  <r>
    <n v="389"/>
    <n v="643"/>
    <n v="42818"/>
    <d v="2021-04-20T00:00:00"/>
    <d v="2021-04-23T00:00:00"/>
    <x v="7"/>
    <n v="36"/>
  </r>
  <r>
    <n v="390"/>
    <n v="206"/>
    <n v="57651"/>
    <d v="2021-01-20T00:00:00"/>
    <d v="2021-01-24T00:00:00"/>
    <x v="6"/>
    <n v="66"/>
  </r>
  <r>
    <n v="391"/>
    <n v="726"/>
    <n v="24661"/>
    <d v="2021-05-16T00:00:00"/>
    <d v="2021-06-06T00:00:00"/>
    <x v="2"/>
    <n v="27"/>
  </r>
  <r>
    <n v="392"/>
    <n v="840"/>
    <n v="32036"/>
    <d v="2021-01-12T00:00:00"/>
    <d v="2021-01-25T00:00:00"/>
    <x v="5"/>
    <n v="25"/>
  </r>
  <r>
    <n v="393"/>
    <n v="803"/>
    <n v="24994"/>
    <d v="2021-05-06T00:00:00"/>
    <d v="2021-05-27T00:00:00"/>
    <x v="4"/>
    <n v="68"/>
  </r>
  <r>
    <n v="394"/>
    <n v="508"/>
    <n v="18584"/>
    <d v="2021-09-06T00:00:00"/>
    <d v="2021-09-10T00:00:00"/>
    <x v="3"/>
    <n v="65"/>
  </r>
  <r>
    <n v="395"/>
    <n v="728"/>
    <n v="24101"/>
    <d v="2021-03-26T00:00:00"/>
    <d v="2021-04-02T00:00:00"/>
    <x v="5"/>
    <n v="51"/>
  </r>
  <r>
    <n v="396"/>
    <n v="461"/>
    <n v="57491"/>
    <d v="2021-02-26T00:00:00"/>
    <d v="2021-03-03T00:00:00"/>
    <x v="7"/>
    <n v="54"/>
  </r>
  <r>
    <n v="397"/>
    <n v="446"/>
    <n v="33872"/>
    <d v="2021-02-03T00:00:00"/>
    <d v="2021-02-22T00:00:00"/>
    <x v="3"/>
    <n v="47"/>
  </r>
  <r>
    <n v="398"/>
    <n v="13"/>
    <n v="31626"/>
    <d v="2021-09-28T00:00:00"/>
    <d v="2021-10-13T00:00:00"/>
    <x v="1"/>
    <n v="42"/>
  </r>
  <r>
    <n v="399"/>
    <n v="331"/>
    <n v="57278"/>
    <d v="2021-10-21T00:00:00"/>
    <d v="2021-10-30T00:00:00"/>
    <x v="6"/>
    <n v="32"/>
  </r>
  <r>
    <n v="400"/>
    <n v="907"/>
    <n v="44904"/>
    <d v="2021-07-02T00:00:00"/>
    <d v="2021-07-25T00:00:00"/>
    <x v="7"/>
    <n v="43"/>
  </r>
  <r>
    <n v="401"/>
    <n v="94"/>
    <n v="24512"/>
    <d v="2021-08-14T00:00:00"/>
    <d v="2021-08-24T00:00:00"/>
    <x v="2"/>
    <n v="46"/>
  </r>
  <r>
    <n v="402"/>
    <n v="537"/>
    <n v="26681"/>
    <d v="2021-03-09T00:00:00"/>
    <d v="2021-04-04T00:00:00"/>
    <x v="3"/>
    <n v="45"/>
  </r>
  <r>
    <n v="403"/>
    <n v="980"/>
    <n v="17088"/>
    <d v="2021-09-16T00:00:00"/>
    <d v="2021-09-25T00:00:00"/>
    <x v="5"/>
    <n v="35"/>
  </r>
  <r>
    <n v="404"/>
    <n v="998"/>
    <n v="45215"/>
    <d v="2021-03-03T00:00:00"/>
    <d v="2021-03-09T00:00:00"/>
    <x v="6"/>
    <n v="32"/>
  </r>
  <r>
    <n v="405"/>
    <n v="493"/>
    <n v="51471"/>
    <d v="2021-08-09T00:00:00"/>
    <d v="2021-08-12T00:00:00"/>
    <x v="4"/>
    <n v="63"/>
  </r>
  <r>
    <n v="406"/>
    <n v="892"/>
    <n v="35512"/>
    <d v="2021-07-25T00:00:00"/>
    <d v="2021-08-18T00:00:00"/>
    <x v="3"/>
    <n v="44"/>
  </r>
  <r>
    <n v="407"/>
    <n v="835"/>
    <n v="42595"/>
    <d v="2021-01-09T00:00:00"/>
    <d v="2021-01-20T00:00:00"/>
    <x v="6"/>
    <n v="25"/>
  </r>
  <r>
    <n v="408"/>
    <n v="404"/>
    <n v="39757"/>
    <d v="2021-01-30T00:00:00"/>
    <d v="2021-02-15T00:00:00"/>
    <x v="3"/>
    <n v="79"/>
  </r>
  <r>
    <n v="409"/>
    <n v="206"/>
    <n v="15453"/>
    <d v="2021-05-03T00:00:00"/>
    <d v="2021-05-11T00:00:00"/>
    <x v="6"/>
    <n v="66"/>
  </r>
  <r>
    <n v="410"/>
    <n v="47"/>
    <n v="14296"/>
    <d v="2021-08-04T00:00:00"/>
    <d v="2021-08-09T00:00:00"/>
    <x v="6"/>
    <n v="54"/>
  </r>
  <r>
    <n v="411"/>
    <n v="771"/>
    <n v="38909"/>
    <d v="2021-03-17T00:00:00"/>
    <d v="2021-04-08T00:00:00"/>
    <x v="0"/>
    <n v="74"/>
  </r>
  <r>
    <n v="412"/>
    <n v="427"/>
    <n v="25520"/>
    <d v="2021-09-23T00:00:00"/>
    <d v="2021-10-13T00:00:00"/>
    <x v="2"/>
    <n v="25"/>
  </r>
  <r>
    <n v="413"/>
    <n v="589"/>
    <n v="35487"/>
    <d v="2021-10-17T00:00:00"/>
    <d v="2021-10-31T00:00:00"/>
    <x v="6"/>
    <n v="57"/>
  </r>
  <r>
    <n v="414"/>
    <n v="212"/>
    <n v="57052"/>
    <d v="2021-01-02T00:00:00"/>
    <d v="2021-01-03T00:00:00"/>
    <x v="6"/>
    <n v="79"/>
  </r>
  <r>
    <n v="415"/>
    <n v="947"/>
    <n v="35686"/>
    <d v="2021-07-14T00:00:00"/>
    <d v="2021-07-19T00:00:00"/>
    <x v="2"/>
    <n v="74"/>
  </r>
  <r>
    <n v="416"/>
    <n v="129"/>
    <n v="37878"/>
    <d v="2021-10-08T00:00:00"/>
    <d v="2021-10-25T00:00:00"/>
    <x v="3"/>
    <n v="68"/>
  </r>
  <r>
    <n v="417"/>
    <n v="729"/>
    <n v="45024"/>
    <d v="2021-09-14T00:00:00"/>
    <d v="2021-10-11T00:00:00"/>
    <x v="7"/>
    <n v="54"/>
  </r>
  <r>
    <n v="418"/>
    <n v="918"/>
    <n v="55376"/>
    <d v="2021-08-24T00:00:00"/>
    <d v="2021-09-15T00:00:00"/>
    <x v="6"/>
    <n v="69"/>
  </r>
  <r>
    <n v="419"/>
    <n v="745"/>
    <n v="19518"/>
    <d v="2021-10-20T00:00:00"/>
    <d v="2021-11-10T00:00:00"/>
    <x v="3"/>
    <n v="31"/>
  </r>
  <r>
    <n v="420"/>
    <n v="482"/>
    <n v="25541"/>
    <d v="2021-02-22T00:00:00"/>
    <d v="2021-03-19T00:00:00"/>
    <x v="5"/>
    <n v="63"/>
  </r>
  <r>
    <n v="421"/>
    <n v="691"/>
    <n v="24273"/>
    <d v="2021-09-28T00:00:00"/>
    <d v="2021-10-09T00:00:00"/>
    <x v="0"/>
    <n v="73"/>
  </r>
  <r>
    <n v="422"/>
    <n v="375"/>
    <n v="48025"/>
    <d v="2021-03-16T00:00:00"/>
    <d v="2021-03-26T00:00:00"/>
    <x v="5"/>
    <n v="77"/>
  </r>
  <r>
    <n v="423"/>
    <n v="507"/>
    <n v="34107"/>
    <d v="2021-06-12T00:00:00"/>
    <d v="2021-06-21T00:00:00"/>
    <x v="6"/>
    <n v="74"/>
  </r>
  <r>
    <n v="424"/>
    <n v="551"/>
    <n v="58723"/>
    <d v="2021-03-13T00:00:00"/>
    <d v="2021-03-18T00:00:00"/>
    <x v="4"/>
    <n v="68"/>
  </r>
  <r>
    <n v="425"/>
    <n v="606"/>
    <n v="12705"/>
    <d v="2021-02-21T00:00:00"/>
    <d v="2021-03-17T00:00:00"/>
    <x v="6"/>
    <n v="53"/>
  </r>
  <r>
    <n v="426"/>
    <n v="776"/>
    <n v="32793"/>
    <d v="2021-09-26T00:00:00"/>
    <d v="2021-10-16T00:00:00"/>
    <x v="0"/>
    <n v="24"/>
  </r>
  <r>
    <n v="427"/>
    <n v="282"/>
    <n v="20082"/>
    <d v="2021-01-27T00:00:00"/>
    <d v="2021-02-10T00:00:00"/>
    <x v="7"/>
    <n v="59"/>
  </r>
  <r>
    <n v="428"/>
    <n v="431"/>
    <n v="48629"/>
    <d v="2021-02-24T00:00:00"/>
    <d v="2021-03-23T00:00:00"/>
    <x v="5"/>
    <n v="41"/>
  </r>
  <r>
    <n v="429"/>
    <n v="754"/>
    <n v="23238"/>
    <d v="2021-02-08T00:00:00"/>
    <d v="2021-02-22T00:00:00"/>
    <x v="4"/>
    <n v="74"/>
  </r>
  <r>
    <n v="430"/>
    <n v="155"/>
    <n v="49272"/>
    <d v="2021-02-08T00:00:00"/>
    <d v="2021-03-01T00:00:00"/>
    <x v="1"/>
    <n v="80"/>
  </r>
  <r>
    <n v="431"/>
    <n v="325"/>
    <n v="35804"/>
    <d v="2021-04-25T00:00:00"/>
    <d v="2021-05-09T00:00:00"/>
    <x v="2"/>
    <n v="68"/>
  </r>
  <r>
    <n v="432"/>
    <n v="20"/>
    <n v="37821"/>
    <d v="2021-10-20T00:00:00"/>
    <d v="2021-11-03T00:00:00"/>
    <x v="2"/>
    <n v="55"/>
  </r>
  <r>
    <n v="433"/>
    <n v="419"/>
    <n v="32215"/>
    <d v="2021-08-18T00:00:00"/>
    <d v="2021-09-02T00:00:00"/>
    <x v="1"/>
    <n v="58"/>
  </r>
  <r>
    <n v="434"/>
    <n v="940"/>
    <n v="42284"/>
    <d v="2021-05-11T00:00:00"/>
    <d v="2021-06-01T00:00:00"/>
    <x v="2"/>
    <n v="46"/>
  </r>
  <r>
    <n v="435"/>
    <n v="886"/>
    <n v="56764"/>
    <d v="2021-02-17T00:00:00"/>
    <d v="2021-02-22T00:00:00"/>
    <x v="3"/>
    <n v="69"/>
  </r>
  <r>
    <n v="436"/>
    <n v="739"/>
    <n v="47040"/>
    <d v="2021-08-17T00:00:00"/>
    <d v="2021-09-10T00:00:00"/>
    <x v="7"/>
    <n v="57"/>
  </r>
  <r>
    <n v="437"/>
    <n v="269"/>
    <n v="42857"/>
    <d v="2021-08-25T00:00:00"/>
    <d v="2021-09-05T00:00:00"/>
    <x v="4"/>
    <n v="20"/>
  </r>
  <r>
    <n v="438"/>
    <n v="989"/>
    <n v="51250"/>
    <d v="2021-05-22T00:00:00"/>
    <d v="2021-05-31T00:00:00"/>
    <x v="4"/>
    <n v="53"/>
  </r>
  <r>
    <n v="439"/>
    <n v="286"/>
    <n v="15329"/>
    <d v="2021-08-24T00:00:00"/>
    <d v="2021-09-06T00:00:00"/>
    <x v="6"/>
    <n v="34"/>
  </r>
  <r>
    <n v="440"/>
    <n v="553"/>
    <n v="14884"/>
    <d v="2021-10-09T00:00:00"/>
    <d v="2021-10-30T00:00:00"/>
    <x v="0"/>
    <n v="30"/>
  </r>
  <r>
    <n v="441"/>
    <n v="726"/>
    <n v="13419"/>
    <d v="2021-02-28T00:00:00"/>
    <d v="2021-03-02T00:00:00"/>
    <x v="2"/>
    <n v="27"/>
  </r>
  <r>
    <n v="442"/>
    <n v="693"/>
    <n v="58324"/>
    <d v="2021-03-24T00:00:00"/>
    <d v="2021-03-30T00:00:00"/>
    <x v="2"/>
    <n v="45"/>
  </r>
  <r>
    <n v="443"/>
    <n v="966"/>
    <n v="10043"/>
    <d v="2021-03-09T00:00:00"/>
    <d v="2021-03-27T00:00:00"/>
    <x v="7"/>
    <n v="63"/>
  </r>
  <r>
    <n v="444"/>
    <n v="383"/>
    <n v="33452"/>
    <d v="2021-03-07T00:00:00"/>
    <d v="2021-03-26T00:00:00"/>
    <x v="3"/>
    <n v="23"/>
  </r>
  <r>
    <n v="445"/>
    <n v="893"/>
    <n v="27329"/>
    <d v="2021-07-07T00:00:00"/>
    <d v="2021-07-27T00:00:00"/>
    <x v="0"/>
    <n v="57"/>
  </r>
  <r>
    <n v="446"/>
    <n v="283"/>
    <n v="19398"/>
    <d v="2021-03-26T00:00:00"/>
    <d v="2021-03-30T00:00:00"/>
    <x v="1"/>
    <n v="23"/>
  </r>
  <r>
    <n v="447"/>
    <n v="100"/>
    <n v="59708"/>
    <d v="2021-01-10T00:00:00"/>
    <d v="2021-01-23T00:00:00"/>
    <x v="0"/>
    <n v="69"/>
  </r>
  <r>
    <n v="448"/>
    <n v="185"/>
    <n v="16486"/>
    <d v="2021-08-20T00:00:00"/>
    <d v="2021-08-31T00:00:00"/>
    <x v="6"/>
    <n v="67"/>
  </r>
  <r>
    <n v="449"/>
    <n v="163"/>
    <n v="56294"/>
    <d v="2021-10-23T00:00:00"/>
    <d v="2021-11-09T00:00:00"/>
    <x v="0"/>
    <n v="20"/>
  </r>
  <r>
    <n v="450"/>
    <n v="648"/>
    <n v="12078"/>
    <d v="2021-04-30T00:00:00"/>
    <d v="2021-05-05T00:00:00"/>
    <x v="0"/>
    <n v="38"/>
  </r>
  <r>
    <n v="451"/>
    <n v="566"/>
    <n v="29859"/>
    <d v="2021-08-25T00:00:00"/>
    <d v="2021-09-06T00:00:00"/>
    <x v="1"/>
    <n v="23"/>
  </r>
  <r>
    <n v="452"/>
    <n v="123"/>
    <n v="50557"/>
    <d v="2021-10-09T00:00:00"/>
    <d v="2021-10-22T00:00:00"/>
    <x v="7"/>
    <n v="22"/>
  </r>
  <r>
    <n v="453"/>
    <n v="371"/>
    <n v="53761"/>
    <d v="2021-08-13T00:00:00"/>
    <d v="2021-08-22T00:00:00"/>
    <x v="2"/>
    <n v="63"/>
  </r>
  <r>
    <n v="454"/>
    <n v="441"/>
    <n v="40423"/>
    <d v="2021-03-29T00:00:00"/>
    <d v="2021-04-12T00:00:00"/>
    <x v="4"/>
    <n v="53"/>
  </r>
  <r>
    <n v="455"/>
    <n v="1"/>
    <n v="24550"/>
    <d v="2021-04-04T00:00:00"/>
    <d v="2021-04-06T00:00:00"/>
    <x v="7"/>
    <n v="30"/>
  </r>
  <r>
    <n v="456"/>
    <n v="450"/>
    <n v="53893"/>
    <d v="2021-06-28T00:00:00"/>
    <d v="2021-07-20T00:00:00"/>
    <x v="0"/>
    <n v="59"/>
  </r>
  <r>
    <n v="457"/>
    <n v="490"/>
    <n v="52472"/>
    <d v="2021-03-04T00:00:00"/>
    <d v="2021-03-12T00:00:00"/>
    <x v="1"/>
    <n v="57"/>
  </r>
  <r>
    <n v="458"/>
    <n v="757"/>
    <n v="13142"/>
    <d v="2021-10-21T00:00:00"/>
    <d v="2021-11-10T00:00:00"/>
    <x v="3"/>
    <n v="31"/>
  </r>
  <r>
    <n v="459"/>
    <n v="853"/>
    <n v="24079"/>
    <d v="2021-06-18T00:00:00"/>
    <d v="2021-07-06T00:00:00"/>
    <x v="0"/>
    <n v="54"/>
  </r>
  <r>
    <n v="460"/>
    <n v="250"/>
    <n v="29924"/>
    <d v="2021-06-07T00:00:00"/>
    <d v="2021-06-17T00:00:00"/>
    <x v="6"/>
    <n v="23"/>
  </r>
  <r>
    <n v="461"/>
    <n v="244"/>
    <n v="53553"/>
    <d v="2021-02-14T00:00:00"/>
    <d v="2021-02-19T00:00:00"/>
    <x v="1"/>
    <n v="38"/>
  </r>
  <r>
    <n v="462"/>
    <n v="769"/>
    <n v="44429"/>
    <d v="2021-01-31T00:00:00"/>
    <d v="2021-02-20T00:00:00"/>
    <x v="1"/>
    <n v="21"/>
  </r>
  <r>
    <n v="463"/>
    <n v="641"/>
    <n v="19206"/>
    <d v="2021-03-16T00:00:00"/>
    <d v="2021-04-09T00:00:00"/>
    <x v="5"/>
    <n v="62"/>
  </r>
  <r>
    <n v="464"/>
    <n v="103"/>
    <n v="26925"/>
    <d v="2021-06-29T00:00:00"/>
    <d v="2021-07-25T00:00:00"/>
    <x v="4"/>
    <n v="77"/>
  </r>
  <r>
    <n v="465"/>
    <n v="7"/>
    <n v="48935"/>
    <d v="2021-05-21T00:00:00"/>
    <d v="2021-05-23T00:00:00"/>
    <x v="4"/>
    <n v="76"/>
  </r>
  <r>
    <n v="466"/>
    <n v="628"/>
    <n v="11363"/>
    <d v="2021-06-10T00:00:00"/>
    <d v="2021-07-05T00:00:00"/>
    <x v="3"/>
    <n v="75"/>
  </r>
  <r>
    <n v="467"/>
    <n v="102"/>
    <n v="23636"/>
    <d v="2021-02-24T00:00:00"/>
    <d v="2021-03-10T00:00:00"/>
    <x v="0"/>
    <n v="32"/>
  </r>
  <r>
    <n v="468"/>
    <n v="238"/>
    <n v="56092"/>
    <d v="2021-04-15T00:00:00"/>
    <d v="2021-04-17T00:00:00"/>
    <x v="3"/>
    <n v="30"/>
  </r>
  <r>
    <n v="469"/>
    <n v="907"/>
    <n v="25333"/>
    <d v="2021-04-27T00:00:00"/>
    <d v="2021-05-04T00:00:00"/>
    <x v="7"/>
    <n v="43"/>
  </r>
  <r>
    <n v="470"/>
    <n v="810"/>
    <n v="18707"/>
    <d v="2021-09-11T00:00:00"/>
    <d v="2021-10-04T00:00:00"/>
    <x v="3"/>
    <n v="21"/>
  </r>
  <r>
    <n v="471"/>
    <n v="282"/>
    <n v="56849"/>
    <d v="2021-07-08T00:00:00"/>
    <d v="2021-07-10T00:00:00"/>
    <x v="7"/>
    <n v="59"/>
  </r>
  <r>
    <n v="472"/>
    <n v="85"/>
    <n v="44735"/>
    <d v="2021-07-15T00:00:00"/>
    <d v="2021-07-29T00:00:00"/>
    <x v="2"/>
    <n v="27"/>
  </r>
  <r>
    <n v="473"/>
    <n v="61"/>
    <n v="36137"/>
    <d v="2021-05-19T00:00:00"/>
    <d v="2021-06-12T00:00:00"/>
    <x v="2"/>
    <n v="65"/>
  </r>
  <r>
    <n v="474"/>
    <n v="571"/>
    <n v="17401"/>
    <d v="2021-08-19T00:00:00"/>
    <d v="2021-09-09T00:00:00"/>
    <x v="5"/>
    <n v="22"/>
  </r>
  <r>
    <n v="475"/>
    <n v="696"/>
    <n v="36229"/>
    <d v="2021-05-27T00:00:00"/>
    <d v="2021-06-01T00:00:00"/>
    <x v="3"/>
    <n v="38"/>
  </r>
  <r>
    <n v="476"/>
    <n v="757"/>
    <n v="42157"/>
    <d v="2021-10-07T00:00:00"/>
    <d v="2021-11-02T00:00:00"/>
    <x v="3"/>
    <n v="31"/>
  </r>
  <r>
    <n v="477"/>
    <n v="97"/>
    <n v="37504"/>
    <d v="2021-06-20T00:00:00"/>
    <d v="2021-06-26T00:00:00"/>
    <x v="7"/>
    <n v="39"/>
  </r>
  <r>
    <n v="478"/>
    <n v="452"/>
    <n v="17279"/>
    <d v="2021-10-15T00:00:00"/>
    <d v="2021-10-23T00:00:00"/>
    <x v="2"/>
    <n v="27"/>
  </r>
  <r>
    <n v="479"/>
    <n v="51"/>
    <n v="18796"/>
    <d v="2021-06-27T00:00:00"/>
    <d v="2021-07-16T00:00:00"/>
    <x v="3"/>
    <n v="52"/>
  </r>
  <r>
    <n v="480"/>
    <n v="180"/>
    <n v="38248"/>
    <d v="2021-07-15T00:00:00"/>
    <d v="2021-08-05T00:00:00"/>
    <x v="0"/>
    <n v="21"/>
  </r>
  <r>
    <n v="481"/>
    <n v="227"/>
    <n v="17525"/>
    <d v="2021-08-20T00:00:00"/>
    <d v="2021-09-12T00:00:00"/>
    <x v="3"/>
    <n v="26"/>
  </r>
  <r>
    <n v="482"/>
    <n v="111"/>
    <n v="59910"/>
    <d v="2021-08-03T00:00:00"/>
    <d v="2021-08-09T00:00:00"/>
    <x v="7"/>
    <n v="52"/>
  </r>
  <r>
    <n v="483"/>
    <n v="742"/>
    <n v="26333"/>
    <d v="2021-03-15T00:00:00"/>
    <d v="2021-03-20T00:00:00"/>
    <x v="6"/>
    <n v="44"/>
  </r>
  <r>
    <n v="484"/>
    <n v="926"/>
    <n v="26887"/>
    <d v="2021-05-05T00:00:00"/>
    <d v="2021-05-31T00:00:00"/>
    <x v="2"/>
    <n v="68"/>
  </r>
  <r>
    <n v="485"/>
    <n v="969"/>
    <n v="49699"/>
    <d v="2021-01-08T00:00:00"/>
    <d v="2021-01-28T00:00:00"/>
    <x v="6"/>
    <n v="77"/>
  </r>
  <r>
    <n v="486"/>
    <n v="643"/>
    <n v="10132"/>
    <d v="2021-04-27T00:00:00"/>
    <d v="2021-05-08T00:00:00"/>
    <x v="7"/>
    <n v="36"/>
  </r>
  <r>
    <n v="487"/>
    <n v="926"/>
    <n v="21220"/>
    <d v="2021-01-09T00:00:00"/>
    <d v="2021-02-05T00:00:00"/>
    <x v="2"/>
    <n v="68"/>
  </r>
  <r>
    <n v="488"/>
    <n v="638"/>
    <n v="52570"/>
    <d v="2021-10-01T00:00:00"/>
    <d v="2021-10-26T00:00:00"/>
    <x v="7"/>
    <n v="23"/>
  </r>
  <r>
    <n v="489"/>
    <n v="77"/>
    <n v="28578"/>
    <d v="2021-08-30T00:00:00"/>
    <d v="2021-09-21T00:00:00"/>
    <x v="1"/>
    <n v="62"/>
  </r>
  <r>
    <n v="490"/>
    <n v="816"/>
    <n v="11291"/>
    <d v="2021-09-15T00:00:00"/>
    <d v="2021-09-29T00:00:00"/>
    <x v="0"/>
    <n v="23"/>
  </r>
  <r>
    <n v="491"/>
    <n v="783"/>
    <n v="10074"/>
    <d v="2021-02-24T00:00:00"/>
    <d v="2021-03-18T00:00:00"/>
    <x v="7"/>
    <n v="49"/>
  </r>
  <r>
    <n v="492"/>
    <n v="568"/>
    <n v="49046"/>
    <d v="2021-07-24T00:00:00"/>
    <d v="2021-08-07T00:00:00"/>
    <x v="4"/>
    <n v="64"/>
  </r>
  <r>
    <n v="493"/>
    <n v="895"/>
    <n v="42647"/>
    <d v="2021-04-24T00:00:00"/>
    <d v="2021-05-03T00:00:00"/>
    <x v="0"/>
    <n v="37"/>
  </r>
  <r>
    <n v="494"/>
    <n v="740"/>
    <n v="37675"/>
    <d v="2021-07-31T00:00:00"/>
    <d v="2021-08-15T00:00:00"/>
    <x v="3"/>
    <n v="73"/>
  </r>
  <r>
    <n v="495"/>
    <n v="352"/>
    <n v="41706"/>
    <d v="2021-08-10T00:00:00"/>
    <d v="2021-08-19T00:00:00"/>
    <x v="4"/>
    <n v="31"/>
  </r>
  <r>
    <n v="496"/>
    <n v="574"/>
    <n v="32782"/>
    <d v="2021-06-17T00:00:00"/>
    <d v="2021-06-27T00:00:00"/>
    <x v="6"/>
    <n v="53"/>
  </r>
  <r>
    <n v="497"/>
    <n v="900"/>
    <n v="29655"/>
    <d v="2021-07-07T00:00:00"/>
    <d v="2021-07-09T00:00:00"/>
    <x v="5"/>
    <n v="22"/>
  </r>
  <r>
    <n v="498"/>
    <n v="647"/>
    <n v="23201"/>
    <d v="2021-07-15T00:00:00"/>
    <d v="2021-07-23T00:00:00"/>
    <x v="1"/>
    <n v="51"/>
  </r>
  <r>
    <n v="499"/>
    <n v="690"/>
    <n v="52749"/>
    <d v="2021-10-24T00:00:00"/>
    <d v="2021-10-26T00:00:00"/>
    <x v="2"/>
    <n v="34"/>
  </r>
  <r>
    <n v="500"/>
    <n v="571"/>
    <n v="41037"/>
    <d v="2021-01-15T00:00:00"/>
    <d v="2021-01-24T00:00:00"/>
    <x v="5"/>
    <n v="22"/>
  </r>
  <r>
    <n v="501"/>
    <n v="706"/>
    <n v="41180"/>
    <d v="2021-02-16T00:00:00"/>
    <d v="2021-02-25T00:00:00"/>
    <x v="5"/>
    <n v="43"/>
  </r>
  <r>
    <n v="502"/>
    <n v="485"/>
    <n v="57115"/>
    <d v="2021-02-18T00:00:00"/>
    <d v="2021-03-07T00:00:00"/>
    <x v="1"/>
    <n v="46"/>
  </r>
  <r>
    <n v="503"/>
    <n v="937"/>
    <n v="43249"/>
    <d v="2021-08-19T00:00:00"/>
    <d v="2021-09-05T00:00:00"/>
    <x v="1"/>
    <n v="70"/>
  </r>
  <r>
    <n v="504"/>
    <n v="192"/>
    <n v="57782"/>
    <d v="2021-01-13T00:00:00"/>
    <d v="2021-02-08T00:00:00"/>
    <x v="7"/>
    <n v="63"/>
  </r>
  <r>
    <n v="505"/>
    <n v="737"/>
    <n v="37947"/>
    <d v="2021-08-17T00:00:00"/>
    <d v="2021-08-27T00:00:00"/>
    <x v="2"/>
    <n v="60"/>
  </r>
  <r>
    <n v="506"/>
    <n v="648"/>
    <n v="18355"/>
    <d v="2021-09-11T00:00:00"/>
    <d v="2021-09-27T00:00:00"/>
    <x v="0"/>
    <n v="38"/>
  </r>
  <r>
    <n v="507"/>
    <n v="58"/>
    <n v="29761"/>
    <d v="2021-06-20T00:00:00"/>
    <d v="2021-07-11T00:00:00"/>
    <x v="5"/>
    <n v="39"/>
  </r>
  <r>
    <n v="508"/>
    <n v="834"/>
    <n v="42640"/>
    <d v="2021-07-17T00:00:00"/>
    <d v="2021-08-01T00:00:00"/>
    <x v="3"/>
    <n v="61"/>
  </r>
  <r>
    <n v="509"/>
    <n v="676"/>
    <n v="20368"/>
    <d v="2021-01-02T00:00:00"/>
    <d v="2021-01-25T00:00:00"/>
    <x v="4"/>
    <n v="59"/>
  </r>
  <r>
    <n v="510"/>
    <n v="125"/>
    <n v="47242"/>
    <d v="2021-09-29T00:00:00"/>
    <d v="2021-10-01T00:00:00"/>
    <x v="4"/>
    <n v="77"/>
  </r>
  <r>
    <n v="511"/>
    <n v="282"/>
    <n v="43667"/>
    <d v="2021-08-22T00:00:00"/>
    <d v="2021-09-12T00:00:00"/>
    <x v="7"/>
    <n v="59"/>
  </r>
  <r>
    <n v="512"/>
    <n v="223"/>
    <n v="21235"/>
    <d v="2021-10-13T00:00:00"/>
    <d v="2021-11-05T00:00:00"/>
    <x v="3"/>
    <n v="51"/>
  </r>
  <r>
    <n v="513"/>
    <n v="950"/>
    <n v="49647"/>
    <d v="2021-05-24T00:00:00"/>
    <d v="2021-06-04T00:00:00"/>
    <x v="1"/>
    <n v="43"/>
  </r>
  <r>
    <n v="514"/>
    <n v="740"/>
    <n v="13918"/>
    <d v="2021-07-12T00:00:00"/>
    <d v="2021-07-22T00:00:00"/>
    <x v="3"/>
    <n v="73"/>
  </r>
  <r>
    <n v="515"/>
    <n v="23"/>
    <n v="20627"/>
    <d v="2021-05-23T00:00:00"/>
    <d v="2021-06-13T00:00:00"/>
    <x v="7"/>
    <n v="32"/>
  </r>
  <r>
    <n v="516"/>
    <n v="506"/>
    <n v="20934"/>
    <d v="2021-05-21T00:00:00"/>
    <d v="2021-05-26T00:00:00"/>
    <x v="5"/>
    <n v="37"/>
  </r>
  <r>
    <n v="517"/>
    <n v="797"/>
    <n v="37440"/>
    <d v="2021-06-23T00:00:00"/>
    <d v="2021-06-30T00:00:00"/>
    <x v="7"/>
    <n v="32"/>
  </r>
  <r>
    <n v="518"/>
    <n v="196"/>
    <n v="28347"/>
    <d v="2021-06-03T00:00:00"/>
    <d v="2021-06-18T00:00:00"/>
    <x v="2"/>
    <n v="25"/>
  </r>
  <r>
    <n v="519"/>
    <n v="244"/>
    <n v="23212"/>
    <d v="2021-08-23T00:00:00"/>
    <d v="2021-09-12T00:00:00"/>
    <x v="1"/>
    <n v="38"/>
  </r>
  <r>
    <n v="520"/>
    <n v="679"/>
    <n v="13400"/>
    <d v="2021-02-04T00:00:00"/>
    <d v="2021-03-01T00:00:00"/>
    <x v="2"/>
    <n v="76"/>
  </r>
  <r>
    <n v="521"/>
    <n v="382"/>
    <n v="35247"/>
    <d v="2021-03-17T00:00:00"/>
    <d v="2021-03-31T00:00:00"/>
    <x v="0"/>
    <n v="24"/>
  </r>
  <r>
    <n v="522"/>
    <n v="761"/>
    <n v="35937"/>
    <d v="2021-03-19T00:00:00"/>
    <d v="2021-04-05T00:00:00"/>
    <x v="3"/>
    <n v="52"/>
  </r>
  <r>
    <n v="523"/>
    <n v="516"/>
    <n v="17584"/>
    <d v="2021-04-25T00:00:00"/>
    <d v="2021-05-18T00:00:00"/>
    <x v="6"/>
    <n v="69"/>
  </r>
  <r>
    <n v="524"/>
    <n v="60"/>
    <n v="28334"/>
    <d v="2021-07-21T00:00:00"/>
    <d v="2021-08-01T00:00:00"/>
    <x v="5"/>
    <n v="20"/>
  </r>
  <r>
    <n v="525"/>
    <n v="986"/>
    <n v="32747"/>
    <d v="2021-09-25T00:00:00"/>
    <d v="2021-10-20T00:00:00"/>
    <x v="6"/>
    <n v="38"/>
  </r>
  <r>
    <n v="526"/>
    <n v="55"/>
    <n v="10434"/>
    <d v="2021-05-16T00:00:00"/>
    <d v="2021-05-22T00:00:00"/>
    <x v="6"/>
    <n v="45"/>
  </r>
  <r>
    <n v="527"/>
    <n v="79"/>
    <n v="16864"/>
    <d v="2021-09-13T00:00:00"/>
    <d v="2021-10-09T00:00:00"/>
    <x v="0"/>
    <n v="46"/>
  </r>
  <r>
    <n v="528"/>
    <n v="343"/>
    <n v="56020"/>
    <d v="2021-09-16T00:00:00"/>
    <d v="2021-10-07T00:00:00"/>
    <x v="3"/>
    <n v="47"/>
  </r>
  <r>
    <n v="529"/>
    <n v="767"/>
    <n v="31199"/>
    <d v="2021-01-10T00:00:00"/>
    <d v="2021-01-19T00:00:00"/>
    <x v="2"/>
    <n v="37"/>
  </r>
  <r>
    <n v="530"/>
    <n v="467"/>
    <n v="20275"/>
    <d v="2021-01-07T00:00:00"/>
    <d v="2021-01-23T00:00:00"/>
    <x v="4"/>
    <n v="53"/>
  </r>
  <r>
    <n v="531"/>
    <n v="742"/>
    <n v="26445"/>
    <d v="2021-01-14T00:00:00"/>
    <d v="2021-02-08T00:00:00"/>
    <x v="6"/>
    <n v="44"/>
  </r>
  <r>
    <n v="532"/>
    <n v="523"/>
    <n v="11590"/>
    <d v="2021-09-08T00:00:00"/>
    <d v="2021-09-20T00:00:00"/>
    <x v="4"/>
    <n v="22"/>
  </r>
  <r>
    <n v="533"/>
    <n v="558"/>
    <n v="28560"/>
    <d v="2021-06-04T00:00:00"/>
    <d v="2021-06-09T00:00:00"/>
    <x v="2"/>
    <n v="38"/>
  </r>
  <r>
    <n v="534"/>
    <n v="49"/>
    <n v="31586"/>
    <d v="2021-09-23T00:00:00"/>
    <d v="2021-09-26T00:00:00"/>
    <x v="7"/>
    <n v="56"/>
  </r>
  <r>
    <n v="535"/>
    <n v="585"/>
    <n v="23905"/>
    <d v="2021-01-25T00:00:00"/>
    <d v="2021-02-07T00:00:00"/>
    <x v="3"/>
    <n v="23"/>
  </r>
  <r>
    <n v="536"/>
    <n v="927"/>
    <n v="21110"/>
    <d v="2021-02-05T00:00:00"/>
    <d v="2021-02-21T00:00:00"/>
    <x v="1"/>
    <n v="61"/>
  </r>
  <r>
    <n v="537"/>
    <n v="203"/>
    <n v="10838"/>
    <d v="2021-02-14T00:00:00"/>
    <d v="2021-03-13T00:00:00"/>
    <x v="3"/>
    <n v="30"/>
  </r>
  <r>
    <n v="538"/>
    <n v="754"/>
    <n v="11543"/>
    <d v="2021-01-04T00:00:00"/>
    <d v="2021-01-26T00:00:00"/>
    <x v="4"/>
    <n v="74"/>
  </r>
  <r>
    <n v="539"/>
    <n v="609"/>
    <n v="55906"/>
    <d v="2021-01-03T00:00:00"/>
    <d v="2021-01-25T00:00:00"/>
    <x v="6"/>
    <n v="61"/>
  </r>
  <r>
    <n v="540"/>
    <n v="772"/>
    <n v="37955"/>
    <d v="2021-03-21T00:00:00"/>
    <d v="2021-03-30T00:00:00"/>
    <x v="2"/>
    <n v="71"/>
  </r>
  <r>
    <n v="541"/>
    <n v="490"/>
    <n v="29630"/>
    <d v="2021-08-20T00:00:00"/>
    <d v="2021-08-22T00:00:00"/>
    <x v="1"/>
    <n v="57"/>
  </r>
  <r>
    <n v="542"/>
    <n v="282"/>
    <n v="38737"/>
    <d v="2021-02-10T00:00:00"/>
    <d v="2021-02-14T00:00:00"/>
    <x v="7"/>
    <n v="59"/>
  </r>
  <r>
    <n v="543"/>
    <n v="769"/>
    <n v="12692"/>
    <d v="2021-07-28T00:00:00"/>
    <d v="2021-08-09T00:00:00"/>
    <x v="1"/>
    <n v="21"/>
  </r>
  <r>
    <n v="544"/>
    <n v="347"/>
    <n v="14706"/>
    <d v="2021-03-05T00:00:00"/>
    <d v="2021-03-14T00:00:00"/>
    <x v="7"/>
    <n v="20"/>
  </r>
  <r>
    <n v="545"/>
    <n v="439"/>
    <n v="53117"/>
    <d v="2021-06-21T00:00:00"/>
    <d v="2021-07-02T00:00:00"/>
    <x v="7"/>
    <n v="75"/>
  </r>
  <r>
    <n v="546"/>
    <n v="664"/>
    <n v="42478"/>
    <d v="2021-04-29T00:00:00"/>
    <d v="2021-05-19T00:00:00"/>
    <x v="0"/>
    <n v="32"/>
  </r>
  <r>
    <n v="547"/>
    <n v="163"/>
    <n v="13784"/>
    <d v="2021-10-19T00:00:00"/>
    <d v="2021-10-30T00:00:00"/>
    <x v="0"/>
    <n v="20"/>
  </r>
  <r>
    <n v="548"/>
    <n v="135"/>
    <n v="19053"/>
    <d v="2021-07-17T00:00:00"/>
    <d v="2021-07-26T00:00:00"/>
    <x v="0"/>
    <n v="25"/>
  </r>
  <r>
    <n v="549"/>
    <n v="401"/>
    <n v="39916"/>
    <d v="2021-06-02T00:00:00"/>
    <d v="2021-06-09T00:00:00"/>
    <x v="3"/>
    <n v="73"/>
  </r>
  <r>
    <n v="550"/>
    <n v="26"/>
    <n v="52719"/>
    <d v="2021-08-04T00:00:00"/>
    <d v="2021-08-09T00:00:00"/>
    <x v="2"/>
    <n v="50"/>
  </r>
  <r>
    <n v="551"/>
    <n v="330"/>
    <n v="51823"/>
    <d v="2021-09-16T00:00:00"/>
    <d v="2021-09-18T00:00:00"/>
    <x v="1"/>
    <n v="47"/>
  </r>
  <r>
    <n v="552"/>
    <n v="264"/>
    <n v="14653"/>
    <d v="2021-01-10T00:00:00"/>
    <d v="2021-01-17T00:00:00"/>
    <x v="1"/>
    <n v="40"/>
  </r>
  <r>
    <n v="553"/>
    <n v="49"/>
    <n v="16753"/>
    <d v="2021-03-06T00:00:00"/>
    <d v="2021-03-14T00:00:00"/>
    <x v="7"/>
    <n v="56"/>
  </r>
  <r>
    <n v="554"/>
    <n v="842"/>
    <n v="28264"/>
    <d v="2021-05-07T00:00:00"/>
    <d v="2021-05-26T00:00:00"/>
    <x v="6"/>
    <n v="70"/>
  </r>
  <r>
    <n v="555"/>
    <n v="922"/>
    <n v="42350"/>
    <d v="2021-09-03T00:00:00"/>
    <d v="2021-09-09T00:00:00"/>
    <x v="6"/>
    <n v="53"/>
  </r>
  <r>
    <n v="556"/>
    <n v="566"/>
    <n v="40530"/>
    <d v="2021-07-30T00:00:00"/>
    <d v="2021-08-01T00:00:00"/>
    <x v="1"/>
    <n v="23"/>
  </r>
  <r>
    <n v="557"/>
    <n v="504"/>
    <n v="12905"/>
    <d v="2021-04-19T00:00:00"/>
    <d v="2021-04-24T00:00:00"/>
    <x v="2"/>
    <n v="56"/>
  </r>
  <r>
    <n v="558"/>
    <n v="729"/>
    <n v="45726"/>
    <d v="2021-03-02T00:00:00"/>
    <d v="2021-03-18T00:00:00"/>
    <x v="7"/>
    <n v="54"/>
  </r>
  <r>
    <n v="559"/>
    <n v="611"/>
    <n v="22094"/>
    <d v="2021-03-03T00:00:00"/>
    <d v="2021-03-15T00:00:00"/>
    <x v="7"/>
    <n v="67"/>
  </r>
  <r>
    <n v="560"/>
    <n v="11"/>
    <n v="41952"/>
    <d v="2021-05-28T00:00:00"/>
    <d v="2021-06-05T00:00:00"/>
    <x v="5"/>
    <n v="39"/>
  </r>
  <r>
    <n v="561"/>
    <n v="764"/>
    <n v="42366"/>
    <d v="2021-02-15T00:00:00"/>
    <d v="2021-03-13T00:00:00"/>
    <x v="6"/>
    <n v="32"/>
  </r>
  <r>
    <n v="562"/>
    <n v="632"/>
    <n v="45999"/>
    <d v="2021-09-19T00:00:00"/>
    <d v="2021-10-03T00:00:00"/>
    <x v="5"/>
    <n v="55"/>
  </r>
  <r>
    <n v="563"/>
    <n v="611"/>
    <n v="56965"/>
    <d v="2021-07-04T00:00:00"/>
    <d v="2021-07-16T00:00:00"/>
    <x v="7"/>
    <n v="67"/>
  </r>
  <r>
    <n v="564"/>
    <n v="583"/>
    <n v="16074"/>
    <d v="2021-08-23T00:00:00"/>
    <d v="2021-09-19T00:00:00"/>
    <x v="2"/>
    <n v="52"/>
  </r>
  <r>
    <n v="565"/>
    <n v="442"/>
    <n v="34458"/>
    <d v="2021-02-25T00:00:00"/>
    <d v="2021-03-15T00:00:00"/>
    <x v="6"/>
    <n v="26"/>
  </r>
  <r>
    <n v="566"/>
    <n v="614"/>
    <n v="21778"/>
    <d v="2021-07-24T00:00:00"/>
    <d v="2021-08-10T00:00:00"/>
    <x v="6"/>
    <n v="45"/>
  </r>
  <r>
    <n v="567"/>
    <n v="104"/>
    <n v="25661"/>
    <d v="2021-06-21T00:00:00"/>
    <d v="2021-06-23T00:00:00"/>
    <x v="5"/>
    <n v="73"/>
  </r>
  <r>
    <n v="568"/>
    <n v="783"/>
    <n v="49427"/>
    <d v="2021-01-09T00:00:00"/>
    <d v="2021-01-22T00:00:00"/>
    <x v="7"/>
    <n v="49"/>
  </r>
  <r>
    <n v="569"/>
    <n v="757"/>
    <n v="16594"/>
    <d v="2021-03-16T00:00:00"/>
    <d v="2021-04-06T00:00:00"/>
    <x v="3"/>
    <n v="31"/>
  </r>
  <r>
    <n v="570"/>
    <n v="81"/>
    <n v="19171"/>
    <d v="2021-03-09T00:00:00"/>
    <d v="2021-03-14T00:00:00"/>
    <x v="7"/>
    <n v="30"/>
  </r>
  <r>
    <n v="571"/>
    <n v="472"/>
    <n v="23645"/>
    <d v="2021-02-02T00:00:00"/>
    <d v="2021-02-10T00:00:00"/>
    <x v="1"/>
    <n v="57"/>
  </r>
  <r>
    <n v="572"/>
    <n v="479"/>
    <n v="34112"/>
    <d v="2021-01-01T00:00:00"/>
    <d v="2021-01-06T00:00:00"/>
    <x v="2"/>
    <n v="20"/>
  </r>
  <r>
    <n v="573"/>
    <n v="736"/>
    <n v="40227"/>
    <d v="2021-01-02T00:00:00"/>
    <d v="2021-01-09T00:00:00"/>
    <x v="7"/>
    <n v="55"/>
  </r>
  <r>
    <n v="574"/>
    <n v="434"/>
    <n v="44975"/>
    <d v="2021-06-21T00:00:00"/>
    <d v="2021-07-03T00:00:00"/>
    <x v="5"/>
    <n v="20"/>
  </r>
  <r>
    <n v="575"/>
    <n v="54"/>
    <n v="27420"/>
    <d v="2021-08-14T00:00:00"/>
    <d v="2021-08-16T00:00:00"/>
    <x v="2"/>
    <n v="62"/>
  </r>
  <r>
    <n v="576"/>
    <n v="218"/>
    <n v="12261"/>
    <d v="2021-04-26T00:00:00"/>
    <d v="2021-05-05T00:00:00"/>
    <x v="3"/>
    <n v="78"/>
  </r>
  <r>
    <n v="577"/>
    <n v="840"/>
    <n v="29313"/>
    <d v="2021-02-20T00:00:00"/>
    <d v="2021-03-12T00:00:00"/>
    <x v="5"/>
    <n v="25"/>
  </r>
  <r>
    <n v="578"/>
    <n v="926"/>
    <n v="44312"/>
    <d v="2021-05-09T00:00:00"/>
    <d v="2021-05-12T00:00:00"/>
    <x v="2"/>
    <n v="68"/>
  </r>
  <r>
    <n v="579"/>
    <n v="501"/>
    <n v="15623"/>
    <d v="2021-03-28T00:00:00"/>
    <d v="2021-04-20T00:00:00"/>
    <x v="2"/>
    <n v="73"/>
  </r>
  <r>
    <n v="580"/>
    <n v="171"/>
    <n v="26947"/>
    <d v="2021-04-30T00:00:00"/>
    <d v="2021-05-09T00:00:00"/>
    <x v="5"/>
    <n v="80"/>
  </r>
  <r>
    <n v="581"/>
    <n v="708"/>
    <n v="35176"/>
    <d v="2021-05-09T00:00:00"/>
    <d v="2021-05-29T00:00:00"/>
    <x v="0"/>
    <n v="51"/>
  </r>
  <r>
    <n v="582"/>
    <n v="783"/>
    <n v="31116"/>
    <d v="2021-09-03T00:00:00"/>
    <d v="2021-09-18T00:00:00"/>
    <x v="7"/>
    <n v="49"/>
  </r>
  <r>
    <n v="583"/>
    <n v="290"/>
    <n v="54787"/>
    <d v="2021-04-07T00:00:00"/>
    <d v="2021-04-10T00:00:00"/>
    <x v="1"/>
    <n v="67"/>
  </r>
  <r>
    <n v="584"/>
    <n v="142"/>
    <n v="37030"/>
    <d v="2021-06-29T00:00:00"/>
    <d v="2021-07-01T00:00:00"/>
    <x v="4"/>
    <n v="75"/>
  </r>
  <r>
    <n v="585"/>
    <n v="844"/>
    <n v="19207"/>
    <d v="2021-03-20T00:00:00"/>
    <d v="2021-03-23T00:00:00"/>
    <x v="2"/>
    <n v="63"/>
  </r>
  <r>
    <n v="586"/>
    <n v="998"/>
    <n v="15870"/>
    <d v="2021-02-27T00:00:00"/>
    <d v="2021-03-22T00:00:00"/>
    <x v="6"/>
    <n v="32"/>
  </r>
  <r>
    <n v="587"/>
    <n v="402"/>
    <n v="44323"/>
    <d v="2021-09-08T00:00:00"/>
    <d v="2021-09-11T00:00:00"/>
    <x v="3"/>
    <n v="22"/>
  </r>
  <r>
    <n v="588"/>
    <n v="612"/>
    <n v="13740"/>
    <d v="2021-05-26T00:00:00"/>
    <d v="2021-06-20T00:00:00"/>
    <x v="7"/>
    <n v="35"/>
  </r>
  <r>
    <n v="589"/>
    <n v="692"/>
    <n v="11378"/>
    <d v="2021-06-25T00:00:00"/>
    <d v="2021-07-20T00:00:00"/>
    <x v="4"/>
    <n v="20"/>
  </r>
  <r>
    <n v="590"/>
    <n v="898"/>
    <n v="27817"/>
    <d v="2021-07-06T00:00:00"/>
    <d v="2021-07-15T00:00:00"/>
    <x v="4"/>
    <n v="41"/>
  </r>
  <r>
    <n v="591"/>
    <n v="588"/>
    <n v="39095"/>
    <d v="2021-06-18T00:00:00"/>
    <d v="2021-07-06T00:00:00"/>
    <x v="0"/>
    <n v="48"/>
  </r>
  <r>
    <n v="592"/>
    <n v="973"/>
    <n v="15464"/>
    <d v="2021-06-29T00:00:00"/>
    <d v="2021-07-07T00:00:00"/>
    <x v="7"/>
    <n v="60"/>
  </r>
  <r>
    <n v="593"/>
    <n v="515"/>
    <n v="30838"/>
    <d v="2021-02-21T00:00:00"/>
    <d v="2021-03-11T00:00:00"/>
    <x v="7"/>
    <n v="52"/>
  </r>
  <r>
    <n v="594"/>
    <n v="711"/>
    <n v="22390"/>
    <d v="2021-06-14T00:00:00"/>
    <d v="2021-06-23T00:00:00"/>
    <x v="1"/>
    <n v="42"/>
  </r>
  <r>
    <n v="595"/>
    <n v="10"/>
    <n v="45626"/>
    <d v="2021-03-09T00:00:00"/>
    <d v="2021-03-29T00:00:00"/>
    <x v="4"/>
    <n v="70"/>
  </r>
  <r>
    <n v="596"/>
    <n v="693"/>
    <n v="51828"/>
    <d v="2021-06-13T00:00:00"/>
    <d v="2021-06-27T00:00:00"/>
    <x v="2"/>
    <n v="45"/>
  </r>
  <r>
    <n v="597"/>
    <n v="107"/>
    <n v="22758"/>
    <d v="2021-08-04T00:00:00"/>
    <d v="2021-08-16T00:00:00"/>
    <x v="0"/>
    <n v="35"/>
  </r>
  <r>
    <n v="598"/>
    <n v="638"/>
    <n v="59393"/>
    <d v="2021-06-20T00:00:00"/>
    <d v="2021-07-05T00:00:00"/>
    <x v="7"/>
    <n v="23"/>
  </r>
  <r>
    <n v="599"/>
    <n v="308"/>
    <n v="47972"/>
    <d v="2021-09-23T00:00:00"/>
    <d v="2021-10-17T00:00:00"/>
    <x v="0"/>
    <n v="70"/>
  </r>
  <r>
    <n v="600"/>
    <n v="921"/>
    <n v="19484"/>
    <d v="2021-09-15T00:00:00"/>
    <d v="2021-09-16T00:00:00"/>
    <x v="6"/>
    <n v="73"/>
  </r>
  <r>
    <n v="601"/>
    <n v="916"/>
    <n v="24064"/>
    <d v="2021-06-13T00:00:00"/>
    <d v="2021-06-28T00:00:00"/>
    <x v="6"/>
    <n v="24"/>
  </r>
  <r>
    <n v="602"/>
    <n v="987"/>
    <n v="41932"/>
    <d v="2021-02-14T00:00:00"/>
    <d v="2021-03-07T00:00:00"/>
    <x v="0"/>
    <n v="70"/>
  </r>
  <r>
    <n v="603"/>
    <n v="549"/>
    <n v="42922"/>
    <d v="2021-08-30T00:00:00"/>
    <d v="2021-09-04T00:00:00"/>
    <x v="1"/>
    <n v="50"/>
  </r>
  <r>
    <n v="604"/>
    <n v="492"/>
    <n v="21635"/>
    <d v="2021-07-20T00:00:00"/>
    <d v="2021-08-13T00:00:00"/>
    <x v="4"/>
    <n v="62"/>
  </r>
  <r>
    <n v="605"/>
    <n v="402"/>
    <n v="48620"/>
    <d v="2021-08-20T00:00:00"/>
    <d v="2021-09-06T00:00:00"/>
    <x v="3"/>
    <n v="22"/>
  </r>
  <r>
    <n v="606"/>
    <n v="692"/>
    <n v="54506"/>
    <d v="2021-01-31T00:00:00"/>
    <d v="2021-02-08T00:00:00"/>
    <x v="4"/>
    <n v="20"/>
  </r>
  <r>
    <n v="607"/>
    <n v="648"/>
    <n v="36692"/>
    <d v="2021-10-19T00:00:00"/>
    <d v="2021-11-12T00:00:00"/>
    <x v="0"/>
    <n v="38"/>
  </r>
  <r>
    <n v="608"/>
    <n v="530"/>
    <n v="31878"/>
    <d v="2021-08-13T00:00:00"/>
    <d v="2021-08-15T00:00:00"/>
    <x v="6"/>
    <n v="63"/>
  </r>
  <r>
    <n v="609"/>
    <n v="25"/>
    <n v="21514"/>
    <d v="2021-04-22T00:00:00"/>
    <d v="2021-05-08T00:00:00"/>
    <x v="2"/>
    <n v="75"/>
  </r>
  <r>
    <n v="610"/>
    <n v="735"/>
    <n v="27821"/>
    <d v="2021-08-04T00:00:00"/>
    <d v="2021-08-31T00:00:00"/>
    <x v="4"/>
    <n v="46"/>
  </r>
  <r>
    <n v="611"/>
    <n v="155"/>
    <n v="56937"/>
    <d v="2021-05-01T00:00:00"/>
    <d v="2021-05-25T00:00:00"/>
    <x v="1"/>
    <n v="80"/>
  </r>
  <r>
    <n v="612"/>
    <n v="486"/>
    <n v="31877"/>
    <d v="2021-05-10T00:00:00"/>
    <d v="2021-05-12T00:00:00"/>
    <x v="5"/>
    <n v="66"/>
  </r>
  <r>
    <n v="613"/>
    <n v="682"/>
    <n v="10501"/>
    <d v="2021-05-23T00:00:00"/>
    <d v="2021-06-07T00:00:00"/>
    <x v="6"/>
    <n v="27"/>
  </r>
  <r>
    <n v="614"/>
    <n v="732"/>
    <n v="35663"/>
    <d v="2021-04-18T00:00:00"/>
    <d v="2021-05-03T00:00:00"/>
    <x v="0"/>
    <n v="80"/>
  </r>
  <r>
    <n v="615"/>
    <n v="690"/>
    <n v="28680"/>
    <d v="2021-01-31T00:00:00"/>
    <d v="2021-02-10T00:00:00"/>
    <x v="2"/>
    <n v="34"/>
  </r>
  <r>
    <n v="616"/>
    <n v="21"/>
    <n v="28727"/>
    <d v="2021-05-13T00:00:00"/>
    <d v="2021-05-14T00:00:00"/>
    <x v="3"/>
    <n v="31"/>
  </r>
  <r>
    <n v="617"/>
    <n v="371"/>
    <n v="30281"/>
    <d v="2021-08-30T00:00:00"/>
    <d v="2021-09-07T00:00:00"/>
    <x v="2"/>
    <n v="63"/>
  </r>
  <r>
    <n v="618"/>
    <n v="882"/>
    <n v="28515"/>
    <d v="2021-08-01T00:00:00"/>
    <d v="2021-08-26T00:00:00"/>
    <x v="2"/>
    <n v="43"/>
  </r>
  <r>
    <n v="619"/>
    <n v="225"/>
    <n v="58688"/>
    <d v="2021-02-25T00:00:00"/>
    <d v="2021-03-04T00:00:00"/>
    <x v="0"/>
    <n v="75"/>
  </r>
  <r>
    <n v="620"/>
    <n v="614"/>
    <n v="41599"/>
    <d v="2021-07-19T00:00:00"/>
    <d v="2021-08-01T00:00:00"/>
    <x v="6"/>
    <n v="45"/>
  </r>
  <r>
    <n v="621"/>
    <n v="102"/>
    <n v="41563"/>
    <d v="2021-07-16T00:00:00"/>
    <d v="2021-08-07T00:00:00"/>
    <x v="0"/>
    <n v="32"/>
  </r>
  <r>
    <n v="622"/>
    <n v="587"/>
    <n v="45682"/>
    <d v="2021-05-16T00:00:00"/>
    <d v="2021-06-07T00:00:00"/>
    <x v="5"/>
    <n v="35"/>
  </r>
  <r>
    <n v="623"/>
    <n v="808"/>
    <n v="36530"/>
    <d v="2021-10-20T00:00:00"/>
    <d v="2021-10-30T00:00:00"/>
    <x v="4"/>
    <n v="35"/>
  </r>
  <r>
    <n v="624"/>
    <n v="398"/>
    <n v="20149"/>
    <d v="2021-03-19T00:00:00"/>
    <d v="2021-04-08T00:00:00"/>
    <x v="3"/>
    <n v="50"/>
  </r>
  <r>
    <n v="625"/>
    <n v="233"/>
    <n v="54080"/>
    <d v="2021-07-17T00:00:00"/>
    <d v="2021-07-28T00:00:00"/>
    <x v="5"/>
    <n v="33"/>
  </r>
  <r>
    <n v="626"/>
    <n v="348"/>
    <n v="10193"/>
    <d v="2021-09-30T00:00:00"/>
    <d v="2021-10-17T00:00:00"/>
    <x v="2"/>
    <n v="76"/>
  </r>
  <r>
    <n v="627"/>
    <n v="680"/>
    <n v="19664"/>
    <d v="2021-04-03T00:00:00"/>
    <d v="2021-04-08T00:00:00"/>
    <x v="4"/>
    <n v="78"/>
  </r>
  <r>
    <n v="628"/>
    <n v="534"/>
    <n v="20973"/>
    <d v="2021-09-08T00:00:00"/>
    <d v="2021-09-28T00:00:00"/>
    <x v="7"/>
    <n v="54"/>
  </r>
  <r>
    <n v="629"/>
    <n v="904"/>
    <n v="36276"/>
    <d v="2021-08-07T00:00:00"/>
    <d v="2021-08-20T00:00:00"/>
    <x v="0"/>
    <n v="48"/>
  </r>
  <r>
    <n v="630"/>
    <n v="644"/>
    <n v="39447"/>
    <d v="2021-01-12T00:00:00"/>
    <d v="2021-01-31T00:00:00"/>
    <x v="6"/>
    <n v="46"/>
  </r>
  <r>
    <n v="631"/>
    <n v="460"/>
    <n v="30101"/>
    <d v="2021-04-14T00:00:00"/>
    <d v="2021-05-08T00:00:00"/>
    <x v="0"/>
    <n v="31"/>
  </r>
  <r>
    <n v="632"/>
    <n v="952"/>
    <n v="44405"/>
    <d v="2021-04-11T00:00:00"/>
    <d v="2021-04-17T00:00:00"/>
    <x v="7"/>
    <n v="45"/>
  </r>
  <r>
    <n v="633"/>
    <n v="183"/>
    <n v="30197"/>
    <d v="2021-07-02T00:00:00"/>
    <d v="2021-07-13T00:00:00"/>
    <x v="7"/>
    <n v="44"/>
  </r>
  <r>
    <n v="634"/>
    <n v="327"/>
    <n v="35370"/>
    <d v="2021-10-13T00:00:00"/>
    <d v="2021-10-23T00:00:00"/>
    <x v="3"/>
    <n v="71"/>
  </r>
  <r>
    <n v="635"/>
    <n v="50"/>
    <n v="51943"/>
    <d v="2021-07-15T00:00:00"/>
    <d v="2021-08-05T00:00:00"/>
    <x v="2"/>
    <n v="63"/>
  </r>
  <r>
    <n v="636"/>
    <n v="793"/>
    <n v="23528"/>
    <d v="2021-04-02T00:00:00"/>
    <d v="2021-04-07T00:00:00"/>
    <x v="5"/>
    <n v="70"/>
  </r>
  <r>
    <n v="637"/>
    <n v="886"/>
    <n v="14294"/>
    <d v="2021-08-06T00:00:00"/>
    <d v="2021-08-18T00:00:00"/>
    <x v="3"/>
    <n v="69"/>
  </r>
  <r>
    <n v="638"/>
    <n v="548"/>
    <n v="12781"/>
    <d v="2021-10-03T00:00:00"/>
    <d v="2021-10-17T00:00:00"/>
    <x v="5"/>
    <n v="57"/>
  </r>
  <r>
    <n v="639"/>
    <n v="906"/>
    <n v="51950"/>
    <d v="2021-03-30T00:00:00"/>
    <d v="2021-04-22T00:00:00"/>
    <x v="0"/>
    <n v="74"/>
  </r>
  <r>
    <n v="640"/>
    <n v="873"/>
    <n v="11002"/>
    <d v="2021-01-23T00:00:00"/>
    <d v="2021-01-26T00:00:00"/>
    <x v="3"/>
    <n v="38"/>
  </r>
  <r>
    <n v="641"/>
    <n v="20"/>
    <n v="54363"/>
    <d v="2021-03-10T00:00:00"/>
    <d v="2021-03-22T00:00:00"/>
    <x v="2"/>
    <n v="55"/>
  </r>
  <r>
    <n v="642"/>
    <n v="835"/>
    <n v="12392"/>
    <d v="2021-01-11T00:00:00"/>
    <d v="2021-01-26T00:00:00"/>
    <x v="6"/>
    <n v="25"/>
  </r>
  <r>
    <n v="643"/>
    <n v="778"/>
    <n v="50321"/>
    <d v="2021-05-18T00:00:00"/>
    <d v="2021-05-24T00:00:00"/>
    <x v="0"/>
    <n v="20"/>
  </r>
  <r>
    <n v="644"/>
    <n v="207"/>
    <n v="52925"/>
    <d v="2021-03-13T00:00:00"/>
    <d v="2021-03-22T00:00:00"/>
    <x v="2"/>
    <n v="56"/>
  </r>
  <r>
    <n v="645"/>
    <n v="794"/>
    <n v="46397"/>
    <d v="2021-08-19T00:00:00"/>
    <d v="2021-09-13T00:00:00"/>
    <x v="3"/>
    <n v="72"/>
  </r>
  <r>
    <n v="646"/>
    <n v="369"/>
    <n v="16504"/>
    <d v="2021-05-08T00:00:00"/>
    <d v="2021-05-28T00:00:00"/>
    <x v="7"/>
    <n v="46"/>
  </r>
  <r>
    <n v="647"/>
    <n v="439"/>
    <n v="10912"/>
    <d v="2021-02-06T00:00:00"/>
    <d v="2021-02-11T00:00:00"/>
    <x v="7"/>
    <n v="75"/>
  </r>
  <r>
    <n v="648"/>
    <n v="522"/>
    <n v="43363"/>
    <d v="2021-07-16T00:00:00"/>
    <d v="2021-07-19T00:00:00"/>
    <x v="2"/>
    <n v="71"/>
  </r>
  <r>
    <n v="649"/>
    <n v="840"/>
    <n v="44955"/>
    <d v="2021-07-28T00:00:00"/>
    <d v="2021-08-16T00:00:00"/>
    <x v="5"/>
    <n v="25"/>
  </r>
  <r>
    <n v="650"/>
    <n v="739"/>
    <n v="42938"/>
    <d v="2021-01-02T00:00:00"/>
    <d v="2021-01-15T00:00:00"/>
    <x v="7"/>
    <n v="57"/>
  </r>
  <r>
    <n v="651"/>
    <n v="581"/>
    <n v="39199"/>
    <d v="2021-05-22T00:00:00"/>
    <d v="2021-05-25T00:00:00"/>
    <x v="6"/>
    <n v="40"/>
  </r>
  <r>
    <n v="652"/>
    <n v="691"/>
    <n v="30816"/>
    <d v="2021-03-09T00:00:00"/>
    <d v="2021-03-27T00:00:00"/>
    <x v="0"/>
    <n v="73"/>
  </r>
  <r>
    <n v="653"/>
    <n v="629"/>
    <n v="19186"/>
    <d v="2021-02-19T00:00:00"/>
    <d v="2021-03-18T00:00:00"/>
    <x v="1"/>
    <n v="53"/>
  </r>
  <r>
    <n v="654"/>
    <n v="417"/>
    <n v="40412"/>
    <d v="2021-08-18T00:00:00"/>
    <d v="2021-08-30T00:00:00"/>
    <x v="3"/>
    <n v="57"/>
  </r>
  <r>
    <n v="655"/>
    <n v="333"/>
    <n v="36298"/>
    <d v="2021-05-25T00:00:00"/>
    <d v="2021-06-06T00:00:00"/>
    <x v="3"/>
    <n v="57"/>
  </r>
  <r>
    <n v="656"/>
    <n v="907"/>
    <n v="19288"/>
    <d v="2021-03-22T00:00:00"/>
    <d v="2021-03-23T00:00:00"/>
    <x v="7"/>
    <n v="43"/>
  </r>
  <r>
    <n v="657"/>
    <n v="479"/>
    <n v="31922"/>
    <d v="2021-07-22T00:00:00"/>
    <d v="2021-07-28T00:00:00"/>
    <x v="2"/>
    <n v="20"/>
  </r>
  <r>
    <n v="658"/>
    <n v="201"/>
    <n v="42131"/>
    <d v="2021-05-23T00:00:00"/>
    <d v="2021-06-05T00:00:00"/>
    <x v="6"/>
    <n v="58"/>
  </r>
  <r>
    <n v="659"/>
    <n v="328"/>
    <n v="45445"/>
    <d v="2021-09-30T00:00:00"/>
    <d v="2021-10-15T00:00:00"/>
    <x v="3"/>
    <n v="59"/>
  </r>
  <r>
    <n v="660"/>
    <n v="787"/>
    <n v="48757"/>
    <d v="2021-08-16T00:00:00"/>
    <d v="2021-08-25T00:00:00"/>
    <x v="7"/>
    <n v="31"/>
  </r>
  <r>
    <n v="661"/>
    <n v="427"/>
    <n v="15302"/>
    <d v="2021-09-14T00:00:00"/>
    <d v="2021-09-17T00:00:00"/>
    <x v="2"/>
    <n v="25"/>
  </r>
  <r>
    <n v="662"/>
    <n v="924"/>
    <n v="38356"/>
    <d v="2021-09-19T00:00:00"/>
    <d v="2021-09-29T00:00:00"/>
    <x v="7"/>
    <n v="58"/>
  </r>
  <r>
    <n v="663"/>
    <n v="836"/>
    <n v="14469"/>
    <d v="2021-04-09T00:00:00"/>
    <d v="2021-04-10T00:00:00"/>
    <x v="2"/>
    <n v="29"/>
  </r>
  <r>
    <n v="664"/>
    <n v="21"/>
    <n v="11960"/>
    <d v="2021-01-07T00:00:00"/>
    <d v="2021-01-20T00:00:00"/>
    <x v="3"/>
    <n v="31"/>
  </r>
  <r>
    <n v="665"/>
    <n v="176"/>
    <n v="16606"/>
    <d v="2021-03-10T00:00:00"/>
    <d v="2021-03-26T00:00:00"/>
    <x v="1"/>
    <n v="45"/>
  </r>
  <r>
    <n v="666"/>
    <n v="456"/>
    <n v="36112"/>
    <d v="2021-08-25T00:00:00"/>
    <d v="2021-09-11T00:00:00"/>
    <x v="5"/>
    <n v="33"/>
  </r>
  <r>
    <n v="667"/>
    <n v="737"/>
    <n v="48958"/>
    <d v="2021-03-23T00:00:00"/>
    <d v="2021-03-28T00:00:00"/>
    <x v="2"/>
    <n v="60"/>
  </r>
  <r>
    <n v="668"/>
    <n v="22"/>
    <n v="40483"/>
    <d v="2021-03-15T00:00:00"/>
    <d v="2021-03-30T00:00:00"/>
    <x v="3"/>
    <n v="20"/>
  </r>
  <r>
    <n v="669"/>
    <n v="247"/>
    <n v="17921"/>
    <d v="2021-06-18T00:00:00"/>
    <d v="2021-07-02T00:00:00"/>
    <x v="7"/>
    <n v="57"/>
  </r>
  <r>
    <n v="670"/>
    <n v="1"/>
    <n v="10246"/>
    <d v="2021-03-06T00:00:00"/>
    <d v="2021-04-01T00:00:00"/>
    <x v="7"/>
    <n v="30"/>
  </r>
  <r>
    <n v="671"/>
    <n v="156"/>
    <n v="28194"/>
    <d v="2021-06-22T00:00:00"/>
    <d v="2021-07-08T00:00:00"/>
    <x v="7"/>
    <n v="24"/>
  </r>
  <r>
    <n v="672"/>
    <n v="677"/>
    <n v="59213"/>
    <d v="2021-02-12T00:00:00"/>
    <d v="2021-02-25T00:00:00"/>
    <x v="7"/>
    <n v="33"/>
  </r>
  <r>
    <n v="673"/>
    <n v="326"/>
    <n v="34789"/>
    <d v="2021-02-05T00:00:00"/>
    <d v="2021-02-19T00:00:00"/>
    <x v="0"/>
    <n v="54"/>
  </r>
  <r>
    <n v="674"/>
    <n v="300"/>
    <n v="51598"/>
    <d v="2021-01-29T00:00:00"/>
    <d v="2021-02-05T00:00:00"/>
    <x v="7"/>
    <n v="24"/>
  </r>
  <r>
    <n v="675"/>
    <n v="896"/>
    <n v="43080"/>
    <d v="2021-06-05T00:00:00"/>
    <d v="2021-06-13T00:00:00"/>
    <x v="2"/>
    <n v="67"/>
  </r>
  <r>
    <n v="676"/>
    <n v="889"/>
    <n v="52587"/>
    <d v="2021-09-24T00:00:00"/>
    <d v="2021-10-11T00:00:00"/>
    <x v="2"/>
    <n v="69"/>
  </r>
  <r>
    <n v="677"/>
    <n v="267"/>
    <n v="38429"/>
    <d v="2021-07-05T00:00:00"/>
    <d v="2021-07-08T00:00:00"/>
    <x v="4"/>
    <n v="45"/>
  </r>
  <r>
    <n v="678"/>
    <n v="711"/>
    <n v="57891"/>
    <d v="2021-04-28T00:00:00"/>
    <d v="2021-05-14T00:00:00"/>
    <x v="1"/>
    <n v="42"/>
  </r>
  <r>
    <n v="679"/>
    <n v="308"/>
    <n v="37006"/>
    <d v="2021-03-05T00:00:00"/>
    <d v="2021-03-22T00:00:00"/>
    <x v="0"/>
    <n v="70"/>
  </r>
  <r>
    <n v="680"/>
    <n v="800"/>
    <n v="43491"/>
    <d v="2021-05-04T00:00:00"/>
    <d v="2021-05-22T00:00:00"/>
    <x v="4"/>
    <n v="49"/>
  </r>
  <r>
    <n v="681"/>
    <n v="463"/>
    <n v="53576"/>
    <d v="2021-10-10T00:00:00"/>
    <d v="2021-10-19T00:00:00"/>
    <x v="5"/>
    <n v="58"/>
  </r>
  <r>
    <n v="682"/>
    <n v="454"/>
    <n v="11469"/>
    <d v="2021-02-28T00:00:00"/>
    <d v="2021-03-18T00:00:00"/>
    <x v="0"/>
    <n v="28"/>
  </r>
  <r>
    <n v="683"/>
    <n v="276"/>
    <n v="59748"/>
    <d v="2021-01-01T00:00:00"/>
    <d v="2021-01-05T00:00:00"/>
    <x v="0"/>
    <n v="56"/>
  </r>
  <r>
    <n v="684"/>
    <n v="956"/>
    <n v="36919"/>
    <d v="2021-10-12T00:00:00"/>
    <d v="2021-10-17T00:00:00"/>
    <x v="0"/>
    <n v="20"/>
  </r>
  <r>
    <n v="685"/>
    <n v="851"/>
    <n v="22299"/>
    <d v="2021-08-06T00:00:00"/>
    <d v="2021-08-21T00:00:00"/>
    <x v="3"/>
    <n v="71"/>
  </r>
  <r>
    <n v="686"/>
    <n v="799"/>
    <n v="47994"/>
    <d v="2021-06-14T00:00:00"/>
    <d v="2021-06-15T00:00:00"/>
    <x v="6"/>
    <n v="67"/>
  </r>
  <r>
    <n v="687"/>
    <n v="341"/>
    <n v="39406"/>
    <d v="2021-03-30T00:00:00"/>
    <d v="2021-04-12T00:00:00"/>
    <x v="7"/>
    <n v="34"/>
  </r>
  <r>
    <n v="688"/>
    <n v="574"/>
    <n v="55980"/>
    <d v="2021-03-08T00:00:00"/>
    <d v="2021-03-29T00:00:00"/>
    <x v="6"/>
    <n v="53"/>
  </r>
  <r>
    <n v="689"/>
    <n v="884"/>
    <n v="12572"/>
    <d v="2021-10-03T00:00:00"/>
    <d v="2021-10-28T00:00:00"/>
    <x v="4"/>
    <n v="43"/>
  </r>
  <r>
    <n v="690"/>
    <n v="941"/>
    <n v="32100"/>
    <d v="2021-10-05T00:00:00"/>
    <d v="2021-10-26T00:00:00"/>
    <x v="7"/>
    <n v="59"/>
  </r>
  <r>
    <n v="691"/>
    <n v="78"/>
    <n v="46697"/>
    <d v="2021-04-03T00:00:00"/>
    <d v="2021-04-19T00:00:00"/>
    <x v="2"/>
    <n v="38"/>
  </r>
  <r>
    <n v="692"/>
    <n v="697"/>
    <n v="13501"/>
    <d v="2021-06-18T00:00:00"/>
    <d v="2021-07-05T00:00:00"/>
    <x v="5"/>
    <n v="51"/>
  </r>
  <r>
    <n v="693"/>
    <n v="714"/>
    <n v="28424"/>
    <d v="2021-04-29T00:00:00"/>
    <d v="2021-05-16T00:00:00"/>
    <x v="7"/>
    <n v="50"/>
  </r>
  <r>
    <n v="694"/>
    <n v="634"/>
    <n v="56801"/>
    <d v="2021-04-17T00:00:00"/>
    <d v="2021-05-11T00:00:00"/>
    <x v="2"/>
    <n v="70"/>
  </r>
  <r>
    <n v="695"/>
    <n v="92"/>
    <n v="26374"/>
    <d v="2021-07-01T00:00:00"/>
    <d v="2021-07-20T00:00:00"/>
    <x v="5"/>
    <n v="27"/>
  </r>
  <r>
    <n v="696"/>
    <n v="230"/>
    <n v="50224"/>
    <d v="2021-09-01T00:00:00"/>
    <d v="2021-09-27T00:00:00"/>
    <x v="4"/>
    <n v="21"/>
  </r>
  <r>
    <n v="697"/>
    <n v="830"/>
    <n v="12310"/>
    <d v="2021-07-20T00:00:00"/>
    <d v="2021-07-28T00:00:00"/>
    <x v="1"/>
    <n v="46"/>
  </r>
  <r>
    <n v="698"/>
    <n v="821"/>
    <n v="40922"/>
    <d v="2021-05-19T00:00:00"/>
    <d v="2021-06-13T00:00:00"/>
    <x v="5"/>
    <n v="74"/>
  </r>
  <r>
    <n v="699"/>
    <n v="311"/>
    <n v="58950"/>
    <d v="2021-01-29T00:00:00"/>
    <d v="2021-02-12T00:00:00"/>
    <x v="5"/>
    <n v="25"/>
  </r>
  <r>
    <n v="700"/>
    <n v="788"/>
    <n v="55928"/>
    <d v="2021-07-01T00:00:00"/>
    <d v="2021-07-26T00:00:00"/>
    <x v="1"/>
    <n v="71"/>
  </r>
  <r>
    <n v="701"/>
    <n v="659"/>
    <n v="40717"/>
    <d v="2021-08-28T00:00:00"/>
    <d v="2021-09-10T00:00:00"/>
    <x v="3"/>
    <n v="57"/>
  </r>
  <r>
    <n v="702"/>
    <n v="310"/>
    <n v="31509"/>
    <d v="2021-06-23T00:00:00"/>
    <d v="2021-07-14T00:00:00"/>
    <x v="6"/>
    <n v="61"/>
  </r>
  <r>
    <n v="703"/>
    <n v="327"/>
    <n v="26168"/>
    <d v="2021-02-07T00:00:00"/>
    <d v="2021-02-28T00:00:00"/>
    <x v="3"/>
    <n v="71"/>
  </r>
  <r>
    <n v="704"/>
    <n v="260"/>
    <n v="45954"/>
    <d v="2021-07-21T00:00:00"/>
    <d v="2021-07-27T00:00:00"/>
    <x v="7"/>
    <n v="27"/>
  </r>
  <r>
    <n v="705"/>
    <n v="107"/>
    <n v="11686"/>
    <d v="2021-01-14T00:00:00"/>
    <d v="2021-01-25T00:00:00"/>
    <x v="0"/>
    <n v="35"/>
  </r>
  <r>
    <n v="706"/>
    <n v="844"/>
    <n v="12902"/>
    <d v="2021-07-20T00:00:00"/>
    <d v="2021-07-21T00:00:00"/>
    <x v="2"/>
    <n v="63"/>
  </r>
  <r>
    <n v="707"/>
    <n v="589"/>
    <n v="25153"/>
    <d v="2021-05-12T00:00:00"/>
    <d v="2021-05-18T00:00:00"/>
    <x v="6"/>
    <n v="57"/>
  </r>
  <r>
    <n v="708"/>
    <n v="687"/>
    <n v="56307"/>
    <d v="2021-10-24T00:00:00"/>
    <d v="2021-11-10T00:00:00"/>
    <x v="4"/>
    <n v="22"/>
  </r>
  <r>
    <n v="709"/>
    <n v="772"/>
    <n v="36257"/>
    <d v="2021-06-17T00:00:00"/>
    <d v="2021-07-13T00:00:00"/>
    <x v="2"/>
    <n v="71"/>
  </r>
  <r>
    <n v="710"/>
    <n v="134"/>
    <n v="27729"/>
    <d v="2021-02-07T00:00:00"/>
    <d v="2021-02-08T00:00:00"/>
    <x v="1"/>
    <n v="64"/>
  </r>
  <r>
    <n v="711"/>
    <n v="228"/>
    <n v="16935"/>
    <d v="2021-06-22T00:00:00"/>
    <d v="2021-07-08T00:00:00"/>
    <x v="7"/>
    <n v="40"/>
  </r>
  <r>
    <n v="712"/>
    <n v="474"/>
    <n v="11718"/>
    <d v="2021-08-18T00:00:00"/>
    <d v="2021-08-29T00:00:00"/>
    <x v="3"/>
    <n v="21"/>
  </r>
  <r>
    <n v="713"/>
    <n v="241"/>
    <n v="15915"/>
    <d v="2021-07-14T00:00:00"/>
    <d v="2021-08-09T00:00:00"/>
    <x v="4"/>
    <n v="61"/>
  </r>
  <r>
    <n v="714"/>
    <n v="50"/>
    <n v="15121"/>
    <d v="2021-02-07T00:00:00"/>
    <d v="2021-02-19T00:00:00"/>
    <x v="2"/>
    <n v="63"/>
  </r>
  <r>
    <n v="715"/>
    <n v="225"/>
    <n v="51678"/>
    <d v="2021-10-19T00:00:00"/>
    <d v="2021-11-12T00:00:00"/>
    <x v="0"/>
    <n v="75"/>
  </r>
  <r>
    <n v="716"/>
    <n v="502"/>
    <n v="32660"/>
    <d v="2021-07-31T00:00:00"/>
    <d v="2021-08-26T00:00:00"/>
    <x v="1"/>
    <n v="34"/>
  </r>
  <r>
    <n v="717"/>
    <n v="696"/>
    <n v="52327"/>
    <d v="2021-03-11T00:00:00"/>
    <d v="2021-04-05T00:00:00"/>
    <x v="3"/>
    <n v="38"/>
  </r>
  <r>
    <n v="718"/>
    <n v="665"/>
    <n v="55727"/>
    <d v="2021-05-13T00:00:00"/>
    <d v="2021-05-20T00:00:00"/>
    <x v="0"/>
    <n v="61"/>
  </r>
  <r>
    <n v="719"/>
    <n v="387"/>
    <n v="24377"/>
    <d v="2021-09-19T00:00:00"/>
    <d v="2021-09-24T00:00:00"/>
    <x v="1"/>
    <n v="43"/>
  </r>
  <r>
    <n v="720"/>
    <n v="465"/>
    <n v="33029"/>
    <d v="2021-03-12T00:00:00"/>
    <d v="2021-03-23T00:00:00"/>
    <x v="7"/>
    <n v="38"/>
  </r>
  <r>
    <n v="721"/>
    <n v="755"/>
    <n v="59414"/>
    <d v="2021-08-28T00:00:00"/>
    <d v="2021-09-04T00:00:00"/>
    <x v="7"/>
    <n v="79"/>
  </r>
  <r>
    <n v="722"/>
    <n v="401"/>
    <n v="20524"/>
    <d v="2021-10-24T00:00:00"/>
    <d v="2021-11-20T00:00:00"/>
    <x v="3"/>
    <n v="73"/>
  </r>
  <r>
    <n v="723"/>
    <n v="135"/>
    <n v="54098"/>
    <d v="2021-10-03T00:00:00"/>
    <d v="2021-10-16T00:00:00"/>
    <x v="0"/>
    <n v="25"/>
  </r>
  <r>
    <n v="724"/>
    <n v="394"/>
    <n v="14883"/>
    <d v="2021-03-04T00:00:00"/>
    <d v="2021-03-28T00:00:00"/>
    <x v="4"/>
    <n v="26"/>
  </r>
  <r>
    <n v="725"/>
    <n v="674"/>
    <n v="55213"/>
    <d v="2021-09-26T00:00:00"/>
    <d v="2021-10-05T00:00:00"/>
    <x v="4"/>
    <n v="36"/>
  </r>
  <r>
    <n v="726"/>
    <n v="447"/>
    <n v="28356"/>
    <d v="2021-09-15T00:00:00"/>
    <d v="2021-10-05T00:00:00"/>
    <x v="4"/>
    <n v="68"/>
  </r>
  <r>
    <n v="727"/>
    <n v="852"/>
    <n v="56021"/>
    <d v="2021-05-01T00:00:00"/>
    <d v="2021-05-18T00:00:00"/>
    <x v="6"/>
    <n v="67"/>
  </r>
  <r>
    <n v="728"/>
    <n v="526"/>
    <n v="10662"/>
    <d v="2021-08-29T00:00:00"/>
    <d v="2021-08-30T00:00:00"/>
    <x v="1"/>
    <n v="73"/>
  </r>
  <r>
    <n v="729"/>
    <n v="1"/>
    <n v="35593"/>
    <d v="2021-02-18T00:00:00"/>
    <d v="2021-03-01T00:00:00"/>
    <x v="7"/>
    <n v="30"/>
  </r>
  <r>
    <n v="730"/>
    <n v="88"/>
    <n v="16533"/>
    <d v="2021-06-20T00:00:00"/>
    <d v="2021-07-10T00:00:00"/>
    <x v="1"/>
    <n v="78"/>
  </r>
  <r>
    <n v="731"/>
    <n v="214"/>
    <n v="44433"/>
    <d v="2021-06-21T00:00:00"/>
    <d v="2021-07-02T00:00:00"/>
    <x v="7"/>
    <n v="55"/>
  </r>
  <r>
    <n v="732"/>
    <n v="40"/>
    <n v="40317"/>
    <d v="2021-05-09T00:00:00"/>
    <d v="2021-05-29T00:00:00"/>
    <x v="6"/>
    <n v="59"/>
  </r>
  <r>
    <n v="733"/>
    <n v="387"/>
    <n v="42467"/>
    <d v="2021-05-26T00:00:00"/>
    <d v="2021-06-22T00:00:00"/>
    <x v="1"/>
    <n v="43"/>
  </r>
  <r>
    <n v="734"/>
    <n v="623"/>
    <n v="30153"/>
    <d v="2021-01-25T00:00:00"/>
    <d v="2021-01-31T00:00:00"/>
    <x v="5"/>
    <n v="57"/>
  </r>
  <r>
    <n v="735"/>
    <n v="754"/>
    <n v="39820"/>
    <d v="2021-10-03T00:00:00"/>
    <d v="2021-10-16T00:00:00"/>
    <x v="4"/>
    <n v="74"/>
  </r>
  <r>
    <n v="736"/>
    <n v="793"/>
    <n v="26942"/>
    <d v="2021-04-10T00:00:00"/>
    <d v="2021-05-03T00:00:00"/>
    <x v="5"/>
    <n v="70"/>
  </r>
  <r>
    <n v="737"/>
    <n v="453"/>
    <n v="30264"/>
    <d v="2021-05-26T00:00:00"/>
    <d v="2021-05-30T00:00:00"/>
    <x v="6"/>
    <n v="35"/>
  </r>
  <r>
    <n v="738"/>
    <n v="144"/>
    <n v="57487"/>
    <d v="2021-07-16T00:00:00"/>
    <d v="2021-08-09T00:00:00"/>
    <x v="1"/>
    <n v="60"/>
  </r>
  <r>
    <n v="739"/>
    <n v="211"/>
    <n v="32122"/>
    <d v="2021-09-14T00:00:00"/>
    <d v="2021-09-23T00:00:00"/>
    <x v="3"/>
    <n v="52"/>
  </r>
  <r>
    <n v="740"/>
    <n v="178"/>
    <n v="58226"/>
    <d v="2021-02-05T00:00:00"/>
    <d v="2021-02-10T00:00:00"/>
    <x v="5"/>
    <n v="51"/>
  </r>
  <r>
    <n v="741"/>
    <n v="710"/>
    <n v="31913"/>
    <d v="2021-02-03T00:00:00"/>
    <d v="2021-02-17T00:00:00"/>
    <x v="1"/>
    <n v="60"/>
  </r>
  <r>
    <n v="742"/>
    <n v="750"/>
    <n v="51184"/>
    <d v="2021-10-21T00:00:00"/>
    <d v="2021-11-01T00:00:00"/>
    <x v="6"/>
    <n v="42"/>
  </r>
  <r>
    <n v="743"/>
    <n v="909"/>
    <n v="25854"/>
    <d v="2021-03-25T00:00:00"/>
    <d v="2021-03-27T00:00:00"/>
    <x v="2"/>
    <n v="62"/>
  </r>
  <r>
    <n v="744"/>
    <n v="107"/>
    <n v="23613"/>
    <d v="2021-01-25T00:00:00"/>
    <d v="2021-02-14T00:00:00"/>
    <x v="0"/>
    <n v="35"/>
  </r>
  <r>
    <n v="745"/>
    <n v="643"/>
    <n v="13862"/>
    <d v="2021-03-21T00:00:00"/>
    <d v="2021-04-01T00:00:00"/>
    <x v="7"/>
    <n v="36"/>
  </r>
  <r>
    <n v="746"/>
    <n v="445"/>
    <n v="24804"/>
    <d v="2021-06-19T00:00:00"/>
    <d v="2021-06-27T00:00:00"/>
    <x v="6"/>
    <n v="44"/>
  </r>
  <r>
    <n v="747"/>
    <n v="299"/>
    <n v="22099"/>
    <d v="2021-05-11T00:00:00"/>
    <d v="2021-05-28T00:00:00"/>
    <x v="3"/>
    <n v="32"/>
  </r>
  <r>
    <n v="748"/>
    <n v="27"/>
    <n v="49811"/>
    <d v="2021-05-16T00:00:00"/>
    <d v="2021-06-06T00:00:00"/>
    <x v="6"/>
    <n v="55"/>
  </r>
  <r>
    <n v="749"/>
    <n v="693"/>
    <n v="25016"/>
    <d v="2021-09-20T00:00:00"/>
    <d v="2021-09-24T00:00:00"/>
    <x v="2"/>
    <n v="45"/>
  </r>
  <r>
    <n v="750"/>
    <n v="758"/>
    <n v="58084"/>
    <d v="2021-02-19T00:00:00"/>
    <d v="2021-03-01T00:00:00"/>
    <x v="0"/>
    <n v="44"/>
  </r>
  <r>
    <n v="751"/>
    <n v="254"/>
    <n v="47650"/>
    <d v="2021-06-20T00:00:00"/>
    <d v="2021-07-06T00:00:00"/>
    <x v="1"/>
    <n v="44"/>
  </r>
  <r>
    <n v="752"/>
    <n v="535"/>
    <n v="46911"/>
    <d v="2021-10-08T00:00:00"/>
    <d v="2021-10-12T00:00:00"/>
    <x v="6"/>
    <n v="56"/>
  </r>
  <r>
    <n v="753"/>
    <n v="40"/>
    <n v="39610"/>
    <d v="2021-02-20T00:00:00"/>
    <d v="2021-02-28T00:00:00"/>
    <x v="6"/>
    <n v="59"/>
  </r>
  <r>
    <n v="754"/>
    <n v="778"/>
    <n v="43858"/>
    <d v="2021-06-30T00:00:00"/>
    <d v="2021-07-23T00:00:00"/>
    <x v="0"/>
    <n v="20"/>
  </r>
  <r>
    <n v="755"/>
    <n v="123"/>
    <n v="47937"/>
    <d v="2021-04-11T00:00:00"/>
    <d v="2021-05-06T00:00:00"/>
    <x v="7"/>
    <n v="22"/>
  </r>
  <r>
    <n v="756"/>
    <n v="318"/>
    <n v="23746"/>
    <d v="2021-03-19T00:00:00"/>
    <d v="2021-03-29T00:00:00"/>
    <x v="6"/>
    <n v="63"/>
  </r>
  <r>
    <n v="757"/>
    <n v="632"/>
    <n v="45216"/>
    <d v="2021-06-03T00:00:00"/>
    <d v="2021-06-15T00:00:00"/>
    <x v="5"/>
    <n v="55"/>
  </r>
  <r>
    <n v="758"/>
    <n v="781"/>
    <n v="24144"/>
    <d v="2021-03-27T00:00:00"/>
    <d v="2021-04-21T00:00:00"/>
    <x v="0"/>
    <n v="36"/>
  </r>
  <r>
    <n v="759"/>
    <n v="857"/>
    <n v="18160"/>
    <d v="2021-06-06T00:00:00"/>
    <d v="2021-07-03T00:00:00"/>
    <x v="5"/>
    <n v="27"/>
  </r>
  <r>
    <n v="760"/>
    <n v="207"/>
    <n v="14658"/>
    <d v="2021-07-09T00:00:00"/>
    <d v="2021-07-11T00:00:00"/>
    <x v="2"/>
    <n v="56"/>
  </r>
  <r>
    <n v="761"/>
    <n v="198"/>
    <n v="52629"/>
    <d v="2021-10-03T00:00:00"/>
    <d v="2021-10-25T00:00:00"/>
    <x v="2"/>
    <n v="66"/>
  </r>
  <r>
    <n v="762"/>
    <n v="83"/>
    <n v="25268"/>
    <d v="2021-08-13T00:00:00"/>
    <d v="2021-08-20T00:00:00"/>
    <x v="5"/>
    <n v="40"/>
  </r>
  <r>
    <n v="763"/>
    <n v="974"/>
    <n v="30436"/>
    <d v="2021-03-18T00:00:00"/>
    <d v="2021-04-05T00:00:00"/>
    <x v="5"/>
    <n v="66"/>
  </r>
  <r>
    <n v="764"/>
    <n v="955"/>
    <n v="46239"/>
    <d v="2021-09-16T00:00:00"/>
    <d v="2021-10-04T00:00:00"/>
    <x v="4"/>
    <n v="57"/>
  </r>
  <r>
    <n v="765"/>
    <n v="660"/>
    <n v="27554"/>
    <d v="2021-01-15T00:00:00"/>
    <d v="2021-02-01T00:00:00"/>
    <x v="0"/>
    <n v="47"/>
  </r>
  <r>
    <n v="766"/>
    <n v="929"/>
    <n v="13750"/>
    <d v="2021-08-06T00:00:00"/>
    <d v="2021-08-15T00:00:00"/>
    <x v="0"/>
    <n v="68"/>
  </r>
  <r>
    <n v="767"/>
    <n v="169"/>
    <n v="51648"/>
    <d v="2021-04-28T00:00:00"/>
    <d v="2021-04-30T00:00:00"/>
    <x v="7"/>
    <n v="72"/>
  </r>
  <r>
    <n v="768"/>
    <n v="558"/>
    <n v="34334"/>
    <d v="2021-09-29T00:00:00"/>
    <d v="2021-10-16T00:00:00"/>
    <x v="2"/>
    <n v="38"/>
  </r>
  <r>
    <n v="769"/>
    <n v="422"/>
    <n v="32501"/>
    <d v="2021-09-10T00:00:00"/>
    <d v="2021-10-04T00:00:00"/>
    <x v="5"/>
    <n v="34"/>
  </r>
  <r>
    <n v="770"/>
    <n v="868"/>
    <n v="22564"/>
    <d v="2021-02-06T00:00:00"/>
    <d v="2021-02-28T00:00:00"/>
    <x v="5"/>
    <n v="28"/>
  </r>
  <r>
    <n v="771"/>
    <n v="970"/>
    <n v="33204"/>
    <d v="2021-06-06T00:00:00"/>
    <d v="2021-06-18T00:00:00"/>
    <x v="0"/>
    <n v="44"/>
  </r>
  <r>
    <n v="772"/>
    <n v="573"/>
    <n v="32936"/>
    <d v="2021-06-07T00:00:00"/>
    <d v="2021-06-27T00:00:00"/>
    <x v="1"/>
    <n v="37"/>
  </r>
  <r>
    <n v="773"/>
    <n v="998"/>
    <n v="21349"/>
    <d v="2021-07-19T00:00:00"/>
    <d v="2021-08-07T00:00:00"/>
    <x v="6"/>
    <n v="32"/>
  </r>
  <r>
    <n v="774"/>
    <n v="416"/>
    <n v="31076"/>
    <d v="2021-06-23T00:00:00"/>
    <d v="2021-07-13T00:00:00"/>
    <x v="5"/>
    <n v="21"/>
  </r>
  <r>
    <n v="775"/>
    <n v="348"/>
    <n v="21561"/>
    <d v="2021-06-11T00:00:00"/>
    <d v="2021-07-05T00:00:00"/>
    <x v="2"/>
    <n v="76"/>
  </r>
  <r>
    <n v="776"/>
    <n v="265"/>
    <n v="44395"/>
    <d v="2021-09-02T00:00:00"/>
    <d v="2021-09-27T00:00:00"/>
    <x v="1"/>
    <n v="52"/>
  </r>
  <r>
    <n v="777"/>
    <n v="431"/>
    <n v="13696"/>
    <d v="2021-01-16T00:00:00"/>
    <d v="2021-02-09T00:00:00"/>
    <x v="5"/>
    <n v="41"/>
  </r>
  <r>
    <n v="778"/>
    <n v="42"/>
    <n v="19228"/>
    <d v="2021-01-24T00:00:00"/>
    <d v="2021-02-07T00:00:00"/>
    <x v="2"/>
    <n v="37"/>
  </r>
  <r>
    <n v="779"/>
    <n v="698"/>
    <n v="39836"/>
    <d v="2021-07-07T00:00:00"/>
    <d v="2021-07-21T00:00:00"/>
    <x v="0"/>
    <n v="27"/>
  </r>
  <r>
    <n v="780"/>
    <n v="100"/>
    <n v="37821"/>
    <d v="2021-01-27T00:00:00"/>
    <d v="2021-01-29T00:00:00"/>
    <x v="0"/>
    <n v="69"/>
  </r>
  <r>
    <n v="781"/>
    <n v="465"/>
    <n v="44121"/>
    <d v="2021-08-21T00:00:00"/>
    <d v="2021-09-11T00:00:00"/>
    <x v="7"/>
    <n v="38"/>
  </r>
  <r>
    <n v="782"/>
    <n v="872"/>
    <n v="28459"/>
    <d v="2021-03-07T00:00:00"/>
    <d v="2021-03-23T00:00:00"/>
    <x v="3"/>
    <n v="74"/>
  </r>
  <r>
    <n v="783"/>
    <n v="683"/>
    <n v="31824"/>
    <d v="2021-01-17T00:00:00"/>
    <d v="2021-01-19T00:00:00"/>
    <x v="0"/>
    <n v="45"/>
  </r>
  <r>
    <n v="784"/>
    <n v="436"/>
    <n v="45143"/>
    <d v="2021-03-14T00:00:00"/>
    <d v="2021-04-04T00:00:00"/>
    <x v="6"/>
    <n v="41"/>
  </r>
  <r>
    <n v="785"/>
    <n v="445"/>
    <n v="52702"/>
    <d v="2021-03-22T00:00:00"/>
    <d v="2021-04-02T00:00:00"/>
    <x v="6"/>
    <n v="44"/>
  </r>
  <r>
    <n v="786"/>
    <n v="472"/>
    <n v="51344"/>
    <d v="2021-05-02T00:00:00"/>
    <d v="2021-05-08T00:00:00"/>
    <x v="1"/>
    <n v="57"/>
  </r>
  <r>
    <n v="787"/>
    <n v="44"/>
    <n v="59055"/>
    <d v="2021-07-18T00:00:00"/>
    <d v="2021-07-31T00:00:00"/>
    <x v="4"/>
    <n v="60"/>
  </r>
  <r>
    <n v="788"/>
    <n v="108"/>
    <n v="18355"/>
    <d v="2021-10-08T00:00:00"/>
    <d v="2021-10-13T00:00:00"/>
    <x v="4"/>
    <n v="57"/>
  </r>
  <r>
    <n v="789"/>
    <n v="762"/>
    <n v="35084"/>
    <d v="2021-10-11T00:00:00"/>
    <d v="2021-11-03T00:00:00"/>
    <x v="6"/>
    <n v="43"/>
  </r>
  <r>
    <n v="790"/>
    <n v="187"/>
    <n v="46050"/>
    <d v="2021-05-16T00:00:00"/>
    <d v="2021-05-27T00:00:00"/>
    <x v="0"/>
    <n v="70"/>
  </r>
  <r>
    <n v="791"/>
    <n v="476"/>
    <n v="51003"/>
    <d v="2021-05-05T00:00:00"/>
    <d v="2021-05-21T00:00:00"/>
    <x v="0"/>
    <n v="64"/>
  </r>
  <r>
    <n v="792"/>
    <n v="240"/>
    <n v="13672"/>
    <d v="2021-07-16T00:00:00"/>
    <d v="2021-08-12T00:00:00"/>
    <x v="2"/>
    <n v="25"/>
  </r>
  <r>
    <n v="793"/>
    <n v="258"/>
    <n v="39635"/>
    <d v="2021-01-27T00:00:00"/>
    <d v="2021-02-03T00:00:00"/>
    <x v="7"/>
    <n v="62"/>
  </r>
  <r>
    <n v="794"/>
    <n v="418"/>
    <n v="55757"/>
    <d v="2021-04-18T00:00:00"/>
    <d v="2021-05-08T00:00:00"/>
    <x v="5"/>
    <n v="57"/>
  </r>
  <r>
    <n v="795"/>
    <n v="427"/>
    <n v="51672"/>
    <d v="2021-06-07T00:00:00"/>
    <d v="2021-06-30T00:00:00"/>
    <x v="2"/>
    <n v="25"/>
  </r>
  <r>
    <n v="796"/>
    <n v="592"/>
    <n v="18804"/>
    <d v="2021-07-31T00:00:00"/>
    <d v="2021-08-06T00:00:00"/>
    <x v="4"/>
    <n v="64"/>
  </r>
  <r>
    <n v="797"/>
    <n v="908"/>
    <n v="41715"/>
    <d v="2021-07-25T00:00:00"/>
    <d v="2021-08-06T00:00:00"/>
    <x v="2"/>
    <n v="42"/>
  </r>
  <r>
    <n v="798"/>
    <n v="825"/>
    <n v="54551"/>
    <d v="2021-03-17T00:00:00"/>
    <d v="2021-04-01T00:00:00"/>
    <x v="1"/>
    <n v="46"/>
  </r>
  <r>
    <n v="799"/>
    <n v="651"/>
    <n v="41626"/>
    <d v="2021-03-11T00:00:00"/>
    <d v="2021-04-04T00:00:00"/>
    <x v="0"/>
    <n v="61"/>
  </r>
  <r>
    <n v="800"/>
    <n v="422"/>
    <n v="20089"/>
    <d v="2021-06-21T00:00:00"/>
    <d v="2021-06-23T00:00:00"/>
    <x v="5"/>
    <n v="34"/>
  </r>
  <r>
    <n v="801"/>
    <n v="995"/>
    <n v="58829"/>
    <d v="2021-08-02T00:00:00"/>
    <d v="2021-08-17T00:00:00"/>
    <x v="6"/>
    <n v="63"/>
  </r>
  <r>
    <n v="802"/>
    <n v="501"/>
    <n v="52930"/>
    <d v="2021-10-05T00:00:00"/>
    <d v="2021-10-23T00:00:00"/>
    <x v="2"/>
    <n v="73"/>
  </r>
  <r>
    <n v="803"/>
    <n v="625"/>
    <n v="25565"/>
    <d v="2021-04-03T00:00:00"/>
    <d v="2021-04-16T00:00:00"/>
    <x v="4"/>
    <n v="31"/>
  </r>
  <r>
    <n v="804"/>
    <n v="323"/>
    <n v="18090"/>
    <d v="2021-04-10T00:00:00"/>
    <d v="2021-04-21T00:00:00"/>
    <x v="0"/>
    <n v="40"/>
  </r>
  <r>
    <n v="805"/>
    <n v="416"/>
    <n v="13968"/>
    <d v="2021-10-02T00:00:00"/>
    <d v="2021-10-03T00:00:00"/>
    <x v="5"/>
    <n v="21"/>
  </r>
  <r>
    <n v="806"/>
    <n v="684"/>
    <n v="41441"/>
    <d v="2021-08-01T00:00:00"/>
    <d v="2021-08-16T00:00:00"/>
    <x v="5"/>
    <n v="78"/>
  </r>
  <r>
    <n v="807"/>
    <n v="636"/>
    <n v="47092"/>
    <d v="2021-02-17T00:00:00"/>
    <d v="2021-03-03T00:00:00"/>
    <x v="1"/>
    <n v="24"/>
  </r>
  <r>
    <n v="808"/>
    <n v="219"/>
    <n v="50929"/>
    <d v="2021-10-13T00:00:00"/>
    <d v="2021-10-30T00:00:00"/>
    <x v="1"/>
    <n v="44"/>
  </r>
  <r>
    <n v="809"/>
    <n v="73"/>
    <n v="26098"/>
    <d v="2021-02-11T00:00:00"/>
    <d v="2021-02-25T00:00:00"/>
    <x v="6"/>
    <n v="48"/>
  </r>
  <r>
    <n v="810"/>
    <n v="768"/>
    <n v="37440"/>
    <d v="2021-03-22T00:00:00"/>
    <d v="2021-04-04T00:00:00"/>
    <x v="4"/>
    <n v="52"/>
  </r>
  <r>
    <n v="811"/>
    <n v="764"/>
    <n v="23731"/>
    <d v="2021-10-22T00:00:00"/>
    <d v="2021-10-24T00:00:00"/>
    <x v="6"/>
    <n v="32"/>
  </r>
  <r>
    <n v="812"/>
    <n v="183"/>
    <n v="51668"/>
    <d v="2021-07-09T00:00:00"/>
    <d v="2021-07-13T00:00:00"/>
    <x v="7"/>
    <n v="44"/>
  </r>
  <r>
    <n v="813"/>
    <n v="908"/>
    <n v="52226"/>
    <d v="2021-08-11T00:00:00"/>
    <d v="2021-09-01T00:00:00"/>
    <x v="2"/>
    <n v="42"/>
  </r>
  <r>
    <n v="814"/>
    <n v="664"/>
    <n v="47232"/>
    <d v="2021-03-04T00:00:00"/>
    <d v="2021-03-28T00:00:00"/>
    <x v="0"/>
    <n v="32"/>
  </r>
  <r>
    <n v="815"/>
    <n v="572"/>
    <n v="50066"/>
    <d v="2021-05-02T00:00:00"/>
    <d v="2021-05-17T00:00:00"/>
    <x v="5"/>
    <n v="27"/>
  </r>
  <r>
    <n v="816"/>
    <n v="620"/>
    <n v="32362"/>
    <d v="2021-02-02T00:00:00"/>
    <d v="2021-02-06T00:00:00"/>
    <x v="1"/>
    <n v="35"/>
  </r>
  <r>
    <n v="817"/>
    <n v="944"/>
    <n v="35818"/>
    <d v="2021-06-27T00:00:00"/>
    <d v="2021-07-05T00:00:00"/>
    <x v="0"/>
    <n v="36"/>
  </r>
  <r>
    <n v="818"/>
    <n v="865"/>
    <n v="16625"/>
    <d v="2021-03-15T00:00:00"/>
    <d v="2021-04-10T00:00:00"/>
    <x v="5"/>
    <n v="44"/>
  </r>
  <r>
    <n v="819"/>
    <n v="461"/>
    <n v="48601"/>
    <d v="2021-01-19T00:00:00"/>
    <d v="2021-01-22T00:00:00"/>
    <x v="7"/>
    <n v="54"/>
  </r>
  <r>
    <n v="820"/>
    <n v="801"/>
    <n v="33182"/>
    <d v="2021-09-25T00:00:00"/>
    <d v="2021-10-03T00:00:00"/>
    <x v="7"/>
    <n v="64"/>
  </r>
  <r>
    <n v="821"/>
    <n v="118"/>
    <n v="27802"/>
    <d v="2021-01-03T00:00:00"/>
    <d v="2021-01-10T00:00:00"/>
    <x v="1"/>
    <n v="57"/>
  </r>
  <r>
    <n v="822"/>
    <n v="524"/>
    <n v="17615"/>
    <d v="2021-09-05T00:00:00"/>
    <d v="2021-09-12T00:00:00"/>
    <x v="5"/>
    <n v="80"/>
  </r>
  <r>
    <n v="823"/>
    <n v="223"/>
    <n v="15928"/>
    <d v="2021-04-29T00:00:00"/>
    <d v="2021-05-04T00:00:00"/>
    <x v="3"/>
    <n v="51"/>
  </r>
  <r>
    <n v="824"/>
    <n v="724"/>
    <n v="51124"/>
    <d v="2021-01-04T00:00:00"/>
    <d v="2021-01-28T00:00:00"/>
    <x v="7"/>
    <n v="66"/>
  </r>
  <r>
    <n v="825"/>
    <n v="787"/>
    <n v="13832"/>
    <d v="2021-01-27T00:00:00"/>
    <d v="2021-02-22T00:00:00"/>
    <x v="7"/>
    <n v="31"/>
  </r>
  <r>
    <n v="826"/>
    <n v="375"/>
    <n v="32770"/>
    <d v="2021-08-16T00:00:00"/>
    <d v="2021-09-06T00:00:00"/>
    <x v="5"/>
    <n v="77"/>
  </r>
  <r>
    <n v="827"/>
    <n v="292"/>
    <n v="27202"/>
    <d v="2021-05-09T00:00:00"/>
    <d v="2021-06-05T00:00:00"/>
    <x v="1"/>
    <n v="25"/>
  </r>
  <r>
    <n v="828"/>
    <n v="601"/>
    <n v="32593"/>
    <d v="2021-01-09T00:00:00"/>
    <d v="2021-01-27T00:00:00"/>
    <x v="1"/>
    <n v="55"/>
  </r>
  <r>
    <n v="829"/>
    <n v="951"/>
    <n v="22744"/>
    <d v="2021-04-06T00:00:00"/>
    <d v="2021-04-28T00:00:00"/>
    <x v="1"/>
    <n v="66"/>
  </r>
  <r>
    <n v="830"/>
    <n v="956"/>
    <n v="36830"/>
    <d v="2021-03-22T00:00:00"/>
    <d v="2021-03-23T00:00:00"/>
    <x v="0"/>
    <n v="20"/>
  </r>
  <r>
    <n v="831"/>
    <n v="338"/>
    <n v="17700"/>
    <d v="2021-08-04T00:00:00"/>
    <d v="2021-08-20T00:00:00"/>
    <x v="7"/>
    <n v="75"/>
  </r>
  <r>
    <n v="832"/>
    <n v="627"/>
    <n v="52583"/>
    <d v="2021-09-06T00:00:00"/>
    <d v="2021-09-27T00:00:00"/>
    <x v="0"/>
    <n v="51"/>
  </r>
  <r>
    <n v="833"/>
    <n v="317"/>
    <n v="12955"/>
    <d v="2021-03-03T00:00:00"/>
    <d v="2021-03-20T00:00:00"/>
    <x v="1"/>
    <n v="48"/>
  </r>
  <r>
    <n v="834"/>
    <n v="139"/>
    <n v="27691"/>
    <d v="2021-02-23T00:00:00"/>
    <d v="2021-03-08T00:00:00"/>
    <x v="1"/>
    <n v="73"/>
  </r>
  <r>
    <n v="835"/>
    <n v="106"/>
    <n v="34923"/>
    <d v="2021-01-02T00:00:00"/>
    <d v="2021-01-07T00:00:00"/>
    <x v="2"/>
    <n v="38"/>
  </r>
  <r>
    <n v="836"/>
    <n v="971"/>
    <n v="16047"/>
    <d v="2021-08-18T00:00:00"/>
    <d v="2021-08-24T00:00:00"/>
    <x v="0"/>
    <n v="27"/>
  </r>
  <r>
    <n v="837"/>
    <n v="989"/>
    <n v="16281"/>
    <d v="2021-01-12T00:00:00"/>
    <d v="2021-01-27T00:00:00"/>
    <x v="4"/>
    <n v="53"/>
  </r>
  <r>
    <n v="838"/>
    <n v="946"/>
    <n v="56562"/>
    <d v="2021-01-02T00:00:00"/>
    <d v="2021-01-15T00:00:00"/>
    <x v="0"/>
    <n v="24"/>
  </r>
  <r>
    <n v="839"/>
    <n v="306"/>
    <n v="42095"/>
    <d v="2021-09-16T00:00:00"/>
    <d v="2021-09-27T00:00:00"/>
    <x v="6"/>
    <n v="68"/>
  </r>
  <r>
    <n v="840"/>
    <n v="183"/>
    <n v="50682"/>
    <d v="2021-06-30T00:00:00"/>
    <d v="2021-07-08T00:00:00"/>
    <x v="7"/>
    <n v="44"/>
  </r>
  <r>
    <n v="841"/>
    <n v="348"/>
    <n v="39690"/>
    <d v="2021-06-29T00:00:00"/>
    <d v="2021-07-12T00:00:00"/>
    <x v="2"/>
    <n v="76"/>
  </r>
  <r>
    <n v="842"/>
    <n v="310"/>
    <n v="22552"/>
    <d v="2021-01-10T00:00:00"/>
    <d v="2021-01-29T00:00:00"/>
    <x v="6"/>
    <n v="61"/>
  </r>
  <r>
    <n v="843"/>
    <n v="956"/>
    <n v="17717"/>
    <d v="2021-07-03T00:00:00"/>
    <d v="2021-07-09T00:00:00"/>
    <x v="0"/>
    <n v="20"/>
  </r>
  <r>
    <n v="844"/>
    <n v="35"/>
    <n v="34733"/>
    <d v="2021-09-26T00:00:00"/>
    <d v="2021-10-18T00:00:00"/>
    <x v="1"/>
    <n v="80"/>
  </r>
  <r>
    <n v="845"/>
    <n v="457"/>
    <n v="11229"/>
    <d v="2021-04-25T00:00:00"/>
    <d v="2021-05-22T00:00:00"/>
    <x v="1"/>
    <n v="27"/>
  </r>
  <r>
    <n v="846"/>
    <n v="515"/>
    <n v="58585"/>
    <d v="2021-09-17T00:00:00"/>
    <d v="2021-10-10T00:00:00"/>
    <x v="7"/>
    <n v="52"/>
  </r>
  <r>
    <n v="847"/>
    <n v="566"/>
    <n v="43999"/>
    <d v="2021-10-19T00:00:00"/>
    <d v="2021-11-04T00:00:00"/>
    <x v="1"/>
    <n v="23"/>
  </r>
  <r>
    <n v="848"/>
    <n v="813"/>
    <n v="18195"/>
    <d v="2021-09-24T00:00:00"/>
    <d v="2021-10-14T00:00:00"/>
    <x v="1"/>
    <n v="62"/>
  </r>
  <r>
    <n v="849"/>
    <n v="882"/>
    <n v="21468"/>
    <d v="2021-08-11T00:00:00"/>
    <d v="2021-09-01T00:00:00"/>
    <x v="2"/>
    <n v="43"/>
  </r>
  <r>
    <n v="850"/>
    <n v="254"/>
    <n v="16739"/>
    <d v="2021-04-08T00:00:00"/>
    <d v="2021-04-27T00:00:00"/>
    <x v="1"/>
    <n v="44"/>
  </r>
  <r>
    <n v="851"/>
    <n v="365"/>
    <n v="15504"/>
    <d v="2021-04-23T00:00:00"/>
    <d v="2021-05-02T00:00:00"/>
    <x v="2"/>
    <n v="25"/>
  </r>
  <r>
    <n v="852"/>
    <n v="102"/>
    <n v="42616"/>
    <d v="2021-04-11T00:00:00"/>
    <d v="2021-05-08T00:00:00"/>
    <x v="0"/>
    <n v="32"/>
  </r>
  <r>
    <n v="853"/>
    <n v="653"/>
    <n v="28448"/>
    <d v="2021-09-27T00:00:00"/>
    <d v="2021-10-18T00:00:00"/>
    <x v="6"/>
    <n v="21"/>
  </r>
  <r>
    <n v="854"/>
    <n v="680"/>
    <n v="55361"/>
    <d v="2021-08-10T00:00:00"/>
    <d v="2021-08-27T00:00:00"/>
    <x v="4"/>
    <n v="78"/>
  </r>
  <r>
    <n v="855"/>
    <n v="620"/>
    <n v="13177"/>
    <d v="2021-01-26T00:00:00"/>
    <d v="2021-02-02T00:00:00"/>
    <x v="1"/>
    <n v="35"/>
  </r>
  <r>
    <n v="856"/>
    <n v="289"/>
    <n v="35823"/>
    <d v="2021-01-13T00:00:00"/>
    <d v="2021-01-22T00:00:00"/>
    <x v="2"/>
    <n v="43"/>
  </r>
  <r>
    <n v="857"/>
    <n v="577"/>
    <n v="43897"/>
    <d v="2021-09-01T00:00:00"/>
    <d v="2021-09-10T00:00:00"/>
    <x v="0"/>
    <n v="32"/>
  </r>
  <r>
    <n v="858"/>
    <n v="987"/>
    <n v="48827"/>
    <d v="2021-03-16T00:00:00"/>
    <d v="2021-03-27T00:00:00"/>
    <x v="0"/>
    <n v="70"/>
  </r>
  <r>
    <n v="859"/>
    <n v="269"/>
    <n v="42679"/>
    <d v="2021-03-26T00:00:00"/>
    <d v="2021-04-09T00:00:00"/>
    <x v="4"/>
    <n v="20"/>
  </r>
  <r>
    <n v="860"/>
    <n v="570"/>
    <n v="18813"/>
    <d v="2021-04-09T00:00:00"/>
    <d v="2021-05-04T00:00:00"/>
    <x v="2"/>
    <n v="35"/>
  </r>
  <r>
    <n v="861"/>
    <n v="315"/>
    <n v="11565"/>
    <d v="2021-05-31T00:00:00"/>
    <d v="2021-06-20T00:00:00"/>
    <x v="2"/>
    <n v="49"/>
  </r>
  <r>
    <n v="862"/>
    <n v="984"/>
    <n v="43784"/>
    <d v="2021-10-11T00:00:00"/>
    <d v="2021-10-20T00:00:00"/>
    <x v="7"/>
    <n v="57"/>
  </r>
  <r>
    <n v="863"/>
    <n v="81"/>
    <n v="33163"/>
    <d v="2021-05-10T00:00:00"/>
    <d v="2021-05-18T00:00:00"/>
    <x v="7"/>
    <n v="30"/>
  </r>
  <r>
    <n v="864"/>
    <n v="414"/>
    <n v="48691"/>
    <d v="2021-03-29T00:00:00"/>
    <d v="2021-04-17T00:00:00"/>
    <x v="6"/>
    <n v="51"/>
  </r>
  <r>
    <n v="865"/>
    <n v="490"/>
    <n v="24343"/>
    <d v="2021-07-27T00:00:00"/>
    <d v="2021-07-30T00:00:00"/>
    <x v="1"/>
    <n v="57"/>
  </r>
  <r>
    <n v="866"/>
    <n v="88"/>
    <n v="48270"/>
    <d v="2021-04-11T00:00:00"/>
    <d v="2021-04-21T00:00:00"/>
    <x v="1"/>
    <n v="78"/>
  </r>
  <r>
    <n v="867"/>
    <n v="342"/>
    <n v="42248"/>
    <d v="2021-03-23T00:00:00"/>
    <d v="2021-04-07T00:00:00"/>
    <x v="2"/>
    <n v="45"/>
  </r>
  <r>
    <n v="868"/>
    <n v="937"/>
    <n v="43447"/>
    <d v="2021-03-31T00:00:00"/>
    <d v="2021-04-03T00:00:00"/>
    <x v="1"/>
    <n v="70"/>
  </r>
  <r>
    <n v="869"/>
    <n v="605"/>
    <n v="11108"/>
    <d v="2021-09-25T00:00:00"/>
    <d v="2021-10-20T00:00:00"/>
    <x v="7"/>
    <n v="25"/>
  </r>
  <r>
    <n v="870"/>
    <n v="647"/>
    <n v="47385"/>
    <d v="2021-08-01T00:00:00"/>
    <d v="2021-08-12T00:00:00"/>
    <x v="1"/>
    <n v="51"/>
  </r>
  <r>
    <n v="871"/>
    <n v="550"/>
    <n v="10888"/>
    <d v="2021-09-24T00:00:00"/>
    <d v="2021-10-08T00:00:00"/>
    <x v="1"/>
    <n v="22"/>
  </r>
  <r>
    <n v="872"/>
    <n v="954"/>
    <n v="43868"/>
    <d v="2021-09-26T00:00:00"/>
    <d v="2021-10-14T00:00:00"/>
    <x v="3"/>
    <n v="69"/>
  </r>
  <r>
    <n v="873"/>
    <n v="100"/>
    <n v="55341"/>
    <d v="2021-04-25T00:00:00"/>
    <d v="2021-05-07T00:00:00"/>
    <x v="0"/>
    <n v="69"/>
  </r>
  <r>
    <n v="874"/>
    <n v="557"/>
    <n v="25370"/>
    <d v="2021-03-25T00:00:00"/>
    <d v="2021-04-10T00:00:00"/>
    <x v="4"/>
    <n v="59"/>
  </r>
  <r>
    <n v="875"/>
    <n v="383"/>
    <n v="25336"/>
    <d v="2021-02-26T00:00:00"/>
    <d v="2021-02-27T00:00:00"/>
    <x v="3"/>
    <n v="23"/>
  </r>
  <r>
    <n v="876"/>
    <n v="566"/>
    <n v="52388"/>
    <d v="2021-05-20T00:00:00"/>
    <d v="2021-05-24T00:00:00"/>
    <x v="1"/>
    <n v="23"/>
  </r>
  <r>
    <n v="877"/>
    <n v="558"/>
    <n v="25468"/>
    <d v="2021-07-14T00:00:00"/>
    <d v="2021-08-02T00:00:00"/>
    <x v="2"/>
    <n v="38"/>
  </r>
  <r>
    <n v="878"/>
    <n v="470"/>
    <n v="50578"/>
    <d v="2021-03-31T00:00:00"/>
    <d v="2021-04-20T00:00:00"/>
    <x v="0"/>
    <n v="45"/>
  </r>
  <r>
    <n v="879"/>
    <n v="370"/>
    <n v="37561"/>
    <d v="2021-10-11T00:00:00"/>
    <d v="2021-10-20T00:00:00"/>
    <x v="5"/>
    <n v="38"/>
  </r>
  <r>
    <n v="880"/>
    <n v="872"/>
    <n v="43851"/>
    <d v="2021-02-19T00:00:00"/>
    <d v="2021-03-16T00:00:00"/>
    <x v="3"/>
    <n v="74"/>
  </r>
  <r>
    <n v="881"/>
    <n v="318"/>
    <n v="51945"/>
    <d v="2021-02-18T00:00:00"/>
    <d v="2021-03-10T00:00:00"/>
    <x v="6"/>
    <n v="63"/>
  </r>
  <r>
    <n v="882"/>
    <n v="821"/>
    <n v="53666"/>
    <d v="2021-07-05T00:00:00"/>
    <d v="2021-07-07T00:00:00"/>
    <x v="5"/>
    <n v="74"/>
  </r>
  <r>
    <n v="883"/>
    <n v="360"/>
    <n v="43729"/>
    <d v="2021-02-27T00:00:00"/>
    <d v="2021-03-05T00:00:00"/>
    <x v="1"/>
    <n v="68"/>
  </r>
  <r>
    <n v="884"/>
    <n v="62"/>
    <n v="54659"/>
    <d v="2021-08-16T00:00:00"/>
    <d v="2021-09-08T00:00:00"/>
    <x v="4"/>
    <n v="32"/>
  </r>
  <r>
    <n v="885"/>
    <n v="16"/>
    <n v="27561"/>
    <d v="2021-10-18T00:00:00"/>
    <d v="2021-11-13T00:00:00"/>
    <x v="1"/>
    <n v="75"/>
  </r>
  <r>
    <n v="886"/>
    <n v="898"/>
    <n v="51067"/>
    <d v="2021-09-22T00:00:00"/>
    <d v="2021-10-18T00:00:00"/>
    <x v="4"/>
    <n v="41"/>
  </r>
  <r>
    <n v="887"/>
    <n v="669"/>
    <n v="10969"/>
    <d v="2021-01-27T00:00:00"/>
    <d v="2021-02-20T00:00:00"/>
    <x v="0"/>
    <n v="68"/>
  </r>
  <r>
    <n v="888"/>
    <n v="108"/>
    <n v="38001"/>
    <d v="2021-04-20T00:00:00"/>
    <d v="2021-05-03T00:00:00"/>
    <x v="4"/>
    <n v="57"/>
  </r>
  <r>
    <n v="889"/>
    <n v="332"/>
    <n v="27115"/>
    <d v="2021-07-31T00:00:00"/>
    <d v="2021-08-11T00:00:00"/>
    <x v="1"/>
    <n v="75"/>
  </r>
  <r>
    <n v="890"/>
    <n v="649"/>
    <n v="54889"/>
    <d v="2021-06-21T00:00:00"/>
    <d v="2021-07-07T00:00:00"/>
    <x v="0"/>
    <n v="74"/>
  </r>
  <r>
    <n v="891"/>
    <n v="350"/>
    <n v="36118"/>
    <d v="2021-08-12T00:00:00"/>
    <d v="2021-08-14T00:00:00"/>
    <x v="4"/>
    <n v="23"/>
  </r>
  <r>
    <n v="892"/>
    <n v="586"/>
    <n v="21071"/>
    <d v="2021-04-09T00:00:00"/>
    <d v="2021-04-11T00:00:00"/>
    <x v="5"/>
    <n v="34"/>
  </r>
  <r>
    <n v="893"/>
    <n v="854"/>
    <n v="49324"/>
    <d v="2021-03-06T00:00:00"/>
    <d v="2021-03-14T00:00:00"/>
    <x v="7"/>
    <n v="74"/>
  </r>
  <r>
    <n v="894"/>
    <n v="1000"/>
    <n v="35622"/>
    <d v="2021-10-11T00:00:00"/>
    <d v="2021-10-13T00:00:00"/>
    <x v="1"/>
    <n v="71"/>
  </r>
  <r>
    <n v="895"/>
    <n v="664"/>
    <n v="56830"/>
    <d v="2021-07-26T00:00:00"/>
    <d v="2021-08-15T00:00:00"/>
    <x v="0"/>
    <n v="32"/>
  </r>
  <r>
    <n v="896"/>
    <n v="446"/>
    <n v="46213"/>
    <d v="2021-03-14T00:00:00"/>
    <d v="2021-03-31T00:00:00"/>
    <x v="3"/>
    <n v="47"/>
  </r>
  <r>
    <n v="897"/>
    <n v="278"/>
    <n v="46681"/>
    <d v="2021-08-26T00:00:00"/>
    <d v="2021-09-17T00:00:00"/>
    <x v="3"/>
    <n v="73"/>
  </r>
  <r>
    <n v="898"/>
    <n v="465"/>
    <n v="51868"/>
    <d v="2021-06-30T00:00:00"/>
    <d v="2021-07-04T00:00:00"/>
    <x v="7"/>
    <n v="38"/>
  </r>
  <r>
    <n v="899"/>
    <n v="408"/>
    <n v="32250"/>
    <d v="2021-08-04T00:00:00"/>
    <d v="2021-08-14T00:00:00"/>
    <x v="0"/>
    <n v="66"/>
  </r>
  <r>
    <n v="900"/>
    <n v="409"/>
    <n v="31161"/>
    <d v="2021-07-07T00:00:00"/>
    <d v="2021-07-24T00:00:00"/>
    <x v="1"/>
    <n v="75"/>
  </r>
  <r>
    <n v="901"/>
    <n v="305"/>
    <n v="46735"/>
    <d v="2021-05-05T00:00:00"/>
    <d v="2021-05-06T00:00:00"/>
    <x v="2"/>
    <n v="25"/>
  </r>
  <r>
    <n v="902"/>
    <n v="553"/>
    <n v="30330"/>
    <d v="2021-01-12T00:00:00"/>
    <d v="2021-01-15T00:00:00"/>
    <x v="0"/>
    <n v="30"/>
  </r>
  <r>
    <n v="903"/>
    <n v="789"/>
    <n v="21721"/>
    <d v="2021-01-05T00:00:00"/>
    <d v="2021-01-21T00:00:00"/>
    <x v="2"/>
    <n v="36"/>
  </r>
  <r>
    <n v="904"/>
    <n v="980"/>
    <n v="40117"/>
    <d v="2021-03-24T00:00:00"/>
    <d v="2021-04-07T00:00:00"/>
    <x v="5"/>
    <n v="35"/>
  </r>
  <r>
    <n v="905"/>
    <n v="439"/>
    <n v="57884"/>
    <d v="2021-01-11T00:00:00"/>
    <d v="2021-01-23T00:00:00"/>
    <x v="7"/>
    <n v="75"/>
  </r>
  <r>
    <n v="906"/>
    <n v="870"/>
    <n v="40632"/>
    <d v="2021-01-21T00:00:00"/>
    <d v="2021-02-04T00:00:00"/>
    <x v="0"/>
    <n v="49"/>
  </r>
  <r>
    <n v="907"/>
    <n v="971"/>
    <n v="26863"/>
    <d v="2021-08-15T00:00:00"/>
    <d v="2021-08-17T00:00:00"/>
    <x v="0"/>
    <n v="27"/>
  </r>
  <r>
    <n v="908"/>
    <n v="422"/>
    <n v="55562"/>
    <d v="2021-03-15T00:00:00"/>
    <d v="2021-04-08T00:00:00"/>
    <x v="5"/>
    <n v="34"/>
  </r>
  <r>
    <n v="909"/>
    <n v="465"/>
    <n v="34050"/>
    <d v="2021-07-18T00:00:00"/>
    <d v="2021-08-09T00:00:00"/>
    <x v="7"/>
    <n v="38"/>
  </r>
  <r>
    <n v="910"/>
    <n v="738"/>
    <n v="14581"/>
    <d v="2021-01-27T00:00:00"/>
    <d v="2021-02-06T00:00:00"/>
    <x v="2"/>
    <n v="55"/>
  </r>
  <r>
    <n v="911"/>
    <n v="189"/>
    <n v="58886"/>
    <d v="2021-08-23T00:00:00"/>
    <d v="2021-09-06T00:00:00"/>
    <x v="4"/>
    <n v="28"/>
  </r>
  <r>
    <n v="912"/>
    <n v="780"/>
    <n v="48097"/>
    <d v="2021-08-23T00:00:00"/>
    <d v="2021-09-09T00:00:00"/>
    <x v="0"/>
    <n v="55"/>
  </r>
  <r>
    <n v="913"/>
    <n v="597"/>
    <n v="16265"/>
    <d v="2021-04-03T00:00:00"/>
    <d v="2021-04-19T00:00:00"/>
    <x v="0"/>
    <n v="80"/>
  </r>
  <r>
    <n v="914"/>
    <n v="577"/>
    <n v="36771"/>
    <d v="2021-05-09T00:00:00"/>
    <d v="2021-05-12T00:00:00"/>
    <x v="0"/>
    <n v="32"/>
  </r>
  <r>
    <n v="915"/>
    <n v="266"/>
    <n v="49775"/>
    <d v="2021-04-17T00:00:00"/>
    <d v="2021-05-04T00:00:00"/>
    <x v="3"/>
    <n v="55"/>
  </r>
  <r>
    <n v="916"/>
    <n v="189"/>
    <n v="31001"/>
    <d v="2021-10-12T00:00:00"/>
    <d v="2021-10-19T00:00:00"/>
    <x v="4"/>
    <n v="28"/>
  </r>
  <r>
    <n v="917"/>
    <n v="750"/>
    <n v="15620"/>
    <d v="2021-01-02T00:00:00"/>
    <d v="2021-01-12T00:00:00"/>
    <x v="6"/>
    <n v="42"/>
  </r>
  <r>
    <n v="918"/>
    <n v="965"/>
    <n v="24379"/>
    <d v="2021-03-07T00:00:00"/>
    <d v="2021-04-03T00:00:00"/>
    <x v="4"/>
    <n v="75"/>
  </r>
  <r>
    <n v="919"/>
    <n v="97"/>
    <n v="53662"/>
    <d v="2021-06-29T00:00:00"/>
    <d v="2021-07-21T00:00:00"/>
    <x v="7"/>
    <n v="39"/>
  </r>
  <r>
    <n v="920"/>
    <n v="703"/>
    <n v="27722"/>
    <d v="2021-07-26T00:00:00"/>
    <d v="2021-08-16T00:00:00"/>
    <x v="6"/>
    <n v="26"/>
  </r>
  <r>
    <n v="921"/>
    <n v="418"/>
    <n v="53911"/>
    <d v="2021-02-17T00:00:00"/>
    <d v="2021-02-18T00:00:00"/>
    <x v="5"/>
    <n v="57"/>
  </r>
  <r>
    <n v="922"/>
    <n v="703"/>
    <n v="36995"/>
    <d v="2021-10-10T00:00:00"/>
    <d v="2021-11-02T00:00:00"/>
    <x v="6"/>
    <n v="26"/>
  </r>
  <r>
    <n v="923"/>
    <n v="767"/>
    <n v="28421"/>
    <d v="2021-07-05T00:00:00"/>
    <d v="2021-07-26T00:00:00"/>
    <x v="2"/>
    <n v="37"/>
  </r>
  <r>
    <n v="924"/>
    <n v="786"/>
    <n v="43116"/>
    <d v="2021-04-04T00:00:00"/>
    <d v="2021-04-18T00:00:00"/>
    <x v="5"/>
    <n v="23"/>
  </r>
  <r>
    <n v="925"/>
    <n v="272"/>
    <n v="47553"/>
    <d v="2021-07-16T00:00:00"/>
    <d v="2021-08-12T00:00:00"/>
    <x v="2"/>
    <n v="22"/>
  </r>
  <r>
    <n v="926"/>
    <n v="123"/>
    <n v="13634"/>
    <d v="2021-02-08T00:00:00"/>
    <d v="2021-02-18T00:00:00"/>
    <x v="7"/>
    <n v="22"/>
  </r>
  <r>
    <n v="927"/>
    <n v="963"/>
    <n v="24139"/>
    <d v="2021-08-02T00:00:00"/>
    <d v="2021-08-06T00:00:00"/>
    <x v="2"/>
    <n v="47"/>
  </r>
  <r>
    <n v="928"/>
    <n v="801"/>
    <n v="42930"/>
    <d v="2021-10-14T00:00:00"/>
    <d v="2021-10-19T00:00:00"/>
    <x v="7"/>
    <n v="64"/>
  </r>
  <r>
    <n v="929"/>
    <n v="397"/>
    <n v="19614"/>
    <d v="2021-01-31T00:00:00"/>
    <d v="2021-02-06T00:00:00"/>
    <x v="7"/>
    <n v="50"/>
  </r>
  <r>
    <n v="930"/>
    <n v="150"/>
    <n v="17581"/>
    <d v="2021-06-22T00:00:00"/>
    <d v="2021-06-30T00:00:00"/>
    <x v="1"/>
    <n v="26"/>
  </r>
  <r>
    <n v="931"/>
    <n v="502"/>
    <n v="12528"/>
    <d v="2021-06-04T00:00:00"/>
    <d v="2021-06-19T00:00:00"/>
    <x v="1"/>
    <n v="34"/>
  </r>
  <r>
    <n v="932"/>
    <n v="45"/>
    <n v="27978"/>
    <d v="2021-08-22T00:00:00"/>
    <d v="2021-08-23T00:00:00"/>
    <x v="1"/>
    <n v="27"/>
  </r>
  <r>
    <n v="933"/>
    <n v="595"/>
    <n v="55917"/>
    <d v="2021-04-28T00:00:00"/>
    <d v="2021-05-20T00:00:00"/>
    <x v="7"/>
    <n v="60"/>
  </r>
  <r>
    <n v="934"/>
    <n v="736"/>
    <n v="23252"/>
    <d v="2021-04-03T00:00:00"/>
    <d v="2021-04-21T00:00:00"/>
    <x v="7"/>
    <n v="55"/>
  </r>
  <r>
    <n v="935"/>
    <n v="129"/>
    <n v="16962"/>
    <d v="2021-07-01T00:00:00"/>
    <d v="2021-07-16T00:00:00"/>
    <x v="3"/>
    <n v="68"/>
  </r>
  <r>
    <n v="936"/>
    <n v="148"/>
    <n v="47197"/>
    <d v="2021-07-16T00:00:00"/>
    <d v="2021-08-01T00:00:00"/>
    <x v="6"/>
    <n v="53"/>
  </r>
  <r>
    <n v="937"/>
    <n v="72"/>
    <n v="13216"/>
    <d v="2021-06-04T00:00:00"/>
    <d v="2021-06-25T00:00:00"/>
    <x v="0"/>
    <n v="42"/>
  </r>
  <r>
    <n v="938"/>
    <n v="128"/>
    <n v="41631"/>
    <d v="2021-06-12T00:00:00"/>
    <d v="2021-06-28T00:00:00"/>
    <x v="1"/>
    <n v="48"/>
  </r>
  <r>
    <n v="939"/>
    <n v="432"/>
    <n v="24169"/>
    <d v="2021-04-02T00:00:00"/>
    <d v="2021-04-21T00:00:00"/>
    <x v="4"/>
    <n v="34"/>
  </r>
  <r>
    <n v="940"/>
    <n v="813"/>
    <n v="11980"/>
    <d v="2021-09-11T00:00:00"/>
    <d v="2021-10-04T00:00:00"/>
    <x v="1"/>
    <n v="62"/>
  </r>
  <r>
    <n v="941"/>
    <n v="662"/>
    <n v="56019"/>
    <d v="2021-09-30T00:00:00"/>
    <d v="2021-10-05T00:00:00"/>
    <x v="7"/>
    <n v="58"/>
  </r>
  <r>
    <n v="942"/>
    <n v="282"/>
    <n v="46279"/>
    <d v="2021-06-09T00:00:00"/>
    <d v="2021-06-10T00:00:00"/>
    <x v="7"/>
    <n v="59"/>
  </r>
  <r>
    <n v="943"/>
    <n v="76"/>
    <n v="26707"/>
    <d v="2021-02-22T00:00:00"/>
    <d v="2021-03-14T00:00:00"/>
    <x v="5"/>
    <n v="51"/>
  </r>
  <r>
    <n v="944"/>
    <n v="774"/>
    <n v="27648"/>
    <d v="2021-07-17T00:00:00"/>
    <d v="2021-08-09T00:00:00"/>
    <x v="2"/>
    <n v="34"/>
  </r>
  <r>
    <n v="945"/>
    <n v="54"/>
    <n v="11172"/>
    <d v="2021-07-04T00:00:00"/>
    <d v="2021-07-22T00:00:00"/>
    <x v="2"/>
    <n v="62"/>
  </r>
  <r>
    <n v="946"/>
    <n v="455"/>
    <n v="33414"/>
    <d v="2021-04-20T00:00:00"/>
    <d v="2021-05-13T00:00:00"/>
    <x v="3"/>
    <n v="60"/>
  </r>
  <r>
    <n v="947"/>
    <n v="49"/>
    <n v="47022"/>
    <d v="2021-06-24T00:00:00"/>
    <d v="2021-07-02T00:00:00"/>
    <x v="7"/>
    <n v="56"/>
  </r>
  <r>
    <n v="948"/>
    <n v="35"/>
    <n v="18783"/>
    <d v="2021-08-24T00:00:00"/>
    <d v="2021-09-02T00:00:00"/>
    <x v="1"/>
    <n v="80"/>
  </r>
  <r>
    <n v="949"/>
    <n v="244"/>
    <n v="50347"/>
    <d v="2021-02-02T00:00:00"/>
    <d v="2021-02-17T00:00:00"/>
    <x v="1"/>
    <n v="38"/>
  </r>
  <r>
    <n v="950"/>
    <n v="328"/>
    <n v="43066"/>
    <d v="2021-10-16T00:00:00"/>
    <d v="2021-10-31T00:00:00"/>
    <x v="3"/>
    <n v="59"/>
  </r>
  <r>
    <n v="951"/>
    <n v="515"/>
    <n v="28300"/>
    <d v="2021-09-30T00:00:00"/>
    <d v="2021-10-23T00:00:00"/>
    <x v="7"/>
    <n v="52"/>
  </r>
  <r>
    <n v="952"/>
    <n v="883"/>
    <n v="57857"/>
    <d v="2021-08-05T00:00:00"/>
    <d v="2021-08-25T00:00:00"/>
    <x v="6"/>
    <n v="43"/>
  </r>
  <r>
    <n v="953"/>
    <n v="733"/>
    <n v="28033"/>
    <d v="2021-04-18T00:00:00"/>
    <d v="2021-04-26T00:00:00"/>
    <x v="2"/>
    <n v="67"/>
  </r>
  <r>
    <n v="954"/>
    <n v="370"/>
    <n v="33703"/>
    <d v="2021-03-28T00:00:00"/>
    <d v="2021-04-15T00:00:00"/>
    <x v="5"/>
    <n v="38"/>
  </r>
  <r>
    <n v="955"/>
    <n v="209"/>
    <n v="30609"/>
    <d v="2021-01-20T00:00:00"/>
    <d v="2021-02-05T00:00:00"/>
    <x v="7"/>
    <n v="29"/>
  </r>
  <r>
    <n v="956"/>
    <n v="549"/>
    <n v="19917"/>
    <d v="2021-05-18T00:00:00"/>
    <d v="2021-06-07T00:00:00"/>
    <x v="1"/>
    <n v="50"/>
  </r>
  <r>
    <n v="957"/>
    <n v="740"/>
    <n v="47132"/>
    <d v="2021-08-20T00:00:00"/>
    <d v="2021-08-30T00:00:00"/>
    <x v="3"/>
    <n v="73"/>
  </r>
  <r>
    <n v="958"/>
    <n v="577"/>
    <n v="42170"/>
    <d v="2021-06-21T00:00:00"/>
    <d v="2021-07-01T00:00:00"/>
    <x v="0"/>
    <n v="32"/>
  </r>
  <r>
    <n v="959"/>
    <n v="565"/>
    <n v="10777"/>
    <d v="2021-01-17T00:00:00"/>
    <d v="2021-02-10T00:00:00"/>
    <x v="2"/>
    <n v="73"/>
  </r>
  <r>
    <n v="960"/>
    <n v="362"/>
    <n v="32197"/>
    <d v="2021-09-19T00:00:00"/>
    <d v="2021-10-07T00:00:00"/>
    <x v="2"/>
    <n v="39"/>
  </r>
  <r>
    <n v="961"/>
    <n v="717"/>
    <n v="54557"/>
    <d v="2021-03-19T00:00:00"/>
    <d v="2021-04-15T00:00:00"/>
    <x v="5"/>
    <n v="20"/>
  </r>
  <r>
    <n v="962"/>
    <n v="657"/>
    <n v="49485"/>
    <d v="2021-02-09T00:00:00"/>
    <d v="2021-02-18T00:00:00"/>
    <x v="1"/>
    <n v="25"/>
  </r>
  <r>
    <n v="963"/>
    <n v="108"/>
    <n v="18632"/>
    <d v="2021-06-18T00:00:00"/>
    <d v="2021-07-14T00:00:00"/>
    <x v="4"/>
    <n v="57"/>
  </r>
  <r>
    <n v="964"/>
    <n v="367"/>
    <n v="22258"/>
    <d v="2021-07-08T00:00:00"/>
    <d v="2021-07-16T00:00:00"/>
    <x v="4"/>
    <n v="51"/>
  </r>
  <r>
    <n v="965"/>
    <n v="69"/>
    <n v="14014"/>
    <d v="2021-07-24T00:00:00"/>
    <d v="2021-07-29T00:00:00"/>
    <x v="4"/>
    <n v="79"/>
  </r>
  <r>
    <n v="966"/>
    <n v="639"/>
    <n v="28100"/>
    <d v="2021-02-25T00:00:00"/>
    <d v="2021-03-10T00:00:00"/>
    <x v="3"/>
    <n v="40"/>
  </r>
  <r>
    <n v="967"/>
    <n v="306"/>
    <n v="32010"/>
    <d v="2021-10-11T00:00:00"/>
    <d v="2021-11-07T00:00:00"/>
    <x v="6"/>
    <n v="68"/>
  </r>
  <r>
    <n v="968"/>
    <n v="765"/>
    <n v="32223"/>
    <d v="2021-03-14T00:00:00"/>
    <d v="2021-04-03T00:00:00"/>
    <x v="3"/>
    <n v="59"/>
  </r>
  <r>
    <n v="969"/>
    <n v="639"/>
    <n v="23565"/>
    <d v="2021-05-22T00:00:00"/>
    <d v="2021-05-25T00:00:00"/>
    <x v="3"/>
    <n v="40"/>
  </r>
  <r>
    <n v="970"/>
    <n v="382"/>
    <n v="36941"/>
    <d v="2021-01-04T00:00:00"/>
    <d v="2021-01-23T00:00:00"/>
    <x v="0"/>
    <n v="24"/>
  </r>
  <r>
    <n v="971"/>
    <n v="272"/>
    <n v="40173"/>
    <d v="2021-08-26T00:00:00"/>
    <d v="2021-09-12T00:00:00"/>
    <x v="2"/>
    <n v="22"/>
  </r>
  <r>
    <n v="972"/>
    <n v="117"/>
    <n v="10698"/>
    <d v="2021-07-22T00:00:00"/>
    <d v="2021-08-08T00:00:00"/>
    <x v="7"/>
    <n v="75"/>
  </r>
  <r>
    <n v="973"/>
    <n v="232"/>
    <n v="49214"/>
    <d v="2021-09-04T00:00:00"/>
    <d v="2021-09-24T00:00:00"/>
    <x v="1"/>
    <n v="24"/>
  </r>
  <r>
    <n v="974"/>
    <n v="221"/>
    <n v="17928"/>
    <d v="2021-01-22T00:00:00"/>
    <d v="2021-02-18T00:00:00"/>
    <x v="6"/>
    <n v="43"/>
  </r>
  <r>
    <n v="975"/>
    <n v="316"/>
    <n v="28211"/>
    <d v="2021-01-18T00:00:00"/>
    <d v="2021-01-30T00:00:00"/>
    <x v="2"/>
    <n v="67"/>
  </r>
  <r>
    <n v="976"/>
    <n v="778"/>
    <n v="11014"/>
    <d v="2021-10-15T00:00:00"/>
    <d v="2021-11-04T00:00:00"/>
    <x v="0"/>
    <n v="20"/>
  </r>
  <r>
    <n v="977"/>
    <n v="463"/>
    <n v="19220"/>
    <d v="2021-04-23T00:00:00"/>
    <d v="2021-05-06T00:00:00"/>
    <x v="5"/>
    <n v="58"/>
  </r>
  <r>
    <n v="978"/>
    <n v="827"/>
    <n v="24589"/>
    <d v="2021-04-24T00:00:00"/>
    <d v="2021-05-18T00:00:00"/>
    <x v="5"/>
    <n v="37"/>
  </r>
  <r>
    <n v="979"/>
    <n v="813"/>
    <n v="31437"/>
    <d v="2021-04-07T00:00:00"/>
    <d v="2021-04-21T00:00:00"/>
    <x v="1"/>
    <n v="62"/>
  </r>
  <r>
    <n v="980"/>
    <n v="84"/>
    <n v="57728"/>
    <d v="2021-10-19T00:00:00"/>
    <d v="2021-11-14T00:00:00"/>
    <x v="7"/>
    <n v="63"/>
  </r>
  <r>
    <n v="981"/>
    <n v="830"/>
    <n v="37730"/>
    <d v="2021-10-02T00:00:00"/>
    <d v="2021-10-12T00:00:00"/>
    <x v="1"/>
    <n v="46"/>
  </r>
  <r>
    <n v="982"/>
    <n v="123"/>
    <n v="33286"/>
    <d v="2021-03-30T00:00:00"/>
    <d v="2021-04-07T00:00:00"/>
    <x v="7"/>
    <n v="22"/>
  </r>
  <r>
    <n v="983"/>
    <n v="677"/>
    <n v="49941"/>
    <d v="2021-07-12T00:00:00"/>
    <d v="2021-07-14T00:00:00"/>
    <x v="7"/>
    <n v="33"/>
  </r>
  <r>
    <n v="984"/>
    <n v="359"/>
    <n v="10390"/>
    <d v="2021-09-23T00:00:00"/>
    <d v="2021-09-30T00:00:00"/>
    <x v="0"/>
    <n v="28"/>
  </r>
  <r>
    <n v="985"/>
    <n v="581"/>
    <n v="59558"/>
    <d v="2021-02-07T00:00:00"/>
    <d v="2021-02-09T00:00:00"/>
    <x v="6"/>
    <n v="40"/>
  </r>
  <r>
    <n v="986"/>
    <n v="116"/>
    <n v="13431"/>
    <d v="2021-08-02T00:00:00"/>
    <d v="2021-08-15T00:00:00"/>
    <x v="0"/>
    <n v="35"/>
  </r>
  <r>
    <n v="987"/>
    <n v="247"/>
    <n v="30215"/>
    <d v="2021-07-13T00:00:00"/>
    <d v="2021-08-09T00:00:00"/>
    <x v="7"/>
    <n v="57"/>
  </r>
  <r>
    <n v="988"/>
    <n v="496"/>
    <n v="27204"/>
    <d v="2021-02-04T00:00:00"/>
    <d v="2021-02-16T00:00:00"/>
    <x v="4"/>
    <n v="32"/>
  </r>
  <r>
    <n v="989"/>
    <n v="595"/>
    <n v="27217"/>
    <d v="2021-01-06T00:00:00"/>
    <d v="2021-01-29T00:00:00"/>
    <x v="7"/>
    <n v="60"/>
  </r>
  <r>
    <n v="990"/>
    <n v="87"/>
    <n v="40306"/>
    <d v="2021-08-17T00:00:00"/>
    <d v="2021-09-06T00:00:00"/>
    <x v="5"/>
    <n v="53"/>
  </r>
  <r>
    <n v="991"/>
    <n v="493"/>
    <n v="17535"/>
    <d v="2021-01-09T00:00:00"/>
    <d v="2021-01-16T00:00:00"/>
    <x v="4"/>
    <n v="63"/>
  </r>
  <r>
    <n v="992"/>
    <n v="770"/>
    <n v="53679"/>
    <d v="2021-07-23T00:00:00"/>
    <d v="2021-08-14T00:00:00"/>
    <x v="6"/>
    <n v="50"/>
  </r>
  <r>
    <n v="993"/>
    <n v="268"/>
    <n v="33479"/>
    <d v="2021-03-29T00:00:00"/>
    <d v="2021-04-11T00:00:00"/>
    <x v="1"/>
    <n v="47"/>
  </r>
  <r>
    <n v="994"/>
    <n v="920"/>
    <n v="59074"/>
    <d v="2021-07-15T00:00:00"/>
    <d v="2021-07-17T00:00:00"/>
    <x v="6"/>
    <n v="72"/>
  </r>
  <r>
    <n v="995"/>
    <n v="15"/>
    <n v="43588"/>
    <d v="2021-04-14T00:00:00"/>
    <d v="2021-04-28T00:00:00"/>
    <x v="0"/>
    <n v="34"/>
  </r>
  <r>
    <n v="996"/>
    <n v="345"/>
    <n v="37843"/>
    <d v="2021-01-13T00:00:00"/>
    <d v="2021-02-02T00:00:00"/>
    <x v="2"/>
    <n v="62"/>
  </r>
  <r>
    <n v="997"/>
    <n v="346"/>
    <n v="53831"/>
    <d v="2021-01-18T00:00:00"/>
    <d v="2021-01-31T00:00:00"/>
    <x v="2"/>
    <n v="40"/>
  </r>
  <r>
    <n v="998"/>
    <n v="407"/>
    <n v="53308"/>
    <d v="2021-05-05T00:00:00"/>
    <d v="2021-05-21T00:00:00"/>
    <x v="1"/>
    <n v="41"/>
  </r>
  <r>
    <n v="999"/>
    <n v="428"/>
    <n v="31643"/>
    <d v="2021-06-15T00:00:00"/>
    <d v="2021-07-12T00:00:00"/>
    <x v="6"/>
    <n v="66"/>
  </r>
  <r>
    <n v="1000"/>
    <n v="896"/>
    <n v="27836"/>
    <d v="2021-04-07T00:00:00"/>
    <d v="2021-04-24T00:00:00"/>
    <x v="2"/>
    <n v="67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64"/>
    <n v="30811"/>
    <x v="0"/>
    <d v="2021-09-24T00:00:00"/>
    <s v="Genderfluid"/>
    <n v="75"/>
  </r>
  <r>
    <n v="2"/>
    <n v="473"/>
    <n v="50490"/>
    <x v="1"/>
    <d v="2021-02-13T00:00:00"/>
    <s v="Male"/>
    <n v="61"/>
  </r>
  <r>
    <n v="3"/>
    <n v="774"/>
    <n v="46763"/>
    <x v="2"/>
    <d v="2021-11-03T00:00:00"/>
    <s v="Genderqueer"/>
    <n v="34"/>
  </r>
  <r>
    <n v="4"/>
    <n v="433"/>
    <n v="39782"/>
    <x v="3"/>
    <d v="2021-05-19T00:00:00"/>
    <s v="Non-binary"/>
    <n v="46"/>
  </r>
  <r>
    <n v="5"/>
    <n v="441"/>
    <n v="14719"/>
    <x v="4"/>
    <d v="2021-03-24T00:00:00"/>
    <s v="Bigender"/>
    <n v="53"/>
  </r>
  <r>
    <n v="6"/>
    <n v="800"/>
    <n v="16197"/>
    <x v="5"/>
    <d v="2021-10-05T00:00:00"/>
    <s v="Bigender"/>
    <n v="49"/>
  </r>
  <r>
    <n v="7"/>
    <n v="626"/>
    <n v="37666"/>
    <x v="6"/>
    <d v="2021-04-11T00:00:00"/>
    <s v="Genderqueer"/>
    <n v="64"/>
  </r>
  <r>
    <n v="8"/>
    <n v="58"/>
    <n v="28484"/>
    <x v="7"/>
    <d v="2021-05-01T00:00:00"/>
    <s v="Agender"/>
    <n v="39"/>
  </r>
  <r>
    <n v="9"/>
    <n v="852"/>
    <n v="12896"/>
    <x v="8"/>
    <d v="2021-05-11T00:00:00"/>
    <s v="Polygender"/>
    <n v="67"/>
  </r>
  <r>
    <n v="10"/>
    <n v="659"/>
    <n v="21922"/>
    <x v="9"/>
    <d v="2021-10-16T00:00:00"/>
    <s v="Non-binary"/>
    <n v="57"/>
  </r>
  <r>
    <n v="11"/>
    <n v="785"/>
    <n v="36624"/>
    <x v="10"/>
    <d v="2021-06-30T00:00:00"/>
    <s v="Genderfluid"/>
    <n v="54"/>
  </r>
  <r>
    <n v="12"/>
    <n v="120"/>
    <n v="55507"/>
    <x v="11"/>
    <d v="2021-07-11T00:00:00"/>
    <s v="Polygender"/>
    <n v="60"/>
  </r>
  <r>
    <n v="13"/>
    <n v="204"/>
    <n v="57810"/>
    <x v="9"/>
    <d v="2021-10-31T00:00:00"/>
    <s v="Female"/>
    <n v="60"/>
  </r>
  <r>
    <n v="14"/>
    <n v="957"/>
    <n v="21270"/>
    <x v="12"/>
    <d v="2021-04-12T00:00:00"/>
    <s v="Male"/>
    <n v="75"/>
  </r>
  <r>
    <n v="15"/>
    <n v="468"/>
    <n v="15488"/>
    <x v="13"/>
    <d v="2021-10-08T00:00:00"/>
    <s v="Genderqueer"/>
    <n v="67"/>
  </r>
  <r>
    <n v="16"/>
    <n v="564"/>
    <n v="36479"/>
    <x v="14"/>
    <d v="2021-07-08T00:00:00"/>
    <s v="Bigender"/>
    <n v="34"/>
  </r>
  <r>
    <n v="17"/>
    <n v="614"/>
    <n v="51822"/>
    <x v="15"/>
    <d v="2021-02-11T00:00:00"/>
    <s v="Polygender"/>
    <n v="45"/>
  </r>
  <r>
    <n v="18"/>
    <n v="299"/>
    <n v="22902"/>
    <x v="16"/>
    <d v="2021-01-03T00:00:00"/>
    <s v="Non-binary"/>
    <n v="32"/>
  </r>
  <r>
    <n v="19"/>
    <n v="513"/>
    <n v="56754"/>
    <x v="0"/>
    <d v="2021-09-10T00:00:00"/>
    <s v="Non-binary"/>
    <n v="39"/>
  </r>
  <r>
    <n v="20"/>
    <n v="789"/>
    <n v="45129"/>
    <x v="17"/>
    <d v="2021-01-20T00:00:00"/>
    <s v="Genderqueer"/>
    <n v="36"/>
  </r>
  <r>
    <n v="21"/>
    <n v="124"/>
    <n v="11261"/>
    <x v="18"/>
    <d v="2021-04-17T00:00:00"/>
    <s v="Non-binary"/>
    <n v="54"/>
  </r>
  <r>
    <n v="22"/>
    <n v="180"/>
    <n v="36088"/>
    <x v="19"/>
    <d v="2021-06-09T00:00:00"/>
    <s v="Genderfluid"/>
    <n v="21"/>
  </r>
  <r>
    <n v="23"/>
    <n v="652"/>
    <n v="45711"/>
    <x v="20"/>
    <d v="2021-05-22T00:00:00"/>
    <s v="Male"/>
    <n v="63"/>
  </r>
  <r>
    <n v="24"/>
    <n v="469"/>
    <n v="14566"/>
    <x v="21"/>
    <d v="2021-09-20T00:00:00"/>
    <s v="Female"/>
    <n v="78"/>
  </r>
  <r>
    <n v="25"/>
    <n v="562"/>
    <n v="47075"/>
    <x v="22"/>
    <d v="2021-07-08T00:00:00"/>
    <s v="Agender"/>
    <n v="58"/>
  </r>
  <r>
    <n v="26"/>
    <n v="732"/>
    <n v="15964"/>
    <x v="23"/>
    <d v="2021-05-04T00:00:00"/>
    <s v="Genderfluid"/>
    <n v="80"/>
  </r>
  <r>
    <n v="27"/>
    <n v="443"/>
    <n v="35513"/>
    <x v="24"/>
    <d v="2021-05-28T00:00:00"/>
    <s v="Bigender"/>
    <n v="49"/>
  </r>
  <r>
    <n v="28"/>
    <n v="206"/>
    <n v="29968"/>
    <x v="25"/>
    <d v="2021-09-04T00:00:00"/>
    <s v="Polygender"/>
    <n v="66"/>
  </r>
  <r>
    <n v="29"/>
    <n v="993"/>
    <n v="57645"/>
    <x v="26"/>
    <d v="2021-03-28T00:00:00"/>
    <s v="Polygender"/>
    <n v="24"/>
  </r>
  <r>
    <n v="30"/>
    <n v="260"/>
    <n v="59350"/>
    <x v="14"/>
    <d v="2021-07-26T00:00:00"/>
    <s v="Female"/>
    <n v="27"/>
  </r>
  <r>
    <n v="31"/>
    <n v="727"/>
    <n v="15722"/>
    <x v="27"/>
    <d v="2021-04-05T00:00:00"/>
    <s v="Female"/>
    <n v="26"/>
  </r>
  <r>
    <n v="32"/>
    <n v="627"/>
    <n v="24976"/>
    <x v="28"/>
    <d v="2021-07-14T00:00:00"/>
    <s v="Genderfluid"/>
    <n v="51"/>
  </r>
  <r>
    <n v="33"/>
    <n v="588"/>
    <n v="52945"/>
    <x v="29"/>
    <d v="2021-07-07T00:00:00"/>
    <s v="Genderfluid"/>
    <n v="48"/>
  </r>
  <r>
    <n v="34"/>
    <n v="412"/>
    <n v="36244"/>
    <x v="30"/>
    <d v="2021-05-30T00:00:00"/>
    <s v="Polygender"/>
    <n v="21"/>
  </r>
  <r>
    <n v="35"/>
    <n v="358"/>
    <n v="49665"/>
    <x v="31"/>
    <d v="2021-09-07T00:00:00"/>
    <s v="Genderfluid"/>
    <n v="64"/>
  </r>
  <r>
    <n v="36"/>
    <n v="51"/>
    <n v="32494"/>
    <x v="32"/>
    <d v="2021-09-04T00:00:00"/>
    <s v="Non-binary"/>
    <n v="52"/>
  </r>
  <r>
    <n v="37"/>
    <n v="78"/>
    <n v="53949"/>
    <x v="14"/>
    <d v="2021-07-18T00:00:00"/>
    <s v="Genderqueer"/>
    <n v="38"/>
  </r>
  <r>
    <n v="38"/>
    <n v="809"/>
    <n v="46219"/>
    <x v="1"/>
    <d v="2021-02-19T00:00:00"/>
    <s v="Bigender"/>
    <n v="76"/>
  </r>
  <r>
    <n v="39"/>
    <n v="466"/>
    <n v="23990"/>
    <x v="33"/>
    <d v="2021-03-20T00:00:00"/>
    <s v="Male"/>
    <n v="28"/>
  </r>
  <r>
    <n v="40"/>
    <n v="86"/>
    <n v="56657"/>
    <x v="34"/>
    <d v="2021-01-19T00:00:00"/>
    <s v="Non-binary"/>
    <n v="76"/>
  </r>
  <r>
    <n v="41"/>
    <n v="790"/>
    <n v="53386"/>
    <x v="35"/>
    <d v="2021-01-09T00:00:00"/>
    <s v="Genderqueer"/>
    <n v="67"/>
  </r>
  <r>
    <n v="42"/>
    <n v="690"/>
    <n v="33993"/>
    <x v="36"/>
    <d v="2021-08-02T00:00:00"/>
    <s v="Genderqueer"/>
    <n v="34"/>
  </r>
  <r>
    <n v="43"/>
    <n v="570"/>
    <n v="22839"/>
    <x v="37"/>
    <d v="2021-08-03T00:00:00"/>
    <s v="Genderqueer"/>
    <n v="35"/>
  </r>
  <r>
    <n v="44"/>
    <n v="849"/>
    <n v="17071"/>
    <x v="38"/>
    <d v="2021-09-22T00:00:00"/>
    <s v="Male"/>
    <n v="29"/>
  </r>
  <r>
    <n v="45"/>
    <n v="571"/>
    <n v="21738"/>
    <x v="39"/>
    <d v="2021-06-21T00:00:00"/>
    <s v="Agender"/>
    <n v="22"/>
  </r>
  <r>
    <n v="46"/>
    <n v="922"/>
    <n v="25378"/>
    <x v="40"/>
    <d v="2021-07-04T00:00:00"/>
    <s v="Polygender"/>
    <n v="53"/>
  </r>
  <r>
    <n v="47"/>
    <n v="791"/>
    <n v="35453"/>
    <x v="41"/>
    <d v="2021-04-23T00:00:00"/>
    <s v="Agender"/>
    <n v="34"/>
  </r>
  <r>
    <n v="48"/>
    <n v="620"/>
    <n v="31712"/>
    <x v="42"/>
    <d v="2021-04-23T00:00:00"/>
    <s v="Male"/>
    <n v="35"/>
  </r>
  <r>
    <n v="49"/>
    <n v="336"/>
    <n v="24219"/>
    <x v="43"/>
    <d v="2021-02-13T00:00:00"/>
    <s v="Male"/>
    <n v="35"/>
  </r>
  <r>
    <n v="50"/>
    <n v="454"/>
    <n v="50310"/>
    <x v="44"/>
    <d v="2021-09-18T00:00:00"/>
    <s v="Genderfluid"/>
    <n v="28"/>
  </r>
  <r>
    <n v="51"/>
    <n v="399"/>
    <n v="18423"/>
    <x v="45"/>
    <d v="2021-02-26T00:00:00"/>
    <s v="Agender"/>
    <n v="46"/>
  </r>
  <r>
    <n v="52"/>
    <n v="493"/>
    <n v="32155"/>
    <x v="46"/>
    <d v="2021-10-29T00:00:00"/>
    <s v="Bigender"/>
    <n v="63"/>
  </r>
  <r>
    <n v="53"/>
    <n v="528"/>
    <n v="10517"/>
    <x v="47"/>
    <d v="2021-05-02T00:00:00"/>
    <s v="Non-binary"/>
    <n v="63"/>
  </r>
  <r>
    <n v="54"/>
    <n v="195"/>
    <n v="13681"/>
    <x v="23"/>
    <d v="2021-05-17T00:00:00"/>
    <s v="Genderfluid"/>
    <n v="72"/>
  </r>
  <r>
    <n v="55"/>
    <n v="873"/>
    <n v="55650"/>
    <x v="48"/>
    <d v="2021-04-25T00:00:00"/>
    <s v="Non-binary"/>
    <n v="38"/>
  </r>
  <r>
    <n v="56"/>
    <n v="587"/>
    <n v="17149"/>
    <x v="49"/>
    <d v="2021-02-18T00:00:00"/>
    <s v="Agender"/>
    <n v="35"/>
  </r>
  <r>
    <n v="57"/>
    <n v="163"/>
    <n v="41495"/>
    <x v="50"/>
    <d v="2021-03-13T00:00:00"/>
    <s v="Genderfluid"/>
    <n v="20"/>
  </r>
  <r>
    <n v="58"/>
    <n v="332"/>
    <n v="42861"/>
    <x v="51"/>
    <d v="2021-02-10T00:00:00"/>
    <s v="Male"/>
    <n v="75"/>
  </r>
  <r>
    <n v="59"/>
    <n v="843"/>
    <n v="21858"/>
    <x v="52"/>
    <d v="2021-02-27T00:00:00"/>
    <s v="Genderqueer"/>
    <n v="23"/>
  </r>
  <r>
    <n v="60"/>
    <n v="301"/>
    <n v="31491"/>
    <x v="53"/>
    <d v="2021-02-28T00:00:00"/>
    <s v="Non-binary"/>
    <n v="47"/>
  </r>
  <r>
    <n v="61"/>
    <n v="158"/>
    <n v="42290"/>
    <x v="42"/>
    <d v="2021-04-28T00:00:00"/>
    <s v="Genderqueer"/>
    <n v="33"/>
  </r>
  <r>
    <n v="62"/>
    <n v="93"/>
    <n v="37952"/>
    <x v="54"/>
    <d v="2021-08-13T00:00:00"/>
    <s v="Genderfluid"/>
    <n v="66"/>
  </r>
  <r>
    <n v="63"/>
    <n v="556"/>
    <n v="27577"/>
    <x v="55"/>
    <d v="2021-03-08T00:00:00"/>
    <s v="Genderfluid"/>
    <n v="61"/>
  </r>
  <r>
    <n v="64"/>
    <n v="167"/>
    <n v="23668"/>
    <x v="56"/>
    <d v="2021-02-15T00:00:00"/>
    <s v="Agender"/>
    <n v="34"/>
  </r>
  <r>
    <n v="65"/>
    <n v="388"/>
    <n v="22051"/>
    <x v="57"/>
    <d v="2021-07-22T00:00:00"/>
    <s v="Genderfluid"/>
    <n v="38"/>
  </r>
  <r>
    <n v="66"/>
    <n v="631"/>
    <n v="42774"/>
    <x v="58"/>
    <d v="2021-08-22T00:00:00"/>
    <s v="Female"/>
    <n v="49"/>
  </r>
  <r>
    <n v="67"/>
    <n v="504"/>
    <n v="52694"/>
    <x v="59"/>
    <d v="2021-06-17T00:00:00"/>
    <s v="Genderqueer"/>
    <n v="56"/>
  </r>
  <r>
    <n v="68"/>
    <n v="180"/>
    <n v="20552"/>
    <x v="60"/>
    <d v="2021-02-18T00:00:00"/>
    <s v="Genderfluid"/>
    <n v="21"/>
  </r>
  <r>
    <n v="69"/>
    <n v="96"/>
    <n v="40619"/>
    <x v="61"/>
    <d v="2021-03-28T00:00:00"/>
    <s v="Genderfluid"/>
    <n v="41"/>
  </r>
  <r>
    <n v="70"/>
    <n v="802"/>
    <n v="11279"/>
    <x v="62"/>
    <d v="2021-05-26T00:00:00"/>
    <s v="Female"/>
    <n v="72"/>
  </r>
  <r>
    <n v="71"/>
    <n v="795"/>
    <n v="20283"/>
    <x v="63"/>
    <d v="2021-02-16T00:00:00"/>
    <s v="Agender"/>
    <n v="49"/>
  </r>
  <r>
    <n v="72"/>
    <n v="610"/>
    <n v="40072"/>
    <x v="64"/>
    <d v="2021-03-16T00:00:00"/>
    <s v="Agender"/>
    <n v="31"/>
  </r>
  <r>
    <n v="73"/>
    <n v="965"/>
    <n v="16715"/>
    <x v="65"/>
    <d v="2021-08-19T00:00:00"/>
    <s v="Bigender"/>
    <n v="75"/>
  </r>
  <r>
    <n v="74"/>
    <n v="391"/>
    <n v="39655"/>
    <x v="66"/>
    <d v="2021-02-27T00:00:00"/>
    <s v="Male"/>
    <n v="75"/>
  </r>
  <r>
    <n v="75"/>
    <n v="68"/>
    <n v="16667"/>
    <x v="67"/>
    <d v="2021-09-15T00:00:00"/>
    <s v="Female"/>
    <n v="23"/>
  </r>
  <r>
    <n v="76"/>
    <n v="470"/>
    <n v="22762"/>
    <x v="68"/>
    <d v="2021-06-26T00:00:00"/>
    <s v="Genderfluid"/>
    <n v="45"/>
  </r>
  <r>
    <n v="77"/>
    <n v="680"/>
    <n v="56675"/>
    <x v="69"/>
    <d v="2021-04-29T00:00:00"/>
    <s v="Bigender"/>
    <n v="78"/>
  </r>
  <r>
    <n v="78"/>
    <n v="681"/>
    <n v="58179"/>
    <x v="70"/>
    <d v="2021-05-29T00:00:00"/>
    <s v="Polygender"/>
    <n v="79"/>
  </r>
  <r>
    <n v="79"/>
    <n v="236"/>
    <n v="54340"/>
    <x v="71"/>
    <d v="2021-03-25T00:00:00"/>
    <s v="Non-binary"/>
    <n v="80"/>
  </r>
  <r>
    <n v="80"/>
    <n v="872"/>
    <n v="59554"/>
    <x v="72"/>
    <d v="2021-05-20T00:00:00"/>
    <s v="Non-binary"/>
    <n v="74"/>
  </r>
  <r>
    <n v="81"/>
    <n v="736"/>
    <n v="30150"/>
    <x v="73"/>
    <d v="2021-06-15T00:00:00"/>
    <s v="Female"/>
    <n v="55"/>
  </r>
  <r>
    <n v="82"/>
    <n v="927"/>
    <n v="32502"/>
    <x v="51"/>
    <d v="2021-02-27T00:00:00"/>
    <s v="Male"/>
    <n v="61"/>
  </r>
  <r>
    <n v="83"/>
    <n v="537"/>
    <n v="39729"/>
    <x v="74"/>
    <d v="2021-07-01T00:00:00"/>
    <s v="Non-binary"/>
    <n v="45"/>
  </r>
  <r>
    <n v="84"/>
    <n v="181"/>
    <n v="43438"/>
    <x v="75"/>
    <d v="2021-09-20T00:00:00"/>
    <s v="Polygender"/>
    <n v="27"/>
  </r>
  <r>
    <n v="85"/>
    <n v="251"/>
    <n v="43533"/>
    <x v="76"/>
    <d v="2021-03-22T00:00:00"/>
    <s v="Female"/>
    <n v="78"/>
  </r>
  <r>
    <n v="86"/>
    <n v="874"/>
    <n v="27045"/>
    <x v="77"/>
    <d v="2021-08-11T00:00:00"/>
    <s v="Genderqueer"/>
    <n v="65"/>
  </r>
  <r>
    <n v="87"/>
    <n v="325"/>
    <n v="32961"/>
    <x v="78"/>
    <d v="2021-07-16T00:00:00"/>
    <s v="Genderqueer"/>
    <n v="68"/>
  </r>
  <r>
    <n v="88"/>
    <n v="567"/>
    <n v="10904"/>
    <x v="79"/>
    <d v="2021-08-15T00:00:00"/>
    <s v="Female"/>
    <n v="39"/>
  </r>
  <r>
    <n v="89"/>
    <n v="448"/>
    <n v="29268"/>
    <x v="80"/>
    <d v="2021-11-16T00:00:00"/>
    <s v="Genderqueer"/>
    <n v="61"/>
  </r>
  <r>
    <n v="90"/>
    <n v="809"/>
    <n v="11475"/>
    <x v="73"/>
    <d v="2021-07-07T00:00:00"/>
    <s v="Bigender"/>
    <n v="76"/>
  </r>
  <r>
    <n v="91"/>
    <n v="803"/>
    <n v="16601"/>
    <x v="81"/>
    <d v="2021-09-15T00:00:00"/>
    <s v="Bigender"/>
    <n v="68"/>
  </r>
  <r>
    <n v="92"/>
    <n v="273"/>
    <n v="37239"/>
    <x v="82"/>
    <d v="2021-01-30T00:00:00"/>
    <s v="Bigender"/>
    <n v="46"/>
  </r>
  <r>
    <n v="93"/>
    <n v="908"/>
    <n v="52379"/>
    <x v="80"/>
    <d v="2021-11-11T00:00:00"/>
    <s v="Genderqueer"/>
    <n v="42"/>
  </r>
  <r>
    <n v="94"/>
    <n v="629"/>
    <n v="47031"/>
    <x v="61"/>
    <d v="2021-03-26T00:00:00"/>
    <s v="Male"/>
    <n v="53"/>
  </r>
  <r>
    <n v="95"/>
    <n v="413"/>
    <n v="52416"/>
    <x v="83"/>
    <d v="2021-02-05T00:00:00"/>
    <s v="Bigender"/>
    <n v="25"/>
  </r>
  <r>
    <n v="96"/>
    <n v="415"/>
    <n v="12119"/>
    <x v="78"/>
    <d v="2021-06-30T00:00:00"/>
    <s v="Polygender"/>
    <n v="40"/>
  </r>
  <r>
    <n v="97"/>
    <n v="106"/>
    <n v="17772"/>
    <x v="12"/>
    <d v="2021-03-31T00:00:00"/>
    <s v="Genderqueer"/>
    <n v="38"/>
  </r>
  <r>
    <n v="98"/>
    <n v="257"/>
    <n v="44700"/>
    <x v="84"/>
    <d v="2021-05-08T00:00:00"/>
    <s v="Genderfluid"/>
    <n v="61"/>
  </r>
  <r>
    <n v="99"/>
    <n v="291"/>
    <n v="26787"/>
    <x v="85"/>
    <d v="2021-09-25T00:00:00"/>
    <s v="Genderqueer"/>
    <n v="43"/>
  </r>
  <r>
    <n v="100"/>
    <n v="817"/>
    <n v="57063"/>
    <x v="86"/>
    <d v="2021-04-16T00:00:00"/>
    <s v="Polygender"/>
    <n v="45"/>
  </r>
  <r>
    <n v="101"/>
    <n v="807"/>
    <n v="25174"/>
    <x v="52"/>
    <d v="2021-02-27T00:00:00"/>
    <s v="Polygender"/>
    <n v="26"/>
  </r>
  <r>
    <n v="102"/>
    <n v="846"/>
    <n v="41382"/>
    <x v="87"/>
    <d v="2021-05-26T00:00:00"/>
    <s v="Genderfluid"/>
    <n v="72"/>
  </r>
  <r>
    <n v="103"/>
    <n v="209"/>
    <n v="49852"/>
    <x v="88"/>
    <d v="2021-06-24T00:00:00"/>
    <s v="Female"/>
    <n v="29"/>
  </r>
  <r>
    <n v="104"/>
    <n v="366"/>
    <n v="11454"/>
    <x v="89"/>
    <d v="2021-06-23T00:00:00"/>
    <s v="Agender"/>
    <n v="64"/>
  </r>
  <r>
    <n v="105"/>
    <n v="456"/>
    <n v="46013"/>
    <x v="74"/>
    <d v="2021-07-14T00:00:00"/>
    <s v="Agender"/>
    <n v="33"/>
  </r>
  <r>
    <n v="106"/>
    <n v="573"/>
    <n v="12033"/>
    <x v="90"/>
    <d v="2021-03-28T00:00:00"/>
    <s v="Male"/>
    <n v="37"/>
  </r>
  <r>
    <n v="107"/>
    <n v="127"/>
    <n v="58760"/>
    <x v="91"/>
    <d v="2021-02-03T00:00:00"/>
    <s v="Genderfluid"/>
    <n v="30"/>
  </r>
  <r>
    <n v="108"/>
    <n v="935"/>
    <n v="52439"/>
    <x v="92"/>
    <d v="2021-03-28T00:00:00"/>
    <s v="Male"/>
    <n v="30"/>
  </r>
  <r>
    <n v="109"/>
    <n v="554"/>
    <n v="12707"/>
    <x v="93"/>
    <d v="2021-04-29T00:00:00"/>
    <s v="Non-binary"/>
    <n v="56"/>
  </r>
  <r>
    <n v="110"/>
    <n v="607"/>
    <n v="15385"/>
    <x v="81"/>
    <d v="2021-09-06T00:00:00"/>
    <s v="Male"/>
    <n v="42"/>
  </r>
  <r>
    <n v="111"/>
    <n v="794"/>
    <n v="34096"/>
    <x v="86"/>
    <d v="2021-04-14T00:00:00"/>
    <s v="Non-binary"/>
    <n v="72"/>
  </r>
  <r>
    <n v="112"/>
    <n v="75"/>
    <n v="46956"/>
    <x v="94"/>
    <d v="2021-02-17T00:00:00"/>
    <s v="Non-binary"/>
    <n v="75"/>
  </r>
  <r>
    <n v="113"/>
    <n v="565"/>
    <n v="49592"/>
    <x v="95"/>
    <d v="2021-04-08T00:00:00"/>
    <s v="Genderqueer"/>
    <n v="73"/>
  </r>
  <r>
    <n v="114"/>
    <n v="160"/>
    <n v="49686"/>
    <x v="96"/>
    <d v="2021-09-02T00:00:00"/>
    <s v="Male"/>
    <n v="26"/>
  </r>
  <r>
    <n v="115"/>
    <n v="492"/>
    <n v="12685"/>
    <x v="97"/>
    <d v="2021-04-22T00:00:00"/>
    <s v="Bigender"/>
    <n v="62"/>
  </r>
  <r>
    <n v="116"/>
    <n v="510"/>
    <n v="15397"/>
    <x v="23"/>
    <d v="2021-05-20T00:00:00"/>
    <s v="Non-binary"/>
    <n v="67"/>
  </r>
  <r>
    <n v="117"/>
    <n v="971"/>
    <n v="58134"/>
    <x v="98"/>
    <d v="2021-01-23T00:00:00"/>
    <s v="Genderfluid"/>
    <n v="27"/>
  </r>
  <r>
    <n v="118"/>
    <n v="639"/>
    <n v="37950"/>
    <x v="99"/>
    <d v="2021-02-22T00:00:00"/>
    <s v="Non-binary"/>
    <n v="40"/>
  </r>
  <r>
    <n v="119"/>
    <n v="545"/>
    <n v="19955"/>
    <x v="84"/>
    <d v="2021-05-06T00:00:00"/>
    <s v="Non-binary"/>
    <n v="59"/>
  </r>
  <r>
    <n v="120"/>
    <n v="585"/>
    <n v="53001"/>
    <x v="100"/>
    <d v="2021-06-14T00:00:00"/>
    <s v="Non-binary"/>
    <n v="23"/>
  </r>
  <r>
    <n v="121"/>
    <n v="549"/>
    <n v="27436"/>
    <x v="41"/>
    <d v="2021-04-23T00:00:00"/>
    <s v="Male"/>
    <n v="50"/>
  </r>
  <r>
    <n v="122"/>
    <n v="732"/>
    <n v="29226"/>
    <x v="101"/>
    <d v="2021-05-04T00:00:00"/>
    <s v="Genderfluid"/>
    <n v="80"/>
  </r>
  <r>
    <n v="123"/>
    <n v="471"/>
    <n v="17133"/>
    <x v="102"/>
    <d v="2021-03-22T00:00:00"/>
    <s v="Non-binary"/>
    <n v="31"/>
  </r>
  <r>
    <n v="124"/>
    <n v="776"/>
    <n v="43888"/>
    <x v="103"/>
    <d v="2021-07-15T00:00:00"/>
    <s v="Genderfluid"/>
    <n v="24"/>
  </r>
  <r>
    <n v="125"/>
    <n v="321"/>
    <n v="29600"/>
    <x v="80"/>
    <d v="2021-11-03T00:00:00"/>
    <s v="Female"/>
    <n v="44"/>
  </r>
  <r>
    <n v="126"/>
    <n v="326"/>
    <n v="29536"/>
    <x v="52"/>
    <d v="2021-02-20T00:00:00"/>
    <s v="Genderfluid"/>
    <n v="54"/>
  </r>
  <r>
    <n v="127"/>
    <n v="51"/>
    <n v="43262"/>
    <x v="104"/>
    <d v="2021-04-11T00:00:00"/>
    <s v="Non-binary"/>
    <n v="52"/>
  </r>
  <r>
    <n v="128"/>
    <n v="936"/>
    <n v="17661"/>
    <x v="105"/>
    <d v="2021-11-09T00:00:00"/>
    <s v="Genderfluid"/>
    <n v="77"/>
  </r>
  <r>
    <n v="129"/>
    <n v="428"/>
    <n v="42185"/>
    <x v="106"/>
    <d v="2021-05-27T00:00:00"/>
    <s v="Polygender"/>
    <n v="66"/>
  </r>
  <r>
    <n v="130"/>
    <n v="439"/>
    <n v="12827"/>
    <x v="78"/>
    <d v="2021-07-15T00:00:00"/>
    <s v="Female"/>
    <n v="75"/>
  </r>
  <r>
    <n v="131"/>
    <n v="629"/>
    <n v="52850"/>
    <x v="107"/>
    <d v="2021-09-24T00:00:00"/>
    <s v="Male"/>
    <n v="53"/>
  </r>
  <r>
    <n v="132"/>
    <n v="562"/>
    <n v="10396"/>
    <x v="108"/>
    <d v="2021-05-01T00:00:00"/>
    <s v="Agender"/>
    <n v="58"/>
  </r>
  <r>
    <n v="133"/>
    <n v="878"/>
    <n v="43759"/>
    <x v="14"/>
    <d v="2021-07-17T00:00:00"/>
    <s v="Genderfluid"/>
    <n v="54"/>
  </r>
  <r>
    <n v="134"/>
    <n v="12"/>
    <n v="39451"/>
    <x v="109"/>
    <d v="2021-07-01T00:00:00"/>
    <s v="Bigender"/>
    <n v="78"/>
  </r>
  <r>
    <n v="135"/>
    <n v="942"/>
    <n v="53723"/>
    <x v="62"/>
    <d v="2021-06-02T00:00:00"/>
    <s v="Genderfluid"/>
    <n v="45"/>
  </r>
  <r>
    <n v="136"/>
    <n v="539"/>
    <n v="35331"/>
    <x v="110"/>
    <d v="2021-09-08T00:00:00"/>
    <s v="Male"/>
    <n v="78"/>
  </r>
  <r>
    <n v="137"/>
    <n v="298"/>
    <n v="58875"/>
    <x v="111"/>
    <d v="2021-10-20T00:00:00"/>
    <s v="Female"/>
    <n v="29"/>
  </r>
  <r>
    <n v="138"/>
    <n v="331"/>
    <n v="50666"/>
    <x v="53"/>
    <d v="2021-02-10T00:00:00"/>
    <s v="Polygender"/>
    <n v="32"/>
  </r>
  <r>
    <n v="139"/>
    <n v="871"/>
    <n v="11224"/>
    <x v="10"/>
    <d v="2021-06-28T00:00:00"/>
    <s v="Bigender"/>
    <n v="48"/>
  </r>
  <r>
    <n v="140"/>
    <n v="539"/>
    <n v="35025"/>
    <x v="48"/>
    <d v="2021-04-13T00:00:00"/>
    <s v="Male"/>
    <n v="78"/>
  </r>
  <r>
    <n v="141"/>
    <n v="528"/>
    <n v="40203"/>
    <x v="75"/>
    <d v="2021-09-13T00:00:00"/>
    <s v="Non-binary"/>
    <n v="63"/>
  </r>
  <r>
    <n v="142"/>
    <n v="237"/>
    <n v="53165"/>
    <x v="10"/>
    <d v="2021-07-12T00:00:00"/>
    <s v="Agender"/>
    <n v="71"/>
  </r>
  <r>
    <n v="143"/>
    <n v="828"/>
    <n v="37187"/>
    <x v="112"/>
    <d v="2021-02-11T00:00:00"/>
    <s v="Female"/>
    <n v="57"/>
  </r>
  <r>
    <n v="144"/>
    <n v="928"/>
    <n v="15762"/>
    <x v="59"/>
    <d v="2021-05-28T00:00:00"/>
    <s v="Bigender"/>
    <n v="63"/>
  </r>
  <r>
    <n v="145"/>
    <n v="871"/>
    <n v="26358"/>
    <x v="51"/>
    <d v="2021-02-10T00:00:00"/>
    <s v="Bigender"/>
    <n v="48"/>
  </r>
  <r>
    <n v="146"/>
    <n v="912"/>
    <n v="22750"/>
    <x v="0"/>
    <d v="2021-09-26T00:00:00"/>
    <s v="Agender"/>
    <n v="60"/>
  </r>
  <r>
    <n v="147"/>
    <n v="818"/>
    <n v="20690"/>
    <x v="113"/>
    <d v="2021-10-16T00:00:00"/>
    <s v="Polygender"/>
    <n v="59"/>
  </r>
  <r>
    <n v="148"/>
    <n v="573"/>
    <n v="14073"/>
    <x v="114"/>
    <d v="2021-01-24T00:00:00"/>
    <s v="Male"/>
    <n v="37"/>
  </r>
  <r>
    <n v="149"/>
    <n v="500"/>
    <n v="31490"/>
    <x v="115"/>
    <d v="2021-03-14T00:00:00"/>
    <s v="Non-binary"/>
    <n v="78"/>
  </r>
  <r>
    <n v="150"/>
    <n v="462"/>
    <n v="34428"/>
    <x v="40"/>
    <d v="2021-06-27T00:00:00"/>
    <s v="Non-binary"/>
    <n v="45"/>
  </r>
  <r>
    <n v="151"/>
    <n v="357"/>
    <n v="24626"/>
    <x v="96"/>
    <d v="2021-09-01T00:00:00"/>
    <s v="Polygender"/>
    <n v="41"/>
  </r>
  <r>
    <n v="152"/>
    <n v="320"/>
    <n v="24866"/>
    <x v="90"/>
    <d v="2021-03-12T00:00:00"/>
    <s v="Polygender"/>
    <n v="43"/>
  </r>
  <r>
    <n v="153"/>
    <n v="727"/>
    <n v="49677"/>
    <x v="116"/>
    <d v="2021-11-17T00:00:00"/>
    <s v="Female"/>
    <n v="26"/>
  </r>
  <r>
    <n v="154"/>
    <n v="674"/>
    <n v="49994"/>
    <x v="117"/>
    <d v="2021-11-07T00:00:00"/>
    <s v="Bigender"/>
    <n v="36"/>
  </r>
  <r>
    <n v="155"/>
    <n v="834"/>
    <n v="11166"/>
    <x v="11"/>
    <d v="2021-07-18T00:00:00"/>
    <s v="Non-binary"/>
    <n v="61"/>
  </r>
  <r>
    <n v="156"/>
    <n v="727"/>
    <n v="37878"/>
    <x v="118"/>
    <d v="2021-07-29T00:00:00"/>
    <s v="Female"/>
    <n v="26"/>
  </r>
  <r>
    <n v="157"/>
    <n v="909"/>
    <n v="17955"/>
    <x v="119"/>
    <d v="2021-04-17T00:00:00"/>
    <s v="Genderqueer"/>
    <n v="62"/>
  </r>
  <r>
    <n v="158"/>
    <n v="828"/>
    <n v="14010"/>
    <x v="37"/>
    <d v="2021-08-04T00:00:00"/>
    <s v="Female"/>
    <n v="57"/>
  </r>
  <r>
    <n v="159"/>
    <n v="208"/>
    <n v="12449"/>
    <x v="120"/>
    <d v="2021-09-13T00:00:00"/>
    <s v="Bigender"/>
    <n v="71"/>
  </r>
  <r>
    <n v="160"/>
    <n v="725"/>
    <n v="41442"/>
    <x v="121"/>
    <d v="2021-08-06T00:00:00"/>
    <s v="Non-binary"/>
    <n v="23"/>
  </r>
  <r>
    <n v="161"/>
    <n v="566"/>
    <n v="45840"/>
    <x v="26"/>
    <d v="2021-04-11T00:00:00"/>
    <s v="Male"/>
    <n v="23"/>
  </r>
  <r>
    <n v="162"/>
    <n v="431"/>
    <n v="20238"/>
    <x v="23"/>
    <d v="2021-05-05T00:00:00"/>
    <s v="Agender"/>
    <n v="41"/>
  </r>
  <r>
    <n v="163"/>
    <n v="84"/>
    <n v="11473"/>
    <x v="122"/>
    <d v="2021-06-17T00:00:00"/>
    <s v="Female"/>
    <n v="63"/>
  </r>
  <r>
    <n v="164"/>
    <n v="412"/>
    <n v="26249"/>
    <x v="123"/>
    <d v="2021-06-03T00:00:00"/>
    <s v="Polygender"/>
    <n v="21"/>
  </r>
  <r>
    <n v="165"/>
    <n v="389"/>
    <n v="28345"/>
    <x v="124"/>
    <d v="2021-07-20T00:00:00"/>
    <s v="Agender"/>
    <n v="41"/>
  </r>
  <r>
    <n v="166"/>
    <n v="113"/>
    <n v="11914"/>
    <x v="125"/>
    <d v="2021-07-14T00:00:00"/>
    <s v="Agender"/>
    <n v="57"/>
  </r>
  <r>
    <n v="167"/>
    <n v="595"/>
    <n v="44269"/>
    <x v="57"/>
    <d v="2021-07-18T00:00:00"/>
    <s v="Female"/>
    <n v="60"/>
  </r>
  <r>
    <n v="168"/>
    <n v="664"/>
    <n v="51244"/>
    <x v="126"/>
    <d v="2021-01-27T00:00:00"/>
    <s v="Genderfluid"/>
    <n v="32"/>
  </r>
  <r>
    <n v="169"/>
    <n v="996"/>
    <n v="22089"/>
    <x v="90"/>
    <d v="2021-03-12T00:00:00"/>
    <s v="Agender"/>
    <n v="59"/>
  </r>
  <r>
    <n v="170"/>
    <n v="867"/>
    <n v="28597"/>
    <x v="127"/>
    <d v="2021-09-03T00:00:00"/>
    <s v="Bigender"/>
    <n v="36"/>
  </r>
  <r>
    <n v="171"/>
    <n v="443"/>
    <n v="19467"/>
    <x v="128"/>
    <d v="2021-09-16T00:00:00"/>
    <s v="Bigender"/>
    <n v="49"/>
  </r>
  <r>
    <n v="172"/>
    <n v="224"/>
    <n v="47514"/>
    <x v="129"/>
    <d v="2021-01-27T00:00:00"/>
    <s v="Genderfluid"/>
    <n v="78"/>
  </r>
  <r>
    <n v="173"/>
    <n v="435"/>
    <n v="30001"/>
    <x v="130"/>
    <d v="2021-07-01T00:00:00"/>
    <s v="Agender"/>
    <n v="41"/>
  </r>
  <r>
    <n v="174"/>
    <n v="497"/>
    <n v="46769"/>
    <x v="131"/>
    <d v="2021-03-17T00:00:00"/>
    <s v="Bigender"/>
    <n v="31"/>
  </r>
  <r>
    <n v="175"/>
    <n v="309"/>
    <n v="57197"/>
    <x v="26"/>
    <d v="2021-04-16T00:00:00"/>
    <s v="Genderqueer"/>
    <n v="29"/>
  </r>
  <r>
    <n v="176"/>
    <n v="574"/>
    <n v="28185"/>
    <x v="132"/>
    <d v="2021-10-04T00:00:00"/>
    <s v="Polygender"/>
    <n v="53"/>
  </r>
  <r>
    <n v="177"/>
    <n v="315"/>
    <n v="11314"/>
    <x v="133"/>
    <d v="2021-09-01T00:00:00"/>
    <s v="Genderqueer"/>
    <n v="49"/>
  </r>
  <r>
    <n v="178"/>
    <n v="236"/>
    <n v="31542"/>
    <x v="51"/>
    <d v="2021-02-08T00:00:00"/>
    <s v="Non-binary"/>
    <n v="80"/>
  </r>
  <r>
    <n v="179"/>
    <n v="161"/>
    <n v="52081"/>
    <x v="134"/>
    <d v="2021-06-27T00:00:00"/>
    <s v="Agender"/>
    <n v="29"/>
  </r>
  <r>
    <n v="180"/>
    <n v="469"/>
    <n v="14617"/>
    <x v="135"/>
    <d v="2021-06-22T00:00:00"/>
    <s v="Female"/>
    <n v="78"/>
  </r>
  <r>
    <n v="181"/>
    <n v="241"/>
    <n v="23142"/>
    <x v="136"/>
    <d v="2021-02-13T00:00:00"/>
    <s v="Bigender"/>
    <n v="61"/>
  </r>
  <r>
    <n v="182"/>
    <n v="461"/>
    <n v="33720"/>
    <x v="131"/>
    <d v="2021-03-04T00:00:00"/>
    <s v="Female"/>
    <n v="54"/>
  </r>
  <r>
    <n v="183"/>
    <n v="715"/>
    <n v="51587"/>
    <x v="46"/>
    <d v="2021-10-12T00:00:00"/>
    <s v="Bigender"/>
    <n v="61"/>
  </r>
  <r>
    <n v="184"/>
    <n v="240"/>
    <n v="48997"/>
    <x v="137"/>
    <d v="2021-09-29T00:00:00"/>
    <s v="Genderqueer"/>
    <n v="25"/>
  </r>
  <r>
    <n v="185"/>
    <n v="945"/>
    <n v="46608"/>
    <x v="93"/>
    <d v="2021-04-20T00:00:00"/>
    <s v="Non-binary"/>
    <n v="48"/>
  </r>
  <r>
    <n v="186"/>
    <n v="833"/>
    <n v="24061"/>
    <x v="132"/>
    <d v="2021-10-14T00:00:00"/>
    <s v="Genderqueer"/>
    <n v="27"/>
  </r>
  <r>
    <n v="187"/>
    <n v="401"/>
    <n v="15167"/>
    <x v="126"/>
    <d v="2021-01-19T00:00:00"/>
    <s v="Non-binary"/>
    <n v="73"/>
  </r>
  <r>
    <n v="188"/>
    <n v="571"/>
    <n v="41180"/>
    <x v="138"/>
    <d v="2021-04-22T00:00:00"/>
    <s v="Agender"/>
    <n v="22"/>
  </r>
  <r>
    <n v="189"/>
    <n v="586"/>
    <n v="41543"/>
    <x v="139"/>
    <d v="2021-08-08T00:00:00"/>
    <s v="Agender"/>
    <n v="34"/>
  </r>
  <r>
    <n v="190"/>
    <n v="421"/>
    <n v="28420"/>
    <x v="140"/>
    <d v="2021-02-17T00:00:00"/>
    <s v="Genderfluid"/>
    <n v="62"/>
  </r>
  <r>
    <n v="191"/>
    <n v="18"/>
    <n v="31002"/>
    <x v="43"/>
    <d v="2021-02-15T00:00:00"/>
    <s v="Male"/>
    <n v="79"/>
  </r>
  <r>
    <n v="192"/>
    <n v="842"/>
    <n v="30614"/>
    <x v="141"/>
    <d v="2021-02-19T00:00:00"/>
    <s v="Polygender"/>
    <n v="70"/>
  </r>
  <r>
    <n v="193"/>
    <n v="846"/>
    <n v="54256"/>
    <x v="130"/>
    <d v="2021-06-07T00:00:00"/>
    <s v="Genderfluid"/>
    <n v="72"/>
  </r>
  <r>
    <n v="194"/>
    <n v="415"/>
    <n v="21994"/>
    <x v="142"/>
    <d v="2021-11-03T00:00:00"/>
    <s v="Polygender"/>
    <n v="40"/>
  </r>
  <r>
    <n v="195"/>
    <n v="92"/>
    <n v="41725"/>
    <x v="101"/>
    <d v="2021-04-17T00:00:00"/>
    <s v="Agender"/>
    <n v="27"/>
  </r>
  <r>
    <n v="196"/>
    <n v="630"/>
    <n v="48990"/>
    <x v="80"/>
    <d v="2021-11-16T00:00:00"/>
    <s v="Male"/>
    <n v="49"/>
  </r>
  <r>
    <n v="197"/>
    <n v="110"/>
    <n v="23619"/>
    <x v="143"/>
    <d v="2021-05-01T00:00:00"/>
    <s v="Genderfluid"/>
    <n v="65"/>
  </r>
  <r>
    <n v="198"/>
    <n v="640"/>
    <n v="29627"/>
    <x v="31"/>
    <d v="2021-09-13T00:00:00"/>
    <s v="Genderqueer"/>
    <n v="49"/>
  </r>
  <r>
    <n v="199"/>
    <n v="206"/>
    <n v="58054"/>
    <x v="20"/>
    <d v="2021-05-18T00:00:00"/>
    <s v="Polygender"/>
    <n v="66"/>
  </r>
  <r>
    <n v="200"/>
    <n v="15"/>
    <n v="50335"/>
    <x v="67"/>
    <d v="2021-09-07T00:00:00"/>
    <s v="Genderfluid"/>
    <n v="34"/>
  </r>
  <r>
    <n v="201"/>
    <n v="325"/>
    <n v="56321"/>
    <x v="144"/>
    <d v="2021-06-18T00:00:00"/>
    <s v="Genderqueer"/>
    <n v="68"/>
  </r>
  <r>
    <n v="202"/>
    <n v="129"/>
    <n v="49559"/>
    <x v="145"/>
    <d v="2021-04-22T00:00:00"/>
    <s v="Non-binary"/>
    <n v="68"/>
  </r>
  <r>
    <n v="203"/>
    <n v="369"/>
    <n v="40129"/>
    <x v="146"/>
    <d v="2021-07-11T00:00:00"/>
    <s v="Female"/>
    <n v="46"/>
  </r>
  <r>
    <n v="204"/>
    <n v="568"/>
    <n v="35005"/>
    <x v="147"/>
    <d v="2021-10-10T00:00:00"/>
    <s v="Bigender"/>
    <n v="64"/>
  </r>
  <r>
    <n v="205"/>
    <n v="267"/>
    <n v="23779"/>
    <x v="1"/>
    <d v="2021-02-04T00:00:00"/>
    <s v="Bigender"/>
    <n v="45"/>
  </r>
  <r>
    <n v="206"/>
    <n v="654"/>
    <n v="24189"/>
    <x v="148"/>
    <d v="2021-06-16T00:00:00"/>
    <s v="Female"/>
    <n v="42"/>
  </r>
  <r>
    <n v="207"/>
    <n v="644"/>
    <n v="57755"/>
    <x v="149"/>
    <d v="2021-09-28T00:00:00"/>
    <s v="Polygender"/>
    <n v="46"/>
  </r>
  <r>
    <n v="208"/>
    <n v="28"/>
    <n v="39533"/>
    <x v="150"/>
    <d v="2021-10-15T00:00:00"/>
    <s v="Non-binary"/>
    <n v="79"/>
  </r>
  <r>
    <n v="209"/>
    <n v="292"/>
    <n v="36341"/>
    <x v="151"/>
    <d v="2021-05-20T00:00:00"/>
    <s v="Male"/>
    <n v="25"/>
  </r>
  <r>
    <n v="210"/>
    <n v="723"/>
    <n v="21903"/>
    <x v="152"/>
    <d v="2021-08-18T00:00:00"/>
    <s v="Polygender"/>
    <n v="34"/>
  </r>
  <r>
    <n v="211"/>
    <n v="515"/>
    <n v="37122"/>
    <x v="153"/>
    <d v="2021-05-17T00:00:00"/>
    <s v="Female"/>
    <n v="52"/>
  </r>
  <r>
    <n v="212"/>
    <n v="62"/>
    <n v="29887"/>
    <x v="154"/>
    <d v="2021-11-08T00:00:00"/>
    <s v="Bigender"/>
    <n v="32"/>
  </r>
  <r>
    <n v="213"/>
    <n v="678"/>
    <n v="37684"/>
    <x v="128"/>
    <d v="2021-09-27T00:00:00"/>
    <s v="Agender"/>
    <n v="79"/>
  </r>
  <r>
    <n v="214"/>
    <n v="288"/>
    <n v="25179"/>
    <x v="78"/>
    <d v="2021-07-09T00:00:00"/>
    <s v="Male"/>
    <n v="24"/>
  </r>
  <r>
    <n v="215"/>
    <n v="526"/>
    <n v="27531"/>
    <x v="155"/>
    <d v="2021-08-20T00:00:00"/>
    <s v="Male"/>
    <n v="73"/>
  </r>
  <r>
    <n v="216"/>
    <n v="865"/>
    <n v="56745"/>
    <x v="42"/>
    <d v="2021-05-04T00:00:00"/>
    <s v="Agender"/>
    <n v="44"/>
  </r>
  <r>
    <n v="217"/>
    <n v="234"/>
    <n v="47120"/>
    <x v="156"/>
    <d v="2021-07-31T00:00:00"/>
    <s v="Genderfluid"/>
    <n v="37"/>
  </r>
  <r>
    <n v="218"/>
    <n v="606"/>
    <n v="22309"/>
    <x v="157"/>
    <d v="2021-07-20T00:00:00"/>
    <s v="Polygender"/>
    <n v="53"/>
  </r>
  <r>
    <n v="219"/>
    <n v="667"/>
    <n v="14137"/>
    <x v="129"/>
    <d v="2021-01-10T00:00:00"/>
    <s v="Polygender"/>
    <n v="30"/>
  </r>
  <r>
    <n v="220"/>
    <n v="555"/>
    <n v="23957"/>
    <x v="150"/>
    <d v="2021-10-25T00:00:00"/>
    <s v="Polygender"/>
    <n v="77"/>
  </r>
  <r>
    <n v="221"/>
    <n v="473"/>
    <n v="49366"/>
    <x v="158"/>
    <d v="2021-08-17T00:00:00"/>
    <s v="Male"/>
    <n v="61"/>
  </r>
  <r>
    <n v="222"/>
    <n v="368"/>
    <n v="28754"/>
    <x v="159"/>
    <d v="2021-10-05T00:00:00"/>
    <s v="Genderfluid"/>
    <n v="61"/>
  </r>
  <r>
    <n v="223"/>
    <n v="657"/>
    <n v="13441"/>
    <x v="4"/>
    <d v="2021-03-30T00:00:00"/>
    <s v="Male"/>
    <n v="25"/>
  </r>
  <r>
    <n v="224"/>
    <n v="628"/>
    <n v="20293"/>
    <x v="14"/>
    <d v="2021-08-02T00:00:00"/>
    <s v="Non-binary"/>
    <n v="75"/>
  </r>
  <r>
    <n v="225"/>
    <n v="664"/>
    <n v="27059"/>
    <x v="160"/>
    <d v="2021-10-26T00:00:00"/>
    <s v="Genderfluid"/>
    <n v="32"/>
  </r>
  <r>
    <n v="226"/>
    <n v="28"/>
    <n v="44799"/>
    <x v="161"/>
    <d v="2021-07-23T00:00:00"/>
    <s v="Non-binary"/>
    <n v="79"/>
  </r>
  <r>
    <n v="227"/>
    <n v="406"/>
    <n v="36809"/>
    <x v="142"/>
    <d v="2021-11-19T00:00:00"/>
    <s v="Agender"/>
    <n v="59"/>
  </r>
  <r>
    <n v="228"/>
    <n v="773"/>
    <n v="10857"/>
    <x v="162"/>
    <d v="2021-01-17T00:00:00"/>
    <s v="Genderfluid"/>
    <n v="55"/>
  </r>
  <r>
    <n v="229"/>
    <n v="107"/>
    <n v="15827"/>
    <x v="2"/>
    <d v="2021-10-20T00:00:00"/>
    <s v="Genderfluid"/>
    <n v="35"/>
  </r>
  <r>
    <n v="230"/>
    <n v="497"/>
    <n v="54581"/>
    <x v="31"/>
    <d v="2021-09-18T00:00:00"/>
    <s v="Bigender"/>
    <n v="31"/>
  </r>
  <r>
    <n v="231"/>
    <n v="731"/>
    <n v="58824"/>
    <x v="163"/>
    <d v="2021-04-09T00:00:00"/>
    <s v="Genderfluid"/>
    <n v="39"/>
  </r>
  <r>
    <n v="232"/>
    <n v="256"/>
    <n v="44567"/>
    <x v="164"/>
    <d v="2021-05-16T00:00:00"/>
    <s v="Bigender"/>
    <n v="46"/>
  </r>
  <r>
    <n v="233"/>
    <n v="996"/>
    <n v="29939"/>
    <x v="165"/>
    <d v="2021-09-19T00:00:00"/>
    <s v="Agender"/>
    <n v="59"/>
  </r>
  <r>
    <n v="234"/>
    <n v="133"/>
    <n v="26314"/>
    <x v="166"/>
    <d v="2021-10-10T00:00:00"/>
    <s v="Bigender"/>
    <n v="49"/>
  </r>
  <r>
    <n v="235"/>
    <n v="767"/>
    <n v="23434"/>
    <x v="113"/>
    <d v="2021-10-12T00:00:00"/>
    <s v="Genderqueer"/>
    <n v="37"/>
  </r>
  <r>
    <n v="236"/>
    <n v="228"/>
    <n v="49109"/>
    <x v="167"/>
    <d v="2021-08-08T00:00:00"/>
    <s v="Female"/>
    <n v="40"/>
  </r>
  <r>
    <n v="237"/>
    <n v="829"/>
    <n v="20267"/>
    <x v="71"/>
    <d v="2021-04-06T00:00:00"/>
    <s v="Non-binary"/>
    <n v="39"/>
  </r>
  <r>
    <n v="238"/>
    <n v="328"/>
    <n v="59828"/>
    <x v="168"/>
    <d v="2021-03-27T00:00:00"/>
    <s v="Non-binary"/>
    <n v="59"/>
  </r>
  <r>
    <n v="239"/>
    <n v="530"/>
    <n v="45974"/>
    <x v="105"/>
    <d v="2021-11-02T00:00:00"/>
    <s v="Polygender"/>
    <n v="63"/>
  </r>
  <r>
    <n v="240"/>
    <n v="578"/>
    <n v="37612"/>
    <x v="169"/>
    <d v="2021-02-01T00:00:00"/>
    <s v="Genderfluid"/>
    <n v="75"/>
  </r>
  <r>
    <n v="241"/>
    <n v="401"/>
    <n v="33692"/>
    <x v="152"/>
    <d v="2021-08-17T00:00:00"/>
    <s v="Non-binary"/>
    <n v="73"/>
  </r>
  <r>
    <n v="242"/>
    <n v="909"/>
    <n v="12202"/>
    <x v="170"/>
    <d v="2021-09-13T00:00:00"/>
    <s v="Genderqueer"/>
    <n v="62"/>
  </r>
  <r>
    <n v="243"/>
    <n v="263"/>
    <n v="31631"/>
    <x v="103"/>
    <d v="2021-07-11T00:00:00"/>
    <s v="Genderfluid"/>
    <n v="22"/>
  </r>
  <r>
    <n v="244"/>
    <n v="637"/>
    <n v="18966"/>
    <x v="81"/>
    <d v="2021-09-09T00:00:00"/>
    <s v="Bigender"/>
    <n v="58"/>
  </r>
  <r>
    <n v="245"/>
    <n v="191"/>
    <n v="49443"/>
    <x v="3"/>
    <d v="2021-05-10T00:00:00"/>
    <s v="Agender"/>
    <n v="76"/>
  </r>
  <r>
    <n v="246"/>
    <n v="641"/>
    <n v="39230"/>
    <x v="109"/>
    <d v="2021-07-16T00:00:00"/>
    <s v="Agender"/>
    <n v="62"/>
  </r>
  <r>
    <n v="247"/>
    <n v="68"/>
    <n v="39513"/>
    <x v="171"/>
    <d v="2021-11-12T00:00:00"/>
    <s v="Female"/>
    <n v="23"/>
  </r>
  <r>
    <n v="248"/>
    <n v="457"/>
    <n v="29329"/>
    <x v="172"/>
    <d v="2021-01-20T00:00:00"/>
    <s v="Male"/>
    <n v="27"/>
  </r>
  <r>
    <n v="249"/>
    <n v="86"/>
    <n v="47181"/>
    <x v="70"/>
    <d v="2021-05-26T00:00:00"/>
    <s v="Non-binary"/>
    <n v="76"/>
  </r>
  <r>
    <n v="250"/>
    <n v="518"/>
    <n v="18564"/>
    <x v="173"/>
    <d v="2021-04-03T00:00:00"/>
    <s v="Agender"/>
    <n v="31"/>
  </r>
  <r>
    <n v="251"/>
    <n v="433"/>
    <n v="30132"/>
    <x v="121"/>
    <d v="2021-08-27T00:00:00"/>
    <s v="Non-binary"/>
    <n v="46"/>
  </r>
  <r>
    <n v="252"/>
    <n v="683"/>
    <n v="11465"/>
    <x v="91"/>
    <d v="2021-02-05T00:00:00"/>
    <s v="Genderfluid"/>
    <n v="45"/>
  </r>
  <r>
    <n v="253"/>
    <n v="179"/>
    <n v="38502"/>
    <x v="174"/>
    <d v="2021-10-02T00:00:00"/>
    <s v="Agender"/>
    <n v="52"/>
  </r>
  <r>
    <n v="254"/>
    <n v="571"/>
    <n v="57662"/>
    <x v="175"/>
    <d v="2021-09-03T00:00:00"/>
    <s v="Agender"/>
    <n v="22"/>
  </r>
  <r>
    <n v="255"/>
    <n v="605"/>
    <n v="16272"/>
    <x v="132"/>
    <d v="2021-10-15T00:00:00"/>
    <s v="Female"/>
    <n v="25"/>
  </r>
  <r>
    <n v="256"/>
    <n v="313"/>
    <n v="15452"/>
    <x v="176"/>
    <d v="2021-08-12T00:00:00"/>
    <s v="Agender"/>
    <n v="24"/>
  </r>
  <r>
    <n v="257"/>
    <n v="914"/>
    <n v="43972"/>
    <x v="60"/>
    <d v="2021-03-02T00:00:00"/>
    <s v="Bigender"/>
    <n v="39"/>
  </r>
  <r>
    <n v="258"/>
    <n v="742"/>
    <n v="38266"/>
    <x v="116"/>
    <d v="2021-11-13T00:00:00"/>
    <s v="Polygender"/>
    <n v="44"/>
  </r>
  <r>
    <n v="259"/>
    <n v="878"/>
    <n v="47527"/>
    <x v="177"/>
    <d v="2021-09-07T00:00:00"/>
    <s v="Genderfluid"/>
    <n v="54"/>
  </r>
  <r>
    <n v="260"/>
    <n v="317"/>
    <n v="56068"/>
    <x v="37"/>
    <d v="2021-07-25T00:00:00"/>
    <s v="Male"/>
    <n v="48"/>
  </r>
  <r>
    <n v="261"/>
    <n v="250"/>
    <n v="55396"/>
    <x v="141"/>
    <d v="2021-03-01T00:00:00"/>
    <s v="Polygender"/>
    <n v="23"/>
  </r>
  <r>
    <n v="262"/>
    <n v="812"/>
    <n v="55461"/>
    <x v="59"/>
    <d v="2021-05-24T00:00:00"/>
    <s v="Male"/>
    <n v="28"/>
  </r>
  <r>
    <n v="263"/>
    <n v="372"/>
    <n v="12599"/>
    <x v="109"/>
    <d v="2021-07-08T00:00:00"/>
    <s v="Genderqueer"/>
    <n v="53"/>
  </r>
  <r>
    <n v="264"/>
    <n v="636"/>
    <n v="55537"/>
    <x v="73"/>
    <d v="2021-06-18T00:00:00"/>
    <s v="Male"/>
    <n v="24"/>
  </r>
  <r>
    <n v="265"/>
    <n v="189"/>
    <n v="40896"/>
    <x v="22"/>
    <d v="2021-07-29T00:00:00"/>
    <s v="Bigender"/>
    <n v="28"/>
  </r>
  <r>
    <n v="266"/>
    <n v="623"/>
    <n v="58746"/>
    <x v="76"/>
    <d v="2021-03-20T00:00:00"/>
    <s v="Agender"/>
    <n v="57"/>
  </r>
  <r>
    <n v="267"/>
    <n v="34"/>
    <n v="44791"/>
    <x v="178"/>
    <d v="2021-09-12T00:00:00"/>
    <s v="Non-binary"/>
    <n v="55"/>
  </r>
  <r>
    <n v="268"/>
    <n v="530"/>
    <n v="57006"/>
    <x v="71"/>
    <d v="2021-04-10T00:00:00"/>
    <s v="Polygender"/>
    <n v="63"/>
  </r>
  <r>
    <n v="269"/>
    <n v="89"/>
    <n v="21446"/>
    <x v="53"/>
    <d v="2021-02-22T00:00:00"/>
    <s v="Female"/>
    <n v="51"/>
  </r>
  <r>
    <n v="270"/>
    <n v="711"/>
    <n v="14024"/>
    <x v="179"/>
    <d v="2021-03-27T00:00:00"/>
    <s v="Male"/>
    <n v="42"/>
  </r>
  <r>
    <n v="271"/>
    <n v="469"/>
    <n v="39282"/>
    <x v="180"/>
    <d v="2021-06-09T00:00:00"/>
    <s v="Female"/>
    <n v="78"/>
  </r>
  <r>
    <n v="272"/>
    <n v="92"/>
    <n v="19661"/>
    <x v="181"/>
    <d v="2021-01-31T00:00:00"/>
    <s v="Agender"/>
    <n v="27"/>
  </r>
  <r>
    <n v="273"/>
    <n v="828"/>
    <n v="13233"/>
    <x v="182"/>
    <d v="2021-11-03T00:00:00"/>
    <s v="Female"/>
    <n v="57"/>
  </r>
  <r>
    <n v="274"/>
    <n v="19"/>
    <n v="50173"/>
    <x v="101"/>
    <d v="2021-04-27T00:00:00"/>
    <s v="Agender"/>
    <n v="41"/>
  </r>
  <r>
    <n v="275"/>
    <n v="329"/>
    <n v="17666"/>
    <x v="129"/>
    <d v="2021-01-15T00:00:00"/>
    <s v="Polygender"/>
    <n v="53"/>
  </r>
  <r>
    <n v="276"/>
    <n v="775"/>
    <n v="48376"/>
    <x v="78"/>
    <d v="2021-06-24T00:00:00"/>
    <s v="Bigender"/>
    <n v="56"/>
  </r>
  <r>
    <n v="277"/>
    <n v="659"/>
    <n v="48337"/>
    <x v="6"/>
    <d v="2021-04-06T00:00:00"/>
    <s v="Non-binary"/>
    <n v="57"/>
  </r>
  <r>
    <n v="278"/>
    <n v="510"/>
    <n v="19930"/>
    <x v="183"/>
    <d v="2021-02-13T00:00:00"/>
    <s v="Non-binary"/>
    <n v="67"/>
  </r>
  <r>
    <n v="279"/>
    <n v="620"/>
    <n v="51563"/>
    <x v="184"/>
    <d v="2021-07-28T00:00:00"/>
    <s v="Male"/>
    <n v="35"/>
  </r>
  <r>
    <n v="280"/>
    <n v="551"/>
    <n v="20352"/>
    <x v="34"/>
    <d v="2021-01-08T00:00:00"/>
    <s v="Bigender"/>
    <n v="68"/>
  </r>
  <r>
    <n v="281"/>
    <n v="489"/>
    <n v="19908"/>
    <x v="185"/>
    <d v="2021-07-15T00:00:00"/>
    <s v="Polygender"/>
    <n v="59"/>
  </r>
  <r>
    <n v="282"/>
    <n v="423"/>
    <n v="41504"/>
    <x v="86"/>
    <d v="2021-04-18T00:00:00"/>
    <s v="Agender"/>
    <n v="32"/>
  </r>
  <r>
    <n v="283"/>
    <n v="303"/>
    <n v="14784"/>
    <x v="21"/>
    <d v="2021-09-15T00:00:00"/>
    <s v="Genderqueer"/>
    <n v="75"/>
  </r>
  <r>
    <n v="284"/>
    <n v="522"/>
    <n v="36627"/>
    <x v="84"/>
    <d v="2021-05-16T00:00:00"/>
    <s v="Genderqueer"/>
    <n v="71"/>
  </r>
  <r>
    <n v="285"/>
    <n v="882"/>
    <n v="41206"/>
    <x v="149"/>
    <d v="2021-10-20T00:00:00"/>
    <s v="Genderqueer"/>
    <n v="43"/>
  </r>
  <r>
    <n v="286"/>
    <n v="998"/>
    <n v="18840"/>
    <x v="129"/>
    <d v="2021-01-08T00:00:00"/>
    <s v="Polygender"/>
    <n v="32"/>
  </r>
  <r>
    <n v="287"/>
    <n v="799"/>
    <n v="10368"/>
    <x v="5"/>
    <d v="2021-10-03T00:00:00"/>
    <s v="Polygender"/>
    <n v="67"/>
  </r>
  <r>
    <n v="288"/>
    <n v="201"/>
    <n v="36160"/>
    <x v="105"/>
    <d v="2021-10-16T00:00:00"/>
    <s v="Polygender"/>
    <n v="58"/>
  </r>
  <r>
    <n v="289"/>
    <n v="977"/>
    <n v="10046"/>
    <x v="186"/>
    <d v="2021-02-16T00:00:00"/>
    <s v="Polygender"/>
    <n v="34"/>
  </r>
  <r>
    <n v="290"/>
    <n v="364"/>
    <n v="48707"/>
    <x v="187"/>
    <d v="2021-08-16T00:00:00"/>
    <s v="Polygender"/>
    <n v="28"/>
  </r>
  <r>
    <n v="291"/>
    <n v="112"/>
    <n v="50830"/>
    <x v="82"/>
    <d v="2021-02-05T00:00:00"/>
    <s v="Female"/>
    <n v="42"/>
  </r>
  <r>
    <n v="292"/>
    <n v="337"/>
    <n v="36699"/>
    <x v="173"/>
    <d v="2021-04-04T00:00:00"/>
    <s v="Non-binary"/>
    <n v="78"/>
  </r>
  <r>
    <n v="293"/>
    <n v="426"/>
    <n v="32389"/>
    <x v="77"/>
    <d v="2021-08-13T00:00:00"/>
    <s v="Bigender"/>
    <n v="40"/>
  </r>
  <r>
    <n v="294"/>
    <n v="499"/>
    <n v="50667"/>
    <x v="188"/>
    <d v="2021-09-15T00:00:00"/>
    <s v="Agender"/>
    <n v="24"/>
  </r>
  <r>
    <n v="295"/>
    <n v="412"/>
    <n v="55019"/>
    <x v="189"/>
    <d v="2021-03-19T00:00:00"/>
    <s v="Polygender"/>
    <n v="21"/>
  </r>
  <r>
    <n v="296"/>
    <n v="207"/>
    <n v="47076"/>
    <x v="80"/>
    <d v="2021-10-25T00:00:00"/>
    <s v="Genderqueer"/>
    <n v="56"/>
  </r>
  <r>
    <n v="297"/>
    <n v="256"/>
    <n v="23789"/>
    <x v="10"/>
    <d v="2021-06-27T00:00:00"/>
    <s v="Bigender"/>
    <n v="46"/>
  </r>
  <r>
    <n v="298"/>
    <n v="58"/>
    <n v="55984"/>
    <x v="178"/>
    <d v="2021-09-20T00:00:00"/>
    <s v="Agender"/>
    <n v="39"/>
  </r>
  <r>
    <n v="299"/>
    <n v="994"/>
    <n v="58159"/>
    <x v="82"/>
    <d v="2021-02-03T00:00:00"/>
    <s v="Female"/>
    <n v="53"/>
  </r>
  <r>
    <n v="300"/>
    <n v="912"/>
    <n v="47255"/>
    <x v="147"/>
    <d v="2021-10-25T00:00:00"/>
    <s v="Agender"/>
    <n v="60"/>
  </r>
  <r>
    <n v="301"/>
    <n v="535"/>
    <n v="12986"/>
    <x v="146"/>
    <d v="2021-06-25T00:00:00"/>
    <s v="Polygender"/>
    <n v="56"/>
  </r>
  <r>
    <n v="302"/>
    <n v="156"/>
    <n v="32298"/>
    <x v="109"/>
    <d v="2021-07-07T00:00:00"/>
    <s v="Female"/>
    <n v="24"/>
  </r>
  <r>
    <n v="303"/>
    <n v="758"/>
    <n v="58670"/>
    <x v="81"/>
    <d v="2021-09-11T00:00:00"/>
    <s v="Genderfluid"/>
    <n v="44"/>
  </r>
  <r>
    <n v="304"/>
    <n v="537"/>
    <n v="27293"/>
    <x v="138"/>
    <d v="2021-05-03T00:00:00"/>
    <s v="Non-binary"/>
    <n v="45"/>
  </r>
  <r>
    <n v="305"/>
    <n v="234"/>
    <n v="13377"/>
    <x v="161"/>
    <d v="2021-07-26T00:00:00"/>
    <s v="Genderfluid"/>
    <n v="37"/>
  </r>
  <r>
    <n v="306"/>
    <n v="747"/>
    <n v="51492"/>
    <x v="190"/>
    <d v="2021-10-19T00:00:00"/>
    <s v="Bigender"/>
    <n v="25"/>
  </r>
  <r>
    <n v="307"/>
    <n v="679"/>
    <n v="17726"/>
    <x v="191"/>
    <d v="2021-10-28T00:00:00"/>
    <s v="Genderqueer"/>
    <n v="76"/>
  </r>
  <r>
    <n v="308"/>
    <n v="549"/>
    <n v="18834"/>
    <x v="192"/>
    <d v="2021-03-08T00:00:00"/>
    <s v="Male"/>
    <n v="50"/>
  </r>
  <r>
    <n v="309"/>
    <n v="390"/>
    <n v="26229"/>
    <x v="34"/>
    <d v="2021-01-25T00:00:00"/>
    <s v="Bigender"/>
    <n v="36"/>
  </r>
  <r>
    <n v="310"/>
    <n v="348"/>
    <n v="18372"/>
    <x v="23"/>
    <d v="2021-05-15T00:00:00"/>
    <s v="Genderqueer"/>
    <n v="76"/>
  </r>
  <r>
    <n v="311"/>
    <n v="807"/>
    <n v="21226"/>
    <x v="92"/>
    <d v="2021-03-25T00:00:00"/>
    <s v="Polygender"/>
    <n v="26"/>
  </r>
  <r>
    <n v="312"/>
    <n v="683"/>
    <n v="38591"/>
    <x v="103"/>
    <d v="2021-07-31T00:00:00"/>
    <s v="Genderfluid"/>
    <n v="45"/>
  </r>
  <r>
    <n v="313"/>
    <n v="266"/>
    <n v="24507"/>
    <x v="193"/>
    <d v="2021-06-11T00:00:00"/>
    <s v="Non-binary"/>
    <n v="55"/>
  </r>
  <r>
    <n v="314"/>
    <n v="95"/>
    <n v="49262"/>
    <x v="58"/>
    <d v="2021-08-17T00:00:00"/>
    <s v="Non-binary"/>
    <n v="33"/>
  </r>
  <r>
    <n v="315"/>
    <n v="239"/>
    <n v="18075"/>
    <x v="6"/>
    <d v="2021-04-25T00:00:00"/>
    <s v="Genderfluid"/>
    <n v="63"/>
  </r>
  <r>
    <n v="316"/>
    <n v="179"/>
    <n v="59876"/>
    <x v="194"/>
    <d v="2021-09-20T00:00:00"/>
    <s v="Agender"/>
    <n v="52"/>
  </r>
  <r>
    <n v="317"/>
    <n v="876"/>
    <n v="18204"/>
    <x v="195"/>
    <d v="2021-04-26T00:00:00"/>
    <s v="Male"/>
    <n v="20"/>
  </r>
  <r>
    <n v="318"/>
    <n v="433"/>
    <n v="39332"/>
    <x v="52"/>
    <d v="2021-02-17T00:00:00"/>
    <s v="Non-binary"/>
    <n v="46"/>
  </r>
  <r>
    <n v="319"/>
    <n v="933"/>
    <n v="29837"/>
    <x v="32"/>
    <d v="2021-09-16T00:00:00"/>
    <s v="Genderqueer"/>
    <n v="36"/>
  </r>
  <r>
    <n v="320"/>
    <n v="41"/>
    <n v="19693"/>
    <x v="32"/>
    <d v="2021-09-12T00:00:00"/>
    <s v="Male"/>
    <n v="65"/>
  </r>
  <r>
    <n v="321"/>
    <n v="833"/>
    <n v="36589"/>
    <x v="75"/>
    <d v="2021-08-31T00:00:00"/>
    <s v="Genderqueer"/>
    <n v="27"/>
  </r>
  <r>
    <n v="322"/>
    <n v="686"/>
    <n v="41400"/>
    <x v="127"/>
    <d v="2021-09-12T00:00:00"/>
    <s v="Polygender"/>
    <n v="22"/>
  </r>
  <r>
    <n v="323"/>
    <n v="852"/>
    <n v="11437"/>
    <x v="4"/>
    <d v="2021-04-13T00:00:00"/>
    <s v="Polygender"/>
    <n v="67"/>
  </r>
  <r>
    <n v="324"/>
    <n v="99"/>
    <n v="10411"/>
    <x v="196"/>
    <d v="2021-07-16T00:00:00"/>
    <s v="Genderqueer"/>
    <n v="75"/>
  </r>
  <r>
    <n v="325"/>
    <n v="318"/>
    <n v="18010"/>
    <x v="197"/>
    <d v="2021-05-28T00:00:00"/>
    <s v="Polygender"/>
    <n v="63"/>
  </r>
  <r>
    <n v="326"/>
    <n v="199"/>
    <n v="15380"/>
    <x v="40"/>
    <d v="2021-07-01T00:00:00"/>
    <s v="Genderqueer"/>
    <n v="65"/>
  </r>
  <r>
    <n v="327"/>
    <n v="710"/>
    <n v="11611"/>
    <x v="198"/>
    <d v="2021-07-31T00:00:00"/>
    <s v="Male"/>
    <n v="60"/>
  </r>
  <r>
    <n v="328"/>
    <n v="246"/>
    <n v="26653"/>
    <x v="199"/>
    <d v="2021-05-08T00:00:00"/>
    <s v="Bigender"/>
    <n v="40"/>
  </r>
  <r>
    <n v="329"/>
    <n v="820"/>
    <n v="58708"/>
    <x v="143"/>
    <d v="2021-05-24T00:00:00"/>
    <s v="Male"/>
    <n v="26"/>
  </r>
  <r>
    <n v="330"/>
    <n v="887"/>
    <n v="31700"/>
    <x v="200"/>
    <d v="2021-04-08T00:00:00"/>
    <s v="Male"/>
    <n v="61"/>
  </r>
  <r>
    <n v="331"/>
    <n v="414"/>
    <n v="38796"/>
    <x v="201"/>
    <d v="2021-03-23T00:00:00"/>
    <s v="Polygender"/>
    <n v="51"/>
  </r>
  <r>
    <n v="332"/>
    <n v="466"/>
    <n v="12799"/>
    <x v="64"/>
    <d v="2021-03-14T00:00:00"/>
    <s v="Male"/>
    <n v="28"/>
  </r>
  <r>
    <n v="333"/>
    <n v="367"/>
    <n v="21091"/>
    <x v="111"/>
    <d v="2021-11-09T00:00:00"/>
    <s v="Bigender"/>
    <n v="51"/>
  </r>
  <r>
    <n v="334"/>
    <n v="539"/>
    <n v="32277"/>
    <x v="202"/>
    <d v="2021-05-23T00:00:00"/>
    <s v="Male"/>
    <n v="78"/>
  </r>
  <r>
    <n v="335"/>
    <n v="485"/>
    <n v="51638"/>
    <x v="147"/>
    <d v="2021-10-24T00:00:00"/>
    <s v="Male"/>
    <n v="46"/>
  </r>
  <r>
    <n v="336"/>
    <n v="615"/>
    <n v="16829"/>
    <x v="203"/>
    <d v="2021-05-28T00:00:00"/>
    <s v="Non-binary"/>
    <n v="42"/>
  </r>
  <r>
    <n v="337"/>
    <n v="341"/>
    <n v="49047"/>
    <x v="204"/>
    <d v="2021-08-04T00:00:00"/>
    <s v="Female"/>
    <n v="34"/>
  </r>
  <r>
    <n v="338"/>
    <n v="630"/>
    <n v="12762"/>
    <x v="186"/>
    <d v="2021-02-13T00:00:00"/>
    <s v="Male"/>
    <n v="49"/>
  </r>
  <r>
    <n v="339"/>
    <n v="409"/>
    <n v="15556"/>
    <x v="93"/>
    <d v="2021-04-13T00:00:00"/>
    <s v="Male"/>
    <n v="75"/>
  </r>
  <r>
    <n v="340"/>
    <n v="841"/>
    <n v="56172"/>
    <x v="139"/>
    <d v="2021-08-13T00:00:00"/>
    <s v="Polygender"/>
    <n v="23"/>
  </r>
  <r>
    <n v="341"/>
    <n v="602"/>
    <n v="13882"/>
    <x v="205"/>
    <d v="2021-02-09T00:00:00"/>
    <s v="Bigender"/>
    <n v="54"/>
  </r>
  <r>
    <n v="342"/>
    <n v="348"/>
    <n v="29452"/>
    <x v="67"/>
    <d v="2021-09-08T00:00:00"/>
    <s v="Genderqueer"/>
    <n v="76"/>
  </r>
  <r>
    <n v="343"/>
    <n v="673"/>
    <n v="37831"/>
    <x v="206"/>
    <d v="2021-10-06T00:00:00"/>
    <s v="Male"/>
    <n v="59"/>
  </r>
  <r>
    <n v="344"/>
    <n v="526"/>
    <n v="44938"/>
    <x v="177"/>
    <d v="2021-09-06T00:00:00"/>
    <s v="Male"/>
    <n v="73"/>
  </r>
  <r>
    <n v="345"/>
    <n v="711"/>
    <n v="17146"/>
    <x v="63"/>
    <d v="2021-03-05T00:00:00"/>
    <s v="Male"/>
    <n v="42"/>
  </r>
  <r>
    <n v="346"/>
    <n v="739"/>
    <n v="35045"/>
    <x v="4"/>
    <d v="2021-04-06T00:00:00"/>
    <s v="Female"/>
    <n v="57"/>
  </r>
  <r>
    <n v="347"/>
    <n v="209"/>
    <n v="18829"/>
    <x v="135"/>
    <d v="2021-06-14T00:00:00"/>
    <s v="Female"/>
    <n v="29"/>
  </r>
  <r>
    <n v="348"/>
    <n v="732"/>
    <n v="42741"/>
    <x v="182"/>
    <d v="2021-10-28T00:00:00"/>
    <s v="Genderfluid"/>
    <n v="80"/>
  </r>
  <r>
    <n v="349"/>
    <n v="847"/>
    <n v="36910"/>
    <x v="101"/>
    <d v="2021-04-29T00:00:00"/>
    <s v="Agender"/>
    <n v="61"/>
  </r>
  <r>
    <n v="350"/>
    <n v="869"/>
    <n v="49770"/>
    <x v="63"/>
    <d v="2021-03-02T00:00:00"/>
    <s v="Non-binary"/>
    <n v="26"/>
  </r>
  <r>
    <n v="351"/>
    <n v="478"/>
    <n v="37332"/>
    <x v="164"/>
    <d v="2021-05-04T00:00:00"/>
    <s v="Non-binary"/>
    <n v="71"/>
  </r>
  <r>
    <n v="352"/>
    <n v="52"/>
    <n v="13270"/>
    <x v="2"/>
    <d v="2021-10-10T00:00:00"/>
    <s v="Male"/>
    <n v="47"/>
  </r>
  <r>
    <n v="353"/>
    <n v="774"/>
    <n v="46198"/>
    <x v="86"/>
    <d v="2021-04-05T00:00:00"/>
    <s v="Genderqueer"/>
    <n v="34"/>
  </r>
  <r>
    <n v="354"/>
    <n v="18"/>
    <n v="33908"/>
    <x v="33"/>
    <d v="2021-03-08T00:00:00"/>
    <s v="Male"/>
    <n v="79"/>
  </r>
  <r>
    <n v="355"/>
    <n v="46"/>
    <n v="33100"/>
    <x v="199"/>
    <d v="2021-04-24T00:00:00"/>
    <s v="Agender"/>
    <n v="68"/>
  </r>
  <r>
    <n v="356"/>
    <n v="236"/>
    <n v="34259"/>
    <x v="104"/>
    <d v="2021-04-15T00:00:00"/>
    <s v="Non-binary"/>
    <n v="80"/>
  </r>
  <r>
    <n v="357"/>
    <n v="70"/>
    <n v="30735"/>
    <x v="112"/>
    <d v="2021-02-13T00:00:00"/>
    <s v="Female"/>
    <n v="48"/>
  </r>
  <r>
    <n v="358"/>
    <n v="796"/>
    <n v="41343"/>
    <x v="119"/>
    <d v="2021-04-12T00:00:00"/>
    <s v="Polygender"/>
    <n v="26"/>
  </r>
  <r>
    <n v="359"/>
    <n v="661"/>
    <n v="47911"/>
    <x v="24"/>
    <d v="2021-05-31T00:00:00"/>
    <s v="Male"/>
    <n v="45"/>
  </r>
  <r>
    <n v="360"/>
    <n v="870"/>
    <n v="45309"/>
    <x v="158"/>
    <d v="2021-08-08T00:00:00"/>
    <s v="Genderfluid"/>
    <n v="49"/>
  </r>
  <r>
    <n v="361"/>
    <n v="988"/>
    <n v="18831"/>
    <x v="141"/>
    <d v="2021-02-25T00:00:00"/>
    <s v="Polygender"/>
    <n v="35"/>
  </r>
  <r>
    <n v="362"/>
    <n v="96"/>
    <n v="21601"/>
    <x v="147"/>
    <d v="2021-10-07T00:00:00"/>
    <s v="Genderfluid"/>
    <n v="41"/>
  </r>
  <r>
    <n v="363"/>
    <n v="882"/>
    <n v="57405"/>
    <x v="83"/>
    <d v="2021-02-21T00:00:00"/>
    <s v="Genderqueer"/>
    <n v="43"/>
  </r>
  <r>
    <n v="364"/>
    <n v="925"/>
    <n v="25525"/>
    <x v="64"/>
    <d v="2021-04-03T00:00:00"/>
    <s v="Non-binary"/>
    <n v="70"/>
  </r>
  <r>
    <n v="365"/>
    <n v="485"/>
    <n v="37396"/>
    <x v="199"/>
    <d v="2021-04-25T00:00:00"/>
    <s v="Male"/>
    <n v="46"/>
  </r>
  <r>
    <n v="366"/>
    <n v="334"/>
    <n v="43210"/>
    <x v="167"/>
    <d v="2021-07-30T00:00:00"/>
    <s v="Agender"/>
    <n v="68"/>
  </r>
  <r>
    <n v="367"/>
    <n v="181"/>
    <n v="35564"/>
    <x v="99"/>
    <d v="2021-03-19T00:00:00"/>
    <s v="Polygender"/>
    <n v="27"/>
  </r>
  <r>
    <n v="368"/>
    <n v="556"/>
    <n v="15258"/>
    <x v="81"/>
    <d v="2021-09-21T00:00:00"/>
    <s v="Genderfluid"/>
    <n v="61"/>
  </r>
  <r>
    <n v="369"/>
    <n v="729"/>
    <n v="24488"/>
    <x v="173"/>
    <d v="2021-04-18T00:00:00"/>
    <s v="Female"/>
    <n v="54"/>
  </r>
  <r>
    <n v="370"/>
    <n v="986"/>
    <n v="53990"/>
    <x v="43"/>
    <d v="2021-02-11T00:00:00"/>
    <s v="Polygender"/>
    <n v="38"/>
  </r>
  <r>
    <n v="371"/>
    <n v="727"/>
    <n v="28931"/>
    <x v="207"/>
    <d v="2021-09-15T00:00:00"/>
    <s v="Female"/>
    <n v="26"/>
  </r>
  <r>
    <n v="372"/>
    <n v="991"/>
    <n v="51705"/>
    <x v="208"/>
    <d v="2021-03-19T00:00:00"/>
    <s v="Genderfluid"/>
    <n v="30"/>
  </r>
  <r>
    <n v="373"/>
    <n v="581"/>
    <n v="25727"/>
    <x v="64"/>
    <d v="2021-04-03T00:00:00"/>
    <s v="Polygender"/>
    <n v="40"/>
  </r>
  <r>
    <n v="374"/>
    <n v="981"/>
    <n v="25047"/>
    <x v="89"/>
    <d v="2021-06-20T00:00:00"/>
    <s v="Genderqueer"/>
    <n v="47"/>
  </r>
  <r>
    <n v="375"/>
    <n v="655"/>
    <n v="19991"/>
    <x v="181"/>
    <d v="2021-01-26T00:00:00"/>
    <s v="Agender"/>
    <n v="77"/>
  </r>
  <r>
    <n v="376"/>
    <n v="571"/>
    <n v="15454"/>
    <x v="22"/>
    <d v="2021-07-17T00:00:00"/>
    <s v="Agender"/>
    <n v="22"/>
  </r>
  <r>
    <n v="377"/>
    <n v="21"/>
    <n v="24815"/>
    <x v="209"/>
    <d v="2021-05-28T00:00:00"/>
    <s v="Non-binary"/>
    <n v="31"/>
  </r>
  <r>
    <n v="378"/>
    <n v="623"/>
    <n v="37922"/>
    <x v="210"/>
    <d v="2021-10-25T00:00:00"/>
    <s v="Agender"/>
    <n v="57"/>
  </r>
  <r>
    <n v="379"/>
    <n v="467"/>
    <n v="15378"/>
    <x v="192"/>
    <d v="2021-02-15T00:00:00"/>
    <s v="Bigender"/>
    <n v="53"/>
  </r>
  <r>
    <n v="380"/>
    <n v="75"/>
    <n v="13269"/>
    <x v="26"/>
    <d v="2021-03-28T00:00:00"/>
    <s v="Non-binary"/>
    <n v="75"/>
  </r>
  <r>
    <n v="381"/>
    <n v="258"/>
    <n v="36550"/>
    <x v="97"/>
    <d v="2021-05-03T00:00:00"/>
    <s v="Female"/>
    <n v="62"/>
  </r>
  <r>
    <n v="382"/>
    <n v="791"/>
    <n v="24647"/>
    <x v="211"/>
    <d v="2021-05-15T00:00:00"/>
    <s v="Agender"/>
    <n v="34"/>
  </r>
  <r>
    <n v="383"/>
    <n v="469"/>
    <n v="36564"/>
    <x v="159"/>
    <d v="2021-09-14T00:00:00"/>
    <s v="Female"/>
    <n v="78"/>
  </r>
  <r>
    <n v="384"/>
    <n v="709"/>
    <n v="39383"/>
    <x v="212"/>
    <d v="2021-06-22T00:00:00"/>
    <s v="Genderfluid"/>
    <n v="65"/>
  </r>
  <r>
    <n v="385"/>
    <n v="146"/>
    <n v="43155"/>
    <x v="96"/>
    <d v="2021-08-24T00:00:00"/>
    <s v="Agender"/>
    <n v="50"/>
  </r>
  <r>
    <n v="386"/>
    <n v="458"/>
    <n v="34948"/>
    <x v="63"/>
    <d v="2021-03-03T00:00:00"/>
    <s v="Genderqueer"/>
    <n v="42"/>
  </r>
  <r>
    <n v="387"/>
    <n v="341"/>
    <n v="34491"/>
    <x v="213"/>
    <d v="2021-06-14T00:00:00"/>
    <s v="Female"/>
    <n v="34"/>
  </r>
  <r>
    <n v="388"/>
    <n v="601"/>
    <n v="34341"/>
    <x v="60"/>
    <d v="2021-02-17T00:00:00"/>
    <s v="Male"/>
    <n v="55"/>
  </r>
  <r>
    <n v="389"/>
    <n v="643"/>
    <n v="42818"/>
    <x v="214"/>
    <d v="2021-04-23T00:00:00"/>
    <s v="Female"/>
    <n v="36"/>
  </r>
  <r>
    <n v="390"/>
    <n v="206"/>
    <n v="57651"/>
    <x v="181"/>
    <d v="2021-01-24T00:00:00"/>
    <s v="Polygender"/>
    <n v="66"/>
  </r>
  <r>
    <n v="391"/>
    <n v="726"/>
    <n v="24661"/>
    <x v="24"/>
    <d v="2021-06-06T00:00:00"/>
    <s v="Genderqueer"/>
    <n v="27"/>
  </r>
  <r>
    <n v="392"/>
    <n v="840"/>
    <n v="32036"/>
    <x v="82"/>
    <d v="2021-01-25T00:00:00"/>
    <s v="Agender"/>
    <n v="25"/>
  </r>
  <r>
    <n v="393"/>
    <n v="803"/>
    <n v="24994"/>
    <x v="3"/>
    <d v="2021-05-27T00:00:00"/>
    <s v="Bigender"/>
    <n v="68"/>
  </r>
  <r>
    <n v="394"/>
    <n v="508"/>
    <n v="18584"/>
    <x v="110"/>
    <d v="2021-09-10T00:00:00"/>
    <s v="Non-binary"/>
    <n v="65"/>
  </r>
  <r>
    <n v="395"/>
    <n v="728"/>
    <n v="24101"/>
    <x v="173"/>
    <d v="2021-04-02T00:00:00"/>
    <s v="Agender"/>
    <n v="51"/>
  </r>
  <r>
    <n v="396"/>
    <n v="461"/>
    <n v="57491"/>
    <x v="33"/>
    <d v="2021-03-03T00:00:00"/>
    <s v="Female"/>
    <n v="54"/>
  </r>
  <r>
    <n v="397"/>
    <n v="446"/>
    <n v="33872"/>
    <x v="1"/>
    <d v="2021-02-22T00:00:00"/>
    <s v="Non-binary"/>
    <n v="47"/>
  </r>
  <r>
    <n v="398"/>
    <n v="13"/>
    <n v="31626"/>
    <x v="113"/>
    <d v="2021-10-13T00:00:00"/>
    <s v="Male"/>
    <n v="42"/>
  </r>
  <r>
    <n v="399"/>
    <n v="331"/>
    <n v="57278"/>
    <x v="116"/>
    <d v="2021-10-30T00:00:00"/>
    <s v="Polygender"/>
    <n v="32"/>
  </r>
  <r>
    <n v="400"/>
    <n v="907"/>
    <n v="44904"/>
    <x v="215"/>
    <d v="2021-07-25T00:00:00"/>
    <s v="Female"/>
    <n v="43"/>
  </r>
  <r>
    <n v="401"/>
    <n v="94"/>
    <n v="24512"/>
    <x v="58"/>
    <d v="2021-08-24T00:00:00"/>
    <s v="Genderqueer"/>
    <n v="46"/>
  </r>
  <r>
    <n v="402"/>
    <n v="537"/>
    <n v="26681"/>
    <x v="90"/>
    <d v="2021-04-04T00:00:00"/>
    <s v="Non-binary"/>
    <n v="45"/>
  </r>
  <r>
    <n v="403"/>
    <n v="980"/>
    <n v="17088"/>
    <x v="44"/>
    <d v="2021-09-25T00:00:00"/>
    <s v="Agender"/>
    <n v="35"/>
  </r>
  <r>
    <n v="404"/>
    <n v="998"/>
    <n v="45215"/>
    <x v="115"/>
    <d v="2021-03-09T00:00:00"/>
    <s v="Polygender"/>
    <n v="32"/>
  </r>
  <r>
    <n v="405"/>
    <n v="493"/>
    <n v="51471"/>
    <x v="176"/>
    <d v="2021-08-12T00:00:00"/>
    <s v="Bigender"/>
    <n v="63"/>
  </r>
  <r>
    <n v="406"/>
    <n v="892"/>
    <n v="35512"/>
    <x v="184"/>
    <d v="2021-08-18T00:00:00"/>
    <s v="Non-binary"/>
    <n v="44"/>
  </r>
  <r>
    <n v="407"/>
    <n v="835"/>
    <n v="42595"/>
    <x v="216"/>
    <d v="2021-01-20T00:00:00"/>
    <s v="Polygender"/>
    <n v="25"/>
  </r>
  <r>
    <n v="408"/>
    <n v="404"/>
    <n v="39757"/>
    <x v="183"/>
    <d v="2021-02-15T00:00:00"/>
    <s v="Non-binary"/>
    <n v="79"/>
  </r>
  <r>
    <n v="409"/>
    <n v="206"/>
    <n v="15453"/>
    <x v="217"/>
    <d v="2021-05-11T00:00:00"/>
    <s v="Polygender"/>
    <n v="66"/>
  </r>
  <r>
    <n v="410"/>
    <n v="47"/>
    <n v="14296"/>
    <x v="218"/>
    <d v="2021-08-09T00:00:00"/>
    <s v="Polygender"/>
    <n v="54"/>
  </r>
  <r>
    <n v="411"/>
    <n v="771"/>
    <n v="38909"/>
    <x v="168"/>
    <d v="2021-04-08T00:00:00"/>
    <s v="Genderfluid"/>
    <n v="74"/>
  </r>
  <r>
    <n v="412"/>
    <n v="427"/>
    <n v="25520"/>
    <x v="219"/>
    <d v="2021-10-13T00:00:00"/>
    <s v="Genderqueer"/>
    <n v="25"/>
  </r>
  <r>
    <n v="413"/>
    <n v="589"/>
    <n v="35487"/>
    <x v="117"/>
    <d v="2021-10-31T00:00:00"/>
    <s v="Polygender"/>
    <n v="57"/>
  </r>
  <r>
    <n v="414"/>
    <n v="212"/>
    <n v="57052"/>
    <x v="220"/>
    <d v="2021-01-03T00:00:00"/>
    <s v="Polygender"/>
    <n v="79"/>
  </r>
  <r>
    <n v="415"/>
    <n v="947"/>
    <n v="35686"/>
    <x v="221"/>
    <d v="2021-07-19T00:00:00"/>
    <s v="Genderqueer"/>
    <n v="74"/>
  </r>
  <r>
    <n v="416"/>
    <n v="129"/>
    <n v="37878"/>
    <x v="2"/>
    <d v="2021-10-25T00:00:00"/>
    <s v="Non-binary"/>
    <n v="68"/>
  </r>
  <r>
    <n v="417"/>
    <n v="729"/>
    <n v="45024"/>
    <x v="128"/>
    <d v="2021-10-11T00:00:00"/>
    <s v="Female"/>
    <n v="54"/>
  </r>
  <r>
    <n v="418"/>
    <n v="918"/>
    <n v="55376"/>
    <x v="67"/>
    <d v="2021-09-15T00:00:00"/>
    <s v="Polygender"/>
    <n v="69"/>
  </r>
  <r>
    <n v="419"/>
    <n v="745"/>
    <n v="19518"/>
    <x v="222"/>
    <d v="2021-11-10T00:00:00"/>
    <s v="Non-binary"/>
    <n v="31"/>
  </r>
  <r>
    <n v="420"/>
    <n v="482"/>
    <n v="25541"/>
    <x v="131"/>
    <d v="2021-03-19T00:00:00"/>
    <s v="Agender"/>
    <n v="63"/>
  </r>
  <r>
    <n v="421"/>
    <n v="691"/>
    <n v="24273"/>
    <x v="113"/>
    <d v="2021-10-09T00:00:00"/>
    <s v="Genderfluid"/>
    <n v="73"/>
  </r>
  <r>
    <n v="422"/>
    <n v="375"/>
    <n v="48025"/>
    <x v="71"/>
    <d v="2021-03-26T00:00:00"/>
    <s v="Agender"/>
    <n v="77"/>
  </r>
  <r>
    <n v="423"/>
    <n v="507"/>
    <n v="34107"/>
    <x v="122"/>
    <d v="2021-06-21T00:00:00"/>
    <s v="Polygender"/>
    <n v="74"/>
  </r>
  <r>
    <n v="424"/>
    <n v="551"/>
    <n v="58723"/>
    <x v="64"/>
    <d v="2021-03-18T00:00:00"/>
    <s v="Bigender"/>
    <n v="68"/>
  </r>
  <r>
    <n v="425"/>
    <n v="606"/>
    <n v="12705"/>
    <x v="223"/>
    <d v="2021-03-17T00:00:00"/>
    <s v="Polygender"/>
    <n v="53"/>
  </r>
  <r>
    <n v="426"/>
    <n v="776"/>
    <n v="32793"/>
    <x v="132"/>
    <d v="2021-10-16T00:00:00"/>
    <s v="Genderfluid"/>
    <n v="24"/>
  </r>
  <r>
    <n v="427"/>
    <n v="282"/>
    <n v="20082"/>
    <x v="169"/>
    <d v="2021-02-10T00:00:00"/>
    <s v="Female"/>
    <n v="59"/>
  </r>
  <r>
    <n v="428"/>
    <n v="431"/>
    <n v="48629"/>
    <x v="224"/>
    <d v="2021-03-23T00:00:00"/>
    <s v="Agender"/>
    <n v="41"/>
  </r>
  <r>
    <n v="429"/>
    <n v="754"/>
    <n v="23238"/>
    <x v="112"/>
    <d v="2021-02-22T00:00:00"/>
    <s v="Bigender"/>
    <n v="74"/>
  </r>
  <r>
    <n v="430"/>
    <n v="155"/>
    <n v="49272"/>
    <x v="112"/>
    <d v="2021-03-01T00:00:00"/>
    <s v="Male"/>
    <n v="80"/>
  </r>
  <r>
    <n v="431"/>
    <n v="325"/>
    <n v="35804"/>
    <x v="23"/>
    <d v="2021-05-09T00:00:00"/>
    <s v="Genderqueer"/>
    <n v="68"/>
  </r>
  <r>
    <n v="432"/>
    <n v="20"/>
    <n v="37821"/>
    <x v="222"/>
    <d v="2021-11-03T00:00:00"/>
    <s v="Genderqueer"/>
    <n v="55"/>
  </r>
  <r>
    <n v="433"/>
    <n v="419"/>
    <n v="32215"/>
    <x v="225"/>
    <d v="2021-09-02T00:00:00"/>
    <s v="Male"/>
    <n v="58"/>
  </r>
  <r>
    <n v="434"/>
    <n v="940"/>
    <n v="42284"/>
    <x v="197"/>
    <d v="2021-06-01T00:00:00"/>
    <s v="Genderqueer"/>
    <n v="46"/>
  </r>
  <r>
    <n v="435"/>
    <n v="886"/>
    <n v="56764"/>
    <x v="226"/>
    <d v="2021-02-22T00:00:00"/>
    <s v="Non-binary"/>
    <n v="69"/>
  </r>
  <r>
    <n v="436"/>
    <n v="739"/>
    <n v="47040"/>
    <x v="127"/>
    <d v="2021-09-10T00:00:00"/>
    <s v="Female"/>
    <n v="57"/>
  </r>
  <r>
    <n v="437"/>
    <n v="269"/>
    <n v="42857"/>
    <x v="170"/>
    <d v="2021-09-05T00:00:00"/>
    <s v="Bigender"/>
    <n v="20"/>
  </r>
  <r>
    <n v="438"/>
    <n v="989"/>
    <n v="51250"/>
    <x v="59"/>
    <d v="2021-05-31T00:00:00"/>
    <s v="Bigender"/>
    <n v="53"/>
  </r>
  <r>
    <n v="439"/>
    <n v="286"/>
    <n v="15329"/>
    <x v="67"/>
    <d v="2021-09-06T00:00:00"/>
    <s v="Polygender"/>
    <n v="34"/>
  </r>
  <r>
    <n v="440"/>
    <n v="553"/>
    <n v="14884"/>
    <x v="227"/>
    <d v="2021-10-30T00:00:00"/>
    <s v="Genderfluid"/>
    <n v="30"/>
  </r>
  <r>
    <n v="441"/>
    <n v="726"/>
    <n v="13419"/>
    <x v="228"/>
    <d v="2021-03-02T00:00:00"/>
    <s v="Genderqueer"/>
    <n v="27"/>
  </r>
  <r>
    <n v="442"/>
    <n v="693"/>
    <n v="58324"/>
    <x v="229"/>
    <d v="2021-03-30T00:00:00"/>
    <s v="Genderqueer"/>
    <n v="45"/>
  </r>
  <r>
    <n v="443"/>
    <n v="966"/>
    <n v="10043"/>
    <x v="90"/>
    <d v="2021-03-27T00:00:00"/>
    <s v="Female"/>
    <n v="63"/>
  </r>
  <r>
    <n v="444"/>
    <n v="383"/>
    <n v="33452"/>
    <x v="92"/>
    <d v="2021-03-26T00:00:00"/>
    <s v="Non-binary"/>
    <n v="23"/>
  </r>
  <r>
    <n v="445"/>
    <n v="893"/>
    <n v="27329"/>
    <x v="14"/>
    <d v="2021-07-27T00:00:00"/>
    <s v="Genderfluid"/>
    <n v="57"/>
  </r>
  <r>
    <n v="446"/>
    <n v="283"/>
    <n v="19398"/>
    <x v="173"/>
    <d v="2021-03-30T00:00:00"/>
    <s v="Male"/>
    <n v="23"/>
  </r>
  <r>
    <n v="447"/>
    <n v="100"/>
    <n v="59708"/>
    <x v="126"/>
    <d v="2021-01-23T00:00:00"/>
    <s v="Genderfluid"/>
    <n v="69"/>
  </r>
  <r>
    <n v="448"/>
    <n v="185"/>
    <n v="16486"/>
    <x v="133"/>
    <d v="2021-08-31T00:00:00"/>
    <s v="Polygender"/>
    <n v="67"/>
  </r>
  <r>
    <n v="449"/>
    <n v="163"/>
    <n v="56294"/>
    <x v="142"/>
    <d v="2021-11-09T00:00:00"/>
    <s v="Genderfluid"/>
    <n v="20"/>
  </r>
  <r>
    <n v="450"/>
    <n v="648"/>
    <n v="12078"/>
    <x v="143"/>
    <d v="2021-05-05T00:00:00"/>
    <s v="Genderfluid"/>
    <n v="38"/>
  </r>
  <r>
    <n v="451"/>
    <n v="566"/>
    <n v="29859"/>
    <x v="170"/>
    <d v="2021-09-06T00:00:00"/>
    <s v="Male"/>
    <n v="23"/>
  </r>
  <r>
    <n v="452"/>
    <n v="123"/>
    <n v="50557"/>
    <x v="227"/>
    <d v="2021-10-22T00:00:00"/>
    <s v="Female"/>
    <n v="22"/>
  </r>
  <r>
    <n v="453"/>
    <n v="371"/>
    <n v="53761"/>
    <x v="230"/>
    <d v="2021-08-22T00:00:00"/>
    <s v="Genderqueer"/>
    <n v="63"/>
  </r>
  <r>
    <n v="454"/>
    <n v="441"/>
    <n v="40423"/>
    <x v="12"/>
    <d v="2021-04-12T00:00:00"/>
    <s v="Bigender"/>
    <n v="53"/>
  </r>
  <r>
    <n v="455"/>
    <n v="1"/>
    <n v="24550"/>
    <x v="18"/>
    <d v="2021-04-06T00:00:00"/>
    <s v="Female"/>
    <n v="30"/>
  </r>
  <r>
    <n v="456"/>
    <n v="450"/>
    <n v="53893"/>
    <x v="231"/>
    <d v="2021-07-20T00:00:00"/>
    <s v="Genderfluid"/>
    <n v="59"/>
  </r>
  <r>
    <n v="457"/>
    <n v="490"/>
    <n v="52472"/>
    <x v="102"/>
    <d v="2021-03-12T00:00:00"/>
    <s v="Male"/>
    <n v="57"/>
  </r>
  <r>
    <n v="458"/>
    <n v="757"/>
    <n v="13142"/>
    <x v="116"/>
    <d v="2021-11-10T00:00:00"/>
    <s v="Non-binary"/>
    <n v="31"/>
  </r>
  <r>
    <n v="459"/>
    <n v="853"/>
    <n v="24079"/>
    <x v="68"/>
    <d v="2021-07-06T00:00:00"/>
    <s v="Genderfluid"/>
    <n v="54"/>
  </r>
  <r>
    <n v="460"/>
    <n v="250"/>
    <n v="29924"/>
    <x v="180"/>
    <d v="2021-06-17T00:00:00"/>
    <s v="Polygender"/>
    <n v="23"/>
  </r>
  <r>
    <n v="461"/>
    <n v="244"/>
    <n v="53553"/>
    <x v="63"/>
    <d v="2021-02-19T00:00:00"/>
    <s v="Male"/>
    <n v="38"/>
  </r>
  <r>
    <n v="462"/>
    <n v="769"/>
    <n v="44429"/>
    <x v="52"/>
    <d v="2021-02-20T00:00:00"/>
    <s v="Male"/>
    <n v="21"/>
  </r>
  <r>
    <n v="463"/>
    <n v="641"/>
    <n v="19206"/>
    <x v="71"/>
    <d v="2021-04-09T00:00:00"/>
    <s v="Agender"/>
    <n v="62"/>
  </r>
  <r>
    <n v="464"/>
    <n v="103"/>
    <n v="26925"/>
    <x v="232"/>
    <d v="2021-07-25T00:00:00"/>
    <s v="Bigender"/>
    <n v="77"/>
  </r>
  <r>
    <n v="465"/>
    <n v="7"/>
    <n v="48935"/>
    <x v="123"/>
    <d v="2021-05-23T00:00:00"/>
    <s v="Bigender"/>
    <n v="76"/>
  </r>
  <r>
    <n v="466"/>
    <n v="628"/>
    <n v="11363"/>
    <x v="134"/>
    <d v="2021-07-05T00:00:00"/>
    <s v="Non-binary"/>
    <n v="75"/>
  </r>
  <r>
    <n v="467"/>
    <n v="102"/>
    <n v="23636"/>
    <x v="224"/>
    <d v="2021-03-10T00:00:00"/>
    <s v="Genderfluid"/>
    <n v="32"/>
  </r>
  <r>
    <n v="468"/>
    <n v="238"/>
    <n v="56092"/>
    <x v="145"/>
    <d v="2021-04-17T00:00:00"/>
    <s v="Non-binary"/>
    <n v="30"/>
  </r>
  <r>
    <n v="469"/>
    <n v="907"/>
    <n v="25333"/>
    <x v="233"/>
    <d v="2021-05-04T00:00:00"/>
    <s v="Female"/>
    <n v="43"/>
  </r>
  <r>
    <n v="470"/>
    <n v="810"/>
    <n v="18707"/>
    <x v="178"/>
    <d v="2021-10-04T00:00:00"/>
    <s v="Non-binary"/>
    <n v="21"/>
  </r>
  <r>
    <n v="471"/>
    <n v="282"/>
    <n v="56849"/>
    <x v="234"/>
    <d v="2021-07-10T00:00:00"/>
    <s v="Female"/>
    <n v="59"/>
  </r>
  <r>
    <n v="472"/>
    <n v="85"/>
    <n v="44735"/>
    <x v="167"/>
    <d v="2021-07-29T00:00:00"/>
    <s v="Genderqueer"/>
    <n v="27"/>
  </r>
  <r>
    <n v="473"/>
    <n v="61"/>
    <n v="36137"/>
    <x v="209"/>
    <d v="2021-06-12T00:00:00"/>
    <s v="Genderqueer"/>
    <n v="65"/>
  </r>
  <r>
    <n v="474"/>
    <n v="571"/>
    <n v="17401"/>
    <x v="25"/>
    <d v="2021-09-09T00:00:00"/>
    <s v="Agender"/>
    <n v="22"/>
  </r>
  <r>
    <n v="475"/>
    <n v="696"/>
    <n v="36229"/>
    <x v="212"/>
    <d v="2021-06-01T00:00:00"/>
    <s v="Non-binary"/>
    <n v="38"/>
  </r>
  <r>
    <n v="476"/>
    <n v="757"/>
    <n v="42157"/>
    <x v="182"/>
    <d v="2021-11-02T00:00:00"/>
    <s v="Non-binary"/>
    <n v="31"/>
  </r>
  <r>
    <n v="477"/>
    <n v="97"/>
    <n v="37504"/>
    <x v="78"/>
    <d v="2021-06-26T00:00:00"/>
    <s v="Female"/>
    <n v="39"/>
  </r>
  <r>
    <n v="478"/>
    <n v="452"/>
    <n v="17279"/>
    <x v="9"/>
    <d v="2021-10-23T00:00:00"/>
    <s v="Genderqueer"/>
    <n v="27"/>
  </r>
  <r>
    <n v="479"/>
    <n v="51"/>
    <n v="18796"/>
    <x v="235"/>
    <d v="2021-07-16T00:00:00"/>
    <s v="Non-binary"/>
    <n v="52"/>
  </r>
  <r>
    <n v="480"/>
    <n v="180"/>
    <n v="38248"/>
    <x v="167"/>
    <d v="2021-08-05T00:00:00"/>
    <s v="Genderfluid"/>
    <n v="21"/>
  </r>
  <r>
    <n v="481"/>
    <n v="227"/>
    <n v="17525"/>
    <x v="133"/>
    <d v="2021-09-12T00:00:00"/>
    <s v="Non-binary"/>
    <n v="26"/>
  </r>
  <r>
    <n v="482"/>
    <n v="111"/>
    <n v="59910"/>
    <x v="158"/>
    <d v="2021-08-09T00:00:00"/>
    <s v="Female"/>
    <n v="52"/>
  </r>
  <r>
    <n v="483"/>
    <n v="742"/>
    <n v="26333"/>
    <x v="236"/>
    <d v="2021-03-20T00:00:00"/>
    <s v="Polygender"/>
    <n v="44"/>
  </r>
  <r>
    <n v="484"/>
    <n v="926"/>
    <n v="26887"/>
    <x v="237"/>
    <d v="2021-05-31T00:00:00"/>
    <s v="Genderqueer"/>
    <n v="68"/>
  </r>
  <r>
    <n v="485"/>
    <n v="969"/>
    <n v="49699"/>
    <x v="98"/>
    <d v="2021-01-28T00:00:00"/>
    <s v="Polygender"/>
    <n v="77"/>
  </r>
  <r>
    <n v="486"/>
    <n v="643"/>
    <n v="10132"/>
    <x v="233"/>
    <d v="2021-05-08T00:00:00"/>
    <s v="Female"/>
    <n v="36"/>
  </r>
  <r>
    <n v="487"/>
    <n v="926"/>
    <n v="21220"/>
    <x v="216"/>
    <d v="2021-02-05T00:00:00"/>
    <s v="Genderqueer"/>
    <n v="68"/>
  </r>
  <r>
    <n v="488"/>
    <n v="638"/>
    <n v="52570"/>
    <x v="238"/>
    <d v="2021-10-26T00:00:00"/>
    <s v="Female"/>
    <n v="23"/>
  </r>
  <r>
    <n v="489"/>
    <n v="77"/>
    <n v="28578"/>
    <x v="0"/>
    <d v="2021-09-21T00:00:00"/>
    <s v="Male"/>
    <n v="62"/>
  </r>
  <r>
    <n v="490"/>
    <n v="816"/>
    <n v="11291"/>
    <x v="137"/>
    <d v="2021-09-29T00:00:00"/>
    <s v="Genderfluid"/>
    <n v="23"/>
  </r>
  <r>
    <n v="491"/>
    <n v="783"/>
    <n v="10074"/>
    <x v="224"/>
    <d v="2021-03-18T00:00:00"/>
    <s v="Female"/>
    <n v="49"/>
  </r>
  <r>
    <n v="492"/>
    <n v="568"/>
    <n v="49046"/>
    <x v="65"/>
    <d v="2021-08-07T00:00:00"/>
    <s v="Bigender"/>
    <n v="64"/>
  </r>
  <r>
    <n v="493"/>
    <n v="895"/>
    <n v="42647"/>
    <x v="239"/>
    <d v="2021-05-03T00:00:00"/>
    <s v="Genderfluid"/>
    <n v="37"/>
  </r>
  <r>
    <n v="494"/>
    <n v="740"/>
    <n v="37675"/>
    <x v="121"/>
    <d v="2021-08-15T00:00:00"/>
    <s v="Non-binary"/>
    <n v="73"/>
  </r>
  <r>
    <n v="495"/>
    <n v="352"/>
    <n v="41706"/>
    <x v="155"/>
    <d v="2021-08-19T00:00:00"/>
    <s v="Bigender"/>
    <n v="31"/>
  </r>
  <r>
    <n v="496"/>
    <n v="574"/>
    <n v="32782"/>
    <x v="28"/>
    <d v="2021-06-27T00:00:00"/>
    <s v="Polygender"/>
    <n v="53"/>
  </r>
  <r>
    <n v="497"/>
    <n v="900"/>
    <n v="29655"/>
    <x v="14"/>
    <d v="2021-07-09T00:00:00"/>
    <s v="Agender"/>
    <n v="22"/>
  </r>
  <r>
    <n v="498"/>
    <n v="647"/>
    <n v="23201"/>
    <x v="167"/>
    <d v="2021-07-23T00:00:00"/>
    <s v="Male"/>
    <n v="51"/>
  </r>
  <r>
    <n v="499"/>
    <n v="690"/>
    <n v="52749"/>
    <x v="240"/>
    <d v="2021-10-26T00:00:00"/>
    <s v="Genderqueer"/>
    <n v="34"/>
  </r>
  <r>
    <n v="500"/>
    <n v="571"/>
    <n v="41037"/>
    <x v="172"/>
    <d v="2021-01-24T00:00:00"/>
    <s v="Agender"/>
    <n v="22"/>
  </r>
  <r>
    <n v="501"/>
    <n v="706"/>
    <n v="41180"/>
    <x v="241"/>
    <d v="2021-02-25T00:00:00"/>
    <s v="Agender"/>
    <n v="43"/>
  </r>
  <r>
    <n v="502"/>
    <n v="485"/>
    <n v="57115"/>
    <x v="242"/>
    <d v="2021-03-07T00:00:00"/>
    <s v="Male"/>
    <n v="46"/>
  </r>
  <r>
    <n v="503"/>
    <n v="937"/>
    <n v="43249"/>
    <x v="25"/>
    <d v="2021-09-05T00:00:00"/>
    <s v="Male"/>
    <n v="70"/>
  </r>
  <r>
    <n v="504"/>
    <n v="192"/>
    <n v="57782"/>
    <x v="17"/>
    <d v="2021-02-08T00:00:00"/>
    <s v="Female"/>
    <n v="63"/>
  </r>
  <r>
    <n v="505"/>
    <n v="737"/>
    <n v="37947"/>
    <x v="127"/>
    <d v="2021-08-27T00:00:00"/>
    <s v="Genderqueer"/>
    <n v="60"/>
  </r>
  <r>
    <n v="506"/>
    <n v="648"/>
    <n v="18355"/>
    <x v="178"/>
    <d v="2021-09-27T00:00:00"/>
    <s v="Genderfluid"/>
    <n v="38"/>
  </r>
  <r>
    <n v="507"/>
    <n v="58"/>
    <n v="29761"/>
    <x v="78"/>
    <d v="2021-07-11T00:00:00"/>
    <s v="Agender"/>
    <n v="39"/>
  </r>
  <r>
    <n v="508"/>
    <n v="834"/>
    <n v="42640"/>
    <x v="139"/>
    <d v="2021-08-01T00:00:00"/>
    <s v="Non-binary"/>
    <n v="61"/>
  </r>
  <r>
    <n v="509"/>
    <n v="676"/>
    <n v="20368"/>
    <x v="220"/>
    <d v="2021-01-25T00:00:00"/>
    <s v="Bigender"/>
    <n v="59"/>
  </r>
  <r>
    <n v="510"/>
    <n v="125"/>
    <n v="47242"/>
    <x v="210"/>
    <d v="2021-10-01T00:00:00"/>
    <s v="Bigender"/>
    <n v="77"/>
  </r>
  <r>
    <n v="511"/>
    <n v="282"/>
    <n v="43667"/>
    <x v="32"/>
    <d v="2021-09-12T00:00:00"/>
    <s v="Female"/>
    <n v="59"/>
  </r>
  <r>
    <n v="512"/>
    <n v="223"/>
    <n v="21235"/>
    <x v="105"/>
    <d v="2021-11-05T00:00:00"/>
    <s v="Non-binary"/>
    <n v="51"/>
  </r>
  <r>
    <n v="513"/>
    <n v="950"/>
    <n v="49647"/>
    <x v="106"/>
    <d v="2021-06-04T00:00:00"/>
    <s v="Male"/>
    <n v="43"/>
  </r>
  <r>
    <n v="514"/>
    <n v="740"/>
    <n v="13918"/>
    <x v="157"/>
    <d v="2021-07-22T00:00:00"/>
    <s v="Non-binary"/>
    <n v="73"/>
  </r>
  <r>
    <n v="515"/>
    <n v="23"/>
    <n v="20627"/>
    <x v="30"/>
    <d v="2021-06-13T00:00:00"/>
    <s v="Female"/>
    <n v="32"/>
  </r>
  <r>
    <n v="516"/>
    <n v="506"/>
    <n v="20934"/>
    <x v="123"/>
    <d v="2021-05-26T00:00:00"/>
    <s v="Agender"/>
    <n v="37"/>
  </r>
  <r>
    <n v="517"/>
    <n v="797"/>
    <n v="37440"/>
    <x v="124"/>
    <d v="2021-06-30T00:00:00"/>
    <s v="Female"/>
    <n v="32"/>
  </r>
  <r>
    <n v="518"/>
    <n v="196"/>
    <n v="28347"/>
    <x v="243"/>
    <d v="2021-06-18T00:00:00"/>
    <s v="Genderqueer"/>
    <n v="25"/>
  </r>
  <r>
    <n v="519"/>
    <n v="244"/>
    <n v="23212"/>
    <x v="244"/>
    <d v="2021-09-12T00:00:00"/>
    <s v="Male"/>
    <n v="38"/>
  </r>
  <r>
    <n v="520"/>
    <n v="679"/>
    <n v="13400"/>
    <x v="94"/>
    <d v="2021-03-01T00:00:00"/>
    <s v="Genderqueer"/>
    <n v="76"/>
  </r>
  <r>
    <n v="521"/>
    <n v="382"/>
    <n v="35247"/>
    <x v="168"/>
    <d v="2021-03-31T00:00:00"/>
    <s v="Genderfluid"/>
    <n v="24"/>
  </r>
  <r>
    <n v="522"/>
    <n v="761"/>
    <n v="35937"/>
    <x v="95"/>
    <d v="2021-04-05T00:00:00"/>
    <s v="Non-binary"/>
    <n v="52"/>
  </r>
  <r>
    <n v="523"/>
    <n v="516"/>
    <n v="17584"/>
    <x v="23"/>
    <d v="2021-05-18T00:00:00"/>
    <s v="Polygender"/>
    <n v="69"/>
  </r>
  <r>
    <n v="524"/>
    <n v="60"/>
    <n v="28334"/>
    <x v="245"/>
    <d v="2021-08-01T00:00:00"/>
    <s v="Agender"/>
    <n v="20"/>
  </r>
  <r>
    <n v="525"/>
    <n v="986"/>
    <n v="32747"/>
    <x v="149"/>
    <d v="2021-10-20T00:00:00"/>
    <s v="Polygender"/>
    <n v="38"/>
  </r>
  <r>
    <n v="526"/>
    <n v="55"/>
    <n v="10434"/>
    <x v="24"/>
    <d v="2021-05-22T00:00:00"/>
    <s v="Polygender"/>
    <n v="45"/>
  </r>
  <r>
    <n v="527"/>
    <n v="79"/>
    <n v="16864"/>
    <x v="85"/>
    <d v="2021-10-09T00:00:00"/>
    <s v="Genderfluid"/>
    <n v="46"/>
  </r>
  <r>
    <n v="528"/>
    <n v="343"/>
    <n v="56020"/>
    <x v="44"/>
    <d v="2021-10-07T00:00:00"/>
    <s v="Non-binary"/>
    <n v="47"/>
  </r>
  <r>
    <n v="529"/>
    <n v="767"/>
    <n v="31199"/>
    <x v="126"/>
    <d v="2021-01-19T00:00:00"/>
    <s v="Genderqueer"/>
    <n v="37"/>
  </r>
  <r>
    <n v="530"/>
    <n v="467"/>
    <n v="20275"/>
    <x v="34"/>
    <d v="2021-01-23T00:00:00"/>
    <s v="Bigender"/>
    <n v="53"/>
  </r>
  <r>
    <n v="531"/>
    <n v="742"/>
    <n v="26445"/>
    <x v="114"/>
    <d v="2021-02-08T00:00:00"/>
    <s v="Polygender"/>
    <n v="44"/>
  </r>
  <r>
    <n v="532"/>
    <n v="523"/>
    <n v="11590"/>
    <x v="159"/>
    <d v="2021-09-20T00:00:00"/>
    <s v="Bigender"/>
    <n v="22"/>
  </r>
  <r>
    <n v="533"/>
    <n v="558"/>
    <n v="28560"/>
    <x v="246"/>
    <d v="2021-06-09T00:00:00"/>
    <s v="Genderqueer"/>
    <n v="38"/>
  </r>
  <r>
    <n v="534"/>
    <n v="49"/>
    <n v="31586"/>
    <x v="219"/>
    <d v="2021-09-26T00:00:00"/>
    <s v="Female"/>
    <n v="56"/>
  </r>
  <r>
    <n v="535"/>
    <n v="585"/>
    <n v="23905"/>
    <x v="83"/>
    <d v="2021-02-07T00:00:00"/>
    <s v="Non-binary"/>
    <n v="23"/>
  </r>
  <r>
    <n v="536"/>
    <n v="927"/>
    <n v="21110"/>
    <x v="53"/>
    <d v="2021-02-21T00:00:00"/>
    <s v="Male"/>
    <n v="61"/>
  </r>
  <r>
    <n v="537"/>
    <n v="203"/>
    <n v="10838"/>
    <x v="63"/>
    <d v="2021-03-13T00:00:00"/>
    <s v="Non-binary"/>
    <n v="30"/>
  </r>
  <r>
    <n v="538"/>
    <n v="754"/>
    <n v="11543"/>
    <x v="247"/>
    <d v="2021-01-26T00:00:00"/>
    <s v="Bigender"/>
    <n v="74"/>
  </r>
  <r>
    <n v="539"/>
    <n v="609"/>
    <n v="55906"/>
    <x v="35"/>
    <d v="2021-01-25T00:00:00"/>
    <s v="Polygender"/>
    <n v="61"/>
  </r>
  <r>
    <n v="540"/>
    <n v="772"/>
    <n v="37955"/>
    <x v="248"/>
    <d v="2021-03-30T00:00:00"/>
    <s v="Genderqueer"/>
    <n v="71"/>
  </r>
  <r>
    <n v="541"/>
    <n v="490"/>
    <n v="29630"/>
    <x v="133"/>
    <d v="2021-08-22T00:00:00"/>
    <s v="Male"/>
    <n v="57"/>
  </r>
  <r>
    <n v="542"/>
    <n v="282"/>
    <n v="38737"/>
    <x v="249"/>
    <d v="2021-02-14T00:00:00"/>
    <s v="Female"/>
    <n v="59"/>
  </r>
  <r>
    <n v="543"/>
    <n v="769"/>
    <n v="12692"/>
    <x v="198"/>
    <d v="2021-08-09T00:00:00"/>
    <s v="Male"/>
    <n v="21"/>
  </r>
  <r>
    <n v="544"/>
    <n v="347"/>
    <n v="14706"/>
    <x v="189"/>
    <d v="2021-03-14T00:00:00"/>
    <s v="Female"/>
    <n v="20"/>
  </r>
  <r>
    <n v="545"/>
    <n v="439"/>
    <n v="53117"/>
    <x v="146"/>
    <d v="2021-07-02T00:00:00"/>
    <s v="Female"/>
    <n v="75"/>
  </r>
  <r>
    <n v="546"/>
    <n v="664"/>
    <n v="42478"/>
    <x v="84"/>
    <d v="2021-05-19T00:00:00"/>
    <s v="Genderfluid"/>
    <n v="32"/>
  </r>
  <r>
    <n v="547"/>
    <n v="163"/>
    <n v="13784"/>
    <x v="171"/>
    <d v="2021-10-30T00:00:00"/>
    <s v="Genderfluid"/>
    <n v="20"/>
  </r>
  <r>
    <n v="548"/>
    <n v="135"/>
    <n v="19053"/>
    <x v="139"/>
    <d v="2021-07-26T00:00:00"/>
    <s v="Genderfluid"/>
    <n v="25"/>
  </r>
  <r>
    <n v="549"/>
    <n v="401"/>
    <n v="39916"/>
    <x v="193"/>
    <d v="2021-06-09T00:00:00"/>
    <s v="Non-binary"/>
    <n v="73"/>
  </r>
  <r>
    <n v="550"/>
    <n v="26"/>
    <n v="52719"/>
    <x v="218"/>
    <d v="2021-08-09T00:00:00"/>
    <s v="Genderqueer"/>
    <n v="50"/>
  </r>
  <r>
    <n v="551"/>
    <n v="330"/>
    <n v="51823"/>
    <x v="44"/>
    <d v="2021-09-18T00:00:00"/>
    <s v="Male"/>
    <n v="47"/>
  </r>
  <r>
    <n v="552"/>
    <n v="264"/>
    <n v="14653"/>
    <x v="126"/>
    <d v="2021-01-17T00:00:00"/>
    <s v="Male"/>
    <n v="40"/>
  </r>
  <r>
    <n v="553"/>
    <n v="49"/>
    <n v="16753"/>
    <x v="250"/>
    <d v="2021-03-14T00:00:00"/>
    <s v="Female"/>
    <n v="56"/>
  </r>
  <r>
    <n v="554"/>
    <n v="842"/>
    <n v="28264"/>
    <x v="87"/>
    <d v="2021-05-26T00:00:00"/>
    <s v="Polygender"/>
    <n v="70"/>
  </r>
  <r>
    <n v="555"/>
    <n v="922"/>
    <n v="42350"/>
    <x v="165"/>
    <d v="2021-09-09T00:00:00"/>
    <s v="Polygender"/>
    <n v="53"/>
  </r>
  <r>
    <n v="556"/>
    <n v="566"/>
    <n v="40530"/>
    <x v="54"/>
    <d v="2021-08-01T00:00:00"/>
    <s v="Male"/>
    <n v="23"/>
  </r>
  <r>
    <n v="557"/>
    <n v="504"/>
    <n v="12905"/>
    <x v="69"/>
    <d v="2021-04-24T00:00:00"/>
    <s v="Genderqueer"/>
    <n v="56"/>
  </r>
  <r>
    <n v="558"/>
    <n v="729"/>
    <n v="45726"/>
    <x v="179"/>
    <d v="2021-03-18T00:00:00"/>
    <s v="Female"/>
    <n v="54"/>
  </r>
  <r>
    <n v="559"/>
    <n v="611"/>
    <n v="22094"/>
    <x v="115"/>
    <d v="2021-03-15T00:00:00"/>
    <s v="Female"/>
    <n v="67"/>
  </r>
  <r>
    <n v="560"/>
    <n v="11"/>
    <n v="41952"/>
    <x v="19"/>
    <d v="2021-06-05T00:00:00"/>
    <s v="Agender"/>
    <n v="39"/>
  </r>
  <r>
    <n v="561"/>
    <n v="764"/>
    <n v="42366"/>
    <x v="251"/>
    <d v="2021-03-13T00:00:00"/>
    <s v="Polygender"/>
    <n v="32"/>
  </r>
  <r>
    <n v="562"/>
    <n v="632"/>
    <n v="45999"/>
    <x v="252"/>
    <d v="2021-10-03T00:00:00"/>
    <s v="Agender"/>
    <n v="55"/>
  </r>
  <r>
    <n v="563"/>
    <n v="611"/>
    <n v="56965"/>
    <x v="22"/>
    <d v="2021-07-16T00:00:00"/>
    <s v="Female"/>
    <n v="67"/>
  </r>
  <r>
    <n v="564"/>
    <n v="583"/>
    <n v="16074"/>
    <x v="244"/>
    <d v="2021-09-19T00:00:00"/>
    <s v="Genderqueer"/>
    <n v="52"/>
  </r>
  <r>
    <n v="565"/>
    <n v="442"/>
    <n v="34458"/>
    <x v="253"/>
    <d v="2021-03-15T00:00:00"/>
    <s v="Polygender"/>
    <n v="26"/>
  </r>
  <r>
    <n v="566"/>
    <n v="614"/>
    <n v="21778"/>
    <x v="65"/>
    <d v="2021-08-10T00:00:00"/>
    <s v="Polygender"/>
    <n v="45"/>
  </r>
  <r>
    <n v="567"/>
    <n v="104"/>
    <n v="25661"/>
    <x v="146"/>
    <d v="2021-06-23T00:00:00"/>
    <s v="Agender"/>
    <n v="73"/>
  </r>
  <r>
    <n v="568"/>
    <n v="783"/>
    <n v="49427"/>
    <x v="216"/>
    <d v="2021-01-22T00:00:00"/>
    <s v="Female"/>
    <n v="49"/>
  </r>
  <r>
    <n v="569"/>
    <n v="757"/>
    <n v="16594"/>
    <x v="71"/>
    <d v="2021-04-06T00:00:00"/>
    <s v="Non-binary"/>
    <n v="31"/>
  </r>
  <r>
    <n v="570"/>
    <n v="81"/>
    <n v="19171"/>
    <x v="90"/>
    <d v="2021-03-14T00:00:00"/>
    <s v="Female"/>
    <n v="30"/>
  </r>
  <r>
    <n v="571"/>
    <n v="472"/>
    <n v="23645"/>
    <x v="51"/>
    <d v="2021-02-10T00:00:00"/>
    <s v="Male"/>
    <n v="57"/>
  </r>
  <r>
    <n v="572"/>
    <n v="479"/>
    <n v="34112"/>
    <x v="16"/>
    <d v="2021-01-06T00:00:00"/>
    <s v="Genderqueer"/>
    <n v="20"/>
  </r>
  <r>
    <n v="573"/>
    <n v="736"/>
    <n v="40227"/>
    <x v="220"/>
    <d v="2021-01-09T00:00:00"/>
    <s v="Female"/>
    <n v="55"/>
  </r>
  <r>
    <n v="574"/>
    <n v="434"/>
    <n v="44975"/>
    <x v="146"/>
    <d v="2021-07-03T00:00:00"/>
    <s v="Agender"/>
    <n v="20"/>
  </r>
  <r>
    <n v="575"/>
    <n v="54"/>
    <n v="27420"/>
    <x v="58"/>
    <d v="2021-08-16T00:00:00"/>
    <s v="Genderqueer"/>
    <n v="62"/>
  </r>
  <r>
    <n v="576"/>
    <n v="218"/>
    <n v="12261"/>
    <x v="72"/>
    <d v="2021-05-05T00:00:00"/>
    <s v="Non-binary"/>
    <n v="78"/>
  </r>
  <r>
    <n v="577"/>
    <n v="840"/>
    <n v="29313"/>
    <x v="99"/>
    <d v="2021-03-12T00:00:00"/>
    <s v="Agender"/>
    <n v="25"/>
  </r>
  <r>
    <n v="578"/>
    <n v="926"/>
    <n v="44312"/>
    <x v="153"/>
    <d v="2021-05-12T00:00:00"/>
    <s v="Genderqueer"/>
    <n v="68"/>
  </r>
  <r>
    <n v="579"/>
    <n v="501"/>
    <n v="15623"/>
    <x v="254"/>
    <d v="2021-04-20T00:00:00"/>
    <s v="Genderqueer"/>
    <n v="73"/>
  </r>
  <r>
    <n v="580"/>
    <n v="171"/>
    <n v="26947"/>
    <x v="143"/>
    <d v="2021-05-09T00:00:00"/>
    <s v="Agender"/>
    <n v="80"/>
  </r>
  <r>
    <n v="581"/>
    <n v="708"/>
    <n v="35176"/>
    <x v="153"/>
    <d v="2021-05-29T00:00:00"/>
    <s v="Genderfluid"/>
    <n v="51"/>
  </r>
  <r>
    <n v="582"/>
    <n v="783"/>
    <n v="31116"/>
    <x v="165"/>
    <d v="2021-09-18T00:00:00"/>
    <s v="Female"/>
    <n v="49"/>
  </r>
  <r>
    <n v="583"/>
    <n v="290"/>
    <n v="54787"/>
    <x v="119"/>
    <d v="2021-04-10T00:00:00"/>
    <s v="Male"/>
    <n v="67"/>
  </r>
  <r>
    <n v="584"/>
    <n v="142"/>
    <n v="37030"/>
    <x v="232"/>
    <d v="2021-07-01T00:00:00"/>
    <s v="Bigender"/>
    <n v="75"/>
  </r>
  <r>
    <n v="585"/>
    <n v="844"/>
    <n v="19207"/>
    <x v="163"/>
    <d v="2021-03-23T00:00:00"/>
    <s v="Genderqueer"/>
    <n v="63"/>
  </r>
  <r>
    <n v="586"/>
    <n v="998"/>
    <n v="15870"/>
    <x v="50"/>
    <d v="2021-03-22T00:00:00"/>
    <s v="Polygender"/>
    <n v="32"/>
  </r>
  <r>
    <n v="587"/>
    <n v="402"/>
    <n v="44323"/>
    <x v="159"/>
    <d v="2021-09-11T00:00:00"/>
    <s v="Non-binary"/>
    <n v="22"/>
  </r>
  <r>
    <n v="588"/>
    <n v="612"/>
    <n v="13740"/>
    <x v="144"/>
    <d v="2021-06-20T00:00:00"/>
    <s v="Female"/>
    <n v="35"/>
  </r>
  <r>
    <n v="589"/>
    <n v="692"/>
    <n v="11378"/>
    <x v="74"/>
    <d v="2021-07-20T00:00:00"/>
    <s v="Bigender"/>
    <n v="20"/>
  </r>
  <r>
    <n v="590"/>
    <n v="898"/>
    <n v="27817"/>
    <x v="103"/>
    <d v="2021-07-15T00:00:00"/>
    <s v="Bigender"/>
    <n v="41"/>
  </r>
  <r>
    <n v="591"/>
    <n v="588"/>
    <n v="39095"/>
    <x v="68"/>
    <d v="2021-07-06T00:00:00"/>
    <s v="Genderfluid"/>
    <n v="48"/>
  </r>
  <r>
    <n v="592"/>
    <n v="973"/>
    <n v="15464"/>
    <x v="232"/>
    <d v="2021-07-07T00:00:00"/>
    <s v="Female"/>
    <n v="60"/>
  </r>
  <r>
    <n v="593"/>
    <n v="515"/>
    <n v="30838"/>
    <x v="223"/>
    <d v="2021-03-11T00:00:00"/>
    <s v="Female"/>
    <n v="52"/>
  </r>
  <r>
    <n v="594"/>
    <n v="711"/>
    <n v="22390"/>
    <x v="255"/>
    <d v="2021-06-23T00:00:00"/>
    <s v="Male"/>
    <n v="42"/>
  </r>
  <r>
    <n v="595"/>
    <n v="10"/>
    <n v="45626"/>
    <x v="90"/>
    <d v="2021-03-29T00:00:00"/>
    <s v="Bigender"/>
    <n v="70"/>
  </r>
  <r>
    <n v="596"/>
    <n v="693"/>
    <n v="51828"/>
    <x v="73"/>
    <d v="2021-06-27T00:00:00"/>
    <s v="Genderqueer"/>
    <n v="45"/>
  </r>
  <r>
    <n v="597"/>
    <n v="107"/>
    <n v="22758"/>
    <x v="218"/>
    <d v="2021-08-16T00:00:00"/>
    <s v="Genderfluid"/>
    <n v="35"/>
  </r>
  <r>
    <n v="598"/>
    <n v="638"/>
    <n v="59393"/>
    <x v="78"/>
    <d v="2021-07-05T00:00:00"/>
    <s v="Female"/>
    <n v="23"/>
  </r>
  <r>
    <n v="599"/>
    <n v="308"/>
    <n v="47972"/>
    <x v="219"/>
    <d v="2021-10-17T00:00:00"/>
    <s v="Genderfluid"/>
    <n v="70"/>
  </r>
  <r>
    <n v="600"/>
    <n v="921"/>
    <n v="19484"/>
    <x v="137"/>
    <d v="2021-09-16T00:00:00"/>
    <s v="Polygender"/>
    <n v="73"/>
  </r>
  <r>
    <n v="601"/>
    <n v="916"/>
    <n v="24064"/>
    <x v="73"/>
    <d v="2021-06-28T00:00:00"/>
    <s v="Polygender"/>
    <n v="24"/>
  </r>
  <r>
    <n v="602"/>
    <n v="987"/>
    <n v="41932"/>
    <x v="63"/>
    <d v="2021-03-07T00:00:00"/>
    <s v="Genderfluid"/>
    <n v="70"/>
  </r>
  <r>
    <n v="603"/>
    <n v="549"/>
    <n v="42922"/>
    <x v="0"/>
    <d v="2021-09-04T00:00:00"/>
    <s v="Male"/>
    <n v="50"/>
  </r>
  <r>
    <n v="604"/>
    <n v="492"/>
    <n v="21635"/>
    <x v="256"/>
    <d v="2021-08-13T00:00:00"/>
    <s v="Bigender"/>
    <n v="62"/>
  </r>
  <r>
    <n v="605"/>
    <n v="402"/>
    <n v="48620"/>
    <x v="133"/>
    <d v="2021-09-06T00:00:00"/>
    <s v="Non-binary"/>
    <n v="22"/>
  </r>
  <r>
    <n v="606"/>
    <n v="692"/>
    <n v="54506"/>
    <x v="52"/>
    <d v="2021-02-08T00:00:00"/>
    <s v="Bigender"/>
    <n v="20"/>
  </r>
  <r>
    <n v="607"/>
    <n v="648"/>
    <n v="36692"/>
    <x v="171"/>
    <d v="2021-11-12T00:00:00"/>
    <s v="Genderfluid"/>
    <n v="38"/>
  </r>
  <r>
    <n v="608"/>
    <n v="530"/>
    <n v="31878"/>
    <x v="230"/>
    <d v="2021-08-15T00:00:00"/>
    <s v="Polygender"/>
    <n v="63"/>
  </r>
  <r>
    <n v="609"/>
    <n v="25"/>
    <n v="21514"/>
    <x v="47"/>
    <d v="2021-05-08T00:00:00"/>
    <s v="Genderqueer"/>
    <n v="75"/>
  </r>
  <r>
    <n v="610"/>
    <n v="735"/>
    <n v="27821"/>
    <x v="218"/>
    <d v="2021-08-31T00:00:00"/>
    <s v="Bigender"/>
    <n v="46"/>
  </r>
  <r>
    <n v="611"/>
    <n v="155"/>
    <n v="56937"/>
    <x v="8"/>
    <d v="2021-05-25T00:00:00"/>
    <s v="Male"/>
    <n v="80"/>
  </r>
  <r>
    <n v="612"/>
    <n v="486"/>
    <n v="31877"/>
    <x v="257"/>
    <d v="2021-05-12T00:00:00"/>
    <s v="Agender"/>
    <n v="66"/>
  </r>
  <r>
    <n v="613"/>
    <n v="682"/>
    <n v="10501"/>
    <x v="30"/>
    <d v="2021-06-07T00:00:00"/>
    <s v="Polygender"/>
    <n v="27"/>
  </r>
  <r>
    <n v="614"/>
    <n v="732"/>
    <n v="35663"/>
    <x v="258"/>
    <d v="2021-05-03T00:00:00"/>
    <s v="Genderfluid"/>
    <n v="80"/>
  </r>
  <r>
    <n v="615"/>
    <n v="690"/>
    <n v="28680"/>
    <x v="52"/>
    <d v="2021-02-10T00:00:00"/>
    <s v="Genderqueer"/>
    <n v="34"/>
  </r>
  <r>
    <n v="616"/>
    <n v="21"/>
    <n v="28727"/>
    <x v="70"/>
    <d v="2021-05-14T00:00:00"/>
    <s v="Non-binary"/>
    <n v="31"/>
  </r>
  <r>
    <n v="617"/>
    <n v="371"/>
    <n v="30281"/>
    <x v="0"/>
    <d v="2021-09-07T00:00:00"/>
    <s v="Genderqueer"/>
    <n v="63"/>
  </r>
  <r>
    <n v="618"/>
    <n v="882"/>
    <n v="28515"/>
    <x v="187"/>
    <d v="2021-08-26T00:00:00"/>
    <s v="Genderqueer"/>
    <n v="43"/>
  </r>
  <r>
    <n v="619"/>
    <n v="225"/>
    <n v="58688"/>
    <x v="253"/>
    <d v="2021-03-04T00:00:00"/>
    <s v="Genderfluid"/>
    <n v="75"/>
  </r>
  <r>
    <n v="620"/>
    <n v="614"/>
    <n v="41599"/>
    <x v="79"/>
    <d v="2021-08-01T00:00:00"/>
    <s v="Polygender"/>
    <n v="45"/>
  </r>
  <r>
    <n v="621"/>
    <n v="102"/>
    <n v="41563"/>
    <x v="259"/>
    <d v="2021-08-07T00:00:00"/>
    <s v="Genderfluid"/>
    <n v="32"/>
  </r>
  <r>
    <n v="622"/>
    <n v="587"/>
    <n v="45682"/>
    <x v="24"/>
    <d v="2021-06-07T00:00:00"/>
    <s v="Agender"/>
    <n v="35"/>
  </r>
  <r>
    <n v="623"/>
    <n v="808"/>
    <n v="36530"/>
    <x v="222"/>
    <d v="2021-10-30T00:00:00"/>
    <s v="Bigender"/>
    <n v="35"/>
  </r>
  <r>
    <n v="624"/>
    <n v="398"/>
    <n v="20149"/>
    <x v="95"/>
    <d v="2021-04-08T00:00:00"/>
    <s v="Non-binary"/>
    <n v="50"/>
  </r>
  <r>
    <n v="625"/>
    <n v="233"/>
    <n v="54080"/>
    <x v="139"/>
    <d v="2021-07-28T00:00:00"/>
    <s v="Agender"/>
    <n v="33"/>
  </r>
  <r>
    <n v="626"/>
    <n v="348"/>
    <n v="10193"/>
    <x v="147"/>
    <d v="2021-10-17T00:00:00"/>
    <s v="Genderqueer"/>
    <n v="76"/>
  </r>
  <r>
    <n v="627"/>
    <n v="680"/>
    <n v="19664"/>
    <x v="260"/>
    <d v="2021-04-08T00:00:00"/>
    <s v="Bigender"/>
    <n v="78"/>
  </r>
  <r>
    <n v="628"/>
    <n v="534"/>
    <n v="20973"/>
    <x v="159"/>
    <d v="2021-09-28T00:00:00"/>
    <s v="Female"/>
    <n v="54"/>
  </r>
  <r>
    <n v="629"/>
    <n v="904"/>
    <n v="36276"/>
    <x v="175"/>
    <d v="2021-08-20T00:00:00"/>
    <s v="Genderfluid"/>
    <n v="48"/>
  </r>
  <r>
    <n v="630"/>
    <n v="644"/>
    <n v="39447"/>
    <x v="82"/>
    <d v="2021-01-31T00:00:00"/>
    <s v="Polygender"/>
    <n v="46"/>
  </r>
  <r>
    <n v="631"/>
    <n v="460"/>
    <n v="30101"/>
    <x v="199"/>
    <d v="2021-05-08T00:00:00"/>
    <s v="Genderfluid"/>
    <n v="31"/>
  </r>
  <r>
    <n v="632"/>
    <n v="952"/>
    <n v="44405"/>
    <x v="97"/>
    <d v="2021-04-17T00:00:00"/>
    <s v="Female"/>
    <n v="45"/>
  </r>
  <r>
    <n v="633"/>
    <n v="183"/>
    <n v="30197"/>
    <x v="215"/>
    <d v="2021-07-13T00:00:00"/>
    <s v="Female"/>
    <n v="44"/>
  </r>
  <r>
    <n v="634"/>
    <n v="327"/>
    <n v="35370"/>
    <x v="105"/>
    <d v="2021-10-23T00:00:00"/>
    <s v="Non-binary"/>
    <n v="71"/>
  </r>
  <r>
    <n v="635"/>
    <n v="50"/>
    <n v="51943"/>
    <x v="167"/>
    <d v="2021-08-05T00:00:00"/>
    <s v="Genderqueer"/>
    <n v="63"/>
  </r>
  <r>
    <n v="636"/>
    <n v="793"/>
    <n v="23528"/>
    <x v="261"/>
    <d v="2021-04-07T00:00:00"/>
    <s v="Agender"/>
    <n v="70"/>
  </r>
  <r>
    <n v="637"/>
    <n v="886"/>
    <n v="14294"/>
    <x v="262"/>
    <d v="2021-08-18T00:00:00"/>
    <s v="Non-binary"/>
    <n v="69"/>
  </r>
  <r>
    <n v="638"/>
    <n v="548"/>
    <n v="12781"/>
    <x v="263"/>
    <d v="2021-10-17T00:00:00"/>
    <s v="Agender"/>
    <n v="57"/>
  </r>
  <r>
    <n v="639"/>
    <n v="906"/>
    <n v="51950"/>
    <x v="86"/>
    <d v="2021-04-22T00:00:00"/>
    <s v="Genderfluid"/>
    <n v="74"/>
  </r>
  <r>
    <n v="640"/>
    <n v="873"/>
    <n v="11002"/>
    <x v="49"/>
    <d v="2021-01-26T00:00:00"/>
    <s v="Non-binary"/>
    <n v="38"/>
  </r>
  <r>
    <n v="641"/>
    <n v="20"/>
    <n v="54363"/>
    <x v="76"/>
    <d v="2021-03-22T00:00:00"/>
    <s v="Genderqueer"/>
    <n v="55"/>
  </r>
  <r>
    <n v="642"/>
    <n v="835"/>
    <n v="12392"/>
    <x v="91"/>
    <d v="2021-01-26T00:00:00"/>
    <s v="Polygender"/>
    <n v="25"/>
  </r>
  <r>
    <n v="643"/>
    <n v="778"/>
    <n v="50321"/>
    <x v="264"/>
    <d v="2021-05-24T00:00:00"/>
    <s v="Genderfluid"/>
    <n v="20"/>
  </r>
  <r>
    <n v="644"/>
    <n v="207"/>
    <n v="52925"/>
    <x v="64"/>
    <d v="2021-03-22T00:00:00"/>
    <s v="Genderqueer"/>
    <n v="56"/>
  </r>
  <r>
    <n v="645"/>
    <n v="794"/>
    <n v="46397"/>
    <x v="25"/>
    <d v="2021-09-13T00:00:00"/>
    <s v="Non-binary"/>
    <n v="72"/>
  </r>
  <r>
    <n v="646"/>
    <n v="369"/>
    <n v="16504"/>
    <x v="151"/>
    <d v="2021-05-28T00:00:00"/>
    <s v="Female"/>
    <n v="46"/>
  </r>
  <r>
    <n v="647"/>
    <n v="439"/>
    <n v="10912"/>
    <x v="141"/>
    <d v="2021-02-11T00:00:00"/>
    <s v="Female"/>
    <n v="75"/>
  </r>
  <r>
    <n v="648"/>
    <n v="522"/>
    <n v="43363"/>
    <x v="259"/>
    <d v="2021-07-19T00:00:00"/>
    <s v="Genderqueer"/>
    <n v="71"/>
  </r>
  <r>
    <n v="649"/>
    <n v="840"/>
    <n v="44955"/>
    <x v="198"/>
    <d v="2021-08-16T00:00:00"/>
    <s v="Agender"/>
    <n v="25"/>
  </r>
  <r>
    <n v="650"/>
    <n v="739"/>
    <n v="42938"/>
    <x v="220"/>
    <d v="2021-01-15T00:00:00"/>
    <s v="Female"/>
    <n v="57"/>
  </r>
  <r>
    <n v="651"/>
    <n v="581"/>
    <n v="39199"/>
    <x v="59"/>
    <d v="2021-05-25T00:00:00"/>
    <s v="Polygender"/>
    <n v="40"/>
  </r>
  <r>
    <n v="652"/>
    <n v="691"/>
    <n v="30816"/>
    <x v="90"/>
    <d v="2021-03-27T00:00:00"/>
    <s v="Genderfluid"/>
    <n v="73"/>
  </r>
  <r>
    <n v="653"/>
    <n v="629"/>
    <n v="19186"/>
    <x v="45"/>
    <d v="2021-03-18T00:00:00"/>
    <s v="Male"/>
    <n v="53"/>
  </r>
  <r>
    <n v="654"/>
    <n v="417"/>
    <n v="40412"/>
    <x v="225"/>
    <d v="2021-08-30T00:00:00"/>
    <s v="Non-binary"/>
    <n v="57"/>
  </r>
  <r>
    <n v="655"/>
    <n v="333"/>
    <n v="36298"/>
    <x v="203"/>
    <d v="2021-06-06T00:00:00"/>
    <s v="Non-binary"/>
    <n v="57"/>
  </r>
  <r>
    <n v="656"/>
    <n v="907"/>
    <n v="19288"/>
    <x v="26"/>
    <d v="2021-03-23T00:00:00"/>
    <s v="Female"/>
    <n v="43"/>
  </r>
  <r>
    <n v="657"/>
    <n v="479"/>
    <n v="31922"/>
    <x v="152"/>
    <d v="2021-07-28T00:00:00"/>
    <s v="Genderqueer"/>
    <n v="20"/>
  </r>
  <r>
    <n v="658"/>
    <n v="201"/>
    <n v="42131"/>
    <x v="30"/>
    <d v="2021-06-05T00:00:00"/>
    <s v="Polygender"/>
    <n v="58"/>
  </r>
  <r>
    <n v="659"/>
    <n v="328"/>
    <n v="45445"/>
    <x v="147"/>
    <d v="2021-10-15T00:00:00"/>
    <s v="Non-binary"/>
    <n v="59"/>
  </r>
  <r>
    <n v="660"/>
    <n v="787"/>
    <n v="48757"/>
    <x v="177"/>
    <d v="2021-08-25T00:00:00"/>
    <s v="Female"/>
    <n v="31"/>
  </r>
  <r>
    <n v="661"/>
    <n v="427"/>
    <n v="15302"/>
    <x v="128"/>
    <d v="2021-09-17T00:00:00"/>
    <s v="Genderqueer"/>
    <n v="25"/>
  </r>
  <r>
    <n v="662"/>
    <n v="924"/>
    <n v="38356"/>
    <x v="252"/>
    <d v="2021-09-29T00:00:00"/>
    <s v="Female"/>
    <n v="58"/>
  </r>
  <r>
    <n v="663"/>
    <n v="836"/>
    <n v="14469"/>
    <x v="265"/>
    <d v="2021-04-10T00:00:00"/>
    <s v="Genderqueer"/>
    <n v="29"/>
  </r>
  <r>
    <n v="664"/>
    <n v="21"/>
    <n v="11960"/>
    <x v="34"/>
    <d v="2021-01-20T00:00:00"/>
    <s v="Non-binary"/>
    <n v="31"/>
  </r>
  <r>
    <n v="665"/>
    <n v="176"/>
    <n v="16606"/>
    <x v="76"/>
    <d v="2021-03-26T00:00:00"/>
    <s v="Male"/>
    <n v="45"/>
  </r>
  <r>
    <n v="666"/>
    <n v="456"/>
    <n v="36112"/>
    <x v="170"/>
    <d v="2021-09-11T00:00:00"/>
    <s v="Agender"/>
    <n v="33"/>
  </r>
  <r>
    <n v="667"/>
    <n v="737"/>
    <n v="48958"/>
    <x v="4"/>
    <d v="2021-03-28T00:00:00"/>
    <s v="Genderqueer"/>
    <n v="60"/>
  </r>
  <r>
    <n v="668"/>
    <n v="22"/>
    <n v="40483"/>
    <x v="236"/>
    <d v="2021-03-30T00:00:00"/>
    <s v="Non-binary"/>
    <n v="20"/>
  </r>
  <r>
    <n v="669"/>
    <n v="247"/>
    <n v="17921"/>
    <x v="68"/>
    <d v="2021-07-02T00:00:00"/>
    <s v="Female"/>
    <n v="57"/>
  </r>
  <r>
    <n v="670"/>
    <n v="1"/>
    <n v="10246"/>
    <x v="250"/>
    <d v="2021-04-01T00:00:00"/>
    <s v="Female"/>
    <n v="30"/>
  </r>
  <r>
    <n v="671"/>
    <n v="156"/>
    <n v="28194"/>
    <x v="40"/>
    <d v="2021-07-08T00:00:00"/>
    <s v="Female"/>
    <n v="24"/>
  </r>
  <r>
    <n v="672"/>
    <n v="677"/>
    <n v="59213"/>
    <x v="60"/>
    <d v="2021-02-25T00:00:00"/>
    <s v="Female"/>
    <n v="33"/>
  </r>
  <r>
    <n v="673"/>
    <n v="326"/>
    <n v="34789"/>
    <x v="53"/>
    <d v="2021-02-19T00:00:00"/>
    <s v="Genderfluid"/>
    <n v="54"/>
  </r>
  <r>
    <n v="674"/>
    <n v="300"/>
    <n v="51598"/>
    <x v="136"/>
    <d v="2021-02-05T00:00:00"/>
    <s v="Female"/>
    <n v="24"/>
  </r>
  <r>
    <n v="675"/>
    <n v="896"/>
    <n v="43080"/>
    <x v="89"/>
    <d v="2021-06-13T00:00:00"/>
    <s v="Genderqueer"/>
    <n v="67"/>
  </r>
  <r>
    <n v="676"/>
    <n v="889"/>
    <n v="52587"/>
    <x v="266"/>
    <d v="2021-10-11T00:00:00"/>
    <s v="Genderqueer"/>
    <n v="69"/>
  </r>
  <r>
    <n v="677"/>
    <n v="267"/>
    <n v="38429"/>
    <x v="196"/>
    <d v="2021-07-08T00:00:00"/>
    <s v="Bigender"/>
    <n v="45"/>
  </r>
  <r>
    <n v="678"/>
    <n v="711"/>
    <n v="57891"/>
    <x v="267"/>
    <d v="2021-05-14T00:00:00"/>
    <s v="Male"/>
    <n v="42"/>
  </r>
  <r>
    <n v="679"/>
    <n v="308"/>
    <n v="37006"/>
    <x v="189"/>
    <d v="2021-03-22T00:00:00"/>
    <s v="Genderfluid"/>
    <n v="70"/>
  </r>
  <r>
    <n v="680"/>
    <n v="800"/>
    <n v="43491"/>
    <x v="211"/>
    <d v="2021-05-22T00:00:00"/>
    <s v="Bigender"/>
    <n v="49"/>
  </r>
  <r>
    <n v="681"/>
    <n v="463"/>
    <n v="53576"/>
    <x v="150"/>
    <d v="2021-10-19T00:00:00"/>
    <s v="Agender"/>
    <n v="58"/>
  </r>
  <r>
    <n v="682"/>
    <n v="454"/>
    <n v="11469"/>
    <x v="228"/>
    <d v="2021-03-18T00:00:00"/>
    <s v="Genderfluid"/>
    <n v="28"/>
  </r>
  <r>
    <n v="683"/>
    <n v="276"/>
    <n v="59748"/>
    <x v="16"/>
    <d v="2021-01-05T00:00:00"/>
    <s v="Genderfluid"/>
    <n v="56"/>
  </r>
  <r>
    <n v="684"/>
    <n v="956"/>
    <n v="36919"/>
    <x v="268"/>
    <d v="2021-10-17T00:00:00"/>
    <s v="Genderfluid"/>
    <n v="20"/>
  </r>
  <r>
    <n v="685"/>
    <n v="851"/>
    <n v="22299"/>
    <x v="262"/>
    <d v="2021-08-21T00:00:00"/>
    <s v="Non-binary"/>
    <n v="71"/>
  </r>
  <r>
    <n v="686"/>
    <n v="799"/>
    <n v="47994"/>
    <x v="255"/>
    <d v="2021-06-15T00:00:00"/>
    <s v="Polygender"/>
    <n v="67"/>
  </r>
  <r>
    <n v="687"/>
    <n v="341"/>
    <n v="39406"/>
    <x v="86"/>
    <d v="2021-04-12T00:00:00"/>
    <s v="Female"/>
    <n v="34"/>
  </r>
  <r>
    <n v="688"/>
    <n v="574"/>
    <n v="55980"/>
    <x v="61"/>
    <d v="2021-03-29T00:00:00"/>
    <s v="Polygender"/>
    <n v="53"/>
  </r>
  <r>
    <n v="689"/>
    <n v="884"/>
    <n v="12572"/>
    <x v="263"/>
    <d v="2021-10-28T00:00:00"/>
    <s v="Bigender"/>
    <n v="43"/>
  </r>
  <r>
    <n v="690"/>
    <n v="941"/>
    <n v="32100"/>
    <x v="269"/>
    <d v="2021-10-26T00:00:00"/>
    <s v="Female"/>
    <n v="59"/>
  </r>
  <r>
    <n v="691"/>
    <n v="78"/>
    <n v="46697"/>
    <x v="260"/>
    <d v="2021-04-19T00:00:00"/>
    <s v="Genderqueer"/>
    <n v="38"/>
  </r>
  <r>
    <n v="692"/>
    <n v="697"/>
    <n v="13501"/>
    <x v="68"/>
    <d v="2021-07-05T00:00:00"/>
    <s v="Agender"/>
    <n v="51"/>
  </r>
  <r>
    <n v="693"/>
    <n v="714"/>
    <n v="28424"/>
    <x v="84"/>
    <d v="2021-05-16T00:00:00"/>
    <s v="Female"/>
    <n v="50"/>
  </r>
  <r>
    <n v="694"/>
    <n v="634"/>
    <n v="56801"/>
    <x v="108"/>
    <d v="2021-05-11T00:00:00"/>
    <s v="Genderqueer"/>
    <n v="70"/>
  </r>
  <r>
    <n v="695"/>
    <n v="92"/>
    <n v="26374"/>
    <x v="29"/>
    <d v="2021-07-20T00:00:00"/>
    <s v="Agender"/>
    <n v="27"/>
  </r>
  <r>
    <n v="696"/>
    <n v="230"/>
    <n v="50224"/>
    <x v="270"/>
    <d v="2021-09-27T00:00:00"/>
    <s v="Bigender"/>
    <n v="21"/>
  </r>
  <r>
    <n v="697"/>
    <n v="830"/>
    <n v="12310"/>
    <x v="256"/>
    <d v="2021-07-28T00:00:00"/>
    <s v="Male"/>
    <n v="46"/>
  </r>
  <r>
    <n v="698"/>
    <n v="821"/>
    <n v="40922"/>
    <x v="209"/>
    <d v="2021-06-13T00:00:00"/>
    <s v="Agender"/>
    <n v="74"/>
  </r>
  <r>
    <n v="699"/>
    <n v="311"/>
    <n v="58950"/>
    <x v="136"/>
    <d v="2021-02-12T00:00:00"/>
    <s v="Agender"/>
    <n v="25"/>
  </r>
  <r>
    <n v="700"/>
    <n v="788"/>
    <n v="55928"/>
    <x v="29"/>
    <d v="2021-07-26T00:00:00"/>
    <s v="Male"/>
    <n v="71"/>
  </r>
  <r>
    <n v="701"/>
    <n v="659"/>
    <n v="40717"/>
    <x v="188"/>
    <d v="2021-09-10T00:00:00"/>
    <s v="Non-binary"/>
    <n v="57"/>
  </r>
  <r>
    <n v="702"/>
    <n v="310"/>
    <n v="31509"/>
    <x v="124"/>
    <d v="2021-07-14T00:00:00"/>
    <s v="Polygender"/>
    <n v="61"/>
  </r>
  <r>
    <n v="703"/>
    <n v="327"/>
    <n v="26168"/>
    <x v="205"/>
    <d v="2021-02-28T00:00:00"/>
    <s v="Non-binary"/>
    <n v="71"/>
  </r>
  <r>
    <n v="704"/>
    <n v="260"/>
    <n v="45954"/>
    <x v="245"/>
    <d v="2021-07-27T00:00:00"/>
    <s v="Female"/>
    <n v="27"/>
  </r>
  <r>
    <n v="705"/>
    <n v="107"/>
    <n v="11686"/>
    <x v="114"/>
    <d v="2021-01-25T00:00:00"/>
    <s v="Genderfluid"/>
    <n v="35"/>
  </r>
  <r>
    <n v="706"/>
    <n v="844"/>
    <n v="12902"/>
    <x v="256"/>
    <d v="2021-07-21T00:00:00"/>
    <s v="Genderqueer"/>
    <n v="63"/>
  </r>
  <r>
    <n v="707"/>
    <n v="589"/>
    <n v="25153"/>
    <x v="202"/>
    <d v="2021-05-18T00:00:00"/>
    <s v="Polygender"/>
    <n v="57"/>
  </r>
  <r>
    <n v="708"/>
    <n v="687"/>
    <n v="56307"/>
    <x v="240"/>
    <d v="2021-11-10T00:00:00"/>
    <s v="Bigender"/>
    <n v="22"/>
  </r>
  <r>
    <n v="709"/>
    <n v="772"/>
    <n v="36257"/>
    <x v="28"/>
    <d v="2021-07-13T00:00:00"/>
    <s v="Genderqueer"/>
    <n v="71"/>
  </r>
  <r>
    <n v="710"/>
    <n v="134"/>
    <n v="27729"/>
    <x v="205"/>
    <d v="2021-02-08T00:00:00"/>
    <s v="Male"/>
    <n v="64"/>
  </r>
  <r>
    <n v="711"/>
    <n v="228"/>
    <n v="16935"/>
    <x v="40"/>
    <d v="2021-07-08T00:00:00"/>
    <s v="Female"/>
    <n v="40"/>
  </r>
  <r>
    <n v="712"/>
    <n v="474"/>
    <n v="11718"/>
    <x v="225"/>
    <d v="2021-08-29T00:00:00"/>
    <s v="Non-binary"/>
    <n v="21"/>
  </r>
  <r>
    <n v="713"/>
    <n v="241"/>
    <n v="15915"/>
    <x v="221"/>
    <d v="2021-08-09T00:00:00"/>
    <s v="Bigender"/>
    <n v="61"/>
  </r>
  <r>
    <n v="714"/>
    <n v="50"/>
    <n v="15121"/>
    <x v="205"/>
    <d v="2021-02-19T00:00:00"/>
    <s v="Genderqueer"/>
    <n v="63"/>
  </r>
  <r>
    <n v="715"/>
    <n v="225"/>
    <n v="51678"/>
    <x v="171"/>
    <d v="2021-11-12T00:00:00"/>
    <s v="Genderfluid"/>
    <n v="75"/>
  </r>
  <r>
    <n v="716"/>
    <n v="502"/>
    <n v="32660"/>
    <x v="121"/>
    <d v="2021-08-26T00:00:00"/>
    <s v="Male"/>
    <n v="34"/>
  </r>
  <r>
    <n v="717"/>
    <n v="696"/>
    <n v="52327"/>
    <x v="27"/>
    <d v="2021-04-05T00:00:00"/>
    <s v="Non-binary"/>
    <n v="38"/>
  </r>
  <r>
    <n v="718"/>
    <n v="665"/>
    <n v="55727"/>
    <x v="70"/>
    <d v="2021-05-20T00:00:00"/>
    <s v="Genderfluid"/>
    <n v="61"/>
  </r>
  <r>
    <n v="719"/>
    <n v="387"/>
    <n v="24377"/>
    <x v="252"/>
    <d v="2021-09-24T00:00:00"/>
    <s v="Male"/>
    <n v="43"/>
  </r>
  <r>
    <n v="720"/>
    <n v="465"/>
    <n v="33029"/>
    <x v="200"/>
    <d v="2021-03-23T00:00:00"/>
    <s v="Female"/>
    <n v="38"/>
  </r>
  <r>
    <n v="721"/>
    <n v="755"/>
    <n v="59414"/>
    <x v="188"/>
    <d v="2021-09-04T00:00:00"/>
    <s v="Female"/>
    <n v="79"/>
  </r>
  <r>
    <n v="722"/>
    <n v="401"/>
    <n v="20524"/>
    <x v="240"/>
    <d v="2021-11-20T00:00:00"/>
    <s v="Non-binary"/>
    <n v="73"/>
  </r>
  <r>
    <n v="723"/>
    <n v="135"/>
    <n v="54098"/>
    <x v="263"/>
    <d v="2021-10-16T00:00:00"/>
    <s v="Genderfluid"/>
    <n v="25"/>
  </r>
  <r>
    <n v="724"/>
    <n v="394"/>
    <n v="14883"/>
    <x v="102"/>
    <d v="2021-03-28T00:00:00"/>
    <s v="Bigender"/>
    <n v="26"/>
  </r>
  <r>
    <n v="725"/>
    <n v="674"/>
    <n v="55213"/>
    <x v="132"/>
    <d v="2021-10-05T00:00:00"/>
    <s v="Bigender"/>
    <n v="36"/>
  </r>
  <r>
    <n v="726"/>
    <n v="447"/>
    <n v="28356"/>
    <x v="137"/>
    <d v="2021-10-05T00:00:00"/>
    <s v="Bigender"/>
    <n v="68"/>
  </r>
  <r>
    <n v="727"/>
    <n v="852"/>
    <n v="56021"/>
    <x v="8"/>
    <d v="2021-05-18T00:00:00"/>
    <s v="Polygender"/>
    <n v="67"/>
  </r>
  <r>
    <n v="728"/>
    <n v="526"/>
    <n v="10662"/>
    <x v="207"/>
    <d v="2021-08-30T00:00:00"/>
    <s v="Male"/>
    <n v="73"/>
  </r>
  <r>
    <n v="729"/>
    <n v="1"/>
    <n v="35593"/>
    <x v="242"/>
    <d v="2021-03-01T00:00:00"/>
    <s v="Female"/>
    <n v="30"/>
  </r>
  <r>
    <n v="730"/>
    <n v="88"/>
    <n v="16533"/>
    <x v="78"/>
    <d v="2021-07-10T00:00:00"/>
    <s v="Male"/>
    <n v="78"/>
  </r>
  <r>
    <n v="731"/>
    <n v="214"/>
    <n v="44433"/>
    <x v="146"/>
    <d v="2021-07-02T00:00:00"/>
    <s v="Female"/>
    <n v="55"/>
  </r>
  <r>
    <n v="732"/>
    <n v="40"/>
    <n v="40317"/>
    <x v="153"/>
    <d v="2021-05-29T00:00:00"/>
    <s v="Polygender"/>
    <n v="59"/>
  </r>
  <r>
    <n v="733"/>
    <n v="387"/>
    <n v="42467"/>
    <x v="144"/>
    <d v="2021-06-22T00:00:00"/>
    <s v="Male"/>
    <n v="43"/>
  </r>
  <r>
    <n v="734"/>
    <n v="623"/>
    <n v="30153"/>
    <x v="83"/>
    <d v="2021-01-31T00:00:00"/>
    <s v="Agender"/>
    <n v="57"/>
  </r>
  <r>
    <n v="735"/>
    <n v="754"/>
    <n v="39820"/>
    <x v="263"/>
    <d v="2021-10-16T00:00:00"/>
    <s v="Bigender"/>
    <n v="74"/>
  </r>
  <r>
    <n v="736"/>
    <n v="793"/>
    <n v="26942"/>
    <x v="138"/>
    <d v="2021-05-03T00:00:00"/>
    <s v="Agender"/>
    <n v="70"/>
  </r>
  <r>
    <n v="737"/>
    <n v="453"/>
    <n v="30264"/>
    <x v="144"/>
    <d v="2021-05-30T00:00:00"/>
    <s v="Polygender"/>
    <n v="35"/>
  </r>
  <r>
    <n v="738"/>
    <n v="144"/>
    <n v="57487"/>
    <x v="259"/>
    <d v="2021-08-09T00:00:00"/>
    <s v="Male"/>
    <n v="60"/>
  </r>
  <r>
    <n v="739"/>
    <n v="211"/>
    <n v="32122"/>
    <x v="128"/>
    <d v="2021-09-23T00:00:00"/>
    <s v="Non-binary"/>
    <n v="52"/>
  </r>
  <r>
    <n v="740"/>
    <n v="178"/>
    <n v="58226"/>
    <x v="53"/>
    <d v="2021-02-10T00:00:00"/>
    <s v="Agender"/>
    <n v="51"/>
  </r>
  <r>
    <n v="741"/>
    <n v="710"/>
    <n v="31913"/>
    <x v="1"/>
    <d v="2021-02-17T00:00:00"/>
    <s v="Male"/>
    <n v="60"/>
  </r>
  <r>
    <n v="742"/>
    <n v="750"/>
    <n v="51184"/>
    <x v="116"/>
    <d v="2021-11-01T00:00:00"/>
    <s v="Polygender"/>
    <n v="42"/>
  </r>
  <r>
    <n v="743"/>
    <n v="909"/>
    <n v="25854"/>
    <x v="271"/>
    <d v="2021-03-27T00:00:00"/>
    <s v="Genderqueer"/>
    <n v="62"/>
  </r>
  <r>
    <n v="744"/>
    <n v="107"/>
    <n v="23613"/>
    <x v="83"/>
    <d v="2021-02-14T00:00:00"/>
    <s v="Genderfluid"/>
    <n v="35"/>
  </r>
  <r>
    <n v="745"/>
    <n v="643"/>
    <n v="13862"/>
    <x v="248"/>
    <d v="2021-04-01T00:00:00"/>
    <s v="Female"/>
    <n v="36"/>
  </r>
  <r>
    <n v="746"/>
    <n v="445"/>
    <n v="24804"/>
    <x v="109"/>
    <d v="2021-06-27T00:00:00"/>
    <s v="Polygender"/>
    <n v="44"/>
  </r>
  <r>
    <n v="747"/>
    <n v="299"/>
    <n v="22099"/>
    <x v="197"/>
    <d v="2021-05-28T00:00:00"/>
    <s v="Non-binary"/>
    <n v="32"/>
  </r>
  <r>
    <n v="748"/>
    <n v="27"/>
    <n v="49811"/>
    <x v="24"/>
    <d v="2021-06-06T00:00:00"/>
    <s v="Polygender"/>
    <n v="55"/>
  </r>
  <r>
    <n v="749"/>
    <n v="693"/>
    <n v="25016"/>
    <x v="107"/>
    <d v="2021-09-24T00:00:00"/>
    <s v="Genderqueer"/>
    <n v="45"/>
  </r>
  <r>
    <n v="750"/>
    <n v="758"/>
    <n v="58084"/>
    <x v="45"/>
    <d v="2021-03-01T00:00:00"/>
    <s v="Genderfluid"/>
    <n v="44"/>
  </r>
  <r>
    <n v="751"/>
    <n v="254"/>
    <n v="47650"/>
    <x v="78"/>
    <d v="2021-07-06T00:00:00"/>
    <s v="Male"/>
    <n v="44"/>
  </r>
  <r>
    <n v="752"/>
    <n v="535"/>
    <n v="46911"/>
    <x v="2"/>
    <d v="2021-10-12T00:00:00"/>
    <s v="Polygender"/>
    <n v="56"/>
  </r>
  <r>
    <n v="753"/>
    <n v="40"/>
    <n v="39610"/>
    <x v="99"/>
    <d v="2021-02-28T00:00:00"/>
    <s v="Polygender"/>
    <n v="59"/>
  </r>
  <r>
    <n v="754"/>
    <n v="778"/>
    <n v="43858"/>
    <x v="11"/>
    <d v="2021-07-23T00:00:00"/>
    <s v="Genderfluid"/>
    <n v="20"/>
  </r>
  <r>
    <n v="755"/>
    <n v="123"/>
    <n v="47937"/>
    <x v="97"/>
    <d v="2021-05-06T00:00:00"/>
    <s v="Female"/>
    <n v="22"/>
  </r>
  <r>
    <n v="756"/>
    <n v="318"/>
    <n v="23746"/>
    <x v="95"/>
    <d v="2021-03-29T00:00:00"/>
    <s v="Polygender"/>
    <n v="63"/>
  </r>
  <r>
    <n v="757"/>
    <n v="632"/>
    <n v="45216"/>
    <x v="243"/>
    <d v="2021-06-15T00:00:00"/>
    <s v="Agender"/>
    <n v="55"/>
  </r>
  <r>
    <n v="758"/>
    <n v="781"/>
    <n v="24144"/>
    <x v="272"/>
    <d v="2021-04-21T00:00:00"/>
    <s v="Genderfluid"/>
    <n v="36"/>
  </r>
  <r>
    <n v="759"/>
    <n v="857"/>
    <n v="18160"/>
    <x v="130"/>
    <d v="2021-07-03T00:00:00"/>
    <s v="Agender"/>
    <n v="27"/>
  </r>
  <r>
    <n v="760"/>
    <n v="207"/>
    <n v="14658"/>
    <x v="161"/>
    <d v="2021-07-11T00:00:00"/>
    <s v="Genderqueer"/>
    <n v="56"/>
  </r>
  <r>
    <n v="761"/>
    <n v="198"/>
    <n v="52629"/>
    <x v="263"/>
    <d v="2021-10-25T00:00:00"/>
    <s v="Genderqueer"/>
    <n v="66"/>
  </r>
  <r>
    <n v="762"/>
    <n v="83"/>
    <n v="25268"/>
    <x v="230"/>
    <d v="2021-08-20T00:00:00"/>
    <s v="Agender"/>
    <n v="40"/>
  </r>
  <r>
    <n v="763"/>
    <n v="974"/>
    <n v="30436"/>
    <x v="201"/>
    <d v="2021-04-05T00:00:00"/>
    <s v="Agender"/>
    <n v="66"/>
  </r>
  <r>
    <n v="764"/>
    <n v="955"/>
    <n v="46239"/>
    <x v="44"/>
    <d v="2021-10-04T00:00:00"/>
    <s v="Bigender"/>
    <n v="57"/>
  </r>
  <r>
    <n v="765"/>
    <n v="660"/>
    <n v="27554"/>
    <x v="172"/>
    <d v="2021-02-01T00:00:00"/>
    <s v="Genderfluid"/>
    <n v="47"/>
  </r>
  <r>
    <n v="766"/>
    <n v="929"/>
    <n v="13750"/>
    <x v="262"/>
    <d v="2021-08-15T00:00:00"/>
    <s v="Genderfluid"/>
    <n v="68"/>
  </r>
  <r>
    <n v="767"/>
    <n v="169"/>
    <n v="51648"/>
    <x v="267"/>
    <d v="2021-04-30T00:00:00"/>
    <s v="Female"/>
    <n v="72"/>
  </r>
  <r>
    <n v="768"/>
    <n v="558"/>
    <n v="34334"/>
    <x v="210"/>
    <d v="2021-10-16T00:00:00"/>
    <s v="Genderqueer"/>
    <n v="38"/>
  </r>
  <r>
    <n v="769"/>
    <n v="422"/>
    <n v="32501"/>
    <x v="174"/>
    <d v="2021-10-04T00:00:00"/>
    <s v="Agender"/>
    <n v="34"/>
  </r>
  <r>
    <n v="770"/>
    <n v="868"/>
    <n v="22564"/>
    <x v="141"/>
    <d v="2021-02-28T00:00:00"/>
    <s v="Agender"/>
    <n v="28"/>
  </r>
  <r>
    <n v="771"/>
    <n v="970"/>
    <n v="33204"/>
    <x v="130"/>
    <d v="2021-06-18T00:00:00"/>
    <s v="Genderfluid"/>
    <n v="44"/>
  </r>
  <r>
    <n v="772"/>
    <n v="573"/>
    <n v="32936"/>
    <x v="180"/>
    <d v="2021-06-27T00:00:00"/>
    <s v="Male"/>
    <n v="37"/>
  </r>
  <r>
    <n v="773"/>
    <n v="998"/>
    <n v="21349"/>
    <x v="79"/>
    <d v="2021-08-07T00:00:00"/>
    <s v="Polygender"/>
    <n v="32"/>
  </r>
  <r>
    <n v="774"/>
    <n v="416"/>
    <n v="31076"/>
    <x v="124"/>
    <d v="2021-07-13T00:00:00"/>
    <s v="Agender"/>
    <n v="21"/>
  </r>
  <r>
    <n v="775"/>
    <n v="348"/>
    <n v="21561"/>
    <x v="213"/>
    <d v="2021-07-05T00:00:00"/>
    <s v="Genderqueer"/>
    <n v="76"/>
  </r>
  <r>
    <n v="776"/>
    <n v="265"/>
    <n v="44395"/>
    <x v="81"/>
    <d v="2021-09-27T00:00:00"/>
    <s v="Male"/>
    <n v="52"/>
  </r>
  <r>
    <n v="777"/>
    <n v="431"/>
    <n v="13696"/>
    <x v="273"/>
    <d v="2021-02-09T00:00:00"/>
    <s v="Agender"/>
    <n v="41"/>
  </r>
  <r>
    <n v="778"/>
    <n v="42"/>
    <n v="19228"/>
    <x v="56"/>
    <d v="2021-02-07T00:00:00"/>
    <s v="Genderqueer"/>
    <n v="37"/>
  </r>
  <r>
    <n v="779"/>
    <n v="698"/>
    <n v="39836"/>
    <x v="14"/>
    <d v="2021-07-21T00:00:00"/>
    <s v="Genderfluid"/>
    <n v="27"/>
  </r>
  <r>
    <n v="780"/>
    <n v="100"/>
    <n v="37821"/>
    <x v="169"/>
    <d v="2021-01-29T00:00:00"/>
    <s v="Genderfluid"/>
    <n v="69"/>
  </r>
  <r>
    <n v="781"/>
    <n v="465"/>
    <n v="44121"/>
    <x v="274"/>
    <d v="2021-09-11T00:00:00"/>
    <s v="Female"/>
    <n v="38"/>
  </r>
  <r>
    <n v="782"/>
    <n v="872"/>
    <n v="28459"/>
    <x v="92"/>
    <d v="2021-03-23T00:00:00"/>
    <s v="Non-binary"/>
    <n v="74"/>
  </r>
  <r>
    <n v="783"/>
    <n v="683"/>
    <n v="31824"/>
    <x v="275"/>
    <d v="2021-01-19T00:00:00"/>
    <s v="Genderfluid"/>
    <n v="45"/>
  </r>
  <r>
    <n v="784"/>
    <n v="436"/>
    <n v="45143"/>
    <x v="208"/>
    <d v="2021-04-04T00:00:00"/>
    <s v="Polygender"/>
    <n v="41"/>
  </r>
  <r>
    <n v="785"/>
    <n v="445"/>
    <n v="52702"/>
    <x v="26"/>
    <d v="2021-04-02T00:00:00"/>
    <s v="Polygender"/>
    <n v="44"/>
  </r>
  <r>
    <n v="786"/>
    <n v="472"/>
    <n v="51344"/>
    <x v="164"/>
    <d v="2021-05-08T00:00:00"/>
    <s v="Male"/>
    <n v="57"/>
  </r>
  <r>
    <n v="787"/>
    <n v="44"/>
    <n v="59055"/>
    <x v="156"/>
    <d v="2021-07-31T00:00:00"/>
    <s v="Bigender"/>
    <n v="60"/>
  </r>
  <r>
    <n v="788"/>
    <n v="108"/>
    <n v="18355"/>
    <x v="2"/>
    <d v="2021-10-13T00:00:00"/>
    <s v="Bigender"/>
    <n v="57"/>
  </r>
  <r>
    <n v="789"/>
    <n v="762"/>
    <n v="35084"/>
    <x v="191"/>
    <d v="2021-11-03T00:00:00"/>
    <s v="Polygender"/>
    <n v="43"/>
  </r>
  <r>
    <n v="790"/>
    <n v="187"/>
    <n v="46050"/>
    <x v="24"/>
    <d v="2021-05-27T00:00:00"/>
    <s v="Genderfluid"/>
    <n v="70"/>
  </r>
  <r>
    <n v="791"/>
    <n v="476"/>
    <n v="51003"/>
    <x v="237"/>
    <d v="2021-05-21T00:00:00"/>
    <s v="Genderfluid"/>
    <n v="64"/>
  </r>
  <r>
    <n v="792"/>
    <n v="240"/>
    <n v="13672"/>
    <x v="259"/>
    <d v="2021-08-12T00:00:00"/>
    <s v="Genderqueer"/>
    <n v="25"/>
  </r>
  <r>
    <n v="793"/>
    <n v="258"/>
    <n v="39635"/>
    <x v="169"/>
    <d v="2021-02-03T00:00:00"/>
    <s v="Female"/>
    <n v="62"/>
  </r>
  <r>
    <n v="794"/>
    <n v="418"/>
    <n v="55757"/>
    <x v="258"/>
    <d v="2021-05-08T00:00:00"/>
    <s v="Agender"/>
    <n v="57"/>
  </r>
  <r>
    <n v="795"/>
    <n v="427"/>
    <n v="51672"/>
    <x v="180"/>
    <d v="2021-06-30T00:00:00"/>
    <s v="Genderqueer"/>
    <n v="25"/>
  </r>
  <r>
    <n v="796"/>
    <n v="592"/>
    <n v="18804"/>
    <x v="121"/>
    <d v="2021-08-06T00:00:00"/>
    <s v="Bigender"/>
    <n v="64"/>
  </r>
  <r>
    <n v="797"/>
    <n v="908"/>
    <n v="41715"/>
    <x v="184"/>
    <d v="2021-08-06T00:00:00"/>
    <s v="Genderqueer"/>
    <n v="42"/>
  </r>
  <r>
    <n v="798"/>
    <n v="825"/>
    <n v="54551"/>
    <x v="168"/>
    <d v="2021-04-01T00:00:00"/>
    <s v="Male"/>
    <n v="46"/>
  </r>
  <r>
    <n v="799"/>
    <n v="651"/>
    <n v="41626"/>
    <x v="27"/>
    <d v="2021-04-04T00:00:00"/>
    <s v="Genderfluid"/>
    <n v="61"/>
  </r>
  <r>
    <n v="800"/>
    <n v="422"/>
    <n v="20089"/>
    <x v="146"/>
    <d v="2021-06-23T00:00:00"/>
    <s v="Agender"/>
    <n v="34"/>
  </r>
  <r>
    <n v="801"/>
    <n v="995"/>
    <n v="58829"/>
    <x v="204"/>
    <d v="2021-08-17T00:00:00"/>
    <s v="Polygender"/>
    <n v="63"/>
  </r>
  <r>
    <n v="802"/>
    <n v="501"/>
    <n v="52930"/>
    <x v="269"/>
    <d v="2021-10-23T00:00:00"/>
    <s v="Genderqueer"/>
    <n v="73"/>
  </r>
  <r>
    <n v="803"/>
    <n v="625"/>
    <n v="25565"/>
    <x v="260"/>
    <d v="2021-04-16T00:00:00"/>
    <s v="Bigender"/>
    <n v="31"/>
  </r>
  <r>
    <n v="804"/>
    <n v="323"/>
    <n v="18090"/>
    <x v="138"/>
    <d v="2021-04-21T00:00:00"/>
    <s v="Genderfluid"/>
    <n v="40"/>
  </r>
  <r>
    <n v="805"/>
    <n v="416"/>
    <n v="13968"/>
    <x v="276"/>
    <d v="2021-10-03T00:00:00"/>
    <s v="Agender"/>
    <n v="21"/>
  </r>
  <r>
    <n v="806"/>
    <n v="684"/>
    <n v="41441"/>
    <x v="187"/>
    <d v="2021-08-16T00:00:00"/>
    <s v="Agender"/>
    <n v="78"/>
  </r>
  <r>
    <n v="807"/>
    <n v="636"/>
    <n v="47092"/>
    <x v="226"/>
    <d v="2021-03-03T00:00:00"/>
    <s v="Male"/>
    <n v="24"/>
  </r>
  <r>
    <n v="808"/>
    <n v="219"/>
    <n v="50929"/>
    <x v="105"/>
    <d v="2021-10-30T00:00:00"/>
    <s v="Male"/>
    <n v="44"/>
  </r>
  <r>
    <n v="809"/>
    <n v="73"/>
    <n v="26098"/>
    <x v="55"/>
    <d v="2021-02-25T00:00:00"/>
    <s v="Polygender"/>
    <n v="48"/>
  </r>
  <r>
    <n v="810"/>
    <n v="768"/>
    <n v="37440"/>
    <x v="26"/>
    <d v="2021-04-04T00:00:00"/>
    <s v="Bigender"/>
    <n v="52"/>
  </r>
  <r>
    <n v="811"/>
    <n v="764"/>
    <n v="23731"/>
    <x v="80"/>
    <d v="2021-10-24T00:00:00"/>
    <s v="Polygender"/>
    <n v="32"/>
  </r>
  <r>
    <n v="812"/>
    <n v="183"/>
    <n v="51668"/>
    <x v="161"/>
    <d v="2021-07-13T00:00:00"/>
    <s v="Female"/>
    <n v="44"/>
  </r>
  <r>
    <n v="813"/>
    <n v="908"/>
    <n v="52226"/>
    <x v="277"/>
    <d v="2021-09-01T00:00:00"/>
    <s v="Genderqueer"/>
    <n v="42"/>
  </r>
  <r>
    <n v="814"/>
    <n v="664"/>
    <n v="47232"/>
    <x v="102"/>
    <d v="2021-03-28T00:00:00"/>
    <s v="Genderfluid"/>
    <n v="32"/>
  </r>
  <r>
    <n v="815"/>
    <n v="572"/>
    <n v="50066"/>
    <x v="164"/>
    <d v="2021-05-17T00:00:00"/>
    <s v="Agender"/>
    <n v="27"/>
  </r>
  <r>
    <n v="816"/>
    <n v="620"/>
    <n v="32362"/>
    <x v="51"/>
    <d v="2021-02-06T00:00:00"/>
    <s v="Male"/>
    <n v="35"/>
  </r>
  <r>
    <n v="817"/>
    <n v="944"/>
    <n v="35818"/>
    <x v="235"/>
    <d v="2021-07-05T00:00:00"/>
    <s v="Genderfluid"/>
    <n v="36"/>
  </r>
  <r>
    <n v="818"/>
    <n v="865"/>
    <n v="16625"/>
    <x v="236"/>
    <d v="2021-04-10T00:00:00"/>
    <s v="Agender"/>
    <n v="44"/>
  </r>
  <r>
    <n v="819"/>
    <n v="461"/>
    <n v="48601"/>
    <x v="278"/>
    <d v="2021-01-22T00:00:00"/>
    <s v="Female"/>
    <n v="54"/>
  </r>
  <r>
    <n v="820"/>
    <n v="801"/>
    <n v="33182"/>
    <x v="149"/>
    <d v="2021-10-03T00:00:00"/>
    <s v="Female"/>
    <n v="64"/>
  </r>
  <r>
    <n v="821"/>
    <n v="118"/>
    <n v="27802"/>
    <x v="35"/>
    <d v="2021-01-10T00:00:00"/>
    <s v="Male"/>
    <n v="57"/>
  </r>
  <r>
    <n v="822"/>
    <n v="524"/>
    <n v="17615"/>
    <x v="120"/>
    <d v="2021-09-12T00:00:00"/>
    <s v="Agender"/>
    <n v="80"/>
  </r>
  <r>
    <n v="823"/>
    <n v="223"/>
    <n v="15928"/>
    <x v="84"/>
    <d v="2021-05-04T00:00:00"/>
    <s v="Non-binary"/>
    <n v="51"/>
  </r>
  <r>
    <n v="824"/>
    <n v="724"/>
    <n v="51124"/>
    <x v="247"/>
    <d v="2021-01-28T00:00:00"/>
    <s v="Female"/>
    <n v="66"/>
  </r>
  <r>
    <n v="825"/>
    <n v="787"/>
    <n v="13832"/>
    <x v="169"/>
    <d v="2021-02-22T00:00:00"/>
    <s v="Female"/>
    <n v="31"/>
  </r>
  <r>
    <n v="826"/>
    <n v="375"/>
    <n v="32770"/>
    <x v="177"/>
    <d v="2021-09-06T00:00:00"/>
    <s v="Agender"/>
    <n v="77"/>
  </r>
  <r>
    <n v="827"/>
    <n v="292"/>
    <n v="27202"/>
    <x v="153"/>
    <d v="2021-06-05T00:00:00"/>
    <s v="Male"/>
    <n v="25"/>
  </r>
  <r>
    <n v="828"/>
    <n v="601"/>
    <n v="32593"/>
    <x v="216"/>
    <d v="2021-01-27T00:00:00"/>
    <s v="Male"/>
    <n v="55"/>
  </r>
  <r>
    <n v="829"/>
    <n v="951"/>
    <n v="22744"/>
    <x v="93"/>
    <d v="2021-04-28T00:00:00"/>
    <s v="Male"/>
    <n v="66"/>
  </r>
  <r>
    <n v="830"/>
    <n v="956"/>
    <n v="36830"/>
    <x v="26"/>
    <d v="2021-03-23T00:00:00"/>
    <s v="Genderfluid"/>
    <n v="20"/>
  </r>
  <r>
    <n v="831"/>
    <n v="338"/>
    <n v="17700"/>
    <x v="218"/>
    <d v="2021-08-20T00:00:00"/>
    <s v="Female"/>
    <n v="75"/>
  </r>
  <r>
    <n v="832"/>
    <n v="627"/>
    <n v="52583"/>
    <x v="110"/>
    <d v="2021-09-27T00:00:00"/>
    <s v="Genderfluid"/>
    <n v="51"/>
  </r>
  <r>
    <n v="833"/>
    <n v="317"/>
    <n v="12955"/>
    <x v="115"/>
    <d v="2021-03-20T00:00:00"/>
    <s v="Male"/>
    <n v="48"/>
  </r>
  <r>
    <n v="834"/>
    <n v="139"/>
    <n v="27691"/>
    <x v="66"/>
    <d v="2021-03-08T00:00:00"/>
    <s v="Male"/>
    <n v="73"/>
  </r>
  <r>
    <n v="835"/>
    <n v="106"/>
    <n v="34923"/>
    <x v="220"/>
    <d v="2021-01-07T00:00:00"/>
    <s v="Genderqueer"/>
    <n v="38"/>
  </r>
  <r>
    <n v="836"/>
    <n v="971"/>
    <n v="16047"/>
    <x v="225"/>
    <d v="2021-08-24T00:00:00"/>
    <s v="Genderfluid"/>
    <n v="27"/>
  </r>
  <r>
    <n v="837"/>
    <n v="989"/>
    <n v="16281"/>
    <x v="82"/>
    <d v="2021-01-27T00:00:00"/>
    <s v="Bigender"/>
    <n v="53"/>
  </r>
  <r>
    <n v="838"/>
    <n v="946"/>
    <n v="56562"/>
    <x v="220"/>
    <d v="2021-01-15T00:00:00"/>
    <s v="Genderfluid"/>
    <n v="24"/>
  </r>
  <r>
    <n v="839"/>
    <n v="306"/>
    <n v="42095"/>
    <x v="44"/>
    <d v="2021-09-27T00:00:00"/>
    <s v="Polygender"/>
    <n v="68"/>
  </r>
  <r>
    <n v="840"/>
    <n v="183"/>
    <n v="50682"/>
    <x v="11"/>
    <d v="2021-07-08T00:00:00"/>
    <s v="Female"/>
    <n v="44"/>
  </r>
  <r>
    <n v="841"/>
    <n v="348"/>
    <n v="39690"/>
    <x v="232"/>
    <d v="2021-07-12T00:00:00"/>
    <s v="Genderqueer"/>
    <n v="76"/>
  </r>
  <r>
    <n v="842"/>
    <n v="310"/>
    <n v="22552"/>
    <x v="126"/>
    <d v="2021-01-29T00:00:00"/>
    <s v="Polygender"/>
    <n v="61"/>
  </r>
  <r>
    <n v="843"/>
    <n v="956"/>
    <n v="17717"/>
    <x v="185"/>
    <d v="2021-07-09T00:00:00"/>
    <s v="Genderfluid"/>
    <n v="20"/>
  </r>
  <r>
    <n v="844"/>
    <n v="35"/>
    <n v="34733"/>
    <x v="132"/>
    <d v="2021-10-18T00:00:00"/>
    <s v="Male"/>
    <n v="80"/>
  </r>
  <r>
    <n v="845"/>
    <n v="457"/>
    <n v="11229"/>
    <x v="23"/>
    <d v="2021-05-22T00:00:00"/>
    <s v="Male"/>
    <n v="27"/>
  </r>
  <r>
    <n v="846"/>
    <n v="515"/>
    <n v="58585"/>
    <x v="206"/>
    <d v="2021-10-10T00:00:00"/>
    <s v="Female"/>
    <n v="52"/>
  </r>
  <r>
    <n v="847"/>
    <n v="566"/>
    <n v="43999"/>
    <x v="171"/>
    <d v="2021-11-04T00:00:00"/>
    <s v="Male"/>
    <n v="23"/>
  </r>
  <r>
    <n v="848"/>
    <n v="813"/>
    <n v="18195"/>
    <x v="266"/>
    <d v="2021-10-14T00:00:00"/>
    <s v="Male"/>
    <n v="62"/>
  </r>
  <r>
    <n v="849"/>
    <n v="882"/>
    <n v="21468"/>
    <x v="277"/>
    <d v="2021-09-01T00:00:00"/>
    <s v="Genderqueer"/>
    <n v="43"/>
  </r>
  <r>
    <n v="850"/>
    <n v="254"/>
    <n v="16739"/>
    <x v="48"/>
    <d v="2021-04-27T00:00:00"/>
    <s v="Male"/>
    <n v="44"/>
  </r>
  <r>
    <n v="851"/>
    <n v="365"/>
    <n v="15504"/>
    <x v="195"/>
    <d v="2021-05-02T00:00:00"/>
    <s v="Genderqueer"/>
    <n v="25"/>
  </r>
  <r>
    <n v="852"/>
    <n v="102"/>
    <n v="42616"/>
    <x v="97"/>
    <d v="2021-05-08T00:00:00"/>
    <s v="Genderfluid"/>
    <n v="32"/>
  </r>
  <r>
    <n v="853"/>
    <n v="653"/>
    <n v="28448"/>
    <x v="279"/>
    <d v="2021-10-18T00:00:00"/>
    <s v="Polygender"/>
    <n v="21"/>
  </r>
  <r>
    <n v="854"/>
    <n v="680"/>
    <n v="55361"/>
    <x v="155"/>
    <d v="2021-08-27T00:00:00"/>
    <s v="Bigender"/>
    <n v="78"/>
  </r>
  <r>
    <n v="855"/>
    <n v="620"/>
    <n v="13177"/>
    <x v="186"/>
    <d v="2021-02-02T00:00:00"/>
    <s v="Male"/>
    <n v="35"/>
  </r>
  <r>
    <n v="856"/>
    <n v="289"/>
    <n v="35823"/>
    <x v="17"/>
    <d v="2021-01-22T00:00:00"/>
    <s v="Genderqueer"/>
    <n v="43"/>
  </r>
  <r>
    <n v="857"/>
    <n v="577"/>
    <n v="43897"/>
    <x v="270"/>
    <d v="2021-09-10T00:00:00"/>
    <s v="Genderfluid"/>
    <n v="32"/>
  </r>
  <r>
    <n v="858"/>
    <n v="987"/>
    <n v="48827"/>
    <x v="71"/>
    <d v="2021-03-27T00:00:00"/>
    <s v="Genderfluid"/>
    <n v="70"/>
  </r>
  <r>
    <n v="859"/>
    <n v="269"/>
    <n v="42679"/>
    <x v="173"/>
    <d v="2021-04-09T00:00:00"/>
    <s v="Bigender"/>
    <n v="20"/>
  </r>
  <r>
    <n v="860"/>
    <n v="570"/>
    <n v="18813"/>
    <x v="265"/>
    <d v="2021-05-04T00:00:00"/>
    <s v="Genderqueer"/>
    <n v="35"/>
  </r>
  <r>
    <n v="861"/>
    <n v="315"/>
    <n v="11565"/>
    <x v="280"/>
    <d v="2021-06-20T00:00:00"/>
    <s v="Genderqueer"/>
    <n v="49"/>
  </r>
  <r>
    <n v="862"/>
    <n v="984"/>
    <n v="43784"/>
    <x v="191"/>
    <d v="2021-10-20T00:00:00"/>
    <s v="Female"/>
    <n v="57"/>
  </r>
  <r>
    <n v="863"/>
    <n v="81"/>
    <n v="33163"/>
    <x v="257"/>
    <d v="2021-05-18T00:00:00"/>
    <s v="Female"/>
    <n v="30"/>
  </r>
  <r>
    <n v="864"/>
    <n v="414"/>
    <n v="48691"/>
    <x v="12"/>
    <d v="2021-04-17T00:00:00"/>
    <s v="Polygender"/>
    <n v="51"/>
  </r>
  <r>
    <n v="865"/>
    <n v="490"/>
    <n v="24343"/>
    <x v="281"/>
    <d v="2021-07-30T00:00:00"/>
    <s v="Male"/>
    <n v="57"/>
  </r>
  <r>
    <n v="866"/>
    <n v="88"/>
    <n v="48270"/>
    <x v="97"/>
    <d v="2021-04-21T00:00:00"/>
    <s v="Male"/>
    <n v="78"/>
  </r>
  <r>
    <n v="867"/>
    <n v="342"/>
    <n v="42248"/>
    <x v="4"/>
    <d v="2021-04-07T00:00:00"/>
    <s v="Genderqueer"/>
    <n v="45"/>
  </r>
  <r>
    <n v="868"/>
    <n v="937"/>
    <n v="43447"/>
    <x v="282"/>
    <d v="2021-04-03T00:00:00"/>
    <s v="Male"/>
    <n v="70"/>
  </r>
  <r>
    <n v="869"/>
    <n v="605"/>
    <n v="11108"/>
    <x v="149"/>
    <d v="2021-10-20T00:00:00"/>
    <s v="Female"/>
    <n v="25"/>
  </r>
  <r>
    <n v="870"/>
    <n v="647"/>
    <n v="47385"/>
    <x v="187"/>
    <d v="2021-08-12T00:00:00"/>
    <s v="Male"/>
    <n v="51"/>
  </r>
  <r>
    <n v="871"/>
    <n v="550"/>
    <n v="10888"/>
    <x v="266"/>
    <d v="2021-10-08T00:00:00"/>
    <s v="Male"/>
    <n v="22"/>
  </r>
  <r>
    <n v="872"/>
    <n v="954"/>
    <n v="43868"/>
    <x v="132"/>
    <d v="2021-10-14T00:00:00"/>
    <s v="Non-binary"/>
    <n v="69"/>
  </r>
  <r>
    <n v="873"/>
    <n v="100"/>
    <n v="55341"/>
    <x v="23"/>
    <d v="2021-05-07T00:00:00"/>
    <s v="Genderfluid"/>
    <n v="69"/>
  </r>
  <r>
    <n v="874"/>
    <n v="557"/>
    <n v="25370"/>
    <x v="271"/>
    <d v="2021-04-10T00:00:00"/>
    <s v="Bigender"/>
    <n v="59"/>
  </r>
  <r>
    <n v="875"/>
    <n v="383"/>
    <n v="25336"/>
    <x v="33"/>
    <d v="2021-02-27T00:00:00"/>
    <s v="Non-binary"/>
    <n v="23"/>
  </r>
  <r>
    <n v="876"/>
    <n v="566"/>
    <n v="52388"/>
    <x v="283"/>
    <d v="2021-05-24T00:00:00"/>
    <s v="Male"/>
    <n v="23"/>
  </r>
  <r>
    <n v="877"/>
    <n v="558"/>
    <n v="25468"/>
    <x v="221"/>
    <d v="2021-08-02T00:00:00"/>
    <s v="Genderqueer"/>
    <n v="38"/>
  </r>
  <r>
    <n v="878"/>
    <n v="470"/>
    <n v="50578"/>
    <x v="282"/>
    <d v="2021-04-20T00:00:00"/>
    <s v="Genderfluid"/>
    <n v="45"/>
  </r>
  <r>
    <n v="879"/>
    <n v="370"/>
    <n v="37561"/>
    <x v="191"/>
    <d v="2021-10-20T00:00:00"/>
    <s v="Agender"/>
    <n v="38"/>
  </r>
  <r>
    <n v="880"/>
    <n v="872"/>
    <n v="43851"/>
    <x v="45"/>
    <d v="2021-03-16T00:00:00"/>
    <s v="Non-binary"/>
    <n v="74"/>
  </r>
  <r>
    <n v="881"/>
    <n v="318"/>
    <n v="51945"/>
    <x v="242"/>
    <d v="2021-03-10T00:00:00"/>
    <s v="Polygender"/>
    <n v="63"/>
  </r>
  <r>
    <n v="882"/>
    <n v="821"/>
    <n v="53666"/>
    <x v="196"/>
    <d v="2021-07-07T00:00:00"/>
    <s v="Agender"/>
    <n v="74"/>
  </r>
  <r>
    <n v="883"/>
    <n v="360"/>
    <n v="43729"/>
    <x v="50"/>
    <d v="2021-03-05T00:00:00"/>
    <s v="Male"/>
    <n v="68"/>
  </r>
  <r>
    <n v="884"/>
    <n v="62"/>
    <n v="54659"/>
    <x v="177"/>
    <d v="2021-09-08T00:00:00"/>
    <s v="Bigender"/>
    <n v="32"/>
  </r>
  <r>
    <n v="885"/>
    <n v="16"/>
    <n v="27561"/>
    <x v="111"/>
    <d v="2021-11-13T00:00:00"/>
    <s v="Male"/>
    <n v="75"/>
  </r>
  <r>
    <n v="886"/>
    <n v="898"/>
    <n v="51067"/>
    <x v="13"/>
    <d v="2021-10-18T00:00:00"/>
    <s v="Bigender"/>
    <n v="41"/>
  </r>
  <r>
    <n v="887"/>
    <n v="669"/>
    <n v="10969"/>
    <x v="169"/>
    <d v="2021-02-20T00:00:00"/>
    <s v="Genderfluid"/>
    <n v="68"/>
  </r>
  <r>
    <n v="888"/>
    <n v="108"/>
    <n v="38001"/>
    <x v="214"/>
    <d v="2021-05-03T00:00:00"/>
    <s v="Bigender"/>
    <n v="57"/>
  </r>
  <r>
    <n v="889"/>
    <n v="332"/>
    <n v="27115"/>
    <x v="121"/>
    <d v="2021-08-11T00:00:00"/>
    <s v="Male"/>
    <n v="75"/>
  </r>
  <r>
    <n v="890"/>
    <n v="649"/>
    <n v="54889"/>
    <x v="146"/>
    <d v="2021-07-07T00:00:00"/>
    <s v="Genderfluid"/>
    <n v="74"/>
  </r>
  <r>
    <n v="891"/>
    <n v="350"/>
    <n v="36118"/>
    <x v="284"/>
    <d v="2021-08-14T00:00:00"/>
    <s v="Bigender"/>
    <n v="23"/>
  </r>
  <r>
    <n v="892"/>
    <n v="586"/>
    <n v="21071"/>
    <x v="265"/>
    <d v="2021-04-11T00:00:00"/>
    <s v="Agender"/>
    <n v="34"/>
  </r>
  <r>
    <n v="893"/>
    <n v="854"/>
    <n v="49324"/>
    <x v="250"/>
    <d v="2021-03-14T00:00:00"/>
    <s v="Female"/>
    <n v="74"/>
  </r>
  <r>
    <n v="894"/>
    <n v="1000"/>
    <n v="35622"/>
    <x v="191"/>
    <d v="2021-10-13T00:00:00"/>
    <s v="Male"/>
    <n v="71"/>
  </r>
  <r>
    <n v="895"/>
    <n v="664"/>
    <n v="56830"/>
    <x v="285"/>
    <d v="2021-08-15T00:00:00"/>
    <s v="Genderfluid"/>
    <n v="32"/>
  </r>
  <r>
    <n v="896"/>
    <n v="446"/>
    <n v="46213"/>
    <x v="208"/>
    <d v="2021-03-31T00:00:00"/>
    <s v="Non-binary"/>
    <n v="47"/>
  </r>
  <r>
    <n v="897"/>
    <n v="278"/>
    <n v="46681"/>
    <x v="75"/>
    <d v="2021-09-17T00:00:00"/>
    <s v="Non-binary"/>
    <n v="73"/>
  </r>
  <r>
    <n v="898"/>
    <n v="465"/>
    <n v="51868"/>
    <x v="11"/>
    <d v="2021-07-04T00:00:00"/>
    <s v="Female"/>
    <n v="38"/>
  </r>
  <r>
    <n v="899"/>
    <n v="408"/>
    <n v="32250"/>
    <x v="218"/>
    <d v="2021-08-14T00:00:00"/>
    <s v="Genderfluid"/>
    <n v="66"/>
  </r>
  <r>
    <n v="900"/>
    <n v="409"/>
    <n v="31161"/>
    <x v="14"/>
    <d v="2021-07-24T00:00:00"/>
    <s v="Male"/>
    <n v="75"/>
  </r>
  <r>
    <n v="901"/>
    <n v="305"/>
    <n v="46735"/>
    <x v="237"/>
    <d v="2021-05-06T00:00:00"/>
    <s v="Genderqueer"/>
    <n v="25"/>
  </r>
  <r>
    <n v="902"/>
    <n v="553"/>
    <n v="30330"/>
    <x v="82"/>
    <d v="2021-01-15T00:00:00"/>
    <s v="Genderfluid"/>
    <n v="30"/>
  </r>
  <r>
    <n v="903"/>
    <n v="789"/>
    <n v="21721"/>
    <x v="129"/>
    <d v="2021-01-21T00:00:00"/>
    <s v="Genderqueer"/>
    <n v="36"/>
  </r>
  <r>
    <n v="904"/>
    <n v="980"/>
    <n v="40117"/>
    <x v="229"/>
    <d v="2021-04-07T00:00:00"/>
    <s v="Agender"/>
    <n v="35"/>
  </r>
  <r>
    <n v="905"/>
    <n v="439"/>
    <n v="57884"/>
    <x v="91"/>
    <d v="2021-01-23T00:00:00"/>
    <s v="Female"/>
    <n v="75"/>
  </r>
  <r>
    <n v="906"/>
    <n v="870"/>
    <n v="40632"/>
    <x v="286"/>
    <d v="2021-02-04T00:00:00"/>
    <s v="Genderfluid"/>
    <n v="49"/>
  </r>
  <r>
    <n v="907"/>
    <n v="971"/>
    <n v="26863"/>
    <x v="287"/>
    <d v="2021-08-17T00:00:00"/>
    <s v="Genderfluid"/>
    <n v="27"/>
  </r>
  <r>
    <n v="908"/>
    <n v="422"/>
    <n v="55562"/>
    <x v="236"/>
    <d v="2021-04-08T00:00:00"/>
    <s v="Agender"/>
    <n v="34"/>
  </r>
  <r>
    <n v="909"/>
    <n v="465"/>
    <n v="34050"/>
    <x v="156"/>
    <d v="2021-08-09T00:00:00"/>
    <s v="Female"/>
    <n v="38"/>
  </r>
  <r>
    <n v="910"/>
    <n v="738"/>
    <n v="14581"/>
    <x v="169"/>
    <d v="2021-02-06T00:00:00"/>
    <s v="Genderqueer"/>
    <n v="55"/>
  </r>
  <r>
    <n v="911"/>
    <n v="189"/>
    <n v="58886"/>
    <x v="244"/>
    <d v="2021-09-06T00:00:00"/>
    <s v="Bigender"/>
    <n v="28"/>
  </r>
  <r>
    <n v="912"/>
    <n v="780"/>
    <n v="48097"/>
    <x v="244"/>
    <d v="2021-09-09T00:00:00"/>
    <s v="Genderfluid"/>
    <n v="55"/>
  </r>
  <r>
    <n v="913"/>
    <n v="597"/>
    <n v="16265"/>
    <x v="260"/>
    <d v="2021-04-19T00:00:00"/>
    <s v="Genderfluid"/>
    <n v="80"/>
  </r>
  <r>
    <n v="914"/>
    <n v="577"/>
    <n v="36771"/>
    <x v="153"/>
    <d v="2021-05-12T00:00:00"/>
    <s v="Genderfluid"/>
    <n v="32"/>
  </r>
  <r>
    <n v="915"/>
    <n v="266"/>
    <n v="49775"/>
    <x v="108"/>
    <d v="2021-05-04T00:00:00"/>
    <s v="Non-binary"/>
    <n v="55"/>
  </r>
  <r>
    <n v="916"/>
    <n v="189"/>
    <n v="31001"/>
    <x v="268"/>
    <d v="2021-10-19T00:00:00"/>
    <s v="Bigender"/>
    <n v="28"/>
  </r>
  <r>
    <n v="917"/>
    <n v="750"/>
    <n v="15620"/>
    <x v="220"/>
    <d v="2021-01-12T00:00:00"/>
    <s v="Polygender"/>
    <n v="42"/>
  </r>
  <r>
    <n v="918"/>
    <n v="965"/>
    <n v="24379"/>
    <x v="92"/>
    <d v="2021-04-03T00:00:00"/>
    <s v="Bigender"/>
    <n v="75"/>
  </r>
  <r>
    <n v="919"/>
    <n v="97"/>
    <n v="53662"/>
    <x v="232"/>
    <d v="2021-07-21T00:00:00"/>
    <s v="Female"/>
    <n v="39"/>
  </r>
  <r>
    <n v="920"/>
    <n v="703"/>
    <n v="27722"/>
    <x v="285"/>
    <d v="2021-08-16T00:00:00"/>
    <s v="Polygender"/>
    <n v="26"/>
  </r>
  <r>
    <n v="921"/>
    <n v="418"/>
    <n v="53911"/>
    <x v="226"/>
    <d v="2021-02-18T00:00:00"/>
    <s v="Agender"/>
    <n v="57"/>
  </r>
  <r>
    <n v="922"/>
    <n v="703"/>
    <n v="36995"/>
    <x v="150"/>
    <d v="2021-11-02T00:00:00"/>
    <s v="Polygender"/>
    <n v="26"/>
  </r>
  <r>
    <n v="923"/>
    <n v="767"/>
    <n v="28421"/>
    <x v="196"/>
    <d v="2021-07-26T00:00:00"/>
    <s v="Genderqueer"/>
    <n v="37"/>
  </r>
  <r>
    <n v="924"/>
    <n v="786"/>
    <n v="43116"/>
    <x v="18"/>
    <d v="2021-04-18T00:00:00"/>
    <s v="Agender"/>
    <n v="23"/>
  </r>
  <r>
    <n v="925"/>
    <n v="272"/>
    <n v="47553"/>
    <x v="259"/>
    <d v="2021-08-12T00:00:00"/>
    <s v="Genderqueer"/>
    <n v="22"/>
  </r>
  <r>
    <n v="926"/>
    <n v="123"/>
    <n v="13634"/>
    <x v="112"/>
    <d v="2021-02-18T00:00:00"/>
    <s v="Female"/>
    <n v="22"/>
  </r>
  <r>
    <n v="927"/>
    <n v="963"/>
    <n v="24139"/>
    <x v="204"/>
    <d v="2021-08-06T00:00:00"/>
    <s v="Genderqueer"/>
    <n v="47"/>
  </r>
  <r>
    <n v="928"/>
    <n v="801"/>
    <n v="42930"/>
    <x v="154"/>
    <d v="2021-10-19T00:00:00"/>
    <s v="Female"/>
    <n v="64"/>
  </r>
  <r>
    <n v="929"/>
    <n v="397"/>
    <n v="19614"/>
    <x v="52"/>
    <d v="2021-02-06T00:00:00"/>
    <s v="Female"/>
    <n v="50"/>
  </r>
  <r>
    <n v="930"/>
    <n v="150"/>
    <n v="17581"/>
    <x v="40"/>
    <d v="2021-06-30T00:00:00"/>
    <s v="Male"/>
    <n v="26"/>
  </r>
  <r>
    <n v="931"/>
    <n v="502"/>
    <n v="12528"/>
    <x v="246"/>
    <d v="2021-06-19T00:00:00"/>
    <s v="Male"/>
    <n v="34"/>
  </r>
  <r>
    <n v="932"/>
    <n v="45"/>
    <n v="27978"/>
    <x v="32"/>
    <d v="2021-08-23T00:00:00"/>
    <s v="Male"/>
    <n v="27"/>
  </r>
  <r>
    <n v="933"/>
    <n v="595"/>
    <n v="55917"/>
    <x v="267"/>
    <d v="2021-05-20T00:00:00"/>
    <s v="Female"/>
    <n v="60"/>
  </r>
  <r>
    <n v="934"/>
    <n v="736"/>
    <n v="23252"/>
    <x v="260"/>
    <d v="2021-04-21T00:00:00"/>
    <s v="Female"/>
    <n v="55"/>
  </r>
  <r>
    <n v="935"/>
    <n v="129"/>
    <n v="16962"/>
    <x v="29"/>
    <d v="2021-07-16T00:00:00"/>
    <s v="Non-binary"/>
    <n v="68"/>
  </r>
  <r>
    <n v="936"/>
    <n v="148"/>
    <n v="47197"/>
    <x v="259"/>
    <d v="2021-08-01T00:00:00"/>
    <s v="Polygender"/>
    <n v="53"/>
  </r>
  <r>
    <n v="937"/>
    <n v="72"/>
    <n v="13216"/>
    <x v="246"/>
    <d v="2021-06-25T00:00:00"/>
    <s v="Genderfluid"/>
    <n v="42"/>
  </r>
  <r>
    <n v="938"/>
    <n v="128"/>
    <n v="41631"/>
    <x v="122"/>
    <d v="2021-06-28T00:00:00"/>
    <s v="Male"/>
    <n v="48"/>
  </r>
  <r>
    <n v="939"/>
    <n v="432"/>
    <n v="24169"/>
    <x v="261"/>
    <d v="2021-04-21T00:00:00"/>
    <s v="Bigender"/>
    <n v="34"/>
  </r>
  <r>
    <n v="940"/>
    <n v="813"/>
    <n v="11980"/>
    <x v="178"/>
    <d v="2021-10-04T00:00:00"/>
    <s v="Male"/>
    <n v="62"/>
  </r>
  <r>
    <n v="941"/>
    <n v="662"/>
    <n v="56019"/>
    <x v="147"/>
    <d v="2021-10-05T00:00:00"/>
    <s v="Female"/>
    <n v="58"/>
  </r>
  <r>
    <n v="942"/>
    <n v="282"/>
    <n v="46279"/>
    <x v="100"/>
    <d v="2021-06-10T00:00:00"/>
    <s v="Female"/>
    <n v="59"/>
  </r>
  <r>
    <n v="943"/>
    <n v="76"/>
    <n v="26707"/>
    <x v="131"/>
    <d v="2021-03-14T00:00:00"/>
    <s v="Agender"/>
    <n v="51"/>
  </r>
  <r>
    <n v="944"/>
    <n v="774"/>
    <n v="27648"/>
    <x v="139"/>
    <d v="2021-08-09T00:00:00"/>
    <s v="Genderqueer"/>
    <n v="34"/>
  </r>
  <r>
    <n v="945"/>
    <n v="54"/>
    <n v="11172"/>
    <x v="22"/>
    <d v="2021-07-22T00:00:00"/>
    <s v="Genderqueer"/>
    <n v="62"/>
  </r>
  <r>
    <n v="946"/>
    <n v="455"/>
    <n v="33414"/>
    <x v="214"/>
    <d v="2021-05-13T00:00:00"/>
    <s v="Non-binary"/>
    <n v="60"/>
  </r>
  <r>
    <n v="947"/>
    <n v="49"/>
    <n v="47022"/>
    <x v="288"/>
    <d v="2021-07-02T00:00:00"/>
    <s v="Female"/>
    <n v="56"/>
  </r>
  <r>
    <n v="948"/>
    <n v="35"/>
    <n v="18783"/>
    <x v="67"/>
    <d v="2021-09-02T00:00:00"/>
    <s v="Male"/>
    <n v="80"/>
  </r>
  <r>
    <n v="949"/>
    <n v="244"/>
    <n v="50347"/>
    <x v="51"/>
    <d v="2021-02-17T00:00:00"/>
    <s v="Male"/>
    <n v="38"/>
  </r>
  <r>
    <n v="950"/>
    <n v="328"/>
    <n v="43066"/>
    <x v="190"/>
    <d v="2021-10-31T00:00:00"/>
    <s v="Non-binary"/>
    <n v="59"/>
  </r>
  <r>
    <n v="951"/>
    <n v="515"/>
    <n v="28300"/>
    <x v="147"/>
    <d v="2021-10-23T00:00:00"/>
    <s v="Female"/>
    <n v="52"/>
  </r>
  <r>
    <n v="952"/>
    <n v="883"/>
    <n v="57857"/>
    <x v="77"/>
    <d v="2021-08-25T00:00:00"/>
    <s v="Polygender"/>
    <n v="43"/>
  </r>
  <r>
    <n v="953"/>
    <n v="733"/>
    <n v="28033"/>
    <x v="258"/>
    <d v="2021-04-26T00:00:00"/>
    <s v="Genderqueer"/>
    <n v="67"/>
  </r>
  <r>
    <n v="954"/>
    <n v="370"/>
    <n v="33703"/>
    <x v="254"/>
    <d v="2021-04-15T00:00:00"/>
    <s v="Agender"/>
    <n v="38"/>
  </r>
  <r>
    <n v="955"/>
    <n v="209"/>
    <n v="30609"/>
    <x v="181"/>
    <d v="2021-02-05T00:00:00"/>
    <s v="Female"/>
    <n v="29"/>
  </r>
  <r>
    <n v="956"/>
    <n v="549"/>
    <n v="19917"/>
    <x v="264"/>
    <d v="2021-06-07T00:00:00"/>
    <s v="Male"/>
    <n v="50"/>
  </r>
  <r>
    <n v="957"/>
    <n v="740"/>
    <n v="47132"/>
    <x v="133"/>
    <d v="2021-08-30T00:00:00"/>
    <s v="Non-binary"/>
    <n v="73"/>
  </r>
  <r>
    <n v="958"/>
    <n v="577"/>
    <n v="42170"/>
    <x v="146"/>
    <d v="2021-07-01T00:00:00"/>
    <s v="Genderfluid"/>
    <n v="32"/>
  </r>
  <r>
    <n v="959"/>
    <n v="565"/>
    <n v="10777"/>
    <x v="275"/>
    <d v="2021-02-10T00:00:00"/>
    <s v="Genderqueer"/>
    <n v="73"/>
  </r>
  <r>
    <n v="960"/>
    <n v="362"/>
    <n v="32197"/>
    <x v="252"/>
    <d v="2021-10-07T00:00:00"/>
    <s v="Genderqueer"/>
    <n v="39"/>
  </r>
  <r>
    <n v="961"/>
    <n v="717"/>
    <n v="54557"/>
    <x v="95"/>
    <d v="2021-04-15T00:00:00"/>
    <s v="Agender"/>
    <n v="20"/>
  </r>
  <r>
    <n v="962"/>
    <n v="657"/>
    <n v="49485"/>
    <x v="15"/>
    <d v="2021-02-18T00:00:00"/>
    <s v="Male"/>
    <n v="25"/>
  </r>
  <r>
    <n v="963"/>
    <n v="108"/>
    <n v="18632"/>
    <x v="68"/>
    <d v="2021-07-14T00:00:00"/>
    <s v="Bigender"/>
    <n v="57"/>
  </r>
  <r>
    <n v="964"/>
    <n v="367"/>
    <n v="22258"/>
    <x v="234"/>
    <d v="2021-07-16T00:00:00"/>
    <s v="Bigender"/>
    <n v="51"/>
  </r>
  <r>
    <n v="965"/>
    <n v="69"/>
    <n v="14014"/>
    <x v="65"/>
    <d v="2021-07-29T00:00:00"/>
    <s v="Bigender"/>
    <n v="79"/>
  </r>
  <r>
    <n v="966"/>
    <n v="639"/>
    <n v="28100"/>
    <x v="253"/>
    <d v="2021-03-10T00:00:00"/>
    <s v="Non-binary"/>
    <n v="40"/>
  </r>
  <r>
    <n v="967"/>
    <n v="306"/>
    <n v="32010"/>
    <x v="191"/>
    <d v="2021-11-07T00:00:00"/>
    <s v="Polygender"/>
    <n v="68"/>
  </r>
  <r>
    <n v="968"/>
    <n v="765"/>
    <n v="32223"/>
    <x v="208"/>
    <d v="2021-04-03T00:00:00"/>
    <s v="Non-binary"/>
    <n v="59"/>
  </r>
  <r>
    <n v="969"/>
    <n v="639"/>
    <n v="23565"/>
    <x v="59"/>
    <d v="2021-05-25T00:00:00"/>
    <s v="Non-binary"/>
    <n v="40"/>
  </r>
  <r>
    <n v="970"/>
    <n v="382"/>
    <n v="36941"/>
    <x v="247"/>
    <d v="2021-01-23T00:00:00"/>
    <s v="Genderfluid"/>
    <n v="24"/>
  </r>
  <r>
    <n v="971"/>
    <n v="272"/>
    <n v="40173"/>
    <x v="75"/>
    <d v="2021-09-12T00:00:00"/>
    <s v="Genderqueer"/>
    <n v="22"/>
  </r>
  <r>
    <n v="972"/>
    <n v="117"/>
    <n v="10698"/>
    <x v="152"/>
    <d v="2021-08-08T00:00:00"/>
    <s v="Female"/>
    <n v="75"/>
  </r>
  <r>
    <n v="973"/>
    <n v="232"/>
    <n v="49214"/>
    <x v="21"/>
    <d v="2021-09-24T00:00:00"/>
    <s v="Male"/>
    <n v="24"/>
  </r>
  <r>
    <n v="974"/>
    <n v="221"/>
    <n v="17928"/>
    <x v="43"/>
    <d v="2021-02-18T00:00:00"/>
    <s v="Polygender"/>
    <n v="43"/>
  </r>
  <r>
    <n v="975"/>
    <n v="316"/>
    <n v="28211"/>
    <x v="289"/>
    <d v="2021-01-30T00:00:00"/>
    <s v="Genderqueer"/>
    <n v="67"/>
  </r>
  <r>
    <n v="976"/>
    <n v="778"/>
    <n v="11014"/>
    <x v="9"/>
    <d v="2021-11-04T00:00:00"/>
    <s v="Genderfluid"/>
    <n v="20"/>
  </r>
  <r>
    <n v="977"/>
    <n v="463"/>
    <n v="19220"/>
    <x v="195"/>
    <d v="2021-05-06T00:00:00"/>
    <s v="Agender"/>
    <n v="58"/>
  </r>
  <r>
    <n v="978"/>
    <n v="827"/>
    <n v="24589"/>
    <x v="239"/>
    <d v="2021-05-18T00:00:00"/>
    <s v="Agender"/>
    <n v="37"/>
  </r>
  <r>
    <n v="979"/>
    <n v="813"/>
    <n v="31437"/>
    <x v="119"/>
    <d v="2021-04-21T00:00:00"/>
    <s v="Male"/>
    <n v="62"/>
  </r>
  <r>
    <n v="980"/>
    <n v="84"/>
    <n v="57728"/>
    <x v="171"/>
    <d v="2021-11-14T00:00:00"/>
    <s v="Female"/>
    <n v="63"/>
  </r>
  <r>
    <n v="981"/>
    <n v="830"/>
    <n v="37730"/>
    <x v="276"/>
    <d v="2021-10-12T00:00:00"/>
    <s v="Male"/>
    <n v="46"/>
  </r>
  <r>
    <n v="982"/>
    <n v="123"/>
    <n v="33286"/>
    <x v="86"/>
    <d v="2021-04-07T00:00:00"/>
    <s v="Female"/>
    <n v="22"/>
  </r>
  <r>
    <n v="983"/>
    <n v="677"/>
    <n v="49941"/>
    <x v="157"/>
    <d v="2021-07-14T00:00:00"/>
    <s v="Female"/>
    <n v="33"/>
  </r>
  <r>
    <n v="984"/>
    <n v="359"/>
    <n v="10390"/>
    <x v="219"/>
    <d v="2021-09-30T00:00:00"/>
    <s v="Genderfluid"/>
    <n v="28"/>
  </r>
  <r>
    <n v="985"/>
    <n v="581"/>
    <n v="59558"/>
    <x v="205"/>
    <d v="2021-02-09T00:00:00"/>
    <s v="Polygender"/>
    <n v="40"/>
  </r>
  <r>
    <n v="986"/>
    <n v="116"/>
    <n v="13431"/>
    <x v="204"/>
    <d v="2021-08-15T00:00:00"/>
    <s v="Genderfluid"/>
    <n v="35"/>
  </r>
  <r>
    <n v="987"/>
    <n v="247"/>
    <n v="30215"/>
    <x v="37"/>
    <d v="2021-08-09T00:00:00"/>
    <s v="Female"/>
    <n v="57"/>
  </r>
  <r>
    <n v="988"/>
    <n v="496"/>
    <n v="27204"/>
    <x v="94"/>
    <d v="2021-02-16T00:00:00"/>
    <s v="Bigender"/>
    <n v="32"/>
  </r>
  <r>
    <n v="989"/>
    <n v="595"/>
    <n v="27217"/>
    <x v="162"/>
    <d v="2021-01-29T00:00:00"/>
    <s v="Female"/>
    <n v="60"/>
  </r>
  <r>
    <n v="990"/>
    <n v="87"/>
    <n v="40306"/>
    <x v="127"/>
    <d v="2021-09-06T00:00:00"/>
    <s v="Agender"/>
    <n v="53"/>
  </r>
  <r>
    <n v="991"/>
    <n v="493"/>
    <n v="17535"/>
    <x v="216"/>
    <d v="2021-01-16T00:00:00"/>
    <s v="Bigender"/>
    <n v="63"/>
  </r>
  <r>
    <n v="992"/>
    <n v="770"/>
    <n v="53679"/>
    <x v="290"/>
    <d v="2021-08-14T00:00:00"/>
    <s v="Polygender"/>
    <n v="50"/>
  </r>
  <r>
    <n v="993"/>
    <n v="268"/>
    <n v="33479"/>
    <x v="12"/>
    <d v="2021-04-11T00:00:00"/>
    <s v="Male"/>
    <n v="47"/>
  </r>
  <r>
    <n v="994"/>
    <n v="920"/>
    <n v="59074"/>
    <x v="167"/>
    <d v="2021-07-17T00:00:00"/>
    <s v="Polygender"/>
    <n v="72"/>
  </r>
  <r>
    <n v="995"/>
    <n v="15"/>
    <n v="43588"/>
    <x v="199"/>
    <d v="2021-04-28T00:00:00"/>
    <s v="Genderfluid"/>
    <n v="34"/>
  </r>
  <r>
    <n v="996"/>
    <n v="345"/>
    <n v="37843"/>
    <x v="17"/>
    <d v="2021-02-02T00:00:00"/>
    <s v="Genderqueer"/>
    <n v="62"/>
  </r>
  <r>
    <n v="997"/>
    <n v="346"/>
    <n v="53831"/>
    <x v="289"/>
    <d v="2021-01-31T00:00:00"/>
    <s v="Genderqueer"/>
    <n v="40"/>
  </r>
  <r>
    <n v="998"/>
    <n v="407"/>
    <n v="53308"/>
    <x v="237"/>
    <d v="2021-05-21T00:00:00"/>
    <s v="Male"/>
    <n v="41"/>
  </r>
  <r>
    <n v="999"/>
    <n v="428"/>
    <n v="31643"/>
    <x v="10"/>
    <d v="2021-07-12T00:00:00"/>
    <s v="Polygender"/>
    <n v="66"/>
  </r>
  <r>
    <n v="1000"/>
    <n v="896"/>
    <n v="27836"/>
    <x v="119"/>
    <d v="2021-04-24T00:00:00"/>
    <s v="Genderqueer"/>
    <n v="6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orders" cacheId="64" applyNumberFormats="0" applyBorderFormats="0" applyFontFormats="0" applyPatternFormats="0" applyAlignmentFormats="0" applyWidthHeightFormats="0" dataCaption="" updatedVersion="6" compact="0" compactData="0">
  <location ref="O3:P14" firstHeaderRow="1" firstDataRow="1" firstDataCol="1"/>
  <pivotFields count="7">
    <pivotField name="order_id" compact="0" outline="0" multipleItemSelectionAllowed="1" showAll="0"/>
    <pivotField name="customer_id" compact="0" outline="0" multipleItemSelectionAllowed="1" showAll="0"/>
    <pivotField name="payment" dataField="1" compact="0" outline="0" multipleItemSelectionAllowed="1" showAll="0"/>
    <pivotField name="order_date" axis="axisRow" compact="0" numFmtId="164" outline="0" multipleItemSelectionAllowed="1" showAll="0" sortType="ascending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name="delivery_date" compact="0" numFmtId="165" outline="0" multipleItemSelectionAllowed="1" showAll="0"/>
    <pivotField name="Gender" compact="0" outline="0" multipleItemSelectionAllowed="1" showAll="0"/>
    <pivotField name="Age" compact="0" outline="0" multipleItemSelectionAllowed="1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payment" fld="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orders 2" cacheId="61" applyNumberFormats="0" applyBorderFormats="0" applyFontFormats="0" applyPatternFormats="0" applyAlignmentFormats="0" applyWidthHeightFormats="0" dataCaption="" updatedVersion="6" compact="0" compactData="0">
  <location ref="O21:P30" firstHeaderRow="1" firstDataRow="1" firstDataCol="1"/>
  <pivotFields count="7">
    <pivotField name="order_id" compact="0" outline="0" multipleItemSelectionAllowed="1" showAll="0"/>
    <pivotField name="customer_id" compact="0" outline="0" multipleItemSelectionAllowed="1" showAll="0"/>
    <pivotField name="payment" dataField="1" compact="0" outline="0" multipleItemSelectionAllowed="1" showAll="0"/>
    <pivotField name="order_date" compact="0" numFmtId="164" outline="0" multipleItemSelectionAllowed="1" showAll="0"/>
    <pivotField name="delivery_date" compact="0" numFmtId="165" outline="0" multipleItemSelectionAllowed="1" showAll="0"/>
    <pivotField name="Gender" axis="axisRow" compact="0" outline="0" multipleItemSelectionAllowed="1" showAll="0" sortType="ascending">
      <items count="9">
        <item x="5"/>
        <item x="4"/>
        <item x="7"/>
        <item x="0"/>
        <item x="2"/>
        <item x="1"/>
        <item x="3"/>
        <item x="6"/>
        <item t="default"/>
      </items>
    </pivotField>
    <pivotField name="Age" compact="0" outline="0" multipleItemSelectionAllowed="1" showAll="0"/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payment" fld="2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orders 3" cacheId="58" applyNumberFormats="0" applyBorderFormats="0" applyFontFormats="0" applyPatternFormats="0" applyAlignmentFormats="0" applyWidthHeightFormats="0" dataCaption="" updatedVersion="6" compact="0" compactData="0">
  <location ref="O33:P41" firstHeaderRow="1" firstDataRow="1" firstDataCol="1"/>
  <pivotFields count="7">
    <pivotField name="order_id" compact="0" outline="0" multipleItemSelectionAllowed="1" showAll="0"/>
    <pivotField name="customer_id" compact="0" outline="0" multipleItemSelectionAllowed="1" showAll="0"/>
    <pivotField name="payment" dataField="1" compact="0" outline="0" multipleItemSelectionAllowed="1" showAll="0"/>
    <pivotField name="order_date" compact="0" numFmtId="164" outline="0" multipleItemSelectionAllowed="1" showAll="0"/>
    <pivotField name="delivery_date" compact="0" numFmtId="165" outline="0" multipleItemSelectionAllowed="1" showAll="0"/>
    <pivotField name="Gender" compact="0" outline="0" multipleItemSelectionAllowed="1" showAll="0"/>
    <pivotField name="Age" axis="axisRow" compact="0" outline="0" multipleItemSelectionAllowed="1" showAll="0" sortType="ascending">
      <items count="10">
        <item x="0"/>
        <item x="8"/>
        <item x="1"/>
        <item x="2"/>
        <item x="3"/>
        <item x="4"/>
        <item x="5"/>
        <item x="6"/>
        <item x="7"/>
        <item t="default"/>
      </items>
    </pivotField>
  </pivotFields>
  <rowFields count="1">
    <field x="6"/>
  </rowFields>
  <rowItems count="8"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payment" fld="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4000000}" name="analysis 5" cacheId="42" applyNumberFormats="0" applyBorderFormats="0" applyFontFormats="0" applyPatternFormats="0" applyAlignmentFormats="0" applyWidthHeightFormats="0" dataCaption="" updatedVersion="6" compact="0" compactData="0">
  <location ref="A47:B56" firstHeaderRow="1" firstDataRow="1" firstDataCol="1"/>
  <pivotFields count="9">
    <pivotField name="order_id" compact="0" outline="0" multipleItemSelectionAllowed="1" showAll="0"/>
    <pivotField name="customer_id" compact="0" outline="0" multipleItemSelectionAllowed="1" showAll="0"/>
    <pivotField name="payment" compact="0" outline="0" multipleItemSelectionAllowed="1" showAll="0"/>
    <pivotField name="order_date" dataField="1" compact="0" numFmtId="164" outline="0" multipleItemSelectionAllowed="1" showAll="0"/>
    <pivotField name="delivery_date" compact="0" numFmtId="165" outline="0" multipleItemSelectionAllowed="1" showAll="0"/>
    <pivotField name="Gender" compact="0" outline="0" multipleItemSelectionAllowed="1" showAll="0"/>
    <pivotField name="Age" compact="0" outline="0" multipleItemSelectionAllowed="1" showAll="0"/>
    <pivotField name="State" axis="axisRow" compact="0" outline="0" multipleItemSelectionAllowed="1" showAll="0" sortType="ascending">
      <items count="9">
        <item x="7"/>
        <item x="4"/>
        <item x="5"/>
        <item x="3"/>
        <item x="0"/>
        <item x="1"/>
        <item x="6"/>
        <item x="2"/>
        <item t="default"/>
      </items>
    </pivotField>
    <pivotField name="City" compact="0" outline="0" multipleItemSelectionAllowed="1" showAll="0"/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A of order_date" fld="3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5000000}" name="analysis 6" cacheId="39" applyNumberFormats="0" applyBorderFormats="0" applyFontFormats="0" applyPatternFormats="0" applyAlignmentFormats="0" applyWidthHeightFormats="0" dataCaption="" updatedVersion="6" compact="0" compactData="0">
  <location ref="A114:C155" firstHeaderRow="1" firstDataRow="1" firstDataCol="2"/>
  <pivotFields count="9">
    <pivotField name="sales_id" compact="0" outline="0" multipleItemSelectionAllowed="1" showAll="0"/>
    <pivotField name="order_id" compact="0" outline="0" multipleItemSelectionAllowed="1" showAll="0"/>
    <pivotField name="product_id" compact="0" outline="0" multipleItemSelectionAllowed="1" showAll="0"/>
    <pivotField name="price_per_unit" compact="0" outline="0" multipleItemSelectionAllowed="1" showAll="0"/>
    <pivotField name="quantity" compact="0" outline="0" multipleItemSelectionAllowed="1" showAll="0"/>
    <pivotField name="total_price" compact="0" outline="0" multipleItemSelectionAllowed="1" showAll="0"/>
    <pivotField name="Product_type" axis="axisRow" dataField="1" compact="0" outline="0" multipleItemSelectionAllowed="1" showAll="0" sortType="ascending">
      <items count="4">
        <item x="1"/>
        <item x="0"/>
        <item x="2"/>
        <item t="default"/>
      </items>
    </pivotField>
    <pivotField name="Product_name" compact="0" outline="0" multipleItemSelectionAllowed="1" showAll="0"/>
    <pivotField name="Order_date" axis="axisRow" compact="0" numFmtId="164" outline="0" multipleItemSelectionAllowed="1" showAll="0" sortType="ascending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</pivotFields>
  <rowFields count="2">
    <field x="8"/>
    <field x="6"/>
  </rowFields>
  <rowItems count="41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/>
    </i>
    <i r="1">
      <x v="1"/>
    </i>
    <i r="1">
      <x v="2"/>
    </i>
    <i t="default">
      <x v="4"/>
    </i>
    <i>
      <x v="5"/>
      <x/>
    </i>
    <i r="1">
      <x v="1"/>
    </i>
    <i r="1">
      <x v="2"/>
    </i>
    <i t="default">
      <x v="5"/>
    </i>
    <i>
      <x v="6"/>
      <x/>
    </i>
    <i r="1">
      <x v="1"/>
    </i>
    <i r="1">
      <x v="2"/>
    </i>
    <i t="default">
      <x v="6"/>
    </i>
    <i>
      <x v="7"/>
      <x/>
    </i>
    <i r="1">
      <x v="1"/>
    </i>
    <i r="1">
      <x v="2"/>
    </i>
    <i t="default">
      <x v="7"/>
    </i>
    <i>
      <x v="8"/>
      <x/>
    </i>
    <i r="1">
      <x v="1"/>
    </i>
    <i r="1">
      <x v="2"/>
    </i>
    <i t="default">
      <x v="8"/>
    </i>
    <i>
      <x v="9"/>
      <x/>
    </i>
    <i r="1">
      <x v="1"/>
    </i>
    <i r="1">
      <x v="2"/>
    </i>
    <i t="default">
      <x v="9"/>
    </i>
    <i t="grand">
      <x/>
    </i>
  </rowItems>
  <colItems count="1">
    <i/>
  </colItems>
  <dataFields count="1">
    <dataField name="COUNTA of Product_type" fld="6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analysis" cacheId="55" applyNumberFormats="0" applyBorderFormats="0" applyFontFormats="0" applyPatternFormats="0" applyAlignmentFormats="0" applyWidthHeightFormats="0" dataCaption="" updatedVersion="6" compact="0" compactData="0">
  <location ref="A1:C6" firstHeaderRow="1" firstDataRow="2" firstDataCol="1"/>
  <pivotFields count="8">
    <pivotField name="sales_id" compact="0" outline="0" multipleItemSelectionAllowed="1" showAll="0"/>
    <pivotField name="order_id" compact="0" outline="0" multipleItemSelectionAllowed="1" showAll="0"/>
    <pivotField name="product_id" compact="0" outline="0" multipleItemSelectionAllowed="1" showAll="0"/>
    <pivotField name="price_per_unit" compact="0" outline="0" multipleItemSelectionAllowed="1" showAll="0"/>
    <pivotField name="quantity" dataField="1" compact="0" outline="0" multipleItemSelectionAllowed="1" showAll="0"/>
    <pivotField name="total_price" dataField="1" compact="0" outline="0" multipleItemSelectionAllowed="1" showAll="0"/>
    <pivotField name="Product_type" axis="axisRow" compact="0" outline="0" multipleItemSelectionAllowed="1" showAll="0" sortType="ascending">
      <items count="4">
        <item x="1"/>
        <item x="0"/>
        <item x="2"/>
        <item t="default"/>
      </items>
    </pivotField>
    <pivotField name="Product_name" compact="0" outline="0" multipleItemSelectionAllowed="1"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4" baseField="0"/>
    <dataField name="SUM of total_price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analysis 2" cacheId="52" applyNumberFormats="0" applyBorderFormats="0" applyFontFormats="0" applyPatternFormats="0" applyAlignmentFormats="0" applyWidthHeightFormats="0" dataCaption="" updatedVersion="6" compact="0" compactData="0">
  <location ref="A25:B36" firstHeaderRow="1" firstDataRow="1" firstDataCol="1"/>
  <pivotFields count="7">
    <pivotField name="order_id" compact="0" outline="0" multipleItemSelectionAllowed="1" showAll="0"/>
    <pivotField name="customer_id" compact="0" outline="0" multipleItemSelectionAllowed="1" showAll="0"/>
    <pivotField name="payment" dataField="1" compact="0" outline="0" multipleItemSelectionAllowed="1" showAll="0"/>
    <pivotField name="order_date" axis="axisRow" compact="0" numFmtId="164" outline="0" multipleItemSelectionAllowed="1" showAll="0" sortType="ascending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name="delivery_date" compact="0" numFmtId="165" outline="0" multipleItemSelectionAllowed="1" showAll="0"/>
    <pivotField name="Gender" compact="0" outline="0" multipleItemSelectionAllowed="1" showAll="0"/>
    <pivotField name="Age" compact="0" outline="0" multipleItemSelectionAllowed="1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payment" fld="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analysis 3" cacheId="49" applyNumberFormats="0" applyBorderFormats="0" applyFontFormats="0" applyPatternFormats="0" applyAlignmentFormats="0" applyWidthHeightFormats="0" dataCaption="" updatedVersion="6" compact="0" compactData="0">
  <location ref="K25:L33" firstHeaderRow="1" firstDataRow="1" firstDataCol="1"/>
  <pivotFields count="7">
    <pivotField name="order_id" compact="0" outline="0" multipleItemSelectionAllowed="1" showAll="0"/>
    <pivotField name="customer_id" compact="0" outline="0" multipleItemSelectionAllowed="1" showAll="0"/>
    <pivotField name="payment" dataField="1" compact="0" outline="0" multipleItemSelectionAllowed="1" showAll="0"/>
    <pivotField name="order_date" compact="0" numFmtId="164" outline="0" multipleItemSelectionAllowed="1" showAll="0"/>
    <pivotField name="delivery_date" compact="0" numFmtId="165" outline="0" multipleItemSelectionAllowed="1" showAll="0"/>
    <pivotField name="Gender" compact="0" outline="0" multipleItemSelectionAllowed="1" showAll="0"/>
    <pivotField name="Age" axis="axisRow" compact="0" outline="0" multipleItemSelectionAllowed="1" showAll="0" sortType="ascending">
      <items count="10">
        <item x="0"/>
        <item x="8"/>
        <item x="1"/>
        <item x="2"/>
        <item x="3"/>
        <item x="4"/>
        <item x="5"/>
        <item x="6"/>
        <item x="7"/>
        <item t="default"/>
      </items>
    </pivotField>
  </pivotFields>
  <rowFields count="1">
    <field x="6"/>
  </rowFields>
  <rowItems count="8"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payment" fld="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analysis 4" cacheId="46" applyNumberFormats="0" applyBorderFormats="0" applyFontFormats="0" applyPatternFormats="0" applyAlignmentFormats="0" applyWidthHeightFormats="0" dataCaption="" updatedVersion="6" compact="0" compactData="0">
  <location ref="J46:L107" firstHeaderRow="1" firstDataRow="1" firstDataCol="2"/>
  <pivotFields count="9">
    <pivotField name="order_id" compact="0" outline="0" multipleItemSelectionAllowed="1" showAll="0"/>
    <pivotField name="customer_id" compact="0" outline="0" multipleItemSelectionAllowed="1" showAll="0"/>
    <pivotField name="payment" dataField="1" compact="0" outline="0" multipleItemSelectionAllowed="1" showAll="0"/>
    <pivotField name="order_date" compact="0" numFmtId="164" outline="0" multipleItemSelectionAllowed="1" showAll="0"/>
    <pivotField name="delivery_date" compact="0" numFmtId="165" outline="0" multipleItemSelectionAllowed="1" showAll="0"/>
    <pivotField name="Gender" compact="0" outline="0" multipleItemSelectionAllowed="1" showAll="0"/>
    <pivotField name="Age" axis="axisRow" compact="0" outline="0" multipleItemSelectionAllowed="1" showAll="0" sortType="ascending">
      <items count="10">
        <item x="0"/>
        <item x="8"/>
        <item x="1"/>
        <item x="2"/>
        <item x="3"/>
        <item x="4"/>
        <item x="5"/>
        <item x="6"/>
        <item x="7"/>
        <item t="default"/>
      </items>
    </pivotField>
    <pivotField name="State" axis="axisRow" compact="0" outline="0" multipleItemSelectionAllowed="1" showAll="0" sortType="ascending">
      <items count="9">
        <item x="7"/>
        <item x="4"/>
        <item x="5"/>
        <item x="3"/>
        <item x="0"/>
        <item x="1"/>
        <item x="6"/>
        <item x="2"/>
        <item t="default"/>
      </items>
    </pivotField>
    <pivotField name="City" compact="0" outline="0" multipleItemSelectionAllowed="1" showAll="0"/>
  </pivotFields>
  <rowFields count="2">
    <field x="7"/>
    <field x="6"/>
  </rowFields>
  <rowItems count="61">
    <i>
      <x/>
      <x v="2"/>
    </i>
    <i r="1">
      <x v="3"/>
    </i>
    <i r="1">
      <x v="4"/>
    </i>
    <i r="1">
      <x v="5"/>
    </i>
    <i r="1">
      <x v="6"/>
    </i>
    <i r="1">
      <x v="7"/>
    </i>
    <i t="default">
      <x/>
    </i>
    <i>
      <x v="1"/>
      <x v="2"/>
    </i>
    <i r="1">
      <x v="3"/>
    </i>
    <i r="1">
      <x v="4"/>
    </i>
    <i r="1">
      <x v="5"/>
    </i>
    <i r="1">
      <x v="6"/>
    </i>
    <i r="1">
      <x v="7"/>
    </i>
    <i r="1">
      <x v="8"/>
    </i>
    <i t="default">
      <x v="1"/>
    </i>
    <i>
      <x v="2"/>
      <x v="2"/>
    </i>
    <i r="1">
      <x v="3"/>
    </i>
    <i r="1">
      <x v="4"/>
    </i>
    <i r="1">
      <x v="5"/>
    </i>
    <i r="1">
      <x v="6"/>
    </i>
    <i r="1">
      <x v="7"/>
    </i>
    <i t="default">
      <x v="2"/>
    </i>
    <i>
      <x v="3"/>
      <x v="2"/>
    </i>
    <i r="1">
      <x v="3"/>
    </i>
    <i r="1">
      <x v="4"/>
    </i>
    <i r="1">
      <x v="5"/>
    </i>
    <i r="1">
      <x v="6"/>
    </i>
    <i r="1">
      <x v="7"/>
    </i>
    <i r="1">
      <x v="8"/>
    </i>
    <i t="default">
      <x v="3"/>
    </i>
    <i>
      <x v="4"/>
      <x v="2"/>
    </i>
    <i r="1">
      <x v="3"/>
    </i>
    <i r="1">
      <x v="4"/>
    </i>
    <i r="1">
      <x v="5"/>
    </i>
    <i r="1">
      <x v="6"/>
    </i>
    <i r="1">
      <x v="7"/>
    </i>
    <i r="1">
      <x v="8"/>
    </i>
    <i t="default">
      <x v="4"/>
    </i>
    <i>
      <x v="5"/>
      <x v="2"/>
    </i>
    <i r="1">
      <x v="3"/>
    </i>
    <i r="1">
      <x v="4"/>
    </i>
    <i r="1">
      <x v="5"/>
    </i>
    <i r="1">
      <x v="6"/>
    </i>
    <i r="1">
      <x v="7"/>
    </i>
    <i t="default">
      <x v="5"/>
    </i>
    <i>
      <x v="6"/>
      <x v="2"/>
    </i>
    <i r="1">
      <x v="3"/>
    </i>
    <i r="1">
      <x v="4"/>
    </i>
    <i r="1">
      <x v="5"/>
    </i>
    <i r="1">
      <x v="6"/>
    </i>
    <i r="1">
      <x v="7"/>
    </i>
    <i t="default">
      <x v="6"/>
    </i>
    <i>
      <x v="7"/>
      <x v="2"/>
    </i>
    <i r="1">
      <x v="3"/>
    </i>
    <i r="1">
      <x v="4"/>
    </i>
    <i r="1">
      <x v="5"/>
    </i>
    <i r="1">
      <x v="6"/>
    </i>
    <i r="1">
      <x v="7"/>
    </i>
    <i r="1">
      <x v="8"/>
    </i>
    <i t="default">
      <x v="7"/>
    </i>
    <i t="grand">
      <x/>
    </i>
  </rowItems>
  <colItems count="1">
    <i/>
  </colItems>
  <dataFields count="1">
    <dataField name="SUM of payment" fld="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analysis2" cacheId="35" applyNumberFormats="0" applyBorderFormats="0" applyFontFormats="0" applyPatternFormats="0" applyAlignmentFormats="0" applyWidthHeightFormats="0" dataCaption="" updatedVersion="6" compact="0" compactData="0">
  <location ref="B2:D30" firstHeaderRow="1" firstDataRow="1" firstDataCol="2"/>
  <pivotFields count="24">
    <pivotField name="product_ID" compact="0" outline="0" multipleItemSelectionAllowed="1" showAll="0"/>
    <pivotField name="product_type" axis="axisRow" compact="0" outline="0" multipleItemSelectionAllowed="1" showAll="0" sortType="ascending">
      <items count="4">
        <item x="1"/>
        <item x="0"/>
        <item x="2"/>
        <item t="default"/>
      </items>
    </pivotField>
    <pivotField name="product_name" compact="0" outline="0" multipleItemSelectionAllowed="1" showAll="0"/>
    <pivotField name="size" compact="0" outline="0" multipleItemSelectionAllowed="1" showAll="0"/>
    <pivotField name="colour" compact="0" outline="0" multipleItemSelectionAllowed="1" showAll="0"/>
    <pivotField name="price" compact="0" outline="0" multipleItemSelectionAllowed="1" showAll="0"/>
    <pivotField name="quantity" compact="0" outline="0" multipleItemSelectionAllowed="1" showAll="0"/>
    <pivotField name="description" compact="0" outline="0" multipleItemSelectionAllowed="1" showAll="0"/>
    <pivotField name="Total price" compact="0" outline="0" multipleItemSelectionAllowed="1" showAll="0"/>
    <pivotField name="Sales_Id" compact="0" outline="0" multipleItemSelectionAllowed="1" showAll="0"/>
    <pivotField name="Order_id" compact="0" outline="0" multipleItemSelectionAllowed="1" showAll="0"/>
    <pivotField name="product_id2" compact="0" outline="0" multipleItemSelectionAllowed="1" showAll="0"/>
    <pivotField name="Price per unit" compact="0" outline="0" multipleItemSelectionAllowed="1" showAll="0"/>
    <pivotField name="quantity2" compact="0" outline="0" multipleItemSelectionAllowed="1" showAll="0"/>
    <pivotField name="order_id2" compact="0" outline="0" multipleItemSelectionAllowed="1" showAll="0"/>
    <pivotField name="customer_id" compact="0" outline="0" multipleItemSelectionAllowed="1" showAll="0"/>
    <pivotField name="payment" dataField="1" compact="0" outline="0" multipleItemSelectionAllowed="1" showAll="0"/>
    <pivotField name="order_date" compact="0" numFmtId="164" outline="0" multipleItemSelectionAllowed="1" showAll="0"/>
    <pivotField name="delivery_date" compact="0" numFmtId="165" outline="0" multipleItemSelectionAllowed="1" showAll="0"/>
    <pivotField name="Gender" axis="axisRow" compact="0" outline="0" multipleItemSelectionAllowed="1" showAll="0" sortType="ascending">
      <items count="9">
        <item x="5"/>
        <item x="4"/>
        <item x="7"/>
        <item x="0"/>
        <item x="2"/>
        <item x="1"/>
        <item x="3"/>
        <item x="6"/>
        <item t="default"/>
      </items>
    </pivotField>
    <pivotField name="Age" compact="0" outline="0" multipleItemSelectionAllowed="1" showAll="0"/>
    <pivotField name="State" compact="0" outline="0" multipleItemSelectionAllowed="1" showAll="0"/>
    <pivotField name="customer_id2" compact="0" outline="0" multipleItemSelectionAllowed="1" showAll="0"/>
    <pivotField name="customer_name" compact="0" outline="0" multipleItemSelectionAllowed="1" showAll="0"/>
  </pivotFields>
  <rowFields count="2">
    <field x="1"/>
    <field x="19"/>
  </rowFields>
  <rowItems count="28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2"/>
    </i>
    <i t="grand">
      <x/>
    </i>
  </rowItems>
  <colItems count="1">
    <i/>
  </colItems>
  <dataFields count="1">
    <dataField name="AVERAGE of payment" fld="16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1000000}" name="analysis2 2" cacheId="29" applyNumberFormats="0" applyBorderFormats="0" applyFontFormats="0" applyPatternFormats="0" applyAlignmentFormats="0" applyWidthHeightFormats="0" dataCaption="" updatedVersion="6" compact="0" compactData="0">
  <location ref="L2:N54" firstHeaderRow="1" firstDataRow="1" firstDataCol="2"/>
  <pivotFields count="24">
    <pivotField name="product_ID" compact="0" outline="0" multipleItemSelectionAllowed="1" showAll="0"/>
    <pivotField name="product_type" compact="0" outline="0" multipleItemSelectionAllowed="1" showAll="0"/>
    <pivotField name="product_name" compact="0" outline="0" multipleItemSelectionAllowed="1" showAll="0"/>
    <pivotField name="size" compact="0" outline="0" multipleItemSelectionAllowed="1" showAll="0"/>
    <pivotField name="colour" compact="0" outline="0" multipleItemSelectionAllowed="1" showAll="0"/>
    <pivotField name="price" compact="0" outline="0" multipleItemSelectionAllowed="1" showAll="0"/>
    <pivotField name="quantity" compact="0" outline="0" multipleItemSelectionAllowed="1" showAll="0"/>
    <pivotField name="description" compact="0" outline="0" multipleItemSelectionAllowed="1" showAll="0"/>
    <pivotField name="Total price" compact="0" outline="0" multipleItemSelectionAllowed="1" showAll="0"/>
    <pivotField name="Sales_Id" compact="0" outline="0" multipleItemSelectionAllowed="1" showAll="0"/>
    <pivotField name="Order_id" compact="0" outline="0" multipleItemSelectionAllowed="1" showAll="0"/>
    <pivotField name="product_id2" compact="0" outline="0" multipleItemSelectionAllowed="1" showAll="0"/>
    <pivotField name="Price per unit" compact="0" outline="0" multipleItemSelectionAllowed="1" showAll="0"/>
    <pivotField name="quantity2" compact="0" outline="0" multipleItemSelectionAllowed="1" showAll="0"/>
    <pivotField name="order_id2" compact="0" outline="0" multipleItemSelectionAllowed="1" showAll="0"/>
    <pivotField name="customer_id" compact="0" outline="0" multipleItemSelectionAllowed="1" showAll="0"/>
    <pivotField name="payment" dataField="1" compact="0" outline="0" multipleItemSelectionAllowed="1" showAll="0"/>
    <pivotField name="order_date" axis="axisRow" compact="0" numFmtId="164" outline="0" multipleItemSelectionAllowed="1" showAll="0" sortType="ascending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name="delivery_date" compact="0" numFmtId="165" outline="0" multipleItemSelectionAllowed="1" showAll="0"/>
    <pivotField name="Gender" axis="axisRow" compact="0" outline="0" multipleItemSelectionAllowed="1" showAll="0" sortType="ascending">
      <items count="9">
        <item x="5"/>
        <item x="4"/>
        <item x="7"/>
        <item x="0"/>
        <item x="2"/>
        <item x="1"/>
        <item x="3"/>
        <item x="6"/>
        <item t="default"/>
      </items>
    </pivotField>
    <pivotField name="Age" compact="0" outline="0" multipleItemSelectionAllowed="1" showAll="0"/>
    <pivotField name="State" compact="0" outline="0" multipleItemSelectionAllowed="1" showAll="0"/>
    <pivotField name="customer_id2" compact="0" outline="0" multipleItemSelectionAllowed="1" showAll="0"/>
    <pivotField name="customer_name" compact="0" outline="0" multipleItemSelectionAllowed="1" showAll="0"/>
  </pivotFields>
  <rowFields count="2">
    <field x="19"/>
    <field x="17"/>
  </rowFields>
  <rowItems count="8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>
      <x v="2"/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3"/>
    </i>
    <i>
      <x v="4"/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4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5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t="default">
      <x v="6"/>
    </i>
    <i>
      <x v="7"/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7"/>
    </i>
    <i t="grand">
      <x/>
    </i>
  </rowItems>
  <colItems count="1">
    <i/>
  </colItems>
  <dataFields count="1">
    <dataField name="AVERAGE of payment" fld="16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2000000}" name="analysis2 3" cacheId="25" applyNumberFormats="0" applyBorderFormats="0" applyFontFormats="0" applyPatternFormats="0" applyAlignmentFormats="0" applyWidthHeightFormats="0" dataCaption="" updatedVersion="6" compact="0" compactData="0">
  <location ref="B51:D138" firstHeaderRow="1" firstDataRow="1" firstDataCol="2"/>
  <pivotFields count="24">
    <pivotField name="product_ID" compact="0" outline="0" multipleItemSelectionAllowed="1" showAll="0"/>
    <pivotField name="product_type" compact="0" outline="0" multipleItemSelectionAllowed="1" showAll="0"/>
    <pivotField name="product_name" compact="0" outline="0" multipleItemSelectionAllowed="1" showAll="0"/>
    <pivotField name="size" compact="0" outline="0" multipleItemSelectionAllowed="1" showAll="0"/>
    <pivotField name="colour" compact="0" outline="0" multipleItemSelectionAllowed="1" showAll="0"/>
    <pivotField name="price" compact="0" outline="0" multipleItemSelectionAllowed="1" showAll="0"/>
    <pivotField name="quantity" compact="0" outline="0" multipleItemSelectionAllowed="1" showAll="0"/>
    <pivotField name="description" compact="0" outline="0" multipleItemSelectionAllowed="1" showAll="0"/>
    <pivotField name="Total price" compact="0" outline="0" multipleItemSelectionAllowed="1" showAll="0"/>
    <pivotField name="Sales_Id" compact="0" outline="0" multipleItemSelectionAllowed="1" showAll="0"/>
    <pivotField name="Order_id" compact="0" outline="0" multipleItemSelectionAllowed="1" showAll="0"/>
    <pivotField name="product_id2" compact="0" outline="0" multipleItemSelectionAllowed="1" showAll="0"/>
    <pivotField name="Price per unit" compact="0" outline="0" multipleItemSelectionAllowed="1" showAll="0"/>
    <pivotField name="quantity2" compact="0" outline="0" multipleItemSelectionAllowed="1" showAll="0"/>
    <pivotField name="order_id2" compact="0" outline="0" multipleItemSelectionAllowed="1" showAll="0"/>
    <pivotField name="customer_id" compact="0" outline="0" multipleItemSelectionAllowed="1" showAll="0"/>
    <pivotField name="payment" dataField="1" compact="0" outline="0" multipleItemSelectionAllowed="1" showAll="0"/>
    <pivotField name="order_date" axis="axisRow" compact="0" numFmtId="164" outline="0" multipleItemSelectionAllowed="1" showAll="0" sortType="ascending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name="delivery_date" compact="0" numFmtId="165" outline="0" multipleItemSelectionAllowed="1" showAll="0"/>
    <pivotField name="Gender" compact="0" outline="0" multipleItemSelectionAllowed="1" showAll="0"/>
    <pivotField name="Age" compact="0" outline="0" multipleItemSelectionAllowed="1" showAll="0"/>
    <pivotField name="State" axis="axisRow" compact="0" outline="0" multipleItemSelectionAllowed="1" showAll="0" sortType="ascending">
      <items count="9">
        <item x="7"/>
        <item x="4"/>
        <item x="5"/>
        <item x="3"/>
        <item x="0"/>
        <item x="1"/>
        <item x="6"/>
        <item x="2"/>
        <item t="default"/>
      </items>
    </pivotField>
    <pivotField name="customer_id2" compact="0" outline="0" multipleItemSelectionAllowed="1" showAll="0"/>
    <pivotField name="customer_name" compact="0" outline="0" multipleItemSelectionAllowed="1" showAll="0"/>
  </pivotFields>
  <rowFields count="2">
    <field x="21"/>
    <field x="17"/>
  </rowFields>
  <rowItems count="87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3"/>
    </i>
    <i>
      <x v="4"/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4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5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6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7"/>
    </i>
    <i t="grand">
      <x/>
    </i>
  </rowItems>
  <colItems count="1">
    <i/>
  </colItems>
  <dataFields count="1">
    <dataField name="SUM of payment" fld="16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3000000}" name="analysis2 4" cacheId="35" applyNumberFormats="0" applyBorderFormats="0" applyFontFormats="0" applyPatternFormats="0" applyAlignmentFormats="0" applyWidthHeightFormats="0" dataCaption="" updatedVersion="6" compact="0" compactData="0">
  <location ref="Q53:S63" firstHeaderRow="1" firstDataRow="1" firstDataCol="2" rowPageCount="1" colPageCount="1"/>
  <pivotFields count="24">
    <pivotField name="product_ID" compact="0" outline="0" multipleItemSelectionAllowed="1" showAll="0"/>
    <pivotField name="product_type" axis="axisRow" compact="0" outline="0" multipleItemSelectionAllowed="1" showAll="0" sortType="ascending">
      <items count="4">
        <item x="1"/>
        <item x="0"/>
        <item x="2"/>
        <item t="default"/>
      </items>
    </pivotField>
    <pivotField name="product_name" compact="0" outline="0" multipleItemSelectionAllowed="1" showAll="0"/>
    <pivotField name="size" compact="0" outline="0" multipleItemSelectionAllowed="1" showAll="0"/>
    <pivotField name="colour" compact="0" outline="0" multipleItemSelectionAllowed="1" showAll="0"/>
    <pivotField name="price" compact="0" outline="0" multipleItemSelectionAllowed="1" showAll="0"/>
    <pivotField name="quantity" compact="0" outline="0" multipleItemSelectionAllowed="1" showAll="0"/>
    <pivotField name="description" compact="0" outline="0" multipleItemSelectionAllowed="1" showAll="0"/>
    <pivotField name="Total price" compact="0" outline="0" multipleItemSelectionAllowed="1" showAll="0"/>
    <pivotField name="Sales_Id" compact="0" outline="0" multipleItemSelectionAllowed="1" showAll="0"/>
    <pivotField name="Order_id" compact="0" outline="0" multipleItemSelectionAllowed="1" showAll="0"/>
    <pivotField name="product_id2" compact="0" outline="0" multipleItemSelectionAllowed="1" showAll="0"/>
    <pivotField name="Price per unit" compact="0" outline="0" multipleItemSelectionAllowed="1" showAll="0"/>
    <pivotField name="quantity2" compact="0" outline="0" multipleItemSelectionAllowed="1" showAll="0"/>
    <pivotField name="order_id2" compact="0" outline="0" multipleItemSelectionAllowed="1" showAll="0"/>
    <pivotField name="customer_id" compact="0" outline="0" multipleItemSelectionAllowed="1" showAll="0"/>
    <pivotField name="payment" dataField="1" compact="0" outline="0" multipleItemSelectionAllowed="1" showAll="0"/>
    <pivotField name="order_date" axis="axisPage" compact="0" numFmtId="164" outline="0" multipleItemSelectionAllowed="1" showAll="0">
      <items count="179">
        <item x="0"/>
        <item h="1" x="1"/>
        <item h="1" x="2"/>
        <item x="3"/>
        <item h="1" x="4"/>
        <item h="1" x="5"/>
        <item h="1" x="6"/>
        <item h="1" x="7"/>
        <item x="8"/>
        <item h="1" x="9"/>
        <item x="10"/>
        <item x="11"/>
        <item h="1" x="12"/>
        <item h="1" x="13"/>
        <item x="14"/>
        <item h="1" x="15"/>
        <item h="1" x="16"/>
        <item h="1" x="17"/>
        <item h="1" x="18"/>
        <item x="19"/>
        <item x="20"/>
        <item h="1" x="21"/>
        <item x="22"/>
        <item h="1" x="23"/>
        <item x="24"/>
        <item x="25"/>
        <item h="1" x="26"/>
        <item h="1" x="27"/>
        <item x="28"/>
        <item x="29"/>
        <item x="30"/>
        <item x="31"/>
        <item x="32"/>
        <item h="1" x="33"/>
        <item h="1" x="34"/>
        <item h="1" x="35"/>
        <item x="36"/>
        <item x="37"/>
        <item h="1" x="38"/>
        <item x="39"/>
        <item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x="54"/>
        <item h="1" x="55"/>
        <item h="1" x="56"/>
        <item x="57"/>
        <item x="58"/>
        <item x="59"/>
        <item h="1" x="60"/>
        <item h="1" x="61"/>
        <item x="62"/>
        <item h="1" x="63"/>
        <item h="1" x="64"/>
        <item x="65"/>
        <item h="1" x="66"/>
        <item x="67"/>
        <item x="68"/>
        <item h="1" x="69"/>
        <item x="70"/>
        <item h="1" x="71"/>
        <item h="1" x="72"/>
        <item x="73"/>
        <item x="74"/>
        <item x="75"/>
        <item h="1" x="76"/>
        <item x="77"/>
        <item x="78"/>
        <item x="79"/>
        <item h="1" x="80"/>
        <item h="1" x="81"/>
        <item h="1" x="82"/>
        <item h="1" x="83"/>
        <item h="1" x="84"/>
        <item h="1" x="85"/>
        <item h="1" x="86"/>
        <item x="87"/>
        <item x="88"/>
        <item x="89"/>
        <item h="1" x="90"/>
        <item h="1" x="91"/>
        <item h="1" x="92"/>
        <item h="1" x="93"/>
        <item h="1" x="94"/>
        <item h="1" x="95"/>
        <item x="96"/>
        <item h="1" x="97"/>
        <item h="1" x="98"/>
        <item h="1" x="99"/>
        <item x="100"/>
        <item h="1" x="101"/>
        <item h="1" x="102"/>
        <item x="103"/>
        <item h="1" x="104"/>
        <item h="1" x="105"/>
        <item x="106"/>
        <item h="1" x="107"/>
        <item h="1" x="108"/>
        <item x="109"/>
        <item h="1" x="110"/>
        <item h="1" x="111"/>
        <item h="1" x="112"/>
        <item h="1" x="113"/>
        <item h="1" x="114"/>
        <item h="1" x="115"/>
        <item h="1" x="116"/>
        <item h="1" x="117"/>
        <item x="118"/>
        <item h="1" x="119"/>
        <item h="1" x="120"/>
        <item x="121"/>
        <item x="122"/>
        <item x="123"/>
        <item x="124"/>
        <item x="125"/>
        <item h="1" x="126"/>
        <item x="127"/>
        <item h="1" x="128"/>
        <item h="1" x="129"/>
        <item x="130"/>
        <item h="1" x="131"/>
        <item h="1" x="132"/>
        <item x="133"/>
        <item x="134"/>
        <item x="135"/>
        <item h="1" x="136"/>
        <item h="1" x="137"/>
        <item h="1" x="138"/>
        <item x="139"/>
        <item h="1" x="140"/>
        <item h="1" x="141"/>
        <item h="1" x="142"/>
        <item h="1" x="143"/>
        <item x="144"/>
        <item h="1" x="145"/>
        <item x="146"/>
        <item h="1" x="147"/>
        <item x="148"/>
        <item h="1" x="149"/>
        <item h="1" x="150"/>
        <item x="151"/>
        <item x="152"/>
        <item x="153"/>
        <item h="1" x="154"/>
        <item x="155"/>
        <item x="156"/>
        <item x="157"/>
        <item x="158"/>
        <item h="1" x="159"/>
        <item h="1" x="160"/>
        <item x="161"/>
        <item h="1" x="162"/>
        <item h="1" x="163"/>
        <item x="164"/>
        <item h="1" x="165"/>
        <item h="1" x="166"/>
        <item x="167"/>
        <item h="1" x="168"/>
        <item h="1" x="169"/>
        <item x="170"/>
        <item h="1" x="171"/>
        <item h="1" x="172"/>
        <item h="1" x="173"/>
        <item h="1" x="174"/>
        <item x="175"/>
        <item x="176"/>
        <item x="177"/>
        <item t="default"/>
      </items>
    </pivotField>
    <pivotField name="delivery_date" compact="0" numFmtId="165" outline="0" multipleItemSelectionAllowed="1" showAll="0"/>
    <pivotField name="Gender" compact="0" outline="0" multipleItemSelectionAllowed="1" showAll="0"/>
    <pivotField name="Age" compact="0" outline="0" multipleItemSelectionAllowed="1" showAll="0"/>
    <pivotField name="State" axis="axisRow" compact="0" outline="0" multipleItemSelectionAllowed="1" showAll="0" sortType="ascending">
      <items count="9">
        <item h="1" x="7"/>
        <item h="1" x="4"/>
        <item x="5"/>
        <item h="1" x="3"/>
        <item x="0"/>
        <item h="1" x="1"/>
        <item h="1" x="6"/>
        <item h="1" x="2"/>
        <item t="default"/>
      </items>
    </pivotField>
    <pivotField name="customer_id2" compact="0" outline="0" multipleItemSelectionAllowed="1" showAll="0"/>
    <pivotField name="customer_name" compact="0" outline="0" multipleItemSelectionAllowed="1" showAll="0"/>
  </pivotFields>
  <rowFields count="2">
    <field x="1"/>
    <field x="21"/>
  </rowFields>
  <rowItems count="10">
    <i>
      <x/>
      <x v="2"/>
    </i>
    <i r="1">
      <x v="4"/>
    </i>
    <i t="default">
      <x/>
    </i>
    <i>
      <x v="1"/>
      <x v="2"/>
    </i>
    <i r="1">
      <x v="4"/>
    </i>
    <i t="default">
      <x v="1"/>
    </i>
    <i>
      <x v="2"/>
      <x v="2"/>
    </i>
    <i r="1">
      <x v="4"/>
    </i>
    <i t="default">
      <x v="2"/>
    </i>
    <i t="grand">
      <x/>
    </i>
  </rowItems>
  <colItems count="1">
    <i/>
  </colItems>
  <pageFields count="1">
    <pageField fld="17" hier="0"/>
  </pageFields>
  <dataFields count="1">
    <dataField name="SUM of payment" fld="16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ivotTable" Target="../pivotTables/pivotTable9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1"/>
  <sheetViews>
    <sheetView workbookViewId="0"/>
  </sheetViews>
  <sheetFormatPr baseColWidth="10" defaultColWidth="12.6640625" defaultRowHeight="15.75" customHeight="1"/>
  <cols>
    <col min="5" max="5" width="22.5" customWidth="1"/>
  </cols>
  <sheetData>
    <row r="1" spans="1:9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customHeight="1">
      <c r="A2" s="2">
        <v>1</v>
      </c>
      <c r="B2" s="2" t="s">
        <v>9</v>
      </c>
      <c r="C2" s="2" t="s">
        <v>10</v>
      </c>
      <c r="D2" s="2">
        <v>30</v>
      </c>
      <c r="E2" s="2" t="s">
        <v>11</v>
      </c>
      <c r="F2" s="2">
        <v>5464</v>
      </c>
      <c r="G2" s="2" t="s">
        <v>12</v>
      </c>
      <c r="H2" s="2" t="s">
        <v>13</v>
      </c>
      <c r="I2" s="2" t="s">
        <v>14</v>
      </c>
    </row>
    <row r="3" spans="1:9" ht="15.75" customHeight="1">
      <c r="A3" s="2">
        <v>2</v>
      </c>
      <c r="B3" s="2" t="s">
        <v>15</v>
      </c>
      <c r="C3" s="2" t="s">
        <v>16</v>
      </c>
      <c r="D3" s="2">
        <v>69</v>
      </c>
      <c r="E3" s="2" t="s">
        <v>17</v>
      </c>
      <c r="F3" s="2">
        <v>8223</v>
      </c>
      <c r="G3" s="2" t="s">
        <v>18</v>
      </c>
      <c r="H3" s="2" t="s">
        <v>19</v>
      </c>
      <c r="I3" s="2" t="s">
        <v>14</v>
      </c>
    </row>
    <row r="4" spans="1:9" ht="15.75" customHeight="1">
      <c r="A4" s="2">
        <v>3</v>
      </c>
      <c r="B4" s="2" t="s">
        <v>20</v>
      </c>
      <c r="C4" s="2" t="s">
        <v>21</v>
      </c>
      <c r="D4" s="2">
        <v>59</v>
      </c>
      <c r="E4" s="2" t="s">
        <v>22</v>
      </c>
      <c r="F4" s="2">
        <v>5661</v>
      </c>
      <c r="G4" s="2" t="s">
        <v>23</v>
      </c>
      <c r="H4" s="2" t="s">
        <v>24</v>
      </c>
      <c r="I4" s="2" t="s">
        <v>14</v>
      </c>
    </row>
    <row r="5" spans="1:9" ht="15.75" customHeight="1">
      <c r="A5" s="2">
        <v>4</v>
      </c>
      <c r="B5" s="2" t="s">
        <v>25</v>
      </c>
      <c r="C5" s="2" t="s">
        <v>26</v>
      </c>
      <c r="D5" s="2">
        <v>67</v>
      </c>
      <c r="E5" s="2" t="s">
        <v>27</v>
      </c>
      <c r="F5" s="2">
        <v>1729</v>
      </c>
      <c r="G5" s="2" t="s">
        <v>28</v>
      </c>
      <c r="H5" s="2" t="s">
        <v>29</v>
      </c>
      <c r="I5" s="2" t="s">
        <v>14</v>
      </c>
    </row>
    <row r="6" spans="1:9" ht="15.75" customHeight="1">
      <c r="A6" s="2">
        <v>5</v>
      </c>
      <c r="B6" s="2" t="s">
        <v>30</v>
      </c>
      <c r="C6" s="2" t="s">
        <v>21</v>
      </c>
      <c r="D6" s="2">
        <v>30</v>
      </c>
      <c r="E6" s="2" t="s">
        <v>31</v>
      </c>
      <c r="F6" s="2">
        <v>4032</v>
      </c>
      <c r="G6" s="2" t="s">
        <v>32</v>
      </c>
      <c r="H6" s="2" t="s">
        <v>29</v>
      </c>
      <c r="I6" s="2" t="s">
        <v>14</v>
      </c>
    </row>
    <row r="7" spans="1:9" ht="15.75" customHeight="1">
      <c r="A7" s="2">
        <v>6</v>
      </c>
      <c r="B7" s="2" t="s">
        <v>33</v>
      </c>
      <c r="C7" s="2" t="s">
        <v>16</v>
      </c>
      <c r="D7" s="2">
        <v>40</v>
      </c>
      <c r="E7" s="2" t="s">
        <v>34</v>
      </c>
      <c r="F7" s="2">
        <v>9996</v>
      </c>
      <c r="G7" s="2" t="s">
        <v>35</v>
      </c>
      <c r="H7" s="2" t="s">
        <v>36</v>
      </c>
      <c r="I7" s="2" t="s">
        <v>14</v>
      </c>
    </row>
    <row r="8" spans="1:9" ht="15.75" customHeight="1">
      <c r="A8" s="2">
        <v>7</v>
      </c>
      <c r="B8" s="2" t="s">
        <v>37</v>
      </c>
      <c r="C8" s="2" t="s">
        <v>26</v>
      </c>
      <c r="D8" s="2">
        <v>76</v>
      </c>
      <c r="E8" s="2" t="s">
        <v>38</v>
      </c>
      <c r="F8" s="2">
        <v>793</v>
      </c>
      <c r="G8" s="2" t="s">
        <v>39</v>
      </c>
      <c r="H8" s="2" t="s">
        <v>29</v>
      </c>
      <c r="I8" s="2" t="s">
        <v>14</v>
      </c>
    </row>
    <row r="9" spans="1:9" ht="15.75" customHeight="1">
      <c r="A9" s="2">
        <v>8</v>
      </c>
      <c r="B9" s="2" t="s">
        <v>40</v>
      </c>
      <c r="C9" s="2" t="s">
        <v>41</v>
      </c>
      <c r="D9" s="2">
        <v>75</v>
      </c>
      <c r="E9" s="2" t="s">
        <v>42</v>
      </c>
      <c r="F9" s="2">
        <v>7681</v>
      </c>
      <c r="G9" s="2" t="s">
        <v>43</v>
      </c>
      <c r="H9" s="2" t="s">
        <v>13</v>
      </c>
      <c r="I9" s="2" t="s">
        <v>14</v>
      </c>
    </row>
    <row r="10" spans="1:9" ht="15.75" customHeight="1">
      <c r="A10" s="2">
        <v>9</v>
      </c>
      <c r="B10" s="2" t="s">
        <v>44</v>
      </c>
      <c r="C10" s="2" t="s">
        <v>45</v>
      </c>
      <c r="D10" s="2">
        <v>51</v>
      </c>
      <c r="E10" s="2" t="s">
        <v>46</v>
      </c>
      <c r="F10" s="2">
        <v>2</v>
      </c>
      <c r="G10" s="2" t="s">
        <v>47</v>
      </c>
      <c r="H10" s="2" t="s">
        <v>13</v>
      </c>
      <c r="I10" s="2" t="s">
        <v>14</v>
      </c>
    </row>
    <row r="11" spans="1:9" ht="15.75" customHeight="1">
      <c r="A11" s="2">
        <v>10</v>
      </c>
      <c r="B11" s="2" t="s">
        <v>48</v>
      </c>
      <c r="C11" s="2" t="s">
        <v>26</v>
      </c>
      <c r="D11" s="2">
        <v>70</v>
      </c>
      <c r="E11" s="2" t="s">
        <v>49</v>
      </c>
      <c r="F11" s="2">
        <v>2118</v>
      </c>
      <c r="G11" s="2" t="s">
        <v>50</v>
      </c>
      <c r="H11" s="2" t="s">
        <v>51</v>
      </c>
      <c r="I11" s="2" t="s">
        <v>14</v>
      </c>
    </row>
    <row r="12" spans="1:9" ht="15.75" customHeight="1">
      <c r="A12" s="2">
        <v>11</v>
      </c>
      <c r="B12" s="2" t="s">
        <v>52</v>
      </c>
      <c r="C12" s="2" t="s">
        <v>41</v>
      </c>
      <c r="D12" s="2">
        <v>39</v>
      </c>
      <c r="E12" s="2" t="s">
        <v>53</v>
      </c>
      <c r="F12" s="2">
        <v>7400</v>
      </c>
      <c r="G12" s="2" t="s">
        <v>54</v>
      </c>
      <c r="H12" s="2" t="s">
        <v>13</v>
      </c>
      <c r="I12" s="2" t="s">
        <v>14</v>
      </c>
    </row>
    <row r="13" spans="1:9" ht="15.75" customHeight="1">
      <c r="A13" s="2">
        <v>12</v>
      </c>
      <c r="B13" s="2" t="s">
        <v>55</v>
      </c>
      <c r="C13" s="2" t="s">
        <v>26</v>
      </c>
      <c r="D13" s="2">
        <v>78</v>
      </c>
      <c r="E13" s="2" t="s">
        <v>56</v>
      </c>
      <c r="F13" s="2">
        <v>6334</v>
      </c>
      <c r="G13" s="2" t="s">
        <v>57</v>
      </c>
      <c r="H13" s="2" t="s">
        <v>19</v>
      </c>
      <c r="I13" s="2" t="s">
        <v>14</v>
      </c>
    </row>
    <row r="14" spans="1:9" ht="15.75" customHeight="1">
      <c r="A14" s="2">
        <v>13</v>
      </c>
      <c r="B14" s="2" t="s">
        <v>58</v>
      </c>
      <c r="C14" s="2" t="s">
        <v>45</v>
      </c>
      <c r="D14" s="2">
        <v>42</v>
      </c>
      <c r="E14" s="2" t="s">
        <v>59</v>
      </c>
      <c r="F14" s="2">
        <v>6170</v>
      </c>
      <c r="G14" s="2" t="s">
        <v>60</v>
      </c>
      <c r="H14" s="2" t="s">
        <v>29</v>
      </c>
      <c r="I14" s="2" t="s">
        <v>14</v>
      </c>
    </row>
    <row r="15" spans="1:9" ht="15.75" customHeight="1">
      <c r="A15" s="2">
        <v>14</v>
      </c>
      <c r="B15" s="2" t="s">
        <v>61</v>
      </c>
      <c r="C15" s="2" t="s">
        <v>26</v>
      </c>
      <c r="D15" s="2">
        <v>36</v>
      </c>
      <c r="E15" s="2" t="s">
        <v>62</v>
      </c>
      <c r="F15" s="2">
        <v>2050</v>
      </c>
      <c r="G15" s="2" t="s">
        <v>63</v>
      </c>
      <c r="H15" s="2" t="s">
        <v>36</v>
      </c>
      <c r="I15" s="2" t="s">
        <v>14</v>
      </c>
    </row>
    <row r="16" spans="1:9" ht="15.75" customHeight="1">
      <c r="A16" s="2">
        <v>15</v>
      </c>
      <c r="B16" s="2" t="s">
        <v>64</v>
      </c>
      <c r="C16" s="2" t="s">
        <v>16</v>
      </c>
      <c r="D16" s="2">
        <v>34</v>
      </c>
      <c r="E16" s="2" t="s">
        <v>65</v>
      </c>
      <c r="F16" s="2">
        <v>491</v>
      </c>
      <c r="G16" s="2" t="s">
        <v>66</v>
      </c>
      <c r="H16" s="2" t="s">
        <v>51</v>
      </c>
      <c r="I16" s="2" t="s">
        <v>14</v>
      </c>
    </row>
    <row r="17" spans="1:9" ht="15.75" customHeight="1">
      <c r="A17" s="2">
        <v>16</v>
      </c>
      <c r="B17" s="2" t="s">
        <v>67</v>
      </c>
      <c r="C17" s="2" t="s">
        <v>45</v>
      </c>
      <c r="D17" s="2">
        <v>75</v>
      </c>
      <c r="E17" s="2" t="s">
        <v>68</v>
      </c>
      <c r="F17" s="2">
        <v>6438</v>
      </c>
      <c r="G17" s="2" t="s">
        <v>69</v>
      </c>
      <c r="H17" s="2" t="s">
        <v>70</v>
      </c>
      <c r="I17" s="2" t="s">
        <v>14</v>
      </c>
    </row>
    <row r="18" spans="1:9" ht="15.75" customHeight="1">
      <c r="A18" s="2">
        <v>17</v>
      </c>
      <c r="B18" s="2" t="s">
        <v>71</v>
      </c>
      <c r="C18" s="2" t="s">
        <v>16</v>
      </c>
      <c r="D18" s="2">
        <v>32</v>
      </c>
      <c r="E18" s="2" t="s">
        <v>72</v>
      </c>
      <c r="F18" s="2">
        <v>8309</v>
      </c>
      <c r="G18" s="2" t="s">
        <v>73</v>
      </c>
      <c r="H18" s="2" t="s">
        <v>24</v>
      </c>
      <c r="I18" s="2" t="s">
        <v>14</v>
      </c>
    </row>
    <row r="19" spans="1:9" ht="15.75" customHeight="1">
      <c r="A19" s="2">
        <v>18</v>
      </c>
      <c r="B19" s="2" t="s">
        <v>74</v>
      </c>
      <c r="C19" s="2" t="s">
        <v>45</v>
      </c>
      <c r="D19" s="2">
        <v>79</v>
      </c>
      <c r="E19" s="2" t="s">
        <v>75</v>
      </c>
      <c r="F19" s="2">
        <v>7171</v>
      </c>
      <c r="G19" s="2" t="s">
        <v>76</v>
      </c>
      <c r="H19" s="2" t="s">
        <v>36</v>
      </c>
      <c r="I19" s="2" t="s">
        <v>14</v>
      </c>
    </row>
    <row r="20" spans="1:9" ht="15.75" customHeight="1">
      <c r="A20" s="2">
        <v>19</v>
      </c>
      <c r="B20" s="2" t="s">
        <v>77</v>
      </c>
      <c r="C20" s="2" t="s">
        <v>41</v>
      </c>
      <c r="D20" s="2">
        <v>41</v>
      </c>
      <c r="E20" s="2" t="s">
        <v>78</v>
      </c>
      <c r="F20" s="2">
        <v>7053</v>
      </c>
      <c r="G20" s="2" t="s">
        <v>79</v>
      </c>
      <c r="H20" s="2" t="s">
        <v>70</v>
      </c>
      <c r="I20" s="2" t="s">
        <v>14</v>
      </c>
    </row>
    <row r="21" spans="1:9" ht="15.75" customHeight="1">
      <c r="A21" s="2">
        <v>20</v>
      </c>
      <c r="B21" s="2" t="s">
        <v>80</v>
      </c>
      <c r="C21" s="2" t="s">
        <v>81</v>
      </c>
      <c r="D21" s="2">
        <v>55</v>
      </c>
      <c r="E21" s="2" t="s">
        <v>82</v>
      </c>
      <c r="F21" s="2">
        <v>6318</v>
      </c>
      <c r="G21" s="2" t="s">
        <v>83</v>
      </c>
      <c r="H21" s="2" t="s">
        <v>19</v>
      </c>
      <c r="I21" s="2" t="s">
        <v>14</v>
      </c>
    </row>
    <row r="22" spans="1:9" ht="15.75" customHeight="1">
      <c r="A22" s="2">
        <v>21</v>
      </c>
      <c r="B22" s="2" t="s">
        <v>84</v>
      </c>
      <c r="C22" s="2" t="s">
        <v>85</v>
      </c>
      <c r="D22" s="2">
        <v>31</v>
      </c>
      <c r="E22" s="2" t="s">
        <v>86</v>
      </c>
      <c r="F22" s="2">
        <v>1133</v>
      </c>
      <c r="G22" s="2" t="s">
        <v>87</v>
      </c>
      <c r="H22" s="2" t="s">
        <v>88</v>
      </c>
      <c r="I22" s="2" t="s">
        <v>14</v>
      </c>
    </row>
    <row r="23" spans="1:9" ht="15.75" customHeight="1">
      <c r="A23" s="2">
        <v>22</v>
      </c>
      <c r="B23" s="2" t="s">
        <v>89</v>
      </c>
      <c r="C23" s="2" t="s">
        <v>85</v>
      </c>
      <c r="D23" s="2">
        <v>20</v>
      </c>
      <c r="E23" s="2" t="s">
        <v>90</v>
      </c>
      <c r="F23" s="2">
        <v>6624</v>
      </c>
      <c r="G23" s="2" t="s">
        <v>91</v>
      </c>
      <c r="H23" s="2" t="s">
        <v>70</v>
      </c>
      <c r="I23" s="2" t="s">
        <v>14</v>
      </c>
    </row>
    <row r="24" spans="1:9" ht="15.75" customHeight="1">
      <c r="A24" s="2">
        <v>23</v>
      </c>
      <c r="B24" s="2" t="s">
        <v>92</v>
      </c>
      <c r="C24" s="2" t="s">
        <v>10</v>
      </c>
      <c r="D24" s="2">
        <v>32</v>
      </c>
      <c r="E24" s="2" t="s">
        <v>93</v>
      </c>
      <c r="F24" s="2">
        <v>1832</v>
      </c>
      <c r="G24" s="2" t="s">
        <v>94</v>
      </c>
      <c r="H24" s="2" t="s">
        <v>88</v>
      </c>
      <c r="I24" s="2" t="s">
        <v>14</v>
      </c>
    </row>
    <row r="25" spans="1:9" ht="15.75" customHeight="1">
      <c r="A25" s="2">
        <v>24</v>
      </c>
      <c r="B25" s="2" t="s">
        <v>95</v>
      </c>
      <c r="C25" s="2" t="s">
        <v>16</v>
      </c>
      <c r="D25" s="2">
        <v>49</v>
      </c>
      <c r="E25" s="2" t="s">
        <v>96</v>
      </c>
      <c r="F25" s="2">
        <v>4359</v>
      </c>
      <c r="G25" s="2" t="s">
        <v>97</v>
      </c>
      <c r="H25" s="2" t="s">
        <v>13</v>
      </c>
      <c r="I25" s="2" t="s">
        <v>14</v>
      </c>
    </row>
    <row r="26" spans="1:9" ht="15.75" customHeight="1">
      <c r="A26" s="2">
        <v>25</v>
      </c>
      <c r="B26" s="2" t="s">
        <v>98</v>
      </c>
      <c r="C26" s="2" t="s">
        <v>81</v>
      </c>
      <c r="D26" s="2">
        <v>75</v>
      </c>
      <c r="E26" s="2" t="s">
        <v>99</v>
      </c>
      <c r="F26" s="2">
        <v>9311</v>
      </c>
      <c r="G26" s="2" t="s">
        <v>100</v>
      </c>
      <c r="H26" s="2" t="s">
        <v>70</v>
      </c>
      <c r="I26" s="2" t="s">
        <v>14</v>
      </c>
    </row>
    <row r="27" spans="1:9" ht="15.75" customHeight="1">
      <c r="A27" s="2">
        <v>26</v>
      </c>
      <c r="B27" s="2" t="s">
        <v>101</v>
      </c>
      <c r="C27" s="2" t="s">
        <v>81</v>
      </c>
      <c r="D27" s="2">
        <v>50</v>
      </c>
      <c r="E27" s="2" t="s">
        <v>102</v>
      </c>
      <c r="F27" s="2">
        <v>8816</v>
      </c>
      <c r="G27" s="2" t="s">
        <v>103</v>
      </c>
      <c r="H27" s="2" t="s">
        <v>36</v>
      </c>
      <c r="I27" s="2" t="s">
        <v>14</v>
      </c>
    </row>
    <row r="28" spans="1:9" ht="15.75" customHeight="1">
      <c r="A28" s="2">
        <v>27</v>
      </c>
      <c r="B28" s="2" t="s">
        <v>104</v>
      </c>
      <c r="C28" s="2" t="s">
        <v>21</v>
      </c>
      <c r="D28" s="2">
        <v>55</v>
      </c>
      <c r="E28" s="2" t="s">
        <v>105</v>
      </c>
      <c r="F28" s="2">
        <v>3462</v>
      </c>
      <c r="G28" s="2" t="s">
        <v>106</v>
      </c>
      <c r="H28" s="2" t="s">
        <v>51</v>
      </c>
      <c r="I28" s="2" t="s">
        <v>14</v>
      </c>
    </row>
    <row r="29" spans="1:9" ht="15.75" customHeight="1">
      <c r="A29" s="2">
        <v>28</v>
      </c>
      <c r="B29" s="2" t="s">
        <v>107</v>
      </c>
      <c r="C29" s="2" t="s">
        <v>85</v>
      </c>
      <c r="D29" s="2">
        <v>79</v>
      </c>
      <c r="E29" s="2" t="s">
        <v>108</v>
      </c>
      <c r="F29" s="2">
        <v>5820</v>
      </c>
      <c r="G29" s="2" t="s">
        <v>109</v>
      </c>
      <c r="H29" s="2" t="s">
        <v>29</v>
      </c>
      <c r="I29" s="2" t="s">
        <v>14</v>
      </c>
    </row>
    <row r="30" spans="1:9" ht="15.75" customHeight="1">
      <c r="A30" s="2">
        <v>29</v>
      </c>
      <c r="B30" s="2" t="s">
        <v>110</v>
      </c>
      <c r="C30" s="2" t="s">
        <v>45</v>
      </c>
      <c r="D30" s="2">
        <v>20</v>
      </c>
      <c r="E30" s="2" t="s">
        <v>111</v>
      </c>
      <c r="F30" s="2">
        <v>5308</v>
      </c>
      <c r="G30" s="2" t="s">
        <v>112</v>
      </c>
      <c r="H30" s="2" t="s">
        <v>29</v>
      </c>
      <c r="I30" s="2" t="s">
        <v>14</v>
      </c>
    </row>
    <row r="31" spans="1:9" ht="15.75" customHeight="1">
      <c r="A31" s="2">
        <v>30</v>
      </c>
      <c r="B31" s="2" t="s">
        <v>113</v>
      </c>
      <c r="C31" s="2" t="s">
        <v>10</v>
      </c>
      <c r="D31" s="2">
        <v>38</v>
      </c>
      <c r="E31" s="2" t="s">
        <v>114</v>
      </c>
      <c r="F31" s="2">
        <v>7110</v>
      </c>
      <c r="G31" s="2" t="s">
        <v>115</v>
      </c>
      <c r="H31" s="2" t="s">
        <v>24</v>
      </c>
      <c r="I31" s="2" t="s">
        <v>14</v>
      </c>
    </row>
    <row r="32" spans="1:9" ht="15.75" customHeight="1">
      <c r="A32" s="2">
        <v>31</v>
      </c>
      <c r="B32" s="2" t="s">
        <v>116</v>
      </c>
      <c r="C32" s="2" t="s">
        <v>85</v>
      </c>
      <c r="D32" s="2">
        <v>36</v>
      </c>
      <c r="E32" s="2" t="s">
        <v>117</v>
      </c>
      <c r="F32" s="2">
        <v>756</v>
      </c>
      <c r="G32" s="2" t="s">
        <v>118</v>
      </c>
      <c r="H32" s="2" t="s">
        <v>13</v>
      </c>
      <c r="I32" s="2" t="s">
        <v>14</v>
      </c>
    </row>
    <row r="33" spans="1:9" ht="15.75" customHeight="1">
      <c r="A33" s="2">
        <v>32</v>
      </c>
      <c r="B33" s="2" t="s">
        <v>119</v>
      </c>
      <c r="C33" s="2" t="s">
        <v>81</v>
      </c>
      <c r="D33" s="2">
        <v>32</v>
      </c>
      <c r="E33" s="2" t="s">
        <v>120</v>
      </c>
      <c r="F33" s="2">
        <v>1822</v>
      </c>
      <c r="G33" s="2" t="s">
        <v>121</v>
      </c>
      <c r="H33" s="2" t="s">
        <v>29</v>
      </c>
      <c r="I33" s="2" t="s">
        <v>14</v>
      </c>
    </row>
    <row r="34" spans="1:9" ht="15.75" customHeight="1">
      <c r="A34" s="2">
        <v>33</v>
      </c>
      <c r="B34" s="2" t="s">
        <v>122</v>
      </c>
      <c r="C34" s="2" t="s">
        <v>45</v>
      </c>
      <c r="D34" s="2">
        <v>44</v>
      </c>
      <c r="E34" s="2" t="s">
        <v>123</v>
      </c>
      <c r="F34" s="2">
        <v>4116</v>
      </c>
      <c r="G34" s="2" t="s">
        <v>124</v>
      </c>
      <c r="H34" s="2" t="s">
        <v>19</v>
      </c>
      <c r="I34" s="2" t="s">
        <v>14</v>
      </c>
    </row>
    <row r="35" spans="1:9" ht="15.75" customHeight="1">
      <c r="A35" s="2">
        <v>34</v>
      </c>
      <c r="B35" s="2" t="s">
        <v>125</v>
      </c>
      <c r="C35" s="2" t="s">
        <v>85</v>
      </c>
      <c r="D35" s="2">
        <v>55</v>
      </c>
      <c r="E35" s="2" t="s">
        <v>126</v>
      </c>
      <c r="F35" s="2">
        <v>5387</v>
      </c>
      <c r="G35" s="2" t="s">
        <v>127</v>
      </c>
      <c r="H35" s="2" t="s">
        <v>51</v>
      </c>
      <c r="I35" s="2" t="s">
        <v>14</v>
      </c>
    </row>
    <row r="36" spans="1:9" ht="15.75" customHeight="1">
      <c r="A36" s="2">
        <v>35</v>
      </c>
      <c r="B36" s="2" t="s">
        <v>128</v>
      </c>
      <c r="C36" s="2" t="s">
        <v>45</v>
      </c>
      <c r="D36" s="2">
        <v>80</v>
      </c>
      <c r="E36" s="2" t="s">
        <v>129</v>
      </c>
      <c r="F36" s="2">
        <v>593</v>
      </c>
      <c r="G36" s="2" t="s">
        <v>130</v>
      </c>
      <c r="H36" s="2" t="s">
        <v>29</v>
      </c>
      <c r="I36" s="2" t="s">
        <v>14</v>
      </c>
    </row>
    <row r="37" spans="1:9" ht="15.75" customHeight="1">
      <c r="A37" s="2">
        <v>36</v>
      </c>
      <c r="B37" s="2" t="s">
        <v>131</v>
      </c>
      <c r="C37" s="2" t="s">
        <v>81</v>
      </c>
      <c r="D37" s="2">
        <v>27</v>
      </c>
      <c r="E37" s="2" t="s">
        <v>132</v>
      </c>
      <c r="F37" s="2">
        <v>5691</v>
      </c>
      <c r="G37" s="2" t="s">
        <v>133</v>
      </c>
      <c r="H37" s="2" t="s">
        <v>29</v>
      </c>
      <c r="I37" s="2" t="s">
        <v>14</v>
      </c>
    </row>
    <row r="38" spans="1:9" ht="15.75" customHeight="1">
      <c r="A38" s="2">
        <v>37</v>
      </c>
      <c r="B38" s="2" t="s">
        <v>134</v>
      </c>
      <c r="C38" s="2" t="s">
        <v>45</v>
      </c>
      <c r="D38" s="2">
        <v>75</v>
      </c>
      <c r="E38" s="2" t="s">
        <v>135</v>
      </c>
      <c r="F38" s="2">
        <v>9751</v>
      </c>
      <c r="G38" s="2" t="s">
        <v>136</v>
      </c>
      <c r="H38" s="2" t="s">
        <v>51</v>
      </c>
      <c r="I38" s="2" t="s">
        <v>14</v>
      </c>
    </row>
    <row r="39" spans="1:9" ht="15.75" customHeight="1">
      <c r="A39" s="2">
        <v>38</v>
      </c>
      <c r="B39" s="2" t="s">
        <v>137</v>
      </c>
      <c r="C39" s="2" t="s">
        <v>45</v>
      </c>
      <c r="D39" s="2">
        <v>34</v>
      </c>
      <c r="E39" s="2" t="s">
        <v>138</v>
      </c>
      <c r="F39" s="2">
        <v>1920</v>
      </c>
      <c r="G39" s="2" t="s">
        <v>139</v>
      </c>
      <c r="H39" s="2" t="s">
        <v>24</v>
      </c>
      <c r="I39" s="2" t="s">
        <v>14</v>
      </c>
    </row>
    <row r="40" spans="1:9" ht="15.75" customHeight="1">
      <c r="A40" s="2">
        <v>39</v>
      </c>
      <c r="B40" s="2" t="s">
        <v>140</v>
      </c>
      <c r="C40" s="2" t="s">
        <v>81</v>
      </c>
      <c r="D40" s="2">
        <v>80</v>
      </c>
      <c r="E40" s="2" t="s">
        <v>141</v>
      </c>
      <c r="F40" s="2">
        <v>4622</v>
      </c>
      <c r="G40" s="2" t="s">
        <v>142</v>
      </c>
      <c r="H40" s="2" t="s">
        <v>13</v>
      </c>
      <c r="I40" s="2" t="s">
        <v>14</v>
      </c>
    </row>
    <row r="41" spans="1:9" ht="15.75" customHeight="1">
      <c r="A41" s="2">
        <v>40</v>
      </c>
      <c r="B41" s="2" t="s">
        <v>143</v>
      </c>
      <c r="C41" s="2" t="s">
        <v>21</v>
      </c>
      <c r="D41" s="2">
        <v>59</v>
      </c>
      <c r="E41" s="2" t="s">
        <v>144</v>
      </c>
      <c r="F41" s="2">
        <v>9767</v>
      </c>
      <c r="G41" s="2" t="s">
        <v>145</v>
      </c>
      <c r="H41" s="2" t="s">
        <v>36</v>
      </c>
      <c r="I41" s="2" t="s">
        <v>14</v>
      </c>
    </row>
    <row r="42" spans="1:9" ht="15.75" customHeight="1">
      <c r="A42" s="2">
        <v>41</v>
      </c>
      <c r="B42" s="2" t="s">
        <v>146</v>
      </c>
      <c r="C42" s="2" t="s">
        <v>45</v>
      </c>
      <c r="D42" s="2">
        <v>65</v>
      </c>
      <c r="E42" s="2" t="s">
        <v>147</v>
      </c>
      <c r="F42" s="2">
        <v>4320</v>
      </c>
      <c r="G42" s="2" t="s">
        <v>148</v>
      </c>
      <c r="H42" s="2" t="s">
        <v>36</v>
      </c>
      <c r="I42" s="2" t="s">
        <v>14</v>
      </c>
    </row>
    <row r="43" spans="1:9" ht="15.75" customHeight="1">
      <c r="A43" s="2">
        <v>42</v>
      </c>
      <c r="B43" s="2" t="s">
        <v>149</v>
      </c>
      <c r="C43" s="2" t="s">
        <v>81</v>
      </c>
      <c r="D43" s="2">
        <v>37</v>
      </c>
      <c r="E43" s="2" t="s">
        <v>150</v>
      </c>
      <c r="F43" s="2">
        <v>268</v>
      </c>
      <c r="G43" s="2" t="s">
        <v>151</v>
      </c>
      <c r="H43" s="2" t="s">
        <v>70</v>
      </c>
      <c r="I43" s="2" t="s">
        <v>14</v>
      </c>
    </row>
    <row r="44" spans="1:9" ht="15.75" customHeight="1">
      <c r="A44" s="2">
        <v>43</v>
      </c>
      <c r="B44" s="2" t="s">
        <v>152</v>
      </c>
      <c r="C44" s="2" t="s">
        <v>85</v>
      </c>
      <c r="D44" s="2">
        <v>34</v>
      </c>
      <c r="E44" s="2" t="s">
        <v>153</v>
      </c>
      <c r="F44" s="2">
        <v>1490</v>
      </c>
      <c r="G44" s="2" t="s">
        <v>154</v>
      </c>
      <c r="H44" s="2" t="s">
        <v>29</v>
      </c>
      <c r="I44" s="2" t="s">
        <v>14</v>
      </c>
    </row>
    <row r="45" spans="1:9" ht="15.75" customHeight="1">
      <c r="A45" s="2">
        <v>44</v>
      </c>
      <c r="B45" s="2" t="s">
        <v>155</v>
      </c>
      <c r="C45" s="2" t="s">
        <v>26</v>
      </c>
      <c r="D45" s="2">
        <v>60</v>
      </c>
      <c r="E45" s="2" t="s">
        <v>156</v>
      </c>
      <c r="F45" s="2">
        <v>9842</v>
      </c>
      <c r="G45" s="2" t="s">
        <v>157</v>
      </c>
      <c r="H45" s="2" t="s">
        <v>88</v>
      </c>
      <c r="I45" s="2" t="s">
        <v>14</v>
      </c>
    </row>
    <row r="46" spans="1:9" ht="15.75" customHeight="1">
      <c r="A46" s="2">
        <v>45</v>
      </c>
      <c r="B46" s="2" t="s">
        <v>158</v>
      </c>
      <c r="C46" s="2" t="s">
        <v>45</v>
      </c>
      <c r="D46" s="2">
        <v>27</v>
      </c>
      <c r="E46" s="2" t="s">
        <v>159</v>
      </c>
      <c r="F46" s="2">
        <v>1796</v>
      </c>
      <c r="G46" s="2" t="s">
        <v>160</v>
      </c>
      <c r="H46" s="2" t="s">
        <v>24</v>
      </c>
      <c r="I46" s="2" t="s">
        <v>14</v>
      </c>
    </row>
    <row r="47" spans="1:9" ht="15.75" customHeight="1">
      <c r="A47" s="2">
        <v>46</v>
      </c>
      <c r="B47" s="2" t="s">
        <v>161</v>
      </c>
      <c r="C47" s="2" t="s">
        <v>41</v>
      </c>
      <c r="D47" s="2">
        <v>68</v>
      </c>
      <c r="E47" s="2" t="s">
        <v>162</v>
      </c>
      <c r="F47" s="2">
        <v>5087</v>
      </c>
      <c r="G47" s="2" t="s">
        <v>163</v>
      </c>
      <c r="H47" s="2" t="s">
        <v>24</v>
      </c>
      <c r="I47" s="2" t="s">
        <v>14</v>
      </c>
    </row>
    <row r="48" spans="1:9" ht="15.75" customHeight="1">
      <c r="A48" s="2">
        <v>47</v>
      </c>
      <c r="B48" s="2" t="s">
        <v>164</v>
      </c>
      <c r="C48" s="2" t="s">
        <v>21</v>
      </c>
      <c r="D48" s="2">
        <v>54</v>
      </c>
      <c r="E48" s="2" t="s">
        <v>165</v>
      </c>
      <c r="F48" s="2">
        <v>9780</v>
      </c>
      <c r="G48" s="2" t="s">
        <v>166</v>
      </c>
      <c r="H48" s="2" t="s">
        <v>51</v>
      </c>
      <c r="I48" s="2" t="s">
        <v>14</v>
      </c>
    </row>
    <row r="49" spans="1:9" ht="13">
      <c r="A49" s="2">
        <v>48</v>
      </c>
      <c r="B49" s="2" t="s">
        <v>167</v>
      </c>
      <c r="C49" s="2" t="s">
        <v>45</v>
      </c>
      <c r="D49" s="2">
        <v>79</v>
      </c>
      <c r="E49" s="2" t="s">
        <v>168</v>
      </c>
      <c r="F49" s="2">
        <v>4761</v>
      </c>
      <c r="G49" s="2" t="s">
        <v>169</v>
      </c>
      <c r="H49" s="2" t="s">
        <v>36</v>
      </c>
      <c r="I49" s="2" t="s">
        <v>14</v>
      </c>
    </row>
    <row r="50" spans="1:9" ht="13">
      <c r="A50" s="2">
        <v>49</v>
      </c>
      <c r="B50" s="2" t="s">
        <v>170</v>
      </c>
      <c r="C50" s="2" t="s">
        <v>10</v>
      </c>
      <c r="D50" s="2">
        <v>56</v>
      </c>
      <c r="E50" s="2" t="s">
        <v>171</v>
      </c>
      <c r="F50" s="2">
        <v>2511</v>
      </c>
      <c r="G50" s="2" t="s">
        <v>172</v>
      </c>
      <c r="H50" s="2" t="s">
        <v>29</v>
      </c>
      <c r="I50" s="2" t="s">
        <v>14</v>
      </c>
    </row>
    <row r="51" spans="1:9" ht="13">
      <c r="A51" s="2">
        <v>50</v>
      </c>
      <c r="B51" s="2" t="s">
        <v>173</v>
      </c>
      <c r="C51" s="2" t="s">
        <v>81</v>
      </c>
      <c r="D51" s="2">
        <v>63</v>
      </c>
      <c r="E51" s="2" t="s">
        <v>174</v>
      </c>
      <c r="F51" s="2">
        <v>5725</v>
      </c>
      <c r="G51" s="2" t="s">
        <v>175</v>
      </c>
      <c r="H51" s="2" t="s">
        <v>51</v>
      </c>
      <c r="I51" s="2" t="s">
        <v>14</v>
      </c>
    </row>
    <row r="52" spans="1:9" ht="13">
      <c r="A52" s="2">
        <v>51</v>
      </c>
      <c r="B52" s="2" t="s">
        <v>176</v>
      </c>
      <c r="C52" s="2" t="s">
        <v>85</v>
      </c>
      <c r="D52" s="2">
        <v>52</v>
      </c>
      <c r="E52" s="2" t="s">
        <v>177</v>
      </c>
      <c r="F52" s="2">
        <v>6322</v>
      </c>
      <c r="G52" s="2" t="s">
        <v>178</v>
      </c>
      <c r="H52" s="2" t="s">
        <v>13</v>
      </c>
      <c r="I52" s="2" t="s">
        <v>14</v>
      </c>
    </row>
    <row r="53" spans="1:9" ht="13">
      <c r="A53" s="2">
        <v>52</v>
      </c>
      <c r="B53" s="2" t="s">
        <v>179</v>
      </c>
      <c r="C53" s="2" t="s">
        <v>45</v>
      </c>
      <c r="D53" s="2">
        <v>47</v>
      </c>
      <c r="E53" s="2" t="s">
        <v>180</v>
      </c>
      <c r="F53" s="2">
        <v>841</v>
      </c>
      <c r="G53" s="2" t="s">
        <v>181</v>
      </c>
      <c r="H53" s="2" t="s">
        <v>70</v>
      </c>
      <c r="I53" s="2" t="s">
        <v>14</v>
      </c>
    </row>
    <row r="54" spans="1:9" ht="13">
      <c r="A54" s="2">
        <v>53</v>
      </c>
      <c r="B54" s="2" t="s">
        <v>182</v>
      </c>
      <c r="C54" s="2" t="s">
        <v>45</v>
      </c>
      <c r="D54" s="2">
        <v>51</v>
      </c>
      <c r="E54" s="2" t="s">
        <v>183</v>
      </c>
      <c r="F54" s="2">
        <v>9225</v>
      </c>
      <c r="G54" s="2" t="s">
        <v>184</v>
      </c>
      <c r="H54" s="2" t="s">
        <v>19</v>
      </c>
      <c r="I54" s="2" t="s">
        <v>14</v>
      </c>
    </row>
    <row r="55" spans="1:9" ht="13">
      <c r="A55" s="2">
        <v>54</v>
      </c>
      <c r="B55" s="2" t="s">
        <v>185</v>
      </c>
      <c r="C55" s="2" t="s">
        <v>81</v>
      </c>
      <c r="D55" s="2">
        <v>62</v>
      </c>
      <c r="E55" s="2" t="s">
        <v>186</v>
      </c>
      <c r="F55" s="2">
        <v>5575</v>
      </c>
      <c r="G55" s="2" t="s">
        <v>187</v>
      </c>
      <c r="H55" s="2" t="s">
        <v>29</v>
      </c>
      <c r="I55" s="2" t="s">
        <v>14</v>
      </c>
    </row>
    <row r="56" spans="1:9" ht="13">
      <c r="A56" s="2">
        <v>55</v>
      </c>
      <c r="B56" s="2" t="s">
        <v>188</v>
      </c>
      <c r="C56" s="2" t="s">
        <v>21</v>
      </c>
      <c r="D56" s="2">
        <v>45</v>
      </c>
      <c r="E56" s="2" t="s">
        <v>189</v>
      </c>
      <c r="F56" s="2">
        <v>9871</v>
      </c>
      <c r="G56" s="2" t="s">
        <v>190</v>
      </c>
      <c r="H56" s="2" t="s">
        <v>19</v>
      </c>
      <c r="I56" s="2" t="s">
        <v>14</v>
      </c>
    </row>
    <row r="57" spans="1:9" ht="13">
      <c r="A57" s="2">
        <v>56</v>
      </c>
      <c r="B57" s="2" t="s">
        <v>191</v>
      </c>
      <c r="C57" s="2" t="s">
        <v>41</v>
      </c>
      <c r="D57" s="2">
        <v>33</v>
      </c>
      <c r="E57" s="2" t="s">
        <v>192</v>
      </c>
      <c r="F57" s="2">
        <v>6829</v>
      </c>
      <c r="G57" s="2" t="s">
        <v>193</v>
      </c>
      <c r="H57" s="2" t="s">
        <v>36</v>
      </c>
      <c r="I57" s="2" t="s">
        <v>14</v>
      </c>
    </row>
    <row r="58" spans="1:9" ht="13">
      <c r="A58" s="2">
        <v>57</v>
      </c>
      <c r="B58" s="2" t="s">
        <v>194</v>
      </c>
      <c r="C58" s="2" t="s">
        <v>45</v>
      </c>
      <c r="D58" s="2">
        <v>65</v>
      </c>
      <c r="E58" s="2" t="s">
        <v>195</v>
      </c>
      <c r="F58" s="2">
        <v>614</v>
      </c>
      <c r="G58" s="2" t="s">
        <v>196</v>
      </c>
      <c r="H58" s="2" t="s">
        <v>24</v>
      </c>
      <c r="I58" s="2" t="s">
        <v>14</v>
      </c>
    </row>
    <row r="59" spans="1:9" ht="13">
      <c r="A59" s="2">
        <v>58</v>
      </c>
      <c r="B59" s="2" t="s">
        <v>197</v>
      </c>
      <c r="C59" s="2" t="s">
        <v>41</v>
      </c>
      <c r="D59" s="2">
        <v>39</v>
      </c>
      <c r="E59" s="2" t="s">
        <v>198</v>
      </c>
      <c r="F59" s="2">
        <v>2783</v>
      </c>
      <c r="G59" s="2" t="s">
        <v>199</v>
      </c>
      <c r="H59" s="2" t="s">
        <v>36</v>
      </c>
      <c r="I59" s="2" t="s">
        <v>14</v>
      </c>
    </row>
    <row r="60" spans="1:9" ht="13">
      <c r="A60" s="2">
        <v>59</v>
      </c>
      <c r="B60" s="2" t="s">
        <v>200</v>
      </c>
      <c r="C60" s="2" t="s">
        <v>45</v>
      </c>
      <c r="D60" s="2">
        <v>58</v>
      </c>
      <c r="E60" s="2" t="s">
        <v>201</v>
      </c>
      <c r="F60" s="2">
        <v>7934</v>
      </c>
      <c r="G60" s="2" t="s">
        <v>202</v>
      </c>
      <c r="H60" s="2" t="s">
        <v>36</v>
      </c>
      <c r="I60" s="2" t="s">
        <v>14</v>
      </c>
    </row>
    <row r="61" spans="1:9" ht="13">
      <c r="A61" s="2">
        <v>60</v>
      </c>
      <c r="B61" s="2" t="s">
        <v>203</v>
      </c>
      <c r="C61" s="2" t="s">
        <v>41</v>
      </c>
      <c r="D61" s="2">
        <v>20</v>
      </c>
      <c r="E61" s="2" t="s">
        <v>204</v>
      </c>
      <c r="F61" s="2">
        <v>4907</v>
      </c>
      <c r="G61" s="2" t="s">
        <v>205</v>
      </c>
      <c r="H61" s="2" t="s">
        <v>88</v>
      </c>
      <c r="I61" s="2" t="s">
        <v>14</v>
      </c>
    </row>
    <row r="62" spans="1:9" ht="13">
      <c r="A62" s="2">
        <v>61</v>
      </c>
      <c r="B62" s="2" t="s">
        <v>206</v>
      </c>
      <c r="C62" s="2" t="s">
        <v>81</v>
      </c>
      <c r="D62" s="2">
        <v>65</v>
      </c>
      <c r="E62" s="2" t="s">
        <v>207</v>
      </c>
      <c r="F62" s="2">
        <v>4358</v>
      </c>
      <c r="G62" s="2" t="s">
        <v>208</v>
      </c>
      <c r="H62" s="2" t="s">
        <v>19</v>
      </c>
      <c r="I62" s="2" t="s">
        <v>14</v>
      </c>
    </row>
    <row r="63" spans="1:9" ht="13">
      <c r="A63" s="2">
        <v>62</v>
      </c>
      <c r="B63" s="2" t="s">
        <v>209</v>
      </c>
      <c r="C63" s="2" t="s">
        <v>26</v>
      </c>
      <c r="D63" s="2">
        <v>32</v>
      </c>
      <c r="E63" s="2" t="s">
        <v>210</v>
      </c>
      <c r="F63" s="2">
        <v>2404</v>
      </c>
      <c r="G63" s="2" t="s">
        <v>211</v>
      </c>
      <c r="H63" s="2" t="s">
        <v>24</v>
      </c>
      <c r="I63" s="2" t="s">
        <v>14</v>
      </c>
    </row>
    <row r="64" spans="1:9" ht="13">
      <c r="A64" s="2">
        <v>63</v>
      </c>
      <c r="B64" s="2" t="s">
        <v>212</v>
      </c>
      <c r="C64" s="2" t="s">
        <v>85</v>
      </c>
      <c r="D64" s="2">
        <v>78</v>
      </c>
      <c r="E64" s="2" t="s">
        <v>213</v>
      </c>
      <c r="F64" s="2">
        <v>5140</v>
      </c>
      <c r="G64" s="2" t="s">
        <v>214</v>
      </c>
      <c r="H64" s="2" t="s">
        <v>70</v>
      </c>
      <c r="I64" s="2" t="s">
        <v>14</v>
      </c>
    </row>
    <row r="65" spans="1:9" ht="13">
      <c r="A65" s="2">
        <v>64</v>
      </c>
      <c r="B65" s="2" t="s">
        <v>215</v>
      </c>
      <c r="C65" s="2" t="s">
        <v>16</v>
      </c>
      <c r="D65" s="2">
        <v>75</v>
      </c>
      <c r="E65" s="2" t="s">
        <v>216</v>
      </c>
      <c r="F65" s="2">
        <v>7787</v>
      </c>
      <c r="G65" s="2" t="s">
        <v>217</v>
      </c>
      <c r="H65" s="2" t="s">
        <v>19</v>
      </c>
      <c r="I65" s="2" t="s">
        <v>14</v>
      </c>
    </row>
    <row r="66" spans="1:9" ht="13">
      <c r="A66" s="2">
        <v>65</v>
      </c>
      <c r="B66" s="2" t="s">
        <v>218</v>
      </c>
      <c r="C66" s="2" t="s">
        <v>10</v>
      </c>
      <c r="D66" s="2">
        <v>64</v>
      </c>
      <c r="E66" s="2" t="s">
        <v>219</v>
      </c>
      <c r="F66" s="2">
        <v>5937</v>
      </c>
      <c r="G66" s="2" t="s">
        <v>220</v>
      </c>
      <c r="H66" s="2" t="s">
        <v>19</v>
      </c>
      <c r="I66" s="2" t="s">
        <v>14</v>
      </c>
    </row>
    <row r="67" spans="1:9" ht="13">
      <c r="A67" s="2">
        <v>66</v>
      </c>
      <c r="B67" s="2" t="s">
        <v>221</v>
      </c>
      <c r="C67" s="2" t="s">
        <v>21</v>
      </c>
      <c r="D67" s="2">
        <v>34</v>
      </c>
      <c r="E67" s="2" t="s">
        <v>222</v>
      </c>
      <c r="F67" s="2">
        <v>964</v>
      </c>
      <c r="G67" s="2" t="s">
        <v>223</v>
      </c>
      <c r="H67" s="2" t="s">
        <v>19</v>
      </c>
      <c r="I67" s="2" t="s">
        <v>14</v>
      </c>
    </row>
    <row r="68" spans="1:9" ht="13">
      <c r="A68" s="2">
        <v>67</v>
      </c>
      <c r="B68" s="2" t="s">
        <v>224</v>
      </c>
      <c r="C68" s="2" t="s">
        <v>45</v>
      </c>
      <c r="D68" s="2">
        <v>59</v>
      </c>
      <c r="E68" s="2" t="s">
        <v>225</v>
      </c>
      <c r="F68" s="2">
        <v>5630</v>
      </c>
      <c r="G68" s="2" t="s">
        <v>226</v>
      </c>
      <c r="H68" s="2" t="s">
        <v>19</v>
      </c>
      <c r="I68" s="2" t="s">
        <v>14</v>
      </c>
    </row>
    <row r="69" spans="1:9" ht="13">
      <c r="A69" s="2">
        <v>68</v>
      </c>
      <c r="B69" s="2" t="s">
        <v>227</v>
      </c>
      <c r="C69" s="2" t="s">
        <v>10</v>
      </c>
      <c r="D69" s="2">
        <v>23</v>
      </c>
      <c r="E69" s="2" t="s">
        <v>228</v>
      </c>
      <c r="F69" s="2">
        <v>6751</v>
      </c>
      <c r="G69" s="2" t="s">
        <v>229</v>
      </c>
      <c r="H69" s="2" t="s">
        <v>51</v>
      </c>
      <c r="I69" s="2" t="s">
        <v>14</v>
      </c>
    </row>
    <row r="70" spans="1:9" ht="13">
      <c r="A70" s="2">
        <v>69</v>
      </c>
      <c r="B70" s="2" t="s">
        <v>230</v>
      </c>
      <c r="C70" s="2" t="s">
        <v>26</v>
      </c>
      <c r="D70" s="2">
        <v>79</v>
      </c>
      <c r="E70" s="2" t="s">
        <v>231</v>
      </c>
      <c r="F70" s="2">
        <v>8820</v>
      </c>
      <c r="G70" s="2" t="s">
        <v>232</v>
      </c>
      <c r="H70" s="2" t="s">
        <v>70</v>
      </c>
      <c r="I70" s="2" t="s">
        <v>14</v>
      </c>
    </row>
    <row r="71" spans="1:9" ht="13">
      <c r="A71" s="2">
        <v>70</v>
      </c>
      <c r="B71" s="2" t="s">
        <v>233</v>
      </c>
      <c r="C71" s="2" t="s">
        <v>10</v>
      </c>
      <c r="D71" s="2">
        <v>48</v>
      </c>
      <c r="E71" s="2" t="s">
        <v>234</v>
      </c>
      <c r="F71" s="2">
        <v>770</v>
      </c>
      <c r="G71" s="2" t="s">
        <v>235</v>
      </c>
      <c r="H71" s="2" t="s">
        <v>13</v>
      </c>
      <c r="I71" s="2" t="s">
        <v>14</v>
      </c>
    </row>
    <row r="72" spans="1:9" ht="13">
      <c r="A72" s="2">
        <v>71</v>
      </c>
      <c r="B72" s="2" t="s">
        <v>236</v>
      </c>
      <c r="C72" s="2" t="s">
        <v>26</v>
      </c>
      <c r="D72" s="2">
        <v>63</v>
      </c>
      <c r="E72" s="2" t="s">
        <v>237</v>
      </c>
      <c r="F72" s="2">
        <v>1365</v>
      </c>
      <c r="G72" s="2" t="s">
        <v>238</v>
      </c>
      <c r="H72" s="2" t="s">
        <v>51</v>
      </c>
      <c r="I72" s="2" t="s">
        <v>14</v>
      </c>
    </row>
    <row r="73" spans="1:9" ht="13">
      <c r="A73" s="2">
        <v>72</v>
      </c>
      <c r="B73" s="2" t="s">
        <v>239</v>
      </c>
      <c r="C73" s="2" t="s">
        <v>16</v>
      </c>
      <c r="D73" s="2">
        <v>42</v>
      </c>
      <c r="E73" s="2" t="s">
        <v>240</v>
      </c>
      <c r="F73" s="2">
        <v>5160</v>
      </c>
      <c r="G73" s="2" t="s">
        <v>241</v>
      </c>
      <c r="H73" s="2" t="s">
        <v>88</v>
      </c>
      <c r="I73" s="2" t="s">
        <v>14</v>
      </c>
    </row>
    <row r="74" spans="1:9" ht="13">
      <c r="A74" s="2">
        <v>73</v>
      </c>
      <c r="B74" s="2" t="s">
        <v>242</v>
      </c>
      <c r="C74" s="2" t="s">
        <v>21</v>
      </c>
      <c r="D74" s="2">
        <v>48</v>
      </c>
      <c r="E74" s="2" t="s">
        <v>243</v>
      </c>
      <c r="F74" s="2">
        <v>5208</v>
      </c>
      <c r="G74" s="2" t="s">
        <v>244</v>
      </c>
      <c r="H74" s="2" t="s">
        <v>19</v>
      </c>
      <c r="I74" s="2" t="s">
        <v>14</v>
      </c>
    </row>
    <row r="75" spans="1:9" ht="13">
      <c r="A75" s="2">
        <v>74</v>
      </c>
      <c r="B75" s="2" t="s">
        <v>245</v>
      </c>
      <c r="C75" s="2" t="s">
        <v>81</v>
      </c>
      <c r="D75" s="2">
        <v>79</v>
      </c>
      <c r="E75" s="2" t="s">
        <v>246</v>
      </c>
      <c r="F75" s="2">
        <v>7803</v>
      </c>
      <c r="G75" s="2" t="s">
        <v>247</v>
      </c>
      <c r="H75" s="2" t="s">
        <v>13</v>
      </c>
      <c r="I75" s="2" t="s">
        <v>14</v>
      </c>
    </row>
    <row r="76" spans="1:9" ht="13">
      <c r="A76" s="2">
        <v>75</v>
      </c>
      <c r="B76" s="2" t="s">
        <v>248</v>
      </c>
      <c r="C76" s="2" t="s">
        <v>85</v>
      </c>
      <c r="D76" s="2">
        <v>75</v>
      </c>
      <c r="E76" s="2" t="s">
        <v>249</v>
      </c>
      <c r="F76" s="2">
        <v>9777</v>
      </c>
      <c r="G76" s="2" t="s">
        <v>250</v>
      </c>
      <c r="H76" s="2" t="s">
        <v>19</v>
      </c>
      <c r="I76" s="2" t="s">
        <v>14</v>
      </c>
    </row>
    <row r="77" spans="1:9" ht="13">
      <c r="A77" s="2">
        <v>76</v>
      </c>
      <c r="B77" s="2" t="s">
        <v>251</v>
      </c>
      <c r="C77" s="2" t="s">
        <v>41</v>
      </c>
      <c r="D77" s="2">
        <v>51</v>
      </c>
      <c r="E77" s="2" t="s">
        <v>252</v>
      </c>
      <c r="F77" s="2">
        <v>2030</v>
      </c>
      <c r="G77" s="2" t="s">
        <v>253</v>
      </c>
      <c r="H77" s="2" t="s">
        <v>36</v>
      </c>
      <c r="I77" s="2" t="s">
        <v>14</v>
      </c>
    </row>
    <row r="78" spans="1:9" ht="13">
      <c r="A78" s="2">
        <v>77</v>
      </c>
      <c r="B78" s="2" t="s">
        <v>254</v>
      </c>
      <c r="C78" s="2" t="s">
        <v>45</v>
      </c>
      <c r="D78" s="2">
        <v>62</v>
      </c>
      <c r="E78" s="2" t="s">
        <v>255</v>
      </c>
      <c r="F78" s="2">
        <v>1102</v>
      </c>
      <c r="G78" s="2" t="s">
        <v>256</v>
      </c>
      <c r="H78" s="2" t="s">
        <v>19</v>
      </c>
      <c r="I78" s="2" t="s">
        <v>14</v>
      </c>
    </row>
    <row r="79" spans="1:9" ht="13">
      <c r="A79" s="2">
        <v>78</v>
      </c>
      <c r="B79" s="2" t="s">
        <v>257</v>
      </c>
      <c r="C79" s="2" t="s">
        <v>81</v>
      </c>
      <c r="D79" s="2">
        <v>38</v>
      </c>
      <c r="E79" s="2" t="s">
        <v>258</v>
      </c>
      <c r="F79" s="2">
        <v>7232</v>
      </c>
      <c r="G79" s="2" t="s">
        <v>259</v>
      </c>
      <c r="H79" s="2" t="s">
        <v>13</v>
      </c>
      <c r="I79" s="2" t="s">
        <v>14</v>
      </c>
    </row>
    <row r="80" spans="1:9" ht="13">
      <c r="A80" s="2">
        <v>79</v>
      </c>
      <c r="B80" s="2" t="s">
        <v>260</v>
      </c>
      <c r="C80" s="2" t="s">
        <v>16</v>
      </c>
      <c r="D80" s="2">
        <v>46</v>
      </c>
      <c r="E80" s="2" t="s">
        <v>261</v>
      </c>
      <c r="F80" s="2">
        <v>1862</v>
      </c>
      <c r="G80" s="2" t="s">
        <v>262</v>
      </c>
      <c r="H80" s="2" t="s">
        <v>24</v>
      </c>
      <c r="I80" s="2" t="s">
        <v>14</v>
      </c>
    </row>
    <row r="81" spans="1:9" ht="13">
      <c r="A81" s="2">
        <v>80</v>
      </c>
      <c r="B81" s="2" t="s">
        <v>263</v>
      </c>
      <c r="C81" s="2" t="s">
        <v>21</v>
      </c>
      <c r="D81" s="2">
        <v>65</v>
      </c>
      <c r="E81" s="2" t="s">
        <v>264</v>
      </c>
      <c r="F81" s="2">
        <v>6903</v>
      </c>
      <c r="G81" s="2" t="s">
        <v>265</v>
      </c>
      <c r="H81" s="2" t="s">
        <v>70</v>
      </c>
      <c r="I81" s="2" t="s">
        <v>14</v>
      </c>
    </row>
    <row r="82" spans="1:9" ht="13">
      <c r="A82" s="2">
        <v>81</v>
      </c>
      <c r="B82" s="2" t="s">
        <v>266</v>
      </c>
      <c r="C82" s="2" t="s">
        <v>10</v>
      </c>
      <c r="D82" s="2">
        <v>30</v>
      </c>
      <c r="E82" s="2" t="s">
        <v>267</v>
      </c>
      <c r="F82" s="2">
        <v>1915</v>
      </c>
      <c r="G82" s="2" t="s">
        <v>268</v>
      </c>
      <c r="H82" s="2" t="s">
        <v>51</v>
      </c>
      <c r="I82" s="2" t="s">
        <v>14</v>
      </c>
    </row>
    <row r="83" spans="1:9" ht="13">
      <c r="A83" s="2">
        <v>82</v>
      </c>
      <c r="B83" s="2" t="s">
        <v>269</v>
      </c>
      <c r="C83" s="2" t="s">
        <v>21</v>
      </c>
      <c r="D83" s="2">
        <v>53</v>
      </c>
      <c r="E83" s="2" t="s">
        <v>270</v>
      </c>
      <c r="F83" s="2">
        <v>9603</v>
      </c>
      <c r="G83" s="2" t="s">
        <v>271</v>
      </c>
      <c r="H83" s="2" t="s">
        <v>13</v>
      </c>
      <c r="I83" s="2" t="s">
        <v>14</v>
      </c>
    </row>
    <row r="84" spans="1:9" ht="13">
      <c r="A84" s="2">
        <v>83</v>
      </c>
      <c r="B84" s="2" t="s">
        <v>272</v>
      </c>
      <c r="C84" s="2" t="s">
        <v>41</v>
      </c>
      <c r="D84" s="2">
        <v>40</v>
      </c>
      <c r="E84" s="2" t="s">
        <v>273</v>
      </c>
      <c r="F84" s="2">
        <v>7525</v>
      </c>
      <c r="G84" s="2" t="s">
        <v>274</v>
      </c>
      <c r="H84" s="2" t="s">
        <v>13</v>
      </c>
      <c r="I84" s="2" t="s">
        <v>14</v>
      </c>
    </row>
    <row r="85" spans="1:9" ht="13">
      <c r="A85" s="2">
        <v>84</v>
      </c>
      <c r="B85" s="2" t="s">
        <v>275</v>
      </c>
      <c r="C85" s="2" t="s">
        <v>10</v>
      </c>
      <c r="D85" s="2">
        <v>63</v>
      </c>
      <c r="E85" s="2" t="s">
        <v>276</v>
      </c>
      <c r="F85" s="2">
        <v>7587</v>
      </c>
      <c r="G85" s="2" t="s">
        <v>277</v>
      </c>
      <c r="H85" s="2" t="s">
        <v>13</v>
      </c>
      <c r="I85" s="2" t="s">
        <v>14</v>
      </c>
    </row>
    <row r="86" spans="1:9" ht="13">
      <c r="A86" s="2">
        <v>85</v>
      </c>
      <c r="B86" s="2" t="s">
        <v>278</v>
      </c>
      <c r="C86" s="2" t="s">
        <v>81</v>
      </c>
      <c r="D86" s="2">
        <v>27</v>
      </c>
      <c r="E86" s="2" t="s">
        <v>279</v>
      </c>
      <c r="F86" s="2">
        <v>4401</v>
      </c>
      <c r="G86" s="2" t="s">
        <v>280</v>
      </c>
      <c r="H86" s="2" t="s">
        <v>13</v>
      </c>
      <c r="I86" s="2" t="s">
        <v>14</v>
      </c>
    </row>
    <row r="87" spans="1:9" ht="13">
      <c r="A87" s="2">
        <v>86</v>
      </c>
      <c r="B87" s="2" t="s">
        <v>281</v>
      </c>
      <c r="C87" s="2" t="s">
        <v>85</v>
      </c>
      <c r="D87" s="2">
        <v>76</v>
      </c>
      <c r="E87" s="2" t="s">
        <v>282</v>
      </c>
      <c r="F87" s="2">
        <v>9337</v>
      </c>
      <c r="G87" s="2" t="s">
        <v>283</v>
      </c>
      <c r="H87" s="2" t="s">
        <v>88</v>
      </c>
      <c r="I87" s="2" t="s">
        <v>14</v>
      </c>
    </row>
    <row r="88" spans="1:9" ht="13">
      <c r="A88" s="2">
        <v>87</v>
      </c>
      <c r="B88" s="2" t="s">
        <v>284</v>
      </c>
      <c r="C88" s="2" t="s">
        <v>41</v>
      </c>
      <c r="D88" s="2">
        <v>53</v>
      </c>
      <c r="E88" s="2" t="s">
        <v>285</v>
      </c>
      <c r="F88" s="2">
        <v>1780</v>
      </c>
      <c r="G88" s="2" t="s">
        <v>286</v>
      </c>
      <c r="H88" s="2" t="s">
        <v>13</v>
      </c>
      <c r="I88" s="2" t="s">
        <v>14</v>
      </c>
    </row>
    <row r="89" spans="1:9" ht="13">
      <c r="A89" s="2">
        <v>88</v>
      </c>
      <c r="B89" s="2" t="s">
        <v>287</v>
      </c>
      <c r="C89" s="2" t="s">
        <v>45</v>
      </c>
      <c r="D89" s="2">
        <v>78</v>
      </c>
      <c r="E89" s="2" t="s">
        <v>288</v>
      </c>
      <c r="F89" s="2">
        <v>3111</v>
      </c>
      <c r="G89" s="2" t="s">
        <v>289</v>
      </c>
      <c r="H89" s="2" t="s">
        <v>19</v>
      </c>
      <c r="I89" s="2" t="s">
        <v>14</v>
      </c>
    </row>
    <row r="90" spans="1:9" ht="13">
      <c r="A90" s="2">
        <v>89</v>
      </c>
      <c r="B90" s="2" t="s">
        <v>290</v>
      </c>
      <c r="C90" s="2" t="s">
        <v>10</v>
      </c>
      <c r="D90" s="2">
        <v>51</v>
      </c>
      <c r="E90" s="2" t="s">
        <v>291</v>
      </c>
      <c r="F90" s="2">
        <v>1443</v>
      </c>
      <c r="G90" s="2" t="s">
        <v>292</v>
      </c>
      <c r="H90" s="2" t="s">
        <v>29</v>
      </c>
      <c r="I90" s="2" t="s">
        <v>14</v>
      </c>
    </row>
    <row r="91" spans="1:9" ht="13">
      <c r="A91" s="2">
        <v>90</v>
      </c>
      <c r="B91" s="2" t="s">
        <v>293</v>
      </c>
      <c r="C91" s="2" t="s">
        <v>85</v>
      </c>
      <c r="D91" s="2">
        <v>40</v>
      </c>
      <c r="E91" s="2" t="s">
        <v>294</v>
      </c>
      <c r="F91" s="2">
        <v>6684</v>
      </c>
      <c r="G91" s="2" t="s">
        <v>295</v>
      </c>
      <c r="H91" s="2" t="s">
        <v>36</v>
      </c>
      <c r="I91" s="2" t="s">
        <v>14</v>
      </c>
    </row>
    <row r="92" spans="1:9" ht="13">
      <c r="A92" s="2">
        <v>91</v>
      </c>
      <c r="B92" s="2" t="s">
        <v>296</v>
      </c>
      <c r="C92" s="2" t="s">
        <v>21</v>
      </c>
      <c r="D92" s="2">
        <v>72</v>
      </c>
      <c r="E92" s="2" t="s">
        <v>297</v>
      </c>
      <c r="F92" s="2">
        <v>7110</v>
      </c>
      <c r="G92" s="2" t="s">
        <v>298</v>
      </c>
      <c r="H92" s="2" t="s">
        <v>70</v>
      </c>
      <c r="I92" s="2" t="s">
        <v>14</v>
      </c>
    </row>
    <row r="93" spans="1:9" ht="13">
      <c r="A93" s="2">
        <v>92</v>
      </c>
      <c r="B93" s="2" t="s">
        <v>299</v>
      </c>
      <c r="C93" s="2" t="s">
        <v>41</v>
      </c>
      <c r="D93" s="2">
        <v>27</v>
      </c>
      <c r="E93" s="2" t="s">
        <v>300</v>
      </c>
      <c r="F93" s="2">
        <v>564</v>
      </c>
      <c r="G93" s="2" t="s">
        <v>301</v>
      </c>
      <c r="H93" s="2" t="s">
        <v>29</v>
      </c>
      <c r="I93" s="2" t="s">
        <v>14</v>
      </c>
    </row>
    <row r="94" spans="1:9" ht="13">
      <c r="A94" s="2">
        <v>93</v>
      </c>
      <c r="B94" s="2" t="s">
        <v>302</v>
      </c>
      <c r="C94" s="2" t="s">
        <v>16</v>
      </c>
      <c r="D94" s="2">
        <v>66</v>
      </c>
      <c r="E94" s="2" t="s">
        <v>303</v>
      </c>
      <c r="F94" s="2">
        <v>4739</v>
      </c>
      <c r="G94" s="2" t="s">
        <v>304</v>
      </c>
      <c r="H94" s="2" t="s">
        <v>29</v>
      </c>
      <c r="I94" s="2" t="s">
        <v>14</v>
      </c>
    </row>
    <row r="95" spans="1:9" ht="13">
      <c r="A95" s="2">
        <v>94</v>
      </c>
      <c r="B95" s="2" t="s">
        <v>305</v>
      </c>
      <c r="C95" s="2" t="s">
        <v>81</v>
      </c>
      <c r="D95" s="2">
        <v>46</v>
      </c>
      <c r="E95" s="2" t="s">
        <v>306</v>
      </c>
      <c r="F95" s="2">
        <v>1037</v>
      </c>
      <c r="G95" s="2" t="s">
        <v>307</v>
      </c>
      <c r="H95" s="2" t="s">
        <v>51</v>
      </c>
      <c r="I95" s="2" t="s">
        <v>14</v>
      </c>
    </row>
    <row r="96" spans="1:9" ht="13">
      <c r="A96" s="2">
        <v>95</v>
      </c>
      <c r="B96" s="2" t="s">
        <v>308</v>
      </c>
      <c r="C96" s="2" t="s">
        <v>85</v>
      </c>
      <c r="D96" s="2">
        <v>33</v>
      </c>
      <c r="E96" s="2" t="s">
        <v>309</v>
      </c>
      <c r="F96" s="2">
        <v>3891</v>
      </c>
      <c r="G96" s="2" t="s">
        <v>310</v>
      </c>
      <c r="H96" s="2" t="s">
        <v>51</v>
      </c>
      <c r="I96" s="2" t="s">
        <v>14</v>
      </c>
    </row>
    <row r="97" spans="1:9" ht="13">
      <c r="A97" s="2">
        <v>96</v>
      </c>
      <c r="B97" s="2" t="s">
        <v>311</v>
      </c>
      <c r="C97" s="2" t="s">
        <v>16</v>
      </c>
      <c r="D97" s="2">
        <v>41</v>
      </c>
      <c r="E97" s="2" t="s">
        <v>312</v>
      </c>
      <c r="F97" s="2">
        <v>2012</v>
      </c>
      <c r="G97" s="2" t="s">
        <v>313</v>
      </c>
      <c r="H97" s="2" t="s">
        <v>36</v>
      </c>
      <c r="I97" s="2" t="s">
        <v>14</v>
      </c>
    </row>
    <row r="98" spans="1:9" ht="13">
      <c r="A98" s="2">
        <v>97</v>
      </c>
      <c r="B98" s="2" t="s">
        <v>314</v>
      </c>
      <c r="C98" s="2" t="s">
        <v>10</v>
      </c>
      <c r="D98" s="2">
        <v>39</v>
      </c>
      <c r="E98" s="2" t="s">
        <v>315</v>
      </c>
      <c r="F98" s="2">
        <v>2815</v>
      </c>
      <c r="G98" s="2" t="s">
        <v>316</v>
      </c>
      <c r="H98" s="2" t="s">
        <v>13</v>
      </c>
      <c r="I98" s="2" t="s">
        <v>14</v>
      </c>
    </row>
    <row r="99" spans="1:9" ht="13">
      <c r="A99" s="2">
        <v>98</v>
      </c>
      <c r="B99" s="2" t="s">
        <v>317</v>
      </c>
      <c r="C99" s="2" t="s">
        <v>10</v>
      </c>
      <c r="D99" s="2">
        <v>78</v>
      </c>
      <c r="E99" s="2" t="s">
        <v>318</v>
      </c>
      <c r="F99" s="2">
        <v>2945</v>
      </c>
      <c r="G99" s="2" t="s">
        <v>319</v>
      </c>
      <c r="H99" s="2" t="s">
        <v>29</v>
      </c>
      <c r="I99" s="2" t="s">
        <v>14</v>
      </c>
    </row>
    <row r="100" spans="1:9" ht="13">
      <c r="A100" s="2">
        <v>99</v>
      </c>
      <c r="B100" s="2" t="s">
        <v>320</v>
      </c>
      <c r="C100" s="2" t="s">
        <v>81</v>
      </c>
      <c r="D100" s="2">
        <v>75</v>
      </c>
      <c r="E100" s="2" t="s">
        <v>321</v>
      </c>
      <c r="F100" s="2">
        <v>296</v>
      </c>
      <c r="G100" s="2" t="s">
        <v>322</v>
      </c>
      <c r="H100" s="2" t="s">
        <v>88</v>
      </c>
      <c r="I100" s="2" t="s">
        <v>14</v>
      </c>
    </row>
    <row r="101" spans="1:9" ht="13">
      <c r="A101" s="2">
        <v>100</v>
      </c>
      <c r="B101" s="2" t="s">
        <v>323</v>
      </c>
      <c r="C101" s="2" t="s">
        <v>16</v>
      </c>
      <c r="D101" s="2">
        <v>69</v>
      </c>
      <c r="E101" s="2" t="s">
        <v>324</v>
      </c>
      <c r="F101" s="2">
        <v>768</v>
      </c>
      <c r="G101" s="2" t="s">
        <v>325</v>
      </c>
      <c r="H101" s="2" t="s">
        <v>29</v>
      </c>
      <c r="I101" s="2" t="s">
        <v>14</v>
      </c>
    </row>
    <row r="102" spans="1:9" ht="13">
      <c r="A102" s="2">
        <v>101</v>
      </c>
      <c r="B102" s="2" t="s">
        <v>326</v>
      </c>
      <c r="C102" s="2" t="s">
        <v>45</v>
      </c>
      <c r="D102" s="2">
        <v>38</v>
      </c>
      <c r="E102" s="2" t="s">
        <v>327</v>
      </c>
      <c r="F102" s="2">
        <v>9867</v>
      </c>
      <c r="G102" s="2" t="s">
        <v>328</v>
      </c>
      <c r="H102" s="2" t="s">
        <v>29</v>
      </c>
      <c r="I102" s="2" t="s">
        <v>14</v>
      </c>
    </row>
    <row r="103" spans="1:9" ht="13">
      <c r="A103" s="2">
        <v>102</v>
      </c>
      <c r="B103" s="2" t="s">
        <v>329</v>
      </c>
      <c r="C103" s="2" t="s">
        <v>16</v>
      </c>
      <c r="D103" s="2">
        <v>32</v>
      </c>
      <c r="E103" s="2" t="s">
        <v>330</v>
      </c>
      <c r="F103" s="2">
        <v>6848</v>
      </c>
      <c r="G103" s="2" t="s">
        <v>331</v>
      </c>
      <c r="H103" s="2" t="s">
        <v>29</v>
      </c>
      <c r="I103" s="2" t="s">
        <v>14</v>
      </c>
    </row>
    <row r="104" spans="1:9" ht="13">
      <c r="A104" s="2">
        <v>103</v>
      </c>
      <c r="B104" s="2" t="s">
        <v>332</v>
      </c>
      <c r="C104" s="2" t="s">
        <v>26</v>
      </c>
      <c r="D104" s="2">
        <v>77</v>
      </c>
      <c r="E104" s="2" t="s">
        <v>333</v>
      </c>
      <c r="F104" s="2">
        <v>2603</v>
      </c>
      <c r="G104" s="2" t="s">
        <v>334</v>
      </c>
      <c r="H104" s="2" t="s">
        <v>19</v>
      </c>
      <c r="I104" s="2" t="s">
        <v>14</v>
      </c>
    </row>
    <row r="105" spans="1:9" ht="13">
      <c r="A105" s="2">
        <v>104</v>
      </c>
      <c r="B105" s="2" t="s">
        <v>335</v>
      </c>
      <c r="C105" s="2" t="s">
        <v>41</v>
      </c>
      <c r="D105" s="2">
        <v>73</v>
      </c>
      <c r="E105" s="2" t="s">
        <v>336</v>
      </c>
      <c r="F105" s="2">
        <v>7112</v>
      </c>
      <c r="G105" s="2" t="s">
        <v>337</v>
      </c>
      <c r="H105" s="2" t="s">
        <v>24</v>
      </c>
      <c r="I105" s="2" t="s">
        <v>14</v>
      </c>
    </row>
    <row r="106" spans="1:9" ht="13">
      <c r="A106" s="2">
        <v>105</v>
      </c>
      <c r="B106" s="2" t="s">
        <v>338</v>
      </c>
      <c r="C106" s="2" t="s">
        <v>45</v>
      </c>
      <c r="D106" s="2">
        <v>71</v>
      </c>
      <c r="E106" s="2" t="s">
        <v>339</v>
      </c>
      <c r="F106" s="2">
        <v>8645</v>
      </c>
      <c r="G106" s="2" t="s">
        <v>175</v>
      </c>
      <c r="H106" s="2" t="s">
        <v>19</v>
      </c>
      <c r="I106" s="2" t="s">
        <v>14</v>
      </c>
    </row>
    <row r="107" spans="1:9" ht="13">
      <c r="A107" s="2">
        <v>106</v>
      </c>
      <c r="B107" s="2" t="s">
        <v>340</v>
      </c>
      <c r="C107" s="2" t="s">
        <v>81</v>
      </c>
      <c r="D107" s="2">
        <v>38</v>
      </c>
      <c r="E107" s="2" t="s">
        <v>341</v>
      </c>
      <c r="F107" s="2">
        <v>7712</v>
      </c>
      <c r="G107" s="2" t="s">
        <v>342</v>
      </c>
      <c r="H107" s="2" t="s">
        <v>24</v>
      </c>
      <c r="I107" s="2" t="s">
        <v>14</v>
      </c>
    </row>
    <row r="108" spans="1:9" ht="13">
      <c r="A108" s="2">
        <v>107</v>
      </c>
      <c r="B108" s="2" t="s">
        <v>343</v>
      </c>
      <c r="C108" s="2" t="s">
        <v>16</v>
      </c>
      <c r="D108" s="2">
        <v>35</v>
      </c>
      <c r="E108" s="2" t="s">
        <v>344</v>
      </c>
      <c r="F108" s="2">
        <v>7264</v>
      </c>
      <c r="G108" s="2" t="s">
        <v>345</v>
      </c>
      <c r="H108" s="2" t="s">
        <v>51</v>
      </c>
      <c r="I108" s="2" t="s">
        <v>14</v>
      </c>
    </row>
    <row r="109" spans="1:9" ht="13">
      <c r="A109" s="2">
        <v>108</v>
      </c>
      <c r="B109" s="2" t="s">
        <v>346</v>
      </c>
      <c r="C109" s="2" t="s">
        <v>26</v>
      </c>
      <c r="D109" s="2">
        <v>57</v>
      </c>
      <c r="E109" s="2" t="s">
        <v>347</v>
      </c>
      <c r="F109" s="2">
        <v>1392</v>
      </c>
      <c r="G109" s="2" t="s">
        <v>348</v>
      </c>
      <c r="H109" s="2" t="s">
        <v>29</v>
      </c>
      <c r="I109" s="2" t="s">
        <v>14</v>
      </c>
    </row>
    <row r="110" spans="1:9" ht="13">
      <c r="A110" s="2">
        <v>109</v>
      </c>
      <c r="B110" s="2" t="s">
        <v>349</v>
      </c>
      <c r="C110" s="2" t="s">
        <v>21</v>
      </c>
      <c r="D110" s="2">
        <v>72</v>
      </c>
      <c r="E110" s="2" t="s">
        <v>350</v>
      </c>
      <c r="F110" s="2">
        <v>614</v>
      </c>
      <c r="G110" s="2" t="s">
        <v>351</v>
      </c>
      <c r="H110" s="2" t="s">
        <v>88</v>
      </c>
      <c r="I110" s="2" t="s">
        <v>14</v>
      </c>
    </row>
    <row r="111" spans="1:9" ht="13">
      <c r="A111" s="2">
        <v>110</v>
      </c>
      <c r="B111" s="2" t="s">
        <v>352</v>
      </c>
      <c r="C111" s="2" t="s">
        <v>16</v>
      </c>
      <c r="D111" s="2">
        <v>65</v>
      </c>
      <c r="E111" s="2" t="s">
        <v>353</v>
      </c>
      <c r="F111" s="2">
        <v>8132</v>
      </c>
      <c r="G111" s="2" t="s">
        <v>354</v>
      </c>
      <c r="H111" s="2" t="s">
        <v>51</v>
      </c>
      <c r="I111" s="2" t="s">
        <v>14</v>
      </c>
    </row>
    <row r="112" spans="1:9" ht="13">
      <c r="A112" s="2">
        <v>111</v>
      </c>
      <c r="B112" s="2" t="s">
        <v>355</v>
      </c>
      <c r="C112" s="2" t="s">
        <v>10</v>
      </c>
      <c r="D112" s="2">
        <v>52</v>
      </c>
      <c r="E112" s="2" t="s">
        <v>356</v>
      </c>
      <c r="F112" s="2">
        <v>1091</v>
      </c>
      <c r="G112" s="2" t="s">
        <v>357</v>
      </c>
      <c r="H112" s="2" t="s">
        <v>13</v>
      </c>
      <c r="I112" s="2" t="s">
        <v>14</v>
      </c>
    </row>
    <row r="113" spans="1:9" ht="13">
      <c r="A113" s="2">
        <v>112</v>
      </c>
      <c r="B113" s="2" t="s">
        <v>358</v>
      </c>
      <c r="C113" s="2" t="s">
        <v>10</v>
      </c>
      <c r="D113" s="2">
        <v>42</v>
      </c>
      <c r="E113" s="2" t="s">
        <v>359</v>
      </c>
      <c r="F113" s="2">
        <v>9698</v>
      </c>
      <c r="G113" s="2" t="s">
        <v>360</v>
      </c>
      <c r="H113" s="2" t="s">
        <v>19</v>
      </c>
      <c r="I113" s="2" t="s">
        <v>14</v>
      </c>
    </row>
    <row r="114" spans="1:9" ht="13">
      <c r="A114" s="2">
        <v>113</v>
      </c>
      <c r="B114" s="2" t="s">
        <v>361</v>
      </c>
      <c r="C114" s="2" t="s">
        <v>41</v>
      </c>
      <c r="D114" s="2">
        <v>57</v>
      </c>
      <c r="E114" s="2" t="s">
        <v>362</v>
      </c>
      <c r="F114" s="2">
        <v>3303</v>
      </c>
      <c r="G114" s="2" t="s">
        <v>363</v>
      </c>
      <c r="H114" s="2" t="s">
        <v>19</v>
      </c>
      <c r="I114" s="2" t="s">
        <v>14</v>
      </c>
    </row>
    <row r="115" spans="1:9" ht="13">
      <c r="A115" s="2">
        <v>114</v>
      </c>
      <c r="B115" s="2" t="s">
        <v>364</v>
      </c>
      <c r="C115" s="2" t="s">
        <v>26</v>
      </c>
      <c r="D115" s="2">
        <v>30</v>
      </c>
      <c r="E115" s="2" t="s">
        <v>365</v>
      </c>
      <c r="F115" s="2">
        <v>9798</v>
      </c>
      <c r="G115" s="2" t="s">
        <v>366</v>
      </c>
      <c r="H115" s="2" t="s">
        <v>19</v>
      </c>
      <c r="I115" s="2" t="s">
        <v>14</v>
      </c>
    </row>
    <row r="116" spans="1:9" ht="13">
      <c r="A116" s="2">
        <v>115</v>
      </c>
      <c r="B116" s="2" t="s">
        <v>367</v>
      </c>
      <c r="C116" s="2" t="s">
        <v>16</v>
      </c>
      <c r="D116" s="2">
        <v>28</v>
      </c>
      <c r="E116" s="2" t="s">
        <v>368</v>
      </c>
      <c r="F116" s="2">
        <v>5137</v>
      </c>
      <c r="G116" s="2" t="s">
        <v>369</v>
      </c>
      <c r="H116" s="2" t="s">
        <v>13</v>
      </c>
      <c r="I116" s="2" t="s">
        <v>14</v>
      </c>
    </row>
    <row r="117" spans="1:9" ht="13">
      <c r="A117" s="2">
        <v>116</v>
      </c>
      <c r="B117" s="2" t="s">
        <v>370</v>
      </c>
      <c r="C117" s="2" t="s">
        <v>16</v>
      </c>
      <c r="D117" s="2">
        <v>35</v>
      </c>
      <c r="E117" s="2" t="s">
        <v>371</v>
      </c>
      <c r="F117" s="2">
        <v>8590</v>
      </c>
      <c r="G117" s="2" t="s">
        <v>372</v>
      </c>
      <c r="H117" s="2" t="s">
        <v>13</v>
      </c>
      <c r="I117" s="2" t="s">
        <v>14</v>
      </c>
    </row>
    <row r="118" spans="1:9" ht="13">
      <c r="A118" s="2">
        <v>117</v>
      </c>
      <c r="B118" s="2" t="s">
        <v>373</v>
      </c>
      <c r="C118" s="2" t="s">
        <v>10</v>
      </c>
      <c r="D118" s="2">
        <v>75</v>
      </c>
      <c r="E118" s="2" t="s">
        <v>374</v>
      </c>
      <c r="F118" s="2">
        <v>2398</v>
      </c>
      <c r="G118" s="2" t="s">
        <v>375</v>
      </c>
      <c r="H118" s="2" t="s">
        <v>88</v>
      </c>
      <c r="I118" s="2" t="s">
        <v>14</v>
      </c>
    </row>
    <row r="119" spans="1:9" ht="13">
      <c r="A119" s="2">
        <v>118</v>
      </c>
      <c r="B119" s="2" t="s">
        <v>376</v>
      </c>
      <c r="C119" s="2" t="s">
        <v>45</v>
      </c>
      <c r="D119" s="2">
        <v>57</v>
      </c>
      <c r="E119" s="2" t="s">
        <v>377</v>
      </c>
      <c r="F119" s="2">
        <v>9963</v>
      </c>
      <c r="G119" s="2" t="s">
        <v>378</v>
      </c>
      <c r="H119" s="2" t="s">
        <v>24</v>
      </c>
      <c r="I119" s="2" t="s">
        <v>14</v>
      </c>
    </row>
    <row r="120" spans="1:9" ht="13">
      <c r="A120" s="2">
        <v>119</v>
      </c>
      <c r="B120" s="2" t="s">
        <v>379</v>
      </c>
      <c r="C120" s="2" t="s">
        <v>21</v>
      </c>
      <c r="D120" s="2">
        <v>65</v>
      </c>
      <c r="E120" s="2" t="s">
        <v>380</v>
      </c>
      <c r="F120" s="2">
        <v>8401</v>
      </c>
      <c r="G120" s="2" t="s">
        <v>381</v>
      </c>
      <c r="H120" s="2" t="s">
        <v>51</v>
      </c>
      <c r="I120" s="2" t="s">
        <v>14</v>
      </c>
    </row>
    <row r="121" spans="1:9" ht="13">
      <c r="A121" s="2">
        <v>120</v>
      </c>
      <c r="B121" s="2" t="s">
        <v>382</v>
      </c>
      <c r="C121" s="2" t="s">
        <v>21</v>
      </c>
      <c r="D121" s="2">
        <v>60</v>
      </c>
      <c r="E121" s="2" t="s">
        <v>383</v>
      </c>
      <c r="F121" s="2">
        <v>3554</v>
      </c>
      <c r="G121" s="2" t="s">
        <v>384</v>
      </c>
      <c r="H121" s="2" t="s">
        <v>29</v>
      </c>
      <c r="I121" s="2" t="s">
        <v>14</v>
      </c>
    </row>
    <row r="122" spans="1:9" ht="13">
      <c r="A122" s="2">
        <v>121</v>
      </c>
      <c r="B122" s="2" t="s">
        <v>385</v>
      </c>
      <c r="C122" s="2" t="s">
        <v>85</v>
      </c>
      <c r="D122" s="2">
        <v>26</v>
      </c>
      <c r="E122" s="2" t="s">
        <v>386</v>
      </c>
      <c r="F122" s="2">
        <v>9311</v>
      </c>
      <c r="G122" s="2" t="s">
        <v>387</v>
      </c>
      <c r="H122" s="2" t="s">
        <v>29</v>
      </c>
      <c r="I122" s="2" t="s">
        <v>14</v>
      </c>
    </row>
    <row r="123" spans="1:9" ht="13">
      <c r="A123" s="2">
        <v>122</v>
      </c>
      <c r="B123" s="2" t="s">
        <v>388</v>
      </c>
      <c r="C123" s="2" t="s">
        <v>85</v>
      </c>
      <c r="D123" s="2">
        <v>71</v>
      </c>
      <c r="E123" s="2" t="s">
        <v>389</v>
      </c>
      <c r="F123" s="2">
        <v>935</v>
      </c>
      <c r="G123" s="2" t="s">
        <v>390</v>
      </c>
      <c r="H123" s="2" t="s">
        <v>19</v>
      </c>
      <c r="I123" s="2" t="s">
        <v>14</v>
      </c>
    </row>
    <row r="124" spans="1:9" ht="13">
      <c r="A124" s="2">
        <v>123</v>
      </c>
      <c r="B124" s="2" t="s">
        <v>391</v>
      </c>
      <c r="C124" s="2" t="s">
        <v>10</v>
      </c>
      <c r="D124" s="2">
        <v>22</v>
      </c>
      <c r="E124" s="2" t="s">
        <v>392</v>
      </c>
      <c r="F124" s="2">
        <v>1149</v>
      </c>
      <c r="G124" s="2" t="s">
        <v>393</v>
      </c>
      <c r="H124" s="2" t="s">
        <v>88</v>
      </c>
      <c r="I124" s="2" t="s">
        <v>14</v>
      </c>
    </row>
    <row r="125" spans="1:9" ht="13">
      <c r="A125" s="2">
        <v>124</v>
      </c>
      <c r="B125" s="2" t="s">
        <v>394</v>
      </c>
      <c r="C125" s="2" t="s">
        <v>85</v>
      </c>
      <c r="D125" s="2">
        <v>54</v>
      </c>
      <c r="E125" s="2" t="s">
        <v>395</v>
      </c>
      <c r="F125" s="2">
        <v>4983</v>
      </c>
      <c r="G125" s="2" t="s">
        <v>396</v>
      </c>
      <c r="H125" s="2" t="s">
        <v>36</v>
      </c>
      <c r="I125" s="2" t="s">
        <v>14</v>
      </c>
    </row>
    <row r="126" spans="1:9" ht="13">
      <c r="A126" s="2">
        <v>125</v>
      </c>
      <c r="B126" s="2" t="s">
        <v>397</v>
      </c>
      <c r="C126" s="2" t="s">
        <v>26</v>
      </c>
      <c r="D126" s="2">
        <v>77</v>
      </c>
      <c r="E126" s="2" t="s">
        <v>398</v>
      </c>
      <c r="F126" s="2">
        <v>8870</v>
      </c>
      <c r="G126" s="2" t="s">
        <v>399</v>
      </c>
      <c r="H126" s="2" t="s">
        <v>88</v>
      </c>
      <c r="I126" s="2" t="s">
        <v>14</v>
      </c>
    </row>
    <row r="127" spans="1:9" ht="13">
      <c r="A127" s="2">
        <v>126</v>
      </c>
      <c r="B127" s="2" t="s">
        <v>400</v>
      </c>
      <c r="C127" s="2" t="s">
        <v>16</v>
      </c>
      <c r="D127" s="2">
        <v>48</v>
      </c>
      <c r="E127" s="2" t="s">
        <v>401</v>
      </c>
      <c r="F127" s="2">
        <v>9110</v>
      </c>
      <c r="G127" s="2" t="s">
        <v>402</v>
      </c>
      <c r="H127" s="2" t="s">
        <v>88</v>
      </c>
      <c r="I127" s="2" t="s">
        <v>14</v>
      </c>
    </row>
    <row r="128" spans="1:9" ht="13">
      <c r="A128" s="2">
        <v>127</v>
      </c>
      <c r="B128" s="2" t="s">
        <v>403</v>
      </c>
      <c r="C128" s="2" t="s">
        <v>16</v>
      </c>
      <c r="D128" s="2">
        <v>30</v>
      </c>
      <c r="E128" s="2" t="s">
        <v>404</v>
      </c>
      <c r="F128" s="2">
        <v>3708</v>
      </c>
      <c r="G128" s="2" t="s">
        <v>405</v>
      </c>
      <c r="H128" s="2" t="s">
        <v>51</v>
      </c>
      <c r="I128" s="2" t="s">
        <v>14</v>
      </c>
    </row>
    <row r="129" spans="1:9" ht="13">
      <c r="A129" s="2">
        <v>128</v>
      </c>
      <c r="B129" s="2" t="s">
        <v>406</v>
      </c>
      <c r="C129" s="2" t="s">
        <v>45</v>
      </c>
      <c r="D129" s="2">
        <v>48</v>
      </c>
      <c r="E129" s="2" t="s">
        <v>407</v>
      </c>
      <c r="F129" s="2">
        <v>2240</v>
      </c>
      <c r="G129" s="2" t="s">
        <v>408</v>
      </c>
      <c r="H129" s="2" t="s">
        <v>13</v>
      </c>
      <c r="I129" s="2" t="s">
        <v>14</v>
      </c>
    </row>
    <row r="130" spans="1:9" ht="13">
      <c r="A130" s="2">
        <v>129</v>
      </c>
      <c r="B130" s="2" t="s">
        <v>409</v>
      </c>
      <c r="C130" s="2" t="s">
        <v>85</v>
      </c>
      <c r="D130" s="2">
        <v>68</v>
      </c>
      <c r="E130" s="2" t="s">
        <v>410</v>
      </c>
      <c r="F130" s="2">
        <v>1790</v>
      </c>
      <c r="G130" s="2" t="s">
        <v>411</v>
      </c>
      <c r="H130" s="2" t="s">
        <v>51</v>
      </c>
      <c r="I130" s="2" t="s">
        <v>14</v>
      </c>
    </row>
    <row r="131" spans="1:9" ht="13">
      <c r="A131" s="2">
        <v>130</v>
      </c>
      <c r="B131" s="2" t="s">
        <v>412</v>
      </c>
      <c r="C131" s="2" t="s">
        <v>85</v>
      </c>
      <c r="D131" s="2">
        <v>71</v>
      </c>
      <c r="E131" s="2" t="s">
        <v>413</v>
      </c>
      <c r="F131" s="2">
        <v>6215</v>
      </c>
      <c r="G131" s="2" t="s">
        <v>414</v>
      </c>
      <c r="H131" s="2" t="s">
        <v>19</v>
      </c>
      <c r="I131" s="2" t="s">
        <v>14</v>
      </c>
    </row>
    <row r="132" spans="1:9" ht="13">
      <c r="A132" s="2">
        <v>131</v>
      </c>
      <c r="B132" s="2" t="s">
        <v>415</v>
      </c>
      <c r="C132" s="2" t="s">
        <v>10</v>
      </c>
      <c r="D132" s="2">
        <v>33</v>
      </c>
      <c r="E132" s="2" t="s">
        <v>416</v>
      </c>
      <c r="F132" s="2">
        <v>3891</v>
      </c>
      <c r="G132" s="2" t="s">
        <v>417</v>
      </c>
      <c r="H132" s="2" t="s">
        <v>19</v>
      </c>
      <c r="I132" s="2" t="s">
        <v>14</v>
      </c>
    </row>
    <row r="133" spans="1:9" ht="13">
      <c r="A133" s="2">
        <v>132</v>
      </c>
      <c r="B133" s="2" t="s">
        <v>418</v>
      </c>
      <c r="C133" s="2" t="s">
        <v>45</v>
      </c>
      <c r="D133" s="2">
        <v>26</v>
      </c>
      <c r="E133" s="2" t="s">
        <v>419</v>
      </c>
      <c r="F133" s="2">
        <v>4352</v>
      </c>
      <c r="G133" s="2" t="s">
        <v>420</v>
      </c>
      <c r="H133" s="2" t="s">
        <v>36</v>
      </c>
      <c r="I133" s="2" t="s">
        <v>14</v>
      </c>
    </row>
    <row r="134" spans="1:9" ht="13">
      <c r="A134" s="2">
        <v>133</v>
      </c>
      <c r="B134" s="2" t="s">
        <v>421</v>
      </c>
      <c r="C134" s="2" t="s">
        <v>26</v>
      </c>
      <c r="D134" s="2">
        <v>49</v>
      </c>
      <c r="E134" s="2" t="s">
        <v>422</v>
      </c>
      <c r="F134" s="2">
        <v>6661</v>
      </c>
      <c r="G134" s="2" t="s">
        <v>423</v>
      </c>
      <c r="H134" s="2" t="s">
        <v>88</v>
      </c>
      <c r="I134" s="2" t="s">
        <v>14</v>
      </c>
    </row>
    <row r="135" spans="1:9" ht="13">
      <c r="A135" s="2">
        <v>134</v>
      </c>
      <c r="B135" s="2" t="s">
        <v>424</v>
      </c>
      <c r="C135" s="2" t="s">
        <v>45</v>
      </c>
      <c r="D135" s="2">
        <v>64</v>
      </c>
      <c r="E135" s="2" t="s">
        <v>425</v>
      </c>
      <c r="F135" s="2">
        <v>6036</v>
      </c>
      <c r="G135" s="2" t="s">
        <v>426</v>
      </c>
      <c r="H135" s="2" t="s">
        <v>70</v>
      </c>
      <c r="I135" s="2" t="s">
        <v>14</v>
      </c>
    </row>
    <row r="136" spans="1:9" ht="13">
      <c r="A136" s="2">
        <v>135</v>
      </c>
      <c r="B136" s="2" t="s">
        <v>427</v>
      </c>
      <c r="C136" s="2" t="s">
        <v>16</v>
      </c>
      <c r="D136" s="2">
        <v>25</v>
      </c>
      <c r="E136" s="2" t="s">
        <v>428</v>
      </c>
      <c r="F136" s="2">
        <v>3184</v>
      </c>
      <c r="G136" s="2" t="s">
        <v>429</v>
      </c>
      <c r="H136" s="2" t="s">
        <v>51</v>
      </c>
      <c r="I136" s="2" t="s">
        <v>14</v>
      </c>
    </row>
    <row r="137" spans="1:9" ht="13">
      <c r="A137" s="2">
        <v>136</v>
      </c>
      <c r="B137" s="2" t="s">
        <v>430</v>
      </c>
      <c r="C137" s="2" t="s">
        <v>85</v>
      </c>
      <c r="D137" s="2">
        <v>38</v>
      </c>
      <c r="E137" s="2" t="s">
        <v>431</v>
      </c>
      <c r="F137" s="2">
        <v>1028</v>
      </c>
      <c r="G137" s="2" t="s">
        <v>432</v>
      </c>
      <c r="H137" s="2" t="s">
        <v>51</v>
      </c>
      <c r="I137" s="2" t="s">
        <v>14</v>
      </c>
    </row>
    <row r="138" spans="1:9" ht="13">
      <c r="A138" s="2">
        <v>137</v>
      </c>
      <c r="B138" s="2" t="s">
        <v>433</v>
      </c>
      <c r="C138" s="2" t="s">
        <v>85</v>
      </c>
      <c r="D138" s="2">
        <v>29</v>
      </c>
      <c r="E138" s="2" t="s">
        <v>434</v>
      </c>
      <c r="F138" s="2">
        <v>5184</v>
      </c>
      <c r="G138" s="2" t="s">
        <v>435</v>
      </c>
      <c r="H138" s="2" t="s">
        <v>51</v>
      </c>
      <c r="I138" s="2" t="s">
        <v>14</v>
      </c>
    </row>
    <row r="139" spans="1:9" ht="13">
      <c r="A139" s="2">
        <v>138</v>
      </c>
      <c r="B139" s="2" t="s">
        <v>436</v>
      </c>
      <c r="C139" s="2" t="s">
        <v>85</v>
      </c>
      <c r="D139" s="2">
        <v>62</v>
      </c>
      <c r="E139" s="2" t="s">
        <v>437</v>
      </c>
      <c r="F139" s="2">
        <v>2238</v>
      </c>
      <c r="G139" s="2" t="s">
        <v>438</v>
      </c>
      <c r="H139" s="2" t="s">
        <v>24</v>
      </c>
      <c r="I139" s="2" t="s">
        <v>14</v>
      </c>
    </row>
    <row r="140" spans="1:9" ht="13">
      <c r="A140" s="2">
        <v>139</v>
      </c>
      <c r="B140" s="2" t="s">
        <v>439</v>
      </c>
      <c r="C140" s="2" t="s">
        <v>45</v>
      </c>
      <c r="D140" s="2">
        <v>73</v>
      </c>
      <c r="E140" s="2" t="s">
        <v>440</v>
      </c>
      <c r="F140" s="2">
        <v>8569</v>
      </c>
      <c r="G140" s="2" t="s">
        <v>441</v>
      </c>
      <c r="H140" s="2" t="s">
        <v>24</v>
      </c>
      <c r="I140" s="2" t="s">
        <v>14</v>
      </c>
    </row>
    <row r="141" spans="1:9" ht="13">
      <c r="A141" s="2">
        <v>140</v>
      </c>
      <c r="B141" s="2" t="s">
        <v>442</v>
      </c>
      <c r="C141" s="2" t="s">
        <v>16</v>
      </c>
      <c r="D141" s="2">
        <v>43</v>
      </c>
      <c r="E141" s="2" t="s">
        <v>443</v>
      </c>
      <c r="F141" s="2">
        <v>1058</v>
      </c>
      <c r="G141" s="2" t="s">
        <v>444</v>
      </c>
      <c r="H141" s="2" t="s">
        <v>36</v>
      </c>
      <c r="I141" s="2" t="s">
        <v>14</v>
      </c>
    </row>
    <row r="142" spans="1:9" ht="13">
      <c r="A142" s="2">
        <v>141</v>
      </c>
      <c r="B142" s="2" t="s">
        <v>445</v>
      </c>
      <c r="C142" s="2" t="s">
        <v>85</v>
      </c>
      <c r="D142" s="2">
        <v>25</v>
      </c>
      <c r="E142" s="2" t="s">
        <v>446</v>
      </c>
      <c r="F142" s="2">
        <v>457</v>
      </c>
      <c r="G142" s="2" t="s">
        <v>447</v>
      </c>
      <c r="H142" s="2" t="s">
        <v>70</v>
      </c>
      <c r="I142" s="2" t="s">
        <v>14</v>
      </c>
    </row>
    <row r="143" spans="1:9" ht="13">
      <c r="A143" s="2">
        <v>142</v>
      </c>
      <c r="B143" s="2" t="s">
        <v>448</v>
      </c>
      <c r="C143" s="2" t="s">
        <v>26</v>
      </c>
      <c r="D143" s="2">
        <v>75</v>
      </c>
      <c r="E143" s="2" t="s">
        <v>449</v>
      </c>
      <c r="F143" s="2">
        <v>6043</v>
      </c>
      <c r="G143" s="2" t="s">
        <v>450</v>
      </c>
      <c r="H143" s="2" t="s">
        <v>19</v>
      </c>
      <c r="I143" s="2" t="s">
        <v>14</v>
      </c>
    </row>
    <row r="144" spans="1:9" ht="13">
      <c r="A144" s="2">
        <v>143</v>
      </c>
      <c r="B144" s="2" t="s">
        <v>451</v>
      </c>
      <c r="C144" s="2" t="s">
        <v>85</v>
      </c>
      <c r="D144" s="2">
        <v>80</v>
      </c>
      <c r="E144" s="2" t="s">
        <v>452</v>
      </c>
      <c r="F144" s="2">
        <v>8254</v>
      </c>
      <c r="G144" s="2" t="s">
        <v>453</v>
      </c>
      <c r="H144" s="2" t="s">
        <v>70</v>
      </c>
      <c r="I144" s="2" t="s">
        <v>14</v>
      </c>
    </row>
    <row r="145" spans="1:9" ht="13">
      <c r="A145" s="2">
        <v>144</v>
      </c>
      <c r="B145" s="2" t="s">
        <v>454</v>
      </c>
      <c r="C145" s="2" t="s">
        <v>45</v>
      </c>
      <c r="D145" s="2">
        <v>60</v>
      </c>
      <c r="E145" s="2" t="s">
        <v>455</v>
      </c>
      <c r="F145" s="2">
        <v>5393</v>
      </c>
      <c r="G145" s="2" t="s">
        <v>456</v>
      </c>
      <c r="H145" s="2" t="s">
        <v>19</v>
      </c>
      <c r="I145" s="2" t="s">
        <v>14</v>
      </c>
    </row>
    <row r="146" spans="1:9" ht="13">
      <c r="A146" s="2">
        <v>145</v>
      </c>
      <c r="B146" s="2" t="s">
        <v>457</v>
      </c>
      <c r="C146" s="2" t="s">
        <v>81</v>
      </c>
      <c r="D146" s="2">
        <v>43</v>
      </c>
      <c r="E146" s="2" t="s">
        <v>458</v>
      </c>
      <c r="F146" s="2">
        <v>8332</v>
      </c>
      <c r="G146" s="2" t="s">
        <v>459</v>
      </c>
      <c r="H146" s="2" t="s">
        <v>24</v>
      </c>
      <c r="I146" s="2" t="s">
        <v>14</v>
      </c>
    </row>
    <row r="147" spans="1:9" ht="13">
      <c r="A147" s="2">
        <v>146</v>
      </c>
      <c r="B147" s="2" t="s">
        <v>460</v>
      </c>
      <c r="C147" s="2" t="s">
        <v>41</v>
      </c>
      <c r="D147" s="2">
        <v>50</v>
      </c>
      <c r="E147" s="2" t="s">
        <v>461</v>
      </c>
      <c r="F147" s="2">
        <v>6824</v>
      </c>
      <c r="G147" s="2" t="s">
        <v>462</v>
      </c>
      <c r="H147" s="2" t="s">
        <v>51</v>
      </c>
      <c r="I147" s="2" t="s">
        <v>14</v>
      </c>
    </row>
    <row r="148" spans="1:9" ht="13">
      <c r="A148" s="2">
        <v>147</v>
      </c>
      <c r="B148" s="2" t="s">
        <v>463</v>
      </c>
      <c r="C148" s="2" t="s">
        <v>45</v>
      </c>
      <c r="D148" s="2">
        <v>42</v>
      </c>
      <c r="E148" s="2" t="s">
        <v>464</v>
      </c>
      <c r="F148" s="2">
        <v>9361</v>
      </c>
      <c r="G148" s="2" t="s">
        <v>465</v>
      </c>
      <c r="H148" s="2" t="s">
        <v>51</v>
      </c>
      <c r="I148" s="2" t="s">
        <v>14</v>
      </c>
    </row>
    <row r="149" spans="1:9" ht="13">
      <c r="A149" s="2">
        <v>148</v>
      </c>
      <c r="B149" s="2" t="s">
        <v>466</v>
      </c>
      <c r="C149" s="2" t="s">
        <v>21</v>
      </c>
      <c r="D149" s="2">
        <v>53</v>
      </c>
      <c r="E149" s="2" t="s">
        <v>467</v>
      </c>
      <c r="F149" s="2">
        <v>6527</v>
      </c>
      <c r="G149" s="2" t="s">
        <v>468</v>
      </c>
      <c r="H149" s="2" t="s">
        <v>13</v>
      </c>
      <c r="I149" s="2" t="s">
        <v>14</v>
      </c>
    </row>
    <row r="150" spans="1:9" ht="13">
      <c r="A150" s="2">
        <v>149</v>
      </c>
      <c r="B150" s="2" t="s">
        <v>469</v>
      </c>
      <c r="C150" s="2" t="s">
        <v>85</v>
      </c>
      <c r="D150" s="2">
        <v>25</v>
      </c>
      <c r="E150" s="2" t="s">
        <v>470</v>
      </c>
      <c r="F150" s="2">
        <v>4101</v>
      </c>
      <c r="G150" s="2" t="s">
        <v>471</v>
      </c>
      <c r="H150" s="2" t="s">
        <v>36</v>
      </c>
      <c r="I150" s="2" t="s">
        <v>14</v>
      </c>
    </row>
    <row r="151" spans="1:9" ht="13">
      <c r="A151" s="2">
        <v>150</v>
      </c>
      <c r="B151" s="2" t="s">
        <v>472</v>
      </c>
      <c r="C151" s="2" t="s">
        <v>45</v>
      </c>
      <c r="D151" s="2">
        <v>26</v>
      </c>
      <c r="E151" s="2" t="s">
        <v>473</v>
      </c>
      <c r="F151" s="2">
        <v>3137</v>
      </c>
      <c r="G151" s="2" t="s">
        <v>474</v>
      </c>
      <c r="H151" s="2" t="s">
        <v>88</v>
      </c>
      <c r="I151" s="2" t="s">
        <v>14</v>
      </c>
    </row>
    <row r="152" spans="1:9" ht="13">
      <c r="A152" s="2">
        <v>151</v>
      </c>
      <c r="B152" s="2" t="s">
        <v>475</v>
      </c>
      <c r="C152" s="2" t="s">
        <v>85</v>
      </c>
      <c r="D152" s="2">
        <v>25</v>
      </c>
      <c r="E152" s="2" t="s">
        <v>476</v>
      </c>
      <c r="F152" s="2">
        <v>8763</v>
      </c>
      <c r="G152" s="2" t="s">
        <v>477</v>
      </c>
      <c r="H152" s="2" t="s">
        <v>51</v>
      </c>
      <c r="I152" s="2" t="s">
        <v>14</v>
      </c>
    </row>
    <row r="153" spans="1:9" ht="13">
      <c r="A153" s="2">
        <v>152</v>
      </c>
      <c r="B153" s="2" t="s">
        <v>478</v>
      </c>
      <c r="C153" s="2" t="s">
        <v>10</v>
      </c>
      <c r="D153" s="2">
        <v>79</v>
      </c>
      <c r="E153" s="2" t="s">
        <v>479</v>
      </c>
      <c r="F153" s="2">
        <v>7845</v>
      </c>
      <c r="G153" s="2" t="s">
        <v>480</v>
      </c>
      <c r="H153" s="2" t="s">
        <v>24</v>
      </c>
      <c r="I153" s="2" t="s">
        <v>14</v>
      </c>
    </row>
    <row r="154" spans="1:9" ht="13">
      <c r="A154" s="2">
        <v>153</v>
      </c>
      <c r="B154" s="2" t="s">
        <v>481</v>
      </c>
      <c r="C154" s="2" t="s">
        <v>41</v>
      </c>
      <c r="D154" s="2">
        <v>73</v>
      </c>
      <c r="E154" s="2" t="s">
        <v>482</v>
      </c>
      <c r="F154" s="2">
        <v>8473</v>
      </c>
      <c r="G154" s="2" t="s">
        <v>483</v>
      </c>
      <c r="H154" s="2" t="s">
        <v>13</v>
      </c>
      <c r="I154" s="2" t="s">
        <v>14</v>
      </c>
    </row>
    <row r="155" spans="1:9" ht="13">
      <c r="A155" s="2">
        <v>154</v>
      </c>
      <c r="B155" s="2" t="s">
        <v>484</v>
      </c>
      <c r="C155" s="2" t="s">
        <v>41</v>
      </c>
      <c r="D155" s="2">
        <v>68</v>
      </c>
      <c r="E155" s="2" t="s">
        <v>485</v>
      </c>
      <c r="F155" s="2">
        <v>3751</v>
      </c>
      <c r="G155" s="2" t="s">
        <v>486</v>
      </c>
      <c r="H155" s="2" t="s">
        <v>70</v>
      </c>
      <c r="I155" s="2" t="s">
        <v>14</v>
      </c>
    </row>
    <row r="156" spans="1:9" ht="13">
      <c r="A156" s="2">
        <v>155</v>
      </c>
      <c r="B156" s="2" t="s">
        <v>487</v>
      </c>
      <c r="C156" s="2" t="s">
        <v>45</v>
      </c>
      <c r="D156" s="2">
        <v>80</v>
      </c>
      <c r="E156" s="2" t="s">
        <v>488</v>
      </c>
      <c r="F156" s="2">
        <v>7841</v>
      </c>
      <c r="G156" s="2" t="s">
        <v>489</v>
      </c>
      <c r="H156" s="2" t="s">
        <v>36</v>
      </c>
      <c r="I156" s="2" t="s">
        <v>14</v>
      </c>
    </row>
    <row r="157" spans="1:9" ht="13">
      <c r="A157" s="2">
        <v>156</v>
      </c>
      <c r="B157" s="2" t="s">
        <v>490</v>
      </c>
      <c r="C157" s="2" t="s">
        <v>10</v>
      </c>
      <c r="D157" s="2">
        <v>24</v>
      </c>
      <c r="E157" s="2" t="s">
        <v>491</v>
      </c>
      <c r="F157" s="2">
        <v>7891</v>
      </c>
      <c r="G157" s="2" t="s">
        <v>492</v>
      </c>
      <c r="H157" s="2" t="s">
        <v>51</v>
      </c>
      <c r="I157" s="2" t="s">
        <v>14</v>
      </c>
    </row>
    <row r="158" spans="1:9" ht="13">
      <c r="A158" s="2">
        <v>157</v>
      </c>
      <c r="B158" s="2" t="s">
        <v>493</v>
      </c>
      <c r="C158" s="2" t="s">
        <v>10</v>
      </c>
      <c r="D158" s="2">
        <v>70</v>
      </c>
      <c r="E158" s="2" t="s">
        <v>494</v>
      </c>
      <c r="F158" s="2">
        <v>4103</v>
      </c>
      <c r="G158" s="2" t="s">
        <v>495</v>
      </c>
      <c r="H158" s="2" t="s">
        <v>29</v>
      </c>
      <c r="I158" s="2" t="s">
        <v>14</v>
      </c>
    </row>
    <row r="159" spans="1:9" ht="13">
      <c r="A159" s="2">
        <v>158</v>
      </c>
      <c r="B159" s="2" t="s">
        <v>496</v>
      </c>
      <c r="C159" s="2" t="s">
        <v>81</v>
      </c>
      <c r="D159" s="2">
        <v>33</v>
      </c>
      <c r="E159" s="2" t="s">
        <v>497</v>
      </c>
      <c r="F159" s="2">
        <v>58</v>
      </c>
      <c r="G159" s="2" t="s">
        <v>498</v>
      </c>
      <c r="H159" s="2" t="s">
        <v>36</v>
      </c>
      <c r="I159" s="2" t="s">
        <v>14</v>
      </c>
    </row>
    <row r="160" spans="1:9" ht="13">
      <c r="A160" s="2">
        <v>159</v>
      </c>
      <c r="B160" s="2" t="s">
        <v>499</v>
      </c>
      <c r="C160" s="2" t="s">
        <v>26</v>
      </c>
      <c r="D160" s="2">
        <v>73</v>
      </c>
      <c r="E160" s="2" t="s">
        <v>500</v>
      </c>
      <c r="F160" s="2">
        <v>482</v>
      </c>
      <c r="G160" s="2" t="s">
        <v>501</v>
      </c>
      <c r="H160" s="2" t="s">
        <v>19</v>
      </c>
      <c r="I160" s="2" t="s">
        <v>14</v>
      </c>
    </row>
    <row r="161" spans="1:9" ht="13">
      <c r="A161" s="2">
        <v>160</v>
      </c>
      <c r="B161" s="2" t="s">
        <v>502</v>
      </c>
      <c r="C161" s="2" t="s">
        <v>45</v>
      </c>
      <c r="D161" s="2">
        <v>26</v>
      </c>
      <c r="E161" s="2" t="s">
        <v>503</v>
      </c>
      <c r="F161" s="2">
        <v>3950</v>
      </c>
      <c r="G161" s="2" t="s">
        <v>504</v>
      </c>
      <c r="H161" s="2" t="s">
        <v>36</v>
      </c>
      <c r="I161" s="2" t="s">
        <v>14</v>
      </c>
    </row>
    <row r="162" spans="1:9" ht="13">
      <c r="A162" s="2">
        <v>161</v>
      </c>
      <c r="B162" s="2" t="s">
        <v>505</v>
      </c>
      <c r="C162" s="2" t="s">
        <v>41</v>
      </c>
      <c r="D162" s="2">
        <v>29</v>
      </c>
      <c r="E162" s="2" t="s">
        <v>506</v>
      </c>
      <c r="F162" s="2">
        <v>365</v>
      </c>
      <c r="G162" s="2" t="s">
        <v>507</v>
      </c>
      <c r="H162" s="2" t="s">
        <v>51</v>
      </c>
      <c r="I162" s="2" t="s">
        <v>14</v>
      </c>
    </row>
    <row r="163" spans="1:9" ht="13">
      <c r="A163" s="2">
        <v>162</v>
      </c>
      <c r="B163" s="2" t="s">
        <v>508</v>
      </c>
      <c r="C163" s="2" t="s">
        <v>21</v>
      </c>
      <c r="D163" s="2">
        <v>33</v>
      </c>
      <c r="E163" s="2" t="s">
        <v>509</v>
      </c>
      <c r="F163" s="2">
        <v>1797</v>
      </c>
      <c r="G163" s="2" t="s">
        <v>510</v>
      </c>
      <c r="H163" s="2" t="s">
        <v>19</v>
      </c>
      <c r="I163" s="2" t="s">
        <v>14</v>
      </c>
    </row>
    <row r="164" spans="1:9" ht="13">
      <c r="A164" s="2">
        <v>163</v>
      </c>
      <c r="B164" s="2" t="s">
        <v>511</v>
      </c>
      <c r="C164" s="2" t="s">
        <v>16</v>
      </c>
      <c r="D164" s="2">
        <v>20</v>
      </c>
      <c r="E164" s="2" t="s">
        <v>512</v>
      </c>
      <c r="F164" s="2">
        <v>9458</v>
      </c>
      <c r="G164" s="2" t="s">
        <v>513</v>
      </c>
      <c r="H164" s="2" t="s">
        <v>24</v>
      </c>
      <c r="I164" s="2" t="s">
        <v>14</v>
      </c>
    </row>
    <row r="165" spans="1:9" ht="13">
      <c r="A165" s="2">
        <v>164</v>
      </c>
      <c r="B165" s="2" t="s">
        <v>514</v>
      </c>
      <c r="C165" s="2" t="s">
        <v>85</v>
      </c>
      <c r="D165" s="2">
        <v>54</v>
      </c>
      <c r="E165" s="2" t="s">
        <v>515</v>
      </c>
      <c r="F165" s="2">
        <v>8504</v>
      </c>
      <c r="G165" s="2" t="s">
        <v>516</v>
      </c>
      <c r="H165" s="2" t="s">
        <v>51</v>
      </c>
      <c r="I165" s="2" t="s">
        <v>14</v>
      </c>
    </row>
    <row r="166" spans="1:9" ht="13">
      <c r="A166" s="2">
        <v>165</v>
      </c>
      <c r="B166" s="2" t="s">
        <v>517</v>
      </c>
      <c r="C166" s="2" t="s">
        <v>45</v>
      </c>
      <c r="D166" s="2">
        <v>21</v>
      </c>
      <c r="E166" s="2" t="s">
        <v>518</v>
      </c>
      <c r="F166" s="2">
        <v>7259</v>
      </c>
      <c r="G166" s="2" t="s">
        <v>519</v>
      </c>
      <c r="H166" s="2" t="s">
        <v>70</v>
      </c>
      <c r="I166" s="2" t="s">
        <v>14</v>
      </c>
    </row>
    <row r="167" spans="1:9" ht="13">
      <c r="A167" s="2">
        <v>166</v>
      </c>
      <c r="B167" s="2" t="s">
        <v>520</v>
      </c>
      <c r="C167" s="2" t="s">
        <v>41</v>
      </c>
      <c r="D167" s="2">
        <v>67</v>
      </c>
      <c r="E167" s="2" t="s">
        <v>521</v>
      </c>
      <c r="F167" s="2">
        <v>8983</v>
      </c>
      <c r="G167" s="2" t="s">
        <v>522</v>
      </c>
      <c r="H167" s="2" t="s">
        <v>29</v>
      </c>
      <c r="I167" s="2" t="s">
        <v>14</v>
      </c>
    </row>
    <row r="168" spans="1:9" ht="13">
      <c r="A168" s="2">
        <v>167</v>
      </c>
      <c r="B168" s="2" t="s">
        <v>523</v>
      </c>
      <c r="C168" s="2" t="s">
        <v>41</v>
      </c>
      <c r="D168" s="2">
        <v>34</v>
      </c>
      <c r="E168" s="2" t="s">
        <v>524</v>
      </c>
      <c r="F168" s="2">
        <v>6902</v>
      </c>
      <c r="G168" s="2" t="s">
        <v>525</v>
      </c>
      <c r="H168" s="2" t="s">
        <v>24</v>
      </c>
      <c r="I168" s="2" t="s">
        <v>14</v>
      </c>
    </row>
    <row r="169" spans="1:9" ht="13">
      <c r="A169" s="2">
        <v>168</v>
      </c>
      <c r="B169" s="2" t="s">
        <v>526</v>
      </c>
      <c r="C169" s="2" t="s">
        <v>85</v>
      </c>
      <c r="D169" s="2">
        <v>27</v>
      </c>
      <c r="E169" s="2" t="s">
        <v>527</v>
      </c>
      <c r="F169" s="2">
        <v>1975</v>
      </c>
      <c r="G169" s="2" t="s">
        <v>528</v>
      </c>
      <c r="H169" s="2" t="s">
        <v>51</v>
      </c>
      <c r="I169" s="2" t="s">
        <v>14</v>
      </c>
    </row>
    <row r="170" spans="1:9" ht="13">
      <c r="A170" s="2">
        <v>169</v>
      </c>
      <c r="B170" s="2" t="s">
        <v>529</v>
      </c>
      <c r="C170" s="2" t="s">
        <v>10</v>
      </c>
      <c r="D170" s="2">
        <v>72</v>
      </c>
      <c r="E170" s="2" t="s">
        <v>530</v>
      </c>
      <c r="F170" s="2">
        <v>7210</v>
      </c>
      <c r="G170" s="2" t="s">
        <v>531</v>
      </c>
      <c r="H170" s="2" t="s">
        <v>51</v>
      </c>
      <c r="I170" s="2" t="s">
        <v>14</v>
      </c>
    </row>
    <row r="171" spans="1:9" ht="13">
      <c r="A171" s="2">
        <v>170</v>
      </c>
      <c r="B171" s="2" t="s">
        <v>532</v>
      </c>
      <c r="C171" s="2" t="s">
        <v>16</v>
      </c>
      <c r="D171" s="2">
        <v>57</v>
      </c>
      <c r="E171" s="2" t="s">
        <v>533</v>
      </c>
      <c r="F171" s="2">
        <v>7133</v>
      </c>
      <c r="G171" s="2" t="s">
        <v>534</v>
      </c>
      <c r="H171" s="2" t="s">
        <v>70</v>
      </c>
      <c r="I171" s="2" t="s">
        <v>14</v>
      </c>
    </row>
    <row r="172" spans="1:9" ht="13">
      <c r="A172" s="2">
        <v>171</v>
      </c>
      <c r="B172" s="2" t="s">
        <v>535</v>
      </c>
      <c r="C172" s="2" t="s">
        <v>41</v>
      </c>
      <c r="D172" s="2">
        <v>80</v>
      </c>
      <c r="E172" s="2" t="s">
        <v>536</v>
      </c>
      <c r="F172" s="2">
        <v>6226</v>
      </c>
      <c r="G172" s="2" t="s">
        <v>537</v>
      </c>
      <c r="H172" s="2" t="s">
        <v>51</v>
      </c>
      <c r="I172" s="2" t="s">
        <v>14</v>
      </c>
    </row>
    <row r="173" spans="1:9" ht="13">
      <c r="A173" s="2">
        <v>172</v>
      </c>
      <c r="B173" s="2" t="s">
        <v>538</v>
      </c>
      <c r="C173" s="2" t="s">
        <v>45</v>
      </c>
      <c r="D173" s="2">
        <v>73</v>
      </c>
      <c r="E173" s="2" t="s">
        <v>539</v>
      </c>
      <c r="F173" s="2">
        <v>5996</v>
      </c>
      <c r="G173" s="2" t="s">
        <v>540</v>
      </c>
      <c r="H173" s="2" t="s">
        <v>13</v>
      </c>
      <c r="I173" s="2" t="s">
        <v>14</v>
      </c>
    </row>
    <row r="174" spans="1:9" ht="13">
      <c r="A174" s="2">
        <v>173</v>
      </c>
      <c r="B174" s="2" t="s">
        <v>541</v>
      </c>
      <c r="C174" s="2" t="s">
        <v>85</v>
      </c>
      <c r="D174" s="2">
        <v>78</v>
      </c>
      <c r="E174" s="2" t="s">
        <v>542</v>
      </c>
      <c r="F174" s="2">
        <v>5630</v>
      </c>
      <c r="G174" s="2" t="s">
        <v>543</v>
      </c>
      <c r="H174" s="2" t="s">
        <v>19</v>
      </c>
      <c r="I174" s="2" t="s">
        <v>14</v>
      </c>
    </row>
    <row r="175" spans="1:9" ht="13">
      <c r="A175" s="2">
        <v>174</v>
      </c>
      <c r="B175" s="2" t="s">
        <v>544</v>
      </c>
      <c r="C175" s="2" t="s">
        <v>45</v>
      </c>
      <c r="D175" s="2">
        <v>68</v>
      </c>
      <c r="E175" s="2" t="s">
        <v>545</v>
      </c>
      <c r="F175" s="2">
        <v>7668</v>
      </c>
      <c r="G175" s="2" t="s">
        <v>546</v>
      </c>
      <c r="H175" s="2" t="s">
        <v>51</v>
      </c>
      <c r="I175" s="2" t="s">
        <v>14</v>
      </c>
    </row>
    <row r="176" spans="1:9" ht="13">
      <c r="A176" s="2">
        <v>175</v>
      </c>
      <c r="B176" s="2" t="s">
        <v>547</v>
      </c>
      <c r="C176" s="2" t="s">
        <v>85</v>
      </c>
      <c r="D176" s="2">
        <v>80</v>
      </c>
      <c r="E176" s="2" t="s">
        <v>548</v>
      </c>
      <c r="F176" s="2">
        <v>3129</v>
      </c>
      <c r="G176" s="2" t="s">
        <v>549</v>
      </c>
      <c r="H176" s="2" t="s">
        <v>19</v>
      </c>
      <c r="I176" s="2" t="s">
        <v>14</v>
      </c>
    </row>
    <row r="177" spans="1:9" ht="13">
      <c r="A177" s="2">
        <v>176</v>
      </c>
      <c r="B177" s="2" t="s">
        <v>550</v>
      </c>
      <c r="C177" s="2" t="s">
        <v>45</v>
      </c>
      <c r="D177" s="2">
        <v>45</v>
      </c>
      <c r="E177" s="2" t="s">
        <v>551</v>
      </c>
      <c r="F177" s="2">
        <v>2548</v>
      </c>
      <c r="G177" s="2" t="s">
        <v>552</v>
      </c>
      <c r="H177" s="2" t="s">
        <v>36</v>
      </c>
      <c r="I177" s="2" t="s">
        <v>14</v>
      </c>
    </row>
    <row r="178" spans="1:9" ht="13">
      <c r="A178" s="2">
        <v>177</v>
      </c>
      <c r="B178" s="2" t="s">
        <v>553</v>
      </c>
      <c r="C178" s="2" t="s">
        <v>16</v>
      </c>
      <c r="D178" s="2">
        <v>25</v>
      </c>
      <c r="E178" s="2" t="s">
        <v>554</v>
      </c>
      <c r="F178" s="2">
        <v>3673</v>
      </c>
      <c r="G178" s="2" t="s">
        <v>555</v>
      </c>
      <c r="H178" s="2" t="s">
        <v>70</v>
      </c>
      <c r="I178" s="2" t="s">
        <v>14</v>
      </c>
    </row>
    <row r="179" spans="1:9" ht="13">
      <c r="A179" s="2">
        <v>178</v>
      </c>
      <c r="B179" s="2" t="s">
        <v>556</v>
      </c>
      <c r="C179" s="2" t="s">
        <v>41</v>
      </c>
      <c r="D179" s="2">
        <v>51</v>
      </c>
      <c r="E179" s="2" t="s">
        <v>557</v>
      </c>
      <c r="F179" s="2">
        <v>6282</v>
      </c>
      <c r="G179" s="2" t="s">
        <v>558</v>
      </c>
      <c r="H179" s="2" t="s">
        <v>24</v>
      </c>
      <c r="I179" s="2" t="s">
        <v>14</v>
      </c>
    </row>
    <row r="180" spans="1:9" ht="13">
      <c r="A180" s="2">
        <v>179</v>
      </c>
      <c r="B180" s="2" t="s">
        <v>559</v>
      </c>
      <c r="C180" s="2" t="s">
        <v>41</v>
      </c>
      <c r="D180" s="2">
        <v>52</v>
      </c>
      <c r="E180" s="2" t="s">
        <v>560</v>
      </c>
      <c r="F180" s="2">
        <v>3399</v>
      </c>
      <c r="G180" s="2" t="s">
        <v>561</v>
      </c>
      <c r="H180" s="2" t="s">
        <v>29</v>
      </c>
      <c r="I180" s="2" t="s">
        <v>14</v>
      </c>
    </row>
    <row r="181" spans="1:9" ht="13">
      <c r="A181" s="2">
        <v>180</v>
      </c>
      <c r="B181" s="2" t="s">
        <v>562</v>
      </c>
      <c r="C181" s="2" t="s">
        <v>16</v>
      </c>
      <c r="D181" s="2">
        <v>21</v>
      </c>
      <c r="E181" s="2" t="s">
        <v>563</v>
      </c>
      <c r="F181" s="2">
        <v>932</v>
      </c>
      <c r="G181" s="2" t="s">
        <v>564</v>
      </c>
      <c r="H181" s="2" t="s">
        <v>51</v>
      </c>
      <c r="I181" s="2" t="s">
        <v>14</v>
      </c>
    </row>
    <row r="182" spans="1:9" ht="13">
      <c r="A182" s="2">
        <v>181</v>
      </c>
      <c r="B182" s="2" t="s">
        <v>565</v>
      </c>
      <c r="C182" s="2" t="s">
        <v>21</v>
      </c>
      <c r="D182" s="2">
        <v>27</v>
      </c>
      <c r="E182" s="2" t="s">
        <v>566</v>
      </c>
      <c r="F182" s="2">
        <v>1017</v>
      </c>
      <c r="G182" s="2" t="s">
        <v>567</v>
      </c>
      <c r="H182" s="2" t="s">
        <v>13</v>
      </c>
      <c r="I182" s="2" t="s">
        <v>14</v>
      </c>
    </row>
    <row r="183" spans="1:9" ht="13">
      <c r="A183" s="2">
        <v>182</v>
      </c>
      <c r="B183" s="2" t="s">
        <v>568</v>
      </c>
      <c r="C183" s="2" t="s">
        <v>45</v>
      </c>
      <c r="D183" s="2">
        <v>80</v>
      </c>
      <c r="E183" s="2" t="s">
        <v>569</v>
      </c>
      <c r="F183" s="2">
        <v>2147</v>
      </c>
      <c r="G183" s="2" t="s">
        <v>570</v>
      </c>
      <c r="H183" s="2" t="s">
        <v>29</v>
      </c>
      <c r="I183" s="2" t="s">
        <v>14</v>
      </c>
    </row>
    <row r="184" spans="1:9" ht="13">
      <c r="A184" s="2">
        <v>183</v>
      </c>
      <c r="B184" s="2" t="s">
        <v>571</v>
      </c>
      <c r="C184" s="2" t="s">
        <v>10</v>
      </c>
      <c r="D184" s="2">
        <v>44</v>
      </c>
      <c r="E184" s="2" t="s">
        <v>572</v>
      </c>
      <c r="F184" s="2">
        <v>9583</v>
      </c>
      <c r="G184" s="2" t="s">
        <v>573</v>
      </c>
      <c r="H184" s="2" t="s">
        <v>29</v>
      </c>
      <c r="I184" s="2" t="s">
        <v>14</v>
      </c>
    </row>
    <row r="185" spans="1:9" ht="13">
      <c r="A185" s="2">
        <v>184</v>
      </c>
      <c r="B185" s="2" t="s">
        <v>574</v>
      </c>
      <c r="C185" s="2" t="s">
        <v>26</v>
      </c>
      <c r="D185" s="2">
        <v>43</v>
      </c>
      <c r="E185" s="2" t="s">
        <v>575</v>
      </c>
      <c r="F185" s="2">
        <v>8107</v>
      </c>
      <c r="G185" s="2" t="s">
        <v>576</v>
      </c>
      <c r="H185" s="2" t="s">
        <v>29</v>
      </c>
      <c r="I185" s="2" t="s">
        <v>14</v>
      </c>
    </row>
    <row r="186" spans="1:9" ht="13">
      <c r="A186" s="2">
        <v>185</v>
      </c>
      <c r="B186" s="2" t="s">
        <v>577</v>
      </c>
      <c r="C186" s="2" t="s">
        <v>21</v>
      </c>
      <c r="D186" s="2">
        <v>67</v>
      </c>
      <c r="E186" s="2" t="s">
        <v>578</v>
      </c>
      <c r="F186" s="2">
        <v>4337</v>
      </c>
      <c r="G186" s="2" t="s">
        <v>579</v>
      </c>
      <c r="H186" s="2" t="s">
        <v>70</v>
      </c>
      <c r="I186" s="2" t="s">
        <v>14</v>
      </c>
    </row>
    <row r="187" spans="1:9" ht="13">
      <c r="A187" s="2">
        <v>186</v>
      </c>
      <c r="B187" s="2" t="s">
        <v>580</v>
      </c>
      <c r="C187" s="2" t="s">
        <v>85</v>
      </c>
      <c r="D187" s="2">
        <v>63</v>
      </c>
      <c r="E187" s="2" t="s">
        <v>581</v>
      </c>
      <c r="F187" s="2">
        <v>5963</v>
      </c>
      <c r="G187" s="2" t="s">
        <v>582</v>
      </c>
      <c r="H187" s="2" t="s">
        <v>51</v>
      </c>
      <c r="I187" s="2" t="s">
        <v>14</v>
      </c>
    </row>
    <row r="188" spans="1:9" ht="13">
      <c r="A188" s="2">
        <v>187</v>
      </c>
      <c r="B188" s="2" t="s">
        <v>583</v>
      </c>
      <c r="C188" s="2" t="s">
        <v>16</v>
      </c>
      <c r="D188" s="2">
        <v>70</v>
      </c>
      <c r="E188" s="2" t="s">
        <v>584</v>
      </c>
      <c r="F188" s="2">
        <v>1007</v>
      </c>
      <c r="G188" s="2" t="s">
        <v>585</v>
      </c>
      <c r="H188" s="2" t="s">
        <v>29</v>
      </c>
      <c r="I188" s="2" t="s">
        <v>14</v>
      </c>
    </row>
    <row r="189" spans="1:9" ht="13">
      <c r="A189" s="2">
        <v>188</v>
      </c>
      <c r="B189" s="2" t="s">
        <v>586</v>
      </c>
      <c r="C189" s="2" t="s">
        <v>41</v>
      </c>
      <c r="D189" s="2">
        <v>23</v>
      </c>
      <c r="E189" s="2" t="s">
        <v>587</v>
      </c>
      <c r="F189" s="2">
        <v>5769</v>
      </c>
      <c r="G189" s="2" t="s">
        <v>588</v>
      </c>
      <c r="H189" s="2" t="s">
        <v>70</v>
      </c>
      <c r="I189" s="2" t="s">
        <v>14</v>
      </c>
    </row>
    <row r="190" spans="1:9" ht="13">
      <c r="A190" s="2">
        <v>189</v>
      </c>
      <c r="B190" s="2" t="s">
        <v>589</v>
      </c>
      <c r="C190" s="2" t="s">
        <v>26</v>
      </c>
      <c r="D190" s="2">
        <v>28</v>
      </c>
      <c r="E190" s="2" t="s">
        <v>590</v>
      </c>
      <c r="F190" s="2">
        <v>3678</v>
      </c>
      <c r="G190" s="2" t="s">
        <v>591</v>
      </c>
      <c r="H190" s="2" t="s">
        <v>51</v>
      </c>
      <c r="I190" s="2" t="s">
        <v>14</v>
      </c>
    </row>
    <row r="191" spans="1:9" ht="13">
      <c r="A191" s="2">
        <v>190</v>
      </c>
      <c r="B191" s="2" t="s">
        <v>592</v>
      </c>
      <c r="C191" s="2" t="s">
        <v>41</v>
      </c>
      <c r="D191" s="2">
        <v>58</v>
      </c>
      <c r="E191" s="2" t="s">
        <v>593</v>
      </c>
      <c r="F191" s="2">
        <v>5518</v>
      </c>
      <c r="G191" s="2" t="s">
        <v>594</v>
      </c>
      <c r="H191" s="2" t="s">
        <v>24</v>
      </c>
      <c r="I191" s="2" t="s">
        <v>14</v>
      </c>
    </row>
    <row r="192" spans="1:9" ht="13">
      <c r="A192" s="2">
        <v>191</v>
      </c>
      <c r="B192" s="2" t="s">
        <v>595</v>
      </c>
      <c r="C192" s="2" t="s">
        <v>41</v>
      </c>
      <c r="D192" s="2">
        <v>76</v>
      </c>
      <c r="E192" s="2" t="s">
        <v>596</v>
      </c>
      <c r="F192" s="2">
        <v>5036</v>
      </c>
      <c r="G192" s="2" t="s">
        <v>597</v>
      </c>
      <c r="H192" s="2" t="s">
        <v>13</v>
      </c>
      <c r="I192" s="2" t="s">
        <v>14</v>
      </c>
    </row>
    <row r="193" spans="1:9" ht="13">
      <c r="A193" s="2">
        <v>192</v>
      </c>
      <c r="B193" s="2" t="s">
        <v>598</v>
      </c>
      <c r="C193" s="2" t="s">
        <v>10</v>
      </c>
      <c r="D193" s="2">
        <v>63</v>
      </c>
      <c r="E193" s="2" t="s">
        <v>599</v>
      </c>
      <c r="F193" s="2">
        <v>4239</v>
      </c>
      <c r="G193" s="2" t="s">
        <v>600</v>
      </c>
      <c r="H193" s="2" t="s">
        <v>88</v>
      </c>
      <c r="I193" s="2" t="s">
        <v>14</v>
      </c>
    </row>
    <row r="194" spans="1:9" ht="13">
      <c r="A194" s="2">
        <v>193</v>
      </c>
      <c r="B194" s="2" t="s">
        <v>601</v>
      </c>
      <c r="C194" s="2" t="s">
        <v>21</v>
      </c>
      <c r="D194" s="2">
        <v>77</v>
      </c>
      <c r="E194" s="2" t="s">
        <v>602</v>
      </c>
      <c r="F194" s="2">
        <v>8063</v>
      </c>
      <c r="G194" s="2" t="s">
        <v>603</v>
      </c>
      <c r="H194" s="2" t="s">
        <v>51</v>
      </c>
      <c r="I194" s="2" t="s">
        <v>14</v>
      </c>
    </row>
    <row r="195" spans="1:9" ht="13">
      <c r="A195" s="2">
        <v>194</v>
      </c>
      <c r="B195" s="2" t="s">
        <v>604</v>
      </c>
      <c r="C195" s="2" t="s">
        <v>45</v>
      </c>
      <c r="D195" s="2">
        <v>61</v>
      </c>
      <c r="E195" s="2" t="s">
        <v>605</v>
      </c>
      <c r="F195" s="2">
        <v>6849</v>
      </c>
      <c r="G195" s="2" t="s">
        <v>606</v>
      </c>
      <c r="H195" s="2" t="s">
        <v>36</v>
      </c>
      <c r="I195" s="2" t="s">
        <v>14</v>
      </c>
    </row>
    <row r="196" spans="1:9" ht="13">
      <c r="A196" s="2">
        <v>195</v>
      </c>
      <c r="B196" s="2" t="s">
        <v>607</v>
      </c>
      <c r="C196" s="2" t="s">
        <v>16</v>
      </c>
      <c r="D196" s="2">
        <v>72</v>
      </c>
      <c r="E196" s="2" t="s">
        <v>608</v>
      </c>
      <c r="F196" s="2">
        <v>6036</v>
      </c>
      <c r="G196" s="2" t="s">
        <v>609</v>
      </c>
      <c r="H196" s="2" t="s">
        <v>36</v>
      </c>
      <c r="I196" s="2" t="s">
        <v>14</v>
      </c>
    </row>
    <row r="197" spans="1:9" ht="13">
      <c r="A197" s="2">
        <v>196</v>
      </c>
      <c r="B197" s="2" t="s">
        <v>610</v>
      </c>
      <c r="C197" s="2" t="s">
        <v>81</v>
      </c>
      <c r="D197" s="2">
        <v>25</v>
      </c>
      <c r="E197" s="2" t="s">
        <v>611</v>
      </c>
      <c r="F197" s="2">
        <v>4911</v>
      </c>
      <c r="G197" s="2" t="s">
        <v>612</v>
      </c>
      <c r="H197" s="2" t="s">
        <v>19</v>
      </c>
      <c r="I197" s="2" t="s">
        <v>14</v>
      </c>
    </row>
    <row r="198" spans="1:9" ht="13">
      <c r="A198" s="2">
        <v>197</v>
      </c>
      <c r="B198" s="2" t="s">
        <v>613</v>
      </c>
      <c r="C198" s="2" t="s">
        <v>85</v>
      </c>
      <c r="D198" s="2">
        <v>67</v>
      </c>
      <c r="E198" s="2" t="s">
        <v>614</v>
      </c>
      <c r="F198" s="2">
        <v>3255</v>
      </c>
      <c r="G198" s="2" t="s">
        <v>615</v>
      </c>
      <c r="H198" s="2" t="s">
        <v>51</v>
      </c>
      <c r="I198" s="2" t="s">
        <v>14</v>
      </c>
    </row>
    <row r="199" spans="1:9" ht="13">
      <c r="A199" s="2">
        <v>198</v>
      </c>
      <c r="B199" s="2" t="s">
        <v>616</v>
      </c>
      <c r="C199" s="2" t="s">
        <v>81</v>
      </c>
      <c r="D199" s="2">
        <v>66</v>
      </c>
      <c r="E199" s="2" t="s">
        <v>617</v>
      </c>
      <c r="F199" s="2">
        <v>386</v>
      </c>
      <c r="G199" s="2" t="s">
        <v>618</v>
      </c>
      <c r="H199" s="2" t="s">
        <v>70</v>
      </c>
      <c r="I199" s="2" t="s">
        <v>14</v>
      </c>
    </row>
    <row r="200" spans="1:9" ht="13">
      <c r="A200" s="2">
        <v>199</v>
      </c>
      <c r="B200" s="2" t="s">
        <v>619</v>
      </c>
      <c r="C200" s="2" t="s">
        <v>81</v>
      </c>
      <c r="D200" s="2">
        <v>65</v>
      </c>
      <c r="E200" s="2" t="s">
        <v>620</v>
      </c>
      <c r="F200" s="2">
        <v>6219</v>
      </c>
      <c r="G200" s="2" t="s">
        <v>621</v>
      </c>
      <c r="H200" s="2" t="s">
        <v>19</v>
      </c>
      <c r="I200" s="2" t="s">
        <v>14</v>
      </c>
    </row>
    <row r="201" spans="1:9" ht="13">
      <c r="A201" s="2">
        <v>200</v>
      </c>
      <c r="B201" s="2" t="s">
        <v>622</v>
      </c>
      <c r="C201" s="2" t="s">
        <v>81</v>
      </c>
      <c r="D201" s="2">
        <v>68</v>
      </c>
      <c r="E201" s="2" t="s">
        <v>623</v>
      </c>
      <c r="F201" s="2">
        <v>4072</v>
      </c>
      <c r="G201" s="2" t="s">
        <v>624</v>
      </c>
      <c r="H201" s="2" t="s">
        <v>24</v>
      </c>
      <c r="I201" s="2" t="s">
        <v>14</v>
      </c>
    </row>
    <row r="202" spans="1:9" ht="13">
      <c r="A202" s="2">
        <v>201</v>
      </c>
      <c r="B202" s="2" t="s">
        <v>625</v>
      </c>
      <c r="C202" s="2" t="s">
        <v>21</v>
      </c>
      <c r="D202" s="2">
        <v>58</v>
      </c>
      <c r="E202" s="2" t="s">
        <v>626</v>
      </c>
      <c r="F202" s="2">
        <v>4396</v>
      </c>
      <c r="G202" s="2" t="s">
        <v>627</v>
      </c>
      <c r="H202" s="2" t="s">
        <v>24</v>
      </c>
      <c r="I202" s="2" t="s">
        <v>14</v>
      </c>
    </row>
    <row r="203" spans="1:9" ht="13">
      <c r="A203" s="2">
        <v>202</v>
      </c>
      <c r="B203" s="2" t="s">
        <v>628</v>
      </c>
      <c r="C203" s="2" t="s">
        <v>10</v>
      </c>
      <c r="D203" s="2">
        <v>67</v>
      </c>
      <c r="E203" s="2" t="s">
        <v>629</v>
      </c>
      <c r="F203" s="2">
        <v>6557</v>
      </c>
      <c r="G203" s="2" t="s">
        <v>630</v>
      </c>
      <c r="H203" s="2" t="s">
        <v>29</v>
      </c>
      <c r="I203" s="2" t="s">
        <v>14</v>
      </c>
    </row>
    <row r="204" spans="1:9" ht="13">
      <c r="A204" s="2">
        <v>203</v>
      </c>
      <c r="B204" s="2" t="s">
        <v>631</v>
      </c>
      <c r="C204" s="2" t="s">
        <v>85</v>
      </c>
      <c r="D204" s="2">
        <v>30</v>
      </c>
      <c r="E204" s="2" t="s">
        <v>632</v>
      </c>
      <c r="F204" s="2">
        <v>8856</v>
      </c>
      <c r="G204" s="2" t="s">
        <v>633</v>
      </c>
      <c r="H204" s="2" t="s">
        <v>24</v>
      </c>
      <c r="I204" s="2" t="s">
        <v>14</v>
      </c>
    </row>
    <row r="205" spans="1:9" ht="13">
      <c r="A205" s="2">
        <v>204</v>
      </c>
      <c r="B205" s="2" t="s">
        <v>634</v>
      </c>
      <c r="C205" s="2" t="s">
        <v>10</v>
      </c>
      <c r="D205" s="2">
        <v>60</v>
      </c>
      <c r="E205" s="2" t="s">
        <v>635</v>
      </c>
      <c r="F205" s="2">
        <v>5120</v>
      </c>
      <c r="G205" s="2" t="s">
        <v>636</v>
      </c>
      <c r="H205" s="2" t="s">
        <v>36</v>
      </c>
      <c r="I205" s="2" t="s">
        <v>14</v>
      </c>
    </row>
    <row r="206" spans="1:9" ht="13">
      <c r="A206" s="2">
        <v>205</v>
      </c>
      <c r="B206" s="2" t="s">
        <v>637</v>
      </c>
      <c r="C206" s="2" t="s">
        <v>16</v>
      </c>
      <c r="D206" s="2">
        <v>23</v>
      </c>
      <c r="E206" s="2" t="s">
        <v>638</v>
      </c>
      <c r="F206" s="2">
        <v>2345</v>
      </c>
      <c r="G206" s="2" t="s">
        <v>639</v>
      </c>
      <c r="H206" s="2" t="s">
        <v>19</v>
      </c>
      <c r="I206" s="2" t="s">
        <v>14</v>
      </c>
    </row>
    <row r="207" spans="1:9" ht="13">
      <c r="A207" s="2">
        <v>206</v>
      </c>
      <c r="B207" s="2" t="s">
        <v>640</v>
      </c>
      <c r="C207" s="2" t="s">
        <v>21</v>
      </c>
      <c r="D207" s="2">
        <v>66</v>
      </c>
      <c r="E207" s="2" t="s">
        <v>641</v>
      </c>
      <c r="F207" s="2">
        <v>2155</v>
      </c>
      <c r="G207" s="2" t="s">
        <v>642</v>
      </c>
      <c r="H207" s="2" t="s">
        <v>29</v>
      </c>
      <c r="I207" s="2" t="s">
        <v>14</v>
      </c>
    </row>
    <row r="208" spans="1:9" ht="13">
      <c r="A208" s="2">
        <v>207</v>
      </c>
      <c r="B208" s="2" t="s">
        <v>643</v>
      </c>
      <c r="C208" s="2" t="s">
        <v>81</v>
      </c>
      <c r="D208" s="2">
        <v>56</v>
      </c>
      <c r="E208" s="2" t="s">
        <v>644</v>
      </c>
      <c r="F208" s="2">
        <v>7847</v>
      </c>
      <c r="G208" s="2" t="s">
        <v>645</v>
      </c>
      <c r="H208" s="2" t="s">
        <v>29</v>
      </c>
      <c r="I208" s="2" t="s">
        <v>14</v>
      </c>
    </row>
    <row r="209" spans="1:9" ht="13">
      <c r="A209" s="2">
        <v>208</v>
      </c>
      <c r="B209" s="2" t="s">
        <v>646</v>
      </c>
      <c r="C209" s="2" t="s">
        <v>26</v>
      </c>
      <c r="D209" s="2">
        <v>71</v>
      </c>
      <c r="E209" s="2" t="s">
        <v>647</v>
      </c>
      <c r="F209" s="2">
        <v>994</v>
      </c>
      <c r="G209" s="2" t="s">
        <v>648</v>
      </c>
      <c r="H209" s="2" t="s">
        <v>19</v>
      </c>
      <c r="I209" s="2" t="s">
        <v>14</v>
      </c>
    </row>
    <row r="210" spans="1:9" ht="13">
      <c r="A210" s="2">
        <v>209</v>
      </c>
      <c r="B210" s="2" t="s">
        <v>649</v>
      </c>
      <c r="C210" s="2" t="s">
        <v>10</v>
      </c>
      <c r="D210" s="2">
        <v>29</v>
      </c>
      <c r="E210" s="2" t="s">
        <v>650</v>
      </c>
      <c r="F210" s="2">
        <v>8313</v>
      </c>
      <c r="G210" s="2" t="s">
        <v>651</v>
      </c>
      <c r="H210" s="2" t="s">
        <v>19</v>
      </c>
      <c r="I210" s="2" t="s">
        <v>14</v>
      </c>
    </row>
    <row r="211" spans="1:9" ht="13">
      <c r="A211" s="2">
        <v>210</v>
      </c>
      <c r="B211" s="2" t="s">
        <v>652</v>
      </c>
      <c r="C211" s="2" t="s">
        <v>21</v>
      </c>
      <c r="D211" s="2">
        <v>79</v>
      </c>
      <c r="E211" s="2" t="s">
        <v>653</v>
      </c>
      <c r="F211" s="2">
        <v>5663</v>
      </c>
      <c r="G211" s="2" t="s">
        <v>654</v>
      </c>
      <c r="H211" s="2" t="s">
        <v>36</v>
      </c>
      <c r="I211" s="2" t="s">
        <v>14</v>
      </c>
    </row>
    <row r="212" spans="1:9" ht="13">
      <c r="A212" s="2">
        <v>211</v>
      </c>
      <c r="B212" s="2" t="s">
        <v>655</v>
      </c>
      <c r="C212" s="2" t="s">
        <v>85</v>
      </c>
      <c r="D212" s="2">
        <v>52</v>
      </c>
      <c r="E212" s="2" t="s">
        <v>656</v>
      </c>
      <c r="F212" s="2">
        <v>4473</v>
      </c>
      <c r="G212" s="2" t="s">
        <v>657</v>
      </c>
      <c r="H212" s="2" t="s">
        <v>36</v>
      </c>
      <c r="I212" s="2" t="s">
        <v>14</v>
      </c>
    </row>
    <row r="213" spans="1:9" ht="13">
      <c r="A213" s="2">
        <v>212</v>
      </c>
      <c r="B213" s="2" t="s">
        <v>658</v>
      </c>
      <c r="C213" s="2" t="s">
        <v>21</v>
      </c>
      <c r="D213" s="2">
        <v>79</v>
      </c>
      <c r="E213" s="2" t="s">
        <v>659</v>
      </c>
      <c r="F213" s="2">
        <v>4481</v>
      </c>
      <c r="G213" s="2" t="s">
        <v>660</v>
      </c>
      <c r="H213" s="2" t="s">
        <v>51</v>
      </c>
      <c r="I213" s="2" t="s">
        <v>14</v>
      </c>
    </row>
    <row r="214" spans="1:9" ht="13">
      <c r="A214" s="2">
        <v>213</v>
      </c>
      <c r="B214" s="2" t="s">
        <v>661</v>
      </c>
      <c r="C214" s="2" t="s">
        <v>21</v>
      </c>
      <c r="D214" s="2">
        <v>25</v>
      </c>
      <c r="E214" s="2" t="s">
        <v>662</v>
      </c>
      <c r="F214" s="2">
        <v>5931</v>
      </c>
      <c r="G214" s="2" t="s">
        <v>663</v>
      </c>
      <c r="H214" s="2" t="s">
        <v>51</v>
      </c>
      <c r="I214" s="2" t="s">
        <v>14</v>
      </c>
    </row>
    <row r="215" spans="1:9" ht="13">
      <c r="A215" s="2">
        <v>214</v>
      </c>
      <c r="B215" s="2" t="s">
        <v>664</v>
      </c>
      <c r="C215" s="2" t="s">
        <v>10</v>
      </c>
      <c r="D215" s="2">
        <v>55</v>
      </c>
      <c r="E215" s="2" t="s">
        <v>665</v>
      </c>
      <c r="F215" s="2">
        <v>9750</v>
      </c>
      <c r="G215" s="2" t="s">
        <v>666</v>
      </c>
      <c r="H215" s="2" t="s">
        <v>29</v>
      </c>
      <c r="I215" s="2" t="s">
        <v>14</v>
      </c>
    </row>
    <row r="216" spans="1:9" ht="13">
      <c r="A216" s="2">
        <v>215</v>
      </c>
      <c r="B216" s="2" t="s">
        <v>667</v>
      </c>
      <c r="C216" s="2" t="s">
        <v>85</v>
      </c>
      <c r="D216" s="2">
        <v>57</v>
      </c>
      <c r="E216" s="2" t="s">
        <v>668</v>
      </c>
      <c r="F216" s="2">
        <v>3483</v>
      </c>
      <c r="G216" s="2" t="s">
        <v>669</v>
      </c>
      <c r="H216" s="2" t="s">
        <v>36</v>
      </c>
      <c r="I216" s="2" t="s">
        <v>14</v>
      </c>
    </row>
    <row r="217" spans="1:9" ht="13">
      <c r="A217" s="2">
        <v>216</v>
      </c>
      <c r="B217" s="2" t="s">
        <v>670</v>
      </c>
      <c r="C217" s="2" t="s">
        <v>81</v>
      </c>
      <c r="D217" s="2">
        <v>50</v>
      </c>
      <c r="E217" s="2" t="s">
        <v>671</v>
      </c>
      <c r="F217" s="2">
        <v>3991</v>
      </c>
      <c r="G217" s="2" t="s">
        <v>672</v>
      </c>
      <c r="H217" s="2" t="s">
        <v>13</v>
      </c>
      <c r="I217" s="2" t="s">
        <v>14</v>
      </c>
    </row>
    <row r="218" spans="1:9" ht="13">
      <c r="A218" s="2">
        <v>217</v>
      </c>
      <c r="B218" s="2" t="s">
        <v>673</v>
      </c>
      <c r="C218" s="2" t="s">
        <v>26</v>
      </c>
      <c r="D218" s="2">
        <v>29</v>
      </c>
      <c r="E218" s="2" t="s">
        <v>674</v>
      </c>
      <c r="F218" s="2">
        <v>742</v>
      </c>
      <c r="G218" s="2" t="s">
        <v>531</v>
      </c>
      <c r="H218" s="2" t="s">
        <v>24</v>
      </c>
      <c r="I218" s="2" t="s">
        <v>14</v>
      </c>
    </row>
    <row r="219" spans="1:9" ht="13">
      <c r="A219" s="2">
        <v>218</v>
      </c>
      <c r="B219" s="2" t="s">
        <v>675</v>
      </c>
      <c r="C219" s="2" t="s">
        <v>85</v>
      </c>
      <c r="D219" s="2">
        <v>78</v>
      </c>
      <c r="E219" s="2" t="s">
        <v>676</v>
      </c>
      <c r="F219" s="2">
        <v>7479</v>
      </c>
      <c r="G219" s="2" t="s">
        <v>677</v>
      </c>
      <c r="H219" s="2" t="s">
        <v>29</v>
      </c>
      <c r="I219" s="2" t="s">
        <v>14</v>
      </c>
    </row>
    <row r="220" spans="1:9" ht="13">
      <c r="A220" s="2">
        <v>219</v>
      </c>
      <c r="B220" s="2" t="s">
        <v>678</v>
      </c>
      <c r="C220" s="2" t="s">
        <v>45</v>
      </c>
      <c r="D220" s="2">
        <v>44</v>
      </c>
      <c r="E220" s="2" t="s">
        <v>679</v>
      </c>
      <c r="F220" s="2">
        <v>8174</v>
      </c>
      <c r="G220" s="2" t="s">
        <v>680</v>
      </c>
      <c r="H220" s="2" t="s">
        <v>88</v>
      </c>
      <c r="I220" s="2" t="s">
        <v>14</v>
      </c>
    </row>
    <row r="221" spans="1:9" ht="13">
      <c r="A221" s="2">
        <v>220</v>
      </c>
      <c r="B221" s="2" t="s">
        <v>681</v>
      </c>
      <c r="C221" s="2" t="s">
        <v>26</v>
      </c>
      <c r="D221" s="2">
        <v>79</v>
      </c>
      <c r="E221" s="2" t="s">
        <v>682</v>
      </c>
      <c r="F221" s="2">
        <v>1993</v>
      </c>
      <c r="G221" s="2" t="s">
        <v>683</v>
      </c>
      <c r="H221" s="2" t="s">
        <v>51</v>
      </c>
      <c r="I221" s="2" t="s">
        <v>14</v>
      </c>
    </row>
    <row r="222" spans="1:9" ht="13">
      <c r="A222" s="2">
        <v>221</v>
      </c>
      <c r="B222" s="2" t="s">
        <v>684</v>
      </c>
      <c r="C222" s="2" t="s">
        <v>21</v>
      </c>
      <c r="D222" s="2">
        <v>43</v>
      </c>
      <c r="E222" s="2" t="s">
        <v>685</v>
      </c>
      <c r="F222" s="2">
        <v>4519</v>
      </c>
      <c r="G222" s="2" t="s">
        <v>686</v>
      </c>
      <c r="H222" s="2" t="s">
        <v>24</v>
      </c>
      <c r="I222" s="2" t="s">
        <v>14</v>
      </c>
    </row>
    <row r="223" spans="1:9" ht="13">
      <c r="A223" s="2">
        <v>222</v>
      </c>
      <c r="B223" s="2" t="s">
        <v>687</v>
      </c>
      <c r="C223" s="2" t="s">
        <v>45</v>
      </c>
      <c r="D223" s="2">
        <v>40</v>
      </c>
      <c r="E223" s="2" t="s">
        <v>688</v>
      </c>
      <c r="F223" s="2">
        <v>2967</v>
      </c>
      <c r="G223" s="2" t="s">
        <v>689</v>
      </c>
      <c r="H223" s="2" t="s">
        <v>88</v>
      </c>
      <c r="I223" s="2" t="s">
        <v>14</v>
      </c>
    </row>
    <row r="224" spans="1:9" ht="13">
      <c r="A224" s="2">
        <v>223</v>
      </c>
      <c r="B224" s="2" t="s">
        <v>690</v>
      </c>
      <c r="C224" s="2" t="s">
        <v>85</v>
      </c>
      <c r="D224" s="2">
        <v>51</v>
      </c>
      <c r="E224" s="2" t="s">
        <v>691</v>
      </c>
      <c r="F224" s="2">
        <v>573</v>
      </c>
      <c r="G224" s="2" t="s">
        <v>692</v>
      </c>
      <c r="H224" s="2" t="s">
        <v>19</v>
      </c>
      <c r="I224" s="2" t="s">
        <v>14</v>
      </c>
    </row>
    <row r="225" spans="1:9" ht="13">
      <c r="A225" s="2">
        <v>224</v>
      </c>
      <c r="B225" s="2" t="s">
        <v>693</v>
      </c>
      <c r="C225" s="2" t="s">
        <v>16</v>
      </c>
      <c r="D225" s="2">
        <v>78</v>
      </c>
      <c r="E225" s="2" t="s">
        <v>694</v>
      </c>
      <c r="F225" s="2">
        <v>7744</v>
      </c>
      <c r="G225" s="2" t="s">
        <v>695</v>
      </c>
      <c r="H225" s="2" t="s">
        <v>36</v>
      </c>
      <c r="I225" s="2" t="s">
        <v>14</v>
      </c>
    </row>
    <row r="226" spans="1:9" ht="13">
      <c r="A226" s="2">
        <v>225</v>
      </c>
      <c r="B226" s="2" t="s">
        <v>696</v>
      </c>
      <c r="C226" s="2" t="s">
        <v>16</v>
      </c>
      <c r="D226" s="2">
        <v>75</v>
      </c>
      <c r="E226" s="2" t="s">
        <v>697</v>
      </c>
      <c r="F226" s="2">
        <v>4755</v>
      </c>
      <c r="G226" s="2" t="s">
        <v>698</v>
      </c>
      <c r="H226" s="2" t="s">
        <v>29</v>
      </c>
      <c r="I226" s="2" t="s">
        <v>14</v>
      </c>
    </row>
    <row r="227" spans="1:9" ht="13">
      <c r="A227" s="2">
        <v>226</v>
      </c>
      <c r="B227" s="2" t="s">
        <v>699</v>
      </c>
      <c r="C227" s="2" t="s">
        <v>85</v>
      </c>
      <c r="D227" s="2">
        <v>73</v>
      </c>
      <c r="E227" s="2" t="s">
        <v>700</v>
      </c>
      <c r="F227" s="2">
        <v>828</v>
      </c>
      <c r="G227" s="2" t="s">
        <v>701</v>
      </c>
      <c r="H227" s="2" t="s">
        <v>88</v>
      </c>
      <c r="I227" s="2" t="s">
        <v>14</v>
      </c>
    </row>
    <row r="228" spans="1:9" ht="13">
      <c r="A228" s="2">
        <v>227</v>
      </c>
      <c r="B228" s="2" t="s">
        <v>702</v>
      </c>
      <c r="C228" s="2" t="s">
        <v>85</v>
      </c>
      <c r="D228" s="2">
        <v>26</v>
      </c>
      <c r="E228" s="2" t="s">
        <v>703</v>
      </c>
      <c r="F228" s="2">
        <v>3857</v>
      </c>
      <c r="G228" s="2" t="s">
        <v>704</v>
      </c>
      <c r="H228" s="2" t="s">
        <v>88</v>
      </c>
      <c r="I228" s="2" t="s">
        <v>14</v>
      </c>
    </row>
    <row r="229" spans="1:9" ht="13">
      <c r="A229" s="2">
        <v>228</v>
      </c>
      <c r="B229" s="2" t="s">
        <v>705</v>
      </c>
      <c r="C229" s="2" t="s">
        <v>10</v>
      </c>
      <c r="D229" s="2">
        <v>40</v>
      </c>
      <c r="E229" s="2" t="s">
        <v>706</v>
      </c>
      <c r="F229" s="2">
        <v>5447</v>
      </c>
      <c r="G229" s="2" t="s">
        <v>707</v>
      </c>
      <c r="H229" s="2" t="s">
        <v>13</v>
      </c>
      <c r="I229" s="2" t="s">
        <v>14</v>
      </c>
    </row>
    <row r="230" spans="1:9" ht="13">
      <c r="A230" s="2">
        <v>229</v>
      </c>
      <c r="B230" s="2" t="s">
        <v>708</v>
      </c>
      <c r="C230" s="2" t="s">
        <v>10</v>
      </c>
      <c r="D230" s="2">
        <v>20</v>
      </c>
      <c r="E230" s="2" t="s">
        <v>709</v>
      </c>
      <c r="F230" s="2">
        <v>1344</v>
      </c>
      <c r="G230" s="2" t="s">
        <v>710</v>
      </c>
      <c r="H230" s="2" t="s">
        <v>24</v>
      </c>
      <c r="I230" s="2" t="s">
        <v>14</v>
      </c>
    </row>
    <row r="231" spans="1:9" ht="13">
      <c r="A231" s="2">
        <v>230</v>
      </c>
      <c r="B231" s="2" t="s">
        <v>711</v>
      </c>
      <c r="C231" s="2" t="s">
        <v>26</v>
      </c>
      <c r="D231" s="2">
        <v>21</v>
      </c>
      <c r="E231" s="2" t="s">
        <v>712</v>
      </c>
      <c r="F231" s="2">
        <v>7779</v>
      </c>
      <c r="G231" s="2" t="s">
        <v>713</v>
      </c>
      <c r="H231" s="2" t="s">
        <v>88</v>
      </c>
      <c r="I231" s="2" t="s">
        <v>14</v>
      </c>
    </row>
    <row r="232" spans="1:9" ht="13">
      <c r="A232" s="2">
        <v>231</v>
      </c>
      <c r="B232" s="2" t="s">
        <v>714</v>
      </c>
      <c r="C232" s="2" t="s">
        <v>81</v>
      </c>
      <c r="D232" s="2">
        <v>33</v>
      </c>
      <c r="E232" s="2" t="s">
        <v>715</v>
      </c>
      <c r="F232" s="2">
        <v>266</v>
      </c>
      <c r="G232" s="2" t="s">
        <v>716</v>
      </c>
      <c r="H232" s="2" t="s">
        <v>13</v>
      </c>
      <c r="I232" s="2" t="s">
        <v>14</v>
      </c>
    </row>
    <row r="233" spans="1:9" ht="13">
      <c r="A233" s="2">
        <v>232</v>
      </c>
      <c r="B233" s="2" t="s">
        <v>717</v>
      </c>
      <c r="C233" s="2" t="s">
        <v>45</v>
      </c>
      <c r="D233" s="2">
        <v>24</v>
      </c>
      <c r="E233" s="2" t="s">
        <v>718</v>
      </c>
      <c r="F233" s="2">
        <v>5019</v>
      </c>
      <c r="G233" s="2" t="s">
        <v>719</v>
      </c>
      <c r="H233" s="2" t="s">
        <v>13</v>
      </c>
      <c r="I233" s="2" t="s">
        <v>14</v>
      </c>
    </row>
    <row r="234" spans="1:9" ht="13">
      <c r="A234" s="2">
        <v>233</v>
      </c>
      <c r="B234" s="2" t="s">
        <v>720</v>
      </c>
      <c r="C234" s="2" t="s">
        <v>41</v>
      </c>
      <c r="D234" s="2">
        <v>33</v>
      </c>
      <c r="E234" s="2" t="s">
        <v>721</v>
      </c>
      <c r="F234" s="2">
        <v>8968</v>
      </c>
      <c r="G234" s="2" t="s">
        <v>722</v>
      </c>
      <c r="H234" s="2" t="s">
        <v>19</v>
      </c>
      <c r="I234" s="2" t="s">
        <v>14</v>
      </c>
    </row>
    <row r="235" spans="1:9" ht="13">
      <c r="A235" s="2">
        <v>234</v>
      </c>
      <c r="B235" s="2" t="s">
        <v>723</v>
      </c>
      <c r="C235" s="2" t="s">
        <v>16</v>
      </c>
      <c r="D235" s="2">
        <v>37</v>
      </c>
      <c r="E235" s="2" t="s">
        <v>724</v>
      </c>
      <c r="F235" s="2">
        <v>7368</v>
      </c>
      <c r="G235" s="2" t="s">
        <v>725</v>
      </c>
      <c r="H235" s="2" t="s">
        <v>70</v>
      </c>
      <c r="I235" s="2" t="s">
        <v>14</v>
      </c>
    </row>
    <row r="236" spans="1:9" ht="13">
      <c r="A236" s="2">
        <v>235</v>
      </c>
      <c r="B236" s="2" t="s">
        <v>726</v>
      </c>
      <c r="C236" s="2" t="s">
        <v>85</v>
      </c>
      <c r="D236" s="2">
        <v>32</v>
      </c>
      <c r="E236" s="2" t="s">
        <v>727</v>
      </c>
      <c r="F236" s="2">
        <v>7158</v>
      </c>
      <c r="G236" s="2" t="s">
        <v>728</v>
      </c>
      <c r="H236" s="2" t="s">
        <v>88</v>
      </c>
      <c r="I236" s="2" t="s">
        <v>14</v>
      </c>
    </row>
    <row r="237" spans="1:9" ht="13">
      <c r="A237" s="2">
        <v>236</v>
      </c>
      <c r="B237" s="2" t="s">
        <v>729</v>
      </c>
      <c r="C237" s="2" t="s">
        <v>85</v>
      </c>
      <c r="D237" s="2">
        <v>80</v>
      </c>
      <c r="E237" s="2" t="s">
        <v>730</v>
      </c>
      <c r="F237" s="2">
        <v>2752</v>
      </c>
      <c r="G237" s="2" t="s">
        <v>731</v>
      </c>
      <c r="H237" s="2" t="s">
        <v>36</v>
      </c>
      <c r="I237" s="2" t="s">
        <v>14</v>
      </c>
    </row>
    <row r="238" spans="1:9" ht="13">
      <c r="A238" s="2">
        <v>237</v>
      </c>
      <c r="B238" s="2" t="s">
        <v>732</v>
      </c>
      <c r="C238" s="2" t="s">
        <v>41</v>
      </c>
      <c r="D238" s="2">
        <v>71</v>
      </c>
      <c r="E238" s="2" t="s">
        <v>733</v>
      </c>
      <c r="F238" s="2">
        <v>6639</v>
      </c>
      <c r="G238" s="2" t="s">
        <v>734</v>
      </c>
      <c r="H238" s="2" t="s">
        <v>36</v>
      </c>
      <c r="I238" s="2" t="s">
        <v>14</v>
      </c>
    </row>
    <row r="239" spans="1:9" ht="13">
      <c r="A239" s="2">
        <v>238</v>
      </c>
      <c r="B239" s="2" t="s">
        <v>735</v>
      </c>
      <c r="C239" s="2" t="s">
        <v>85</v>
      </c>
      <c r="D239" s="2">
        <v>30</v>
      </c>
      <c r="E239" s="2" t="s">
        <v>736</v>
      </c>
      <c r="F239" s="2">
        <v>5289</v>
      </c>
      <c r="G239" s="2" t="s">
        <v>737</v>
      </c>
      <c r="H239" s="2" t="s">
        <v>88</v>
      </c>
      <c r="I239" s="2" t="s">
        <v>14</v>
      </c>
    </row>
    <row r="240" spans="1:9" ht="13">
      <c r="A240" s="2">
        <v>239</v>
      </c>
      <c r="B240" s="2" t="s">
        <v>738</v>
      </c>
      <c r="C240" s="2" t="s">
        <v>16</v>
      </c>
      <c r="D240" s="2">
        <v>63</v>
      </c>
      <c r="E240" s="2" t="s">
        <v>739</v>
      </c>
      <c r="F240" s="2">
        <v>1644</v>
      </c>
      <c r="G240" s="2" t="s">
        <v>740</v>
      </c>
      <c r="H240" s="2" t="s">
        <v>24</v>
      </c>
      <c r="I240" s="2" t="s">
        <v>14</v>
      </c>
    </row>
    <row r="241" spans="1:9" ht="13">
      <c r="A241" s="2">
        <v>240</v>
      </c>
      <c r="B241" s="2" t="s">
        <v>741</v>
      </c>
      <c r="C241" s="2" t="s">
        <v>81</v>
      </c>
      <c r="D241" s="2">
        <v>25</v>
      </c>
      <c r="E241" s="2" t="s">
        <v>742</v>
      </c>
      <c r="F241" s="2">
        <v>7740</v>
      </c>
      <c r="G241" s="2" t="s">
        <v>743</v>
      </c>
      <c r="H241" s="2" t="s">
        <v>70</v>
      </c>
      <c r="I241" s="2" t="s">
        <v>14</v>
      </c>
    </row>
    <row r="242" spans="1:9" ht="13">
      <c r="A242" s="2">
        <v>241</v>
      </c>
      <c r="B242" s="2" t="s">
        <v>744</v>
      </c>
      <c r="C242" s="2" t="s">
        <v>26</v>
      </c>
      <c r="D242" s="2">
        <v>61</v>
      </c>
      <c r="E242" s="2" t="s">
        <v>745</v>
      </c>
      <c r="F242" s="2">
        <v>2728</v>
      </c>
      <c r="G242" s="2" t="s">
        <v>612</v>
      </c>
      <c r="H242" s="2" t="s">
        <v>29</v>
      </c>
      <c r="I242" s="2" t="s">
        <v>14</v>
      </c>
    </row>
    <row r="243" spans="1:9" ht="13">
      <c r="A243" s="2">
        <v>242</v>
      </c>
      <c r="B243" s="2" t="s">
        <v>746</v>
      </c>
      <c r="C243" s="2" t="s">
        <v>81</v>
      </c>
      <c r="D243" s="2">
        <v>28</v>
      </c>
      <c r="E243" s="2" t="s">
        <v>747</v>
      </c>
      <c r="F243" s="2">
        <v>4787</v>
      </c>
      <c r="G243" s="2" t="s">
        <v>748</v>
      </c>
      <c r="H243" s="2" t="s">
        <v>29</v>
      </c>
      <c r="I243" s="2" t="s">
        <v>14</v>
      </c>
    </row>
    <row r="244" spans="1:9" ht="13">
      <c r="A244" s="2">
        <v>243</v>
      </c>
      <c r="B244" s="2" t="s">
        <v>749</v>
      </c>
      <c r="C244" s="2" t="s">
        <v>10</v>
      </c>
      <c r="D244" s="2">
        <v>20</v>
      </c>
      <c r="E244" s="2" t="s">
        <v>750</v>
      </c>
      <c r="F244" s="2">
        <v>7136</v>
      </c>
      <c r="G244" s="2" t="s">
        <v>751</v>
      </c>
      <c r="H244" s="2" t="s">
        <v>36</v>
      </c>
      <c r="I244" s="2" t="s">
        <v>14</v>
      </c>
    </row>
    <row r="245" spans="1:9" ht="13">
      <c r="A245" s="2">
        <v>244</v>
      </c>
      <c r="B245" s="2" t="s">
        <v>752</v>
      </c>
      <c r="C245" s="2" t="s">
        <v>45</v>
      </c>
      <c r="D245" s="2">
        <v>38</v>
      </c>
      <c r="E245" s="2" t="s">
        <v>753</v>
      </c>
      <c r="F245" s="2">
        <v>6354</v>
      </c>
      <c r="G245" s="2" t="s">
        <v>754</v>
      </c>
      <c r="H245" s="2" t="s">
        <v>70</v>
      </c>
      <c r="I245" s="2" t="s">
        <v>14</v>
      </c>
    </row>
    <row r="246" spans="1:9" ht="13">
      <c r="A246" s="2">
        <v>245</v>
      </c>
      <c r="B246" s="2" t="s">
        <v>755</v>
      </c>
      <c r="C246" s="2" t="s">
        <v>26</v>
      </c>
      <c r="D246" s="2">
        <v>36</v>
      </c>
      <c r="E246" s="2" t="s">
        <v>756</v>
      </c>
      <c r="F246" s="2">
        <v>3849</v>
      </c>
      <c r="G246" s="2" t="s">
        <v>757</v>
      </c>
      <c r="H246" s="2" t="s">
        <v>70</v>
      </c>
      <c r="I246" s="2" t="s">
        <v>14</v>
      </c>
    </row>
    <row r="247" spans="1:9" ht="13">
      <c r="A247" s="2">
        <v>246</v>
      </c>
      <c r="B247" s="2" t="s">
        <v>758</v>
      </c>
      <c r="C247" s="2" t="s">
        <v>26</v>
      </c>
      <c r="D247" s="2">
        <v>40</v>
      </c>
      <c r="E247" s="2" t="s">
        <v>759</v>
      </c>
      <c r="F247" s="2">
        <v>8484</v>
      </c>
      <c r="G247" s="2" t="s">
        <v>760</v>
      </c>
      <c r="H247" s="2" t="s">
        <v>88</v>
      </c>
      <c r="I247" s="2" t="s">
        <v>14</v>
      </c>
    </row>
    <row r="248" spans="1:9" ht="13">
      <c r="A248" s="2">
        <v>247</v>
      </c>
      <c r="B248" s="2" t="s">
        <v>761</v>
      </c>
      <c r="C248" s="2" t="s">
        <v>10</v>
      </c>
      <c r="D248" s="2">
        <v>57</v>
      </c>
      <c r="E248" s="2" t="s">
        <v>762</v>
      </c>
      <c r="F248" s="2">
        <v>5680</v>
      </c>
      <c r="G248" s="2" t="s">
        <v>763</v>
      </c>
      <c r="H248" s="2" t="s">
        <v>70</v>
      </c>
      <c r="I248" s="2" t="s">
        <v>14</v>
      </c>
    </row>
    <row r="249" spans="1:9" ht="13">
      <c r="A249" s="2">
        <v>248</v>
      </c>
      <c r="B249" s="2" t="s">
        <v>764</v>
      </c>
      <c r="C249" s="2" t="s">
        <v>21</v>
      </c>
      <c r="D249" s="2">
        <v>38</v>
      </c>
      <c r="E249" s="2" t="s">
        <v>765</v>
      </c>
      <c r="F249" s="2">
        <v>4463</v>
      </c>
      <c r="G249" s="2" t="s">
        <v>766</v>
      </c>
      <c r="H249" s="2" t="s">
        <v>13</v>
      </c>
      <c r="I249" s="2" t="s">
        <v>14</v>
      </c>
    </row>
    <row r="250" spans="1:9" ht="13">
      <c r="A250" s="2">
        <v>249</v>
      </c>
      <c r="B250" s="2" t="s">
        <v>767</v>
      </c>
      <c r="C250" s="2" t="s">
        <v>41</v>
      </c>
      <c r="D250" s="2">
        <v>59</v>
      </c>
      <c r="E250" s="2" t="s">
        <v>768</v>
      </c>
      <c r="F250" s="2">
        <v>842</v>
      </c>
      <c r="G250" s="2" t="s">
        <v>769</v>
      </c>
      <c r="H250" s="2" t="s">
        <v>70</v>
      </c>
      <c r="I250" s="2" t="s">
        <v>14</v>
      </c>
    </row>
    <row r="251" spans="1:9" ht="13">
      <c r="A251" s="2">
        <v>250</v>
      </c>
      <c r="B251" s="2" t="s">
        <v>770</v>
      </c>
      <c r="C251" s="2" t="s">
        <v>21</v>
      </c>
      <c r="D251" s="2">
        <v>23</v>
      </c>
      <c r="E251" s="2" t="s">
        <v>771</v>
      </c>
      <c r="F251" s="2">
        <v>9549</v>
      </c>
      <c r="G251" s="2" t="s">
        <v>772</v>
      </c>
      <c r="H251" s="2" t="s">
        <v>29</v>
      </c>
      <c r="I251" s="2" t="s">
        <v>14</v>
      </c>
    </row>
    <row r="252" spans="1:9" ht="13">
      <c r="A252" s="2">
        <v>251</v>
      </c>
      <c r="B252" s="2" t="s">
        <v>773</v>
      </c>
      <c r="C252" s="2" t="s">
        <v>10</v>
      </c>
      <c r="D252" s="2">
        <v>78</v>
      </c>
      <c r="E252" s="2" t="s">
        <v>774</v>
      </c>
      <c r="F252" s="2">
        <v>8520</v>
      </c>
      <c r="G252" s="2" t="s">
        <v>775</v>
      </c>
      <c r="H252" s="2" t="s">
        <v>24</v>
      </c>
      <c r="I252" s="2" t="s">
        <v>14</v>
      </c>
    </row>
    <row r="253" spans="1:9" ht="13">
      <c r="A253" s="2">
        <v>252</v>
      </c>
      <c r="B253" s="2" t="s">
        <v>776</v>
      </c>
      <c r="C253" s="2" t="s">
        <v>21</v>
      </c>
      <c r="D253" s="2">
        <v>44</v>
      </c>
      <c r="E253" s="2" t="s">
        <v>777</v>
      </c>
      <c r="F253" s="2">
        <v>9494</v>
      </c>
      <c r="G253" s="2" t="s">
        <v>778</v>
      </c>
      <c r="H253" s="2" t="s">
        <v>51</v>
      </c>
      <c r="I253" s="2" t="s">
        <v>14</v>
      </c>
    </row>
    <row r="254" spans="1:9" ht="13">
      <c r="A254" s="2">
        <v>253</v>
      </c>
      <c r="B254" s="2" t="s">
        <v>779</v>
      </c>
      <c r="C254" s="2" t="s">
        <v>26</v>
      </c>
      <c r="D254" s="2">
        <v>48</v>
      </c>
      <c r="E254" s="2" t="s">
        <v>780</v>
      </c>
      <c r="F254" s="2">
        <v>3190</v>
      </c>
      <c r="G254" s="2" t="s">
        <v>781</v>
      </c>
      <c r="H254" s="2" t="s">
        <v>13</v>
      </c>
      <c r="I254" s="2" t="s">
        <v>14</v>
      </c>
    </row>
    <row r="255" spans="1:9" ht="13">
      <c r="A255" s="2">
        <v>254</v>
      </c>
      <c r="B255" s="2" t="s">
        <v>782</v>
      </c>
      <c r="C255" s="2" t="s">
        <v>45</v>
      </c>
      <c r="D255" s="2">
        <v>44</v>
      </c>
      <c r="E255" s="2" t="s">
        <v>783</v>
      </c>
      <c r="F255" s="2">
        <v>8170</v>
      </c>
      <c r="G255" s="2" t="s">
        <v>784</v>
      </c>
      <c r="H255" s="2" t="s">
        <v>29</v>
      </c>
      <c r="I255" s="2" t="s">
        <v>14</v>
      </c>
    </row>
    <row r="256" spans="1:9" ht="13">
      <c r="A256" s="2">
        <v>255</v>
      </c>
      <c r="B256" s="2" t="s">
        <v>785</v>
      </c>
      <c r="C256" s="2" t="s">
        <v>21</v>
      </c>
      <c r="D256" s="2">
        <v>29</v>
      </c>
      <c r="E256" s="2" t="s">
        <v>786</v>
      </c>
      <c r="F256" s="2">
        <v>4733</v>
      </c>
      <c r="G256" s="2" t="s">
        <v>787</v>
      </c>
      <c r="H256" s="2" t="s">
        <v>51</v>
      </c>
      <c r="I256" s="2" t="s">
        <v>14</v>
      </c>
    </row>
    <row r="257" spans="1:9" ht="13">
      <c r="A257" s="2">
        <v>256</v>
      </c>
      <c r="B257" s="2" t="s">
        <v>788</v>
      </c>
      <c r="C257" s="2" t="s">
        <v>26</v>
      </c>
      <c r="D257" s="2">
        <v>46</v>
      </c>
      <c r="E257" s="2" t="s">
        <v>789</v>
      </c>
      <c r="F257" s="2">
        <v>9007</v>
      </c>
      <c r="G257" s="2" t="s">
        <v>790</v>
      </c>
      <c r="H257" s="2" t="s">
        <v>24</v>
      </c>
      <c r="I257" s="2" t="s">
        <v>14</v>
      </c>
    </row>
    <row r="258" spans="1:9" ht="13">
      <c r="A258" s="2">
        <v>257</v>
      </c>
      <c r="B258" s="2" t="s">
        <v>791</v>
      </c>
      <c r="C258" s="2" t="s">
        <v>16</v>
      </c>
      <c r="D258" s="2">
        <v>61</v>
      </c>
      <c r="E258" s="2" t="s">
        <v>792</v>
      </c>
      <c r="F258" s="2">
        <v>1166</v>
      </c>
      <c r="G258" s="2" t="s">
        <v>793</v>
      </c>
      <c r="H258" s="2" t="s">
        <v>24</v>
      </c>
      <c r="I258" s="2" t="s">
        <v>14</v>
      </c>
    </row>
    <row r="259" spans="1:9" ht="13">
      <c r="A259" s="2">
        <v>258</v>
      </c>
      <c r="B259" s="2" t="s">
        <v>794</v>
      </c>
      <c r="C259" s="2" t="s">
        <v>10</v>
      </c>
      <c r="D259" s="2">
        <v>62</v>
      </c>
      <c r="E259" s="2" t="s">
        <v>795</v>
      </c>
      <c r="F259" s="2">
        <v>1252</v>
      </c>
      <c r="G259" s="2" t="s">
        <v>796</v>
      </c>
      <c r="H259" s="2" t="s">
        <v>29</v>
      </c>
      <c r="I259" s="2" t="s">
        <v>14</v>
      </c>
    </row>
    <row r="260" spans="1:9" ht="13">
      <c r="A260" s="2">
        <v>259</v>
      </c>
      <c r="B260" s="2" t="s">
        <v>797</v>
      </c>
      <c r="C260" s="2" t="s">
        <v>26</v>
      </c>
      <c r="D260" s="2">
        <v>78</v>
      </c>
      <c r="E260" s="2" t="s">
        <v>798</v>
      </c>
      <c r="F260" s="2">
        <v>752</v>
      </c>
      <c r="G260" s="2" t="s">
        <v>799</v>
      </c>
      <c r="H260" s="2" t="s">
        <v>36</v>
      </c>
      <c r="I260" s="2" t="s">
        <v>14</v>
      </c>
    </row>
    <row r="261" spans="1:9" ht="13">
      <c r="A261" s="2">
        <v>260</v>
      </c>
      <c r="B261" s="2" t="s">
        <v>800</v>
      </c>
      <c r="C261" s="2" t="s">
        <v>10</v>
      </c>
      <c r="D261" s="2">
        <v>27</v>
      </c>
      <c r="E261" s="2" t="s">
        <v>801</v>
      </c>
      <c r="F261" s="2">
        <v>3012</v>
      </c>
      <c r="G261" s="2" t="s">
        <v>802</v>
      </c>
      <c r="H261" s="2" t="s">
        <v>88</v>
      </c>
      <c r="I261" s="2" t="s">
        <v>14</v>
      </c>
    </row>
    <row r="262" spans="1:9" ht="13">
      <c r="A262" s="2">
        <v>261</v>
      </c>
      <c r="B262" s="2" t="s">
        <v>803</v>
      </c>
      <c r="C262" s="2" t="s">
        <v>26</v>
      </c>
      <c r="D262" s="2">
        <v>61</v>
      </c>
      <c r="E262" s="2" t="s">
        <v>804</v>
      </c>
      <c r="F262" s="2">
        <v>7322</v>
      </c>
      <c r="G262" s="2" t="s">
        <v>805</v>
      </c>
      <c r="H262" s="2" t="s">
        <v>29</v>
      </c>
      <c r="I262" s="2" t="s">
        <v>14</v>
      </c>
    </row>
    <row r="263" spans="1:9" ht="13">
      <c r="A263" s="2">
        <v>262</v>
      </c>
      <c r="B263" s="2" t="s">
        <v>806</v>
      </c>
      <c r="C263" s="2" t="s">
        <v>16</v>
      </c>
      <c r="D263" s="2">
        <v>34</v>
      </c>
      <c r="E263" s="2" t="s">
        <v>807</v>
      </c>
      <c r="F263" s="2">
        <v>1633</v>
      </c>
      <c r="G263" s="2" t="s">
        <v>808</v>
      </c>
      <c r="H263" s="2" t="s">
        <v>13</v>
      </c>
      <c r="I263" s="2" t="s">
        <v>14</v>
      </c>
    </row>
    <row r="264" spans="1:9" ht="13">
      <c r="A264" s="2">
        <v>263</v>
      </c>
      <c r="B264" s="2" t="s">
        <v>809</v>
      </c>
      <c r="C264" s="2" t="s">
        <v>16</v>
      </c>
      <c r="D264" s="2">
        <v>22</v>
      </c>
      <c r="E264" s="2" t="s">
        <v>810</v>
      </c>
      <c r="F264" s="2">
        <v>4122</v>
      </c>
      <c r="G264" s="2" t="s">
        <v>811</v>
      </c>
      <c r="H264" s="2" t="s">
        <v>51</v>
      </c>
      <c r="I264" s="2" t="s">
        <v>14</v>
      </c>
    </row>
    <row r="265" spans="1:9" ht="13">
      <c r="A265" s="2">
        <v>264</v>
      </c>
      <c r="B265" s="2" t="s">
        <v>812</v>
      </c>
      <c r="C265" s="2" t="s">
        <v>45</v>
      </c>
      <c r="D265" s="2">
        <v>40</v>
      </c>
      <c r="E265" s="2" t="s">
        <v>813</v>
      </c>
      <c r="F265" s="2">
        <v>7266</v>
      </c>
      <c r="G265" s="2" t="s">
        <v>814</v>
      </c>
      <c r="H265" s="2" t="s">
        <v>29</v>
      </c>
      <c r="I265" s="2" t="s">
        <v>14</v>
      </c>
    </row>
    <row r="266" spans="1:9" ht="13">
      <c r="A266" s="2">
        <v>265</v>
      </c>
      <c r="B266" s="2" t="s">
        <v>815</v>
      </c>
      <c r="C266" s="2" t="s">
        <v>45</v>
      </c>
      <c r="D266" s="2">
        <v>52</v>
      </c>
      <c r="E266" s="2" t="s">
        <v>816</v>
      </c>
      <c r="F266" s="2">
        <v>5072</v>
      </c>
      <c r="G266" s="2" t="s">
        <v>817</v>
      </c>
      <c r="H266" s="2" t="s">
        <v>88</v>
      </c>
      <c r="I266" s="2" t="s">
        <v>14</v>
      </c>
    </row>
    <row r="267" spans="1:9" ht="13">
      <c r="A267" s="2">
        <v>266</v>
      </c>
      <c r="B267" s="2" t="s">
        <v>818</v>
      </c>
      <c r="C267" s="2" t="s">
        <v>85</v>
      </c>
      <c r="D267" s="2">
        <v>55</v>
      </c>
      <c r="E267" s="2" t="s">
        <v>819</v>
      </c>
      <c r="F267" s="2">
        <v>7685</v>
      </c>
      <c r="G267" s="2" t="s">
        <v>820</v>
      </c>
      <c r="H267" s="2" t="s">
        <v>36</v>
      </c>
      <c r="I267" s="2" t="s">
        <v>14</v>
      </c>
    </row>
    <row r="268" spans="1:9" ht="13">
      <c r="A268" s="2">
        <v>267</v>
      </c>
      <c r="B268" s="2" t="s">
        <v>821</v>
      </c>
      <c r="C268" s="2" t="s">
        <v>26</v>
      </c>
      <c r="D268" s="2">
        <v>45</v>
      </c>
      <c r="E268" s="2" t="s">
        <v>822</v>
      </c>
      <c r="F268" s="2">
        <v>938</v>
      </c>
      <c r="G268" s="2" t="s">
        <v>823</v>
      </c>
      <c r="H268" s="2" t="s">
        <v>51</v>
      </c>
      <c r="I268" s="2" t="s">
        <v>14</v>
      </c>
    </row>
    <row r="269" spans="1:9" ht="13">
      <c r="A269" s="2">
        <v>268</v>
      </c>
      <c r="B269" s="2" t="s">
        <v>824</v>
      </c>
      <c r="C269" s="2" t="s">
        <v>45</v>
      </c>
      <c r="D269" s="2">
        <v>47</v>
      </c>
      <c r="E269" s="2" t="s">
        <v>825</v>
      </c>
      <c r="F269" s="2">
        <v>3668</v>
      </c>
      <c r="G269" s="2" t="s">
        <v>826</v>
      </c>
      <c r="H269" s="2" t="s">
        <v>19</v>
      </c>
      <c r="I269" s="2" t="s">
        <v>14</v>
      </c>
    </row>
    <row r="270" spans="1:9" ht="13">
      <c r="A270" s="2">
        <v>269</v>
      </c>
      <c r="B270" s="2" t="s">
        <v>827</v>
      </c>
      <c r="C270" s="2" t="s">
        <v>26</v>
      </c>
      <c r="D270" s="2">
        <v>20</v>
      </c>
      <c r="E270" s="2" t="s">
        <v>828</v>
      </c>
      <c r="F270" s="2">
        <v>2332</v>
      </c>
      <c r="G270" s="2" t="s">
        <v>829</v>
      </c>
      <c r="H270" s="2" t="s">
        <v>36</v>
      </c>
      <c r="I270" s="2" t="s">
        <v>14</v>
      </c>
    </row>
    <row r="271" spans="1:9" ht="13">
      <c r="A271" s="2">
        <v>270</v>
      </c>
      <c r="B271" s="2" t="s">
        <v>830</v>
      </c>
      <c r="C271" s="2" t="s">
        <v>26</v>
      </c>
      <c r="D271" s="2">
        <v>47</v>
      </c>
      <c r="E271" s="2" t="s">
        <v>831</v>
      </c>
      <c r="F271" s="2">
        <v>7214</v>
      </c>
      <c r="G271" s="2" t="s">
        <v>832</v>
      </c>
      <c r="H271" s="2" t="s">
        <v>24</v>
      </c>
      <c r="I271" s="2" t="s">
        <v>14</v>
      </c>
    </row>
    <row r="272" spans="1:9" ht="13">
      <c r="A272" s="2">
        <v>271</v>
      </c>
      <c r="B272" s="2" t="s">
        <v>833</v>
      </c>
      <c r="C272" s="2" t="s">
        <v>81</v>
      </c>
      <c r="D272" s="2">
        <v>30</v>
      </c>
      <c r="E272" s="2" t="s">
        <v>834</v>
      </c>
      <c r="F272" s="2">
        <v>3042</v>
      </c>
      <c r="G272" s="2" t="s">
        <v>835</v>
      </c>
      <c r="H272" s="2" t="s">
        <v>13</v>
      </c>
      <c r="I272" s="2" t="s">
        <v>14</v>
      </c>
    </row>
    <row r="273" spans="1:9" ht="13">
      <c r="A273" s="2">
        <v>272</v>
      </c>
      <c r="B273" s="2" t="s">
        <v>836</v>
      </c>
      <c r="C273" s="2" t="s">
        <v>81</v>
      </c>
      <c r="D273" s="2">
        <v>22</v>
      </c>
      <c r="E273" s="2" t="s">
        <v>837</v>
      </c>
      <c r="F273" s="2">
        <v>4499</v>
      </c>
      <c r="G273" s="2" t="s">
        <v>838</v>
      </c>
      <c r="H273" s="2" t="s">
        <v>70</v>
      </c>
      <c r="I273" s="2" t="s">
        <v>14</v>
      </c>
    </row>
    <row r="274" spans="1:9" ht="13">
      <c r="A274" s="2">
        <v>273</v>
      </c>
      <c r="B274" s="2" t="s">
        <v>839</v>
      </c>
      <c r="C274" s="2" t="s">
        <v>26</v>
      </c>
      <c r="D274" s="2">
        <v>46</v>
      </c>
      <c r="E274" s="2" t="s">
        <v>840</v>
      </c>
      <c r="F274" s="2">
        <v>1660</v>
      </c>
      <c r="G274" s="2" t="s">
        <v>841</v>
      </c>
      <c r="H274" s="2" t="s">
        <v>13</v>
      </c>
      <c r="I274" s="2" t="s">
        <v>14</v>
      </c>
    </row>
    <row r="275" spans="1:9" ht="13">
      <c r="A275" s="2">
        <v>274</v>
      </c>
      <c r="B275" s="2" t="s">
        <v>842</v>
      </c>
      <c r="C275" s="2" t="s">
        <v>21</v>
      </c>
      <c r="D275" s="2">
        <v>60</v>
      </c>
      <c r="E275" s="2" t="s">
        <v>843</v>
      </c>
      <c r="F275" s="2">
        <v>9611</v>
      </c>
      <c r="G275" s="2" t="s">
        <v>844</v>
      </c>
      <c r="H275" s="2" t="s">
        <v>36</v>
      </c>
      <c r="I275" s="2" t="s">
        <v>14</v>
      </c>
    </row>
    <row r="276" spans="1:9" ht="13">
      <c r="A276" s="2">
        <v>275</v>
      </c>
      <c r="B276" s="2" t="s">
        <v>845</v>
      </c>
      <c r="C276" s="2" t="s">
        <v>10</v>
      </c>
      <c r="D276" s="2">
        <v>62</v>
      </c>
      <c r="E276" s="2" t="s">
        <v>846</v>
      </c>
      <c r="F276" s="2">
        <v>1809</v>
      </c>
      <c r="G276" s="2" t="s">
        <v>847</v>
      </c>
      <c r="H276" s="2" t="s">
        <v>29</v>
      </c>
      <c r="I276" s="2" t="s">
        <v>14</v>
      </c>
    </row>
    <row r="277" spans="1:9" ht="13">
      <c r="A277" s="2">
        <v>276</v>
      </c>
      <c r="B277" s="2" t="s">
        <v>848</v>
      </c>
      <c r="C277" s="2" t="s">
        <v>16</v>
      </c>
      <c r="D277" s="2">
        <v>56</v>
      </c>
      <c r="E277" s="2" t="s">
        <v>849</v>
      </c>
      <c r="F277" s="2">
        <v>9665</v>
      </c>
      <c r="G277" s="2" t="s">
        <v>850</v>
      </c>
      <c r="H277" s="2" t="s">
        <v>70</v>
      </c>
      <c r="I277" s="2" t="s">
        <v>14</v>
      </c>
    </row>
    <row r="278" spans="1:9" ht="13">
      <c r="A278" s="2">
        <v>277</v>
      </c>
      <c r="B278" s="2" t="s">
        <v>851</v>
      </c>
      <c r="C278" s="2" t="s">
        <v>85</v>
      </c>
      <c r="D278" s="2">
        <v>62</v>
      </c>
      <c r="E278" s="2" t="s">
        <v>852</v>
      </c>
      <c r="F278" s="2">
        <v>134</v>
      </c>
      <c r="G278" s="2" t="s">
        <v>853</v>
      </c>
      <c r="H278" s="2" t="s">
        <v>36</v>
      </c>
      <c r="I278" s="2" t="s">
        <v>14</v>
      </c>
    </row>
    <row r="279" spans="1:9" ht="13">
      <c r="A279" s="2">
        <v>278</v>
      </c>
      <c r="B279" s="2" t="s">
        <v>854</v>
      </c>
      <c r="C279" s="2" t="s">
        <v>85</v>
      </c>
      <c r="D279" s="2">
        <v>73</v>
      </c>
      <c r="E279" s="2" t="s">
        <v>855</v>
      </c>
      <c r="F279" s="2">
        <v>8967</v>
      </c>
      <c r="G279" s="2" t="s">
        <v>856</v>
      </c>
      <c r="H279" s="2" t="s">
        <v>29</v>
      </c>
      <c r="I279" s="2" t="s">
        <v>14</v>
      </c>
    </row>
    <row r="280" spans="1:9" ht="13">
      <c r="A280" s="2">
        <v>279</v>
      </c>
      <c r="B280" s="2" t="s">
        <v>857</v>
      </c>
      <c r="C280" s="2" t="s">
        <v>26</v>
      </c>
      <c r="D280" s="2">
        <v>48</v>
      </c>
      <c r="E280" s="2" t="s">
        <v>858</v>
      </c>
      <c r="F280" s="2">
        <v>5536</v>
      </c>
      <c r="G280" s="2" t="s">
        <v>859</v>
      </c>
      <c r="H280" s="2" t="s">
        <v>13</v>
      </c>
      <c r="I280" s="2" t="s">
        <v>14</v>
      </c>
    </row>
    <row r="281" spans="1:9" ht="13">
      <c r="A281" s="2">
        <v>280</v>
      </c>
      <c r="B281" s="2" t="s">
        <v>860</v>
      </c>
      <c r="C281" s="2" t="s">
        <v>85</v>
      </c>
      <c r="D281" s="2">
        <v>50</v>
      </c>
      <c r="E281" s="2" t="s">
        <v>861</v>
      </c>
      <c r="F281" s="2">
        <v>4750</v>
      </c>
      <c r="G281" s="2" t="s">
        <v>862</v>
      </c>
      <c r="H281" s="2" t="s">
        <v>36</v>
      </c>
      <c r="I281" s="2" t="s">
        <v>14</v>
      </c>
    </row>
    <row r="282" spans="1:9" ht="13">
      <c r="A282" s="2">
        <v>281</v>
      </c>
      <c r="B282" s="2" t="s">
        <v>863</v>
      </c>
      <c r="C282" s="2" t="s">
        <v>16</v>
      </c>
      <c r="D282" s="2">
        <v>24</v>
      </c>
      <c r="E282" s="2" t="s">
        <v>864</v>
      </c>
      <c r="F282" s="2">
        <v>7637</v>
      </c>
      <c r="G282" s="2" t="s">
        <v>865</v>
      </c>
      <c r="H282" s="2" t="s">
        <v>29</v>
      </c>
      <c r="I282" s="2" t="s">
        <v>14</v>
      </c>
    </row>
    <row r="283" spans="1:9" ht="13">
      <c r="A283" s="2">
        <v>282</v>
      </c>
      <c r="B283" s="2" t="s">
        <v>866</v>
      </c>
      <c r="C283" s="2" t="s">
        <v>10</v>
      </c>
      <c r="D283" s="2">
        <v>59</v>
      </c>
      <c r="E283" s="2" t="s">
        <v>867</v>
      </c>
      <c r="F283" s="2">
        <v>4527</v>
      </c>
      <c r="G283" s="2" t="s">
        <v>868</v>
      </c>
      <c r="H283" s="2" t="s">
        <v>24</v>
      </c>
      <c r="I283" s="2" t="s">
        <v>14</v>
      </c>
    </row>
    <row r="284" spans="1:9" ht="13">
      <c r="A284" s="2">
        <v>283</v>
      </c>
      <c r="B284" s="2" t="s">
        <v>869</v>
      </c>
      <c r="C284" s="2" t="s">
        <v>45</v>
      </c>
      <c r="D284" s="2">
        <v>23</v>
      </c>
      <c r="E284" s="2" t="s">
        <v>870</v>
      </c>
      <c r="F284" s="2">
        <v>1336</v>
      </c>
      <c r="G284" s="2" t="s">
        <v>871</v>
      </c>
      <c r="H284" s="2" t="s">
        <v>36</v>
      </c>
      <c r="I284" s="2" t="s">
        <v>14</v>
      </c>
    </row>
    <row r="285" spans="1:9" ht="13">
      <c r="A285" s="2">
        <v>284</v>
      </c>
      <c r="B285" s="2" t="s">
        <v>872</v>
      </c>
      <c r="C285" s="2" t="s">
        <v>85</v>
      </c>
      <c r="D285" s="2">
        <v>65</v>
      </c>
      <c r="E285" s="2" t="s">
        <v>873</v>
      </c>
      <c r="F285" s="2">
        <v>3149</v>
      </c>
      <c r="G285" s="2" t="s">
        <v>874</v>
      </c>
      <c r="H285" s="2" t="s">
        <v>13</v>
      </c>
      <c r="I285" s="2" t="s">
        <v>14</v>
      </c>
    </row>
    <row r="286" spans="1:9" ht="13">
      <c r="A286" s="2">
        <v>285</v>
      </c>
      <c r="B286" s="2" t="s">
        <v>875</v>
      </c>
      <c r="C286" s="2" t="s">
        <v>45</v>
      </c>
      <c r="D286" s="2">
        <v>56</v>
      </c>
      <c r="E286" s="2" t="s">
        <v>876</v>
      </c>
      <c r="F286" s="2">
        <v>1317</v>
      </c>
      <c r="G286" s="2" t="s">
        <v>877</v>
      </c>
      <c r="H286" s="2" t="s">
        <v>51</v>
      </c>
      <c r="I286" s="2" t="s">
        <v>14</v>
      </c>
    </row>
    <row r="287" spans="1:9" ht="13">
      <c r="A287" s="2">
        <v>286</v>
      </c>
      <c r="B287" s="2" t="s">
        <v>878</v>
      </c>
      <c r="C287" s="2" t="s">
        <v>21</v>
      </c>
      <c r="D287" s="2">
        <v>34</v>
      </c>
      <c r="E287" s="2" t="s">
        <v>879</v>
      </c>
      <c r="F287" s="2">
        <v>5790</v>
      </c>
      <c r="G287" s="2" t="s">
        <v>880</v>
      </c>
      <c r="H287" s="2" t="s">
        <v>29</v>
      </c>
      <c r="I287" s="2" t="s">
        <v>14</v>
      </c>
    </row>
    <row r="288" spans="1:9" ht="13">
      <c r="A288" s="2">
        <v>287</v>
      </c>
      <c r="B288" s="2" t="s">
        <v>881</v>
      </c>
      <c r="C288" s="2" t="s">
        <v>45</v>
      </c>
      <c r="D288" s="2">
        <v>66</v>
      </c>
      <c r="E288" s="2" t="s">
        <v>882</v>
      </c>
      <c r="F288" s="2">
        <v>6793</v>
      </c>
      <c r="G288" s="2" t="s">
        <v>883</v>
      </c>
      <c r="H288" s="2" t="s">
        <v>29</v>
      </c>
      <c r="I288" s="2" t="s">
        <v>14</v>
      </c>
    </row>
    <row r="289" spans="1:9" ht="13">
      <c r="A289" s="2">
        <v>288</v>
      </c>
      <c r="B289" s="2" t="s">
        <v>884</v>
      </c>
      <c r="C289" s="2" t="s">
        <v>45</v>
      </c>
      <c r="D289" s="2">
        <v>24</v>
      </c>
      <c r="E289" s="2" t="s">
        <v>885</v>
      </c>
      <c r="F289" s="2">
        <v>3055</v>
      </c>
      <c r="G289" s="2" t="s">
        <v>886</v>
      </c>
      <c r="H289" s="2" t="s">
        <v>70</v>
      </c>
      <c r="I289" s="2" t="s">
        <v>14</v>
      </c>
    </row>
    <row r="290" spans="1:9" ht="13">
      <c r="A290" s="2">
        <v>289</v>
      </c>
      <c r="B290" s="2" t="s">
        <v>887</v>
      </c>
      <c r="C290" s="2" t="s">
        <v>81</v>
      </c>
      <c r="D290" s="2">
        <v>43</v>
      </c>
      <c r="E290" s="2" t="s">
        <v>888</v>
      </c>
      <c r="F290" s="2">
        <v>612</v>
      </c>
      <c r="G290" s="2" t="s">
        <v>889</v>
      </c>
      <c r="H290" s="2" t="s">
        <v>24</v>
      </c>
      <c r="I290" s="2" t="s">
        <v>14</v>
      </c>
    </row>
    <row r="291" spans="1:9" ht="13">
      <c r="A291" s="2">
        <v>290</v>
      </c>
      <c r="B291" s="2" t="s">
        <v>890</v>
      </c>
      <c r="C291" s="2" t="s">
        <v>45</v>
      </c>
      <c r="D291" s="2">
        <v>67</v>
      </c>
      <c r="E291" s="2" t="s">
        <v>891</v>
      </c>
      <c r="F291" s="2">
        <v>3146</v>
      </c>
      <c r="G291" s="2" t="s">
        <v>892</v>
      </c>
      <c r="H291" s="2" t="s">
        <v>88</v>
      </c>
      <c r="I291" s="2" t="s">
        <v>14</v>
      </c>
    </row>
    <row r="292" spans="1:9" ht="13">
      <c r="A292" s="2">
        <v>291</v>
      </c>
      <c r="B292" s="2" t="s">
        <v>893</v>
      </c>
      <c r="C292" s="2" t="s">
        <v>81</v>
      </c>
      <c r="D292" s="2">
        <v>43</v>
      </c>
      <c r="E292" s="2" t="s">
        <v>894</v>
      </c>
      <c r="F292" s="2">
        <v>2048</v>
      </c>
      <c r="G292" s="2" t="s">
        <v>426</v>
      </c>
      <c r="H292" s="2" t="s">
        <v>88</v>
      </c>
      <c r="I292" s="2" t="s">
        <v>14</v>
      </c>
    </row>
    <row r="293" spans="1:9" ht="13">
      <c r="A293" s="2">
        <v>292</v>
      </c>
      <c r="B293" s="2" t="s">
        <v>895</v>
      </c>
      <c r="C293" s="2" t="s">
        <v>45</v>
      </c>
      <c r="D293" s="2">
        <v>25</v>
      </c>
      <c r="E293" s="2" t="s">
        <v>896</v>
      </c>
      <c r="F293" s="2">
        <v>6426</v>
      </c>
      <c r="G293" s="2" t="s">
        <v>897</v>
      </c>
      <c r="H293" s="2" t="s">
        <v>70</v>
      </c>
      <c r="I293" s="2" t="s">
        <v>14</v>
      </c>
    </row>
    <row r="294" spans="1:9" ht="13">
      <c r="A294" s="2">
        <v>293</v>
      </c>
      <c r="B294" s="2" t="s">
        <v>898</v>
      </c>
      <c r="C294" s="2" t="s">
        <v>45</v>
      </c>
      <c r="D294" s="2">
        <v>36</v>
      </c>
      <c r="E294" s="2" t="s">
        <v>899</v>
      </c>
      <c r="F294" s="2">
        <v>1391</v>
      </c>
      <c r="G294" s="2" t="s">
        <v>900</v>
      </c>
      <c r="H294" s="2" t="s">
        <v>88</v>
      </c>
      <c r="I294" s="2" t="s">
        <v>14</v>
      </c>
    </row>
    <row r="295" spans="1:9" ht="13">
      <c r="A295" s="2">
        <v>294</v>
      </c>
      <c r="B295" s="2" t="s">
        <v>901</v>
      </c>
      <c r="C295" s="2" t="s">
        <v>41</v>
      </c>
      <c r="D295" s="2">
        <v>30</v>
      </c>
      <c r="E295" s="2" t="s">
        <v>902</v>
      </c>
      <c r="F295" s="2">
        <v>6799</v>
      </c>
      <c r="G295" s="2" t="s">
        <v>903</v>
      </c>
      <c r="H295" s="2" t="s">
        <v>19</v>
      </c>
      <c r="I295" s="2" t="s">
        <v>14</v>
      </c>
    </row>
    <row r="296" spans="1:9" ht="13">
      <c r="A296" s="2">
        <v>295</v>
      </c>
      <c r="B296" s="2" t="s">
        <v>904</v>
      </c>
      <c r="C296" s="2" t="s">
        <v>21</v>
      </c>
      <c r="D296" s="2">
        <v>49</v>
      </c>
      <c r="E296" s="2" t="s">
        <v>905</v>
      </c>
      <c r="F296" s="2">
        <v>3485</v>
      </c>
      <c r="G296" s="2" t="s">
        <v>906</v>
      </c>
      <c r="H296" s="2" t="s">
        <v>36</v>
      </c>
      <c r="I296" s="2" t="s">
        <v>14</v>
      </c>
    </row>
    <row r="297" spans="1:9" ht="13">
      <c r="A297" s="2">
        <v>296</v>
      </c>
      <c r="B297" s="2" t="s">
        <v>907</v>
      </c>
      <c r="C297" s="2" t="s">
        <v>85</v>
      </c>
      <c r="D297" s="2">
        <v>50</v>
      </c>
      <c r="E297" s="2" t="s">
        <v>908</v>
      </c>
      <c r="F297" s="2">
        <v>7499</v>
      </c>
      <c r="G297" s="2" t="s">
        <v>909</v>
      </c>
      <c r="H297" s="2" t="s">
        <v>70</v>
      </c>
      <c r="I297" s="2" t="s">
        <v>14</v>
      </c>
    </row>
    <row r="298" spans="1:9" ht="13">
      <c r="A298" s="2">
        <v>297</v>
      </c>
      <c r="B298" s="2" t="s">
        <v>910</v>
      </c>
      <c r="C298" s="2" t="s">
        <v>81</v>
      </c>
      <c r="D298" s="2">
        <v>22</v>
      </c>
      <c r="E298" s="2" t="s">
        <v>911</v>
      </c>
      <c r="F298" s="2">
        <v>5754</v>
      </c>
      <c r="G298" s="2" t="s">
        <v>912</v>
      </c>
      <c r="H298" s="2" t="s">
        <v>24</v>
      </c>
      <c r="I298" s="2" t="s">
        <v>14</v>
      </c>
    </row>
    <row r="299" spans="1:9" ht="13">
      <c r="A299" s="2">
        <v>298</v>
      </c>
      <c r="B299" s="2" t="s">
        <v>913</v>
      </c>
      <c r="C299" s="2" t="s">
        <v>10</v>
      </c>
      <c r="D299" s="2">
        <v>29</v>
      </c>
      <c r="E299" s="2" t="s">
        <v>914</v>
      </c>
      <c r="F299" s="2">
        <v>6386</v>
      </c>
      <c r="G299" s="2" t="s">
        <v>915</v>
      </c>
      <c r="H299" s="2" t="s">
        <v>29</v>
      </c>
      <c r="I299" s="2" t="s">
        <v>14</v>
      </c>
    </row>
    <row r="300" spans="1:9" ht="13">
      <c r="A300" s="2">
        <v>299</v>
      </c>
      <c r="B300" s="2" t="s">
        <v>916</v>
      </c>
      <c r="C300" s="2" t="s">
        <v>85</v>
      </c>
      <c r="D300" s="2">
        <v>32</v>
      </c>
      <c r="E300" s="2" t="s">
        <v>917</v>
      </c>
      <c r="F300" s="2">
        <v>89</v>
      </c>
      <c r="G300" s="2" t="s">
        <v>918</v>
      </c>
      <c r="H300" s="2" t="s">
        <v>70</v>
      </c>
      <c r="I300" s="2" t="s">
        <v>14</v>
      </c>
    </row>
    <row r="301" spans="1:9" ht="13">
      <c r="A301" s="2">
        <v>300</v>
      </c>
      <c r="B301" s="2" t="s">
        <v>919</v>
      </c>
      <c r="C301" s="2" t="s">
        <v>10</v>
      </c>
      <c r="D301" s="2">
        <v>24</v>
      </c>
      <c r="E301" s="2" t="s">
        <v>920</v>
      </c>
      <c r="F301" s="2">
        <v>1403</v>
      </c>
      <c r="G301" s="2" t="s">
        <v>921</v>
      </c>
      <c r="H301" s="2" t="s">
        <v>51</v>
      </c>
      <c r="I301" s="2" t="s">
        <v>14</v>
      </c>
    </row>
    <row r="302" spans="1:9" ht="13">
      <c r="A302" s="2">
        <v>301</v>
      </c>
      <c r="B302" s="2" t="s">
        <v>922</v>
      </c>
      <c r="C302" s="2" t="s">
        <v>85</v>
      </c>
      <c r="D302" s="2">
        <v>47</v>
      </c>
      <c r="E302" s="2" t="s">
        <v>923</v>
      </c>
      <c r="F302" s="2">
        <v>9359</v>
      </c>
      <c r="G302" s="2" t="s">
        <v>924</v>
      </c>
      <c r="H302" s="2" t="s">
        <v>19</v>
      </c>
      <c r="I302" s="2" t="s">
        <v>14</v>
      </c>
    </row>
    <row r="303" spans="1:9" ht="13">
      <c r="A303" s="2">
        <v>302</v>
      </c>
      <c r="B303" s="2" t="s">
        <v>925</v>
      </c>
      <c r="C303" s="2" t="s">
        <v>26</v>
      </c>
      <c r="D303" s="2">
        <v>38</v>
      </c>
      <c r="E303" s="2" t="s">
        <v>926</v>
      </c>
      <c r="F303" s="2">
        <v>6560</v>
      </c>
      <c r="G303" s="2" t="s">
        <v>927</v>
      </c>
      <c r="H303" s="2" t="s">
        <v>36</v>
      </c>
      <c r="I303" s="2" t="s">
        <v>14</v>
      </c>
    </row>
    <row r="304" spans="1:9" ht="13">
      <c r="A304" s="2">
        <v>303</v>
      </c>
      <c r="B304" s="2" t="s">
        <v>928</v>
      </c>
      <c r="C304" s="2" t="s">
        <v>81</v>
      </c>
      <c r="D304" s="2">
        <v>75</v>
      </c>
      <c r="E304" s="2" t="s">
        <v>929</v>
      </c>
      <c r="F304" s="2">
        <v>8400</v>
      </c>
      <c r="G304" s="2" t="s">
        <v>930</v>
      </c>
      <c r="H304" s="2" t="s">
        <v>36</v>
      </c>
      <c r="I304" s="2" t="s">
        <v>14</v>
      </c>
    </row>
    <row r="305" spans="1:9" ht="13">
      <c r="A305" s="2">
        <v>304</v>
      </c>
      <c r="B305" s="2" t="s">
        <v>931</v>
      </c>
      <c r="C305" s="2" t="s">
        <v>26</v>
      </c>
      <c r="D305" s="2">
        <v>79</v>
      </c>
      <c r="E305" s="2" t="s">
        <v>932</v>
      </c>
      <c r="F305" s="2">
        <v>7906</v>
      </c>
      <c r="G305" s="2" t="s">
        <v>933</v>
      </c>
      <c r="H305" s="2" t="s">
        <v>29</v>
      </c>
      <c r="I305" s="2" t="s">
        <v>14</v>
      </c>
    </row>
    <row r="306" spans="1:9" ht="13">
      <c r="A306" s="2">
        <v>305</v>
      </c>
      <c r="B306" s="2" t="s">
        <v>934</v>
      </c>
      <c r="C306" s="2" t="s">
        <v>81</v>
      </c>
      <c r="D306" s="2">
        <v>25</v>
      </c>
      <c r="E306" s="2" t="s">
        <v>935</v>
      </c>
      <c r="F306" s="2">
        <v>7024</v>
      </c>
      <c r="G306" s="2" t="s">
        <v>936</v>
      </c>
      <c r="H306" s="2" t="s">
        <v>24</v>
      </c>
      <c r="I306" s="2" t="s">
        <v>14</v>
      </c>
    </row>
    <row r="307" spans="1:9" ht="13">
      <c r="A307" s="2">
        <v>306</v>
      </c>
      <c r="B307" s="2" t="s">
        <v>937</v>
      </c>
      <c r="C307" s="2" t="s">
        <v>21</v>
      </c>
      <c r="D307" s="2">
        <v>68</v>
      </c>
      <c r="E307" s="2" t="s">
        <v>938</v>
      </c>
      <c r="F307" s="2">
        <v>8581</v>
      </c>
      <c r="G307" s="2" t="s">
        <v>939</v>
      </c>
      <c r="H307" s="2" t="s">
        <v>29</v>
      </c>
      <c r="I307" s="2" t="s">
        <v>14</v>
      </c>
    </row>
    <row r="308" spans="1:9" ht="13">
      <c r="A308" s="2">
        <v>307</v>
      </c>
      <c r="B308" s="2" t="s">
        <v>940</v>
      </c>
      <c r="C308" s="2" t="s">
        <v>10</v>
      </c>
      <c r="D308" s="2">
        <v>50</v>
      </c>
      <c r="E308" s="2" t="s">
        <v>941</v>
      </c>
      <c r="F308" s="2">
        <v>4618</v>
      </c>
      <c r="G308" s="2" t="s">
        <v>942</v>
      </c>
      <c r="H308" s="2" t="s">
        <v>70</v>
      </c>
      <c r="I308" s="2" t="s">
        <v>14</v>
      </c>
    </row>
    <row r="309" spans="1:9" ht="13">
      <c r="A309" s="2">
        <v>308</v>
      </c>
      <c r="B309" s="2" t="s">
        <v>943</v>
      </c>
      <c r="C309" s="2" t="s">
        <v>16</v>
      </c>
      <c r="D309" s="2">
        <v>70</v>
      </c>
      <c r="E309" s="2" t="s">
        <v>944</v>
      </c>
      <c r="F309" s="2">
        <v>4335</v>
      </c>
      <c r="G309" s="2" t="s">
        <v>945</v>
      </c>
      <c r="H309" s="2" t="s">
        <v>13</v>
      </c>
      <c r="I309" s="2" t="s">
        <v>14</v>
      </c>
    </row>
    <row r="310" spans="1:9" ht="13">
      <c r="A310" s="2">
        <v>309</v>
      </c>
      <c r="B310" s="2" t="s">
        <v>946</v>
      </c>
      <c r="C310" s="2" t="s">
        <v>81</v>
      </c>
      <c r="D310" s="2">
        <v>29</v>
      </c>
      <c r="E310" s="2" t="s">
        <v>947</v>
      </c>
      <c r="F310" s="2">
        <v>7246</v>
      </c>
      <c r="G310" s="2" t="s">
        <v>948</v>
      </c>
      <c r="H310" s="2" t="s">
        <v>29</v>
      </c>
      <c r="I310" s="2" t="s">
        <v>14</v>
      </c>
    </row>
    <row r="311" spans="1:9" ht="13">
      <c r="A311" s="2">
        <v>310</v>
      </c>
      <c r="B311" s="2" t="s">
        <v>949</v>
      </c>
      <c r="C311" s="2" t="s">
        <v>21</v>
      </c>
      <c r="D311" s="2">
        <v>61</v>
      </c>
      <c r="E311" s="2" t="s">
        <v>950</v>
      </c>
      <c r="F311" s="2">
        <v>7862</v>
      </c>
      <c r="G311" s="2" t="s">
        <v>951</v>
      </c>
      <c r="H311" s="2" t="s">
        <v>36</v>
      </c>
      <c r="I311" s="2" t="s">
        <v>14</v>
      </c>
    </row>
    <row r="312" spans="1:9" ht="13">
      <c r="A312" s="2">
        <v>311</v>
      </c>
      <c r="B312" s="2" t="s">
        <v>952</v>
      </c>
      <c r="C312" s="2" t="s">
        <v>41</v>
      </c>
      <c r="D312" s="2">
        <v>25</v>
      </c>
      <c r="E312" s="2" t="s">
        <v>953</v>
      </c>
      <c r="F312" s="2">
        <v>2929</v>
      </c>
      <c r="G312" s="2" t="s">
        <v>954</v>
      </c>
      <c r="H312" s="2" t="s">
        <v>13</v>
      </c>
      <c r="I312" s="2" t="s">
        <v>14</v>
      </c>
    </row>
    <row r="313" spans="1:9" ht="13">
      <c r="A313" s="2">
        <v>312</v>
      </c>
      <c r="B313" s="2" t="s">
        <v>955</v>
      </c>
      <c r="C313" s="2" t="s">
        <v>45</v>
      </c>
      <c r="D313" s="2">
        <v>74</v>
      </c>
      <c r="E313" s="2" t="s">
        <v>956</v>
      </c>
      <c r="F313" s="2">
        <v>7203</v>
      </c>
      <c r="G313" s="2" t="s">
        <v>957</v>
      </c>
      <c r="H313" s="2" t="s">
        <v>36</v>
      </c>
      <c r="I313" s="2" t="s">
        <v>14</v>
      </c>
    </row>
    <row r="314" spans="1:9" ht="13">
      <c r="A314" s="2">
        <v>313</v>
      </c>
      <c r="B314" s="2" t="s">
        <v>958</v>
      </c>
      <c r="C314" s="2" t="s">
        <v>41</v>
      </c>
      <c r="D314" s="2">
        <v>24</v>
      </c>
      <c r="E314" s="2" t="s">
        <v>959</v>
      </c>
      <c r="F314" s="2">
        <v>985</v>
      </c>
      <c r="G314" s="2" t="s">
        <v>960</v>
      </c>
      <c r="H314" s="2" t="s">
        <v>19</v>
      </c>
      <c r="I314" s="2" t="s">
        <v>14</v>
      </c>
    </row>
    <row r="315" spans="1:9" ht="13">
      <c r="A315" s="2">
        <v>314</v>
      </c>
      <c r="B315" s="2" t="s">
        <v>961</v>
      </c>
      <c r="C315" s="2" t="s">
        <v>85</v>
      </c>
      <c r="D315" s="2">
        <v>56</v>
      </c>
      <c r="E315" s="2" t="s">
        <v>962</v>
      </c>
      <c r="F315" s="2">
        <v>9642</v>
      </c>
      <c r="G315" s="2" t="s">
        <v>963</v>
      </c>
      <c r="H315" s="2" t="s">
        <v>70</v>
      </c>
      <c r="I315" s="2" t="s">
        <v>14</v>
      </c>
    </row>
    <row r="316" spans="1:9" ht="13">
      <c r="A316" s="2">
        <v>315</v>
      </c>
      <c r="B316" s="2" t="s">
        <v>964</v>
      </c>
      <c r="C316" s="2" t="s">
        <v>81</v>
      </c>
      <c r="D316" s="2">
        <v>49</v>
      </c>
      <c r="E316" s="2" t="s">
        <v>965</v>
      </c>
      <c r="F316" s="2">
        <v>2395</v>
      </c>
      <c r="G316" s="2" t="s">
        <v>966</v>
      </c>
      <c r="H316" s="2" t="s">
        <v>24</v>
      </c>
      <c r="I316" s="2" t="s">
        <v>14</v>
      </c>
    </row>
    <row r="317" spans="1:9" ht="13">
      <c r="A317" s="2">
        <v>316</v>
      </c>
      <c r="B317" s="2" t="s">
        <v>967</v>
      </c>
      <c r="C317" s="2" t="s">
        <v>81</v>
      </c>
      <c r="D317" s="2">
        <v>67</v>
      </c>
      <c r="E317" s="2" t="s">
        <v>968</v>
      </c>
      <c r="F317" s="2">
        <v>7784</v>
      </c>
      <c r="G317" s="2" t="s">
        <v>969</v>
      </c>
      <c r="H317" s="2" t="s">
        <v>13</v>
      </c>
      <c r="I317" s="2" t="s">
        <v>14</v>
      </c>
    </row>
    <row r="318" spans="1:9" ht="13">
      <c r="A318" s="2">
        <v>317</v>
      </c>
      <c r="B318" s="2" t="s">
        <v>970</v>
      </c>
      <c r="C318" s="2" t="s">
        <v>45</v>
      </c>
      <c r="D318" s="2">
        <v>48</v>
      </c>
      <c r="E318" s="2" t="s">
        <v>971</v>
      </c>
      <c r="F318" s="2">
        <v>9997</v>
      </c>
      <c r="G318" s="2" t="s">
        <v>972</v>
      </c>
      <c r="H318" s="2" t="s">
        <v>24</v>
      </c>
      <c r="I318" s="2" t="s">
        <v>14</v>
      </c>
    </row>
    <row r="319" spans="1:9" ht="13">
      <c r="A319" s="2">
        <v>318</v>
      </c>
      <c r="B319" s="2" t="s">
        <v>973</v>
      </c>
      <c r="C319" s="2" t="s">
        <v>21</v>
      </c>
      <c r="D319" s="2">
        <v>63</v>
      </c>
      <c r="E319" s="2" t="s">
        <v>974</v>
      </c>
      <c r="F319" s="2">
        <v>1823</v>
      </c>
      <c r="G319" s="2" t="s">
        <v>975</v>
      </c>
      <c r="H319" s="2" t="s">
        <v>51</v>
      </c>
      <c r="I319" s="2" t="s">
        <v>14</v>
      </c>
    </row>
    <row r="320" spans="1:9" ht="13">
      <c r="A320" s="2">
        <v>319</v>
      </c>
      <c r="B320" s="2" t="s">
        <v>976</v>
      </c>
      <c r="C320" s="2" t="s">
        <v>16</v>
      </c>
      <c r="D320" s="2">
        <v>49</v>
      </c>
      <c r="E320" s="2" t="s">
        <v>977</v>
      </c>
      <c r="F320" s="2">
        <v>5245</v>
      </c>
      <c r="G320" s="2" t="s">
        <v>978</v>
      </c>
      <c r="H320" s="2" t="s">
        <v>88</v>
      </c>
      <c r="I320" s="2" t="s">
        <v>14</v>
      </c>
    </row>
    <row r="321" spans="1:9" ht="13">
      <c r="A321" s="2">
        <v>320</v>
      </c>
      <c r="B321" s="2" t="s">
        <v>979</v>
      </c>
      <c r="C321" s="2" t="s">
        <v>21</v>
      </c>
      <c r="D321" s="2">
        <v>43</v>
      </c>
      <c r="E321" s="2" t="s">
        <v>980</v>
      </c>
      <c r="F321" s="2">
        <v>299</v>
      </c>
      <c r="G321" s="2" t="s">
        <v>981</v>
      </c>
      <c r="H321" s="2" t="s">
        <v>88</v>
      </c>
      <c r="I321" s="2" t="s">
        <v>14</v>
      </c>
    </row>
    <row r="322" spans="1:9" ht="13">
      <c r="A322" s="2">
        <v>321</v>
      </c>
      <c r="B322" s="2" t="s">
        <v>982</v>
      </c>
      <c r="C322" s="2" t="s">
        <v>10</v>
      </c>
      <c r="D322" s="2">
        <v>44</v>
      </c>
      <c r="E322" s="2" t="s">
        <v>983</v>
      </c>
      <c r="F322" s="2">
        <v>6724</v>
      </c>
      <c r="G322" s="2" t="s">
        <v>984</v>
      </c>
      <c r="H322" s="2" t="s">
        <v>36</v>
      </c>
      <c r="I322" s="2" t="s">
        <v>14</v>
      </c>
    </row>
    <row r="323" spans="1:9" ht="13">
      <c r="A323" s="2">
        <v>322</v>
      </c>
      <c r="B323" s="2" t="s">
        <v>985</v>
      </c>
      <c r="C323" s="2" t="s">
        <v>16</v>
      </c>
      <c r="D323" s="2">
        <v>30</v>
      </c>
      <c r="E323" s="2" t="s">
        <v>986</v>
      </c>
      <c r="F323" s="2">
        <v>1640</v>
      </c>
      <c r="G323" s="2" t="s">
        <v>987</v>
      </c>
      <c r="H323" s="2" t="s">
        <v>51</v>
      </c>
      <c r="I323" s="2" t="s">
        <v>14</v>
      </c>
    </row>
    <row r="324" spans="1:9" ht="13">
      <c r="A324" s="2">
        <v>323</v>
      </c>
      <c r="B324" s="2" t="s">
        <v>988</v>
      </c>
      <c r="C324" s="2" t="s">
        <v>16</v>
      </c>
      <c r="D324" s="2">
        <v>40</v>
      </c>
      <c r="E324" s="2" t="s">
        <v>989</v>
      </c>
      <c r="F324" s="2">
        <v>7986</v>
      </c>
      <c r="G324" s="2" t="s">
        <v>990</v>
      </c>
      <c r="H324" s="2" t="s">
        <v>19</v>
      </c>
      <c r="I324" s="2" t="s">
        <v>14</v>
      </c>
    </row>
    <row r="325" spans="1:9" ht="13">
      <c r="A325" s="2">
        <v>324</v>
      </c>
      <c r="B325" s="2" t="s">
        <v>991</v>
      </c>
      <c r="C325" s="2" t="s">
        <v>41</v>
      </c>
      <c r="D325" s="2">
        <v>39</v>
      </c>
      <c r="E325" s="2" t="s">
        <v>992</v>
      </c>
      <c r="F325" s="2">
        <v>7488</v>
      </c>
      <c r="G325" s="2" t="s">
        <v>993</v>
      </c>
      <c r="H325" s="2" t="s">
        <v>13</v>
      </c>
      <c r="I325" s="2" t="s">
        <v>14</v>
      </c>
    </row>
    <row r="326" spans="1:9" ht="13">
      <c r="A326" s="2">
        <v>325</v>
      </c>
      <c r="B326" s="2" t="s">
        <v>994</v>
      </c>
      <c r="C326" s="2" t="s">
        <v>81</v>
      </c>
      <c r="D326" s="2">
        <v>68</v>
      </c>
      <c r="E326" s="2" t="s">
        <v>995</v>
      </c>
      <c r="F326" s="2">
        <v>8304</v>
      </c>
      <c r="G326" s="2" t="s">
        <v>996</v>
      </c>
      <c r="H326" s="2" t="s">
        <v>19</v>
      </c>
      <c r="I326" s="2" t="s">
        <v>14</v>
      </c>
    </row>
    <row r="327" spans="1:9" ht="13">
      <c r="A327" s="2">
        <v>326</v>
      </c>
      <c r="B327" s="2" t="s">
        <v>997</v>
      </c>
      <c r="C327" s="2" t="s">
        <v>16</v>
      </c>
      <c r="D327" s="2">
        <v>54</v>
      </c>
      <c r="E327" s="2" t="s">
        <v>998</v>
      </c>
      <c r="F327" s="2">
        <v>6294</v>
      </c>
      <c r="G327" s="2" t="s">
        <v>999</v>
      </c>
      <c r="H327" s="2" t="s">
        <v>13</v>
      </c>
      <c r="I327" s="2" t="s">
        <v>14</v>
      </c>
    </row>
    <row r="328" spans="1:9" ht="13">
      <c r="A328" s="2">
        <v>327</v>
      </c>
      <c r="B328" s="2" t="s">
        <v>1000</v>
      </c>
      <c r="C328" s="2" t="s">
        <v>85</v>
      </c>
      <c r="D328" s="2">
        <v>71</v>
      </c>
      <c r="E328" s="2" t="s">
        <v>1001</v>
      </c>
      <c r="F328" s="2">
        <v>3310</v>
      </c>
      <c r="G328" s="2" t="s">
        <v>1002</v>
      </c>
      <c r="H328" s="2" t="s">
        <v>51</v>
      </c>
      <c r="I328" s="2" t="s">
        <v>14</v>
      </c>
    </row>
    <row r="329" spans="1:9" ht="13">
      <c r="A329" s="2">
        <v>328</v>
      </c>
      <c r="B329" s="2" t="s">
        <v>1003</v>
      </c>
      <c r="C329" s="2" t="s">
        <v>85</v>
      </c>
      <c r="D329" s="2">
        <v>59</v>
      </c>
      <c r="E329" s="2" t="s">
        <v>1004</v>
      </c>
      <c r="F329" s="2">
        <v>6795</v>
      </c>
      <c r="G329" s="2" t="s">
        <v>1005</v>
      </c>
      <c r="H329" s="2" t="s">
        <v>51</v>
      </c>
      <c r="I329" s="2" t="s">
        <v>14</v>
      </c>
    </row>
    <row r="330" spans="1:9" ht="13">
      <c r="A330" s="2">
        <v>329</v>
      </c>
      <c r="B330" s="2" t="s">
        <v>1006</v>
      </c>
      <c r="C330" s="2" t="s">
        <v>21</v>
      </c>
      <c r="D330" s="2">
        <v>53</v>
      </c>
      <c r="E330" s="2" t="s">
        <v>1007</v>
      </c>
      <c r="F330" s="2">
        <v>5466</v>
      </c>
      <c r="G330" s="2" t="s">
        <v>1008</v>
      </c>
      <c r="H330" s="2" t="s">
        <v>51</v>
      </c>
      <c r="I330" s="2" t="s">
        <v>14</v>
      </c>
    </row>
    <row r="331" spans="1:9" ht="13">
      <c r="A331" s="2">
        <v>330</v>
      </c>
      <c r="B331" s="2" t="s">
        <v>1009</v>
      </c>
      <c r="C331" s="2" t="s">
        <v>45</v>
      </c>
      <c r="D331" s="2">
        <v>47</v>
      </c>
      <c r="E331" s="2" t="s">
        <v>1010</v>
      </c>
      <c r="F331" s="2">
        <v>6913</v>
      </c>
      <c r="G331" s="2" t="s">
        <v>1011</v>
      </c>
      <c r="H331" s="2" t="s">
        <v>70</v>
      </c>
      <c r="I331" s="2" t="s">
        <v>14</v>
      </c>
    </row>
    <row r="332" spans="1:9" ht="13">
      <c r="A332" s="2">
        <v>331</v>
      </c>
      <c r="B332" s="2" t="s">
        <v>1012</v>
      </c>
      <c r="C332" s="2" t="s">
        <v>21</v>
      </c>
      <c r="D332" s="2">
        <v>32</v>
      </c>
      <c r="E332" s="2" t="s">
        <v>1013</v>
      </c>
      <c r="F332" s="2">
        <v>7980</v>
      </c>
      <c r="G332" s="2" t="s">
        <v>1014</v>
      </c>
      <c r="H332" s="2" t="s">
        <v>13</v>
      </c>
      <c r="I332" s="2" t="s">
        <v>14</v>
      </c>
    </row>
    <row r="333" spans="1:9" ht="13">
      <c r="A333" s="2">
        <v>332</v>
      </c>
      <c r="B333" s="2" t="s">
        <v>1015</v>
      </c>
      <c r="C333" s="2" t="s">
        <v>45</v>
      </c>
      <c r="D333" s="2">
        <v>75</v>
      </c>
      <c r="E333" s="2" t="s">
        <v>1016</v>
      </c>
      <c r="F333" s="2">
        <v>5702</v>
      </c>
      <c r="G333" s="2" t="s">
        <v>1017</v>
      </c>
      <c r="H333" s="2" t="s">
        <v>13</v>
      </c>
      <c r="I333" s="2" t="s">
        <v>14</v>
      </c>
    </row>
    <row r="334" spans="1:9" ht="13">
      <c r="A334" s="2">
        <v>333</v>
      </c>
      <c r="B334" s="2" t="s">
        <v>1018</v>
      </c>
      <c r="C334" s="2" t="s">
        <v>85</v>
      </c>
      <c r="D334" s="2">
        <v>57</v>
      </c>
      <c r="E334" s="2" t="s">
        <v>1019</v>
      </c>
      <c r="F334" s="2">
        <v>2571</v>
      </c>
      <c r="G334" s="2" t="s">
        <v>1020</v>
      </c>
      <c r="H334" s="2" t="s">
        <v>19</v>
      </c>
      <c r="I334" s="2" t="s">
        <v>14</v>
      </c>
    </row>
    <row r="335" spans="1:9" ht="13">
      <c r="A335" s="2">
        <v>334</v>
      </c>
      <c r="B335" s="2" t="s">
        <v>1021</v>
      </c>
      <c r="C335" s="2" t="s">
        <v>41</v>
      </c>
      <c r="D335" s="2">
        <v>68</v>
      </c>
      <c r="E335" s="2" t="s">
        <v>1022</v>
      </c>
      <c r="F335" s="2">
        <v>8108</v>
      </c>
      <c r="G335" s="2" t="s">
        <v>1023</v>
      </c>
      <c r="H335" s="2" t="s">
        <v>29</v>
      </c>
      <c r="I335" s="2" t="s">
        <v>14</v>
      </c>
    </row>
    <row r="336" spans="1:9" ht="13">
      <c r="A336" s="2">
        <v>335</v>
      </c>
      <c r="B336" s="2" t="s">
        <v>1024</v>
      </c>
      <c r="C336" s="2" t="s">
        <v>45</v>
      </c>
      <c r="D336" s="2">
        <v>76</v>
      </c>
      <c r="E336" s="2" t="s">
        <v>1025</v>
      </c>
      <c r="F336" s="2">
        <v>5888</v>
      </c>
      <c r="G336" s="2" t="s">
        <v>1026</v>
      </c>
      <c r="H336" s="2" t="s">
        <v>24</v>
      </c>
      <c r="I336" s="2" t="s">
        <v>14</v>
      </c>
    </row>
    <row r="337" spans="1:9" ht="13">
      <c r="A337" s="2">
        <v>336</v>
      </c>
      <c r="B337" s="2" t="s">
        <v>1027</v>
      </c>
      <c r="C337" s="2" t="s">
        <v>45</v>
      </c>
      <c r="D337" s="2">
        <v>35</v>
      </c>
      <c r="E337" s="2" t="s">
        <v>1028</v>
      </c>
      <c r="F337" s="2">
        <v>3647</v>
      </c>
      <c r="G337" s="2" t="s">
        <v>1029</v>
      </c>
      <c r="H337" s="2" t="s">
        <v>24</v>
      </c>
      <c r="I337" s="2" t="s">
        <v>14</v>
      </c>
    </row>
    <row r="338" spans="1:9" ht="13">
      <c r="A338" s="2">
        <v>337</v>
      </c>
      <c r="B338" s="2" t="s">
        <v>1030</v>
      </c>
      <c r="C338" s="2" t="s">
        <v>85</v>
      </c>
      <c r="D338" s="2">
        <v>78</v>
      </c>
      <c r="E338" s="2" t="s">
        <v>1031</v>
      </c>
      <c r="F338" s="2">
        <v>2631</v>
      </c>
      <c r="G338" s="2" t="s">
        <v>1032</v>
      </c>
      <c r="H338" s="2" t="s">
        <v>51</v>
      </c>
      <c r="I338" s="2" t="s">
        <v>14</v>
      </c>
    </row>
    <row r="339" spans="1:9" ht="13">
      <c r="A339" s="2">
        <v>338</v>
      </c>
      <c r="B339" s="2" t="s">
        <v>1033</v>
      </c>
      <c r="C339" s="2" t="s">
        <v>10</v>
      </c>
      <c r="D339" s="2">
        <v>75</v>
      </c>
      <c r="E339" s="2" t="s">
        <v>1034</v>
      </c>
      <c r="F339" s="2">
        <v>2652</v>
      </c>
      <c r="G339" s="2" t="s">
        <v>1035</v>
      </c>
      <c r="H339" s="2" t="s">
        <v>36</v>
      </c>
      <c r="I339" s="2" t="s">
        <v>14</v>
      </c>
    </row>
    <row r="340" spans="1:9" ht="13">
      <c r="A340" s="2">
        <v>339</v>
      </c>
      <c r="B340" s="2" t="s">
        <v>1036</v>
      </c>
      <c r="C340" s="2" t="s">
        <v>85</v>
      </c>
      <c r="D340" s="2">
        <v>59</v>
      </c>
      <c r="E340" s="2" t="s">
        <v>1037</v>
      </c>
      <c r="F340" s="2">
        <v>2498</v>
      </c>
      <c r="G340" s="2" t="s">
        <v>1038</v>
      </c>
      <c r="H340" s="2" t="s">
        <v>29</v>
      </c>
      <c r="I340" s="2" t="s">
        <v>14</v>
      </c>
    </row>
    <row r="341" spans="1:9" ht="13">
      <c r="A341" s="2">
        <v>340</v>
      </c>
      <c r="B341" s="2" t="s">
        <v>1039</v>
      </c>
      <c r="C341" s="2" t="s">
        <v>16</v>
      </c>
      <c r="D341" s="2">
        <v>24</v>
      </c>
      <c r="E341" s="2" t="s">
        <v>1040</v>
      </c>
      <c r="F341" s="2">
        <v>5229</v>
      </c>
      <c r="G341" s="2" t="s">
        <v>1041</v>
      </c>
      <c r="H341" s="2" t="s">
        <v>13</v>
      </c>
      <c r="I341" s="2" t="s">
        <v>14</v>
      </c>
    </row>
    <row r="342" spans="1:9" ht="13">
      <c r="A342" s="2">
        <v>341</v>
      </c>
      <c r="B342" s="2" t="s">
        <v>1042</v>
      </c>
      <c r="C342" s="2" t="s">
        <v>10</v>
      </c>
      <c r="D342" s="2">
        <v>34</v>
      </c>
      <c r="E342" s="2" t="s">
        <v>1043</v>
      </c>
      <c r="F342" s="2">
        <v>6522</v>
      </c>
      <c r="G342" s="2" t="s">
        <v>1044</v>
      </c>
      <c r="H342" s="2" t="s">
        <v>70</v>
      </c>
      <c r="I342" s="2" t="s">
        <v>14</v>
      </c>
    </row>
    <row r="343" spans="1:9" ht="13">
      <c r="A343" s="2">
        <v>342</v>
      </c>
      <c r="B343" s="2" t="s">
        <v>1045</v>
      </c>
      <c r="C343" s="2" t="s">
        <v>81</v>
      </c>
      <c r="D343" s="2">
        <v>45</v>
      </c>
      <c r="E343" s="2" t="s">
        <v>1046</v>
      </c>
      <c r="F343" s="2">
        <v>2900</v>
      </c>
      <c r="G343" s="2" t="s">
        <v>1047</v>
      </c>
      <c r="H343" s="2" t="s">
        <v>70</v>
      </c>
      <c r="I343" s="2" t="s">
        <v>14</v>
      </c>
    </row>
    <row r="344" spans="1:9" ht="13">
      <c r="A344" s="2">
        <v>343</v>
      </c>
      <c r="B344" s="2" t="s">
        <v>1048</v>
      </c>
      <c r="C344" s="2" t="s">
        <v>85</v>
      </c>
      <c r="D344" s="2">
        <v>47</v>
      </c>
      <c r="E344" s="2" t="s">
        <v>1049</v>
      </c>
      <c r="F344" s="2">
        <v>5805</v>
      </c>
      <c r="G344" s="2" t="s">
        <v>1050</v>
      </c>
      <c r="H344" s="2" t="s">
        <v>13</v>
      </c>
      <c r="I344" s="2" t="s">
        <v>14</v>
      </c>
    </row>
    <row r="345" spans="1:9" ht="13">
      <c r="A345" s="2">
        <v>344</v>
      </c>
      <c r="B345" s="2" t="s">
        <v>1051</v>
      </c>
      <c r="C345" s="2" t="s">
        <v>26</v>
      </c>
      <c r="D345" s="2">
        <v>68</v>
      </c>
      <c r="E345" s="2" t="s">
        <v>1052</v>
      </c>
      <c r="F345" s="2">
        <v>6043</v>
      </c>
      <c r="G345" s="2" t="s">
        <v>1053</v>
      </c>
      <c r="H345" s="2" t="s">
        <v>19</v>
      </c>
      <c r="I345" s="2" t="s">
        <v>14</v>
      </c>
    </row>
    <row r="346" spans="1:9" ht="13">
      <c r="A346" s="2">
        <v>345</v>
      </c>
      <c r="B346" s="2" t="s">
        <v>1054</v>
      </c>
      <c r="C346" s="2" t="s">
        <v>81</v>
      </c>
      <c r="D346" s="2">
        <v>62</v>
      </c>
      <c r="E346" s="2" t="s">
        <v>1055</v>
      </c>
      <c r="F346" s="2">
        <v>799</v>
      </c>
      <c r="G346" s="2" t="s">
        <v>1056</v>
      </c>
      <c r="H346" s="2" t="s">
        <v>70</v>
      </c>
      <c r="I346" s="2" t="s">
        <v>14</v>
      </c>
    </row>
    <row r="347" spans="1:9" ht="13">
      <c r="A347" s="2">
        <v>346</v>
      </c>
      <c r="B347" s="2" t="s">
        <v>1057</v>
      </c>
      <c r="C347" s="2" t="s">
        <v>81</v>
      </c>
      <c r="D347" s="2">
        <v>40</v>
      </c>
      <c r="E347" s="2" t="s">
        <v>1058</v>
      </c>
      <c r="F347" s="2">
        <v>6060</v>
      </c>
      <c r="G347" s="2" t="s">
        <v>1059</v>
      </c>
      <c r="H347" s="2" t="s">
        <v>13</v>
      </c>
      <c r="I347" s="2" t="s">
        <v>14</v>
      </c>
    </row>
    <row r="348" spans="1:9" ht="13">
      <c r="A348" s="2">
        <v>347</v>
      </c>
      <c r="B348" s="2" t="s">
        <v>1060</v>
      </c>
      <c r="C348" s="2" t="s">
        <v>10</v>
      </c>
      <c r="D348" s="2">
        <v>20</v>
      </c>
      <c r="E348" s="2" t="s">
        <v>1061</v>
      </c>
      <c r="F348" s="2">
        <v>1435</v>
      </c>
      <c r="G348" s="2" t="s">
        <v>1062</v>
      </c>
      <c r="H348" s="2" t="s">
        <v>70</v>
      </c>
      <c r="I348" s="2" t="s">
        <v>14</v>
      </c>
    </row>
    <row r="349" spans="1:9" ht="13">
      <c r="A349" s="2">
        <v>348</v>
      </c>
      <c r="B349" s="2" t="s">
        <v>1063</v>
      </c>
      <c r="C349" s="2" t="s">
        <v>81</v>
      </c>
      <c r="D349" s="2">
        <v>76</v>
      </c>
      <c r="E349" s="2" t="s">
        <v>1064</v>
      </c>
      <c r="F349" s="2">
        <v>1840</v>
      </c>
      <c r="G349" s="2" t="s">
        <v>1065</v>
      </c>
      <c r="H349" s="2" t="s">
        <v>88</v>
      </c>
      <c r="I349" s="2" t="s">
        <v>14</v>
      </c>
    </row>
    <row r="350" spans="1:9" ht="13">
      <c r="A350" s="2">
        <v>349</v>
      </c>
      <c r="B350" s="2" t="s">
        <v>1066</v>
      </c>
      <c r="C350" s="2" t="s">
        <v>41</v>
      </c>
      <c r="D350" s="2">
        <v>34</v>
      </c>
      <c r="E350" s="2" t="s">
        <v>1067</v>
      </c>
      <c r="F350" s="2">
        <v>6097</v>
      </c>
      <c r="G350" s="2" t="s">
        <v>1068</v>
      </c>
      <c r="H350" s="2" t="s">
        <v>24</v>
      </c>
      <c r="I350" s="2" t="s">
        <v>14</v>
      </c>
    </row>
    <row r="351" spans="1:9" ht="13">
      <c r="A351" s="2">
        <v>350</v>
      </c>
      <c r="B351" s="2" t="s">
        <v>1069</v>
      </c>
      <c r="C351" s="2" t="s">
        <v>26</v>
      </c>
      <c r="D351" s="2">
        <v>23</v>
      </c>
      <c r="E351" s="2" t="s">
        <v>1070</v>
      </c>
      <c r="F351" s="2">
        <v>4913</v>
      </c>
      <c r="G351" s="2" t="s">
        <v>1071</v>
      </c>
      <c r="H351" s="2" t="s">
        <v>70</v>
      </c>
      <c r="I351" s="2" t="s">
        <v>14</v>
      </c>
    </row>
    <row r="352" spans="1:9" ht="13">
      <c r="A352" s="2">
        <v>351</v>
      </c>
      <c r="B352" s="2" t="s">
        <v>1072</v>
      </c>
      <c r="C352" s="2" t="s">
        <v>26</v>
      </c>
      <c r="D352" s="2">
        <v>23</v>
      </c>
      <c r="E352" s="2" t="s">
        <v>1073</v>
      </c>
      <c r="F352" s="2">
        <v>3927</v>
      </c>
      <c r="G352" s="2" t="s">
        <v>1074</v>
      </c>
      <c r="H352" s="2" t="s">
        <v>70</v>
      </c>
      <c r="I352" s="2" t="s">
        <v>14</v>
      </c>
    </row>
    <row r="353" spans="1:9" ht="13">
      <c r="A353" s="2">
        <v>352</v>
      </c>
      <c r="B353" s="2" t="s">
        <v>1075</v>
      </c>
      <c r="C353" s="2" t="s">
        <v>26</v>
      </c>
      <c r="D353" s="2">
        <v>31</v>
      </c>
      <c r="E353" s="2" t="s">
        <v>1076</v>
      </c>
      <c r="F353" s="2">
        <v>4432</v>
      </c>
      <c r="G353" s="2" t="s">
        <v>1077</v>
      </c>
      <c r="H353" s="2" t="s">
        <v>29</v>
      </c>
      <c r="I353" s="2" t="s">
        <v>14</v>
      </c>
    </row>
    <row r="354" spans="1:9" ht="13">
      <c r="A354" s="2">
        <v>353</v>
      </c>
      <c r="B354" s="2" t="s">
        <v>1078</v>
      </c>
      <c r="C354" s="2" t="s">
        <v>45</v>
      </c>
      <c r="D354" s="2">
        <v>22</v>
      </c>
      <c r="E354" s="2" t="s">
        <v>1079</v>
      </c>
      <c r="F354" s="2">
        <v>9711</v>
      </c>
      <c r="G354" s="2" t="s">
        <v>1080</v>
      </c>
      <c r="H354" s="2" t="s">
        <v>29</v>
      </c>
      <c r="I354" s="2" t="s">
        <v>14</v>
      </c>
    </row>
    <row r="355" spans="1:9" ht="13">
      <c r="A355" s="2">
        <v>354</v>
      </c>
      <c r="B355" s="2" t="s">
        <v>1081</v>
      </c>
      <c r="C355" s="2" t="s">
        <v>21</v>
      </c>
      <c r="D355" s="2">
        <v>57</v>
      </c>
      <c r="E355" s="2" t="s">
        <v>1082</v>
      </c>
      <c r="F355" s="2">
        <v>959</v>
      </c>
      <c r="G355" s="2" t="s">
        <v>1083</v>
      </c>
      <c r="H355" s="2" t="s">
        <v>70</v>
      </c>
      <c r="I355" s="2" t="s">
        <v>14</v>
      </c>
    </row>
    <row r="356" spans="1:9" ht="13">
      <c r="A356" s="2">
        <v>355</v>
      </c>
      <c r="B356" s="2" t="s">
        <v>1084</v>
      </c>
      <c r="C356" s="2" t="s">
        <v>41</v>
      </c>
      <c r="D356" s="2">
        <v>36</v>
      </c>
      <c r="E356" s="2" t="s">
        <v>1085</v>
      </c>
      <c r="F356" s="2">
        <v>9704</v>
      </c>
      <c r="G356" s="2" t="s">
        <v>1086</v>
      </c>
      <c r="H356" s="2" t="s">
        <v>24</v>
      </c>
      <c r="I356" s="2" t="s">
        <v>14</v>
      </c>
    </row>
    <row r="357" spans="1:9" ht="13">
      <c r="A357" s="2">
        <v>356</v>
      </c>
      <c r="B357" s="2" t="s">
        <v>1087</v>
      </c>
      <c r="C357" s="2" t="s">
        <v>10</v>
      </c>
      <c r="D357" s="2">
        <v>23</v>
      </c>
      <c r="E357" s="2" t="s">
        <v>1088</v>
      </c>
      <c r="F357" s="2">
        <v>4296</v>
      </c>
      <c r="G357" s="2" t="s">
        <v>1089</v>
      </c>
      <c r="H357" s="2" t="s">
        <v>36</v>
      </c>
      <c r="I357" s="2" t="s">
        <v>14</v>
      </c>
    </row>
    <row r="358" spans="1:9" ht="13">
      <c r="A358" s="2">
        <v>357</v>
      </c>
      <c r="B358" s="2" t="s">
        <v>1090</v>
      </c>
      <c r="C358" s="2" t="s">
        <v>21</v>
      </c>
      <c r="D358" s="2">
        <v>41</v>
      </c>
      <c r="E358" s="2" t="s">
        <v>1091</v>
      </c>
      <c r="F358" s="2">
        <v>7454</v>
      </c>
      <c r="G358" s="2" t="s">
        <v>1092</v>
      </c>
      <c r="H358" s="2" t="s">
        <v>24</v>
      </c>
      <c r="I358" s="2" t="s">
        <v>14</v>
      </c>
    </row>
    <row r="359" spans="1:9" ht="13">
      <c r="A359" s="2">
        <v>358</v>
      </c>
      <c r="B359" s="2" t="s">
        <v>1093</v>
      </c>
      <c r="C359" s="2" t="s">
        <v>16</v>
      </c>
      <c r="D359" s="2">
        <v>64</v>
      </c>
      <c r="E359" s="2" t="s">
        <v>1094</v>
      </c>
      <c r="F359" s="2">
        <v>6842</v>
      </c>
      <c r="G359" s="2" t="s">
        <v>1095</v>
      </c>
      <c r="H359" s="2" t="s">
        <v>13</v>
      </c>
      <c r="I359" s="2" t="s">
        <v>14</v>
      </c>
    </row>
    <row r="360" spans="1:9" ht="13">
      <c r="A360" s="2">
        <v>359</v>
      </c>
      <c r="B360" s="2" t="s">
        <v>1096</v>
      </c>
      <c r="C360" s="2" t="s">
        <v>16</v>
      </c>
      <c r="D360" s="2">
        <v>28</v>
      </c>
      <c r="E360" s="2" t="s">
        <v>1097</v>
      </c>
      <c r="F360" s="2">
        <v>5653</v>
      </c>
      <c r="G360" s="2" t="s">
        <v>1098</v>
      </c>
      <c r="H360" s="2" t="s">
        <v>70</v>
      </c>
      <c r="I360" s="2" t="s">
        <v>14</v>
      </c>
    </row>
    <row r="361" spans="1:9" ht="13">
      <c r="A361" s="2">
        <v>360</v>
      </c>
      <c r="B361" s="2" t="s">
        <v>1099</v>
      </c>
      <c r="C361" s="2" t="s">
        <v>45</v>
      </c>
      <c r="D361" s="2">
        <v>68</v>
      </c>
      <c r="E361" s="2" t="s">
        <v>1100</v>
      </c>
      <c r="F361" s="2">
        <v>5743</v>
      </c>
      <c r="G361" s="2" t="s">
        <v>799</v>
      </c>
      <c r="H361" s="2" t="s">
        <v>13</v>
      </c>
      <c r="I361" s="2" t="s">
        <v>14</v>
      </c>
    </row>
    <row r="362" spans="1:9" ht="13">
      <c r="A362" s="2">
        <v>361</v>
      </c>
      <c r="B362" s="2" t="s">
        <v>1101</v>
      </c>
      <c r="C362" s="2" t="s">
        <v>21</v>
      </c>
      <c r="D362" s="2">
        <v>64</v>
      </c>
      <c r="E362" s="2" t="s">
        <v>1102</v>
      </c>
      <c r="F362" s="2">
        <v>5677</v>
      </c>
      <c r="G362" s="2" t="s">
        <v>1103</v>
      </c>
      <c r="H362" s="2" t="s">
        <v>19</v>
      </c>
      <c r="I362" s="2" t="s">
        <v>14</v>
      </c>
    </row>
    <row r="363" spans="1:9" ht="13">
      <c r="A363" s="2">
        <v>362</v>
      </c>
      <c r="B363" s="2" t="s">
        <v>1104</v>
      </c>
      <c r="C363" s="2" t="s">
        <v>81</v>
      </c>
      <c r="D363" s="2">
        <v>39</v>
      </c>
      <c r="E363" s="2" t="s">
        <v>1105</v>
      </c>
      <c r="F363" s="2">
        <v>329</v>
      </c>
      <c r="G363" s="2" t="s">
        <v>1106</v>
      </c>
      <c r="H363" s="2" t="s">
        <v>29</v>
      </c>
      <c r="I363" s="2" t="s">
        <v>14</v>
      </c>
    </row>
    <row r="364" spans="1:9" ht="13">
      <c r="A364" s="2">
        <v>363</v>
      </c>
      <c r="B364" s="2" t="s">
        <v>1107</v>
      </c>
      <c r="C364" s="2" t="s">
        <v>10</v>
      </c>
      <c r="D364" s="2">
        <v>47</v>
      </c>
      <c r="E364" s="2" t="s">
        <v>1108</v>
      </c>
      <c r="F364" s="2">
        <v>8608</v>
      </c>
      <c r="G364" s="2" t="s">
        <v>1109</v>
      </c>
      <c r="H364" s="2" t="s">
        <v>29</v>
      </c>
      <c r="I364" s="2" t="s">
        <v>14</v>
      </c>
    </row>
    <row r="365" spans="1:9" ht="13">
      <c r="A365" s="2">
        <v>364</v>
      </c>
      <c r="B365" s="2" t="s">
        <v>1110</v>
      </c>
      <c r="C365" s="2" t="s">
        <v>21</v>
      </c>
      <c r="D365" s="2">
        <v>28</v>
      </c>
      <c r="E365" s="2" t="s">
        <v>1111</v>
      </c>
      <c r="F365" s="2">
        <v>2506</v>
      </c>
      <c r="G365" s="2" t="s">
        <v>1112</v>
      </c>
      <c r="H365" s="2" t="s">
        <v>36</v>
      </c>
      <c r="I365" s="2" t="s">
        <v>14</v>
      </c>
    </row>
    <row r="366" spans="1:9" ht="13">
      <c r="A366" s="2">
        <v>365</v>
      </c>
      <c r="B366" s="2" t="s">
        <v>1113</v>
      </c>
      <c r="C366" s="2" t="s">
        <v>81</v>
      </c>
      <c r="D366" s="2">
        <v>25</v>
      </c>
      <c r="E366" s="2" t="s">
        <v>1114</v>
      </c>
      <c r="F366" s="2">
        <v>4387</v>
      </c>
      <c r="G366" s="2" t="s">
        <v>1115</v>
      </c>
      <c r="H366" s="2" t="s">
        <v>88</v>
      </c>
      <c r="I366" s="2" t="s">
        <v>14</v>
      </c>
    </row>
    <row r="367" spans="1:9" ht="13">
      <c r="A367" s="2">
        <v>366</v>
      </c>
      <c r="B367" s="2" t="s">
        <v>1116</v>
      </c>
      <c r="C367" s="2" t="s">
        <v>41</v>
      </c>
      <c r="D367" s="2">
        <v>64</v>
      </c>
      <c r="E367" s="2" t="s">
        <v>1117</v>
      </c>
      <c r="F367" s="2">
        <v>1110</v>
      </c>
      <c r="G367" s="2" t="s">
        <v>1118</v>
      </c>
      <c r="H367" s="2" t="s">
        <v>70</v>
      </c>
      <c r="I367" s="2" t="s">
        <v>14</v>
      </c>
    </row>
    <row r="368" spans="1:9" ht="13">
      <c r="A368" s="2">
        <v>367</v>
      </c>
      <c r="B368" s="2" t="s">
        <v>1119</v>
      </c>
      <c r="C368" s="2" t="s">
        <v>26</v>
      </c>
      <c r="D368" s="2">
        <v>51</v>
      </c>
      <c r="E368" s="2" t="s">
        <v>1120</v>
      </c>
      <c r="F368" s="2">
        <v>514</v>
      </c>
      <c r="G368" s="2" t="s">
        <v>1121</v>
      </c>
      <c r="H368" s="2" t="s">
        <v>19</v>
      </c>
      <c r="I368" s="2" t="s">
        <v>14</v>
      </c>
    </row>
    <row r="369" spans="1:9" ht="13">
      <c r="A369" s="2">
        <v>368</v>
      </c>
      <c r="B369" s="2" t="s">
        <v>1122</v>
      </c>
      <c r="C369" s="2" t="s">
        <v>16</v>
      </c>
      <c r="D369" s="2">
        <v>61</v>
      </c>
      <c r="E369" s="2" t="s">
        <v>1123</v>
      </c>
      <c r="F369" s="2">
        <v>2172</v>
      </c>
      <c r="G369" s="2" t="s">
        <v>1124</v>
      </c>
      <c r="H369" s="2" t="s">
        <v>24</v>
      </c>
      <c r="I369" s="2" t="s">
        <v>14</v>
      </c>
    </row>
    <row r="370" spans="1:9" ht="13">
      <c r="A370" s="2">
        <v>369</v>
      </c>
      <c r="B370" s="2" t="s">
        <v>1125</v>
      </c>
      <c r="C370" s="2" t="s">
        <v>10</v>
      </c>
      <c r="D370" s="2">
        <v>46</v>
      </c>
      <c r="E370" s="2" t="s">
        <v>1126</v>
      </c>
      <c r="F370" s="2">
        <v>5569</v>
      </c>
      <c r="G370" s="2" t="s">
        <v>1127</v>
      </c>
      <c r="H370" s="2" t="s">
        <v>24</v>
      </c>
      <c r="I370" s="2" t="s">
        <v>14</v>
      </c>
    </row>
    <row r="371" spans="1:9" ht="13">
      <c r="A371" s="2">
        <v>370</v>
      </c>
      <c r="B371" s="2" t="s">
        <v>1128</v>
      </c>
      <c r="C371" s="2" t="s">
        <v>41</v>
      </c>
      <c r="D371" s="2">
        <v>38</v>
      </c>
      <c r="E371" s="2" t="s">
        <v>1129</v>
      </c>
      <c r="F371" s="2">
        <v>9196</v>
      </c>
      <c r="G371" s="2" t="s">
        <v>1130</v>
      </c>
      <c r="H371" s="2" t="s">
        <v>24</v>
      </c>
      <c r="I371" s="2" t="s">
        <v>14</v>
      </c>
    </row>
    <row r="372" spans="1:9" ht="13">
      <c r="A372" s="2">
        <v>371</v>
      </c>
      <c r="B372" s="2" t="s">
        <v>1131</v>
      </c>
      <c r="C372" s="2" t="s">
        <v>81</v>
      </c>
      <c r="D372" s="2">
        <v>63</v>
      </c>
      <c r="E372" s="2" t="s">
        <v>1132</v>
      </c>
      <c r="F372" s="2">
        <v>6128</v>
      </c>
      <c r="G372" s="2" t="s">
        <v>1133</v>
      </c>
      <c r="H372" s="2" t="s">
        <v>29</v>
      </c>
      <c r="I372" s="2" t="s">
        <v>14</v>
      </c>
    </row>
    <row r="373" spans="1:9" ht="13">
      <c r="A373" s="2">
        <v>372</v>
      </c>
      <c r="B373" s="2" t="s">
        <v>1134</v>
      </c>
      <c r="C373" s="2" t="s">
        <v>81</v>
      </c>
      <c r="D373" s="2">
        <v>53</v>
      </c>
      <c r="E373" s="2" t="s">
        <v>1135</v>
      </c>
      <c r="F373" s="2">
        <v>7209</v>
      </c>
      <c r="G373" s="2" t="s">
        <v>963</v>
      </c>
      <c r="H373" s="2" t="s">
        <v>19</v>
      </c>
      <c r="I373" s="2" t="s">
        <v>14</v>
      </c>
    </row>
    <row r="374" spans="1:9" ht="13">
      <c r="A374" s="2">
        <v>373</v>
      </c>
      <c r="B374" s="2" t="s">
        <v>1136</v>
      </c>
      <c r="C374" s="2" t="s">
        <v>21</v>
      </c>
      <c r="D374" s="2">
        <v>44</v>
      </c>
      <c r="E374" s="2" t="s">
        <v>1137</v>
      </c>
      <c r="F374" s="2">
        <v>8769</v>
      </c>
      <c r="G374" s="2" t="s">
        <v>1138</v>
      </c>
      <c r="H374" s="2" t="s">
        <v>24</v>
      </c>
      <c r="I374" s="2" t="s">
        <v>14</v>
      </c>
    </row>
    <row r="375" spans="1:9" ht="13">
      <c r="A375" s="2">
        <v>374</v>
      </c>
      <c r="B375" s="2" t="s">
        <v>1139</v>
      </c>
      <c r="C375" s="2" t="s">
        <v>41</v>
      </c>
      <c r="D375" s="2">
        <v>24</v>
      </c>
      <c r="E375" s="2" t="s">
        <v>1140</v>
      </c>
      <c r="F375" s="2">
        <v>3041</v>
      </c>
      <c r="G375" s="2" t="s">
        <v>1141</v>
      </c>
      <c r="H375" s="2" t="s">
        <v>36</v>
      </c>
      <c r="I375" s="2" t="s">
        <v>14</v>
      </c>
    </row>
    <row r="376" spans="1:9" ht="13">
      <c r="A376" s="2">
        <v>375</v>
      </c>
      <c r="B376" s="2" t="s">
        <v>1142</v>
      </c>
      <c r="C376" s="2" t="s">
        <v>41</v>
      </c>
      <c r="D376" s="2">
        <v>77</v>
      </c>
      <c r="E376" s="2" t="s">
        <v>1143</v>
      </c>
      <c r="F376" s="2">
        <v>9232</v>
      </c>
      <c r="G376" s="2" t="s">
        <v>1144</v>
      </c>
      <c r="H376" s="2" t="s">
        <v>13</v>
      </c>
      <c r="I376" s="2" t="s">
        <v>14</v>
      </c>
    </row>
    <row r="377" spans="1:9" ht="13">
      <c r="A377" s="2">
        <v>376</v>
      </c>
      <c r="B377" s="2" t="s">
        <v>1145</v>
      </c>
      <c r="C377" s="2" t="s">
        <v>21</v>
      </c>
      <c r="D377" s="2">
        <v>30</v>
      </c>
      <c r="E377" s="2" t="s">
        <v>1146</v>
      </c>
      <c r="F377" s="2">
        <v>789</v>
      </c>
      <c r="G377" s="2" t="s">
        <v>1147</v>
      </c>
      <c r="H377" s="2" t="s">
        <v>19</v>
      </c>
      <c r="I377" s="2" t="s">
        <v>14</v>
      </c>
    </row>
    <row r="378" spans="1:9" ht="13">
      <c r="A378" s="2">
        <v>377</v>
      </c>
      <c r="B378" s="2" t="s">
        <v>1148</v>
      </c>
      <c r="C378" s="2" t="s">
        <v>10</v>
      </c>
      <c r="D378" s="2">
        <v>72</v>
      </c>
      <c r="E378" s="2" t="s">
        <v>1149</v>
      </c>
      <c r="F378" s="2">
        <v>6676</v>
      </c>
      <c r="G378" s="2" t="s">
        <v>1150</v>
      </c>
      <c r="H378" s="2" t="s">
        <v>29</v>
      </c>
      <c r="I378" s="2" t="s">
        <v>14</v>
      </c>
    </row>
    <row r="379" spans="1:9" ht="13">
      <c r="A379" s="2">
        <v>378</v>
      </c>
      <c r="B379" s="2" t="s">
        <v>1151</v>
      </c>
      <c r="C379" s="2" t="s">
        <v>26</v>
      </c>
      <c r="D379" s="2">
        <v>48</v>
      </c>
      <c r="E379" s="2" t="s">
        <v>1152</v>
      </c>
      <c r="F379" s="2">
        <v>7541</v>
      </c>
      <c r="G379" s="2" t="s">
        <v>1153</v>
      </c>
      <c r="H379" s="2" t="s">
        <v>36</v>
      </c>
      <c r="I379" s="2" t="s">
        <v>14</v>
      </c>
    </row>
    <row r="380" spans="1:9" ht="13">
      <c r="A380" s="2">
        <v>379</v>
      </c>
      <c r="B380" s="2" t="s">
        <v>1154</v>
      </c>
      <c r="C380" s="2" t="s">
        <v>85</v>
      </c>
      <c r="D380" s="2">
        <v>76</v>
      </c>
      <c r="E380" s="2" t="s">
        <v>1155</v>
      </c>
      <c r="F380" s="2">
        <v>7863</v>
      </c>
      <c r="G380" s="2" t="s">
        <v>1156</v>
      </c>
      <c r="H380" s="2" t="s">
        <v>29</v>
      </c>
      <c r="I380" s="2" t="s">
        <v>14</v>
      </c>
    </row>
    <row r="381" spans="1:9" ht="13">
      <c r="A381" s="2">
        <v>380</v>
      </c>
      <c r="B381" s="2" t="s">
        <v>1157</v>
      </c>
      <c r="C381" s="2" t="s">
        <v>41</v>
      </c>
      <c r="D381" s="2">
        <v>65</v>
      </c>
      <c r="E381" s="2" t="s">
        <v>1158</v>
      </c>
      <c r="F381" s="2">
        <v>8267</v>
      </c>
      <c r="G381" s="2" t="s">
        <v>1159</v>
      </c>
      <c r="H381" s="2" t="s">
        <v>13</v>
      </c>
      <c r="I381" s="2" t="s">
        <v>14</v>
      </c>
    </row>
    <row r="382" spans="1:9" ht="13">
      <c r="A382" s="2">
        <v>381</v>
      </c>
      <c r="B382" s="2" t="s">
        <v>1160</v>
      </c>
      <c r="C382" s="2" t="s">
        <v>21</v>
      </c>
      <c r="D382" s="2">
        <v>20</v>
      </c>
      <c r="E382" s="2" t="s">
        <v>1161</v>
      </c>
      <c r="F382" s="2">
        <v>6824</v>
      </c>
      <c r="G382" s="2" t="s">
        <v>1162</v>
      </c>
      <c r="H382" s="2" t="s">
        <v>51</v>
      </c>
      <c r="I382" s="2" t="s">
        <v>14</v>
      </c>
    </row>
    <row r="383" spans="1:9" ht="13">
      <c r="A383" s="2">
        <v>382</v>
      </c>
      <c r="B383" s="2" t="s">
        <v>1163</v>
      </c>
      <c r="C383" s="2" t="s">
        <v>16</v>
      </c>
      <c r="D383" s="2">
        <v>24</v>
      </c>
      <c r="E383" s="2" t="s">
        <v>1164</v>
      </c>
      <c r="F383" s="2">
        <v>6714</v>
      </c>
      <c r="G383" s="2" t="s">
        <v>1165</v>
      </c>
      <c r="H383" s="2" t="s">
        <v>70</v>
      </c>
      <c r="I383" s="2" t="s">
        <v>14</v>
      </c>
    </row>
    <row r="384" spans="1:9" ht="13">
      <c r="A384" s="2">
        <v>383</v>
      </c>
      <c r="B384" s="2" t="s">
        <v>1166</v>
      </c>
      <c r="C384" s="2" t="s">
        <v>85</v>
      </c>
      <c r="D384" s="2">
        <v>23</v>
      </c>
      <c r="E384" s="2" t="s">
        <v>1167</v>
      </c>
      <c r="F384" s="2">
        <v>2310</v>
      </c>
      <c r="G384" s="2" t="s">
        <v>1168</v>
      </c>
      <c r="H384" s="2" t="s">
        <v>70</v>
      </c>
      <c r="I384" s="2" t="s">
        <v>14</v>
      </c>
    </row>
    <row r="385" spans="1:9" ht="13">
      <c r="A385" s="2">
        <v>384</v>
      </c>
      <c r="B385" s="2" t="s">
        <v>1169</v>
      </c>
      <c r="C385" s="2" t="s">
        <v>16</v>
      </c>
      <c r="D385" s="2">
        <v>37</v>
      </c>
      <c r="E385" s="2" t="s">
        <v>1170</v>
      </c>
      <c r="F385" s="2">
        <v>6522</v>
      </c>
      <c r="G385" s="2" t="s">
        <v>1171</v>
      </c>
      <c r="H385" s="2" t="s">
        <v>29</v>
      </c>
      <c r="I385" s="2" t="s">
        <v>14</v>
      </c>
    </row>
    <row r="386" spans="1:9" ht="13">
      <c r="A386" s="2">
        <v>385</v>
      </c>
      <c r="B386" s="2" t="s">
        <v>1172</v>
      </c>
      <c r="C386" s="2" t="s">
        <v>10</v>
      </c>
      <c r="D386" s="2">
        <v>55</v>
      </c>
      <c r="E386" s="2" t="s">
        <v>1173</v>
      </c>
      <c r="F386" s="2">
        <v>7861</v>
      </c>
      <c r="G386" s="2" t="s">
        <v>1174</v>
      </c>
      <c r="H386" s="2" t="s">
        <v>29</v>
      </c>
      <c r="I386" s="2" t="s">
        <v>14</v>
      </c>
    </row>
    <row r="387" spans="1:9" ht="13">
      <c r="A387" s="2">
        <v>386</v>
      </c>
      <c r="B387" s="2" t="s">
        <v>1175</v>
      </c>
      <c r="C387" s="2" t="s">
        <v>41</v>
      </c>
      <c r="D387" s="2">
        <v>29</v>
      </c>
      <c r="E387" s="2" t="s">
        <v>1176</v>
      </c>
      <c r="F387" s="2">
        <v>3016</v>
      </c>
      <c r="G387" s="2" t="s">
        <v>1177</v>
      </c>
      <c r="H387" s="2" t="s">
        <v>88</v>
      </c>
      <c r="I387" s="2" t="s">
        <v>14</v>
      </c>
    </row>
    <row r="388" spans="1:9" ht="13">
      <c r="A388" s="2">
        <v>387</v>
      </c>
      <c r="B388" s="2" t="s">
        <v>1178</v>
      </c>
      <c r="C388" s="2" t="s">
        <v>45</v>
      </c>
      <c r="D388" s="2">
        <v>43</v>
      </c>
      <c r="E388" s="2" t="s">
        <v>1179</v>
      </c>
      <c r="F388" s="2">
        <v>2080</v>
      </c>
      <c r="G388" s="2" t="s">
        <v>1180</v>
      </c>
      <c r="H388" s="2" t="s">
        <v>70</v>
      </c>
      <c r="I388" s="2" t="s">
        <v>14</v>
      </c>
    </row>
    <row r="389" spans="1:9" ht="13">
      <c r="A389" s="2">
        <v>388</v>
      </c>
      <c r="B389" s="2" t="s">
        <v>1181</v>
      </c>
      <c r="C389" s="2" t="s">
        <v>16</v>
      </c>
      <c r="D389" s="2">
        <v>38</v>
      </c>
      <c r="E389" s="2" t="s">
        <v>1182</v>
      </c>
      <c r="F389" s="2">
        <v>2940</v>
      </c>
      <c r="G389" s="2" t="s">
        <v>1183</v>
      </c>
      <c r="H389" s="2" t="s">
        <v>13</v>
      </c>
      <c r="I389" s="2" t="s">
        <v>14</v>
      </c>
    </row>
    <row r="390" spans="1:9" ht="13">
      <c r="A390" s="2">
        <v>389</v>
      </c>
      <c r="B390" s="2" t="s">
        <v>1184</v>
      </c>
      <c r="C390" s="2" t="s">
        <v>41</v>
      </c>
      <c r="D390" s="2">
        <v>41</v>
      </c>
      <c r="E390" s="2" t="s">
        <v>1185</v>
      </c>
      <c r="F390" s="2">
        <v>5989</v>
      </c>
      <c r="G390" s="2" t="s">
        <v>1186</v>
      </c>
      <c r="H390" s="2" t="s">
        <v>19</v>
      </c>
      <c r="I390" s="2" t="s">
        <v>14</v>
      </c>
    </row>
    <row r="391" spans="1:9" ht="13">
      <c r="A391" s="2">
        <v>390</v>
      </c>
      <c r="B391" s="2" t="s">
        <v>1187</v>
      </c>
      <c r="C391" s="2" t="s">
        <v>26</v>
      </c>
      <c r="D391" s="2">
        <v>36</v>
      </c>
      <c r="E391" s="2" t="s">
        <v>1188</v>
      </c>
      <c r="F391" s="2">
        <v>7155</v>
      </c>
      <c r="G391" s="2" t="s">
        <v>1189</v>
      </c>
      <c r="H391" s="2" t="s">
        <v>51</v>
      </c>
      <c r="I391" s="2" t="s">
        <v>14</v>
      </c>
    </row>
    <row r="392" spans="1:9" ht="13">
      <c r="A392" s="2">
        <v>391</v>
      </c>
      <c r="B392" s="2" t="s">
        <v>1190</v>
      </c>
      <c r="C392" s="2" t="s">
        <v>45</v>
      </c>
      <c r="D392" s="2">
        <v>75</v>
      </c>
      <c r="E392" s="2" t="s">
        <v>1191</v>
      </c>
      <c r="F392" s="2">
        <v>7524</v>
      </c>
      <c r="G392" s="2" t="s">
        <v>1192</v>
      </c>
      <c r="H392" s="2" t="s">
        <v>24</v>
      </c>
      <c r="I392" s="2" t="s">
        <v>14</v>
      </c>
    </row>
    <row r="393" spans="1:9" ht="13">
      <c r="A393" s="2">
        <v>392</v>
      </c>
      <c r="B393" s="2" t="s">
        <v>1193</v>
      </c>
      <c r="C393" s="2" t="s">
        <v>41</v>
      </c>
      <c r="D393" s="2">
        <v>26</v>
      </c>
      <c r="E393" s="2" t="s">
        <v>1194</v>
      </c>
      <c r="F393" s="2">
        <v>6749</v>
      </c>
      <c r="G393" s="2" t="s">
        <v>1195</v>
      </c>
      <c r="H393" s="2" t="s">
        <v>24</v>
      </c>
      <c r="I393" s="2" t="s">
        <v>14</v>
      </c>
    </row>
    <row r="394" spans="1:9" ht="13">
      <c r="A394" s="2">
        <v>393</v>
      </c>
      <c r="B394" s="2" t="s">
        <v>1196</v>
      </c>
      <c r="C394" s="2" t="s">
        <v>16</v>
      </c>
      <c r="D394" s="2">
        <v>34</v>
      </c>
      <c r="E394" s="2" t="s">
        <v>1197</v>
      </c>
      <c r="F394" s="2">
        <v>1474</v>
      </c>
      <c r="G394" s="2" t="s">
        <v>1198</v>
      </c>
      <c r="H394" s="2" t="s">
        <v>29</v>
      </c>
      <c r="I394" s="2" t="s">
        <v>14</v>
      </c>
    </row>
    <row r="395" spans="1:9" ht="13">
      <c r="A395" s="2">
        <v>394</v>
      </c>
      <c r="B395" s="2" t="s">
        <v>1199</v>
      </c>
      <c r="C395" s="2" t="s">
        <v>26</v>
      </c>
      <c r="D395" s="2">
        <v>26</v>
      </c>
      <c r="E395" s="2" t="s">
        <v>1200</v>
      </c>
      <c r="F395" s="2">
        <v>2204</v>
      </c>
      <c r="G395" s="2" t="s">
        <v>1201</v>
      </c>
      <c r="H395" s="2" t="s">
        <v>88</v>
      </c>
      <c r="I395" s="2" t="s">
        <v>14</v>
      </c>
    </row>
    <row r="396" spans="1:9" ht="13">
      <c r="A396" s="2">
        <v>395</v>
      </c>
      <c r="B396" s="2" t="s">
        <v>1202</v>
      </c>
      <c r="C396" s="2" t="s">
        <v>85</v>
      </c>
      <c r="D396" s="2">
        <v>70</v>
      </c>
      <c r="E396" s="2" t="s">
        <v>1203</v>
      </c>
      <c r="F396" s="2">
        <v>3499</v>
      </c>
      <c r="G396" s="2" t="s">
        <v>1204</v>
      </c>
      <c r="H396" s="2" t="s">
        <v>13</v>
      </c>
      <c r="I396" s="2" t="s">
        <v>14</v>
      </c>
    </row>
    <row r="397" spans="1:9" ht="13">
      <c r="A397" s="2">
        <v>396</v>
      </c>
      <c r="B397" s="2" t="s">
        <v>1205</v>
      </c>
      <c r="C397" s="2" t="s">
        <v>41</v>
      </c>
      <c r="D397" s="2">
        <v>32</v>
      </c>
      <c r="E397" s="2" t="s">
        <v>1206</v>
      </c>
      <c r="F397" s="2">
        <v>6248</v>
      </c>
      <c r="G397" s="2" t="s">
        <v>1207</v>
      </c>
      <c r="H397" s="2" t="s">
        <v>29</v>
      </c>
      <c r="I397" s="2" t="s">
        <v>14</v>
      </c>
    </row>
    <row r="398" spans="1:9" ht="13">
      <c r="A398" s="2">
        <v>397</v>
      </c>
      <c r="B398" s="2" t="s">
        <v>1208</v>
      </c>
      <c r="C398" s="2" t="s">
        <v>10</v>
      </c>
      <c r="D398" s="2">
        <v>50</v>
      </c>
      <c r="E398" s="2" t="s">
        <v>1209</v>
      </c>
      <c r="F398" s="2">
        <v>6891</v>
      </c>
      <c r="G398" s="2" t="s">
        <v>1210</v>
      </c>
      <c r="H398" s="2" t="s">
        <v>24</v>
      </c>
      <c r="I398" s="2" t="s">
        <v>14</v>
      </c>
    </row>
    <row r="399" spans="1:9" ht="13">
      <c r="A399" s="2">
        <v>398</v>
      </c>
      <c r="B399" s="2" t="s">
        <v>1211</v>
      </c>
      <c r="C399" s="2" t="s">
        <v>85</v>
      </c>
      <c r="D399" s="2">
        <v>50</v>
      </c>
      <c r="E399" s="2" t="s">
        <v>1212</v>
      </c>
      <c r="F399" s="2">
        <v>5497</v>
      </c>
      <c r="G399" s="2" t="s">
        <v>1213</v>
      </c>
      <c r="H399" s="2" t="s">
        <v>51</v>
      </c>
      <c r="I399" s="2" t="s">
        <v>14</v>
      </c>
    </row>
    <row r="400" spans="1:9" ht="13">
      <c r="A400" s="2">
        <v>399</v>
      </c>
      <c r="B400" s="2" t="s">
        <v>1214</v>
      </c>
      <c r="C400" s="2" t="s">
        <v>41</v>
      </c>
      <c r="D400" s="2">
        <v>46</v>
      </c>
      <c r="E400" s="2" t="s">
        <v>1215</v>
      </c>
      <c r="F400" s="2">
        <v>8209</v>
      </c>
      <c r="G400" s="2" t="s">
        <v>1216</v>
      </c>
      <c r="H400" s="2" t="s">
        <v>51</v>
      </c>
      <c r="I400" s="2" t="s">
        <v>14</v>
      </c>
    </row>
    <row r="401" spans="1:9" ht="13">
      <c r="A401" s="2">
        <v>400</v>
      </c>
      <c r="B401" s="2" t="s">
        <v>1217</v>
      </c>
      <c r="C401" s="2" t="s">
        <v>21</v>
      </c>
      <c r="D401" s="2">
        <v>62</v>
      </c>
      <c r="E401" s="2" t="s">
        <v>1218</v>
      </c>
      <c r="F401" s="2">
        <v>1097</v>
      </c>
      <c r="G401" s="2" t="s">
        <v>1219</v>
      </c>
      <c r="H401" s="2" t="s">
        <v>88</v>
      </c>
      <c r="I401" s="2" t="s">
        <v>14</v>
      </c>
    </row>
    <row r="402" spans="1:9" ht="13">
      <c r="A402" s="2">
        <v>401</v>
      </c>
      <c r="B402" s="2" t="s">
        <v>1220</v>
      </c>
      <c r="C402" s="2" t="s">
        <v>85</v>
      </c>
      <c r="D402" s="2">
        <v>73</v>
      </c>
      <c r="E402" s="2" t="s">
        <v>1221</v>
      </c>
      <c r="F402" s="2">
        <v>613</v>
      </c>
      <c r="G402" s="2" t="s">
        <v>1222</v>
      </c>
      <c r="H402" s="2" t="s">
        <v>51</v>
      </c>
      <c r="I402" s="2" t="s">
        <v>14</v>
      </c>
    </row>
    <row r="403" spans="1:9" ht="13">
      <c r="A403" s="2">
        <v>402</v>
      </c>
      <c r="B403" s="2" t="s">
        <v>1223</v>
      </c>
      <c r="C403" s="2" t="s">
        <v>85</v>
      </c>
      <c r="D403" s="2">
        <v>22</v>
      </c>
      <c r="E403" s="2" t="s">
        <v>1224</v>
      </c>
      <c r="F403" s="2">
        <v>1712</v>
      </c>
      <c r="G403" s="2" t="s">
        <v>1225</v>
      </c>
      <c r="H403" s="2" t="s">
        <v>88</v>
      </c>
      <c r="I403" s="2" t="s">
        <v>14</v>
      </c>
    </row>
    <row r="404" spans="1:9" ht="13">
      <c r="A404" s="2">
        <v>403</v>
      </c>
      <c r="B404" s="2" t="s">
        <v>1226</v>
      </c>
      <c r="C404" s="2" t="s">
        <v>21</v>
      </c>
      <c r="D404" s="2">
        <v>78</v>
      </c>
      <c r="E404" s="2" t="s">
        <v>1227</v>
      </c>
      <c r="F404" s="2">
        <v>1038</v>
      </c>
      <c r="G404" s="2" t="s">
        <v>1228</v>
      </c>
      <c r="H404" s="2" t="s">
        <v>51</v>
      </c>
      <c r="I404" s="2" t="s">
        <v>14</v>
      </c>
    </row>
    <row r="405" spans="1:9" ht="13">
      <c r="A405" s="2">
        <v>404</v>
      </c>
      <c r="B405" s="2" t="s">
        <v>1229</v>
      </c>
      <c r="C405" s="2" t="s">
        <v>85</v>
      </c>
      <c r="D405" s="2">
        <v>79</v>
      </c>
      <c r="E405" s="2" t="s">
        <v>1230</v>
      </c>
      <c r="F405" s="2">
        <v>9569</v>
      </c>
      <c r="G405" s="2" t="s">
        <v>1231</v>
      </c>
      <c r="H405" s="2" t="s">
        <v>24</v>
      </c>
      <c r="I405" s="2" t="s">
        <v>14</v>
      </c>
    </row>
    <row r="406" spans="1:9" ht="13">
      <c r="A406" s="2">
        <v>405</v>
      </c>
      <c r="B406" s="2" t="s">
        <v>1232</v>
      </c>
      <c r="C406" s="2" t="s">
        <v>45</v>
      </c>
      <c r="D406" s="2">
        <v>78</v>
      </c>
      <c r="E406" s="2" t="s">
        <v>1233</v>
      </c>
      <c r="F406" s="2">
        <v>5174</v>
      </c>
      <c r="G406" s="2" t="s">
        <v>1234</v>
      </c>
      <c r="H406" s="2" t="s">
        <v>36</v>
      </c>
      <c r="I406" s="2" t="s">
        <v>14</v>
      </c>
    </row>
    <row r="407" spans="1:9" ht="13">
      <c r="A407" s="2">
        <v>406</v>
      </c>
      <c r="B407" s="2" t="s">
        <v>1235</v>
      </c>
      <c r="C407" s="2" t="s">
        <v>41</v>
      </c>
      <c r="D407" s="2">
        <v>59</v>
      </c>
      <c r="E407" s="2" t="s">
        <v>1236</v>
      </c>
      <c r="F407" s="2">
        <v>6987</v>
      </c>
      <c r="G407" s="2" t="s">
        <v>1237</v>
      </c>
      <c r="H407" s="2" t="s">
        <v>70</v>
      </c>
      <c r="I407" s="2" t="s">
        <v>14</v>
      </c>
    </row>
    <row r="408" spans="1:9" ht="13">
      <c r="A408" s="2">
        <v>407</v>
      </c>
      <c r="B408" s="2" t="s">
        <v>1238</v>
      </c>
      <c r="C408" s="2" t="s">
        <v>45</v>
      </c>
      <c r="D408" s="2">
        <v>41</v>
      </c>
      <c r="E408" s="2" t="s">
        <v>1239</v>
      </c>
      <c r="F408" s="2">
        <v>8697</v>
      </c>
      <c r="G408" s="2" t="s">
        <v>1240</v>
      </c>
      <c r="H408" s="2" t="s">
        <v>29</v>
      </c>
      <c r="I408" s="2" t="s">
        <v>14</v>
      </c>
    </row>
    <row r="409" spans="1:9" ht="13">
      <c r="A409" s="2">
        <v>408</v>
      </c>
      <c r="B409" s="2" t="s">
        <v>1241</v>
      </c>
      <c r="C409" s="2" t="s">
        <v>16</v>
      </c>
      <c r="D409" s="2">
        <v>66</v>
      </c>
      <c r="E409" s="2" t="s">
        <v>1242</v>
      </c>
      <c r="F409" s="2">
        <v>5079</v>
      </c>
      <c r="G409" s="2" t="s">
        <v>1243</v>
      </c>
      <c r="H409" s="2" t="s">
        <v>24</v>
      </c>
      <c r="I409" s="2" t="s">
        <v>14</v>
      </c>
    </row>
    <row r="410" spans="1:9" ht="13">
      <c r="A410" s="2">
        <v>409</v>
      </c>
      <c r="B410" s="2" t="s">
        <v>1244</v>
      </c>
      <c r="C410" s="2" t="s">
        <v>45</v>
      </c>
      <c r="D410" s="2">
        <v>75</v>
      </c>
      <c r="E410" s="2" t="s">
        <v>1245</v>
      </c>
      <c r="F410" s="2">
        <v>134</v>
      </c>
      <c r="G410" s="2" t="s">
        <v>1246</v>
      </c>
      <c r="H410" s="2" t="s">
        <v>24</v>
      </c>
      <c r="I410" s="2" t="s">
        <v>14</v>
      </c>
    </row>
    <row r="411" spans="1:9" ht="13">
      <c r="A411" s="2">
        <v>410</v>
      </c>
      <c r="B411" s="2" t="s">
        <v>1247</v>
      </c>
      <c r="C411" s="2" t="s">
        <v>21</v>
      </c>
      <c r="D411" s="2">
        <v>64</v>
      </c>
      <c r="E411" s="2" t="s">
        <v>1248</v>
      </c>
      <c r="F411" s="2">
        <v>7356</v>
      </c>
      <c r="G411" s="2" t="s">
        <v>1249</v>
      </c>
      <c r="H411" s="2" t="s">
        <v>70</v>
      </c>
      <c r="I411" s="2" t="s">
        <v>14</v>
      </c>
    </row>
    <row r="412" spans="1:9" ht="13">
      <c r="A412" s="2">
        <v>411</v>
      </c>
      <c r="B412" s="2" t="s">
        <v>1250</v>
      </c>
      <c r="C412" s="2" t="s">
        <v>81</v>
      </c>
      <c r="D412" s="2">
        <v>52</v>
      </c>
      <c r="E412" s="2" t="s">
        <v>1251</v>
      </c>
      <c r="F412" s="2">
        <v>226</v>
      </c>
      <c r="G412" s="2" t="s">
        <v>1252</v>
      </c>
      <c r="H412" s="2" t="s">
        <v>88</v>
      </c>
      <c r="I412" s="2" t="s">
        <v>14</v>
      </c>
    </row>
    <row r="413" spans="1:9" ht="13">
      <c r="A413" s="2">
        <v>412</v>
      </c>
      <c r="B413" s="2" t="s">
        <v>1253</v>
      </c>
      <c r="C413" s="2" t="s">
        <v>21</v>
      </c>
      <c r="D413" s="2">
        <v>21</v>
      </c>
      <c r="E413" s="2" t="s">
        <v>1254</v>
      </c>
      <c r="F413" s="2">
        <v>238</v>
      </c>
      <c r="G413" s="2" t="s">
        <v>1255</v>
      </c>
      <c r="H413" s="2" t="s">
        <v>19</v>
      </c>
      <c r="I413" s="2" t="s">
        <v>14</v>
      </c>
    </row>
    <row r="414" spans="1:9" ht="13">
      <c r="A414" s="2">
        <v>413</v>
      </c>
      <c r="B414" s="2" t="s">
        <v>1256</v>
      </c>
      <c r="C414" s="2" t="s">
        <v>26</v>
      </c>
      <c r="D414" s="2">
        <v>25</v>
      </c>
      <c r="E414" s="2" t="s">
        <v>1257</v>
      </c>
      <c r="F414" s="2">
        <v>6700</v>
      </c>
      <c r="G414" s="2" t="s">
        <v>1258</v>
      </c>
      <c r="H414" s="2" t="s">
        <v>29</v>
      </c>
      <c r="I414" s="2" t="s">
        <v>14</v>
      </c>
    </row>
    <row r="415" spans="1:9" ht="13">
      <c r="A415" s="2">
        <v>414</v>
      </c>
      <c r="B415" s="2" t="s">
        <v>1259</v>
      </c>
      <c r="C415" s="2" t="s">
        <v>21</v>
      </c>
      <c r="D415" s="2">
        <v>51</v>
      </c>
      <c r="E415" s="2" t="s">
        <v>1260</v>
      </c>
      <c r="F415" s="2">
        <v>7365</v>
      </c>
      <c r="G415" s="2" t="s">
        <v>1261</v>
      </c>
      <c r="H415" s="2" t="s">
        <v>29</v>
      </c>
      <c r="I415" s="2" t="s">
        <v>14</v>
      </c>
    </row>
    <row r="416" spans="1:9" ht="13">
      <c r="A416" s="2">
        <v>415</v>
      </c>
      <c r="B416" s="2" t="s">
        <v>1262</v>
      </c>
      <c r="C416" s="2" t="s">
        <v>21</v>
      </c>
      <c r="D416" s="2">
        <v>40</v>
      </c>
      <c r="E416" s="2" t="s">
        <v>1263</v>
      </c>
      <c r="F416" s="2">
        <v>7671</v>
      </c>
      <c r="G416" s="2" t="s">
        <v>1264</v>
      </c>
      <c r="H416" s="2" t="s">
        <v>19</v>
      </c>
      <c r="I416" s="2" t="s">
        <v>14</v>
      </c>
    </row>
    <row r="417" spans="1:9" ht="13">
      <c r="A417" s="2">
        <v>416</v>
      </c>
      <c r="B417" s="2" t="s">
        <v>1265</v>
      </c>
      <c r="C417" s="2" t="s">
        <v>41</v>
      </c>
      <c r="D417" s="2">
        <v>21</v>
      </c>
      <c r="E417" s="2" t="s">
        <v>1266</v>
      </c>
      <c r="F417" s="2">
        <v>4767</v>
      </c>
      <c r="G417" s="2" t="s">
        <v>1267</v>
      </c>
      <c r="H417" s="2" t="s">
        <v>36</v>
      </c>
      <c r="I417" s="2" t="s">
        <v>14</v>
      </c>
    </row>
    <row r="418" spans="1:9" ht="13">
      <c r="A418" s="2">
        <v>417</v>
      </c>
      <c r="B418" s="2" t="s">
        <v>1268</v>
      </c>
      <c r="C418" s="2" t="s">
        <v>85</v>
      </c>
      <c r="D418" s="2">
        <v>57</v>
      </c>
      <c r="E418" s="2" t="s">
        <v>1269</v>
      </c>
      <c r="F418" s="2">
        <v>7035</v>
      </c>
      <c r="G418" s="2" t="s">
        <v>1270</v>
      </c>
      <c r="H418" s="2" t="s">
        <v>88</v>
      </c>
      <c r="I418" s="2" t="s">
        <v>14</v>
      </c>
    </row>
    <row r="419" spans="1:9" ht="13">
      <c r="A419" s="2">
        <v>418</v>
      </c>
      <c r="B419" s="2" t="s">
        <v>1271</v>
      </c>
      <c r="C419" s="2" t="s">
        <v>41</v>
      </c>
      <c r="D419" s="2">
        <v>57</v>
      </c>
      <c r="E419" s="2" t="s">
        <v>1272</v>
      </c>
      <c r="F419" s="2">
        <v>2775</v>
      </c>
      <c r="G419" s="2" t="s">
        <v>1273</v>
      </c>
      <c r="H419" s="2" t="s">
        <v>24</v>
      </c>
      <c r="I419" s="2" t="s">
        <v>14</v>
      </c>
    </row>
    <row r="420" spans="1:9" ht="13">
      <c r="A420" s="2">
        <v>419</v>
      </c>
      <c r="B420" s="2" t="s">
        <v>1274</v>
      </c>
      <c r="C420" s="2" t="s">
        <v>45</v>
      </c>
      <c r="D420" s="2">
        <v>58</v>
      </c>
      <c r="E420" s="2" t="s">
        <v>1275</v>
      </c>
      <c r="F420" s="2">
        <v>3887</v>
      </c>
      <c r="G420" s="2" t="s">
        <v>1276</v>
      </c>
      <c r="H420" s="2" t="s">
        <v>29</v>
      </c>
      <c r="I420" s="2" t="s">
        <v>14</v>
      </c>
    </row>
    <row r="421" spans="1:9" ht="13">
      <c r="A421" s="2">
        <v>420</v>
      </c>
      <c r="B421" s="2" t="s">
        <v>1277</v>
      </c>
      <c r="C421" s="2" t="s">
        <v>16</v>
      </c>
      <c r="D421" s="2">
        <v>44</v>
      </c>
      <c r="E421" s="2" t="s">
        <v>1278</v>
      </c>
      <c r="F421" s="2">
        <v>5547</v>
      </c>
      <c r="G421" s="2" t="s">
        <v>1279</v>
      </c>
      <c r="H421" s="2" t="s">
        <v>88</v>
      </c>
      <c r="I421" s="2" t="s">
        <v>14</v>
      </c>
    </row>
    <row r="422" spans="1:9" ht="13">
      <c r="A422" s="2">
        <v>421</v>
      </c>
      <c r="B422" s="2" t="s">
        <v>1280</v>
      </c>
      <c r="C422" s="2" t="s">
        <v>16</v>
      </c>
      <c r="D422" s="2">
        <v>62</v>
      </c>
      <c r="E422" s="2" t="s">
        <v>1281</v>
      </c>
      <c r="F422" s="2">
        <v>5382</v>
      </c>
      <c r="G422" s="2" t="s">
        <v>1282</v>
      </c>
      <c r="H422" s="2" t="s">
        <v>24</v>
      </c>
      <c r="I422" s="2" t="s">
        <v>14</v>
      </c>
    </row>
    <row r="423" spans="1:9" ht="13">
      <c r="A423" s="2">
        <v>422</v>
      </c>
      <c r="B423" s="2" t="s">
        <v>1283</v>
      </c>
      <c r="C423" s="2" t="s">
        <v>41</v>
      </c>
      <c r="D423" s="2">
        <v>34</v>
      </c>
      <c r="E423" s="2" t="s">
        <v>1284</v>
      </c>
      <c r="F423" s="2">
        <v>1342</v>
      </c>
      <c r="G423" s="2" t="s">
        <v>933</v>
      </c>
      <c r="H423" s="2" t="s">
        <v>29</v>
      </c>
      <c r="I423" s="2" t="s">
        <v>14</v>
      </c>
    </row>
    <row r="424" spans="1:9" ht="13">
      <c r="A424" s="2">
        <v>423</v>
      </c>
      <c r="B424" s="2" t="s">
        <v>1285</v>
      </c>
      <c r="C424" s="2" t="s">
        <v>41</v>
      </c>
      <c r="D424" s="2">
        <v>32</v>
      </c>
      <c r="E424" s="2" t="s">
        <v>1286</v>
      </c>
      <c r="F424" s="2">
        <v>1047</v>
      </c>
      <c r="G424" s="2" t="s">
        <v>1287</v>
      </c>
      <c r="H424" s="2" t="s">
        <v>19</v>
      </c>
      <c r="I424" s="2" t="s">
        <v>14</v>
      </c>
    </row>
    <row r="425" spans="1:9" ht="13">
      <c r="A425" s="2">
        <v>424</v>
      </c>
      <c r="B425" s="2" t="s">
        <v>1288</v>
      </c>
      <c r="C425" s="2" t="s">
        <v>85</v>
      </c>
      <c r="D425" s="2">
        <v>80</v>
      </c>
      <c r="E425" s="2" t="s">
        <v>1289</v>
      </c>
      <c r="F425" s="2">
        <v>5743</v>
      </c>
      <c r="G425" s="2" t="s">
        <v>1290</v>
      </c>
      <c r="H425" s="2" t="s">
        <v>51</v>
      </c>
      <c r="I425" s="2" t="s">
        <v>14</v>
      </c>
    </row>
    <row r="426" spans="1:9" ht="13">
      <c r="A426" s="2">
        <v>425</v>
      </c>
      <c r="B426" s="2" t="s">
        <v>1291</v>
      </c>
      <c r="C426" s="2" t="s">
        <v>16</v>
      </c>
      <c r="D426" s="2">
        <v>38</v>
      </c>
      <c r="E426" s="2" t="s">
        <v>1292</v>
      </c>
      <c r="F426" s="2">
        <v>8487</v>
      </c>
      <c r="G426" s="2" t="s">
        <v>1293</v>
      </c>
      <c r="H426" s="2" t="s">
        <v>13</v>
      </c>
      <c r="I426" s="2" t="s">
        <v>14</v>
      </c>
    </row>
    <row r="427" spans="1:9" ht="13">
      <c r="A427" s="2">
        <v>426</v>
      </c>
      <c r="B427" s="2" t="s">
        <v>1294</v>
      </c>
      <c r="C427" s="2" t="s">
        <v>26</v>
      </c>
      <c r="D427" s="2">
        <v>40</v>
      </c>
      <c r="E427" s="2" t="s">
        <v>1295</v>
      </c>
      <c r="F427" s="2">
        <v>6184</v>
      </c>
      <c r="G427" s="2" t="s">
        <v>1296</v>
      </c>
      <c r="H427" s="2" t="s">
        <v>70</v>
      </c>
      <c r="I427" s="2" t="s">
        <v>14</v>
      </c>
    </row>
    <row r="428" spans="1:9" ht="13">
      <c r="A428" s="2">
        <v>427</v>
      </c>
      <c r="B428" s="2" t="s">
        <v>1297</v>
      </c>
      <c r="C428" s="2" t="s">
        <v>81</v>
      </c>
      <c r="D428" s="2">
        <v>25</v>
      </c>
      <c r="E428" s="2" t="s">
        <v>1298</v>
      </c>
      <c r="F428" s="2">
        <v>8556</v>
      </c>
      <c r="G428" s="2" t="s">
        <v>612</v>
      </c>
      <c r="H428" s="2" t="s">
        <v>29</v>
      </c>
      <c r="I428" s="2" t="s">
        <v>14</v>
      </c>
    </row>
    <row r="429" spans="1:9" ht="13">
      <c r="A429" s="2">
        <v>428</v>
      </c>
      <c r="B429" s="2" t="s">
        <v>1299</v>
      </c>
      <c r="C429" s="2" t="s">
        <v>21</v>
      </c>
      <c r="D429" s="2">
        <v>66</v>
      </c>
      <c r="E429" s="2" t="s">
        <v>1300</v>
      </c>
      <c r="F429" s="2">
        <v>1112</v>
      </c>
      <c r="G429" s="2" t="s">
        <v>1301</v>
      </c>
      <c r="H429" s="2" t="s">
        <v>24</v>
      </c>
      <c r="I429" s="2" t="s">
        <v>14</v>
      </c>
    </row>
    <row r="430" spans="1:9" ht="13">
      <c r="A430" s="2">
        <v>429</v>
      </c>
      <c r="B430" s="2" t="s">
        <v>1302</v>
      </c>
      <c r="C430" s="2" t="s">
        <v>81</v>
      </c>
      <c r="D430" s="2">
        <v>48</v>
      </c>
      <c r="E430" s="2" t="s">
        <v>1303</v>
      </c>
      <c r="F430" s="2">
        <v>675</v>
      </c>
      <c r="G430" s="2" t="s">
        <v>1304</v>
      </c>
      <c r="H430" s="2" t="s">
        <v>88</v>
      </c>
      <c r="I430" s="2" t="s">
        <v>14</v>
      </c>
    </row>
    <row r="431" spans="1:9" ht="13">
      <c r="A431" s="2">
        <v>430</v>
      </c>
      <c r="B431" s="2" t="s">
        <v>1305</v>
      </c>
      <c r="C431" s="2" t="s">
        <v>10</v>
      </c>
      <c r="D431" s="2">
        <v>56</v>
      </c>
      <c r="E431" s="2" t="s">
        <v>1306</v>
      </c>
      <c r="F431" s="2">
        <v>8212</v>
      </c>
      <c r="G431" s="2" t="s">
        <v>1307</v>
      </c>
      <c r="H431" s="2" t="s">
        <v>36</v>
      </c>
      <c r="I431" s="2" t="s">
        <v>14</v>
      </c>
    </row>
    <row r="432" spans="1:9" ht="13">
      <c r="A432" s="2">
        <v>431</v>
      </c>
      <c r="B432" s="2" t="s">
        <v>1308</v>
      </c>
      <c r="C432" s="2" t="s">
        <v>41</v>
      </c>
      <c r="D432" s="2">
        <v>41</v>
      </c>
      <c r="E432" s="2" t="s">
        <v>1309</v>
      </c>
      <c r="F432" s="2">
        <v>8422</v>
      </c>
      <c r="G432" s="2" t="s">
        <v>639</v>
      </c>
      <c r="H432" s="2" t="s">
        <v>70</v>
      </c>
      <c r="I432" s="2" t="s">
        <v>14</v>
      </c>
    </row>
    <row r="433" spans="1:9" ht="13">
      <c r="A433" s="2">
        <v>432</v>
      </c>
      <c r="B433" s="2" t="s">
        <v>1310</v>
      </c>
      <c r="C433" s="2" t="s">
        <v>26</v>
      </c>
      <c r="D433" s="2">
        <v>34</v>
      </c>
      <c r="E433" s="2" t="s">
        <v>1311</v>
      </c>
      <c r="F433" s="2">
        <v>7029</v>
      </c>
      <c r="G433" s="2" t="s">
        <v>1312</v>
      </c>
      <c r="H433" s="2" t="s">
        <v>70</v>
      </c>
      <c r="I433" s="2" t="s">
        <v>14</v>
      </c>
    </row>
    <row r="434" spans="1:9" ht="13">
      <c r="A434" s="2">
        <v>433</v>
      </c>
      <c r="B434" s="2" t="s">
        <v>1313</v>
      </c>
      <c r="C434" s="2" t="s">
        <v>85</v>
      </c>
      <c r="D434" s="2">
        <v>46</v>
      </c>
      <c r="E434" s="2" t="s">
        <v>1314</v>
      </c>
      <c r="F434" s="2">
        <v>9728</v>
      </c>
      <c r="G434" s="2" t="s">
        <v>1315</v>
      </c>
      <c r="H434" s="2" t="s">
        <v>88</v>
      </c>
      <c r="I434" s="2" t="s">
        <v>14</v>
      </c>
    </row>
    <row r="435" spans="1:9" ht="13">
      <c r="A435" s="2">
        <v>434</v>
      </c>
      <c r="B435" s="2" t="s">
        <v>1316</v>
      </c>
      <c r="C435" s="2" t="s">
        <v>41</v>
      </c>
      <c r="D435" s="2">
        <v>20</v>
      </c>
      <c r="E435" s="2" t="s">
        <v>1317</v>
      </c>
      <c r="F435" s="2">
        <v>4176</v>
      </c>
      <c r="G435" s="2" t="s">
        <v>1318</v>
      </c>
      <c r="H435" s="2" t="s">
        <v>51</v>
      </c>
      <c r="I435" s="2" t="s">
        <v>14</v>
      </c>
    </row>
    <row r="436" spans="1:9" ht="13">
      <c r="A436" s="2">
        <v>435</v>
      </c>
      <c r="B436" s="2" t="s">
        <v>1319</v>
      </c>
      <c r="C436" s="2" t="s">
        <v>41</v>
      </c>
      <c r="D436" s="2">
        <v>41</v>
      </c>
      <c r="E436" s="2" t="s">
        <v>1320</v>
      </c>
      <c r="F436" s="2">
        <v>5868</v>
      </c>
      <c r="G436" s="2" t="s">
        <v>1321</v>
      </c>
      <c r="H436" s="2" t="s">
        <v>19</v>
      </c>
      <c r="I436" s="2" t="s">
        <v>14</v>
      </c>
    </row>
    <row r="437" spans="1:9" ht="13">
      <c r="A437" s="2">
        <v>436</v>
      </c>
      <c r="B437" s="2" t="s">
        <v>1322</v>
      </c>
      <c r="C437" s="2" t="s">
        <v>21</v>
      </c>
      <c r="D437" s="2">
        <v>41</v>
      </c>
      <c r="E437" s="2" t="s">
        <v>1323</v>
      </c>
      <c r="F437" s="2">
        <v>7809</v>
      </c>
      <c r="G437" s="2" t="s">
        <v>1324</v>
      </c>
      <c r="H437" s="2" t="s">
        <v>19</v>
      </c>
      <c r="I437" s="2" t="s">
        <v>14</v>
      </c>
    </row>
    <row r="438" spans="1:9" ht="13">
      <c r="A438" s="2">
        <v>437</v>
      </c>
      <c r="B438" s="2" t="s">
        <v>1325</v>
      </c>
      <c r="C438" s="2" t="s">
        <v>16</v>
      </c>
      <c r="D438" s="2">
        <v>23</v>
      </c>
      <c r="E438" s="2" t="s">
        <v>1326</v>
      </c>
      <c r="F438" s="2">
        <v>8456</v>
      </c>
      <c r="G438" s="2" t="s">
        <v>1327</v>
      </c>
      <c r="H438" s="2" t="s">
        <v>24</v>
      </c>
      <c r="I438" s="2" t="s">
        <v>14</v>
      </c>
    </row>
    <row r="439" spans="1:9" ht="13">
      <c r="A439" s="2">
        <v>438</v>
      </c>
      <c r="B439" s="2" t="s">
        <v>1328</v>
      </c>
      <c r="C439" s="2" t="s">
        <v>26</v>
      </c>
      <c r="D439" s="2">
        <v>80</v>
      </c>
      <c r="E439" s="2" t="s">
        <v>1329</v>
      </c>
      <c r="F439" s="2">
        <v>6893</v>
      </c>
      <c r="G439" s="2" t="s">
        <v>1330</v>
      </c>
      <c r="H439" s="2" t="s">
        <v>51</v>
      </c>
      <c r="I439" s="2" t="s">
        <v>14</v>
      </c>
    </row>
    <row r="440" spans="1:9" ht="13">
      <c r="A440" s="2">
        <v>439</v>
      </c>
      <c r="B440" s="2" t="s">
        <v>1331</v>
      </c>
      <c r="C440" s="2" t="s">
        <v>10</v>
      </c>
      <c r="D440" s="2">
        <v>75</v>
      </c>
      <c r="E440" s="2" t="s">
        <v>1332</v>
      </c>
      <c r="F440" s="2">
        <v>3142</v>
      </c>
      <c r="G440" s="2" t="s">
        <v>1333</v>
      </c>
      <c r="H440" s="2" t="s">
        <v>70</v>
      </c>
      <c r="I440" s="2" t="s">
        <v>14</v>
      </c>
    </row>
    <row r="441" spans="1:9" ht="13">
      <c r="A441" s="2">
        <v>440</v>
      </c>
      <c r="B441" s="2" t="s">
        <v>1334</v>
      </c>
      <c r="C441" s="2" t="s">
        <v>21</v>
      </c>
      <c r="D441" s="2">
        <v>64</v>
      </c>
      <c r="E441" s="2" t="s">
        <v>1335</v>
      </c>
      <c r="F441" s="2">
        <v>5404</v>
      </c>
      <c r="G441" s="2" t="s">
        <v>1336</v>
      </c>
      <c r="H441" s="2" t="s">
        <v>29</v>
      </c>
      <c r="I441" s="2" t="s">
        <v>14</v>
      </c>
    </row>
    <row r="442" spans="1:9" ht="13">
      <c r="A442" s="2">
        <v>441</v>
      </c>
      <c r="B442" s="2" t="s">
        <v>1337</v>
      </c>
      <c r="C442" s="2" t="s">
        <v>26</v>
      </c>
      <c r="D442" s="2">
        <v>53</v>
      </c>
      <c r="E442" s="2" t="s">
        <v>1338</v>
      </c>
      <c r="F442" s="2">
        <v>7650</v>
      </c>
      <c r="G442" s="2" t="s">
        <v>1339</v>
      </c>
      <c r="H442" s="2" t="s">
        <v>51</v>
      </c>
      <c r="I442" s="2" t="s">
        <v>14</v>
      </c>
    </row>
    <row r="443" spans="1:9" ht="13">
      <c r="A443" s="2">
        <v>442</v>
      </c>
      <c r="B443" s="2" t="s">
        <v>1340</v>
      </c>
      <c r="C443" s="2" t="s">
        <v>21</v>
      </c>
      <c r="D443" s="2">
        <v>26</v>
      </c>
      <c r="E443" s="2" t="s">
        <v>1341</v>
      </c>
      <c r="F443" s="2">
        <v>7249</v>
      </c>
      <c r="G443" s="2" t="s">
        <v>1342</v>
      </c>
      <c r="H443" s="2" t="s">
        <v>36</v>
      </c>
      <c r="I443" s="2" t="s">
        <v>14</v>
      </c>
    </row>
    <row r="444" spans="1:9" ht="13">
      <c r="A444" s="2">
        <v>443</v>
      </c>
      <c r="B444" s="2" t="s">
        <v>1343</v>
      </c>
      <c r="C444" s="2" t="s">
        <v>26</v>
      </c>
      <c r="D444" s="2">
        <v>49</v>
      </c>
      <c r="E444" s="2" t="s">
        <v>1344</v>
      </c>
      <c r="F444" s="2">
        <v>9651</v>
      </c>
      <c r="G444" s="2" t="s">
        <v>1345</v>
      </c>
      <c r="H444" s="2" t="s">
        <v>70</v>
      </c>
      <c r="I444" s="2" t="s">
        <v>14</v>
      </c>
    </row>
    <row r="445" spans="1:9" ht="13">
      <c r="A445" s="2">
        <v>444</v>
      </c>
      <c r="B445" s="2" t="s">
        <v>1346</v>
      </c>
      <c r="C445" s="2" t="s">
        <v>21</v>
      </c>
      <c r="D445" s="2">
        <v>79</v>
      </c>
      <c r="E445" s="2" t="s">
        <v>1347</v>
      </c>
      <c r="F445" s="2">
        <v>6837</v>
      </c>
      <c r="G445" s="2" t="s">
        <v>1348</v>
      </c>
      <c r="H445" s="2" t="s">
        <v>51</v>
      </c>
      <c r="I445" s="2" t="s">
        <v>14</v>
      </c>
    </row>
    <row r="446" spans="1:9" ht="13">
      <c r="A446" s="2">
        <v>445</v>
      </c>
      <c r="B446" s="2" t="s">
        <v>1349</v>
      </c>
      <c r="C446" s="2" t="s">
        <v>21</v>
      </c>
      <c r="D446" s="2">
        <v>44</v>
      </c>
      <c r="E446" s="2" t="s">
        <v>1350</v>
      </c>
      <c r="F446" s="2">
        <v>1927</v>
      </c>
      <c r="G446" s="2" t="s">
        <v>1351</v>
      </c>
      <c r="H446" s="2" t="s">
        <v>70</v>
      </c>
      <c r="I446" s="2" t="s">
        <v>14</v>
      </c>
    </row>
    <row r="447" spans="1:9" ht="13">
      <c r="A447" s="2">
        <v>446</v>
      </c>
      <c r="B447" s="2" t="s">
        <v>1352</v>
      </c>
      <c r="C447" s="2" t="s">
        <v>85</v>
      </c>
      <c r="D447" s="2">
        <v>47</v>
      </c>
      <c r="E447" s="2" t="s">
        <v>1353</v>
      </c>
      <c r="F447" s="2">
        <v>1552</v>
      </c>
      <c r="G447" s="2" t="s">
        <v>1354</v>
      </c>
      <c r="H447" s="2" t="s">
        <v>88</v>
      </c>
      <c r="I447" s="2" t="s">
        <v>14</v>
      </c>
    </row>
    <row r="448" spans="1:9" ht="13">
      <c r="A448" s="2">
        <v>447</v>
      </c>
      <c r="B448" s="2" t="s">
        <v>1355</v>
      </c>
      <c r="C448" s="2" t="s">
        <v>26</v>
      </c>
      <c r="D448" s="2">
        <v>68</v>
      </c>
      <c r="E448" s="2" t="s">
        <v>1356</v>
      </c>
      <c r="F448" s="2">
        <v>8664</v>
      </c>
      <c r="G448" s="2" t="s">
        <v>1357</v>
      </c>
      <c r="H448" s="2" t="s">
        <v>36</v>
      </c>
      <c r="I448" s="2" t="s">
        <v>14</v>
      </c>
    </row>
    <row r="449" spans="1:9" ht="13">
      <c r="A449" s="2">
        <v>448</v>
      </c>
      <c r="B449" s="2" t="s">
        <v>1358</v>
      </c>
      <c r="C449" s="2" t="s">
        <v>81</v>
      </c>
      <c r="D449" s="2">
        <v>61</v>
      </c>
      <c r="E449" s="2" t="s">
        <v>1359</v>
      </c>
      <c r="F449" s="2">
        <v>3895</v>
      </c>
      <c r="G449" s="2" t="s">
        <v>1360</v>
      </c>
      <c r="H449" s="2" t="s">
        <v>29</v>
      </c>
      <c r="I449" s="2" t="s">
        <v>14</v>
      </c>
    </row>
    <row r="450" spans="1:9" ht="13">
      <c r="A450" s="2">
        <v>449</v>
      </c>
      <c r="B450" s="2" t="s">
        <v>1361</v>
      </c>
      <c r="C450" s="2" t="s">
        <v>45</v>
      </c>
      <c r="D450" s="2">
        <v>74</v>
      </c>
      <c r="E450" s="2" t="s">
        <v>1362</v>
      </c>
      <c r="F450" s="2">
        <v>3041</v>
      </c>
      <c r="G450" s="2" t="s">
        <v>1363</v>
      </c>
      <c r="H450" s="2" t="s">
        <v>13</v>
      </c>
      <c r="I450" s="2" t="s">
        <v>14</v>
      </c>
    </row>
    <row r="451" spans="1:9" ht="13">
      <c r="A451" s="2">
        <v>450</v>
      </c>
      <c r="B451" s="2" t="s">
        <v>1364</v>
      </c>
      <c r="C451" s="2" t="s">
        <v>16</v>
      </c>
      <c r="D451" s="2">
        <v>59</v>
      </c>
      <c r="E451" s="2" t="s">
        <v>1365</v>
      </c>
      <c r="F451" s="2">
        <v>5146</v>
      </c>
      <c r="G451" s="2" t="s">
        <v>1366</v>
      </c>
      <c r="H451" s="2" t="s">
        <v>36</v>
      </c>
      <c r="I451" s="2" t="s">
        <v>14</v>
      </c>
    </row>
    <row r="452" spans="1:9" ht="13">
      <c r="A452" s="2">
        <v>451</v>
      </c>
      <c r="B452" s="2" t="s">
        <v>1367</v>
      </c>
      <c r="C452" s="2" t="s">
        <v>21</v>
      </c>
      <c r="D452" s="2">
        <v>21</v>
      </c>
      <c r="E452" s="2" t="s">
        <v>1368</v>
      </c>
      <c r="F452" s="2">
        <v>9491</v>
      </c>
      <c r="G452" s="2" t="s">
        <v>1369</v>
      </c>
      <c r="H452" s="2" t="s">
        <v>24</v>
      </c>
      <c r="I452" s="2" t="s">
        <v>14</v>
      </c>
    </row>
    <row r="453" spans="1:9" ht="13">
      <c r="A453" s="2">
        <v>452</v>
      </c>
      <c r="B453" s="2" t="s">
        <v>1370</v>
      </c>
      <c r="C453" s="2" t="s">
        <v>81</v>
      </c>
      <c r="D453" s="2">
        <v>27</v>
      </c>
      <c r="E453" s="2" t="s">
        <v>1371</v>
      </c>
      <c r="F453" s="2">
        <v>3680</v>
      </c>
      <c r="G453" s="2" t="s">
        <v>1372</v>
      </c>
      <c r="H453" s="2" t="s">
        <v>36</v>
      </c>
      <c r="I453" s="2" t="s">
        <v>14</v>
      </c>
    </row>
    <row r="454" spans="1:9" ht="13">
      <c r="A454" s="2">
        <v>453</v>
      </c>
      <c r="B454" s="2" t="s">
        <v>1373</v>
      </c>
      <c r="C454" s="2" t="s">
        <v>21</v>
      </c>
      <c r="D454" s="2">
        <v>35</v>
      </c>
      <c r="E454" s="2" t="s">
        <v>1374</v>
      </c>
      <c r="F454" s="2">
        <v>2891</v>
      </c>
      <c r="G454" s="2" t="s">
        <v>1375</v>
      </c>
      <c r="H454" s="2" t="s">
        <v>88</v>
      </c>
      <c r="I454" s="2" t="s">
        <v>14</v>
      </c>
    </row>
    <row r="455" spans="1:9" ht="13">
      <c r="A455" s="2">
        <v>454</v>
      </c>
      <c r="B455" s="2" t="s">
        <v>1376</v>
      </c>
      <c r="C455" s="2" t="s">
        <v>16</v>
      </c>
      <c r="D455" s="2">
        <v>28</v>
      </c>
      <c r="E455" s="2" t="s">
        <v>1377</v>
      </c>
      <c r="F455" s="2">
        <v>3276</v>
      </c>
      <c r="G455" s="2" t="s">
        <v>1378</v>
      </c>
      <c r="H455" s="2" t="s">
        <v>36</v>
      </c>
      <c r="I455" s="2" t="s">
        <v>14</v>
      </c>
    </row>
    <row r="456" spans="1:9" ht="13">
      <c r="A456" s="2">
        <v>455</v>
      </c>
      <c r="B456" s="2" t="s">
        <v>1379</v>
      </c>
      <c r="C456" s="2" t="s">
        <v>85</v>
      </c>
      <c r="D456" s="2">
        <v>60</v>
      </c>
      <c r="E456" s="2" t="s">
        <v>1380</v>
      </c>
      <c r="F456" s="2">
        <v>8038</v>
      </c>
      <c r="G456" s="2" t="s">
        <v>1381</v>
      </c>
      <c r="H456" s="2" t="s">
        <v>13</v>
      </c>
      <c r="I456" s="2" t="s">
        <v>14</v>
      </c>
    </row>
    <row r="457" spans="1:9" ht="13">
      <c r="A457" s="2">
        <v>456</v>
      </c>
      <c r="B457" s="2" t="s">
        <v>1382</v>
      </c>
      <c r="C457" s="2" t="s">
        <v>41</v>
      </c>
      <c r="D457" s="2">
        <v>33</v>
      </c>
      <c r="E457" s="2" t="s">
        <v>1383</v>
      </c>
      <c r="F457" s="2">
        <v>2010</v>
      </c>
      <c r="G457" s="2" t="s">
        <v>1384</v>
      </c>
      <c r="H457" s="2" t="s">
        <v>29</v>
      </c>
      <c r="I457" s="2" t="s">
        <v>14</v>
      </c>
    </row>
    <row r="458" spans="1:9" ht="13">
      <c r="A458" s="2">
        <v>457</v>
      </c>
      <c r="B458" s="2" t="s">
        <v>1385</v>
      </c>
      <c r="C458" s="2" t="s">
        <v>45</v>
      </c>
      <c r="D458" s="2">
        <v>27</v>
      </c>
      <c r="E458" s="2" t="s">
        <v>1386</v>
      </c>
      <c r="F458" s="2">
        <v>1849</v>
      </c>
      <c r="G458" s="2" t="s">
        <v>1387</v>
      </c>
      <c r="H458" s="2" t="s">
        <v>70</v>
      </c>
      <c r="I458" s="2" t="s">
        <v>14</v>
      </c>
    </row>
    <row r="459" spans="1:9" ht="13">
      <c r="A459" s="2">
        <v>458</v>
      </c>
      <c r="B459" s="2" t="s">
        <v>1388</v>
      </c>
      <c r="C459" s="2" t="s">
        <v>81</v>
      </c>
      <c r="D459" s="2">
        <v>42</v>
      </c>
      <c r="E459" s="2" t="s">
        <v>1389</v>
      </c>
      <c r="F459" s="2">
        <v>1086</v>
      </c>
      <c r="G459" s="2" t="s">
        <v>1390</v>
      </c>
      <c r="H459" s="2" t="s">
        <v>29</v>
      </c>
      <c r="I459" s="2" t="s">
        <v>14</v>
      </c>
    </row>
    <row r="460" spans="1:9" ht="13">
      <c r="A460" s="2">
        <v>459</v>
      </c>
      <c r="B460" s="2" t="s">
        <v>1391</v>
      </c>
      <c r="C460" s="2" t="s">
        <v>85</v>
      </c>
      <c r="D460" s="2">
        <v>62</v>
      </c>
      <c r="E460" s="2" t="s">
        <v>1392</v>
      </c>
      <c r="F460" s="2">
        <v>4975</v>
      </c>
      <c r="G460" s="2" t="s">
        <v>1393</v>
      </c>
      <c r="H460" s="2" t="s">
        <v>36</v>
      </c>
      <c r="I460" s="2" t="s">
        <v>14</v>
      </c>
    </row>
    <row r="461" spans="1:9" ht="13">
      <c r="A461" s="2">
        <v>460</v>
      </c>
      <c r="B461" s="2" t="s">
        <v>1394</v>
      </c>
      <c r="C461" s="2" t="s">
        <v>16</v>
      </c>
      <c r="D461" s="2">
        <v>31</v>
      </c>
      <c r="E461" s="2" t="s">
        <v>1395</v>
      </c>
      <c r="F461" s="2">
        <v>3847</v>
      </c>
      <c r="G461" s="2" t="s">
        <v>1396</v>
      </c>
      <c r="H461" s="2" t="s">
        <v>70</v>
      </c>
      <c r="I461" s="2" t="s">
        <v>14</v>
      </c>
    </row>
    <row r="462" spans="1:9" ht="13">
      <c r="A462" s="2">
        <v>461</v>
      </c>
      <c r="B462" s="2" t="s">
        <v>1397</v>
      </c>
      <c r="C462" s="2" t="s">
        <v>10</v>
      </c>
      <c r="D462" s="2">
        <v>54</v>
      </c>
      <c r="E462" s="2" t="s">
        <v>1398</v>
      </c>
      <c r="F462" s="2">
        <v>60</v>
      </c>
      <c r="G462" s="2" t="s">
        <v>1399</v>
      </c>
      <c r="H462" s="2" t="s">
        <v>24</v>
      </c>
      <c r="I462" s="2" t="s">
        <v>14</v>
      </c>
    </row>
    <row r="463" spans="1:9" ht="13">
      <c r="A463" s="2">
        <v>462</v>
      </c>
      <c r="B463" s="2" t="s">
        <v>1400</v>
      </c>
      <c r="C463" s="2" t="s">
        <v>85</v>
      </c>
      <c r="D463" s="2">
        <v>45</v>
      </c>
      <c r="E463" s="2" t="s">
        <v>1401</v>
      </c>
      <c r="F463" s="2">
        <v>1919</v>
      </c>
      <c r="G463" s="2" t="s">
        <v>1402</v>
      </c>
      <c r="H463" s="2" t="s">
        <v>19</v>
      </c>
      <c r="I463" s="2" t="s">
        <v>14</v>
      </c>
    </row>
    <row r="464" spans="1:9" ht="13">
      <c r="A464" s="2">
        <v>463</v>
      </c>
      <c r="B464" s="2" t="s">
        <v>1403</v>
      </c>
      <c r="C464" s="2" t="s">
        <v>41</v>
      </c>
      <c r="D464" s="2">
        <v>58</v>
      </c>
      <c r="E464" s="2" t="s">
        <v>1404</v>
      </c>
      <c r="F464" s="2">
        <v>387</v>
      </c>
      <c r="G464" s="2" t="s">
        <v>1405</v>
      </c>
      <c r="H464" s="2" t="s">
        <v>24</v>
      </c>
      <c r="I464" s="2" t="s">
        <v>14</v>
      </c>
    </row>
    <row r="465" spans="1:9" ht="13">
      <c r="A465" s="2">
        <v>464</v>
      </c>
      <c r="B465" s="2" t="s">
        <v>1406</v>
      </c>
      <c r="C465" s="2" t="s">
        <v>21</v>
      </c>
      <c r="D465" s="2">
        <v>64</v>
      </c>
      <c r="E465" s="2" t="s">
        <v>1407</v>
      </c>
      <c r="F465" s="2">
        <v>5327</v>
      </c>
      <c r="G465" s="2" t="s">
        <v>1408</v>
      </c>
      <c r="H465" s="2" t="s">
        <v>19</v>
      </c>
      <c r="I465" s="2" t="s">
        <v>14</v>
      </c>
    </row>
    <row r="466" spans="1:9" ht="13">
      <c r="A466" s="2">
        <v>465</v>
      </c>
      <c r="B466" s="2" t="s">
        <v>1409</v>
      </c>
      <c r="C466" s="2" t="s">
        <v>10</v>
      </c>
      <c r="D466" s="2">
        <v>38</v>
      </c>
      <c r="E466" s="2" t="s">
        <v>1410</v>
      </c>
      <c r="F466" s="2">
        <v>4700</v>
      </c>
      <c r="G466" s="2" t="s">
        <v>1411</v>
      </c>
      <c r="H466" s="2" t="s">
        <v>70</v>
      </c>
      <c r="I466" s="2" t="s">
        <v>14</v>
      </c>
    </row>
    <row r="467" spans="1:9" ht="13">
      <c r="A467" s="2">
        <v>466</v>
      </c>
      <c r="B467" s="2" t="s">
        <v>1412</v>
      </c>
      <c r="C467" s="2" t="s">
        <v>45</v>
      </c>
      <c r="D467" s="2">
        <v>28</v>
      </c>
      <c r="E467" s="2" t="s">
        <v>1413</v>
      </c>
      <c r="F467" s="2">
        <v>7356</v>
      </c>
      <c r="G467" s="2" t="s">
        <v>1414</v>
      </c>
      <c r="H467" s="2" t="s">
        <v>19</v>
      </c>
      <c r="I467" s="2" t="s">
        <v>14</v>
      </c>
    </row>
    <row r="468" spans="1:9" ht="13">
      <c r="A468" s="2">
        <v>467</v>
      </c>
      <c r="B468" s="2" t="s">
        <v>1415</v>
      </c>
      <c r="C468" s="2" t="s">
        <v>26</v>
      </c>
      <c r="D468" s="2">
        <v>53</v>
      </c>
      <c r="E468" s="2" t="s">
        <v>1416</v>
      </c>
      <c r="F468" s="2">
        <v>7040</v>
      </c>
      <c r="G468" s="2" t="s">
        <v>1417</v>
      </c>
      <c r="H468" s="2" t="s">
        <v>19</v>
      </c>
      <c r="I468" s="2" t="s">
        <v>14</v>
      </c>
    </row>
    <row r="469" spans="1:9" ht="13">
      <c r="A469" s="2">
        <v>468</v>
      </c>
      <c r="B469" s="2" t="s">
        <v>1418</v>
      </c>
      <c r="C469" s="2" t="s">
        <v>81</v>
      </c>
      <c r="D469" s="2">
        <v>67</v>
      </c>
      <c r="E469" s="2" t="s">
        <v>1419</v>
      </c>
      <c r="F469" s="2">
        <v>5607</v>
      </c>
      <c r="G469" s="2" t="s">
        <v>1420</v>
      </c>
      <c r="H469" s="2" t="s">
        <v>88</v>
      </c>
      <c r="I469" s="2" t="s">
        <v>14</v>
      </c>
    </row>
    <row r="470" spans="1:9" ht="13">
      <c r="A470" s="2">
        <v>469</v>
      </c>
      <c r="B470" s="2" t="s">
        <v>1421</v>
      </c>
      <c r="C470" s="2" t="s">
        <v>10</v>
      </c>
      <c r="D470" s="2">
        <v>78</v>
      </c>
      <c r="E470" s="2" t="s">
        <v>1422</v>
      </c>
      <c r="F470" s="2">
        <v>5011</v>
      </c>
      <c r="G470" s="2" t="s">
        <v>1423</v>
      </c>
      <c r="H470" s="2" t="s">
        <v>36</v>
      </c>
      <c r="I470" s="2" t="s">
        <v>14</v>
      </c>
    </row>
    <row r="471" spans="1:9" ht="13">
      <c r="A471" s="2">
        <v>470</v>
      </c>
      <c r="B471" s="2" t="s">
        <v>1424</v>
      </c>
      <c r="C471" s="2" t="s">
        <v>16</v>
      </c>
      <c r="D471" s="2">
        <v>45</v>
      </c>
      <c r="E471" s="2" t="s">
        <v>1425</v>
      </c>
      <c r="F471" s="2">
        <v>3138</v>
      </c>
      <c r="G471" s="2" t="s">
        <v>1426</v>
      </c>
      <c r="H471" s="2" t="s">
        <v>51</v>
      </c>
      <c r="I471" s="2" t="s">
        <v>14</v>
      </c>
    </row>
    <row r="472" spans="1:9" ht="13">
      <c r="A472" s="2">
        <v>471</v>
      </c>
      <c r="B472" s="2" t="s">
        <v>1427</v>
      </c>
      <c r="C472" s="2" t="s">
        <v>85</v>
      </c>
      <c r="D472" s="2">
        <v>31</v>
      </c>
      <c r="E472" s="2" t="s">
        <v>1428</v>
      </c>
      <c r="F472" s="2">
        <v>8731</v>
      </c>
      <c r="G472" s="2" t="s">
        <v>1429</v>
      </c>
      <c r="H472" s="2" t="s">
        <v>36</v>
      </c>
      <c r="I472" s="2" t="s">
        <v>14</v>
      </c>
    </row>
    <row r="473" spans="1:9" ht="13">
      <c r="A473" s="2">
        <v>472</v>
      </c>
      <c r="B473" s="2" t="s">
        <v>1430</v>
      </c>
      <c r="C473" s="2" t="s">
        <v>45</v>
      </c>
      <c r="D473" s="2">
        <v>57</v>
      </c>
      <c r="E473" s="2" t="s">
        <v>1431</v>
      </c>
      <c r="F473" s="2">
        <v>4994</v>
      </c>
      <c r="G473" s="2" t="s">
        <v>1432</v>
      </c>
      <c r="H473" s="2" t="s">
        <v>29</v>
      </c>
      <c r="I473" s="2" t="s">
        <v>14</v>
      </c>
    </row>
    <row r="474" spans="1:9" ht="13">
      <c r="A474" s="2">
        <v>473</v>
      </c>
      <c r="B474" s="2" t="s">
        <v>1433</v>
      </c>
      <c r="C474" s="2" t="s">
        <v>45</v>
      </c>
      <c r="D474" s="2">
        <v>61</v>
      </c>
      <c r="E474" s="2" t="s">
        <v>1434</v>
      </c>
      <c r="F474" s="2">
        <v>1744</v>
      </c>
      <c r="G474" s="2" t="s">
        <v>1435</v>
      </c>
      <c r="H474" s="2" t="s">
        <v>19</v>
      </c>
      <c r="I474" s="2" t="s">
        <v>14</v>
      </c>
    </row>
    <row r="475" spans="1:9" ht="13">
      <c r="A475" s="2">
        <v>474</v>
      </c>
      <c r="B475" s="2" t="s">
        <v>1436</v>
      </c>
      <c r="C475" s="2" t="s">
        <v>85</v>
      </c>
      <c r="D475" s="2">
        <v>21</v>
      </c>
      <c r="E475" s="2" t="s">
        <v>1437</v>
      </c>
      <c r="F475" s="2">
        <v>7719</v>
      </c>
      <c r="G475" s="2" t="s">
        <v>1438</v>
      </c>
      <c r="H475" s="2" t="s">
        <v>19</v>
      </c>
      <c r="I475" s="2" t="s">
        <v>14</v>
      </c>
    </row>
    <row r="476" spans="1:9" ht="13">
      <c r="A476" s="2">
        <v>475</v>
      </c>
      <c r="B476" s="2" t="s">
        <v>1439</v>
      </c>
      <c r="C476" s="2" t="s">
        <v>45</v>
      </c>
      <c r="D476" s="2">
        <v>61</v>
      </c>
      <c r="E476" s="2" t="s">
        <v>1440</v>
      </c>
      <c r="F476" s="2">
        <v>3722</v>
      </c>
      <c r="G476" s="2" t="s">
        <v>1441</v>
      </c>
      <c r="H476" s="2" t="s">
        <v>88</v>
      </c>
      <c r="I476" s="2" t="s">
        <v>14</v>
      </c>
    </row>
    <row r="477" spans="1:9" ht="13">
      <c r="A477" s="2">
        <v>476</v>
      </c>
      <c r="B477" s="2" t="s">
        <v>1442</v>
      </c>
      <c r="C477" s="2" t="s">
        <v>16</v>
      </c>
      <c r="D477" s="2">
        <v>64</v>
      </c>
      <c r="E477" s="2" t="s">
        <v>1443</v>
      </c>
      <c r="F477" s="2">
        <v>1127</v>
      </c>
      <c r="G477" s="2" t="s">
        <v>1089</v>
      </c>
      <c r="H477" s="2" t="s">
        <v>19</v>
      </c>
      <c r="I477" s="2" t="s">
        <v>14</v>
      </c>
    </row>
    <row r="478" spans="1:9" ht="13">
      <c r="A478" s="2">
        <v>477</v>
      </c>
      <c r="B478" s="2" t="s">
        <v>1444</v>
      </c>
      <c r="C478" s="2" t="s">
        <v>81</v>
      </c>
      <c r="D478" s="2">
        <v>32</v>
      </c>
      <c r="E478" s="2" t="s">
        <v>1445</v>
      </c>
      <c r="F478" s="2">
        <v>1579</v>
      </c>
      <c r="G478" s="2" t="s">
        <v>1446</v>
      </c>
      <c r="H478" s="2" t="s">
        <v>13</v>
      </c>
      <c r="I478" s="2" t="s">
        <v>14</v>
      </c>
    </row>
    <row r="479" spans="1:9" ht="13">
      <c r="A479" s="2">
        <v>478</v>
      </c>
      <c r="B479" s="2" t="s">
        <v>1447</v>
      </c>
      <c r="C479" s="2" t="s">
        <v>85</v>
      </c>
      <c r="D479" s="2">
        <v>71</v>
      </c>
      <c r="E479" s="2" t="s">
        <v>1448</v>
      </c>
      <c r="F479" s="2">
        <v>1303</v>
      </c>
      <c r="G479" s="2" t="s">
        <v>1449</v>
      </c>
      <c r="H479" s="2" t="s">
        <v>13</v>
      </c>
      <c r="I479" s="2" t="s">
        <v>14</v>
      </c>
    </row>
    <row r="480" spans="1:9" ht="13">
      <c r="A480" s="2">
        <v>479</v>
      </c>
      <c r="B480" s="2" t="s">
        <v>1450</v>
      </c>
      <c r="C480" s="2" t="s">
        <v>81</v>
      </c>
      <c r="D480" s="2">
        <v>20</v>
      </c>
      <c r="E480" s="2" t="s">
        <v>1451</v>
      </c>
      <c r="F480" s="2">
        <v>789</v>
      </c>
      <c r="G480" s="2" t="s">
        <v>1452</v>
      </c>
      <c r="H480" s="2" t="s">
        <v>51</v>
      </c>
      <c r="I480" s="2" t="s">
        <v>14</v>
      </c>
    </row>
    <row r="481" spans="1:9" ht="13">
      <c r="A481" s="2">
        <v>480</v>
      </c>
      <c r="B481" s="2" t="s">
        <v>1453</v>
      </c>
      <c r="C481" s="2" t="s">
        <v>85</v>
      </c>
      <c r="D481" s="2">
        <v>50</v>
      </c>
      <c r="E481" s="2" t="s">
        <v>1454</v>
      </c>
      <c r="F481" s="2">
        <v>6329</v>
      </c>
      <c r="G481" s="2" t="s">
        <v>1455</v>
      </c>
      <c r="H481" s="2" t="s">
        <v>24</v>
      </c>
      <c r="I481" s="2" t="s">
        <v>14</v>
      </c>
    </row>
    <row r="482" spans="1:9" ht="13">
      <c r="A482" s="2">
        <v>481</v>
      </c>
      <c r="B482" s="2" t="s">
        <v>1456</v>
      </c>
      <c r="C482" s="2" t="s">
        <v>10</v>
      </c>
      <c r="D482" s="2">
        <v>51</v>
      </c>
      <c r="E482" s="2" t="s">
        <v>1457</v>
      </c>
      <c r="F482" s="2">
        <v>4149</v>
      </c>
      <c r="G482" s="2" t="s">
        <v>1458</v>
      </c>
      <c r="H482" s="2" t="s">
        <v>51</v>
      </c>
      <c r="I482" s="2" t="s">
        <v>14</v>
      </c>
    </row>
    <row r="483" spans="1:9" ht="13">
      <c r="A483" s="2">
        <v>482</v>
      </c>
      <c r="B483" s="2" t="s">
        <v>1459</v>
      </c>
      <c r="C483" s="2" t="s">
        <v>41</v>
      </c>
      <c r="D483" s="2">
        <v>63</v>
      </c>
      <c r="E483" s="2" t="s">
        <v>1460</v>
      </c>
      <c r="F483" s="2">
        <v>8260</v>
      </c>
      <c r="G483" s="2" t="s">
        <v>1461</v>
      </c>
      <c r="H483" s="2" t="s">
        <v>29</v>
      </c>
      <c r="I483" s="2" t="s">
        <v>14</v>
      </c>
    </row>
    <row r="484" spans="1:9" ht="13">
      <c r="A484" s="2">
        <v>483</v>
      </c>
      <c r="B484" s="2" t="s">
        <v>1462</v>
      </c>
      <c r="C484" s="2" t="s">
        <v>10</v>
      </c>
      <c r="D484" s="2">
        <v>35</v>
      </c>
      <c r="E484" s="2" t="s">
        <v>1463</v>
      </c>
      <c r="F484" s="2">
        <v>8487</v>
      </c>
      <c r="G484" s="2" t="s">
        <v>1464</v>
      </c>
      <c r="H484" s="2" t="s">
        <v>88</v>
      </c>
      <c r="I484" s="2" t="s">
        <v>14</v>
      </c>
    </row>
    <row r="485" spans="1:9" ht="13">
      <c r="A485" s="2">
        <v>484</v>
      </c>
      <c r="B485" s="2" t="s">
        <v>1465</v>
      </c>
      <c r="C485" s="2" t="s">
        <v>10</v>
      </c>
      <c r="D485" s="2">
        <v>43</v>
      </c>
      <c r="E485" s="2" t="s">
        <v>1466</v>
      </c>
      <c r="F485" s="2">
        <v>7271</v>
      </c>
      <c r="G485" s="2" t="s">
        <v>1467</v>
      </c>
      <c r="H485" s="2" t="s">
        <v>24</v>
      </c>
      <c r="I485" s="2" t="s">
        <v>14</v>
      </c>
    </row>
    <row r="486" spans="1:9" ht="13">
      <c r="A486" s="2">
        <v>485</v>
      </c>
      <c r="B486" s="2" t="s">
        <v>1468</v>
      </c>
      <c r="C486" s="2" t="s">
        <v>45</v>
      </c>
      <c r="D486" s="2">
        <v>46</v>
      </c>
      <c r="E486" s="2" t="s">
        <v>1469</v>
      </c>
      <c r="F486" s="2">
        <v>6977</v>
      </c>
      <c r="G486" s="2" t="s">
        <v>1470</v>
      </c>
      <c r="H486" s="2" t="s">
        <v>24</v>
      </c>
      <c r="I486" s="2" t="s">
        <v>14</v>
      </c>
    </row>
    <row r="487" spans="1:9" ht="13">
      <c r="A487" s="2">
        <v>486</v>
      </c>
      <c r="B487" s="2" t="s">
        <v>1471</v>
      </c>
      <c r="C487" s="2" t="s">
        <v>41</v>
      </c>
      <c r="D487" s="2">
        <v>66</v>
      </c>
      <c r="E487" s="2" t="s">
        <v>1472</v>
      </c>
      <c r="F487" s="2">
        <v>8225</v>
      </c>
      <c r="G487" s="2" t="s">
        <v>1473</v>
      </c>
      <c r="H487" s="2" t="s">
        <v>13</v>
      </c>
      <c r="I487" s="2" t="s">
        <v>14</v>
      </c>
    </row>
    <row r="488" spans="1:9" ht="13">
      <c r="A488" s="2">
        <v>487</v>
      </c>
      <c r="B488" s="2" t="s">
        <v>1474</v>
      </c>
      <c r="C488" s="2" t="s">
        <v>45</v>
      </c>
      <c r="D488" s="2">
        <v>21</v>
      </c>
      <c r="E488" s="2" t="s">
        <v>1475</v>
      </c>
      <c r="F488" s="2">
        <v>4113</v>
      </c>
      <c r="G488" s="2" t="s">
        <v>1476</v>
      </c>
      <c r="H488" s="2" t="s">
        <v>70</v>
      </c>
      <c r="I488" s="2" t="s">
        <v>14</v>
      </c>
    </row>
    <row r="489" spans="1:9" ht="13">
      <c r="A489" s="2">
        <v>488</v>
      </c>
      <c r="B489" s="2" t="s">
        <v>1477</v>
      </c>
      <c r="C489" s="2" t="s">
        <v>16</v>
      </c>
      <c r="D489" s="2">
        <v>45</v>
      </c>
      <c r="E489" s="2" t="s">
        <v>1478</v>
      </c>
      <c r="F489" s="2">
        <v>1135</v>
      </c>
      <c r="G489" s="2" t="s">
        <v>1479</v>
      </c>
      <c r="H489" s="2" t="s">
        <v>88</v>
      </c>
      <c r="I489" s="2" t="s">
        <v>14</v>
      </c>
    </row>
    <row r="490" spans="1:9" ht="13">
      <c r="A490" s="2">
        <v>489</v>
      </c>
      <c r="B490" s="2" t="s">
        <v>1480</v>
      </c>
      <c r="C490" s="2" t="s">
        <v>21</v>
      </c>
      <c r="D490" s="2">
        <v>59</v>
      </c>
      <c r="E490" s="2" t="s">
        <v>1481</v>
      </c>
      <c r="F490" s="2">
        <v>2537</v>
      </c>
      <c r="G490" s="2" t="s">
        <v>1482</v>
      </c>
      <c r="H490" s="2" t="s">
        <v>36</v>
      </c>
      <c r="I490" s="2" t="s">
        <v>14</v>
      </c>
    </row>
    <row r="491" spans="1:9" ht="13">
      <c r="A491" s="2">
        <v>490</v>
      </c>
      <c r="B491" s="2" t="s">
        <v>1483</v>
      </c>
      <c r="C491" s="2" t="s">
        <v>45</v>
      </c>
      <c r="D491" s="2">
        <v>57</v>
      </c>
      <c r="E491" s="2" t="s">
        <v>1484</v>
      </c>
      <c r="F491" s="2">
        <v>7633</v>
      </c>
      <c r="G491" s="2" t="s">
        <v>1485</v>
      </c>
      <c r="H491" s="2" t="s">
        <v>36</v>
      </c>
      <c r="I491" s="2" t="s">
        <v>14</v>
      </c>
    </row>
    <row r="492" spans="1:9" ht="13">
      <c r="A492" s="2">
        <v>491</v>
      </c>
      <c r="B492" s="2" t="s">
        <v>1486</v>
      </c>
      <c r="C492" s="2" t="s">
        <v>26</v>
      </c>
      <c r="D492" s="2">
        <v>31</v>
      </c>
      <c r="E492" s="2" t="s">
        <v>1487</v>
      </c>
      <c r="F492" s="2">
        <v>6666</v>
      </c>
      <c r="G492" s="2" t="s">
        <v>1488</v>
      </c>
      <c r="H492" s="2" t="s">
        <v>70</v>
      </c>
      <c r="I492" s="2" t="s">
        <v>14</v>
      </c>
    </row>
    <row r="493" spans="1:9" ht="13">
      <c r="A493" s="2">
        <v>492</v>
      </c>
      <c r="B493" s="2" t="s">
        <v>1489</v>
      </c>
      <c r="C493" s="2" t="s">
        <v>26</v>
      </c>
      <c r="D493" s="2">
        <v>62</v>
      </c>
      <c r="E493" s="2" t="s">
        <v>1490</v>
      </c>
      <c r="F493" s="2">
        <v>8954</v>
      </c>
      <c r="G493" s="2" t="s">
        <v>1491</v>
      </c>
      <c r="H493" s="2" t="s">
        <v>29</v>
      </c>
      <c r="I493" s="2" t="s">
        <v>14</v>
      </c>
    </row>
    <row r="494" spans="1:9" ht="13">
      <c r="A494" s="2">
        <v>493</v>
      </c>
      <c r="B494" s="2" t="s">
        <v>1492</v>
      </c>
      <c r="C494" s="2" t="s">
        <v>26</v>
      </c>
      <c r="D494" s="2">
        <v>63</v>
      </c>
      <c r="E494" s="2" t="s">
        <v>1493</v>
      </c>
      <c r="F494" s="2">
        <v>1696</v>
      </c>
      <c r="G494" s="2" t="s">
        <v>1494</v>
      </c>
      <c r="H494" s="2" t="s">
        <v>70</v>
      </c>
      <c r="I494" s="2" t="s">
        <v>14</v>
      </c>
    </row>
    <row r="495" spans="1:9" ht="13">
      <c r="A495" s="2">
        <v>494</v>
      </c>
      <c r="B495" s="2" t="s">
        <v>1495</v>
      </c>
      <c r="C495" s="2" t="s">
        <v>10</v>
      </c>
      <c r="D495" s="2">
        <v>51</v>
      </c>
      <c r="E495" s="2" t="s">
        <v>1496</v>
      </c>
      <c r="F495" s="2">
        <v>8705</v>
      </c>
      <c r="G495" s="2" t="s">
        <v>1497</v>
      </c>
      <c r="H495" s="2" t="s">
        <v>29</v>
      </c>
      <c r="I495" s="2" t="s">
        <v>14</v>
      </c>
    </row>
    <row r="496" spans="1:9" ht="13">
      <c r="A496" s="2">
        <v>495</v>
      </c>
      <c r="B496" s="2" t="s">
        <v>1498</v>
      </c>
      <c r="C496" s="2" t="s">
        <v>45</v>
      </c>
      <c r="D496" s="2">
        <v>80</v>
      </c>
      <c r="E496" s="2" t="s">
        <v>1499</v>
      </c>
      <c r="F496" s="2">
        <v>9409</v>
      </c>
      <c r="G496" s="2" t="s">
        <v>1500</v>
      </c>
      <c r="H496" s="2" t="s">
        <v>36</v>
      </c>
      <c r="I496" s="2" t="s">
        <v>14</v>
      </c>
    </row>
    <row r="497" spans="1:9" ht="13">
      <c r="A497" s="2">
        <v>496</v>
      </c>
      <c r="B497" s="2" t="s">
        <v>1501</v>
      </c>
      <c r="C497" s="2" t="s">
        <v>26</v>
      </c>
      <c r="D497" s="2">
        <v>32</v>
      </c>
      <c r="E497" s="2" t="s">
        <v>1502</v>
      </c>
      <c r="F497" s="2">
        <v>3261</v>
      </c>
      <c r="G497" s="2" t="s">
        <v>1503</v>
      </c>
      <c r="H497" s="2" t="s">
        <v>19</v>
      </c>
      <c r="I497" s="2" t="s">
        <v>14</v>
      </c>
    </row>
    <row r="498" spans="1:9" ht="13">
      <c r="A498" s="2">
        <v>497</v>
      </c>
      <c r="B498" s="2" t="s">
        <v>1504</v>
      </c>
      <c r="C498" s="2" t="s">
        <v>26</v>
      </c>
      <c r="D498" s="2">
        <v>31</v>
      </c>
      <c r="E498" s="2" t="s">
        <v>1505</v>
      </c>
      <c r="F498" s="2">
        <v>9290</v>
      </c>
      <c r="G498" s="2" t="s">
        <v>1506</v>
      </c>
      <c r="H498" s="2" t="s">
        <v>13</v>
      </c>
      <c r="I498" s="2" t="s">
        <v>14</v>
      </c>
    </row>
    <row r="499" spans="1:9" ht="13">
      <c r="A499" s="2">
        <v>498</v>
      </c>
      <c r="B499" s="2" t="s">
        <v>1507</v>
      </c>
      <c r="C499" s="2" t="s">
        <v>45</v>
      </c>
      <c r="D499" s="2">
        <v>31</v>
      </c>
      <c r="E499" s="2" t="s">
        <v>1508</v>
      </c>
      <c r="F499" s="2">
        <v>745</v>
      </c>
      <c r="G499" s="2" t="s">
        <v>1509</v>
      </c>
      <c r="H499" s="2" t="s">
        <v>70</v>
      </c>
      <c r="I499" s="2" t="s">
        <v>14</v>
      </c>
    </row>
    <row r="500" spans="1:9" ht="13">
      <c r="A500" s="2">
        <v>499</v>
      </c>
      <c r="B500" s="2" t="s">
        <v>1510</v>
      </c>
      <c r="C500" s="2" t="s">
        <v>41</v>
      </c>
      <c r="D500" s="2">
        <v>24</v>
      </c>
      <c r="E500" s="2" t="s">
        <v>1511</v>
      </c>
      <c r="F500" s="2">
        <v>3833</v>
      </c>
      <c r="G500" s="2" t="s">
        <v>1512</v>
      </c>
      <c r="H500" s="2" t="s">
        <v>24</v>
      </c>
      <c r="I500" s="2" t="s">
        <v>14</v>
      </c>
    </row>
    <row r="501" spans="1:9" ht="13">
      <c r="A501" s="2">
        <v>500</v>
      </c>
      <c r="B501" s="2" t="s">
        <v>1513</v>
      </c>
      <c r="C501" s="2" t="s">
        <v>85</v>
      </c>
      <c r="D501" s="2">
        <v>78</v>
      </c>
      <c r="E501" s="2" t="s">
        <v>1514</v>
      </c>
      <c r="F501" s="2">
        <v>1819</v>
      </c>
      <c r="G501" s="2" t="s">
        <v>1515</v>
      </c>
      <c r="H501" s="2" t="s">
        <v>51</v>
      </c>
      <c r="I501" s="2" t="s">
        <v>14</v>
      </c>
    </row>
    <row r="502" spans="1:9" ht="13">
      <c r="A502" s="2">
        <v>501</v>
      </c>
      <c r="B502" s="2" t="s">
        <v>1516</v>
      </c>
      <c r="C502" s="2" t="s">
        <v>81</v>
      </c>
      <c r="D502" s="2">
        <v>73</v>
      </c>
      <c r="E502" s="2" t="s">
        <v>1517</v>
      </c>
      <c r="F502" s="2">
        <v>2482</v>
      </c>
      <c r="G502" s="2" t="s">
        <v>1518</v>
      </c>
      <c r="H502" s="2" t="s">
        <v>88</v>
      </c>
      <c r="I502" s="2" t="s">
        <v>14</v>
      </c>
    </row>
    <row r="503" spans="1:9" ht="13">
      <c r="A503" s="2">
        <v>502</v>
      </c>
      <c r="B503" s="2" t="s">
        <v>1519</v>
      </c>
      <c r="C503" s="2" t="s">
        <v>45</v>
      </c>
      <c r="D503" s="2">
        <v>34</v>
      </c>
      <c r="E503" s="2" t="s">
        <v>1520</v>
      </c>
      <c r="F503" s="2">
        <v>6075</v>
      </c>
      <c r="G503" s="2" t="s">
        <v>175</v>
      </c>
      <c r="H503" s="2" t="s">
        <v>24</v>
      </c>
      <c r="I503" s="2" t="s">
        <v>14</v>
      </c>
    </row>
    <row r="504" spans="1:9" ht="13">
      <c r="A504" s="2">
        <v>503</v>
      </c>
      <c r="B504" s="2" t="s">
        <v>1521</v>
      </c>
      <c r="C504" s="2" t="s">
        <v>45</v>
      </c>
      <c r="D504" s="2">
        <v>68</v>
      </c>
      <c r="E504" s="2" t="s">
        <v>1522</v>
      </c>
      <c r="F504" s="2">
        <v>3480</v>
      </c>
      <c r="G504" s="2" t="s">
        <v>1523</v>
      </c>
      <c r="H504" s="2" t="s">
        <v>36</v>
      </c>
      <c r="I504" s="2" t="s">
        <v>14</v>
      </c>
    </row>
    <row r="505" spans="1:9" ht="13">
      <c r="A505" s="2">
        <v>504</v>
      </c>
      <c r="B505" s="2" t="s">
        <v>1524</v>
      </c>
      <c r="C505" s="2" t="s">
        <v>81</v>
      </c>
      <c r="D505" s="2">
        <v>56</v>
      </c>
      <c r="E505" s="2" t="s">
        <v>1525</v>
      </c>
      <c r="F505" s="2">
        <v>2384</v>
      </c>
      <c r="G505" s="2" t="s">
        <v>1526</v>
      </c>
      <c r="H505" s="2" t="s">
        <v>13</v>
      </c>
      <c r="I505" s="2" t="s">
        <v>14</v>
      </c>
    </row>
    <row r="506" spans="1:9" ht="13">
      <c r="A506" s="2">
        <v>505</v>
      </c>
      <c r="B506" s="2" t="s">
        <v>1527</v>
      </c>
      <c r="C506" s="2" t="s">
        <v>26</v>
      </c>
      <c r="D506" s="2">
        <v>63</v>
      </c>
      <c r="E506" s="2" t="s">
        <v>1528</v>
      </c>
      <c r="F506" s="2">
        <v>4931</v>
      </c>
      <c r="G506" s="2" t="s">
        <v>1529</v>
      </c>
      <c r="H506" s="2" t="s">
        <v>88</v>
      </c>
      <c r="I506" s="2" t="s">
        <v>14</v>
      </c>
    </row>
    <row r="507" spans="1:9" ht="13">
      <c r="A507" s="2">
        <v>506</v>
      </c>
      <c r="B507" s="2" t="s">
        <v>1530</v>
      </c>
      <c r="C507" s="2" t="s">
        <v>41</v>
      </c>
      <c r="D507" s="2">
        <v>37</v>
      </c>
      <c r="E507" s="2" t="s">
        <v>1531</v>
      </c>
      <c r="F507" s="2">
        <v>8757</v>
      </c>
      <c r="G507" s="2" t="s">
        <v>1532</v>
      </c>
      <c r="H507" s="2" t="s">
        <v>24</v>
      </c>
      <c r="I507" s="2" t="s">
        <v>14</v>
      </c>
    </row>
    <row r="508" spans="1:9" ht="13">
      <c r="A508" s="2">
        <v>507</v>
      </c>
      <c r="B508" s="2" t="s">
        <v>1533</v>
      </c>
      <c r="C508" s="2" t="s">
        <v>21</v>
      </c>
      <c r="D508" s="2">
        <v>74</v>
      </c>
      <c r="E508" s="2" t="s">
        <v>1534</v>
      </c>
      <c r="F508" s="2">
        <v>8416</v>
      </c>
      <c r="G508" s="2" t="s">
        <v>1535</v>
      </c>
      <c r="H508" s="2" t="s">
        <v>70</v>
      </c>
      <c r="I508" s="2" t="s">
        <v>14</v>
      </c>
    </row>
    <row r="509" spans="1:9" ht="13">
      <c r="A509" s="2">
        <v>508</v>
      </c>
      <c r="B509" s="2" t="s">
        <v>1536</v>
      </c>
      <c r="C509" s="2" t="s">
        <v>85</v>
      </c>
      <c r="D509" s="2">
        <v>65</v>
      </c>
      <c r="E509" s="2" t="s">
        <v>1537</v>
      </c>
      <c r="F509" s="2">
        <v>9728</v>
      </c>
      <c r="G509" s="2" t="s">
        <v>1538</v>
      </c>
      <c r="H509" s="2" t="s">
        <v>13</v>
      </c>
      <c r="I509" s="2" t="s">
        <v>14</v>
      </c>
    </row>
    <row r="510" spans="1:9" ht="13">
      <c r="A510" s="2">
        <v>509</v>
      </c>
      <c r="B510" s="2" t="s">
        <v>1539</v>
      </c>
      <c r="C510" s="2" t="s">
        <v>16</v>
      </c>
      <c r="D510" s="2">
        <v>63</v>
      </c>
      <c r="E510" s="2" t="s">
        <v>1540</v>
      </c>
      <c r="F510" s="2">
        <v>1149</v>
      </c>
      <c r="G510" s="2" t="s">
        <v>1541</v>
      </c>
      <c r="H510" s="2" t="s">
        <v>29</v>
      </c>
      <c r="I510" s="2" t="s">
        <v>14</v>
      </c>
    </row>
    <row r="511" spans="1:9" ht="13">
      <c r="A511" s="2">
        <v>510</v>
      </c>
      <c r="B511" s="2" t="s">
        <v>1542</v>
      </c>
      <c r="C511" s="2" t="s">
        <v>85</v>
      </c>
      <c r="D511" s="2">
        <v>67</v>
      </c>
      <c r="E511" s="2" t="s">
        <v>1543</v>
      </c>
      <c r="F511" s="2">
        <v>7867</v>
      </c>
      <c r="G511" s="2" t="s">
        <v>1544</v>
      </c>
      <c r="H511" s="2" t="s">
        <v>36</v>
      </c>
      <c r="I511" s="2" t="s">
        <v>14</v>
      </c>
    </row>
    <row r="512" spans="1:9" ht="13">
      <c r="A512" s="2">
        <v>511</v>
      </c>
      <c r="B512" s="2" t="s">
        <v>1545</v>
      </c>
      <c r="C512" s="2" t="s">
        <v>16</v>
      </c>
      <c r="D512" s="2">
        <v>63</v>
      </c>
      <c r="E512" s="2" t="s">
        <v>1546</v>
      </c>
      <c r="F512" s="2">
        <v>3696</v>
      </c>
      <c r="G512" s="2" t="s">
        <v>1547</v>
      </c>
      <c r="H512" s="2" t="s">
        <v>19</v>
      </c>
      <c r="I512" s="2" t="s">
        <v>14</v>
      </c>
    </row>
    <row r="513" spans="1:9" ht="13">
      <c r="A513" s="2">
        <v>512</v>
      </c>
      <c r="B513" s="2" t="s">
        <v>1548</v>
      </c>
      <c r="C513" s="2" t="s">
        <v>41</v>
      </c>
      <c r="D513" s="2">
        <v>75</v>
      </c>
      <c r="E513" s="2" t="s">
        <v>1549</v>
      </c>
      <c r="F513" s="2">
        <v>3394</v>
      </c>
      <c r="G513" s="2" t="s">
        <v>1550</v>
      </c>
      <c r="H513" s="2" t="s">
        <v>24</v>
      </c>
      <c r="I513" s="2" t="s">
        <v>14</v>
      </c>
    </row>
    <row r="514" spans="1:9" ht="13">
      <c r="A514" s="2">
        <v>513</v>
      </c>
      <c r="B514" s="2" t="s">
        <v>1551</v>
      </c>
      <c r="C514" s="2" t="s">
        <v>85</v>
      </c>
      <c r="D514" s="2">
        <v>39</v>
      </c>
      <c r="E514" s="2" t="s">
        <v>1552</v>
      </c>
      <c r="F514" s="2">
        <v>2358</v>
      </c>
      <c r="G514" s="2" t="s">
        <v>1553</v>
      </c>
      <c r="H514" s="2" t="s">
        <v>88</v>
      </c>
      <c r="I514" s="2" t="s">
        <v>14</v>
      </c>
    </row>
    <row r="515" spans="1:9" ht="13">
      <c r="A515" s="2">
        <v>514</v>
      </c>
      <c r="B515" s="2" t="s">
        <v>1554</v>
      </c>
      <c r="C515" s="2" t="s">
        <v>26</v>
      </c>
      <c r="D515" s="2">
        <v>45</v>
      </c>
      <c r="E515" s="2" t="s">
        <v>1555</v>
      </c>
      <c r="F515" s="2">
        <v>2633</v>
      </c>
      <c r="G515" s="2" t="s">
        <v>1556</v>
      </c>
      <c r="H515" s="2" t="s">
        <v>88</v>
      </c>
      <c r="I515" s="2" t="s">
        <v>14</v>
      </c>
    </row>
    <row r="516" spans="1:9" ht="13">
      <c r="A516" s="2">
        <v>515</v>
      </c>
      <c r="B516" s="2" t="s">
        <v>1557</v>
      </c>
      <c r="C516" s="2" t="s">
        <v>10</v>
      </c>
      <c r="D516" s="2">
        <v>52</v>
      </c>
      <c r="E516" s="2" t="s">
        <v>1558</v>
      </c>
      <c r="F516" s="2">
        <v>830</v>
      </c>
      <c r="G516" s="2" t="s">
        <v>1559</v>
      </c>
      <c r="H516" s="2" t="s">
        <v>24</v>
      </c>
      <c r="I516" s="2" t="s">
        <v>14</v>
      </c>
    </row>
    <row r="517" spans="1:9" ht="13">
      <c r="A517" s="2">
        <v>516</v>
      </c>
      <c r="B517" s="2" t="s">
        <v>1560</v>
      </c>
      <c r="C517" s="2" t="s">
        <v>21</v>
      </c>
      <c r="D517" s="2">
        <v>69</v>
      </c>
      <c r="E517" s="2" t="s">
        <v>1561</v>
      </c>
      <c r="F517" s="2">
        <v>2978</v>
      </c>
      <c r="G517" s="2" t="s">
        <v>1562</v>
      </c>
      <c r="H517" s="2" t="s">
        <v>13</v>
      </c>
      <c r="I517" s="2" t="s">
        <v>14</v>
      </c>
    </row>
    <row r="518" spans="1:9" ht="13">
      <c r="A518" s="2">
        <v>517</v>
      </c>
      <c r="B518" s="2" t="s">
        <v>1563</v>
      </c>
      <c r="C518" s="2" t="s">
        <v>10</v>
      </c>
      <c r="D518" s="2">
        <v>61</v>
      </c>
      <c r="E518" s="2" t="s">
        <v>1564</v>
      </c>
      <c r="F518" s="2">
        <v>4264</v>
      </c>
      <c r="G518" s="2" t="s">
        <v>1565</v>
      </c>
      <c r="H518" s="2" t="s">
        <v>70</v>
      </c>
      <c r="I518" s="2" t="s">
        <v>14</v>
      </c>
    </row>
    <row r="519" spans="1:9" ht="13">
      <c r="A519" s="2">
        <v>518</v>
      </c>
      <c r="B519" s="2" t="s">
        <v>1566</v>
      </c>
      <c r="C519" s="2" t="s">
        <v>41</v>
      </c>
      <c r="D519" s="2">
        <v>31</v>
      </c>
      <c r="E519" s="2" t="s">
        <v>1567</v>
      </c>
      <c r="F519" s="2">
        <v>6393</v>
      </c>
      <c r="G519" s="2" t="s">
        <v>1568</v>
      </c>
      <c r="H519" s="2" t="s">
        <v>13</v>
      </c>
      <c r="I519" s="2" t="s">
        <v>14</v>
      </c>
    </row>
    <row r="520" spans="1:9" ht="13">
      <c r="A520" s="2">
        <v>519</v>
      </c>
      <c r="B520" s="2" t="s">
        <v>1569</v>
      </c>
      <c r="C520" s="2" t="s">
        <v>26</v>
      </c>
      <c r="D520" s="2">
        <v>28</v>
      </c>
      <c r="E520" s="2" t="s">
        <v>1570</v>
      </c>
      <c r="F520" s="2">
        <v>1354</v>
      </c>
      <c r="G520" s="2" t="s">
        <v>1571</v>
      </c>
      <c r="H520" s="2" t="s">
        <v>13</v>
      </c>
      <c r="I520" s="2" t="s">
        <v>14</v>
      </c>
    </row>
    <row r="521" spans="1:9" ht="13">
      <c r="A521" s="2">
        <v>520</v>
      </c>
      <c r="B521" s="2" t="s">
        <v>1572</v>
      </c>
      <c r="C521" s="2" t="s">
        <v>41</v>
      </c>
      <c r="D521" s="2">
        <v>76</v>
      </c>
      <c r="E521" s="2" t="s">
        <v>1573</v>
      </c>
      <c r="F521" s="2">
        <v>1853</v>
      </c>
      <c r="G521" s="2" t="s">
        <v>1574</v>
      </c>
      <c r="H521" s="2" t="s">
        <v>36</v>
      </c>
      <c r="I521" s="2" t="s">
        <v>14</v>
      </c>
    </row>
    <row r="522" spans="1:9" ht="13">
      <c r="A522" s="2">
        <v>521</v>
      </c>
      <c r="B522" s="2" t="s">
        <v>1575</v>
      </c>
      <c r="C522" s="2" t="s">
        <v>26</v>
      </c>
      <c r="D522" s="2">
        <v>41</v>
      </c>
      <c r="E522" s="2" t="s">
        <v>1576</v>
      </c>
      <c r="F522" s="2">
        <v>6070</v>
      </c>
      <c r="G522" s="2" t="s">
        <v>1577</v>
      </c>
      <c r="H522" s="2" t="s">
        <v>70</v>
      </c>
      <c r="I522" s="2" t="s">
        <v>14</v>
      </c>
    </row>
    <row r="523" spans="1:9" ht="13">
      <c r="A523" s="2">
        <v>522</v>
      </c>
      <c r="B523" s="2" t="s">
        <v>1578</v>
      </c>
      <c r="C523" s="2" t="s">
        <v>81</v>
      </c>
      <c r="D523" s="2">
        <v>71</v>
      </c>
      <c r="E523" s="2" t="s">
        <v>1579</v>
      </c>
      <c r="F523" s="2">
        <v>6890</v>
      </c>
      <c r="G523" s="2" t="s">
        <v>1580</v>
      </c>
      <c r="H523" s="2" t="s">
        <v>19</v>
      </c>
      <c r="I523" s="2" t="s">
        <v>14</v>
      </c>
    </row>
    <row r="524" spans="1:9" ht="13">
      <c r="A524" s="2">
        <v>523</v>
      </c>
      <c r="B524" s="2" t="s">
        <v>1581</v>
      </c>
      <c r="C524" s="2" t="s">
        <v>26</v>
      </c>
      <c r="D524" s="2">
        <v>22</v>
      </c>
      <c r="E524" s="2" t="s">
        <v>1582</v>
      </c>
      <c r="F524" s="2">
        <v>3373</v>
      </c>
      <c r="G524" s="2" t="s">
        <v>1583</v>
      </c>
      <c r="H524" s="2" t="s">
        <v>13</v>
      </c>
      <c r="I524" s="2" t="s">
        <v>14</v>
      </c>
    </row>
    <row r="525" spans="1:9" ht="13">
      <c r="A525" s="2">
        <v>524</v>
      </c>
      <c r="B525" s="2" t="s">
        <v>1584</v>
      </c>
      <c r="C525" s="2" t="s">
        <v>41</v>
      </c>
      <c r="D525" s="2">
        <v>80</v>
      </c>
      <c r="E525" s="2" t="s">
        <v>1585</v>
      </c>
      <c r="F525" s="2">
        <v>3345</v>
      </c>
      <c r="G525" s="2" t="s">
        <v>1586</v>
      </c>
      <c r="H525" s="2" t="s">
        <v>29</v>
      </c>
      <c r="I525" s="2" t="s">
        <v>14</v>
      </c>
    </row>
    <row r="526" spans="1:9" ht="13">
      <c r="A526" s="2">
        <v>525</v>
      </c>
      <c r="B526" s="2" t="s">
        <v>1587</v>
      </c>
      <c r="C526" s="2" t="s">
        <v>41</v>
      </c>
      <c r="D526" s="2">
        <v>28</v>
      </c>
      <c r="E526" s="2" t="s">
        <v>1588</v>
      </c>
      <c r="F526" s="2">
        <v>5639</v>
      </c>
      <c r="G526" s="2" t="s">
        <v>1589</v>
      </c>
      <c r="H526" s="2" t="s">
        <v>36</v>
      </c>
      <c r="I526" s="2" t="s">
        <v>14</v>
      </c>
    </row>
    <row r="527" spans="1:9" ht="13">
      <c r="A527" s="2">
        <v>526</v>
      </c>
      <c r="B527" s="2" t="s">
        <v>1590</v>
      </c>
      <c r="C527" s="2" t="s">
        <v>45</v>
      </c>
      <c r="D527" s="2">
        <v>73</v>
      </c>
      <c r="E527" s="2" t="s">
        <v>1591</v>
      </c>
      <c r="F527" s="2">
        <v>2565</v>
      </c>
      <c r="G527" s="2" t="s">
        <v>1592</v>
      </c>
      <c r="H527" s="2" t="s">
        <v>88</v>
      </c>
      <c r="I527" s="2" t="s">
        <v>14</v>
      </c>
    </row>
    <row r="528" spans="1:9" ht="13">
      <c r="A528" s="2">
        <v>527</v>
      </c>
      <c r="B528" s="2" t="s">
        <v>1593</v>
      </c>
      <c r="C528" s="2" t="s">
        <v>81</v>
      </c>
      <c r="D528" s="2">
        <v>31</v>
      </c>
      <c r="E528" s="2" t="s">
        <v>1594</v>
      </c>
      <c r="F528" s="2">
        <v>1168</v>
      </c>
      <c r="G528" s="2" t="s">
        <v>1595</v>
      </c>
      <c r="H528" s="2" t="s">
        <v>51</v>
      </c>
      <c r="I528" s="2" t="s">
        <v>14</v>
      </c>
    </row>
    <row r="529" spans="1:9" ht="13">
      <c r="A529" s="2">
        <v>528</v>
      </c>
      <c r="B529" s="2" t="s">
        <v>1596</v>
      </c>
      <c r="C529" s="2" t="s">
        <v>85</v>
      </c>
      <c r="D529" s="2">
        <v>63</v>
      </c>
      <c r="E529" s="2" t="s">
        <v>1597</v>
      </c>
      <c r="F529" s="2">
        <v>1126</v>
      </c>
      <c r="G529" s="2" t="s">
        <v>1598</v>
      </c>
      <c r="H529" s="2" t="s">
        <v>51</v>
      </c>
      <c r="I529" s="2" t="s">
        <v>14</v>
      </c>
    </row>
    <row r="530" spans="1:9" ht="13">
      <c r="A530" s="2">
        <v>529</v>
      </c>
      <c r="B530" s="2" t="s">
        <v>1599</v>
      </c>
      <c r="C530" s="2" t="s">
        <v>81</v>
      </c>
      <c r="D530" s="2">
        <v>32</v>
      </c>
      <c r="E530" s="2" t="s">
        <v>1600</v>
      </c>
      <c r="F530" s="2">
        <v>1894</v>
      </c>
      <c r="G530" s="2" t="s">
        <v>1601</v>
      </c>
      <c r="H530" s="2" t="s">
        <v>36</v>
      </c>
      <c r="I530" s="2" t="s">
        <v>14</v>
      </c>
    </row>
    <row r="531" spans="1:9" ht="13">
      <c r="A531" s="2">
        <v>530</v>
      </c>
      <c r="B531" s="2" t="s">
        <v>1602</v>
      </c>
      <c r="C531" s="2" t="s">
        <v>21</v>
      </c>
      <c r="D531" s="2">
        <v>63</v>
      </c>
      <c r="E531" s="2" t="s">
        <v>1603</v>
      </c>
      <c r="F531" s="2">
        <v>9367</v>
      </c>
      <c r="G531" s="2" t="s">
        <v>1604</v>
      </c>
      <c r="H531" s="2" t="s">
        <v>51</v>
      </c>
      <c r="I531" s="2" t="s">
        <v>14</v>
      </c>
    </row>
    <row r="532" spans="1:9" ht="13">
      <c r="A532" s="2">
        <v>531</v>
      </c>
      <c r="B532" s="2" t="s">
        <v>1605</v>
      </c>
      <c r="C532" s="2" t="s">
        <v>85</v>
      </c>
      <c r="D532" s="2">
        <v>55</v>
      </c>
      <c r="E532" s="2" t="s">
        <v>1606</v>
      </c>
      <c r="F532" s="2">
        <v>8873</v>
      </c>
      <c r="G532" s="2" t="s">
        <v>1607</v>
      </c>
      <c r="H532" s="2" t="s">
        <v>29</v>
      </c>
      <c r="I532" s="2" t="s">
        <v>14</v>
      </c>
    </row>
    <row r="533" spans="1:9" ht="13">
      <c r="A533" s="2">
        <v>532</v>
      </c>
      <c r="B533" s="2" t="s">
        <v>1608</v>
      </c>
      <c r="C533" s="2" t="s">
        <v>85</v>
      </c>
      <c r="D533" s="2">
        <v>32</v>
      </c>
      <c r="E533" s="2" t="s">
        <v>1609</v>
      </c>
      <c r="F533" s="2">
        <v>9064</v>
      </c>
      <c r="G533" s="2" t="s">
        <v>1610</v>
      </c>
      <c r="H533" s="2" t="s">
        <v>13</v>
      </c>
      <c r="I533" s="2" t="s">
        <v>14</v>
      </c>
    </row>
    <row r="534" spans="1:9" ht="13">
      <c r="A534" s="2">
        <v>533</v>
      </c>
      <c r="B534" s="2" t="s">
        <v>1611</v>
      </c>
      <c r="C534" s="2" t="s">
        <v>16</v>
      </c>
      <c r="D534" s="2">
        <v>21</v>
      </c>
      <c r="E534" s="2" t="s">
        <v>1612</v>
      </c>
      <c r="F534" s="2">
        <v>4236</v>
      </c>
      <c r="G534" s="2" t="s">
        <v>1613</v>
      </c>
      <c r="H534" s="2" t="s">
        <v>19</v>
      </c>
      <c r="I534" s="2" t="s">
        <v>14</v>
      </c>
    </row>
    <row r="535" spans="1:9" ht="13">
      <c r="A535" s="2">
        <v>534</v>
      </c>
      <c r="B535" s="2" t="s">
        <v>1614</v>
      </c>
      <c r="C535" s="2" t="s">
        <v>10</v>
      </c>
      <c r="D535" s="2">
        <v>54</v>
      </c>
      <c r="E535" s="2" t="s">
        <v>1615</v>
      </c>
      <c r="F535" s="2">
        <v>9919</v>
      </c>
      <c r="G535" s="2" t="s">
        <v>1616</v>
      </c>
      <c r="H535" s="2" t="s">
        <v>88</v>
      </c>
      <c r="I535" s="2" t="s">
        <v>14</v>
      </c>
    </row>
    <row r="536" spans="1:9" ht="13">
      <c r="A536" s="2">
        <v>535</v>
      </c>
      <c r="B536" s="2" t="s">
        <v>1617</v>
      </c>
      <c r="C536" s="2" t="s">
        <v>21</v>
      </c>
      <c r="D536" s="2">
        <v>56</v>
      </c>
      <c r="E536" s="2" t="s">
        <v>1618</v>
      </c>
      <c r="F536" s="2">
        <v>6593</v>
      </c>
      <c r="G536" s="2" t="s">
        <v>1619</v>
      </c>
      <c r="H536" s="2" t="s">
        <v>19</v>
      </c>
      <c r="I536" s="2" t="s">
        <v>14</v>
      </c>
    </row>
    <row r="537" spans="1:9" ht="13">
      <c r="A537" s="2">
        <v>536</v>
      </c>
      <c r="B537" s="2" t="s">
        <v>1620</v>
      </c>
      <c r="C537" s="2" t="s">
        <v>81</v>
      </c>
      <c r="D537" s="2">
        <v>32</v>
      </c>
      <c r="E537" s="2" t="s">
        <v>1621</v>
      </c>
      <c r="F537" s="2">
        <v>5125</v>
      </c>
      <c r="G537" s="2" t="s">
        <v>1622</v>
      </c>
      <c r="H537" s="2" t="s">
        <v>36</v>
      </c>
      <c r="I537" s="2" t="s">
        <v>14</v>
      </c>
    </row>
    <row r="538" spans="1:9" ht="13">
      <c r="A538" s="2">
        <v>537</v>
      </c>
      <c r="B538" s="2" t="s">
        <v>1623</v>
      </c>
      <c r="C538" s="2" t="s">
        <v>85</v>
      </c>
      <c r="D538" s="2">
        <v>45</v>
      </c>
      <c r="E538" s="2" t="s">
        <v>1624</v>
      </c>
      <c r="F538" s="2">
        <v>7342</v>
      </c>
      <c r="G538" s="2" t="s">
        <v>1625</v>
      </c>
      <c r="H538" s="2" t="s">
        <v>51</v>
      </c>
      <c r="I538" s="2" t="s">
        <v>14</v>
      </c>
    </row>
    <row r="539" spans="1:9" ht="13">
      <c r="A539" s="2">
        <v>538</v>
      </c>
      <c r="B539" s="2" t="s">
        <v>1626</v>
      </c>
      <c r="C539" s="2" t="s">
        <v>41</v>
      </c>
      <c r="D539" s="2">
        <v>27</v>
      </c>
      <c r="E539" s="2" t="s">
        <v>1627</v>
      </c>
      <c r="F539" s="2">
        <v>6968</v>
      </c>
      <c r="G539" s="2" t="s">
        <v>1628</v>
      </c>
      <c r="H539" s="2" t="s">
        <v>29</v>
      </c>
      <c r="I539" s="2" t="s">
        <v>14</v>
      </c>
    </row>
    <row r="540" spans="1:9" ht="13">
      <c r="A540" s="2">
        <v>539</v>
      </c>
      <c r="B540" s="2" t="s">
        <v>1629</v>
      </c>
      <c r="C540" s="2" t="s">
        <v>45</v>
      </c>
      <c r="D540" s="2">
        <v>78</v>
      </c>
      <c r="E540" s="2" t="s">
        <v>1630</v>
      </c>
      <c r="F540" s="2">
        <v>4362</v>
      </c>
      <c r="G540" s="2" t="s">
        <v>1631</v>
      </c>
      <c r="H540" s="2" t="s">
        <v>29</v>
      </c>
      <c r="I540" s="2" t="s">
        <v>14</v>
      </c>
    </row>
    <row r="541" spans="1:9" ht="13">
      <c r="A541" s="2">
        <v>540</v>
      </c>
      <c r="B541" s="2" t="s">
        <v>1632</v>
      </c>
      <c r="C541" s="2" t="s">
        <v>16</v>
      </c>
      <c r="D541" s="2">
        <v>75</v>
      </c>
      <c r="E541" s="2" t="s">
        <v>1633</v>
      </c>
      <c r="F541" s="2">
        <v>8550</v>
      </c>
      <c r="G541" s="2" t="s">
        <v>1634</v>
      </c>
      <c r="H541" s="2" t="s">
        <v>19</v>
      </c>
      <c r="I541" s="2" t="s">
        <v>14</v>
      </c>
    </row>
    <row r="542" spans="1:9" ht="13">
      <c r="A542" s="2">
        <v>541</v>
      </c>
      <c r="B542" s="2" t="s">
        <v>1635</v>
      </c>
      <c r="C542" s="2" t="s">
        <v>21</v>
      </c>
      <c r="D542" s="2">
        <v>73</v>
      </c>
      <c r="E542" s="2" t="s">
        <v>1636</v>
      </c>
      <c r="F542" s="2">
        <v>5254</v>
      </c>
      <c r="G542" s="2" t="s">
        <v>1637</v>
      </c>
      <c r="H542" s="2" t="s">
        <v>88</v>
      </c>
      <c r="I542" s="2" t="s">
        <v>14</v>
      </c>
    </row>
    <row r="543" spans="1:9" ht="13">
      <c r="A543" s="2">
        <v>542</v>
      </c>
      <c r="B543" s="2" t="s">
        <v>1638</v>
      </c>
      <c r="C543" s="2" t="s">
        <v>21</v>
      </c>
      <c r="D543" s="2">
        <v>76</v>
      </c>
      <c r="E543" s="2" t="s">
        <v>1639</v>
      </c>
      <c r="F543" s="2">
        <v>1416</v>
      </c>
      <c r="G543" s="2" t="s">
        <v>1640</v>
      </c>
      <c r="H543" s="2" t="s">
        <v>36</v>
      </c>
      <c r="I543" s="2" t="s">
        <v>14</v>
      </c>
    </row>
    <row r="544" spans="1:9" ht="13">
      <c r="A544" s="2">
        <v>543</v>
      </c>
      <c r="B544" s="2" t="s">
        <v>1641</v>
      </c>
      <c r="C544" s="2" t="s">
        <v>21</v>
      </c>
      <c r="D544" s="2">
        <v>50</v>
      </c>
      <c r="E544" s="2" t="s">
        <v>1642</v>
      </c>
      <c r="F544" s="2">
        <v>7215</v>
      </c>
      <c r="G544" s="2" t="s">
        <v>1643</v>
      </c>
      <c r="H544" s="2" t="s">
        <v>29</v>
      </c>
      <c r="I544" s="2" t="s">
        <v>14</v>
      </c>
    </row>
    <row r="545" spans="1:9" ht="13">
      <c r="A545" s="2">
        <v>544</v>
      </c>
      <c r="B545" s="2" t="s">
        <v>1644</v>
      </c>
      <c r="C545" s="2" t="s">
        <v>10</v>
      </c>
      <c r="D545" s="2">
        <v>30</v>
      </c>
      <c r="E545" s="2" t="s">
        <v>1645</v>
      </c>
      <c r="F545" s="2">
        <v>2980</v>
      </c>
      <c r="G545" s="2" t="s">
        <v>1646</v>
      </c>
      <c r="H545" s="2" t="s">
        <v>13</v>
      </c>
      <c r="I545" s="2" t="s">
        <v>14</v>
      </c>
    </row>
    <row r="546" spans="1:9" ht="13">
      <c r="A546" s="2">
        <v>545</v>
      </c>
      <c r="B546" s="2" t="s">
        <v>1647</v>
      </c>
      <c r="C546" s="2" t="s">
        <v>85</v>
      </c>
      <c r="D546" s="2">
        <v>59</v>
      </c>
      <c r="E546" s="2" t="s">
        <v>1648</v>
      </c>
      <c r="F546" s="2">
        <v>8864</v>
      </c>
      <c r="G546" s="2" t="s">
        <v>1649</v>
      </c>
      <c r="H546" s="2" t="s">
        <v>29</v>
      </c>
      <c r="I546" s="2" t="s">
        <v>14</v>
      </c>
    </row>
    <row r="547" spans="1:9" ht="13">
      <c r="A547" s="2">
        <v>546</v>
      </c>
      <c r="B547" s="2" t="s">
        <v>1650</v>
      </c>
      <c r="C547" s="2" t="s">
        <v>26</v>
      </c>
      <c r="D547" s="2">
        <v>47</v>
      </c>
      <c r="E547" s="2" t="s">
        <v>1651</v>
      </c>
      <c r="F547" s="2">
        <v>4797</v>
      </c>
      <c r="G547" s="2" t="s">
        <v>1652</v>
      </c>
      <c r="H547" s="2" t="s">
        <v>29</v>
      </c>
      <c r="I547" s="2" t="s">
        <v>14</v>
      </c>
    </row>
    <row r="548" spans="1:9" ht="13">
      <c r="A548" s="2">
        <v>547</v>
      </c>
      <c r="B548" s="2" t="s">
        <v>1653</v>
      </c>
      <c r="C548" s="2" t="s">
        <v>10</v>
      </c>
      <c r="D548" s="2">
        <v>69</v>
      </c>
      <c r="E548" s="2" t="s">
        <v>1654</v>
      </c>
      <c r="F548" s="2">
        <v>7510</v>
      </c>
      <c r="G548" s="2" t="s">
        <v>1655</v>
      </c>
      <c r="H548" s="2" t="s">
        <v>13</v>
      </c>
      <c r="I548" s="2" t="s">
        <v>14</v>
      </c>
    </row>
    <row r="549" spans="1:9" ht="13">
      <c r="A549" s="2">
        <v>548</v>
      </c>
      <c r="B549" s="2" t="s">
        <v>1656</v>
      </c>
      <c r="C549" s="2" t="s">
        <v>41</v>
      </c>
      <c r="D549" s="2">
        <v>57</v>
      </c>
      <c r="E549" s="2" t="s">
        <v>1657</v>
      </c>
      <c r="F549" s="2">
        <v>7432</v>
      </c>
      <c r="G549" s="2" t="s">
        <v>1658</v>
      </c>
      <c r="H549" s="2" t="s">
        <v>13</v>
      </c>
      <c r="I549" s="2" t="s">
        <v>14</v>
      </c>
    </row>
    <row r="550" spans="1:9" ht="13">
      <c r="A550" s="2">
        <v>549</v>
      </c>
      <c r="B550" s="2" t="s">
        <v>1659</v>
      </c>
      <c r="C550" s="2" t="s">
        <v>45</v>
      </c>
      <c r="D550" s="2">
        <v>50</v>
      </c>
      <c r="E550" s="2" t="s">
        <v>1660</v>
      </c>
      <c r="F550" s="2">
        <v>1919</v>
      </c>
      <c r="G550" s="2" t="s">
        <v>1661</v>
      </c>
      <c r="H550" s="2" t="s">
        <v>13</v>
      </c>
      <c r="I550" s="2" t="s">
        <v>14</v>
      </c>
    </row>
    <row r="551" spans="1:9" ht="13">
      <c r="A551" s="2">
        <v>550</v>
      </c>
      <c r="B551" s="2" t="s">
        <v>1662</v>
      </c>
      <c r="C551" s="2" t="s">
        <v>45</v>
      </c>
      <c r="D551" s="2">
        <v>22</v>
      </c>
      <c r="E551" s="2" t="s">
        <v>1663</v>
      </c>
      <c r="F551" s="2">
        <v>4050</v>
      </c>
      <c r="G551" s="2" t="s">
        <v>1664</v>
      </c>
      <c r="H551" s="2" t="s">
        <v>36</v>
      </c>
      <c r="I551" s="2" t="s">
        <v>14</v>
      </c>
    </row>
    <row r="552" spans="1:9" ht="13">
      <c r="A552" s="2">
        <v>551</v>
      </c>
      <c r="B552" s="2" t="s">
        <v>1665</v>
      </c>
      <c r="C552" s="2" t="s">
        <v>26</v>
      </c>
      <c r="D552" s="2">
        <v>68</v>
      </c>
      <c r="E552" s="2" t="s">
        <v>1666</v>
      </c>
      <c r="F552" s="2">
        <v>591</v>
      </c>
      <c r="G552" s="2" t="s">
        <v>1667</v>
      </c>
      <c r="H552" s="2" t="s">
        <v>19</v>
      </c>
      <c r="I552" s="2" t="s">
        <v>14</v>
      </c>
    </row>
    <row r="553" spans="1:9" ht="13">
      <c r="A553" s="2">
        <v>552</v>
      </c>
      <c r="B553" s="2" t="s">
        <v>1668</v>
      </c>
      <c r="C553" s="2" t="s">
        <v>16</v>
      </c>
      <c r="D553" s="2">
        <v>71</v>
      </c>
      <c r="E553" s="2" t="s">
        <v>1669</v>
      </c>
      <c r="F553" s="2">
        <v>5626</v>
      </c>
      <c r="G553" s="2" t="s">
        <v>1670</v>
      </c>
      <c r="H553" s="2" t="s">
        <v>70</v>
      </c>
      <c r="I553" s="2" t="s">
        <v>14</v>
      </c>
    </row>
    <row r="554" spans="1:9" ht="13">
      <c r="A554" s="2">
        <v>553</v>
      </c>
      <c r="B554" s="2" t="s">
        <v>1671</v>
      </c>
      <c r="C554" s="2" t="s">
        <v>16</v>
      </c>
      <c r="D554" s="2">
        <v>30</v>
      </c>
      <c r="E554" s="2" t="s">
        <v>1672</v>
      </c>
      <c r="F554" s="2">
        <v>7146</v>
      </c>
      <c r="G554" s="2" t="s">
        <v>1673</v>
      </c>
      <c r="H554" s="2" t="s">
        <v>36</v>
      </c>
      <c r="I554" s="2" t="s">
        <v>14</v>
      </c>
    </row>
    <row r="555" spans="1:9" ht="13">
      <c r="A555" s="2">
        <v>554</v>
      </c>
      <c r="B555" s="2" t="s">
        <v>1674</v>
      </c>
      <c r="C555" s="2" t="s">
        <v>85</v>
      </c>
      <c r="D555" s="2">
        <v>56</v>
      </c>
      <c r="E555" s="2" t="s">
        <v>1675</v>
      </c>
      <c r="F555" s="2">
        <v>1928</v>
      </c>
      <c r="G555" s="2" t="s">
        <v>1676</v>
      </c>
      <c r="H555" s="2" t="s">
        <v>88</v>
      </c>
      <c r="I555" s="2" t="s">
        <v>14</v>
      </c>
    </row>
    <row r="556" spans="1:9" ht="13">
      <c r="A556" s="2">
        <v>555</v>
      </c>
      <c r="B556" s="2" t="s">
        <v>1677</v>
      </c>
      <c r="C556" s="2" t="s">
        <v>21</v>
      </c>
      <c r="D556" s="2">
        <v>77</v>
      </c>
      <c r="E556" s="2" t="s">
        <v>1678</v>
      </c>
      <c r="F556" s="2">
        <v>2156</v>
      </c>
      <c r="G556" s="2" t="s">
        <v>1679</v>
      </c>
      <c r="H556" s="2" t="s">
        <v>70</v>
      </c>
      <c r="I556" s="2" t="s">
        <v>14</v>
      </c>
    </row>
    <row r="557" spans="1:9" ht="13">
      <c r="A557" s="2">
        <v>556</v>
      </c>
      <c r="B557" s="2" t="s">
        <v>1680</v>
      </c>
      <c r="C557" s="2" t="s">
        <v>16</v>
      </c>
      <c r="D557" s="2">
        <v>61</v>
      </c>
      <c r="E557" s="2" t="s">
        <v>1681</v>
      </c>
      <c r="F557" s="2">
        <v>3140</v>
      </c>
      <c r="G557" s="2" t="s">
        <v>1682</v>
      </c>
      <c r="H557" s="2" t="s">
        <v>19</v>
      </c>
      <c r="I557" s="2" t="s">
        <v>14</v>
      </c>
    </row>
    <row r="558" spans="1:9" ht="13">
      <c r="A558" s="2">
        <v>557</v>
      </c>
      <c r="B558" s="2" t="s">
        <v>1683</v>
      </c>
      <c r="C558" s="2" t="s">
        <v>26</v>
      </c>
      <c r="D558" s="2">
        <v>59</v>
      </c>
      <c r="E558" s="2" t="s">
        <v>1684</v>
      </c>
      <c r="F558" s="2">
        <v>7346</v>
      </c>
      <c r="G558" s="2" t="s">
        <v>1685</v>
      </c>
      <c r="H558" s="2" t="s">
        <v>88</v>
      </c>
      <c r="I558" s="2" t="s">
        <v>14</v>
      </c>
    </row>
    <row r="559" spans="1:9" ht="13">
      <c r="A559" s="2">
        <v>558</v>
      </c>
      <c r="B559" s="2" t="s">
        <v>1686</v>
      </c>
      <c r="C559" s="2" t="s">
        <v>81</v>
      </c>
      <c r="D559" s="2">
        <v>38</v>
      </c>
      <c r="E559" s="2" t="s">
        <v>1687</v>
      </c>
      <c r="F559" s="2">
        <v>9827</v>
      </c>
      <c r="G559" s="2" t="s">
        <v>1688</v>
      </c>
      <c r="H559" s="2" t="s">
        <v>19</v>
      </c>
      <c r="I559" s="2" t="s">
        <v>14</v>
      </c>
    </row>
    <row r="560" spans="1:9" ht="13">
      <c r="A560" s="2">
        <v>559</v>
      </c>
      <c r="B560" s="2" t="s">
        <v>1689</v>
      </c>
      <c r="C560" s="2" t="s">
        <v>26</v>
      </c>
      <c r="D560" s="2">
        <v>67</v>
      </c>
      <c r="E560" s="2" t="s">
        <v>1690</v>
      </c>
      <c r="F560" s="2">
        <v>6782</v>
      </c>
      <c r="G560" s="2" t="s">
        <v>1691</v>
      </c>
      <c r="H560" s="2" t="s">
        <v>29</v>
      </c>
      <c r="I560" s="2" t="s">
        <v>14</v>
      </c>
    </row>
    <row r="561" spans="1:9" ht="13">
      <c r="A561" s="2">
        <v>560</v>
      </c>
      <c r="B561" s="2" t="s">
        <v>1692</v>
      </c>
      <c r="C561" s="2" t="s">
        <v>81</v>
      </c>
      <c r="D561" s="2">
        <v>79</v>
      </c>
      <c r="E561" s="2" t="s">
        <v>1693</v>
      </c>
      <c r="F561" s="2">
        <v>6122</v>
      </c>
      <c r="G561" s="2" t="s">
        <v>1694</v>
      </c>
      <c r="H561" s="2" t="s">
        <v>29</v>
      </c>
      <c r="I561" s="2" t="s">
        <v>14</v>
      </c>
    </row>
    <row r="562" spans="1:9" ht="13">
      <c r="A562" s="2">
        <v>561</v>
      </c>
      <c r="B562" s="2" t="s">
        <v>1695</v>
      </c>
      <c r="C562" s="2" t="s">
        <v>81</v>
      </c>
      <c r="D562" s="2">
        <v>34</v>
      </c>
      <c r="E562" s="2" t="s">
        <v>1696</v>
      </c>
      <c r="F562" s="2">
        <v>2661</v>
      </c>
      <c r="G562" s="2" t="s">
        <v>1014</v>
      </c>
      <c r="H562" s="2" t="s">
        <v>36</v>
      </c>
      <c r="I562" s="2" t="s">
        <v>14</v>
      </c>
    </row>
    <row r="563" spans="1:9" ht="13">
      <c r="A563" s="2">
        <v>562</v>
      </c>
      <c r="B563" s="2" t="s">
        <v>1697</v>
      </c>
      <c r="C563" s="2" t="s">
        <v>41</v>
      </c>
      <c r="D563" s="2">
        <v>58</v>
      </c>
      <c r="E563" s="2" t="s">
        <v>1698</v>
      </c>
      <c r="F563" s="2">
        <v>8257</v>
      </c>
      <c r="G563" s="2" t="s">
        <v>1699</v>
      </c>
      <c r="H563" s="2" t="s">
        <v>29</v>
      </c>
      <c r="I563" s="2" t="s">
        <v>14</v>
      </c>
    </row>
    <row r="564" spans="1:9" ht="13">
      <c r="A564" s="2">
        <v>563</v>
      </c>
      <c r="B564" s="2" t="s">
        <v>1700</v>
      </c>
      <c r="C564" s="2" t="s">
        <v>26</v>
      </c>
      <c r="D564" s="2">
        <v>53</v>
      </c>
      <c r="E564" s="2" t="s">
        <v>1701</v>
      </c>
      <c r="F564" s="2">
        <v>9574</v>
      </c>
      <c r="G564" s="2" t="s">
        <v>1411</v>
      </c>
      <c r="H564" s="2" t="s">
        <v>24</v>
      </c>
      <c r="I564" s="2" t="s">
        <v>14</v>
      </c>
    </row>
    <row r="565" spans="1:9" ht="13">
      <c r="A565" s="2">
        <v>564</v>
      </c>
      <c r="B565" s="2" t="s">
        <v>1702</v>
      </c>
      <c r="C565" s="2" t="s">
        <v>26</v>
      </c>
      <c r="D565" s="2">
        <v>34</v>
      </c>
      <c r="E565" s="2" t="s">
        <v>1703</v>
      </c>
      <c r="F565" s="2">
        <v>4054</v>
      </c>
      <c r="G565" s="2" t="s">
        <v>1704</v>
      </c>
      <c r="H565" s="2" t="s">
        <v>13</v>
      </c>
      <c r="I565" s="2" t="s">
        <v>14</v>
      </c>
    </row>
    <row r="566" spans="1:9" ht="13">
      <c r="A566" s="2">
        <v>565</v>
      </c>
      <c r="B566" s="2" t="s">
        <v>1705</v>
      </c>
      <c r="C566" s="2" t="s">
        <v>81</v>
      </c>
      <c r="D566" s="2">
        <v>73</v>
      </c>
      <c r="E566" s="2" t="s">
        <v>1706</v>
      </c>
      <c r="F566" s="2">
        <v>4126</v>
      </c>
      <c r="G566" s="2" t="s">
        <v>1707</v>
      </c>
      <c r="H566" s="2" t="s">
        <v>29</v>
      </c>
      <c r="I566" s="2" t="s">
        <v>14</v>
      </c>
    </row>
    <row r="567" spans="1:9" ht="13">
      <c r="A567" s="2">
        <v>566</v>
      </c>
      <c r="B567" s="2" t="s">
        <v>1708</v>
      </c>
      <c r="C567" s="2" t="s">
        <v>45</v>
      </c>
      <c r="D567" s="2">
        <v>23</v>
      </c>
      <c r="E567" s="2" t="s">
        <v>1709</v>
      </c>
      <c r="F567" s="2">
        <v>2919</v>
      </c>
      <c r="G567" s="2" t="s">
        <v>1710</v>
      </c>
      <c r="H567" s="2" t="s">
        <v>88</v>
      </c>
      <c r="I567" s="2" t="s">
        <v>14</v>
      </c>
    </row>
    <row r="568" spans="1:9" ht="13">
      <c r="A568" s="2">
        <v>567</v>
      </c>
      <c r="B568" s="2" t="s">
        <v>1711</v>
      </c>
      <c r="C568" s="2" t="s">
        <v>10</v>
      </c>
      <c r="D568" s="2">
        <v>39</v>
      </c>
      <c r="E568" s="2" t="s">
        <v>1712</v>
      </c>
      <c r="F568" s="2">
        <v>7008</v>
      </c>
      <c r="G568" s="2" t="s">
        <v>1713</v>
      </c>
      <c r="H568" s="2" t="s">
        <v>13</v>
      </c>
      <c r="I568" s="2" t="s">
        <v>14</v>
      </c>
    </row>
    <row r="569" spans="1:9" ht="13">
      <c r="A569" s="2">
        <v>568</v>
      </c>
      <c r="B569" s="2" t="s">
        <v>1714</v>
      </c>
      <c r="C569" s="2" t="s">
        <v>26</v>
      </c>
      <c r="D569" s="2">
        <v>64</v>
      </c>
      <c r="E569" s="2" t="s">
        <v>1715</v>
      </c>
      <c r="F569" s="2">
        <v>9416</v>
      </c>
      <c r="G569" s="2" t="s">
        <v>256</v>
      </c>
      <c r="H569" s="2" t="s">
        <v>88</v>
      </c>
      <c r="I569" s="2" t="s">
        <v>14</v>
      </c>
    </row>
    <row r="570" spans="1:9" ht="13">
      <c r="A570" s="2">
        <v>569</v>
      </c>
      <c r="B570" s="2" t="s">
        <v>1716</v>
      </c>
      <c r="C570" s="2" t="s">
        <v>85</v>
      </c>
      <c r="D570" s="2">
        <v>61</v>
      </c>
      <c r="E570" s="2" t="s">
        <v>1717</v>
      </c>
      <c r="F570" s="2">
        <v>3494</v>
      </c>
      <c r="G570" s="2" t="s">
        <v>1718</v>
      </c>
      <c r="H570" s="2" t="s">
        <v>36</v>
      </c>
      <c r="I570" s="2" t="s">
        <v>14</v>
      </c>
    </row>
    <row r="571" spans="1:9" ht="13">
      <c r="A571" s="2">
        <v>570</v>
      </c>
      <c r="B571" s="2" t="s">
        <v>1719</v>
      </c>
      <c r="C571" s="2" t="s">
        <v>81</v>
      </c>
      <c r="D571" s="2">
        <v>35</v>
      </c>
      <c r="E571" s="2" t="s">
        <v>1720</v>
      </c>
      <c r="F571" s="2">
        <v>4468</v>
      </c>
      <c r="G571" s="2" t="s">
        <v>1721</v>
      </c>
      <c r="H571" s="2" t="s">
        <v>36</v>
      </c>
      <c r="I571" s="2" t="s">
        <v>14</v>
      </c>
    </row>
    <row r="572" spans="1:9" ht="13">
      <c r="A572" s="2">
        <v>571</v>
      </c>
      <c r="B572" s="2" t="s">
        <v>1722</v>
      </c>
      <c r="C572" s="2" t="s">
        <v>41</v>
      </c>
      <c r="D572" s="2">
        <v>22</v>
      </c>
      <c r="E572" s="2" t="s">
        <v>1723</v>
      </c>
      <c r="F572" s="2">
        <v>4043</v>
      </c>
      <c r="G572" s="2" t="s">
        <v>1724</v>
      </c>
      <c r="H572" s="2" t="s">
        <v>24</v>
      </c>
      <c r="I572" s="2" t="s">
        <v>14</v>
      </c>
    </row>
    <row r="573" spans="1:9" ht="13">
      <c r="A573" s="2">
        <v>572</v>
      </c>
      <c r="B573" s="2" t="s">
        <v>1725</v>
      </c>
      <c r="C573" s="2" t="s">
        <v>41</v>
      </c>
      <c r="D573" s="2">
        <v>27</v>
      </c>
      <c r="E573" s="2" t="s">
        <v>1726</v>
      </c>
      <c r="F573" s="2">
        <v>7611</v>
      </c>
      <c r="G573" s="2" t="s">
        <v>1727</v>
      </c>
      <c r="H573" s="2" t="s">
        <v>19</v>
      </c>
      <c r="I573" s="2" t="s">
        <v>14</v>
      </c>
    </row>
    <row r="574" spans="1:9" ht="13">
      <c r="A574" s="2">
        <v>573</v>
      </c>
      <c r="B574" s="2" t="s">
        <v>1728</v>
      </c>
      <c r="C574" s="2" t="s">
        <v>45</v>
      </c>
      <c r="D574" s="2">
        <v>37</v>
      </c>
      <c r="E574" s="2" t="s">
        <v>1729</v>
      </c>
      <c r="F574" s="2">
        <v>7541</v>
      </c>
      <c r="G574" s="2" t="s">
        <v>630</v>
      </c>
      <c r="H574" s="2" t="s">
        <v>19</v>
      </c>
      <c r="I574" s="2" t="s">
        <v>14</v>
      </c>
    </row>
    <row r="575" spans="1:9" ht="13">
      <c r="A575" s="2">
        <v>574</v>
      </c>
      <c r="B575" s="2" t="s">
        <v>1730</v>
      </c>
      <c r="C575" s="2" t="s">
        <v>21</v>
      </c>
      <c r="D575" s="2">
        <v>53</v>
      </c>
      <c r="E575" s="2" t="s">
        <v>1731</v>
      </c>
      <c r="F575" s="2">
        <v>9400</v>
      </c>
      <c r="G575" s="2" t="s">
        <v>1171</v>
      </c>
      <c r="H575" s="2" t="s">
        <v>13</v>
      </c>
      <c r="I575" s="2" t="s">
        <v>14</v>
      </c>
    </row>
    <row r="576" spans="1:9" ht="13">
      <c r="A576" s="2">
        <v>575</v>
      </c>
      <c r="B576" s="2" t="s">
        <v>1732</v>
      </c>
      <c r="C576" s="2" t="s">
        <v>81</v>
      </c>
      <c r="D576" s="2">
        <v>64</v>
      </c>
      <c r="E576" s="2" t="s">
        <v>1733</v>
      </c>
      <c r="F576" s="2">
        <v>9118</v>
      </c>
      <c r="G576" s="2" t="s">
        <v>1734</v>
      </c>
      <c r="H576" s="2" t="s">
        <v>70</v>
      </c>
      <c r="I576" s="2" t="s">
        <v>14</v>
      </c>
    </row>
    <row r="577" spans="1:9" ht="13">
      <c r="A577" s="2">
        <v>576</v>
      </c>
      <c r="B577" s="2" t="s">
        <v>1735</v>
      </c>
      <c r="C577" s="2" t="s">
        <v>10</v>
      </c>
      <c r="D577" s="2">
        <v>24</v>
      </c>
      <c r="E577" s="2" t="s">
        <v>1736</v>
      </c>
      <c r="F577" s="2">
        <v>6665</v>
      </c>
      <c r="G577" s="2" t="s">
        <v>1737</v>
      </c>
      <c r="H577" s="2" t="s">
        <v>70</v>
      </c>
      <c r="I577" s="2" t="s">
        <v>14</v>
      </c>
    </row>
    <row r="578" spans="1:9" ht="13">
      <c r="A578" s="2">
        <v>577</v>
      </c>
      <c r="B578" s="2" t="s">
        <v>1738</v>
      </c>
      <c r="C578" s="2" t="s">
        <v>16</v>
      </c>
      <c r="D578" s="2">
        <v>32</v>
      </c>
      <c r="E578" s="2" t="s">
        <v>1739</v>
      </c>
      <c r="F578" s="2">
        <v>6269</v>
      </c>
      <c r="G578" s="2" t="s">
        <v>1740</v>
      </c>
      <c r="H578" s="2" t="s">
        <v>19</v>
      </c>
      <c r="I578" s="2" t="s">
        <v>14</v>
      </c>
    </row>
    <row r="579" spans="1:9" ht="13">
      <c r="A579" s="2">
        <v>578</v>
      </c>
      <c r="B579" s="2" t="s">
        <v>1741</v>
      </c>
      <c r="C579" s="2" t="s">
        <v>16</v>
      </c>
      <c r="D579" s="2">
        <v>75</v>
      </c>
      <c r="E579" s="2" t="s">
        <v>1742</v>
      </c>
      <c r="F579" s="2">
        <v>8281</v>
      </c>
      <c r="G579" s="2" t="s">
        <v>1743</v>
      </c>
      <c r="H579" s="2" t="s">
        <v>36</v>
      </c>
      <c r="I579" s="2" t="s">
        <v>14</v>
      </c>
    </row>
    <row r="580" spans="1:9" ht="13">
      <c r="A580" s="2">
        <v>579</v>
      </c>
      <c r="B580" s="2" t="s">
        <v>1744</v>
      </c>
      <c r="C580" s="2" t="s">
        <v>10</v>
      </c>
      <c r="D580" s="2">
        <v>45</v>
      </c>
      <c r="E580" s="2" t="s">
        <v>1745</v>
      </c>
      <c r="F580" s="2">
        <v>9043</v>
      </c>
      <c r="G580" s="2" t="s">
        <v>1746</v>
      </c>
      <c r="H580" s="2" t="s">
        <v>19</v>
      </c>
      <c r="I580" s="2" t="s">
        <v>14</v>
      </c>
    </row>
    <row r="581" spans="1:9" ht="13">
      <c r="A581" s="2">
        <v>580</v>
      </c>
      <c r="B581" s="2" t="s">
        <v>1747</v>
      </c>
      <c r="C581" s="2" t="s">
        <v>45</v>
      </c>
      <c r="D581" s="2">
        <v>25</v>
      </c>
      <c r="E581" s="2" t="s">
        <v>1748</v>
      </c>
      <c r="F581" s="2">
        <v>648</v>
      </c>
      <c r="G581" s="2" t="s">
        <v>1749</v>
      </c>
      <c r="H581" s="2" t="s">
        <v>88</v>
      </c>
      <c r="I581" s="2" t="s">
        <v>14</v>
      </c>
    </row>
    <row r="582" spans="1:9" ht="13">
      <c r="A582" s="2">
        <v>581</v>
      </c>
      <c r="B582" s="2" t="s">
        <v>1750</v>
      </c>
      <c r="C582" s="2" t="s">
        <v>21</v>
      </c>
      <c r="D582" s="2">
        <v>40</v>
      </c>
      <c r="E582" s="2" t="s">
        <v>1751</v>
      </c>
      <c r="F582" s="2">
        <v>9022</v>
      </c>
      <c r="G582" s="2" t="s">
        <v>1752</v>
      </c>
      <c r="H582" s="2" t="s">
        <v>19</v>
      </c>
      <c r="I582" s="2" t="s">
        <v>14</v>
      </c>
    </row>
    <row r="583" spans="1:9" ht="13">
      <c r="A583" s="2">
        <v>582</v>
      </c>
      <c r="B583" s="2" t="s">
        <v>1753</v>
      </c>
      <c r="C583" s="2" t="s">
        <v>10</v>
      </c>
      <c r="D583" s="2">
        <v>65</v>
      </c>
      <c r="E583" s="2" t="s">
        <v>1754</v>
      </c>
      <c r="F583" s="2">
        <v>429</v>
      </c>
      <c r="G583" s="2" t="s">
        <v>1755</v>
      </c>
      <c r="H583" s="2" t="s">
        <v>19</v>
      </c>
      <c r="I583" s="2" t="s">
        <v>14</v>
      </c>
    </row>
    <row r="584" spans="1:9" ht="13">
      <c r="A584" s="2">
        <v>583</v>
      </c>
      <c r="B584" s="2" t="s">
        <v>1756</v>
      </c>
      <c r="C584" s="2" t="s">
        <v>81</v>
      </c>
      <c r="D584" s="2">
        <v>52</v>
      </c>
      <c r="E584" s="2" t="s">
        <v>1757</v>
      </c>
      <c r="F584" s="2">
        <v>378</v>
      </c>
      <c r="G584" s="2" t="s">
        <v>1159</v>
      </c>
      <c r="H584" s="2" t="s">
        <v>13</v>
      </c>
      <c r="I584" s="2" t="s">
        <v>14</v>
      </c>
    </row>
    <row r="585" spans="1:9" ht="13">
      <c r="A585" s="2">
        <v>584</v>
      </c>
      <c r="B585" s="2" t="s">
        <v>1758</v>
      </c>
      <c r="C585" s="2" t="s">
        <v>81</v>
      </c>
      <c r="D585" s="2">
        <v>76</v>
      </c>
      <c r="E585" s="2" t="s">
        <v>1759</v>
      </c>
      <c r="F585" s="2">
        <v>1559</v>
      </c>
      <c r="G585" s="2" t="s">
        <v>1760</v>
      </c>
      <c r="H585" s="2" t="s">
        <v>29</v>
      </c>
      <c r="I585" s="2" t="s">
        <v>14</v>
      </c>
    </row>
    <row r="586" spans="1:9" ht="13">
      <c r="A586" s="2">
        <v>585</v>
      </c>
      <c r="B586" s="2" t="s">
        <v>1761</v>
      </c>
      <c r="C586" s="2" t="s">
        <v>85</v>
      </c>
      <c r="D586" s="2">
        <v>23</v>
      </c>
      <c r="E586" s="2" t="s">
        <v>1762</v>
      </c>
      <c r="F586" s="2">
        <v>3863</v>
      </c>
      <c r="G586" s="2" t="s">
        <v>1763</v>
      </c>
      <c r="H586" s="2" t="s">
        <v>19</v>
      </c>
      <c r="I586" s="2" t="s">
        <v>14</v>
      </c>
    </row>
    <row r="587" spans="1:9" ht="13">
      <c r="A587" s="2">
        <v>586</v>
      </c>
      <c r="B587" s="2" t="s">
        <v>1764</v>
      </c>
      <c r="C587" s="2" t="s">
        <v>41</v>
      </c>
      <c r="D587" s="2">
        <v>34</v>
      </c>
      <c r="E587" s="2" t="s">
        <v>1765</v>
      </c>
      <c r="F587" s="2">
        <v>5142</v>
      </c>
      <c r="G587" s="2" t="s">
        <v>1766</v>
      </c>
      <c r="H587" s="2" t="s">
        <v>36</v>
      </c>
      <c r="I587" s="2" t="s">
        <v>14</v>
      </c>
    </row>
    <row r="588" spans="1:9" ht="13">
      <c r="A588" s="2">
        <v>587</v>
      </c>
      <c r="B588" s="2" t="s">
        <v>1767</v>
      </c>
      <c r="C588" s="2" t="s">
        <v>41</v>
      </c>
      <c r="D588" s="2">
        <v>35</v>
      </c>
      <c r="E588" s="2" t="s">
        <v>1768</v>
      </c>
      <c r="F588" s="2">
        <v>3174</v>
      </c>
      <c r="G588" s="2" t="s">
        <v>1769</v>
      </c>
      <c r="H588" s="2" t="s">
        <v>29</v>
      </c>
      <c r="I588" s="2" t="s">
        <v>14</v>
      </c>
    </row>
    <row r="589" spans="1:9" ht="13">
      <c r="A589" s="2">
        <v>588</v>
      </c>
      <c r="B589" s="2" t="s">
        <v>1770</v>
      </c>
      <c r="C589" s="2" t="s">
        <v>16</v>
      </c>
      <c r="D589" s="2">
        <v>48</v>
      </c>
      <c r="E589" s="2" t="s">
        <v>1771</v>
      </c>
      <c r="F589" s="2">
        <v>9614</v>
      </c>
      <c r="G589" s="2" t="s">
        <v>1772</v>
      </c>
      <c r="H589" s="2" t="s">
        <v>70</v>
      </c>
      <c r="I589" s="2" t="s">
        <v>14</v>
      </c>
    </row>
    <row r="590" spans="1:9" ht="13">
      <c r="A590" s="2">
        <v>589</v>
      </c>
      <c r="B590" s="2" t="s">
        <v>1773</v>
      </c>
      <c r="C590" s="2" t="s">
        <v>21</v>
      </c>
      <c r="D590" s="2">
        <v>57</v>
      </c>
      <c r="E590" s="2" t="s">
        <v>1774</v>
      </c>
      <c r="F590" s="2">
        <v>6477</v>
      </c>
      <c r="G590" s="2" t="s">
        <v>1775</v>
      </c>
      <c r="H590" s="2" t="s">
        <v>29</v>
      </c>
      <c r="I590" s="2" t="s">
        <v>14</v>
      </c>
    </row>
    <row r="591" spans="1:9" ht="13">
      <c r="A591" s="2">
        <v>590</v>
      </c>
      <c r="B591" s="2" t="s">
        <v>1776</v>
      </c>
      <c r="C591" s="2" t="s">
        <v>21</v>
      </c>
      <c r="D591" s="2">
        <v>31</v>
      </c>
      <c r="E591" s="2" t="s">
        <v>1777</v>
      </c>
      <c r="F591" s="2">
        <v>9414</v>
      </c>
      <c r="G591" s="2" t="s">
        <v>1778</v>
      </c>
      <c r="H591" s="2" t="s">
        <v>13</v>
      </c>
      <c r="I591" s="2" t="s">
        <v>14</v>
      </c>
    </row>
    <row r="592" spans="1:9" ht="13">
      <c r="A592" s="2">
        <v>591</v>
      </c>
      <c r="B592" s="2" t="s">
        <v>1779</v>
      </c>
      <c r="C592" s="2" t="s">
        <v>41</v>
      </c>
      <c r="D592" s="2">
        <v>30</v>
      </c>
      <c r="E592" s="2" t="s">
        <v>1780</v>
      </c>
      <c r="F592" s="2">
        <v>7591</v>
      </c>
      <c r="G592" s="2" t="s">
        <v>1781</v>
      </c>
      <c r="H592" s="2" t="s">
        <v>51</v>
      </c>
      <c r="I592" s="2" t="s">
        <v>14</v>
      </c>
    </row>
    <row r="593" spans="1:9" ht="13">
      <c r="A593" s="2">
        <v>592</v>
      </c>
      <c r="B593" s="2" t="s">
        <v>1782</v>
      </c>
      <c r="C593" s="2" t="s">
        <v>26</v>
      </c>
      <c r="D593" s="2">
        <v>64</v>
      </c>
      <c r="E593" s="2" t="s">
        <v>1783</v>
      </c>
      <c r="F593" s="2">
        <v>354</v>
      </c>
      <c r="G593" s="2" t="s">
        <v>1784</v>
      </c>
      <c r="H593" s="2" t="s">
        <v>19</v>
      </c>
      <c r="I593" s="2" t="s">
        <v>14</v>
      </c>
    </row>
    <row r="594" spans="1:9" ht="13">
      <c r="A594" s="2">
        <v>593</v>
      </c>
      <c r="B594" s="2" t="s">
        <v>1785</v>
      </c>
      <c r="C594" s="2" t="s">
        <v>16</v>
      </c>
      <c r="D594" s="2">
        <v>22</v>
      </c>
      <c r="E594" s="2" t="s">
        <v>1786</v>
      </c>
      <c r="F594" s="2">
        <v>8192</v>
      </c>
      <c r="G594" s="2" t="s">
        <v>1787</v>
      </c>
      <c r="H594" s="2" t="s">
        <v>88</v>
      </c>
      <c r="I594" s="2" t="s">
        <v>14</v>
      </c>
    </row>
    <row r="595" spans="1:9" ht="13">
      <c r="A595" s="2">
        <v>594</v>
      </c>
      <c r="B595" s="2" t="s">
        <v>1788</v>
      </c>
      <c r="C595" s="2" t="s">
        <v>45</v>
      </c>
      <c r="D595" s="2">
        <v>44</v>
      </c>
      <c r="E595" s="2" t="s">
        <v>1789</v>
      </c>
      <c r="F595" s="2">
        <v>1335</v>
      </c>
      <c r="G595" s="2" t="s">
        <v>1790</v>
      </c>
      <c r="H595" s="2" t="s">
        <v>19</v>
      </c>
      <c r="I595" s="2" t="s">
        <v>14</v>
      </c>
    </row>
    <row r="596" spans="1:9" ht="13">
      <c r="A596" s="2">
        <v>595</v>
      </c>
      <c r="B596" s="2" t="s">
        <v>1791</v>
      </c>
      <c r="C596" s="2" t="s">
        <v>10</v>
      </c>
      <c r="D596" s="2">
        <v>60</v>
      </c>
      <c r="E596" s="2" t="s">
        <v>1792</v>
      </c>
      <c r="F596" s="2">
        <v>939</v>
      </c>
      <c r="G596" s="2" t="s">
        <v>1793</v>
      </c>
      <c r="H596" s="2" t="s">
        <v>19</v>
      </c>
      <c r="I596" s="2" t="s">
        <v>14</v>
      </c>
    </row>
    <row r="597" spans="1:9" ht="13">
      <c r="A597" s="2">
        <v>596</v>
      </c>
      <c r="B597" s="2" t="s">
        <v>1794</v>
      </c>
      <c r="C597" s="2" t="s">
        <v>85</v>
      </c>
      <c r="D597" s="2">
        <v>68</v>
      </c>
      <c r="E597" s="2" t="s">
        <v>1795</v>
      </c>
      <c r="F597" s="2">
        <v>2403</v>
      </c>
      <c r="G597" s="2" t="s">
        <v>1796</v>
      </c>
      <c r="H597" s="2" t="s">
        <v>70</v>
      </c>
      <c r="I597" s="2" t="s">
        <v>14</v>
      </c>
    </row>
    <row r="598" spans="1:9" ht="13">
      <c r="A598" s="2">
        <v>597</v>
      </c>
      <c r="B598" s="2" t="s">
        <v>1797</v>
      </c>
      <c r="C598" s="2" t="s">
        <v>16</v>
      </c>
      <c r="D598" s="2">
        <v>80</v>
      </c>
      <c r="E598" s="2" t="s">
        <v>1798</v>
      </c>
      <c r="F598" s="2">
        <v>1966</v>
      </c>
      <c r="G598" s="2" t="s">
        <v>1799</v>
      </c>
      <c r="H598" s="2" t="s">
        <v>19</v>
      </c>
      <c r="I598" s="2" t="s">
        <v>14</v>
      </c>
    </row>
    <row r="599" spans="1:9" ht="13">
      <c r="A599" s="2">
        <v>598</v>
      </c>
      <c r="B599" s="2" t="s">
        <v>1800</v>
      </c>
      <c r="C599" s="2" t="s">
        <v>85</v>
      </c>
      <c r="D599" s="2">
        <v>65</v>
      </c>
      <c r="E599" s="2" t="s">
        <v>1801</v>
      </c>
      <c r="F599" s="2">
        <v>9740</v>
      </c>
      <c r="G599" s="2" t="s">
        <v>1802</v>
      </c>
      <c r="H599" s="2" t="s">
        <v>70</v>
      </c>
      <c r="I599" s="2" t="s">
        <v>14</v>
      </c>
    </row>
    <row r="600" spans="1:9" ht="13">
      <c r="A600" s="2">
        <v>599</v>
      </c>
      <c r="B600" s="2" t="s">
        <v>1803</v>
      </c>
      <c r="C600" s="2" t="s">
        <v>45</v>
      </c>
      <c r="D600" s="2">
        <v>43</v>
      </c>
      <c r="E600" s="2" t="s">
        <v>1804</v>
      </c>
      <c r="F600" s="2">
        <v>520</v>
      </c>
      <c r="G600" s="2" t="s">
        <v>1805</v>
      </c>
      <c r="H600" s="2" t="s">
        <v>70</v>
      </c>
      <c r="I600" s="2" t="s">
        <v>14</v>
      </c>
    </row>
    <row r="601" spans="1:9" ht="13">
      <c r="A601" s="2">
        <v>600</v>
      </c>
      <c r="B601" s="2" t="s">
        <v>1806</v>
      </c>
      <c r="C601" s="2" t="s">
        <v>45</v>
      </c>
      <c r="D601" s="2">
        <v>50</v>
      </c>
      <c r="E601" s="2" t="s">
        <v>1807</v>
      </c>
      <c r="F601" s="2">
        <v>2075</v>
      </c>
      <c r="G601" s="2" t="s">
        <v>1808</v>
      </c>
      <c r="H601" s="2" t="s">
        <v>24</v>
      </c>
      <c r="I601" s="2" t="s">
        <v>14</v>
      </c>
    </row>
    <row r="602" spans="1:9" ht="13">
      <c r="A602" s="2">
        <v>601</v>
      </c>
      <c r="B602" s="2" t="s">
        <v>1809</v>
      </c>
      <c r="C602" s="2" t="s">
        <v>45</v>
      </c>
      <c r="D602" s="2">
        <v>55</v>
      </c>
      <c r="E602" s="2" t="s">
        <v>1810</v>
      </c>
      <c r="F602" s="2">
        <v>1625</v>
      </c>
      <c r="G602" s="2" t="s">
        <v>1811</v>
      </c>
      <c r="H602" s="2" t="s">
        <v>19</v>
      </c>
      <c r="I602" s="2" t="s">
        <v>14</v>
      </c>
    </row>
    <row r="603" spans="1:9" ht="13">
      <c r="A603" s="2">
        <v>602</v>
      </c>
      <c r="B603" s="2" t="s">
        <v>1812</v>
      </c>
      <c r="C603" s="2" t="s">
        <v>26</v>
      </c>
      <c r="D603" s="2">
        <v>54</v>
      </c>
      <c r="E603" s="2" t="s">
        <v>1813</v>
      </c>
      <c r="F603" s="2">
        <v>5921</v>
      </c>
      <c r="G603" s="2" t="s">
        <v>1637</v>
      </c>
      <c r="H603" s="2" t="s">
        <v>51</v>
      </c>
      <c r="I603" s="2" t="s">
        <v>14</v>
      </c>
    </row>
    <row r="604" spans="1:9" ht="13">
      <c r="A604" s="2">
        <v>603</v>
      </c>
      <c r="B604" s="2" t="s">
        <v>1814</v>
      </c>
      <c r="C604" s="2" t="s">
        <v>26</v>
      </c>
      <c r="D604" s="2">
        <v>50</v>
      </c>
      <c r="E604" s="2" t="s">
        <v>1815</v>
      </c>
      <c r="F604" s="2">
        <v>2392</v>
      </c>
      <c r="G604" s="2" t="s">
        <v>1816</v>
      </c>
      <c r="H604" s="2" t="s">
        <v>19</v>
      </c>
      <c r="I604" s="2" t="s">
        <v>14</v>
      </c>
    </row>
    <row r="605" spans="1:9" ht="13">
      <c r="A605" s="2">
        <v>604</v>
      </c>
      <c r="B605" s="2" t="s">
        <v>1817</v>
      </c>
      <c r="C605" s="2" t="s">
        <v>81</v>
      </c>
      <c r="D605" s="2">
        <v>75</v>
      </c>
      <c r="E605" s="2" t="s">
        <v>1818</v>
      </c>
      <c r="F605" s="2">
        <v>4324</v>
      </c>
      <c r="G605" s="2" t="s">
        <v>1819</v>
      </c>
      <c r="H605" s="2" t="s">
        <v>24</v>
      </c>
      <c r="I605" s="2" t="s">
        <v>14</v>
      </c>
    </row>
    <row r="606" spans="1:9" ht="13">
      <c r="A606" s="2">
        <v>605</v>
      </c>
      <c r="B606" s="2" t="s">
        <v>1820</v>
      </c>
      <c r="C606" s="2" t="s">
        <v>10</v>
      </c>
      <c r="D606" s="2">
        <v>25</v>
      </c>
      <c r="E606" s="2" t="s">
        <v>1821</v>
      </c>
      <c r="F606" s="2">
        <v>4750</v>
      </c>
      <c r="G606" s="2" t="s">
        <v>1822</v>
      </c>
      <c r="H606" s="2" t="s">
        <v>51</v>
      </c>
      <c r="I606" s="2" t="s">
        <v>14</v>
      </c>
    </row>
    <row r="607" spans="1:9" ht="13">
      <c r="A607" s="2">
        <v>606</v>
      </c>
      <c r="B607" s="2" t="s">
        <v>1823</v>
      </c>
      <c r="C607" s="2" t="s">
        <v>21</v>
      </c>
      <c r="D607" s="2">
        <v>53</v>
      </c>
      <c r="E607" s="2" t="s">
        <v>1824</v>
      </c>
      <c r="F607" s="2">
        <v>8684</v>
      </c>
      <c r="G607" s="2" t="s">
        <v>1825</v>
      </c>
      <c r="H607" s="2" t="s">
        <v>36</v>
      </c>
      <c r="I607" s="2" t="s">
        <v>14</v>
      </c>
    </row>
    <row r="608" spans="1:9" ht="13">
      <c r="A608" s="2">
        <v>607</v>
      </c>
      <c r="B608" s="2" t="s">
        <v>1826</v>
      </c>
      <c r="C608" s="2" t="s">
        <v>45</v>
      </c>
      <c r="D608" s="2">
        <v>42</v>
      </c>
      <c r="E608" s="2" t="s">
        <v>1827</v>
      </c>
      <c r="F608" s="2">
        <v>8092</v>
      </c>
      <c r="G608" s="2" t="s">
        <v>1828</v>
      </c>
      <c r="H608" s="2" t="s">
        <v>13</v>
      </c>
      <c r="I608" s="2" t="s">
        <v>14</v>
      </c>
    </row>
    <row r="609" spans="1:9" ht="13">
      <c r="A609" s="2">
        <v>608</v>
      </c>
      <c r="B609" s="2" t="s">
        <v>1829</v>
      </c>
      <c r="C609" s="2" t="s">
        <v>16</v>
      </c>
      <c r="D609" s="2">
        <v>32</v>
      </c>
      <c r="E609" s="2" t="s">
        <v>1830</v>
      </c>
      <c r="F609" s="2">
        <v>6235</v>
      </c>
      <c r="G609" s="2" t="s">
        <v>1831</v>
      </c>
      <c r="H609" s="2" t="s">
        <v>19</v>
      </c>
      <c r="I609" s="2" t="s">
        <v>14</v>
      </c>
    </row>
    <row r="610" spans="1:9" ht="13">
      <c r="A610" s="2">
        <v>609</v>
      </c>
      <c r="B610" s="2" t="s">
        <v>1832</v>
      </c>
      <c r="C610" s="2" t="s">
        <v>21</v>
      </c>
      <c r="D610" s="2">
        <v>61</v>
      </c>
      <c r="E610" s="2" t="s">
        <v>1833</v>
      </c>
      <c r="F610" s="2">
        <v>5754</v>
      </c>
      <c r="G610" s="2" t="s">
        <v>1834</v>
      </c>
      <c r="H610" s="2" t="s">
        <v>13</v>
      </c>
      <c r="I610" s="2" t="s">
        <v>14</v>
      </c>
    </row>
    <row r="611" spans="1:9" ht="13">
      <c r="A611" s="2">
        <v>610</v>
      </c>
      <c r="B611" s="2" t="s">
        <v>1835</v>
      </c>
      <c r="C611" s="2" t="s">
        <v>41</v>
      </c>
      <c r="D611" s="2">
        <v>31</v>
      </c>
      <c r="E611" s="2" t="s">
        <v>1836</v>
      </c>
      <c r="F611" s="2">
        <v>320</v>
      </c>
      <c r="G611" s="2" t="s">
        <v>1837</v>
      </c>
      <c r="H611" s="2" t="s">
        <v>88</v>
      </c>
      <c r="I611" s="2" t="s">
        <v>14</v>
      </c>
    </row>
    <row r="612" spans="1:9" ht="13">
      <c r="A612" s="2">
        <v>611</v>
      </c>
      <c r="B612" s="2" t="s">
        <v>1838</v>
      </c>
      <c r="C612" s="2" t="s">
        <v>10</v>
      </c>
      <c r="D612" s="2">
        <v>67</v>
      </c>
      <c r="E612" s="2" t="s">
        <v>1839</v>
      </c>
      <c r="F612" s="2">
        <v>505</v>
      </c>
      <c r="G612" s="2" t="s">
        <v>1840</v>
      </c>
      <c r="H612" s="2" t="s">
        <v>36</v>
      </c>
      <c r="I612" s="2" t="s">
        <v>14</v>
      </c>
    </row>
    <row r="613" spans="1:9" ht="13">
      <c r="A613" s="2">
        <v>612</v>
      </c>
      <c r="B613" s="2" t="s">
        <v>1841</v>
      </c>
      <c r="C613" s="2" t="s">
        <v>10</v>
      </c>
      <c r="D613" s="2">
        <v>35</v>
      </c>
      <c r="E613" s="2" t="s">
        <v>1842</v>
      </c>
      <c r="F613" s="2">
        <v>9575</v>
      </c>
      <c r="G613" s="2" t="s">
        <v>1843</v>
      </c>
      <c r="H613" s="2" t="s">
        <v>19</v>
      </c>
      <c r="I613" s="2" t="s">
        <v>14</v>
      </c>
    </row>
    <row r="614" spans="1:9" ht="13">
      <c r="A614" s="2">
        <v>613</v>
      </c>
      <c r="B614" s="2" t="s">
        <v>1844</v>
      </c>
      <c r="C614" s="2" t="s">
        <v>81</v>
      </c>
      <c r="D614" s="2">
        <v>78</v>
      </c>
      <c r="E614" s="2" t="s">
        <v>1845</v>
      </c>
      <c r="F614" s="2">
        <v>6475</v>
      </c>
      <c r="G614" s="2" t="s">
        <v>1846</v>
      </c>
      <c r="H614" s="2" t="s">
        <v>36</v>
      </c>
      <c r="I614" s="2" t="s">
        <v>14</v>
      </c>
    </row>
    <row r="615" spans="1:9" ht="13">
      <c r="A615" s="2">
        <v>614</v>
      </c>
      <c r="B615" s="2" t="s">
        <v>1847</v>
      </c>
      <c r="C615" s="2" t="s">
        <v>21</v>
      </c>
      <c r="D615" s="2">
        <v>45</v>
      </c>
      <c r="E615" s="2" t="s">
        <v>1848</v>
      </c>
      <c r="F615" s="2">
        <v>7529</v>
      </c>
      <c r="G615" s="2" t="s">
        <v>1849</v>
      </c>
      <c r="H615" s="2" t="s">
        <v>36</v>
      </c>
      <c r="I615" s="2" t="s">
        <v>14</v>
      </c>
    </row>
    <row r="616" spans="1:9" ht="13">
      <c r="A616" s="2">
        <v>615</v>
      </c>
      <c r="B616" s="2" t="s">
        <v>1850</v>
      </c>
      <c r="C616" s="2" t="s">
        <v>85</v>
      </c>
      <c r="D616" s="2">
        <v>42</v>
      </c>
      <c r="E616" s="2" t="s">
        <v>1851</v>
      </c>
      <c r="F616" s="2">
        <v>5658</v>
      </c>
      <c r="G616" s="2" t="s">
        <v>1852</v>
      </c>
      <c r="H616" s="2" t="s">
        <v>29</v>
      </c>
      <c r="I616" s="2" t="s">
        <v>14</v>
      </c>
    </row>
    <row r="617" spans="1:9" ht="13">
      <c r="A617" s="2">
        <v>616</v>
      </c>
      <c r="B617" s="2" t="s">
        <v>1853</v>
      </c>
      <c r="C617" s="2" t="s">
        <v>45</v>
      </c>
      <c r="D617" s="2">
        <v>68</v>
      </c>
      <c r="E617" s="2" t="s">
        <v>1854</v>
      </c>
      <c r="F617" s="2">
        <v>8887</v>
      </c>
      <c r="G617" s="2" t="s">
        <v>1855</v>
      </c>
      <c r="H617" s="2" t="s">
        <v>29</v>
      </c>
      <c r="I617" s="2" t="s">
        <v>14</v>
      </c>
    </row>
    <row r="618" spans="1:9" ht="13">
      <c r="A618" s="2">
        <v>617</v>
      </c>
      <c r="B618" s="2" t="s">
        <v>1856</v>
      </c>
      <c r="C618" s="2" t="s">
        <v>16</v>
      </c>
      <c r="D618" s="2">
        <v>72</v>
      </c>
      <c r="E618" s="2" t="s">
        <v>1857</v>
      </c>
      <c r="F618" s="2">
        <v>8116</v>
      </c>
      <c r="G618" s="2" t="s">
        <v>1858</v>
      </c>
      <c r="H618" s="2" t="s">
        <v>36</v>
      </c>
      <c r="I618" s="2" t="s">
        <v>14</v>
      </c>
    </row>
    <row r="619" spans="1:9" ht="13">
      <c r="A619" s="2">
        <v>618</v>
      </c>
      <c r="B619" s="2" t="s">
        <v>1859</v>
      </c>
      <c r="C619" s="2" t="s">
        <v>26</v>
      </c>
      <c r="D619" s="2">
        <v>27</v>
      </c>
      <c r="E619" s="2" t="s">
        <v>1860</v>
      </c>
      <c r="F619" s="2">
        <v>3334</v>
      </c>
      <c r="G619" s="2" t="s">
        <v>1861</v>
      </c>
      <c r="H619" s="2" t="s">
        <v>51</v>
      </c>
      <c r="I619" s="2" t="s">
        <v>14</v>
      </c>
    </row>
    <row r="620" spans="1:9" ht="13">
      <c r="A620" s="2">
        <v>619</v>
      </c>
      <c r="B620" s="2" t="s">
        <v>1862</v>
      </c>
      <c r="C620" s="2" t="s">
        <v>26</v>
      </c>
      <c r="D620" s="2">
        <v>60</v>
      </c>
      <c r="E620" s="2" t="s">
        <v>1863</v>
      </c>
      <c r="F620" s="2">
        <v>3522</v>
      </c>
      <c r="G620" s="2" t="s">
        <v>1864</v>
      </c>
      <c r="H620" s="2" t="s">
        <v>88</v>
      </c>
      <c r="I620" s="2" t="s">
        <v>14</v>
      </c>
    </row>
    <row r="621" spans="1:9" ht="13">
      <c r="A621" s="2">
        <v>620</v>
      </c>
      <c r="B621" s="2" t="s">
        <v>1865</v>
      </c>
      <c r="C621" s="2" t="s">
        <v>45</v>
      </c>
      <c r="D621" s="2">
        <v>35</v>
      </c>
      <c r="E621" s="2" t="s">
        <v>1866</v>
      </c>
      <c r="F621" s="2">
        <v>902</v>
      </c>
      <c r="G621" s="2" t="s">
        <v>1867</v>
      </c>
      <c r="H621" s="2" t="s">
        <v>24</v>
      </c>
      <c r="I621" s="2" t="s">
        <v>14</v>
      </c>
    </row>
    <row r="622" spans="1:9" ht="13">
      <c r="A622" s="2">
        <v>621</v>
      </c>
      <c r="B622" s="2" t="s">
        <v>1868</v>
      </c>
      <c r="C622" s="2" t="s">
        <v>81</v>
      </c>
      <c r="D622" s="2">
        <v>32</v>
      </c>
      <c r="E622" s="2" t="s">
        <v>1869</v>
      </c>
      <c r="F622" s="2">
        <v>3128</v>
      </c>
      <c r="G622" s="2" t="s">
        <v>1870</v>
      </c>
      <c r="H622" s="2" t="s">
        <v>51</v>
      </c>
      <c r="I622" s="2" t="s">
        <v>14</v>
      </c>
    </row>
    <row r="623" spans="1:9" ht="13">
      <c r="A623" s="2">
        <v>622</v>
      </c>
      <c r="B623" s="2" t="s">
        <v>1871</v>
      </c>
      <c r="C623" s="2" t="s">
        <v>85</v>
      </c>
      <c r="D623" s="2">
        <v>35</v>
      </c>
      <c r="E623" s="2" t="s">
        <v>1872</v>
      </c>
      <c r="F623" s="2">
        <v>2110</v>
      </c>
      <c r="G623" s="2" t="s">
        <v>1873</v>
      </c>
      <c r="H623" s="2" t="s">
        <v>70</v>
      </c>
      <c r="I623" s="2" t="s">
        <v>14</v>
      </c>
    </row>
    <row r="624" spans="1:9" ht="13">
      <c r="A624" s="2">
        <v>623</v>
      </c>
      <c r="B624" s="2" t="s">
        <v>1874</v>
      </c>
      <c r="C624" s="2" t="s">
        <v>41</v>
      </c>
      <c r="D624" s="2">
        <v>57</v>
      </c>
      <c r="E624" s="2" t="s">
        <v>1875</v>
      </c>
      <c r="F624" s="2">
        <v>3236</v>
      </c>
      <c r="G624" s="2" t="s">
        <v>1876</v>
      </c>
      <c r="H624" s="2" t="s">
        <v>19</v>
      </c>
      <c r="I624" s="2" t="s">
        <v>14</v>
      </c>
    </row>
    <row r="625" spans="1:9" ht="13">
      <c r="A625" s="2">
        <v>624</v>
      </c>
      <c r="B625" s="2" t="s">
        <v>1877</v>
      </c>
      <c r="C625" s="2" t="s">
        <v>81</v>
      </c>
      <c r="D625" s="2">
        <v>46</v>
      </c>
      <c r="E625" s="2" t="s">
        <v>1878</v>
      </c>
      <c r="F625" s="2">
        <v>9109</v>
      </c>
      <c r="G625" s="2" t="s">
        <v>1879</v>
      </c>
      <c r="H625" s="2" t="s">
        <v>13</v>
      </c>
      <c r="I625" s="2" t="s">
        <v>14</v>
      </c>
    </row>
    <row r="626" spans="1:9" ht="13">
      <c r="A626" s="2">
        <v>625</v>
      </c>
      <c r="B626" s="2" t="s">
        <v>1880</v>
      </c>
      <c r="C626" s="2" t="s">
        <v>26</v>
      </c>
      <c r="D626" s="2">
        <v>31</v>
      </c>
      <c r="E626" s="2" t="s">
        <v>1881</v>
      </c>
      <c r="F626" s="2">
        <v>5972</v>
      </c>
      <c r="G626" s="2" t="s">
        <v>1882</v>
      </c>
      <c r="H626" s="2" t="s">
        <v>51</v>
      </c>
      <c r="I626" s="2" t="s">
        <v>14</v>
      </c>
    </row>
    <row r="627" spans="1:9" ht="13">
      <c r="A627" s="2">
        <v>626</v>
      </c>
      <c r="B627" s="2" t="s">
        <v>1883</v>
      </c>
      <c r="C627" s="2" t="s">
        <v>81</v>
      </c>
      <c r="D627" s="2">
        <v>64</v>
      </c>
      <c r="E627" s="2" t="s">
        <v>1884</v>
      </c>
      <c r="F627" s="2">
        <v>1807</v>
      </c>
      <c r="G627" s="2" t="s">
        <v>1885</v>
      </c>
      <c r="H627" s="2" t="s">
        <v>36</v>
      </c>
      <c r="I627" s="2" t="s">
        <v>14</v>
      </c>
    </row>
    <row r="628" spans="1:9" ht="13">
      <c r="A628" s="2">
        <v>627</v>
      </c>
      <c r="B628" s="2" t="s">
        <v>1886</v>
      </c>
      <c r="C628" s="2" t="s">
        <v>16</v>
      </c>
      <c r="D628" s="2">
        <v>51</v>
      </c>
      <c r="E628" s="2" t="s">
        <v>1887</v>
      </c>
      <c r="F628" s="2">
        <v>7404</v>
      </c>
      <c r="G628" s="2" t="s">
        <v>1888</v>
      </c>
      <c r="H628" s="2" t="s">
        <v>19</v>
      </c>
      <c r="I628" s="2" t="s">
        <v>14</v>
      </c>
    </row>
    <row r="629" spans="1:9" ht="13">
      <c r="A629" s="2">
        <v>628</v>
      </c>
      <c r="B629" s="2" t="s">
        <v>1889</v>
      </c>
      <c r="C629" s="2" t="s">
        <v>85</v>
      </c>
      <c r="D629" s="2">
        <v>75</v>
      </c>
      <c r="E629" s="2" t="s">
        <v>1890</v>
      </c>
      <c r="F629" s="2">
        <v>2197</v>
      </c>
      <c r="G629" s="2" t="s">
        <v>1891</v>
      </c>
      <c r="H629" s="2" t="s">
        <v>13</v>
      </c>
      <c r="I629" s="2" t="s">
        <v>14</v>
      </c>
    </row>
    <row r="630" spans="1:9" ht="13">
      <c r="A630" s="2">
        <v>629</v>
      </c>
      <c r="B630" s="2" t="s">
        <v>1892</v>
      </c>
      <c r="C630" s="2" t="s">
        <v>45</v>
      </c>
      <c r="D630" s="2">
        <v>53</v>
      </c>
      <c r="E630" s="2" t="s">
        <v>1893</v>
      </c>
      <c r="F630" s="2">
        <v>6606</v>
      </c>
      <c r="G630" s="2" t="s">
        <v>1894</v>
      </c>
      <c r="H630" s="2" t="s">
        <v>51</v>
      </c>
      <c r="I630" s="2" t="s">
        <v>14</v>
      </c>
    </row>
    <row r="631" spans="1:9" ht="13">
      <c r="A631" s="2">
        <v>630</v>
      </c>
      <c r="B631" s="2" t="s">
        <v>1895</v>
      </c>
      <c r="C631" s="2" t="s">
        <v>45</v>
      </c>
      <c r="D631" s="2">
        <v>49</v>
      </c>
      <c r="E631" s="2" t="s">
        <v>1896</v>
      </c>
      <c r="F631" s="2">
        <v>6519</v>
      </c>
      <c r="G631" s="2" t="s">
        <v>1897</v>
      </c>
      <c r="H631" s="2" t="s">
        <v>70</v>
      </c>
      <c r="I631" s="2" t="s">
        <v>14</v>
      </c>
    </row>
    <row r="632" spans="1:9" ht="13">
      <c r="A632" s="2">
        <v>631</v>
      </c>
      <c r="B632" s="2" t="s">
        <v>1898</v>
      </c>
      <c r="C632" s="2" t="s">
        <v>10</v>
      </c>
      <c r="D632" s="2">
        <v>49</v>
      </c>
      <c r="E632" s="2" t="s">
        <v>1899</v>
      </c>
      <c r="F632" s="2">
        <v>7749</v>
      </c>
      <c r="G632" s="2" t="s">
        <v>1900</v>
      </c>
      <c r="H632" s="2" t="s">
        <v>13</v>
      </c>
      <c r="I632" s="2" t="s">
        <v>14</v>
      </c>
    </row>
    <row r="633" spans="1:9" ht="13">
      <c r="A633" s="2">
        <v>632</v>
      </c>
      <c r="B633" s="2" t="s">
        <v>1901</v>
      </c>
      <c r="C633" s="2" t="s">
        <v>41</v>
      </c>
      <c r="D633" s="2">
        <v>55</v>
      </c>
      <c r="E633" s="2" t="s">
        <v>1902</v>
      </c>
      <c r="F633" s="2">
        <v>3450</v>
      </c>
      <c r="G633" s="2" t="s">
        <v>1903</v>
      </c>
      <c r="H633" s="2" t="s">
        <v>13</v>
      </c>
      <c r="I633" s="2" t="s">
        <v>14</v>
      </c>
    </row>
    <row r="634" spans="1:9" ht="13">
      <c r="A634" s="2">
        <v>633</v>
      </c>
      <c r="B634" s="2" t="s">
        <v>1904</v>
      </c>
      <c r="C634" s="2" t="s">
        <v>45</v>
      </c>
      <c r="D634" s="2">
        <v>50</v>
      </c>
      <c r="E634" s="2" t="s">
        <v>1905</v>
      </c>
      <c r="F634" s="2">
        <v>9648</v>
      </c>
      <c r="G634" s="2" t="s">
        <v>1906</v>
      </c>
      <c r="H634" s="2" t="s">
        <v>13</v>
      </c>
      <c r="I634" s="2" t="s">
        <v>14</v>
      </c>
    </row>
    <row r="635" spans="1:9" ht="13">
      <c r="A635" s="2">
        <v>634</v>
      </c>
      <c r="B635" s="2" t="s">
        <v>1907</v>
      </c>
      <c r="C635" s="2" t="s">
        <v>81</v>
      </c>
      <c r="D635" s="2">
        <v>70</v>
      </c>
      <c r="E635" s="2" t="s">
        <v>1908</v>
      </c>
      <c r="F635" s="2">
        <v>969</v>
      </c>
      <c r="G635" s="2" t="s">
        <v>1909</v>
      </c>
      <c r="H635" s="2" t="s">
        <v>19</v>
      </c>
      <c r="I635" s="2" t="s">
        <v>14</v>
      </c>
    </row>
    <row r="636" spans="1:9" ht="13">
      <c r="A636" s="2">
        <v>635</v>
      </c>
      <c r="B636" s="2" t="s">
        <v>1910</v>
      </c>
      <c r="C636" s="2" t="s">
        <v>45</v>
      </c>
      <c r="D636" s="2">
        <v>59</v>
      </c>
      <c r="E636" s="2" t="s">
        <v>1911</v>
      </c>
      <c r="F636" s="2">
        <v>4796</v>
      </c>
      <c r="G636" s="2" t="s">
        <v>1912</v>
      </c>
      <c r="H636" s="2" t="s">
        <v>36</v>
      </c>
      <c r="I636" s="2" t="s">
        <v>14</v>
      </c>
    </row>
    <row r="637" spans="1:9" ht="13">
      <c r="A637" s="2">
        <v>636</v>
      </c>
      <c r="B637" s="2" t="s">
        <v>1913</v>
      </c>
      <c r="C637" s="2" t="s">
        <v>45</v>
      </c>
      <c r="D637" s="2">
        <v>24</v>
      </c>
      <c r="E637" s="2" t="s">
        <v>1914</v>
      </c>
      <c r="F637" s="2">
        <v>9149</v>
      </c>
      <c r="G637" s="2" t="s">
        <v>1915</v>
      </c>
      <c r="H637" s="2" t="s">
        <v>13</v>
      </c>
      <c r="I637" s="2" t="s">
        <v>14</v>
      </c>
    </row>
    <row r="638" spans="1:9" ht="13">
      <c r="A638" s="2">
        <v>637</v>
      </c>
      <c r="B638" s="2" t="s">
        <v>1916</v>
      </c>
      <c r="C638" s="2" t="s">
        <v>26</v>
      </c>
      <c r="D638" s="2">
        <v>58</v>
      </c>
      <c r="E638" s="2" t="s">
        <v>1917</v>
      </c>
      <c r="F638" s="2">
        <v>7700</v>
      </c>
      <c r="G638" s="2" t="s">
        <v>1918</v>
      </c>
      <c r="H638" s="2" t="s">
        <v>51</v>
      </c>
      <c r="I638" s="2" t="s">
        <v>14</v>
      </c>
    </row>
    <row r="639" spans="1:9" ht="13">
      <c r="A639" s="2">
        <v>638</v>
      </c>
      <c r="B639" s="2" t="s">
        <v>1919</v>
      </c>
      <c r="C639" s="2" t="s">
        <v>10</v>
      </c>
      <c r="D639" s="2">
        <v>23</v>
      </c>
      <c r="E639" s="2" t="s">
        <v>1920</v>
      </c>
      <c r="F639" s="2">
        <v>2973</v>
      </c>
      <c r="G639" s="2" t="s">
        <v>1921</v>
      </c>
      <c r="H639" s="2" t="s">
        <v>70</v>
      </c>
      <c r="I639" s="2" t="s">
        <v>14</v>
      </c>
    </row>
    <row r="640" spans="1:9" ht="13">
      <c r="A640" s="2">
        <v>639</v>
      </c>
      <c r="B640" s="2" t="s">
        <v>1922</v>
      </c>
      <c r="C640" s="2" t="s">
        <v>85</v>
      </c>
      <c r="D640" s="2">
        <v>40</v>
      </c>
      <c r="E640" s="2" t="s">
        <v>1923</v>
      </c>
      <c r="F640" s="2">
        <v>6722</v>
      </c>
      <c r="G640" s="2" t="s">
        <v>1924</v>
      </c>
      <c r="H640" s="2" t="s">
        <v>70</v>
      </c>
      <c r="I640" s="2" t="s">
        <v>14</v>
      </c>
    </row>
    <row r="641" spans="1:9" ht="13">
      <c r="A641" s="2">
        <v>640</v>
      </c>
      <c r="B641" s="2" t="s">
        <v>1925</v>
      </c>
      <c r="C641" s="2" t="s">
        <v>81</v>
      </c>
      <c r="D641" s="2">
        <v>49</v>
      </c>
      <c r="E641" s="2" t="s">
        <v>1926</v>
      </c>
      <c r="F641" s="2">
        <v>5295</v>
      </c>
      <c r="G641" s="2" t="s">
        <v>1927</v>
      </c>
      <c r="H641" s="2" t="s">
        <v>29</v>
      </c>
      <c r="I641" s="2" t="s">
        <v>14</v>
      </c>
    </row>
    <row r="642" spans="1:9" ht="13">
      <c r="A642" s="2">
        <v>641</v>
      </c>
      <c r="B642" s="2" t="s">
        <v>1928</v>
      </c>
      <c r="C642" s="2" t="s">
        <v>41</v>
      </c>
      <c r="D642" s="2">
        <v>62</v>
      </c>
      <c r="E642" s="2" t="s">
        <v>1929</v>
      </c>
      <c r="F642" s="2">
        <v>5934</v>
      </c>
      <c r="G642" s="2" t="s">
        <v>1930</v>
      </c>
      <c r="H642" s="2" t="s">
        <v>36</v>
      </c>
      <c r="I642" s="2" t="s">
        <v>14</v>
      </c>
    </row>
    <row r="643" spans="1:9" ht="13">
      <c r="A643" s="2">
        <v>642</v>
      </c>
      <c r="B643" s="2" t="s">
        <v>1931</v>
      </c>
      <c r="C643" s="2" t="s">
        <v>21</v>
      </c>
      <c r="D643" s="2">
        <v>79</v>
      </c>
      <c r="E643" s="2" t="s">
        <v>1932</v>
      </c>
      <c r="F643" s="2">
        <v>192</v>
      </c>
      <c r="G643" s="2" t="s">
        <v>1933</v>
      </c>
      <c r="H643" s="2" t="s">
        <v>88</v>
      </c>
      <c r="I643" s="2" t="s">
        <v>14</v>
      </c>
    </row>
    <row r="644" spans="1:9" ht="13">
      <c r="A644" s="2">
        <v>643</v>
      </c>
      <c r="B644" s="2" t="s">
        <v>1934</v>
      </c>
      <c r="C644" s="2" t="s">
        <v>10</v>
      </c>
      <c r="D644" s="2">
        <v>36</v>
      </c>
      <c r="E644" s="2" t="s">
        <v>1935</v>
      </c>
      <c r="F644" s="2">
        <v>3478</v>
      </c>
      <c r="G644" s="2" t="s">
        <v>1936</v>
      </c>
      <c r="H644" s="2" t="s">
        <v>88</v>
      </c>
      <c r="I644" s="2" t="s">
        <v>14</v>
      </c>
    </row>
    <row r="645" spans="1:9" ht="13">
      <c r="A645" s="2">
        <v>644</v>
      </c>
      <c r="B645" s="2" t="s">
        <v>1937</v>
      </c>
      <c r="C645" s="2" t="s">
        <v>21</v>
      </c>
      <c r="D645" s="2">
        <v>46</v>
      </c>
      <c r="E645" s="2" t="s">
        <v>1938</v>
      </c>
      <c r="F645" s="2">
        <v>2620</v>
      </c>
      <c r="G645" s="2" t="s">
        <v>1939</v>
      </c>
      <c r="H645" s="2" t="s">
        <v>51</v>
      </c>
      <c r="I645" s="2" t="s">
        <v>14</v>
      </c>
    </row>
    <row r="646" spans="1:9" ht="13">
      <c r="A646" s="2">
        <v>645</v>
      </c>
      <c r="B646" s="2" t="s">
        <v>1940</v>
      </c>
      <c r="C646" s="2" t="s">
        <v>10</v>
      </c>
      <c r="D646" s="2">
        <v>75</v>
      </c>
      <c r="E646" s="2" t="s">
        <v>1941</v>
      </c>
      <c r="F646" s="2">
        <v>1940</v>
      </c>
      <c r="G646" s="2" t="s">
        <v>1942</v>
      </c>
      <c r="H646" s="2" t="s">
        <v>70</v>
      </c>
      <c r="I646" s="2" t="s">
        <v>14</v>
      </c>
    </row>
    <row r="647" spans="1:9" ht="13">
      <c r="A647" s="2">
        <v>646</v>
      </c>
      <c r="B647" s="2" t="s">
        <v>1943</v>
      </c>
      <c r="C647" s="2" t="s">
        <v>26</v>
      </c>
      <c r="D647" s="2">
        <v>49</v>
      </c>
      <c r="E647" s="2" t="s">
        <v>1944</v>
      </c>
      <c r="F647" s="2">
        <v>6691</v>
      </c>
      <c r="G647" s="2" t="s">
        <v>1945</v>
      </c>
      <c r="H647" s="2" t="s">
        <v>88</v>
      </c>
      <c r="I647" s="2" t="s">
        <v>14</v>
      </c>
    </row>
    <row r="648" spans="1:9" ht="13">
      <c r="A648" s="2">
        <v>647</v>
      </c>
      <c r="B648" s="2" t="s">
        <v>1946</v>
      </c>
      <c r="C648" s="2" t="s">
        <v>45</v>
      </c>
      <c r="D648" s="2">
        <v>51</v>
      </c>
      <c r="E648" s="2" t="s">
        <v>1947</v>
      </c>
      <c r="F648" s="2">
        <v>137</v>
      </c>
      <c r="G648" s="2" t="s">
        <v>1948</v>
      </c>
      <c r="H648" s="2" t="s">
        <v>24</v>
      </c>
      <c r="I648" s="2" t="s">
        <v>14</v>
      </c>
    </row>
    <row r="649" spans="1:9" ht="13">
      <c r="A649" s="2">
        <v>648</v>
      </c>
      <c r="B649" s="2" t="s">
        <v>1949</v>
      </c>
      <c r="C649" s="2" t="s">
        <v>16</v>
      </c>
      <c r="D649" s="2">
        <v>38</v>
      </c>
      <c r="E649" s="2" t="s">
        <v>1950</v>
      </c>
      <c r="F649" s="2">
        <v>1230</v>
      </c>
      <c r="G649" s="2" t="s">
        <v>1951</v>
      </c>
      <c r="H649" s="2" t="s">
        <v>19</v>
      </c>
      <c r="I649" s="2" t="s">
        <v>14</v>
      </c>
    </row>
    <row r="650" spans="1:9" ht="13">
      <c r="A650" s="2">
        <v>649</v>
      </c>
      <c r="B650" s="2" t="s">
        <v>1952</v>
      </c>
      <c r="C650" s="2" t="s">
        <v>16</v>
      </c>
      <c r="D650" s="2">
        <v>74</v>
      </c>
      <c r="E650" s="2" t="s">
        <v>1953</v>
      </c>
      <c r="F650" s="2">
        <v>5825</v>
      </c>
      <c r="G650" s="2" t="s">
        <v>1954</v>
      </c>
      <c r="H650" s="2" t="s">
        <v>13</v>
      </c>
      <c r="I650" s="2" t="s">
        <v>14</v>
      </c>
    </row>
    <row r="651" spans="1:9" ht="13">
      <c r="A651" s="2">
        <v>650</v>
      </c>
      <c r="B651" s="2" t="s">
        <v>1955</v>
      </c>
      <c r="C651" s="2" t="s">
        <v>26</v>
      </c>
      <c r="D651" s="2">
        <v>68</v>
      </c>
      <c r="E651" s="2" t="s">
        <v>1956</v>
      </c>
      <c r="F651" s="2">
        <v>1882</v>
      </c>
      <c r="G651" s="2" t="s">
        <v>1957</v>
      </c>
      <c r="H651" s="2" t="s">
        <v>19</v>
      </c>
      <c r="I651" s="2" t="s">
        <v>14</v>
      </c>
    </row>
    <row r="652" spans="1:9" ht="13">
      <c r="A652" s="2">
        <v>651</v>
      </c>
      <c r="B652" s="2" t="s">
        <v>1958</v>
      </c>
      <c r="C652" s="2" t="s">
        <v>16</v>
      </c>
      <c r="D652" s="2">
        <v>61</v>
      </c>
      <c r="E652" s="2" t="s">
        <v>1959</v>
      </c>
      <c r="F652" s="2">
        <v>1313</v>
      </c>
      <c r="G652" s="2" t="s">
        <v>1960</v>
      </c>
      <c r="H652" s="2" t="s">
        <v>19</v>
      </c>
      <c r="I652" s="2" t="s">
        <v>14</v>
      </c>
    </row>
    <row r="653" spans="1:9" ht="13">
      <c r="A653" s="2">
        <v>652</v>
      </c>
      <c r="B653" s="2" t="s">
        <v>1961</v>
      </c>
      <c r="C653" s="2" t="s">
        <v>45</v>
      </c>
      <c r="D653" s="2">
        <v>63</v>
      </c>
      <c r="E653" s="2" t="s">
        <v>1962</v>
      </c>
      <c r="F653" s="2">
        <v>9830</v>
      </c>
      <c r="G653" s="2" t="s">
        <v>1963</v>
      </c>
      <c r="H653" s="2" t="s">
        <v>19</v>
      </c>
      <c r="I653" s="2" t="s">
        <v>14</v>
      </c>
    </row>
    <row r="654" spans="1:9" ht="13">
      <c r="A654" s="2">
        <v>653</v>
      </c>
      <c r="B654" s="2" t="s">
        <v>1964</v>
      </c>
      <c r="C654" s="2" t="s">
        <v>21</v>
      </c>
      <c r="D654" s="2">
        <v>21</v>
      </c>
      <c r="E654" s="2" t="s">
        <v>1965</v>
      </c>
      <c r="F654" s="2">
        <v>789</v>
      </c>
      <c r="G654" s="2" t="s">
        <v>1966</v>
      </c>
      <c r="H654" s="2" t="s">
        <v>29</v>
      </c>
      <c r="I654" s="2" t="s">
        <v>14</v>
      </c>
    </row>
    <row r="655" spans="1:9" ht="13">
      <c r="A655" s="2">
        <v>654</v>
      </c>
      <c r="B655" s="2" t="s">
        <v>1967</v>
      </c>
      <c r="C655" s="2" t="s">
        <v>10</v>
      </c>
      <c r="D655" s="2">
        <v>42</v>
      </c>
      <c r="E655" s="2" t="s">
        <v>1968</v>
      </c>
      <c r="F655" s="2">
        <v>5244</v>
      </c>
      <c r="G655" s="2" t="s">
        <v>1613</v>
      </c>
      <c r="H655" s="2" t="s">
        <v>70</v>
      </c>
      <c r="I655" s="2" t="s">
        <v>14</v>
      </c>
    </row>
    <row r="656" spans="1:9" ht="13">
      <c r="A656" s="2">
        <v>655</v>
      </c>
      <c r="B656" s="2" t="s">
        <v>1969</v>
      </c>
      <c r="C656" s="2" t="s">
        <v>41</v>
      </c>
      <c r="D656" s="2">
        <v>77</v>
      </c>
      <c r="E656" s="2" t="s">
        <v>1970</v>
      </c>
      <c r="F656" s="2">
        <v>3354</v>
      </c>
      <c r="G656" s="2" t="s">
        <v>1971</v>
      </c>
      <c r="H656" s="2" t="s">
        <v>19</v>
      </c>
      <c r="I656" s="2" t="s">
        <v>14</v>
      </c>
    </row>
    <row r="657" spans="1:9" ht="13">
      <c r="A657" s="2">
        <v>656</v>
      </c>
      <c r="B657" s="2" t="s">
        <v>1972</v>
      </c>
      <c r="C657" s="2" t="s">
        <v>26</v>
      </c>
      <c r="D657" s="2">
        <v>54</v>
      </c>
      <c r="E657" s="2" t="s">
        <v>1973</v>
      </c>
      <c r="F657" s="2">
        <v>1235</v>
      </c>
      <c r="G657" s="2" t="s">
        <v>1974</v>
      </c>
      <c r="H657" s="2" t="s">
        <v>13</v>
      </c>
      <c r="I657" s="2" t="s">
        <v>14</v>
      </c>
    </row>
    <row r="658" spans="1:9" ht="13">
      <c r="A658" s="2">
        <v>657</v>
      </c>
      <c r="B658" s="2" t="s">
        <v>1975</v>
      </c>
      <c r="C658" s="2" t="s">
        <v>45</v>
      </c>
      <c r="D658" s="2">
        <v>25</v>
      </c>
      <c r="E658" s="2" t="s">
        <v>1976</v>
      </c>
      <c r="F658" s="2">
        <v>7643</v>
      </c>
      <c r="G658" s="2" t="s">
        <v>1977</v>
      </c>
      <c r="H658" s="2" t="s">
        <v>19</v>
      </c>
      <c r="I658" s="2" t="s">
        <v>14</v>
      </c>
    </row>
    <row r="659" spans="1:9" ht="13">
      <c r="A659" s="2">
        <v>658</v>
      </c>
      <c r="B659" s="2" t="s">
        <v>1978</v>
      </c>
      <c r="C659" s="2" t="s">
        <v>16</v>
      </c>
      <c r="D659" s="2">
        <v>70</v>
      </c>
      <c r="E659" s="2" t="s">
        <v>1979</v>
      </c>
      <c r="F659" s="2">
        <v>4755</v>
      </c>
      <c r="G659" s="2" t="s">
        <v>1980</v>
      </c>
      <c r="H659" s="2" t="s">
        <v>36</v>
      </c>
      <c r="I659" s="2" t="s">
        <v>14</v>
      </c>
    </row>
    <row r="660" spans="1:9" ht="13">
      <c r="A660" s="2">
        <v>659</v>
      </c>
      <c r="B660" s="2" t="s">
        <v>1981</v>
      </c>
      <c r="C660" s="2" t="s">
        <v>85</v>
      </c>
      <c r="D660" s="2">
        <v>57</v>
      </c>
      <c r="E660" s="2" t="s">
        <v>1982</v>
      </c>
      <c r="F660" s="2">
        <v>9653</v>
      </c>
      <c r="G660" s="2" t="s">
        <v>1983</v>
      </c>
      <c r="H660" s="2" t="s">
        <v>88</v>
      </c>
      <c r="I660" s="2" t="s">
        <v>14</v>
      </c>
    </row>
    <row r="661" spans="1:9" ht="13">
      <c r="A661" s="2">
        <v>660</v>
      </c>
      <c r="B661" s="2" t="s">
        <v>1984</v>
      </c>
      <c r="C661" s="2" t="s">
        <v>16</v>
      </c>
      <c r="D661" s="2">
        <v>47</v>
      </c>
      <c r="E661" s="2" t="s">
        <v>1985</v>
      </c>
      <c r="F661" s="2">
        <v>4400</v>
      </c>
      <c r="G661" s="2" t="s">
        <v>1986</v>
      </c>
      <c r="H661" s="2" t="s">
        <v>24</v>
      </c>
      <c r="I661" s="2" t="s">
        <v>14</v>
      </c>
    </row>
    <row r="662" spans="1:9" ht="13">
      <c r="A662" s="2">
        <v>661</v>
      </c>
      <c r="B662" s="2" t="s">
        <v>1987</v>
      </c>
      <c r="C662" s="2" t="s">
        <v>45</v>
      </c>
      <c r="D662" s="2">
        <v>45</v>
      </c>
      <c r="E662" s="2" t="s">
        <v>1988</v>
      </c>
      <c r="F662" s="2">
        <v>1431</v>
      </c>
      <c r="G662" s="2" t="s">
        <v>1989</v>
      </c>
      <c r="H662" s="2" t="s">
        <v>51</v>
      </c>
      <c r="I662" s="2" t="s">
        <v>14</v>
      </c>
    </row>
    <row r="663" spans="1:9" ht="13">
      <c r="A663" s="2">
        <v>662</v>
      </c>
      <c r="B663" s="2" t="s">
        <v>1990</v>
      </c>
      <c r="C663" s="2" t="s">
        <v>10</v>
      </c>
      <c r="D663" s="2">
        <v>58</v>
      </c>
      <c r="E663" s="2" t="s">
        <v>1991</v>
      </c>
      <c r="F663" s="2">
        <v>3207</v>
      </c>
      <c r="G663" s="2" t="s">
        <v>1992</v>
      </c>
      <c r="H663" s="2" t="s">
        <v>29</v>
      </c>
      <c r="I663" s="2" t="s">
        <v>14</v>
      </c>
    </row>
    <row r="664" spans="1:9" ht="13">
      <c r="A664" s="2">
        <v>663</v>
      </c>
      <c r="B664" s="2" t="s">
        <v>1993</v>
      </c>
      <c r="C664" s="2" t="s">
        <v>26</v>
      </c>
      <c r="D664" s="2">
        <v>71</v>
      </c>
      <c r="E664" s="2" t="s">
        <v>1994</v>
      </c>
      <c r="F664" s="2">
        <v>8887</v>
      </c>
      <c r="G664" s="2" t="s">
        <v>1995</v>
      </c>
      <c r="H664" s="2" t="s">
        <v>24</v>
      </c>
      <c r="I664" s="2" t="s">
        <v>14</v>
      </c>
    </row>
    <row r="665" spans="1:9" ht="13">
      <c r="A665" s="2">
        <v>664</v>
      </c>
      <c r="B665" s="2" t="s">
        <v>1996</v>
      </c>
      <c r="C665" s="2" t="s">
        <v>16</v>
      </c>
      <c r="D665" s="2">
        <v>32</v>
      </c>
      <c r="E665" s="2" t="s">
        <v>1997</v>
      </c>
      <c r="F665" s="2">
        <v>4145</v>
      </c>
      <c r="G665" s="2" t="s">
        <v>1610</v>
      </c>
      <c r="H665" s="2" t="s">
        <v>88</v>
      </c>
      <c r="I665" s="2" t="s">
        <v>14</v>
      </c>
    </row>
    <row r="666" spans="1:9" ht="13">
      <c r="A666" s="2">
        <v>665</v>
      </c>
      <c r="B666" s="2" t="s">
        <v>1998</v>
      </c>
      <c r="C666" s="2" t="s">
        <v>16</v>
      </c>
      <c r="D666" s="2">
        <v>61</v>
      </c>
      <c r="E666" s="2" t="s">
        <v>1999</v>
      </c>
      <c r="F666" s="2">
        <v>2022</v>
      </c>
      <c r="G666" s="2" t="s">
        <v>2000</v>
      </c>
      <c r="H666" s="2" t="s">
        <v>24</v>
      </c>
      <c r="I666" s="2" t="s">
        <v>14</v>
      </c>
    </row>
    <row r="667" spans="1:9" ht="13">
      <c r="A667" s="2">
        <v>666</v>
      </c>
      <c r="B667" s="2" t="s">
        <v>2001</v>
      </c>
      <c r="C667" s="2" t="s">
        <v>81</v>
      </c>
      <c r="D667" s="2">
        <v>72</v>
      </c>
      <c r="E667" s="2" t="s">
        <v>2002</v>
      </c>
      <c r="F667" s="2">
        <v>3159</v>
      </c>
      <c r="G667" s="2" t="s">
        <v>2003</v>
      </c>
      <c r="H667" s="2" t="s">
        <v>13</v>
      </c>
      <c r="I667" s="2" t="s">
        <v>14</v>
      </c>
    </row>
    <row r="668" spans="1:9" ht="13">
      <c r="A668" s="2">
        <v>667</v>
      </c>
      <c r="B668" s="2" t="s">
        <v>2004</v>
      </c>
      <c r="C668" s="2" t="s">
        <v>21</v>
      </c>
      <c r="D668" s="2">
        <v>30</v>
      </c>
      <c r="E668" s="2" t="s">
        <v>2005</v>
      </c>
      <c r="F668" s="2">
        <v>4671</v>
      </c>
      <c r="G668" s="2" t="s">
        <v>2006</v>
      </c>
      <c r="H668" s="2" t="s">
        <v>70</v>
      </c>
      <c r="I668" s="2" t="s">
        <v>14</v>
      </c>
    </row>
    <row r="669" spans="1:9" ht="13">
      <c r="A669" s="2">
        <v>668</v>
      </c>
      <c r="B669" s="2" t="s">
        <v>2007</v>
      </c>
      <c r="C669" s="2" t="s">
        <v>45</v>
      </c>
      <c r="D669" s="2">
        <v>61</v>
      </c>
      <c r="E669" s="2" t="s">
        <v>2008</v>
      </c>
      <c r="F669" s="2">
        <v>3948</v>
      </c>
      <c r="G669" s="2" t="s">
        <v>2009</v>
      </c>
      <c r="H669" s="2" t="s">
        <v>70</v>
      </c>
      <c r="I669" s="2" t="s">
        <v>14</v>
      </c>
    </row>
    <row r="670" spans="1:9" ht="13">
      <c r="A670" s="2">
        <v>669</v>
      </c>
      <c r="B670" s="2" t="s">
        <v>2010</v>
      </c>
      <c r="C670" s="2" t="s">
        <v>16</v>
      </c>
      <c r="D670" s="2">
        <v>68</v>
      </c>
      <c r="E670" s="2" t="s">
        <v>2011</v>
      </c>
      <c r="F670" s="2">
        <v>4318</v>
      </c>
      <c r="G670" s="2" t="s">
        <v>2012</v>
      </c>
      <c r="H670" s="2" t="s">
        <v>70</v>
      </c>
      <c r="I670" s="2" t="s">
        <v>14</v>
      </c>
    </row>
    <row r="671" spans="1:9" ht="13">
      <c r="A671" s="2">
        <v>670</v>
      </c>
      <c r="B671" s="2" t="s">
        <v>2013</v>
      </c>
      <c r="C671" s="2" t="s">
        <v>10</v>
      </c>
      <c r="D671" s="2">
        <v>49</v>
      </c>
      <c r="E671" s="2" t="s">
        <v>2014</v>
      </c>
      <c r="F671" s="2">
        <v>8228</v>
      </c>
      <c r="G671" s="2" t="s">
        <v>2015</v>
      </c>
      <c r="H671" s="2" t="s">
        <v>13</v>
      </c>
      <c r="I671" s="2" t="s">
        <v>14</v>
      </c>
    </row>
    <row r="672" spans="1:9" ht="13">
      <c r="A672" s="2">
        <v>671</v>
      </c>
      <c r="B672" s="2" t="s">
        <v>2016</v>
      </c>
      <c r="C672" s="2" t="s">
        <v>21</v>
      </c>
      <c r="D672" s="2">
        <v>53</v>
      </c>
      <c r="E672" s="2" t="s">
        <v>2017</v>
      </c>
      <c r="F672" s="2">
        <v>587</v>
      </c>
      <c r="G672" s="2" t="s">
        <v>2018</v>
      </c>
      <c r="H672" s="2" t="s">
        <v>88</v>
      </c>
      <c r="I672" s="2" t="s">
        <v>14</v>
      </c>
    </row>
    <row r="673" spans="1:9" ht="13">
      <c r="A673" s="2">
        <v>672</v>
      </c>
      <c r="B673" s="2" t="s">
        <v>2019</v>
      </c>
      <c r="C673" s="2" t="s">
        <v>16</v>
      </c>
      <c r="D673" s="2">
        <v>59</v>
      </c>
      <c r="E673" s="2" t="s">
        <v>2020</v>
      </c>
      <c r="F673" s="2">
        <v>3895</v>
      </c>
      <c r="G673" s="2" t="s">
        <v>2021</v>
      </c>
      <c r="H673" s="2" t="s">
        <v>13</v>
      </c>
      <c r="I673" s="2" t="s">
        <v>14</v>
      </c>
    </row>
    <row r="674" spans="1:9" ht="13">
      <c r="A674" s="2">
        <v>673</v>
      </c>
      <c r="B674" s="2" t="s">
        <v>2022</v>
      </c>
      <c r="C674" s="2" t="s">
        <v>45</v>
      </c>
      <c r="D674" s="2">
        <v>59</v>
      </c>
      <c r="E674" s="2" t="s">
        <v>2023</v>
      </c>
      <c r="F674" s="2">
        <v>426</v>
      </c>
      <c r="G674" s="2" t="s">
        <v>573</v>
      </c>
      <c r="H674" s="2" t="s">
        <v>19</v>
      </c>
      <c r="I674" s="2" t="s">
        <v>14</v>
      </c>
    </row>
    <row r="675" spans="1:9" ht="13">
      <c r="A675" s="2">
        <v>674</v>
      </c>
      <c r="B675" s="2" t="s">
        <v>2024</v>
      </c>
      <c r="C675" s="2" t="s">
        <v>26</v>
      </c>
      <c r="D675" s="2">
        <v>36</v>
      </c>
      <c r="E675" s="2" t="s">
        <v>2025</v>
      </c>
      <c r="F675" s="2">
        <v>4389</v>
      </c>
      <c r="G675" s="2" t="s">
        <v>2026</v>
      </c>
      <c r="H675" s="2" t="s">
        <v>19</v>
      </c>
      <c r="I675" s="2" t="s">
        <v>14</v>
      </c>
    </row>
    <row r="676" spans="1:9" ht="13">
      <c r="A676" s="2">
        <v>675</v>
      </c>
      <c r="B676" s="2" t="s">
        <v>2027</v>
      </c>
      <c r="C676" s="2" t="s">
        <v>85</v>
      </c>
      <c r="D676" s="2">
        <v>20</v>
      </c>
      <c r="E676" s="2" t="s">
        <v>2028</v>
      </c>
      <c r="F676" s="2">
        <v>2435</v>
      </c>
      <c r="G676" s="2" t="s">
        <v>2029</v>
      </c>
      <c r="H676" s="2" t="s">
        <v>19</v>
      </c>
      <c r="I676" s="2" t="s">
        <v>14</v>
      </c>
    </row>
    <row r="677" spans="1:9" ht="13">
      <c r="A677" s="2">
        <v>676</v>
      </c>
      <c r="B677" s="2" t="s">
        <v>2030</v>
      </c>
      <c r="C677" s="2" t="s">
        <v>26</v>
      </c>
      <c r="D677" s="2">
        <v>59</v>
      </c>
      <c r="E677" s="2" t="s">
        <v>2031</v>
      </c>
      <c r="F677" s="2">
        <v>1938</v>
      </c>
      <c r="G677" s="2" t="s">
        <v>2032</v>
      </c>
      <c r="H677" s="2" t="s">
        <v>13</v>
      </c>
      <c r="I677" s="2" t="s">
        <v>14</v>
      </c>
    </row>
    <row r="678" spans="1:9" ht="13">
      <c r="A678" s="2">
        <v>677</v>
      </c>
      <c r="B678" s="2" t="s">
        <v>2033</v>
      </c>
      <c r="C678" s="2" t="s">
        <v>10</v>
      </c>
      <c r="D678" s="2">
        <v>33</v>
      </c>
      <c r="E678" s="2" t="s">
        <v>2034</v>
      </c>
      <c r="F678" s="2">
        <v>2256</v>
      </c>
      <c r="G678" s="2" t="s">
        <v>2035</v>
      </c>
      <c r="H678" s="2" t="s">
        <v>88</v>
      </c>
      <c r="I678" s="2" t="s">
        <v>14</v>
      </c>
    </row>
    <row r="679" spans="1:9" ht="13">
      <c r="A679" s="2">
        <v>678</v>
      </c>
      <c r="B679" s="2" t="s">
        <v>2036</v>
      </c>
      <c r="C679" s="2" t="s">
        <v>41</v>
      </c>
      <c r="D679" s="2">
        <v>79</v>
      </c>
      <c r="E679" s="2" t="s">
        <v>2037</v>
      </c>
      <c r="F679" s="2">
        <v>1948</v>
      </c>
      <c r="G679" s="2" t="s">
        <v>2038</v>
      </c>
      <c r="H679" s="2" t="s">
        <v>36</v>
      </c>
      <c r="I679" s="2" t="s">
        <v>14</v>
      </c>
    </row>
    <row r="680" spans="1:9" ht="13">
      <c r="A680" s="2">
        <v>679</v>
      </c>
      <c r="B680" s="2" t="s">
        <v>2039</v>
      </c>
      <c r="C680" s="2" t="s">
        <v>81</v>
      </c>
      <c r="D680" s="2">
        <v>76</v>
      </c>
      <c r="E680" s="2" t="s">
        <v>2040</v>
      </c>
      <c r="F680" s="2">
        <v>1971</v>
      </c>
      <c r="G680" s="2" t="s">
        <v>2041</v>
      </c>
      <c r="H680" s="2" t="s">
        <v>51</v>
      </c>
      <c r="I680" s="2" t="s">
        <v>14</v>
      </c>
    </row>
    <row r="681" spans="1:9" ht="13">
      <c r="A681" s="2">
        <v>680</v>
      </c>
      <c r="B681" s="2" t="s">
        <v>2042</v>
      </c>
      <c r="C681" s="2" t="s">
        <v>26</v>
      </c>
      <c r="D681" s="2">
        <v>78</v>
      </c>
      <c r="E681" s="2" t="s">
        <v>2043</v>
      </c>
      <c r="F681" s="2">
        <v>7905</v>
      </c>
      <c r="G681" s="2" t="s">
        <v>2044</v>
      </c>
      <c r="H681" s="2" t="s">
        <v>36</v>
      </c>
      <c r="I681" s="2" t="s">
        <v>14</v>
      </c>
    </row>
    <row r="682" spans="1:9" ht="13">
      <c r="A682" s="2">
        <v>681</v>
      </c>
      <c r="B682" s="2" t="s">
        <v>2045</v>
      </c>
      <c r="C682" s="2" t="s">
        <v>21</v>
      </c>
      <c r="D682" s="2">
        <v>79</v>
      </c>
      <c r="E682" s="2" t="s">
        <v>2046</v>
      </c>
      <c r="F682" s="2">
        <v>1323</v>
      </c>
      <c r="G682" s="2" t="s">
        <v>2047</v>
      </c>
      <c r="H682" s="2" t="s">
        <v>70</v>
      </c>
      <c r="I682" s="2" t="s">
        <v>14</v>
      </c>
    </row>
    <row r="683" spans="1:9" ht="13">
      <c r="A683" s="2">
        <v>682</v>
      </c>
      <c r="B683" s="2" t="s">
        <v>2048</v>
      </c>
      <c r="C683" s="2" t="s">
        <v>21</v>
      </c>
      <c r="D683" s="2">
        <v>27</v>
      </c>
      <c r="E683" s="2" t="s">
        <v>2049</v>
      </c>
      <c r="F683" s="2">
        <v>6627</v>
      </c>
      <c r="G683" s="2" t="s">
        <v>2050</v>
      </c>
      <c r="H683" s="2" t="s">
        <v>51</v>
      </c>
      <c r="I683" s="2" t="s">
        <v>14</v>
      </c>
    </row>
    <row r="684" spans="1:9" ht="13">
      <c r="A684" s="2">
        <v>683</v>
      </c>
      <c r="B684" s="2" t="s">
        <v>2051</v>
      </c>
      <c r="C684" s="2" t="s">
        <v>16</v>
      </c>
      <c r="D684" s="2">
        <v>45</v>
      </c>
      <c r="E684" s="2" t="s">
        <v>2052</v>
      </c>
      <c r="F684" s="2">
        <v>3661</v>
      </c>
      <c r="G684" s="2" t="s">
        <v>2053</v>
      </c>
      <c r="H684" s="2" t="s">
        <v>24</v>
      </c>
      <c r="I684" s="2" t="s">
        <v>14</v>
      </c>
    </row>
    <row r="685" spans="1:9" ht="13">
      <c r="A685" s="2">
        <v>684</v>
      </c>
      <c r="B685" s="2" t="s">
        <v>2054</v>
      </c>
      <c r="C685" s="2" t="s">
        <v>41</v>
      </c>
      <c r="D685" s="2">
        <v>78</v>
      </c>
      <c r="E685" s="2" t="s">
        <v>2055</v>
      </c>
      <c r="F685" s="2">
        <v>8834</v>
      </c>
      <c r="G685" s="2" t="s">
        <v>2056</v>
      </c>
      <c r="H685" s="2" t="s">
        <v>51</v>
      </c>
      <c r="I685" s="2" t="s">
        <v>14</v>
      </c>
    </row>
    <row r="686" spans="1:9" ht="13">
      <c r="A686" s="2">
        <v>685</v>
      </c>
      <c r="B686" s="2" t="s">
        <v>2057</v>
      </c>
      <c r="C686" s="2" t="s">
        <v>26</v>
      </c>
      <c r="D686" s="2">
        <v>46</v>
      </c>
      <c r="E686" s="2" t="s">
        <v>2058</v>
      </c>
      <c r="F686" s="2">
        <v>4494</v>
      </c>
      <c r="G686" s="2" t="s">
        <v>2059</v>
      </c>
      <c r="H686" s="2" t="s">
        <v>29</v>
      </c>
      <c r="I686" s="2" t="s">
        <v>14</v>
      </c>
    </row>
    <row r="687" spans="1:9" ht="13">
      <c r="A687" s="2">
        <v>686</v>
      </c>
      <c r="B687" s="2" t="s">
        <v>2060</v>
      </c>
      <c r="C687" s="2" t="s">
        <v>21</v>
      </c>
      <c r="D687" s="2">
        <v>22</v>
      </c>
      <c r="E687" s="2" t="s">
        <v>2061</v>
      </c>
      <c r="F687" s="2">
        <v>4931</v>
      </c>
      <c r="G687" s="2" t="s">
        <v>2062</v>
      </c>
      <c r="H687" s="2" t="s">
        <v>70</v>
      </c>
      <c r="I687" s="2" t="s">
        <v>14</v>
      </c>
    </row>
    <row r="688" spans="1:9" ht="13">
      <c r="A688" s="2">
        <v>687</v>
      </c>
      <c r="B688" s="2" t="s">
        <v>2063</v>
      </c>
      <c r="C688" s="2" t="s">
        <v>26</v>
      </c>
      <c r="D688" s="2">
        <v>22</v>
      </c>
      <c r="E688" s="2" t="s">
        <v>2064</v>
      </c>
      <c r="F688" s="2">
        <v>8939</v>
      </c>
      <c r="G688" s="2" t="s">
        <v>2065</v>
      </c>
      <c r="H688" s="2" t="s">
        <v>36</v>
      </c>
      <c r="I688" s="2" t="s">
        <v>14</v>
      </c>
    </row>
    <row r="689" spans="1:9" ht="13">
      <c r="A689" s="2">
        <v>688</v>
      </c>
      <c r="B689" s="2" t="s">
        <v>2066</v>
      </c>
      <c r="C689" s="2" t="s">
        <v>85</v>
      </c>
      <c r="D689" s="2">
        <v>40</v>
      </c>
      <c r="E689" s="2" t="s">
        <v>2067</v>
      </c>
      <c r="F689" s="2">
        <v>3357</v>
      </c>
      <c r="G689" s="2" t="s">
        <v>2068</v>
      </c>
      <c r="H689" s="2" t="s">
        <v>19</v>
      </c>
      <c r="I689" s="2" t="s">
        <v>14</v>
      </c>
    </row>
    <row r="690" spans="1:9" ht="13">
      <c r="A690" s="2">
        <v>689</v>
      </c>
      <c r="B690" s="2" t="s">
        <v>2069</v>
      </c>
      <c r="C690" s="2" t="s">
        <v>21</v>
      </c>
      <c r="D690" s="2">
        <v>62</v>
      </c>
      <c r="E690" s="2" t="s">
        <v>2070</v>
      </c>
      <c r="F690" s="2">
        <v>9864</v>
      </c>
      <c r="G690" s="2" t="s">
        <v>2071</v>
      </c>
      <c r="H690" s="2" t="s">
        <v>24</v>
      </c>
      <c r="I690" s="2" t="s">
        <v>14</v>
      </c>
    </row>
    <row r="691" spans="1:9" ht="13">
      <c r="A691" s="2">
        <v>690</v>
      </c>
      <c r="B691" s="2" t="s">
        <v>2072</v>
      </c>
      <c r="C691" s="2" t="s">
        <v>81</v>
      </c>
      <c r="D691" s="2">
        <v>34</v>
      </c>
      <c r="E691" s="2" t="s">
        <v>2073</v>
      </c>
      <c r="F691" s="2">
        <v>6697</v>
      </c>
      <c r="G691" s="2" t="s">
        <v>1643</v>
      </c>
      <c r="H691" s="2" t="s">
        <v>13</v>
      </c>
      <c r="I691" s="2" t="s">
        <v>14</v>
      </c>
    </row>
    <row r="692" spans="1:9" ht="13">
      <c r="A692" s="2">
        <v>691</v>
      </c>
      <c r="B692" s="2" t="s">
        <v>2074</v>
      </c>
      <c r="C692" s="2" t="s">
        <v>16</v>
      </c>
      <c r="D692" s="2">
        <v>73</v>
      </c>
      <c r="E692" s="2" t="s">
        <v>2075</v>
      </c>
      <c r="F692" s="2">
        <v>1499</v>
      </c>
      <c r="G692" s="2" t="s">
        <v>2076</v>
      </c>
      <c r="H692" s="2" t="s">
        <v>36</v>
      </c>
      <c r="I692" s="2" t="s">
        <v>14</v>
      </c>
    </row>
    <row r="693" spans="1:9" ht="13">
      <c r="A693" s="2">
        <v>692</v>
      </c>
      <c r="B693" s="2" t="s">
        <v>2077</v>
      </c>
      <c r="C693" s="2" t="s">
        <v>26</v>
      </c>
      <c r="D693" s="2">
        <v>20</v>
      </c>
      <c r="E693" s="2" t="s">
        <v>2078</v>
      </c>
      <c r="F693" s="2">
        <v>4058</v>
      </c>
      <c r="G693" s="2" t="s">
        <v>2079</v>
      </c>
      <c r="H693" s="2" t="s">
        <v>88</v>
      </c>
      <c r="I693" s="2" t="s">
        <v>14</v>
      </c>
    </row>
    <row r="694" spans="1:9" ht="13">
      <c r="A694" s="2">
        <v>693</v>
      </c>
      <c r="B694" s="2" t="s">
        <v>2080</v>
      </c>
      <c r="C694" s="2" t="s">
        <v>81</v>
      </c>
      <c r="D694" s="2">
        <v>45</v>
      </c>
      <c r="E694" s="2" t="s">
        <v>2081</v>
      </c>
      <c r="F694" s="2">
        <v>6160</v>
      </c>
      <c r="G694" s="2" t="s">
        <v>2082</v>
      </c>
      <c r="H694" s="2" t="s">
        <v>29</v>
      </c>
      <c r="I694" s="2" t="s">
        <v>14</v>
      </c>
    </row>
    <row r="695" spans="1:9" ht="13">
      <c r="A695" s="2">
        <v>694</v>
      </c>
      <c r="B695" s="2" t="s">
        <v>2083</v>
      </c>
      <c r="C695" s="2" t="s">
        <v>81</v>
      </c>
      <c r="D695" s="2">
        <v>55</v>
      </c>
      <c r="E695" s="2" t="s">
        <v>2084</v>
      </c>
      <c r="F695" s="2">
        <v>8952</v>
      </c>
      <c r="G695" s="2" t="s">
        <v>2085</v>
      </c>
      <c r="H695" s="2" t="s">
        <v>24</v>
      </c>
      <c r="I695" s="2" t="s">
        <v>14</v>
      </c>
    </row>
    <row r="696" spans="1:9" ht="13">
      <c r="A696" s="2">
        <v>695</v>
      </c>
      <c r="B696" s="2" t="s">
        <v>2086</v>
      </c>
      <c r="C696" s="2" t="s">
        <v>26</v>
      </c>
      <c r="D696" s="2">
        <v>48</v>
      </c>
      <c r="E696" s="2" t="s">
        <v>2087</v>
      </c>
      <c r="F696" s="2">
        <v>6533</v>
      </c>
      <c r="G696" s="2" t="s">
        <v>2088</v>
      </c>
      <c r="H696" s="2" t="s">
        <v>51</v>
      </c>
      <c r="I696" s="2" t="s">
        <v>14</v>
      </c>
    </row>
    <row r="697" spans="1:9" ht="13">
      <c r="A697" s="2">
        <v>696</v>
      </c>
      <c r="B697" s="2" t="s">
        <v>2089</v>
      </c>
      <c r="C697" s="2" t="s">
        <v>85</v>
      </c>
      <c r="D697" s="2">
        <v>38</v>
      </c>
      <c r="E697" s="2" t="s">
        <v>2090</v>
      </c>
      <c r="F697" s="2">
        <v>5325</v>
      </c>
      <c r="G697" s="2" t="s">
        <v>2091</v>
      </c>
      <c r="H697" s="2" t="s">
        <v>24</v>
      </c>
      <c r="I697" s="2" t="s">
        <v>14</v>
      </c>
    </row>
    <row r="698" spans="1:9" ht="13">
      <c r="A698" s="2">
        <v>697</v>
      </c>
      <c r="B698" s="2" t="s">
        <v>2092</v>
      </c>
      <c r="C698" s="2" t="s">
        <v>41</v>
      </c>
      <c r="D698" s="2">
        <v>51</v>
      </c>
      <c r="E698" s="2" t="s">
        <v>2093</v>
      </c>
      <c r="F698" s="2">
        <v>5972</v>
      </c>
      <c r="G698" s="2" t="s">
        <v>2094</v>
      </c>
      <c r="H698" s="2" t="s">
        <v>24</v>
      </c>
      <c r="I698" s="2" t="s">
        <v>14</v>
      </c>
    </row>
    <row r="699" spans="1:9" ht="13">
      <c r="A699" s="2">
        <v>698</v>
      </c>
      <c r="B699" s="2" t="s">
        <v>2095</v>
      </c>
      <c r="C699" s="2" t="s">
        <v>16</v>
      </c>
      <c r="D699" s="2">
        <v>27</v>
      </c>
      <c r="E699" s="2" t="s">
        <v>2096</v>
      </c>
      <c r="F699" s="2">
        <v>9139</v>
      </c>
      <c r="G699" s="2" t="s">
        <v>2097</v>
      </c>
      <c r="H699" s="2" t="s">
        <v>70</v>
      </c>
      <c r="I699" s="2" t="s">
        <v>14</v>
      </c>
    </row>
    <row r="700" spans="1:9" ht="13">
      <c r="A700" s="2">
        <v>699</v>
      </c>
      <c r="B700" s="2" t="s">
        <v>2098</v>
      </c>
      <c r="C700" s="2" t="s">
        <v>81</v>
      </c>
      <c r="D700" s="2">
        <v>79</v>
      </c>
      <c r="E700" s="2" t="s">
        <v>2099</v>
      </c>
      <c r="F700" s="2">
        <v>2027</v>
      </c>
      <c r="G700" s="2" t="s">
        <v>2100</v>
      </c>
      <c r="H700" s="2" t="s">
        <v>51</v>
      </c>
      <c r="I700" s="2" t="s">
        <v>14</v>
      </c>
    </row>
    <row r="701" spans="1:9" ht="13">
      <c r="A701" s="2">
        <v>700</v>
      </c>
      <c r="B701" s="2" t="s">
        <v>2101</v>
      </c>
      <c r="C701" s="2" t="s">
        <v>81</v>
      </c>
      <c r="D701" s="2">
        <v>64</v>
      </c>
      <c r="E701" s="2" t="s">
        <v>2102</v>
      </c>
      <c r="F701" s="2">
        <v>5858</v>
      </c>
      <c r="G701" s="2" t="s">
        <v>2103</v>
      </c>
      <c r="H701" s="2" t="s">
        <v>36</v>
      </c>
      <c r="I701" s="2" t="s">
        <v>14</v>
      </c>
    </row>
    <row r="702" spans="1:9" ht="13">
      <c r="A702" s="2">
        <v>701</v>
      </c>
      <c r="B702" s="2" t="s">
        <v>2104</v>
      </c>
      <c r="C702" s="2" t="s">
        <v>21</v>
      </c>
      <c r="D702" s="2">
        <v>67</v>
      </c>
      <c r="E702" s="2" t="s">
        <v>2105</v>
      </c>
      <c r="F702" s="2">
        <v>9582</v>
      </c>
      <c r="G702" s="2" t="s">
        <v>2106</v>
      </c>
      <c r="H702" s="2" t="s">
        <v>70</v>
      </c>
      <c r="I702" s="2" t="s">
        <v>14</v>
      </c>
    </row>
    <row r="703" spans="1:9" ht="13">
      <c r="A703" s="2">
        <v>702</v>
      </c>
      <c r="B703" s="2" t="s">
        <v>2107</v>
      </c>
      <c r="C703" s="2" t="s">
        <v>85</v>
      </c>
      <c r="D703" s="2">
        <v>80</v>
      </c>
      <c r="E703" s="2" t="s">
        <v>2108</v>
      </c>
      <c r="F703" s="2">
        <v>685</v>
      </c>
      <c r="G703" s="2" t="s">
        <v>2109</v>
      </c>
      <c r="H703" s="2" t="s">
        <v>51</v>
      </c>
      <c r="I703" s="2" t="s">
        <v>14</v>
      </c>
    </row>
    <row r="704" spans="1:9" ht="13">
      <c r="A704" s="2">
        <v>703</v>
      </c>
      <c r="B704" s="2" t="s">
        <v>2110</v>
      </c>
      <c r="C704" s="2" t="s">
        <v>21</v>
      </c>
      <c r="D704" s="2">
        <v>26</v>
      </c>
      <c r="E704" s="2" t="s">
        <v>2111</v>
      </c>
      <c r="F704" s="2">
        <v>3623</v>
      </c>
      <c r="G704" s="2" t="s">
        <v>2112</v>
      </c>
      <c r="H704" s="2" t="s">
        <v>19</v>
      </c>
      <c r="I704" s="2" t="s">
        <v>14</v>
      </c>
    </row>
    <row r="705" spans="1:9" ht="13">
      <c r="A705" s="2">
        <v>704</v>
      </c>
      <c r="B705" s="2" t="s">
        <v>2113</v>
      </c>
      <c r="C705" s="2" t="s">
        <v>21</v>
      </c>
      <c r="D705" s="2">
        <v>21</v>
      </c>
      <c r="E705" s="2" t="s">
        <v>2114</v>
      </c>
      <c r="F705" s="2">
        <v>4600</v>
      </c>
      <c r="G705" s="2" t="s">
        <v>2115</v>
      </c>
      <c r="H705" s="2" t="s">
        <v>88</v>
      </c>
      <c r="I705" s="2" t="s">
        <v>14</v>
      </c>
    </row>
    <row r="706" spans="1:9" ht="13">
      <c r="A706" s="2">
        <v>705</v>
      </c>
      <c r="B706" s="2" t="s">
        <v>2116</v>
      </c>
      <c r="C706" s="2" t="s">
        <v>26</v>
      </c>
      <c r="D706" s="2">
        <v>60</v>
      </c>
      <c r="E706" s="2" t="s">
        <v>2117</v>
      </c>
      <c r="F706" s="2">
        <v>6357</v>
      </c>
      <c r="G706" s="2" t="s">
        <v>2118</v>
      </c>
      <c r="H706" s="2" t="s">
        <v>29</v>
      </c>
      <c r="I706" s="2" t="s">
        <v>14</v>
      </c>
    </row>
    <row r="707" spans="1:9" ht="13">
      <c r="A707" s="2">
        <v>706</v>
      </c>
      <c r="B707" s="2" t="s">
        <v>2119</v>
      </c>
      <c r="C707" s="2" t="s">
        <v>41</v>
      </c>
      <c r="D707" s="2">
        <v>43</v>
      </c>
      <c r="E707" s="2" t="s">
        <v>2120</v>
      </c>
      <c r="F707" s="2">
        <v>7201</v>
      </c>
      <c r="G707" s="2" t="s">
        <v>2121</v>
      </c>
      <c r="H707" s="2" t="s">
        <v>13</v>
      </c>
      <c r="I707" s="2" t="s">
        <v>14</v>
      </c>
    </row>
    <row r="708" spans="1:9" ht="13">
      <c r="A708" s="2">
        <v>707</v>
      </c>
      <c r="B708" s="2" t="s">
        <v>2122</v>
      </c>
      <c r="C708" s="2" t="s">
        <v>21</v>
      </c>
      <c r="D708" s="2">
        <v>69</v>
      </c>
      <c r="E708" s="2" t="s">
        <v>2123</v>
      </c>
      <c r="F708" s="2">
        <v>7394</v>
      </c>
      <c r="G708" s="2" t="s">
        <v>2124</v>
      </c>
      <c r="H708" s="2" t="s">
        <v>24</v>
      </c>
      <c r="I708" s="2" t="s">
        <v>14</v>
      </c>
    </row>
    <row r="709" spans="1:9" ht="13">
      <c r="A709" s="2">
        <v>708</v>
      </c>
      <c r="B709" s="2" t="s">
        <v>2125</v>
      </c>
      <c r="C709" s="2" t="s">
        <v>16</v>
      </c>
      <c r="D709" s="2">
        <v>51</v>
      </c>
      <c r="E709" s="2" t="s">
        <v>2126</v>
      </c>
      <c r="F709" s="2">
        <v>9666</v>
      </c>
      <c r="G709" s="2" t="s">
        <v>2127</v>
      </c>
      <c r="H709" s="2" t="s">
        <v>51</v>
      </c>
      <c r="I709" s="2" t="s">
        <v>14</v>
      </c>
    </row>
    <row r="710" spans="1:9" ht="13">
      <c r="A710" s="2">
        <v>709</v>
      </c>
      <c r="B710" s="2" t="s">
        <v>2128</v>
      </c>
      <c r="C710" s="2" t="s">
        <v>16</v>
      </c>
      <c r="D710" s="2">
        <v>65</v>
      </c>
      <c r="E710" s="2" t="s">
        <v>2129</v>
      </c>
      <c r="F710" s="2">
        <v>330</v>
      </c>
      <c r="G710" s="2" t="s">
        <v>2130</v>
      </c>
      <c r="H710" s="2" t="s">
        <v>70</v>
      </c>
      <c r="I710" s="2" t="s">
        <v>14</v>
      </c>
    </row>
    <row r="711" spans="1:9" ht="13">
      <c r="A711" s="2">
        <v>710</v>
      </c>
      <c r="B711" s="2" t="s">
        <v>2131</v>
      </c>
      <c r="C711" s="2" t="s">
        <v>45</v>
      </c>
      <c r="D711" s="2">
        <v>60</v>
      </c>
      <c r="E711" s="2" t="s">
        <v>2132</v>
      </c>
      <c r="F711" s="2">
        <v>1666</v>
      </c>
      <c r="G711" s="2" t="s">
        <v>2133</v>
      </c>
      <c r="H711" s="2" t="s">
        <v>36</v>
      </c>
      <c r="I711" s="2" t="s">
        <v>14</v>
      </c>
    </row>
    <row r="712" spans="1:9" ht="13">
      <c r="A712" s="2">
        <v>711</v>
      </c>
      <c r="B712" s="2" t="s">
        <v>2134</v>
      </c>
      <c r="C712" s="2" t="s">
        <v>45</v>
      </c>
      <c r="D712" s="2">
        <v>42</v>
      </c>
      <c r="E712" s="2" t="s">
        <v>2135</v>
      </c>
      <c r="F712" s="2">
        <v>3738</v>
      </c>
      <c r="G712" s="2" t="s">
        <v>2136</v>
      </c>
      <c r="H712" s="2" t="s">
        <v>70</v>
      </c>
      <c r="I712" s="2" t="s">
        <v>14</v>
      </c>
    </row>
    <row r="713" spans="1:9" ht="13">
      <c r="A713" s="2">
        <v>712</v>
      </c>
      <c r="B713" s="2" t="s">
        <v>2137</v>
      </c>
      <c r="C713" s="2" t="s">
        <v>41</v>
      </c>
      <c r="D713" s="2">
        <v>71</v>
      </c>
      <c r="E713" s="2" t="s">
        <v>2138</v>
      </c>
      <c r="F713" s="2">
        <v>5372</v>
      </c>
      <c r="G713" s="2" t="s">
        <v>2139</v>
      </c>
      <c r="H713" s="2" t="s">
        <v>24</v>
      </c>
      <c r="I713" s="2" t="s">
        <v>14</v>
      </c>
    </row>
    <row r="714" spans="1:9" ht="13">
      <c r="A714" s="2">
        <v>713</v>
      </c>
      <c r="B714" s="2" t="s">
        <v>2140</v>
      </c>
      <c r="C714" s="2" t="s">
        <v>41</v>
      </c>
      <c r="D714" s="2">
        <v>71</v>
      </c>
      <c r="E714" s="2" t="s">
        <v>2141</v>
      </c>
      <c r="F714" s="2">
        <v>2028</v>
      </c>
      <c r="G714" s="2" t="s">
        <v>2142</v>
      </c>
      <c r="H714" s="2" t="s">
        <v>88</v>
      </c>
      <c r="I714" s="2" t="s">
        <v>14</v>
      </c>
    </row>
    <row r="715" spans="1:9" ht="13">
      <c r="A715" s="2">
        <v>714</v>
      </c>
      <c r="B715" s="2" t="s">
        <v>2143</v>
      </c>
      <c r="C715" s="2" t="s">
        <v>10</v>
      </c>
      <c r="D715" s="2">
        <v>50</v>
      </c>
      <c r="E715" s="2" t="s">
        <v>2144</v>
      </c>
      <c r="F715" s="2">
        <v>7260</v>
      </c>
      <c r="G715" s="2" t="s">
        <v>2145</v>
      </c>
      <c r="H715" s="2" t="s">
        <v>13</v>
      </c>
      <c r="I715" s="2" t="s">
        <v>14</v>
      </c>
    </row>
    <row r="716" spans="1:9" ht="13">
      <c r="A716" s="2">
        <v>715</v>
      </c>
      <c r="B716" s="2" t="s">
        <v>2146</v>
      </c>
      <c r="C716" s="2" t="s">
        <v>26</v>
      </c>
      <c r="D716" s="2">
        <v>61</v>
      </c>
      <c r="E716" s="2" t="s">
        <v>2147</v>
      </c>
      <c r="F716" s="2">
        <v>8927</v>
      </c>
      <c r="G716" s="2" t="s">
        <v>2148</v>
      </c>
      <c r="H716" s="2" t="s">
        <v>88</v>
      </c>
      <c r="I716" s="2" t="s">
        <v>14</v>
      </c>
    </row>
    <row r="717" spans="1:9" ht="13">
      <c r="A717" s="2">
        <v>716</v>
      </c>
      <c r="B717" s="2" t="s">
        <v>2149</v>
      </c>
      <c r="C717" s="2" t="s">
        <v>85</v>
      </c>
      <c r="D717" s="2">
        <v>41</v>
      </c>
      <c r="E717" s="2" t="s">
        <v>2150</v>
      </c>
      <c r="F717" s="2">
        <v>2694</v>
      </c>
      <c r="G717" s="2" t="s">
        <v>2151</v>
      </c>
      <c r="H717" s="2" t="s">
        <v>19</v>
      </c>
      <c r="I717" s="2" t="s">
        <v>14</v>
      </c>
    </row>
    <row r="718" spans="1:9" ht="13">
      <c r="A718" s="2">
        <v>717</v>
      </c>
      <c r="B718" s="2" t="s">
        <v>2152</v>
      </c>
      <c r="C718" s="2" t="s">
        <v>41</v>
      </c>
      <c r="D718" s="2">
        <v>20</v>
      </c>
      <c r="E718" s="2" t="s">
        <v>2153</v>
      </c>
      <c r="F718" s="2">
        <v>1564</v>
      </c>
      <c r="G718" s="2" t="s">
        <v>2154</v>
      </c>
      <c r="H718" s="2" t="s">
        <v>70</v>
      </c>
      <c r="I718" s="2" t="s">
        <v>14</v>
      </c>
    </row>
    <row r="719" spans="1:9" ht="13">
      <c r="A719" s="2">
        <v>718</v>
      </c>
      <c r="B719" s="2" t="s">
        <v>2155</v>
      </c>
      <c r="C719" s="2" t="s">
        <v>45</v>
      </c>
      <c r="D719" s="2">
        <v>23</v>
      </c>
      <c r="E719" s="2" t="s">
        <v>2156</v>
      </c>
      <c r="F719" s="2">
        <v>7710</v>
      </c>
      <c r="G719" s="2" t="s">
        <v>2157</v>
      </c>
      <c r="H719" s="2" t="s">
        <v>19</v>
      </c>
      <c r="I719" s="2" t="s">
        <v>14</v>
      </c>
    </row>
    <row r="720" spans="1:9" ht="13">
      <c r="A720" s="2">
        <v>719</v>
      </c>
      <c r="B720" s="2" t="s">
        <v>2158</v>
      </c>
      <c r="C720" s="2" t="s">
        <v>45</v>
      </c>
      <c r="D720" s="2">
        <v>31</v>
      </c>
      <c r="E720" s="2" t="s">
        <v>2159</v>
      </c>
      <c r="F720" s="2">
        <v>7763</v>
      </c>
      <c r="G720" s="2" t="s">
        <v>2160</v>
      </c>
      <c r="H720" s="2" t="s">
        <v>29</v>
      </c>
      <c r="I720" s="2" t="s">
        <v>14</v>
      </c>
    </row>
    <row r="721" spans="1:9" ht="13">
      <c r="A721" s="2">
        <v>720</v>
      </c>
      <c r="B721" s="2" t="s">
        <v>2161</v>
      </c>
      <c r="C721" s="2" t="s">
        <v>81</v>
      </c>
      <c r="D721" s="2">
        <v>40</v>
      </c>
      <c r="E721" s="2" t="s">
        <v>2162</v>
      </c>
      <c r="F721" s="2">
        <v>1380</v>
      </c>
      <c r="G721" s="2" t="s">
        <v>2163</v>
      </c>
      <c r="H721" s="2" t="s">
        <v>19</v>
      </c>
      <c r="I721" s="2" t="s">
        <v>14</v>
      </c>
    </row>
    <row r="722" spans="1:9" ht="13">
      <c r="A722" s="2">
        <v>721</v>
      </c>
      <c r="B722" s="2" t="s">
        <v>2164</v>
      </c>
      <c r="C722" s="2" t="s">
        <v>21</v>
      </c>
      <c r="D722" s="2">
        <v>25</v>
      </c>
      <c r="E722" s="2" t="s">
        <v>2165</v>
      </c>
      <c r="F722" s="2">
        <v>2248</v>
      </c>
      <c r="G722" s="2" t="s">
        <v>2166</v>
      </c>
      <c r="H722" s="2" t="s">
        <v>29</v>
      </c>
      <c r="I722" s="2" t="s">
        <v>14</v>
      </c>
    </row>
    <row r="723" spans="1:9" ht="13">
      <c r="A723" s="2">
        <v>722</v>
      </c>
      <c r="B723" s="2" t="s">
        <v>2167</v>
      </c>
      <c r="C723" s="2" t="s">
        <v>41</v>
      </c>
      <c r="D723" s="2">
        <v>53</v>
      </c>
      <c r="E723" s="2" t="s">
        <v>2168</v>
      </c>
      <c r="F723" s="2">
        <v>4447</v>
      </c>
      <c r="G723" s="2" t="s">
        <v>2169</v>
      </c>
      <c r="H723" s="2" t="s">
        <v>36</v>
      </c>
      <c r="I723" s="2" t="s">
        <v>14</v>
      </c>
    </row>
    <row r="724" spans="1:9" ht="13">
      <c r="A724" s="2">
        <v>723</v>
      </c>
      <c r="B724" s="2" t="s">
        <v>2170</v>
      </c>
      <c r="C724" s="2" t="s">
        <v>21</v>
      </c>
      <c r="D724" s="2">
        <v>34</v>
      </c>
      <c r="E724" s="2" t="s">
        <v>2171</v>
      </c>
      <c r="F724" s="2">
        <v>9567</v>
      </c>
      <c r="G724" s="2" t="s">
        <v>2172</v>
      </c>
      <c r="H724" s="2" t="s">
        <v>24</v>
      </c>
      <c r="I724" s="2" t="s">
        <v>14</v>
      </c>
    </row>
    <row r="725" spans="1:9" ht="13">
      <c r="A725" s="2">
        <v>724</v>
      </c>
      <c r="B725" s="2" t="s">
        <v>2173</v>
      </c>
      <c r="C725" s="2" t="s">
        <v>10</v>
      </c>
      <c r="D725" s="2">
        <v>66</v>
      </c>
      <c r="E725" s="2" t="s">
        <v>2174</v>
      </c>
      <c r="F725" s="2">
        <v>110</v>
      </c>
      <c r="G725" s="2" t="s">
        <v>2175</v>
      </c>
      <c r="H725" s="2" t="s">
        <v>36</v>
      </c>
      <c r="I725" s="2" t="s">
        <v>14</v>
      </c>
    </row>
    <row r="726" spans="1:9" ht="13">
      <c r="A726" s="2">
        <v>725</v>
      </c>
      <c r="B726" s="2" t="s">
        <v>2176</v>
      </c>
      <c r="C726" s="2" t="s">
        <v>85</v>
      </c>
      <c r="D726" s="2">
        <v>23</v>
      </c>
      <c r="E726" s="2" t="s">
        <v>2177</v>
      </c>
      <c r="F726" s="2">
        <v>9174</v>
      </c>
      <c r="G726" s="2" t="s">
        <v>2178</v>
      </c>
      <c r="H726" s="2" t="s">
        <v>13</v>
      </c>
      <c r="I726" s="2" t="s">
        <v>14</v>
      </c>
    </row>
    <row r="727" spans="1:9" ht="13">
      <c r="A727" s="2">
        <v>726</v>
      </c>
      <c r="B727" s="2" t="s">
        <v>2179</v>
      </c>
      <c r="C727" s="2" t="s">
        <v>81</v>
      </c>
      <c r="D727" s="2">
        <v>27</v>
      </c>
      <c r="E727" s="2" t="s">
        <v>2180</v>
      </c>
      <c r="F727" s="2">
        <v>9439</v>
      </c>
      <c r="G727" s="2" t="s">
        <v>2181</v>
      </c>
      <c r="H727" s="2" t="s">
        <v>51</v>
      </c>
      <c r="I727" s="2" t="s">
        <v>14</v>
      </c>
    </row>
    <row r="728" spans="1:9" ht="13">
      <c r="A728" s="2">
        <v>727</v>
      </c>
      <c r="B728" s="2" t="s">
        <v>2182</v>
      </c>
      <c r="C728" s="2" t="s">
        <v>10</v>
      </c>
      <c r="D728" s="2">
        <v>26</v>
      </c>
      <c r="E728" s="2" t="s">
        <v>2183</v>
      </c>
      <c r="F728" s="2">
        <v>3249</v>
      </c>
      <c r="G728" s="2" t="s">
        <v>2184</v>
      </c>
      <c r="H728" s="2" t="s">
        <v>36</v>
      </c>
      <c r="I728" s="2" t="s">
        <v>14</v>
      </c>
    </row>
    <row r="729" spans="1:9" ht="13">
      <c r="A729" s="2">
        <v>728</v>
      </c>
      <c r="B729" s="2" t="s">
        <v>2185</v>
      </c>
      <c r="C729" s="2" t="s">
        <v>41</v>
      </c>
      <c r="D729" s="2">
        <v>51</v>
      </c>
      <c r="E729" s="2" t="s">
        <v>2186</v>
      </c>
      <c r="F729" s="2">
        <v>7148</v>
      </c>
      <c r="G729" s="2" t="s">
        <v>2187</v>
      </c>
      <c r="H729" s="2" t="s">
        <v>51</v>
      </c>
      <c r="I729" s="2" t="s">
        <v>14</v>
      </c>
    </row>
    <row r="730" spans="1:9" ht="13">
      <c r="A730" s="2">
        <v>729</v>
      </c>
      <c r="B730" s="2" t="s">
        <v>2188</v>
      </c>
      <c r="C730" s="2" t="s">
        <v>10</v>
      </c>
      <c r="D730" s="2">
        <v>54</v>
      </c>
      <c r="E730" s="2" t="s">
        <v>2189</v>
      </c>
      <c r="F730" s="2">
        <v>7315</v>
      </c>
      <c r="G730" s="2" t="s">
        <v>2190</v>
      </c>
      <c r="H730" s="2" t="s">
        <v>19</v>
      </c>
      <c r="I730" s="2" t="s">
        <v>14</v>
      </c>
    </row>
    <row r="731" spans="1:9" ht="13">
      <c r="A731" s="2">
        <v>730</v>
      </c>
      <c r="B731" s="2" t="s">
        <v>2191</v>
      </c>
      <c r="C731" s="2" t="s">
        <v>45</v>
      </c>
      <c r="D731" s="2">
        <v>73</v>
      </c>
      <c r="E731" s="2" t="s">
        <v>2192</v>
      </c>
      <c r="F731" s="2">
        <v>206</v>
      </c>
      <c r="G731" s="2" t="s">
        <v>1381</v>
      </c>
      <c r="H731" s="2" t="s">
        <v>70</v>
      </c>
      <c r="I731" s="2" t="s">
        <v>14</v>
      </c>
    </row>
    <row r="732" spans="1:9" ht="13">
      <c r="A732" s="2">
        <v>731</v>
      </c>
      <c r="B732" s="2" t="s">
        <v>2193</v>
      </c>
      <c r="C732" s="2" t="s">
        <v>16</v>
      </c>
      <c r="D732" s="2">
        <v>39</v>
      </c>
      <c r="E732" s="2" t="s">
        <v>2194</v>
      </c>
      <c r="F732" s="2">
        <v>3505</v>
      </c>
      <c r="G732" s="2" t="s">
        <v>2195</v>
      </c>
      <c r="H732" s="2" t="s">
        <v>51</v>
      </c>
      <c r="I732" s="2" t="s">
        <v>14</v>
      </c>
    </row>
    <row r="733" spans="1:9" ht="13">
      <c r="A733" s="2">
        <v>732</v>
      </c>
      <c r="B733" s="2" t="s">
        <v>2196</v>
      </c>
      <c r="C733" s="2" t="s">
        <v>16</v>
      </c>
      <c r="D733" s="2">
        <v>80</v>
      </c>
      <c r="E733" s="2" t="s">
        <v>2197</v>
      </c>
      <c r="F733" s="2">
        <v>8114</v>
      </c>
      <c r="G733" s="2" t="s">
        <v>2198</v>
      </c>
      <c r="H733" s="2" t="s">
        <v>29</v>
      </c>
      <c r="I733" s="2" t="s">
        <v>14</v>
      </c>
    </row>
    <row r="734" spans="1:9" ht="13">
      <c r="A734" s="2">
        <v>733</v>
      </c>
      <c r="B734" s="2" t="s">
        <v>2199</v>
      </c>
      <c r="C734" s="2" t="s">
        <v>81</v>
      </c>
      <c r="D734" s="2">
        <v>67</v>
      </c>
      <c r="E734" s="2" t="s">
        <v>2200</v>
      </c>
      <c r="F734" s="2">
        <v>8850</v>
      </c>
      <c r="G734" s="2" t="s">
        <v>2201</v>
      </c>
      <c r="H734" s="2" t="s">
        <v>36</v>
      </c>
      <c r="I734" s="2" t="s">
        <v>14</v>
      </c>
    </row>
    <row r="735" spans="1:9" ht="13">
      <c r="A735" s="2">
        <v>734</v>
      </c>
      <c r="B735" s="2" t="s">
        <v>2202</v>
      </c>
      <c r="C735" s="2" t="s">
        <v>45</v>
      </c>
      <c r="D735" s="2">
        <v>77</v>
      </c>
      <c r="E735" s="2" t="s">
        <v>2203</v>
      </c>
      <c r="F735" s="2">
        <v>3608</v>
      </c>
      <c r="G735" s="2" t="s">
        <v>2204</v>
      </c>
      <c r="H735" s="2" t="s">
        <v>51</v>
      </c>
      <c r="I735" s="2" t="s">
        <v>14</v>
      </c>
    </row>
    <row r="736" spans="1:9" ht="13">
      <c r="A736" s="2">
        <v>735</v>
      </c>
      <c r="B736" s="2" t="s">
        <v>2205</v>
      </c>
      <c r="C736" s="2" t="s">
        <v>26</v>
      </c>
      <c r="D736" s="2">
        <v>46</v>
      </c>
      <c r="E736" s="2" t="s">
        <v>2206</v>
      </c>
      <c r="F736" s="2">
        <v>6248</v>
      </c>
      <c r="G736" s="2" t="s">
        <v>2207</v>
      </c>
      <c r="H736" s="2" t="s">
        <v>29</v>
      </c>
      <c r="I736" s="2" t="s">
        <v>14</v>
      </c>
    </row>
    <row r="737" spans="1:9" ht="13">
      <c r="A737" s="2">
        <v>736</v>
      </c>
      <c r="B737" s="2" t="s">
        <v>2208</v>
      </c>
      <c r="C737" s="2" t="s">
        <v>10</v>
      </c>
      <c r="D737" s="2">
        <v>55</v>
      </c>
      <c r="E737" s="2" t="s">
        <v>2209</v>
      </c>
      <c r="F737" s="2">
        <v>2962</v>
      </c>
      <c r="G737" s="2" t="s">
        <v>2210</v>
      </c>
      <c r="H737" s="2" t="s">
        <v>70</v>
      </c>
      <c r="I737" s="2" t="s">
        <v>14</v>
      </c>
    </row>
    <row r="738" spans="1:9" ht="13">
      <c r="A738" s="2">
        <v>737</v>
      </c>
      <c r="B738" s="2" t="s">
        <v>2211</v>
      </c>
      <c r="C738" s="2" t="s">
        <v>81</v>
      </c>
      <c r="D738" s="2">
        <v>60</v>
      </c>
      <c r="E738" s="2" t="s">
        <v>2212</v>
      </c>
      <c r="F738" s="2">
        <v>1762</v>
      </c>
      <c r="G738" s="2" t="s">
        <v>2213</v>
      </c>
      <c r="H738" s="2" t="s">
        <v>88</v>
      </c>
      <c r="I738" s="2" t="s">
        <v>14</v>
      </c>
    </row>
    <row r="739" spans="1:9" ht="13">
      <c r="A739" s="2">
        <v>738</v>
      </c>
      <c r="B739" s="2" t="s">
        <v>2214</v>
      </c>
      <c r="C739" s="2" t="s">
        <v>81</v>
      </c>
      <c r="D739" s="2">
        <v>55</v>
      </c>
      <c r="E739" s="2" t="s">
        <v>2215</v>
      </c>
      <c r="F739" s="2">
        <v>5450</v>
      </c>
      <c r="G739" s="2" t="s">
        <v>2216</v>
      </c>
      <c r="H739" s="2" t="s">
        <v>13</v>
      </c>
      <c r="I739" s="2" t="s">
        <v>14</v>
      </c>
    </row>
    <row r="740" spans="1:9" ht="13">
      <c r="A740" s="2">
        <v>739</v>
      </c>
      <c r="B740" s="2" t="s">
        <v>2217</v>
      </c>
      <c r="C740" s="2" t="s">
        <v>10</v>
      </c>
      <c r="D740" s="2">
        <v>57</v>
      </c>
      <c r="E740" s="2" t="s">
        <v>2218</v>
      </c>
      <c r="F740" s="2">
        <v>1335</v>
      </c>
      <c r="G740" s="2" t="s">
        <v>2219</v>
      </c>
      <c r="H740" s="2" t="s">
        <v>36</v>
      </c>
      <c r="I740" s="2" t="s">
        <v>14</v>
      </c>
    </row>
    <row r="741" spans="1:9" ht="13">
      <c r="A741" s="2">
        <v>740</v>
      </c>
      <c r="B741" s="2" t="s">
        <v>2220</v>
      </c>
      <c r="C741" s="2" t="s">
        <v>85</v>
      </c>
      <c r="D741" s="2">
        <v>73</v>
      </c>
      <c r="E741" s="2" t="s">
        <v>2221</v>
      </c>
      <c r="F741" s="2">
        <v>531</v>
      </c>
      <c r="G741" s="2" t="s">
        <v>2222</v>
      </c>
      <c r="H741" s="2" t="s">
        <v>88</v>
      </c>
      <c r="I741" s="2" t="s">
        <v>14</v>
      </c>
    </row>
    <row r="742" spans="1:9" ht="13">
      <c r="A742" s="2">
        <v>741</v>
      </c>
      <c r="B742" s="2" t="s">
        <v>2223</v>
      </c>
      <c r="C742" s="2" t="s">
        <v>10</v>
      </c>
      <c r="D742" s="2">
        <v>60</v>
      </c>
      <c r="E742" s="2" t="s">
        <v>2224</v>
      </c>
      <c r="F742" s="2">
        <v>2422</v>
      </c>
      <c r="G742" s="2" t="s">
        <v>2225</v>
      </c>
      <c r="H742" s="2" t="s">
        <v>36</v>
      </c>
      <c r="I742" s="2" t="s">
        <v>14</v>
      </c>
    </row>
    <row r="743" spans="1:9" ht="13">
      <c r="A743" s="2">
        <v>742</v>
      </c>
      <c r="B743" s="2" t="s">
        <v>2226</v>
      </c>
      <c r="C743" s="2" t="s">
        <v>21</v>
      </c>
      <c r="D743" s="2">
        <v>44</v>
      </c>
      <c r="E743" s="2" t="s">
        <v>2227</v>
      </c>
      <c r="F743" s="2">
        <v>8642</v>
      </c>
      <c r="G743" s="2" t="s">
        <v>2228</v>
      </c>
      <c r="H743" s="2" t="s">
        <v>51</v>
      </c>
      <c r="I743" s="2" t="s">
        <v>14</v>
      </c>
    </row>
    <row r="744" spans="1:9" ht="13">
      <c r="A744" s="2">
        <v>743</v>
      </c>
      <c r="B744" s="2" t="s">
        <v>2229</v>
      </c>
      <c r="C744" s="2" t="s">
        <v>85</v>
      </c>
      <c r="D744" s="2">
        <v>57</v>
      </c>
      <c r="E744" s="2" t="s">
        <v>2230</v>
      </c>
      <c r="F744" s="2">
        <v>6226</v>
      </c>
      <c r="G744" s="2" t="s">
        <v>2231</v>
      </c>
      <c r="H744" s="2" t="s">
        <v>51</v>
      </c>
      <c r="I744" s="2" t="s">
        <v>14</v>
      </c>
    </row>
    <row r="745" spans="1:9" ht="13">
      <c r="A745" s="2">
        <v>744</v>
      </c>
      <c r="B745" s="2" t="s">
        <v>2232</v>
      </c>
      <c r="C745" s="2" t="s">
        <v>45</v>
      </c>
      <c r="D745" s="2">
        <v>79</v>
      </c>
      <c r="E745" s="2" t="s">
        <v>2233</v>
      </c>
      <c r="F745" s="2">
        <v>9828</v>
      </c>
      <c r="G745" s="2" t="s">
        <v>2234</v>
      </c>
      <c r="H745" s="2" t="s">
        <v>13</v>
      </c>
      <c r="I745" s="2" t="s">
        <v>14</v>
      </c>
    </row>
    <row r="746" spans="1:9" ht="13">
      <c r="A746" s="2">
        <v>745</v>
      </c>
      <c r="B746" s="2" t="s">
        <v>2235</v>
      </c>
      <c r="C746" s="2" t="s">
        <v>85</v>
      </c>
      <c r="D746" s="2">
        <v>31</v>
      </c>
      <c r="E746" s="2" t="s">
        <v>2236</v>
      </c>
      <c r="F746" s="2">
        <v>526</v>
      </c>
      <c r="G746" s="2" t="s">
        <v>1541</v>
      </c>
      <c r="H746" s="2" t="s">
        <v>13</v>
      </c>
      <c r="I746" s="2" t="s">
        <v>14</v>
      </c>
    </row>
    <row r="747" spans="1:9" ht="13">
      <c r="A747" s="2">
        <v>746</v>
      </c>
      <c r="B747" s="2" t="s">
        <v>2237</v>
      </c>
      <c r="C747" s="2" t="s">
        <v>10</v>
      </c>
      <c r="D747" s="2">
        <v>32</v>
      </c>
      <c r="E747" s="2" t="s">
        <v>2238</v>
      </c>
      <c r="F747" s="2">
        <v>2913</v>
      </c>
      <c r="G747" s="2" t="s">
        <v>2239</v>
      </c>
      <c r="H747" s="2" t="s">
        <v>70</v>
      </c>
      <c r="I747" s="2" t="s">
        <v>14</v>
      </c>
    </row>
    <row r="748" spans="1:9" ht="13">
      <c r="A748" s="2">
        <v>747</v>
      </c>
      <c r="B748" s="2" t="s">
        <v>2240</v>
      </c>
      <c r="C748" s="2" t="s">
        <v>26</v>
      </c>
      <c r="D748" s="2">
        <v>25</v>
      </c>
      <c r="E748" s="2" t="s">
        <v>2241</v>
      </c>
      <c r="F748" s="2">
        <v>4037</v>
      </c>
      <c r="G748" s="2" t="s">
        <v>2242</v>
      </c>
      <c r="H748" s="2" t="s">
        <v>70</v>
      </c>
      <c r="I748" s="2" t="s">
        <v>14</v>
      </c>
    </row>
    <row r="749" spans="1:9" ht="13">
      <c r="A749" s="2">
        <v>748</v>
      </c>
      <c r="B749" s="2" t="s">
        <v>2243</v>
      </c>
      <c r="C749" s="2" t="s">
        <v>10</v>
      </c>
      <c r="D749" s="2">
        <v>77</v>
      </c>
      <c r="E749" s="2" t="s">
        <v>2244</v>
      </c>
      <c r="F749" s="2">
        <v>5104</v>
      </c>
      <c r="G749" s="2" t="s">
        <v>2245</v>
      </c>
      <c r="H749" s="2" t="s">
        <v>29</v>
      </c>
      <c r="I749" s="2" t="s">
        <v>14</v>
      </c>
    </row>
    <row r="750" spans="1:9" ht="13">
      <c r="A750" s="2">
        <v>749</v>
      </c>
      <c r="B750" s="2" t="s">
        <v>2246</v>
      </c>
      <c r="C750" s="2" t="s">
        <v>81</v>
      </c>
      <c r="D750" s="2">
        <v>27</v>
      </c>
      <c r="E750" s="2" t="s">
        <v>2247</v>
      </c>
      <c r="F750" s="2">
        <v>4298</v>
      </c>
      <c r="G750" s="2" t="s">
        <v>2248</v>
      </c>
      <c r="H750" s="2" t="s">
        <v>88</v>
      </c>
      <c r="I750" s="2" t="s">
        <v>14</v>
      </c>
    </row>
    <row r="751" spans="1:9" ht="13">
      <c r="A751" s="2">
        <v>750</v>
      </c>
      <c r="B751" s="2" t="s">
        <v>2249</v>
      </c>
      <c r="C751" s="2" t="s">
        <v>21</v>
      </c>
      <c r="D751" s="2">
        <v>42</v>
      </c>
      <c r="E751" s="2" t="s">
        <v>2250</v>
      </c>
      <c r="F751" s="2">
        <v>7850</v>
      </c>
      <c r="G751" s="2" t="s">
        <v>2251</v>
      </c>
      <c r="H751" s="2" t="s">
        <v>70</v>
      </c>
      <c r="I751" s="2" t="s">
        <v>14</v>
      </c>
    </row>
    <row r="752" spans="1:9" ht="13">
      <c r="A752" s="2">
        <v>751</v>
      </c>
      <c r="B752" s="2" t="s">
        <v>2252</v>
      </c>
      <c r="C752" s="2" t="s">
        <v>81</v>
      </c>
      <c r="D752" s="2">
        <v>39</v>
      </c>
      <c r="E752" s="2" t="s">
        <v>2253</v>
      </c>
      <c r="F752" s="2">
        <v>8869</v>
      </c>
      <c r="G752" s="2" t="s">
        <v>2254</v>
      </c>
      <c r="H752" s="2" t="s">
        <v>24</v>
      </c>
      <c r="I752" s="2" t="s">
        <v>14</v>
      </c>
    </row>
    <row r="753" spans="1:9" ht="13">
      <c r="A753" s="2">
        <v>752</v>
      </c>
      <c r="B753" s="2" t="s">
        <v>2255</v>
      </c>
      <c r="C753" s="2" t="s">
        <v>21</v>
      </c>
      <c r="D753" s="2">
        <v>42</v>
      </c>
      <c r="E753" s="2" t="s">
        <v>2256</v>
      </c>
      <c r="F753" s="2">
        <v>4665</v>
      </c>
      <c r="G753" s="2" t="s">
        <v>2257</v>
      </c>
      <c r="H753" s="2" t="s">
        <v>70</v>
      </c>
      <c r="I753" s="2" t="s">
        <v>14</v>
      </c>
    </row>
    <row r="754" spans="1:9" ht="13">
      <c r="A754" s="2">
        <v>753</v>
      </c>
      <c r="B754" s="2" t="s">
        <v>2258</v>
      </c>
      <c r="C754" s="2" t="s">
        <v>85</v>
      </c>
      <c r="D754" s="2">
        <v>48</v>
      </c>
      <c r="E754" s="2" t="s">
        <v>2259</v>
      </c>
      <c r="F754" s="2">
        <v>7077</v>
      </c>
      <c r="G754" s="2" t="s">
        <v>2260</v>
      </c>
      <c r="H754" s="2" t="s">
        <v>70</v>
      </c>
      <c r="I754" s="2" t="s">
        <v>14</v>
      </c>
    </row>
    <row r="755" spans="1:9" ht="13">
      <c r="A755" s="2">
        <v>754</v>
      </c>
      <c r="B755" s="2" t="s">
        <v>2261</v>
      </c>
      <c r="C755" s="2" t="s">
        <v>26</v>
      </c>
      <c r="D755" s="2">
        <v>74</v>
      </c>
      <c r="E755" s="2" t="s">
        <v>2262</v>
      </c>
      <c r="F755" s="2">
        <v>1488</v>
      </c>
      <c r="G755" s="2" t="s">
        <v>1685</v>
      </c>
      <c r="H755" s="2" t="s">
        <v>36</v>
      </c>
      <c r="I755" s="2" t="s">
        <v>14</v>
      </c>
    </row>
    <row r="756" spans="1:9" ht="13">
      <c r="A756" s="2">
        <v>755</v>
      </c>
      <c r="B756" s="2" t="s">
        <v>2263</v>
      </c>
      <c r="C756" s="2" t="s">
        <v>10</v>
      </c>
      <c r="D756" s="2">
        <v>79</v>
      </c>
      <c r="E756" s="2" t="s">
        <v>2264</v>
      </c>
      <c r="F756" s="2">
        <v>9976</v>
      </c>
      <c r="G756" s="2" t="s">
        <v>2265</v>
      </c>
      <c r="H756" s="2" t="s">
        <v>36</v>
      </c>
      <c r="I756" s="2" t="s">
        <v>14</v>
      </c>
    </row>
    <row r="757" spans="1:9" ht="13">
      <c r="A757" s="2">
        <v>756</v>
      </c>
      <c r="B757" s="2" t="s">
        <v>2266</v>
      </c>
      <c r="C757" s="2" t="s">
        <v>10</v>
      </c>
      <c r="D757" s="2">
        <v>34</v>
      </c>
      <c r="E757" s="2" t="s">
        <v>2267</v>
      </c>
      <c r="F757" s="2">
        <v>6440</v>
      </c>
      <c r="G757" s="2" t="s">
        <v>2268</v>
      </c>
      <c r="H757" s="2" t="s">
        <v>51</v>
      </c>
      <c r="I757" s="2" t="s">
        <v>14</v>
      </c>
    </row>
    <row r="758" spans="1:9" ht="13">
      <c r="A758" s="2">
        <v>757</v>
      </c>
      <c r="B758" s="2" t="s">
        <v>2269</v>
      </c>
      <c r="C758" s="2" t="s">
        <v>85</v>
      </c>
      <c r="D758" s="2">
        <v>31</v>
      </c>
      <c r="E758" s="2" t="s">
        <v>2270</v>
      </c>
      <c r="F758" s="2">
        <v>4773</v>
      </c>
      <c r="G758" s="2" t="s">
        <v>2271</v>
      </c>
      <c r="H758" s="2" t="s">
        <v>36</v>
      </c>
      <c r="I758" s="2" t="s">
        <v>14</v>
      </c>
    </row>
    <row r="759" spans="1:9" ht="13">
      <c r="A759" s="2">
        <v>758</v>
      </c>
      <c r="B759" s="2" t="s">
        <v>2272</v>
      </c>
      <c r="C759" s="2" t="s">
        <v>16</v>
      </c>
      <c r="D759" s="2">
        <v>44</v>
      </c>
      <c r="E759" s="2" t="s">
        <v>2273</v>
      </c>
      <c r="F759" s="2">
        <v>697</v>
      </c>
      <c r="G759" s="2" t="s">
        <v>2274</v>
      </c>
      <c r="H759" s="2" t="s">
        <v>36</v>
      </c>
      <c r="I759" s="2" t="s">
        <v>14</v>
      </c>
    </row>
    <row r="760" spans="1:9" ht="13">
      <c r="A760" s="2">
        <v>759</v>
      </c>
      <c r="B760" s="2" t="s">
        <v>2275</v>
      </c>
      <c r="C760" s="2" t="s">
        <v>10</v>
      </c>
      <c r="D760" s="2">
        <v>30</v>
      </c>
      <c r="E760" s="2" t="s">
        <v>2276</v>
      </c>
      <c r="F760" s="2">
        <v>5234</v>
      </c>
      <c r="G760" s="2" t="s">
        <v>2277</v>
      </c>
      <c r="H760" s="2" t="s">
        <v>13</v>
      </c>
      <c r="I760" s="2" t="s">
        <v>14</v>
      </c>
    </row>
    <row r="761" spans="1:9" ht="13">
      <c r="A761" s="2">
        <v>760</v>
      </c>
      <c r="B761" s="2" t="s">
        <v>2278</v>
      </c>
      <c r="C761" s="2" t="s">
        <v>26</v>
      </c>
      <c r="D761" s="2">
        <v>49</v>
      </c>
      <c r="E761" s="2" t="s">
        <v>2279</v>
      </c>
      <c r="F761" s="2">
        <v>5781</v>
      </c>
      <c r="G761" s="2" t="s">
        <v>2280</v>
      </c>
      <c r="H761" s="2" t="s">
        <v>19</v>
      </c>
      <c r="I761" s="2" t="s">
        <v>14</v>
      </c>
    </row>
    <row r="762" spans="1:9" ht="13">
      <c r="A762" s="2">
        <v>761</v>
      </c>
      <c r="B762" s="2" t="s">
        <v>2281</v>
      </c>
      <c r="C762" s="2" t="s">
        <v>85</v>
      </c>
      <c r="D762" s="2">
        <v>52</v>
      </c>
      <c r="E762" s="2" t="s">
        <v>2282</v>
      </c>
      <c r="F762" s="2">
        <v>3739</v>
      </c>
      <c r="G762" s="2" t="s">
        <v>2283</v>
      </c>
      <c r="H762" s="2" t="s">
        <v>70</v>
      </c>
      <c r="I762" s="2" t="s">
        <v>14</v>
      </c>
    </row>
    <row r="763" spans="1:9" ht="13">
      <c r="A763" s="2">
        <v>762</v>
      </c>
      <c r="B763" s="2" t="s">
        <v>2284</v>
      </c>
      <c r="C763" s="2" t="s">
        <v>21</v>
      </c>
      <c r="D763" s="2">
        <v>43</v>
      </c>
      <c r="E763" s="2" t="s">
        <v>2285</v>
      </c>
      <c r="F763" s="2">
        <v>8719</v>
      </c>
      <c r="G763" s="2" t="s">
        <v>2286</v>
      </c>
      <c r="H763" s="2" t="s">
        <v>88</v>
      </c>
      <c r="I763" s="2" t="s">
        <v>14</v>
      </c>
    </row>
    <row r="764" spans="1:9" ht="13">
      <c r="A764" s="2">
        <v>763</v>
      </c>
      <c r="B764" s="2" t="s">
        <v>2287</v>
      </c>
      <c r="C764" s="2" t="s">
        <v>16</v>
      </c>
      <c r="D764" s="2">
        <v>37</v>
      </c>
      <c r="E764" s="2" t="s">
        <v>2288</v>
      </c>
      <c r="F764" s="2">
        <v>3568</v>
      </c>
      <c r="G764" s="2" t="s">
        <v>2289</v>
      </c>
      <c r="H764" s="2" t="s">
        <v>70</v>
      </c>
      <c r="I764" s="2" t="s">
        <v>14</v>
      </c>
    </row>
    <row r="765" spans="1:9" ht="13">
      <c r="A765" s="2">
        <v>764</v>
      </c>
      <c r="B765" s="2" t="s">
        <v>2290</v>
      </c>
      <c r="C765" s="2" t="s">
        <v>21</v>
      </c>
      <c r="D765" s="2">
        <v>32</v>
      </c>
      <c r="E765" s="2" t="s">
        <v>2291</v>
      </c>
      <c r="F765" s="2">
        <v>9998</v>
      </c>
      <c r="G765" s="2" t="s">
        <v>2292</v>
      </c>
      <c r="H765" s="2" t="s">
        <v>51</v>
      </c>
      <c r="I765" s="2" t="s">
        <v>14</v>
      </c>
    </row>
    <row r="766" spans="1:9" ht="13">
      <c r="A766" s="2">
        <v>765</v>
      </c>
      <c r="B766" s="2" t="s">
        <v>2293</v>
      </c>
      <c r="C766" s="2" t="s">
        <v>85</v>
      </c>
      <c r="D766" s="2">
        <v>59</v>
      </c>
      <c r="E766" s="2" t="s">
        <v>2294</v>
      </c>
      <c r="F766" s="2">
        <v>751</v>
      </c>
      <c r="G766" s="2" t="s">
        <v>2295</v>
      </c>
      <c r="H766" s="2" t="s">
        <v>36</v>
      </c>
      <c r="I766" s="2" t="s">
        <v>14</v>
      </c>
    </row>
    <row r="767" spans="1:9" ht="13">
      <c r="A767" s="2">
        <v>766</v>
      </c>
      <c r="B767" s="2" t="s">
        <v>2296</v>
      </c>
      <c r="C767" s="2" t="s">
        <v>41</v>
      </c>
      <c r="D767" s="2">
        <v>66</v>
      </c>
      <c r="E767" s="2" t="s">
        <v>2297</v>
      </c>
      <c r="F767" s="2">
        <v>2658</v>
      </c>
      <c r="G767" s="2" t="s">
        <v>2298</v>
      </c>
      <c r="H767" s="2" t="s">
        <v>36</v>
      </c>
      <c r="I767" s="2" t="s">
        <v>14</v>
      </c>
    </row>
    <row r="768" spans="1:9" ht="13">
      <c r="A768" s="2">
        <v>767</v>
      </c>
      <c r="B768" s="2" t="s">
        <v>2299</v>
      </c>
      <c r="C768" s="2" t="s">
        <v>81</v>
      </c>
      <c r="D768" s="2">
        <v>37</v>
      </c>
      <c r="E768" s="2" t="s">
        <v>2300</v>
      </c>
      <c r="F768" s="2">
        <v>6349</v>
      </c>
      <c r="G768" s="2" t="s">
        <v>1682</v>
      </c>
      <c r="H768" s="2" t="s">
        <v>19</v>
      </c>
      <c r="I768" s="2" t="s">
        <v>14</v>
      </c>
    </row>
    <row r="769" spans="1:9" ht="13">
      <c r="A769" s="2">
        <v>768</v>
      </c>
      <c r="B769" s="2" t="s">
        <v>2301</v>
      </c>
      <c r="C769" s="2" t="s">
        <v>26</v>
      </c>
      <c r="D769" s="2">
        <v>52</v>
      </c>
      <c r="E769" s="2" t="s">
        <v>2302</v>
      </c>
      <c r="F769" s="2">
        <v>1876</v>
      </c>
      <c r="G769" s="2" t="s">
        <v>2303</v>
      </c>
      <c r="H769" s="2" t="s">
        <v>13</v>
      </c>
      <c r="I769" s="2" t="s">
        <v>14</v>
      </c>
    </row>
    <row r="770" spans="1:9" ht="13">
      <c r="A770" s="2">
        <v>769</v>
      </c>
      <c r="B770" s="2" t="s">
        <v>2304</v>
      </c>
      <c r="C770" s="2" t="s">
        <v>45</v>
      </c>
      <c r="D770" s="2">
        <v>21</v>
      </c>
      <c r="E770" s="2" t="s">
        <v>2305</v>
      </c>
      <c r="F770" s="2">
        <v>8190</v>
      </c>
      <c r="G770" s="2" t="s">
        <v>2306</v>
      </c>
      <c r="H770" s="2" t="s">
        <v>24</v>
      </c>
      <c r="I770" s="2" t="s">
        <v>14</v>
      </c>
    </row>
    <row r="771" spans="1:9" ht="13">
      <c r="A771" s="2">
        <v>770</v>
      </c>
      <c r="B771" s="2" t="s">
        <v>2307</v>
      </c>
      <c r="C771" s="2" t="s">
        <v>21</v>
      </c>
      <c r="D771" s="2">
        <v>50</v>
      </c>
      <c r="E771" s="2" t="s">
        <v>2308</v>
      </c>
      <c r="F771" s="2">
        <v>4196</v>
      </c>
      <c r="G771" s="2" t="s">
        <v>2151</v>
      </c>
      <c r="H771" s="2" t="s">
        <v>19</v>
      </c>
      <c r="I771" s="2" t="s">
        <v>14</v>
      </c>
    </row>
    <row r="772" spans="1:9" ht="13">
      <c r="A772" s="2">
        <v>771</v>
      </c>
      <c r="B772" s="2" t="s">
        <v>2309</v>
      </c>
      <c r="C772" s="2" t="s">
        <v>16</v>
      </c>
      <c r="D772" s="2">
        <v>74</v>
      </c>
      <c r="E772" s="2" t="s">
        <v>2310</v>
      </c>
      <c r="F772" s="2">
        <v>8882</v>
      </c>
      <c r="G772" s="2" t="s">
        <v>2311</v>
      </c>
      <c r="H772" s="2" t="s">
        <v>70</v>
      </c>
      <c r="I772" s="2" t="s">
        <v>14</v>
      </c>
    </row>
    <row r="773" spans="1:9" ht="13">
      <c r="A773" s="2">
        <v>772</v>
      </c>
      <c r="B773" s="2" t="s">
        <v>2312</v>
      </c>
      <c r="C773" s="2" t="s">
        <v>81</v>
      </c>
      <c r="D773" s="2">
        <v>71</v>
      </c>
      <c r="E773" s="2" t="s">
        <v>2313</v>
      </c>
      <c r="F773" s="2">
        <v>2915</v>
      </c>
      <c r="G773" s="2" t="s">
        <v>2314</v>
      </c>
      <c r="H773" s="2" t="s">
        <v>19</v>
      </c>
      <c r="I773" s="2" t="s">
        <v>14</v>
      </c>
    </row>
    <row r="774" spans="1:9" ht="13">
      <c r="A774" s="2">
        <v>773</v>
      </c>
      <c r="B774" s="2" t="s">
        <v>2315</v>
      </c>
      <c r="C774" s="2" t="s">
        <v>16</v>
      </c>
      <c r="D774" s="2">
        <v>55</v>
      </c>
      <c r="E774" s="2" t="s">
        <v>2316</v>
      </c>
      <c r="F774" s="2">
        <v>4177</v>
      </c>
      <c r="G774" s="2" t="s">
        <v>2317</v>
      </c>
      <c r="H774" s="2" t="s">
        <v>36</v>
      </c>
      <c r="I774" s="2" t="s">
        <v>14</v>
      </c>
    </row>
    <row r="775" spans="1:9" ht="13">
      <c r="A775" s="2">
        <v>774</v>
      </c>
      <c r="B775" s="2" t="s">
        <v>2318</v>
      </c>
      <c r="C775" s="2" t="s">
        <v>81</v>
      </c>
      <c r="D775" s="2">
        <v>34</v>
      </c>
      <c r="E775" s="2" t="s">
        <v>2319</v>
      </c>
      <c r="F775" s="2">
        <v>8590</v>
      </c>
      <c r="G775" s="2" t="s">
        <v>2320</v>
      </c>
      <c r="H775" s="2" t="s">
        <v>88</v>
      </c>
      <c r="I775" s="2" t="s">
        <v>14</v>
      </c>
    </row>
    <row r="776" spans="1:9" ht="13">
      <c r="A776" s="2">
        <v>775</v>
      </c>
      <c r="B776" s="2" t="s">
        <v>2321</v>
      </c>
      <c r="C776" s="2" t="s">
        <v>26</v>
      </c>
      <c r="D776" s="2">
        <v>56</v>
      </c>
      <c r="E776" s="2" t="s">
        <v>2322</v>
      </c>
      <c r="F776" s="2">
        <v>8274</v>
      </c>
      <c r="G776" s="2" t="s">
        <v>2323</v>
      </c>
      <c r="H776" s="2" t="s">
        <v>13</v>
      </c>
      <c r="I776" s="2" t="s">
        <v>14</v>
      </c>
    </row>
    <row r="777" spans="1:9" ht="13">
      <c r="A777" s="2">
        <v>776</v>
      </c>
      <c r="B777" s="2" t="s">
        <v>2324</v>
      </c>
      <c r="C777" s="2" t="s">
        <v>16</v>
      </c>
      <c r="D777" s="2">
        <v>24</v>
      </c>
      <c r="E777" s="2" t="s">
        <v>2325</v>
      </c>
      <c r="F777" s="2">
        <v>8348</v>
      </c>
      <c r="G777" s="2" t="s">
        <v>2326</v>
      </c>
      <c r="H777" s="2" t="s">
        <v>24</v>
      </c>
      <c r="I777" s="2" t="s">
        <v>14</v>
      </c>
    </row>
    <row r="778" spans="1:9" ht="13">
      <c r="A778" s="2">
        <v>777</v>
      </c>
      <c r="B778" s="2" t="s">
        <v>2327</v>
      </c>
      <c r="C778" s="2" t="s">
        <v>10</v>
      </c>
      <c r="D778" s="2">
        <v>50</v>
      </c>
      <c r="E778" s="2" t="s">
        <v>2328</v>
      </c>
      <c r="F778" s="2">
        <v>2616</v>
      </c>
      <c r="G778" s="2" t="s">
        <v>87</v>
      </c>
      <c r="H778" s="2" t="s">
        <v>36</v>
      </c>
      <c r="I778" s="2" t="s">
        <v>14</v>
      </c>
    </row>
    <row r="779" spans="1:9" ht="13">
      <c r="A779" s="2">
        <v>778</v>
      </c>
      <c r="B779" s="2" t="s">
        <v>2329</v>
      </c>
      <c r="C779" s="2" t="s">
        <v>16</v>
      </c>
      <c r="D779" s="2">
        <v>20</v>
      </c>
      <c r="E779" s="2" t="s">
        <v>2330</v>
      </c>
      <c r="F779" s="2">
        <v>2902</v>
      </c>
      <c r="G779" s="2" t="s">
        <v>2331</v>
      </c>
      <c r="H779" s="2" t="s">
        <v>13</v>
      </c>
      <c r="I779" s="2" t="s">
        <v>14</v>
      </c>
    </row>
    <row r="780" spans="1:9" ht="13">
      <c r="A780" s="2">
        <v>779</v>
      </c>
      <c r="B780" s="2" t="s">
        <v>2332</v>
      </c>
      <c r="C780" s="2" t="s">
        <v>41</v>
      </c>
      <c r="D780" s="2">
        <v>20</v>
      </c>
      <c r="E780" s="2" t="s">
        <v>2333</v>
      </c>
      <c r="F780" s="2">
        <v>4604</v>
      </c>
      <c r="G780" s="2" t="s">
        <v>2334</v>
      </c>
      <c r="H780" s="2" t="s">
        <v>19</v>
      </c>
      <c r="I780" s="2" t="s">
        <v>14</v>
      </c>
    </row>
    <row r="781" spans="1:9" ht="13">
      <c r="A781" s="2">
        <v>780</v>
      </c>
      <c r="B781" s="2" t="s">
        <v>2335</v>
      </c>
      <c r="C781" s="2" t="s">
        <v>16</v>
      </c>
      <c r="D781" s="2">
        <v>55</v>
      </c>
      <c r="E781" s="2" t="s">
        <v>2336</v>
      </c>
      <c r="F781" s="2">
        <v>1702</v>
      </c>
      <c r="G781" s="2" t="s">
        <v>2337</v>
      </c>
      <c r="H781" s="2" t="s">
        <v>70</v>
      </c>
      <c r="I781" s="2" t="s">
        <v>14</v>
      </c>
    </row>
    <row r="782" spans="1:9" ht="13">
      <c r="A782" s="2">
        <v>781</v>
      </c>
      <c r="B782" s="2" t="s">
        <v>2338</v>
      </c>
      <c r="C782" s="2" t="s">
        <v>16</v>
      </c>
      <c r="D782" s="2">
        <v>36</v>
      </c>
      <c r="E782" s="2" t="s">
        <v>2339</v>
      </c>
      <c r="F782" s="2">
        <v>6220</v>
      </c>
      <c r="G782" s="2" t="s">
        <v>2340</v>
      </c>
      <c r="H782" s="2" t="s">
        <v>70</v>
      </c>
      <c r="I782" s="2" t="s">
        <v>14</v>
      </c>
    </row>
    <row r="783" spans="1:9" ht="13">
      <c r="A783" s="2">
        <v>782</v>
      </c>
      <c r="B783" s="2" t="s">
        <v>2341</v>
      </c>
      <c r="C783" s="2" t="s">
        <v>41</v>
      </c>
      <c r="D783" s="2">
        <v>39</v>
      </c>
      <c r="E783" s="2" t="s">
        <v>2342</v>
      </c>
      <c r="F783" s="2">
        <v>2423</v>
      </c>
      <c r="G783" s="2" t="s">
        <v>510</v>
      </c>
      <c r="H783" s="2" t="s">
        <v>29</v>
      </c>
      <c r="I783" s="2" t="s">
        <v>14</v>
      </c>
    </row>
    <row r="784" spans="1:9" ht="13">
      <c r="A784" s="2">
        <v>783</v>
      </c>
      <c r="B784" s="2" t="s">
        <v>2343</v>
      </c>
      <c r="C784" s="2" t="s">
        <v>10</v>
      </c>
      <c r="D784" s="2">
        <v>49</v>
      </c>
      <c r="E784" s="2" t="s">
        <v>2344</v>
      </c>
      <c r="F784" s="2">
        <v>4250</v>
      </c>
      <c r="G784" s="2" t="s">
        <v>2345</v>
      </c>
      <c r="H784" s="2" t="s">
        <v>19</v>
      </c>
      <c r="I784" s="2" t="s">
        <v>14</v>
      </c>
    </row>
    <row r="785" spans="1:9" ht="13">
      <c r="A785" s="2">
        <v>784</v>
      </c>
      <c r="B785" s="2" t="s">
        <v>2346</v>
      </c>
      <c r="C785" s="2" t="s">
        <v>45</v>
      </c>
      <c r="D785" s="2">
        <v>76</v>
      </c>
      <c r="E785" s="2" t="s">
        <v>2347</v>
      </c>
      <c r="F785" s="2">
        <v>8631</v>
      </c>
      <c r="G785" s="2" t="s">
        <v>2348</v>
      </c>
      <c r="H785" s="2" t="s">
        <v>70</v>
      </c>
      <c r="I785" s="2" t="s">
        <v>14</v>
      </c>
    </row>
    <row r="786" spans="1:9" ht="13">
      <c r="A786" s="2">
        <v>785</v>
      </c>
      <c r="B786" s="2" t="s">
        <v>2349</v>
      </c>
      <c r="C786" s="2" t="s">
        <v>16</v>
      </c>
      <c r="D786" s="2">
        <v>54</v>
      </c>
      <c r="E786" s="2" t="s">
        <v>2350</v>
      </c>
      <c r="F786" s="2">
        <v>2683</v>
      </c>
      <c r="G786" s="2" t="s">
        <v>2351</v>
      </c>
      <c r="H786" s="2" t="s">
        <v>13</v>
      </c>
      <c r="I786" s="2" t="s">
        <v>14</v>
      </c>
    </row>
    <row r="787" spans="1:9" ht="13">
      <c r="A787" s="2">
        <v>786</v>
      </c>
      <c r="B787" s="2" t="s">
        <v>2352</v>
      </c>
      <c r="C787" s="2" t="s">
        <v>41</v>
      </c>
      <c r="D787" s="2">
        <v>23</v>
      </c>
      <c r="E787" s="2" t="s">
        <v>2353</v>
      </c>
      <c r="F787" s="2">
        <v>4731</v>
      </c>
      <c r="G787" s="2" t="s">
        <v>2354</v>
      </c>
      <c r="H787" s="2" t="s">
        <v>36</v>
      </c>
      <c r="I787" s="2" t="s">
        <v>14</v>
      </c>
    </row>
    <row r="788" spans="1:9" ht="13">
      <c r="A788" s="2">
        <v>787</v>
      </c>
      <c r="B788" s="2" t="s">
        <v>2355</v>
      </c>
      <c r="C788" s="2" t="s">
        <v>10</v>
      </c>
      <c r="D788" s="2">
        <v>31</v>
      </c>
      <c r="E788" s="2" t="s">
        <v>2356</v>
      </c>
      <c r="F788" s="2">
        <v>1417</v>
      </c>
      <c r="G788" s="2" t="s">
        <v>2357</v>
      </c>
      <c r="H788" s="2" t="s">
        <v>19</v>
      </c>
      <c r="I788" s="2" t="s">
        <v>14</v>
      </c>
    </row>
    <row r="789" spans="1:9" ht="13">
      <c r="A789" s="2">
        <v>788</v>
      </c>
      <c r="B789" s="2" t="s">
        <v>2358</v>
      </c>
      <c r="C789" s="2" t="s">
        <v>45</v>
      </c>
      <c r="D789" s="2">
        <v>71</v>
      </c>
      <c r="E789" s="2" t="s">
        <v>2359</v>
      </c>
      <c r="F789" s="2">
        <v>6876</v>
      </c>
      <c r="G789" s="2" t="s">
        <v>2360</v>
      </c>
      <c r="H789" s="2" t="s">
        <v>29</v>
      </c>
      <c r="I789" s="2" t="s">
        <v>14</v>
      </c>
    </row>
    <row r="790" spans="1:9" ht="13">
      <c r="A790" s="2">
        <v>789</v>
      </c>
      <c r="B790" s="2" t="s">
        <v>2361</v>
      </c>
      <c r="C790" s="2" t="s">
        <v>81</v>
      </c>
      <c r="D790" s="2">
        <v>36</v>
      </c>
      <c r="E790" s="2" t="s">
        <v>2362</v>
      </c>
      <c r="F790" s="2">
        <v>1438</v>
      </c>
      <c r="G790" s="2" t="s">
        <v>2363</v>
      </c>
      <c r="H790" s="2" t="s">
        <v>51</v>
      </c>
      <c r="I790" s="2" t="s">
        <v>14</v>
      </c>
    </row>
    <row r="791" spans="1:9" ht="13">
      <c r="A791" s="2">
        <v>790</v>
      </c>
      <c r="B791" s="2" t="s">
        <v>2364</v>
      </c>
      <c r="C791" s="2" t="s">
        <v>81</v>
      </c>
      <c r="D791" s="2">
        <v>67</v>
      </c>
      <c r="E791" s="2" t="s">
        <v>2365</v>
      </c>
      <c r="F791" s="2">
        <v>6313</v>
      </c>
      <c r="G791" s="2" t="s">
        <v>2366</v>
      </c>
      <c r="H791" s="2" t="s">
        <v>24</v>
      </c>
      <c r="I791" s="2" t="s">
        <v>14</v>
      </c>
    </row>
    <row r="792" spans="1:9" ht="13">
      <c r="A792" s="2">
        <v>791</v>
      </c>
      <c r="B792" s="2" t="s">
        <v>2367</v>
      </c>
      <c r="C792" s="2" t="s">
        <v>41</v>
      </c>
      <c r="D792" s="2">
        <v>34</v>
      </c>
      <c r="E792" s="2" t="s">
        <v>2368</v>
      </c>
      <c r="F792" s="2">
        <v>8839</v>
      </c>
      <c r="G792" s="2" t="s">
        <v>2369</v>
      </c>
      <c r="H792" s="2" t="s">
        <v>29</v>
      </c>
      <c r="I792" s="2" t="s">
        <v>14</v>
      </c>
    </row>
    <row r="793" spans="1:9" ht="13">
      <c r="A793" s="2">
        <v>792</v>
      </c>
      <c r="B793" s="2" t="s">
        <v>2370</v>
      </c>
      <c r="C793" s="2" t="s">
        <v>26</v>
      </c>
      <c r="D793" s="2">
        <v>56</v>
      </c>
      <c r="E793" s="2" t="s">
        <v>2371</v>
      </c>
      <c r="F793" s="2">
        <v>4363</v>
      </c>
      <c r="G793" s="2" t="s">
        <v>2372</v>
      </c>
      <c r="H793" s="2" t="s">
        <v>51</v>
      </c>
      <c r="I793" s="2" t="s">
        <v>14</v>
      </c>
    </row>
    <row r="794" spans="1:9" ht="13">
      <c r="A794" s="2">
        <v>793</v>
      </c>
      <c r="B794" s="2" t="s">
        <v>2373</v>
      </c>
      <c r="C794" s="2" t="s">
        <v>41</v>
      </c>
      <c r="D794" s="2">
        <v>70</v>
      </c>
      <c r="E794" s="2" t="s">
        <v>2374</v>
      </c>
      <c r="F794" s="2">
        <v>7795</v>
      </c>
      <c r="G794" s="2" t="s">
        <v>1604</v>
      </c>
      <c r="H794" s="2" t="s">
        <v>51</v>
      </c>
      <c r="I794" s="2" t="s">
        <v>14</v>
      </c>
    </row>
    <row r="795" spans="1:9" ht="13">
      <c r="A795" s="2">
        <v>794</v>
      </c>
      <c r="B795" s="2" t="s">
        <v>2375</v>
      </c>
      <c r="C795" s="2" t="s">
        <v>85</v>
      </c>
      <c r="D795" s="2">
        <v>72</v>
      </c>
      <c r="E795" s="2" t="s">
        <v>2376</v>
      </c>
      <c r="F795" s="2">
        <v>9751</v>
      </c>
      <c r="G795" s="2" t="s">
        <v>2377</v>
      </c>
      <c r="H795" s="2" t="s">
        <v>19</v>
      </c>
      <c r="I795" s="2" t="s">
        <v>14</v>
      </c>
    </row>
    <row r="796" spans="1:9" ht="13">
      <c r="A796" s="2">
        <v>795</v>
      </c>
      <c r="B796" s="2" t="s">
        <v>2378</v>
      </c>
      <c r="C796" s="2" t="s">
        <v>41</v>
      </c>
      <c r="D796" s="2">
        <v>49</v>
      </c>
      <c r="E796" s="2" t="s">
        <v>2379</v>
      </c>
      <c r="F796" s="2">
        <v>1712</v>
      </c>
      <c r="G796" s="2" t="s">
        <v>2380</v>
      </c>
      <c r="H796" s="2" t="s">
        <v>24</v>
      </c>
      <c r="I796" s="2" t="s">
        <v>14</v>
      </c>
    </row>
    <row r="797" spans="1:9" ht="13">
      <c r="A797" s="2">
        <v>796</v>
      </c>
      <c r="B797" s="2" t="s">
        <v>2381</v>
      </c>
      <c r="C797" s="2" t="s">
        <v>21</v>
      </c>
      <c r="D797" s="2">
        <v>26</v>
      </c>
      <c r="E797" s="2" t="s">
        <v>2382</v>
      </c>
      <c r="F797" s="2">
        <v>7192</v>
      </c>
      <c r="G797" s="2" t="s">
        <v>2383</v>
      </c>
      <c r="H797" s="2" t="s">
        <v>29</v>
      </c>
      <c r="I797" s="2" t="s">
        <v>14</v>
      </c>
    </row>
    <row r="798" spans="1:9" ht="13">
      <c r="A798" s="2">
        <v>797</v>
      </c>
      <c r="B798" s="2" t="s">
        <v>2384</v>
      </c>
      <c r="C798" s="2" t="s">
        <v>10</v>
      </c>
      <c r="D798" s="2">
        <v>32</v>
      </c>
      <c r="E798" s="2" t="s">
        <v>2385</v>
      </c>
      <c r="F798" s="2">
        <v>6714</v>
      </c>
      <c r="G798" s="2" t="s">
        <v>2386</v>
      </c>
      <c r="H798" s="2" t="s">
        <v>29</v>
      </c>
      <c r="I798" s="2" t="s">
        <v>14</v>
      </c>
    </row>
    <row r="799" spans="1:9" ht="13">
      <c r="A799" s="2">
        <v>798</v>
      </c>
      <c r="B799" s="2" t="s">
        <v>2387</v>
      </c>
      <c r="C799" s="2" t="s">
        <v>41</v>
      </c>
      <c r="D799" s="2">
        <v>56</v>
      </c>
      <c r="E799" s="2" t="s">
        <v>2388</v>
      </c>
      <c r="F799" s="2">
        <v>6531</v>
      </c>
      <c r="G799" s="2" t="s">
        <v>2389</v>
      </c>
      <c r="H799" s="2" t="s">
        <v>24</v>
      </c>
      <c r="I799" s="2" t="s">
        <v>14</v>
      </c>
    </row>
    <row r="800" spans="1:9" ht="13">
      <c r="A800" s="2">
        <v>799</v>
      </c>
      <c r="B800" s="2" t="s">
        <v>2390</v>
      </c>
      <c r="C800" s="2" t="s">
        <v>21</v>
      </c>
      <c r="D800" s="2">
        <v>67</v>
      </c>
      <c r="E800" s="2" t="s">
        <v>2391</v>
      </c>
      <c r="F800" s="2">
        <v>8786</v>
      </c>
      <c r="G800" s="2" t="s">
        <v>2392</v>
      </c>
      <c r="H800" s="2" t="s">
        <v>36</v>
      </c>
      <c r="I800" s="2" t="s">
        <v>14</v>
      </c>
    </row>
    <row r="801" spans="1:9" ht="13">
      <c r="A801" s="2">
        <v>800</v>
      </c>
      <c r="B801" s="2" t="s">
        <v>2393</v>
      </c>
      <c r="C801" s="2" t="s">
        <v>26</v>
      </c>
      <c r="D801" s="2">
        <v>49</v>
      </c>
      <c r="E801" s="2" t="s">
        <v>2394</v>
      </c>
      <c r="F801" s="2">
        <v>4505</v>
      </c>
      <c r="G801" s="2" t="s">
        <v>2395</v>
      </c>
      <c r="H801" s="2" t="s">
        <v>29</v>
      </c>
      <c r="I801" s="2" t="s">
        <v>14</v>
      </c>
    </row>
    <row r="802" spans="1:9" ht="13">
      <c r="A802" s="2">
        <v>801</v>
      </c>
      <c r="B802" s="2" t="s">
        <v>2396</v>
      </c>
      <c r="C802" s="2" t="s">
        <v>10</v>
      </c>
      <c r="D802" s="2">
        <v>64</v>
      </c>
      <c r="E802" s="2" t="s">
        <v>2397</v>
      </c>
      <c r="F802" s="2">
        <v>3128</v>
      </c>
      <c r="G802" s="2" t="s">
        <v>2398</v>
      </c>
      <c r="H802" s="2" t="s">
        <v>24</v>
      </c>
      <c r="I802" s="2" t="s">
        <v>14</v>
      </c>
    </row>
    <row r="803" spans="1:9" ht="13">
      <c r="A803" s="2">
        <v>802</v>
      </c>
      <c r="B803" s="2" t="s">
        <v>2399</v>
      </c>
      <c r="C803" s="2" t="s">
        <v>10</v>
      </c>
      <c r="D803" s="2">
        <v>72</v>
      </c>
      <c r="E803" s="2" t="s">
        <v>2400</v>
      </c>
      <c r="F803" s="2">
        <v>749</v>
      </c>
      <c r="G803" s="2" t="s">
        <v>2401</v>
      </c>
      <c r="H803" s="2" t="s">
        <v>13</v>
      </c>
      <c r="I803" s="2" t="s">
        <v>14</v>
      </c>
    </row>
    <row r="804" spans="1:9" ht="13">
      <c r="A804" s="2">
        <v>803</v>
      </c>
      <c r="B804" s="2" t="s">
        <v>2402</v>
      </c>
      <c r="C804" s="2" t="s">
        <v>26</v>
      </c>
      <c r="D804" s="2">
        <v>68</v>
      </c>
      <c r="E804" s="2" t="s">
        <v>2403</v>
      </c>
      <c r="F804" s="2">
        <v>8377</v>
      </c>
      <c r="G804" s="2" t="s">
        <v>2404</v>
      </c>
      <c r="H804" s="2" t="s">
        <v>24</v>
      </c>
      <c r="I804" s="2" t="s">
        <v>14</v>
      </c>
    </row>
    <row r="805" spans="1:9" ht="13">
      <c r="A805" s="2">
        <v>804</v>
      </c>
      <c r="B805" s="2" t="s">
        <v>2405</v>
      </c>
      <c r="C805" s="2" t="s">
        <v>85</v>
      </c>
      <c r="D805" s="2">
        <v>58</v>
      </c>
      <c r="E805" s="2" t="s">
        <v>2406</v>
      </c>
      <c r="F805" s="2">
        <v>8746</v>
      </c>
      <c r="G805" s="2" t="s">
        <v>2407</v>
      </c>
      <c r="H805" s="2" t="s">
        <v>36</v>
      </c>
      <c r="I805" s="2" t="s">
        <v>14</v>
      </c>
    </row>
    <row r="806" spans="1:9" ht="13">
      <c r="A806" s="2">
        <v>805</v>
      </c>
      <c r="B806" s="2" t="s">
        <v>2408</v>
      </c>
      <c r="C806" s="2" t="s">
        <v>85</v>
      </c>
      <c r="D806" s="2">
        <v>59</v>
      </c>
      <c r="E806" s="2" t="s">
        <v>2409</v>
      </c>
      <c r="F806" s="2">
        <v>9609</v>
      </c>
      <c r="G806" s="2" t="s">
        <v>2410</v>
      </c>
      <c r="H806" s="2" t="s">
        <v>24</v>
      </c>
      <c r="I806" s="2" t="s">
        <v>14</v>
      </c>
    </row>
    <row r="807" spans="1:9" ht="13">
      <c r="A807" s="2">
        <v>806</v>
      </c>
      <c r="B807" s="2" t="s">
        <v>2411</v>
      </c>
      <c r="C807" s="2" t="s">
        <v>45</v>
      </c>
      <c r="D807" s="2">
        <v>79</v>
      </c>
      <c r="E807" s="2" t="s">
        <v>2412</v>
      </c>
      <c r="F807" s="2">
        <v>1265</v>
      </c>
      <c r="G807" s="2" t="s">
        <v>2413</v>
      </c>
      <c r="H807" s="2" t="s">
        <v>88</v>
      </c>
      <c r="I807" s="2" t="s">
        <v>14</v>
      </c>
    </row>
    <row r="808" spans="1:9" ht="13">
      <c r="A808" s="2">
        <v>807</v>
      </c>
      <c r="B808" s="2" t="s">
        <v>2414</v>
      </c>
      <c r="C808" s="2" t="s">
        <v>21</v>
      </c>
      <c r="D808" s="2">
        <v>26</v>
      </c>
      <c r="E808" s="2" t="s">
        <v>2415</v>
      </c>
      <c r="F808" s="2">
        <v>953</v>
      </c>
      <c r="G808" s="2" t="s">
        <v>2416</v>
      </c>
      <c r="H808" s="2" t="s">
        <v>29</v>
      </c>
      <c r="I808" s="2" t="s">
        <v>14</v>
      </c>
    </row>
    <row r="809" spans="1:9" ht="13">
      <c r="A809" s="2">
        <v>808</v>
      </c>
      <c r="B809" s="2" t="s">
        <v>2417</v>
      </c>
      <c r="C809" s="2" t="s">
        <v>26</v>
      </c>
      <c r="D809" s="2">
        <v>35</v>
      </c>
      <c r="E809" s="2" t="s">
        <v>2418</v>
      </c>
      <c r="F809" s="2">
        <v>4197</v>
      </c>
      <c r="G809" s="2" t="s">
        <v>2419</v>
      </c>
      <c r="H809" s="2" t="s">
        <v>51</v>
      </c>
      <c r="I809" s="2" t="s">
        <v>14</v>
      </c>
    </row>
    <row r="810" spans="1:9" ht="13">
      <c r="A810" s="2">
        <v>809</v>
      </c>
      <c r="B810" s="2" t="s">
        <v>2420</v>
      </c>
      <c r="C810" s="2" t="s">
        <v>26</v>
      </c>
      <c r="D810" s="2">
        <v>76</v>
      </c>
      <c r="E810" s="2" t="s">
        <v>2421</v>
      </c>
      <c r="F810" s="2">
        <v>8563</v>
      </c>
      <c r="G810" s="2" t="s">
        <v>2422</v>
      </c>
      <c r="H810" s="2" t="s">
        <v>88</v>
      </c>
      <c r="I810" s="2" t="s">
        <v>14</v>
      </c>
    </row>
    <row r="811" spans="1:9" ht="13">
      <c r="A811" s="2">
        <v>810</v>
      </c>
      <c r="B811" s="2" t="s">
        <v>2423</v>
      </c>
      <c r="C811" s="2" t="s">
        <v>85</v>
      </c>
      <c r="D811" s="2">
        <v>21</v>
      </c>
      <c r="E811" s="2" t="s">
        <v>2424</v>
      </c>
      <c r="F811" s="2">
        <v>2355</v>
      </c>
      <c r="G811" s="2" t="s">
        <v>2425</v>
      </c>
      <c r="H811" s="2" t="s">
        <v>24</v>
      </c>
      <c r="I811" s="2" t="s">
        <v>14</v>
      </c>
    </row>
    <row r="812" spans="1:9" ht="13">
      <c r="A812" s="2">
        <v>811</v>
      </c>
      <c r="B812" s="2" t="s">
        <v>2426</v>
      </c>
      <c r="C812" s="2" t="s">
        <v>21</v>
      </c>
      <c r="D812" s="2">
        <v>72</v>
      </c>
      <c r="E812" s="2" t="s">
        <v>2427</v>
      </c>
      <c r="F812" s="2">
        <v>1781</v>
      </c>
      <c r="G812" s="2" t="s">
        <v>2428</v>
      </c>
      <c r="H812" s="2" t="s">
        <v>88</v>
      </c>
      <c r="I812" s="2" t="s">
        <v>14</v>
      </c>
    </row>
    <row r="813" spans="1:9" ht="13">
      <c r="A813" s="2">
        <v>812</v>
      </c>
      <c r="B813" s="2" t="s">
        <v>2429</v>
      </c>
      <c r="C813" s="2" t="s">
        <v>45</v>
      </c>
      <c r="D813" s="2">
        <v>28</v>
      </c>
      <c r="E813" s="2" t="s">
        <v>2430</v>
      </c>
      <c r="F813" s="2">
        <v>3736</v>
      </c>
      <c r="G813" s="2" t="s">
        <v>2431</v>
      </c>
      <c r="H813" s="2" t="s">
        <v>51</v>
      </c>
      <c r="I813" s="2" t="s">
        <v>14</v>
      </c>
    </row>
    <row r="814" spans="1:9" ht="13">
      <c r="A814" s="2">
        <v>813</v>
      </c>
      <c r="B814" s="2" t="s">
        <v>2432</v>
      </c>
      <c r="C814" s="2" t="s">
        <v>45</v>
      </c>
      <c r="D814" s="2">
        <v>62</v>
      </c>
      <c r="E814" s="2" t="s">
        <v>2433</v>
      </c>
      <c r="F814" s="2">
        <v>372</v>
      </c>
      <c r="G814" s="2" t="s">
        <v>2434</v>
      </c>
      <c r="H814" s="2" t="s">
        <v>36</v>
      </c>
      <c r="I814" s="2" t="s">
        <v>14</v>
      </c>
    </row>
    <row r="815" spans="1:9" ht="13">
      <c r="A815" s="2">
        <v>814</v>
      </c>
      <c r="B815" s="2" t="s">
        <v>2435</v>
      </c>
      <c r="C815" s="2" t="s">
        <v>85</v>
      </c>
      <c r="D815" s="2">
        <v>46</v>
      </c>
      <c r="E815" s="2" t="s">
        <v>2436</v>
      </c>
      <c r="F815" s="2">
        <v>7741</v>
      </c>
      <c r="G815" s="2" t="s">
        <v>2437</v>
      </c>
      <c r="H815" s="2" t="s">
        <v>13</v>
      </c>
      <c r="I815" s="2" t="s">
        <v>14</v>
      </c>
    </row>
    <row r="816" spans="1:9" ht="13">
      <c r="A816" s="2">
        <v>815</v>
      </c>
      <c r="B816" s="2" t="s">
        <v>2438</v>
      </c>
      <c r="C816" s="2" t="s">
        <v>10</v>
      </c>
      <c r="D816" s="2">
        <v>34</v>
      </c>
      <c r="E816" s="2" t="s">
        <v>2439</v>
      </c>
      <c r="F816" s="2">
        <v>8626</v>
      </c>
      <c r="G816" s="2" t="s">
        <v>2440</v>
      </c>
      <c r="H816" s="2" t="s">
        <v>19</v>
      </c>
      <c r="I816" s="2" t="s">
        <v>14</v>
      </c>
    </row>
    <row r="817" spans="1:9" ht="13">
      <c r="A817" s="2">
        <v>816</v>
      </c>
      <c r="B817" s="2" t="s">
        <v>2441</v>
      </c>
      <c r="C817" s="2" t="s">
        <v>16</v>
      </c>
      <c r="D817" s="2">
        <v>23</v>
      </c>
      <c r="E817" s="2" t="s">
        <v>2442</v>
      </c>
      <c r="F817" s="2">
        <v>7131</v>
      </c>
      <c r="G817" s="2" t="s">
        <v>2443</v>
      </c>
      <c r="H817" s="2" t="s">
        <v>70</v>
      </c>
      <c r="I817" s="2" t="s">
        <v>14</v>
      </c>
    </row>
    <row r="818" spans="1:9" ht="13">
      <c r="A818" s="2">
        <v>817</v>
      </c>
      <c r="B818" s="2" t="s">
        <v>2444</v>
      </c>
      <c r="C818" s="2" t="s">
        <v>21</v>
      </c>
      <c r="D818" s="2">
        <v>45</v>
      </c>
      <c r="E818" s="2" t="s">
        <v>2445</v>
      </c>
      <c r="F818" s="2">
        <v>2166</v>
      </c>
      <c r="G818" s="2" t="s">
        <v>2446</v>
      </c>
      <c r="H818" s="2" t="s">
        <v>88</v>
      </c>
      <c r="I818" s="2" t="s">
        <v>14</v>
      </c>
    </row>
    <row r="819" spans="1:9" ht="13">
      <c r="A819" s="2">
        <v>818</v>
      </c>
      <c r="B819" s="2" t="s">
        <v>2447</v>
      </c>
      <c r="C819" s="2" t="s">
        <v>21</v>
      </c>
      <c r="D819" s="2">
        <v>59</v>
      </c>
      <c r="E819" s="2" t="s">
        <v>2448</v>
      </c>
      <c r="F819" s="2">
        <v>3302</v>
      </c>
      <c r="G819" s="2" t="s">
        <v>2449</v>
      </c>
      <c r="H819" s="2" t="s">
        <v>51</v>
      </c>
      <c r="I819" s="2" t="s">
        <v>14</v>
      </c>
    </row>
    <row r="820" spans="1:9" ht="13">
      <c r="A820" s="2">
        <v>819</v>
      </c>
      <c r="B820" s="2" t="s">
        <v>2450</v>
      </c>
      <c r="C820" s="2" t="s">
        <v>16</v>
      </c>
      <c r="D820" s="2">
        <v>56</v>
      </c>
      <c r="E820" s="2" t="s">
        <v>2451</v>
      </c>
      <c r="F820" s="2">
        <v>246</v>
      </c>
      <c r="G820" s="2" t="s">
        <v>2452</v>
      </c>
      <c r="H820" s="2" t="s">
        <v>29</v>
      </c>
      <c r="I820" s="2" t="s">
        <v>14</v>
      </c>
    </row>
    <row r="821" spans="1:9" ht="13">
      <c r="A821" s="2">
        <v>820</v>
      </c>
      <c r="B821" s="2" t="s">
        <v>2453</v>
      </c>
      <c r="C821" s="2" t="s">
        <v>45</v>
      </c>
      <c r="D821" s="2">
        <v>26</v>
      </c>
      <c r="E821" s="2" t="s">
        <v>2454</v>
      </c>
      <c r="F821" s="2">
        <v>8014</v>
      </c>
      <c r="G821" s="2" t="s">
        <v>2455</v>
      </c>
      <c r="H821" s="2" t="s">
        <v>29</v>
      </c>
      <c r="I821" s="2" t="s">
        <v>14</v>
      </c>
    </row>
    <row r="822" spans="1:9" ht="13">
      <c r="A822" s="2">
        <v>821</v>
      </c>
      <c r="B822" s="2" t="s">
        <v>2456</v>
      </c>
      <c r="C822" s="2" t="s">
        <v>41</v>
      </c>
      <c r="D822" s="2">
        <v>74</v>
      </c>
      <c r="E822" s="2" t="s">
        <v>2457</v>
      </c>
      <c r="F822" s="2">
        <v>4607</v>
      </c>
      <c r="G822" s="2" t="s">
        <v>2458</v>
      </c>
      <c r="H822" s="2" t="s">
        <v>24</v>
      </c>
      <c r="I822" s="2" t="s">
        <v>14</v>
      </c>
    </row>
    <row r="823" spans="1:9" ht="13">
      <c r="A823" s="2">
        <v>822</v>
      </c>
      <c r="B823" s="2" t="s">
        <v>2459</v>
      </c>
      <c r="C823" s="2" t="s">
        <v>41</v>
      </c>
      <c r="D823" s="2">
        <v>59</v>
      </c>
      <c r="E823" s="2" t="s">
        <v>2460</v>
      </c>
      <c r="F823" s="2">
        <v>2588</v>
      </c>
      <c r="G823" s="2" t="s">
        <v>2461</v>
      </c>
      <c r="H823" s="2" t="s">
        <v>19</v>
      </c>
      <c r="I823" s="2" t="s">
        <v>14</v>
      </c>
    </row>
    <row r="824" spans="1:9" ht="13">
      <c r="A824" s="2">
        <v>823</v>
      </c>
      <c r="B824" s="2" t="s">
        <v>2462</v>
      </c>
      <c r="C824" s="2" t="s">
        <v>81</v>
      </c>
      <c r="D824" s="2">
        <v>41</v>
      </c>
      <c r="E824" s="2" t="s">
        <v>2463</v>
      </c>
      <c r="F824" s="2">
        <v>4450</v>
      </c>
      <c r="G824" s="2" t="s">
        <v>2464</v>
      </c>
      <c r="H824" s="2" t="s">
        <v>29</v>
      </c>
      <c r="I824" s="2" t="s">
        <v>14</v>
      </c>
    </row>
    <row r="825" spans="1:9" ht="13">
      <c r="A825" s="2">
        <v>824</v>
      </c>
      <c r="B825" s="2" t="s">
        <v>2465</v>
      </c>
      <c r="C825" s="2" t="s">
        <v>16</v>
      </c>
      <c r="D825" s="2">
        <v>45</v>
      </c>
      <c r="E825" s="2" t="s">
        <v>2466</v>
      </c>
      <c r="F825" s="2">
        <v>2025</v>
      </c>
      <c r="G825" s="2" t="s">
        <v>2467</v>
      </c>
      <c r="H825" s="2" t="s">
        <v>88</v>
      </c>
      <c r="I825" s="2" t="s">
        <v>14</v>
      </c>
    </row>
    <row r="826" spans="1:9" ht="13">
      <c r="A826" s="2">
        <v>825</v>
      </c>
      <c r="B826" s="2" t="s">
        <v>2468</v>
      </c>
      <c r="C826" s="2" t="s">
        <v>45</v>
      </c>
      <c r="D826" s="2">
        <v>46</v>
      </c>
      <c r="E826" s="2" t="s">
        <v>2469</v>
      </c>
      <c r="F826" s="2">
        <v>9750</v>
      </c>
      <c r="G826" s="2" t="s">
        <v>2470</v>
      </c>
      <c r="H826" s="2" t="s">
        <v>88</v>
      </c>
      <c r="I826" s="2" t="s">
        <v>14</v>
      </c>
    </row>
    <row r="827" spans="1:9" ht="13">
      <c r="A827" s="2">
        <v>826</v>
      </c>
      <c r="B827" s="2" t="s">
        <v>2471</v>
      </c>
      <c r="C827" s="2" t="s">
        <v>81</v>
      </c>
      <c r="D827" s="2">
        <v>55</v>
      </c>
      <c r="E827" s="2" t="s">
        <v>2472</v>
      </c>
      <c r="F827" s="2">
        <v>3216</v>
      </c>
      <c r="G827" s="2" t="s">
        <v>2473</v>
      </c>
      <c r="H827" s="2" t="s">
        <v>51</v>
      </c>
      <c r="I827" s="2" t="s">
        <v>14</v>
      </c>
    </row>
    <row r="828" spans="1:9" ht="13">
      <c r="A828" s="2">
        <v>827</v>
      </c>
      <c r="B828" s="2" t="s">
        <v>2474</v>
      </c>
      <c r="C828" s="2" t="s">
        <v>41</v>
      </c>
      <c r="D828" s="2">
        <v>37</v>
      </c>
      <c r="E828" s="2" t="s">
        <v>2475</v>
      </c>
      <c r="F828" s="2">
        <v>9243</v>
      </c>
      <c r="G828" s="2" t="s">
        <v>2476</v>
      </c>
      <c r="H828" s="2" t="s">
        <v>88</v>
      </c>
      <c r="I828" s="2" t="s">
        <v>14</v>
      </c>
    </row>
    <row r="829" spans="1:9" ht="13">
      <c r="A829" s="2">
        <v>828</v>
      </c>
      <c r="B829" s="2" t="s">
        <v>2477</v>
      </c>
      <c r="C829" s="2" t="s">
        <v>10</v>
      </c>
      <c r="D829" s="2">
        <v>57</v>
      </c>
      <c r="E829" s="2" t="s">
        <v>2478</v>
      </c>
      <c r="F829" s="2">
        <v>6351</v>
      </c>
      <c r="G829" s="2" t="s">
        <v>2479</v>
      </c>
      <c r="H829" s="2" t="s">
        <v>29</v>
      </c>
      <c r="I829" s="2" t="s">
        <v>14</v>
      </c>
    </row>
    <row r="830" spans="1:9" ht="13">
      <c r="A830" s="2">
        <v>829</v>
      </c>
      <c r="B830" s="2" t="s">
        <v>2480</v>
      </c>
      <c r="C830" s="2" t="s">
        <v>85</v>
      </c>
      <c r="D830" s="2">
        <v>39</v>
      </c>
      <c r="E830" s="2" t="s">
        <v>2481</v>
      </c>
      <c r="F830" s="2">
        <v>6924</v>
      </c>
      <c r="G830" s="2" t="s">
        <v>2482</v>
      </c>
      <c r="H830" s="2" t="s">
        <v>70</v>
      </c>
      <c r="I830" s="2" t="s">
        <v>14</v>
      </c>
    </row>
    <row r="831" spans="1:9" ht="13">
      <c r="A831" s="2">
        <v>830</v>
      </c>
      <c r="B831" s="2" t="s">
        <v>2483</v>
      </c>
      <c r="C831" s="2" t="s">
        <v>45</v>
      </c>
      <c r="D831" s="2">
        <v>46</v>
      </c>
      <c r="E831" s="2" t="s">
        <v>2484</v>
      </c>
      <c r="F831" s="2">
        <v>6477</v>
      </c>
      <c r="G831" s="2" t="s">
        <v>2485</v>
      </c>
      <c r="H831" s="2" t="s">
        <v>19</v>
      </c>
      <c r="I831" s="2" t="s">
        <v>14</v>
      </c>
    </row>
    <row r="832" spans="1:9" ht="13">
      <c r="A832" s="2">
        <v>831</v>
      </c>
      <c r="B832" s="2" t="s">
        <v>2486</v>
      </c>
      <c r="C832" s="2" t="s">
        <v>45</v>
      </c>
      <c r="D832" s="2">
        <v>30</v>
      </c>
      <c r="E832" s="2" t="s">
        <v>2487</v>
      </c>
      <c r="F832" s="2">
        <v>8558</v>
      </c>
      <c r="G832" s="2" t="s">
        <v>2488</v>
      </c>
      <c r="H832" s="2" t="s">
        <v>19</v>
      </c>
      <c r="I832" s="2" t="s">
        <v>14</v>
      </c>
    </row>
    <row r="833" spans="1:9" ht="13">
      <c r="A833" s="2">
        <v>832</v>
      </c>
      <c r="B833" s="2" t="s">
        <v>2489</v>
      </c>
      <c r="C833" s="2" t="s">
        <v>81</v>
      </c>
      <c r="D833" s="2">
        <v>37</v>
      </c>
      <c r="E833" s="2" t="s">
        <v>2490</v>
      </c>
      <c r="F833" s="2">
        <v>4181</v>
      </c>
      <c r="G833" s="2" t="s">
        <v>2491</v>
      </c>
      <c r="H833" s="2" t="s">
        <v>24</v>
      </c>
      <c r="I833" s="2" t="s">
        <v>14</v>
      </c>
    </row>
    <row r="834" spans="1:9" ht="13">
      <c r="A834" s="2">
        <v>833</v>
      </c>
      <c r="B834" s="2" t="s">
        <v>2492</v>
      </c>
      <c r="C834" s="2" t="s">
        <v>81</v>
      </c>
      <c r="D834" s="2">
        <v>27</v>
      </c>
      <c r="E834" s="2" t="s">
        <v>2493</v>
      </c>
      <c r="F834" s="2">
        <v>8559</v>
      </c>
      <c r="G834" s="2" t="s">
        <v>2494</v>
      </c>
      <c r="H834" s="2" t="s">
        <v>51</v>
      </c>
      <c r="I834" s="2" t="s">
        <v>14</v>
      </c>
    </row>
    <row r="835" spans="1:9" ht="13">
      <c r="A835" s="2">
        <v>834</v>
      </c>
      <c r="B835" s="2" t="s">
        <v>2495</v>
      </c>
      <c r="C835" s="2" t="s">
        <v>85</v>
      </c>
      <c r="D835" s="2">
        <v>61</v>
      </c>
      <c r="E835" s="2" t="s">
        <v>2496</v>
      </c>
      <c r="F835" s="2">
        <v>2848</v>
      </c>
      <c r="G835" s="2" t="s">
        <v>2497</v>
      </c>
      <c r="H835" s="2" t="s">
        <v>36</v>
      </c>
      <c r="I835" s="2" t="s">
        <v>14</v>
      </c>
    </row>
    <row r="836" spans="1:9" ht="13">
      <c r="A836" s="2">
        <v>835</v>
      </c>
      <c r="B836" s="2" t="s">
        <v>2498</v>
      </c>
      <c r="C836" s="2" t="s">
        <v>21</v>
      </c>
      <c r="D836" s="2">
        <v>25</v>
      </c>
      <c r="E836" s="2" t="s">
        <v>2499</v>
      </c>
      <c r="F836" s="2">
        <v>6147</v>
      </c>
      <c r="G836" s="2" t="s">
        <v>2500</v>
      </c>
      <c r="H836" s="2" t="s">
        <v>19</v>
      </c>
      <c r="I836" s="2" t="s">
        <v>14</v>
      </c>
    </row>
    <row r="837" spans="1:9" ht="13">
      <c r="A837" s="2">
        <v>836</v>
      </c>
      <c r="B837" s="2" t="s">
        <v>2501</v>
      </c>
      <c r="C837" s="2" t="s">
        <v>81</v>
      </c>
      <c r="D837" s="2">
        <v>29</v>
      </c>
      <c r="E837" s="2" t="s">
        <v>2502</v>
      </c>
      <c r="F837" s="2">
        <v>3342</v>
      </c>
      <c r="G837" s="2" t="s">
        <v>2503</v>
      </c>
      <c r="H837" s="2" t="s">
        <v>29</v>
      </c>
      <c r="I837" s="2" t="s">
        <v>14</v>
      </c>
    </row>
    <row r="838" spans="1:9" ht="13">
      <c r="A838" s="2">
        <v>837</v>
      </c>
      <c r="B838" s="2" t="s">
        <v>2504</v>
      </c>
      <c r="C838" s="2" t="s">
        <v>81</v>
      </c>
      <c r="D838" s="2">
        <v>53</v>
      </c>
      <c r="E838" s="2" t="s">
        <v>2505</v>
      </c>
      <c r="F838" s="2">
        <v>8542</v>
      </c>
      <c r="G838" s="2" t="s">
        <v>2372</v>
      </c>
      <c r="H838" s="2" t="s">
        <v>13</v>
      </c>
      <c r="I838" s="2" t="s">
        <v>14</v>
      </c>
    </row>
    <row r="839" spans="1:9" ht="13">
      <c r="A839" s="2">
        <v>838</v>
      </c>
      <c r="B839" s="2" t="s">
        <v>2506</v>
      </c>
      <c r="C839" s="2" t="s">
        <v>81</v>
      </c>
      <c r="D839" s="2">
        <v>44</v>
      </c>
      <c r="E839" s="2" t="s">
        <v>2507</v>
      </c>
      <c r="F839" s="2">
        <v>5552</v>
      </c>
      <c r="G839" s="2" t="s">
        <v>2508</v>
      </c>
      <c r="H839" s="2" t="s">
        <v>36</v>
      </c>
      <c r="I839" s="2" t="s">
        <v>14</v>
      </c>
    </row>
    <row r="840" spans="1:9" ht="13">
      <c r="A840" s="2">
        <v>839</v>
      </c>
      <c r="B840" s="2" t="s">
        <v>2509</v>
      </c>
      <c r="C840" s="2" t="s">
        <v>10</v>
      </c>
      <c r="D840" s="2">
        <v>20</v>
      </c>
      <c r="E840" s="2" t="s">
        <v>2510</v>
      </c>
      <c r="F840" s="2">
        <v>9673</v>
      </c>
      <c r="G840" s="2" t="s">
        <v>2511</v>
      </c>
      <c r="H840" s="2" t="s">
        <v>13</v>
      </c>
      <c r="I840" s="2" t="s">
        <v>14</v>
      </c>
    </row>
    <row r="841" spans="1:9" ht="13">
      <c r="A841" s="2">
        <v>840</v>
      </c>
      <c r="B841" s="2" t="s">
        <v>2512</v>
      </c>
      <c r="C841" s="2" t="s">
        <v>41</v>
      </c>
      <c r="D841" s="2">
        <v>25</v>
      </c>
      <c r="E841" s="2" t="s">
        <v>2513</v>
      </c>
      <c r="F841" s="2">
        <v>9366</v>
      </c>
      <c r="G841" s="2" t="s">
        <v>2514</v>
      </c>
      <c r="H841" s="2" t="s">
        <v>51</v>
      </c>
      <c r="I841" s="2" t="s">
        <v>14</v>
      </c>
    </row>
    <row r="842" spans="1:9" ht="13">
      <c r="A842" s="2">
        <v>841</v>
      </c>
      <c r="B842" s="2" t="s">
        <v>2515</v>
      </c>
      <c r="C842" s="2" t="s">
        <v>21</v>
      </c>
      <c r="D842" s="2">
        <v>23</v>
      </c>
      <c r="E842" s="2" t="s">
        <v>2516</v>
      </c>
      <c r="F842" s="2">
        <v>9273</v>
      </c>
      <c r="G842" s="2" t="s">
        <v>2517</v>
      </c>
      <c r="H842" s="2" t="s">
        <v>51</v>
      </c>
      <c r="I842" s="2" t="s">
        <v>14</v>
      </c>
    </row>
    <row r="843" spans="1:9" ht="13">
      <c r="A843" s="2">
        <v>842</v>
      </c>
      <c r="B843" s="2" t="s">
        <v>2518</v>
      </c>
      <c r="C843" s="2" t="s">
        <v>21</v>
      </c>
      <c r="D843" s="2">
        <v>70</v>
      </c>
      <c r="E843" s="2" t="s">
        <v>2519</v>
      </c>
      <c r="F843" s="2">
        <v>8388</v>
      </c>
      <c r="G843" s="2" t="s">
        <v>2520</v>
      </c>
      <c r="H843" s="2" t="s">
        <v>51</v>
      </c>
      <c r="I843" s="2" t="s">
        <v>14</v>
      </c>
    </row>
    <row r="844" spans="1:9" ht="13">
      <c r="A844" s="2">
        <v>843</v>
      </c>
      <c r="B844" s="2" t="s">
        <v>2521</v>
      </c>
      <c r="C844" s="2" t="s">
        <v>81</v>
      </c>
      <c r="D844" s="2">
        <v>23</v>
      </c>
      <c r="E844" s="2" t="s">
        <v>2522</v>
      </c>
      <c r="F844" s="2">
        <v>6272</v>
      </c>
      <c r="G844" s="2" t="s">
        <v>2523</v>
      </c>
      <c r="H844" s="2" t="s">
        <v>19</v>
      </c>
      <c r="I844" s="2" t="s">
        <v>14</v>
      </c>
    </row>
    <row r="845" spans="1:9" ht="13">
      <c r="A845" s="2">
        <v>844</v>
      </c>
      <c r="B845" s="2" t="s">
        <v>2524</v>
      </c>
      <c r="C845" s="2" t="s">
        <v>81</v>
      </c>
      <c r="D845" s="2">
        <v>63</v>
      </c>
      <c r="E845" s="2" t="s">
        <v>2525</v>
      </c>
      <c r="F845" s="2">
        <v>2754</v>
      </c>
      <c r="G845" s="2" t="s">
        <v>2526</v>
      </c>
      <c r="H845" s="2" t="s">
        <v>19</v>
      </c>
      <c r="I845" s="2" t="s">
        <v>14</v>
      </c>
    </row>
    <row r="846" spans="1:9" ht="13">
      <c r="A846" s="2">
        <v>845</v>
      </c>
      <c r="B846" s="2" t="s">
        <v>2527</v>
      </c>
      <c r="C846" s="2" t="s">
        <v>41</v>
      </c>
      <c r="D846" s="2">
        <v>53</v>
      </c>
      <c r="E846" s="2" t="s">
        <v>2528</v>
      </c>
      <c r="F846" s="2">
        <v>51</v>
      </c>
      <c r="G846" s="2" t="s">
        <v>2529</v>
      </c>
      <c r="H846" s="2" t="s">
        <v>19</v>
      </c>
      <c r="I846" s="2" t="s">
        <v>14</v>
      </c>
    </row>
    <row r="847" spans="1:9" ht="13">
      <c r="A847" s="2">
        <v>846</v>
      </c>
      <c r="B847" s="2" t="s">
        <v>2530</v>
      </c>
      <c r="C847" s="2" t="s">
        <v>16</v>
      </c>
      <c r="D847" s="2">
        <v>72</v>
      </c>
      <c r="E847" s="2" t="s">
        <v>2531</v>
      </c>
      <c r="F847" s="2">
        <v>6634</v>
      </c>
      <c r="G847" s="2" t="s">
        <v>2532</v>
      </c>
      <c r="H847" s="2" t="s">
        <v>70</v>
      </c>
      <c r="I847" s="2" t="s">
        <v>14</v>
      </c>
    </row>
    <row r="848" spans="1:9" ht="13">
      <c r="A848" s="2">
        <v>847</v>
      </c>
      <c r="B848" s="2" t="s">
        <v>2533</v>
      </c>
      <c r="C848" s="2" t="s">
        <v>41</v>
      </c>
      <c r="D848" s="2">
        <v>61</v>
      </c>
      <c r="E848" s="2" t="s">
        <v>2534</v>
      </c>
      <c r="F848" s="2">
        <v>722</v>
      </c>
      <c r="G848" s="2" t="s">
        <v>2535</v>
      </c>
      <c r="H848" s="2" t="s">
        <v>51</v>
      </c>
      <c r="I848" s="2" t="s">
        <v>14</v>
      </c>
    </row>
    <row r="849" spans="1:9" ht="13">
      <c r="A849" s="2">
        <v>848</v>
      </c>
      <c r="B849" s="2" t="s">
        <v>2536</v>
      </c>
      <c r="C849" s="2" t="s">
        <v>45</v>
      </c>
      <c r="D849" s="2">
        <v>38</v>
      </c>
      <c r="E849" s="2" t="s">
        <v>2537</v>
      </c>
      <c r="F849" s="2">
        <v>1092</v>
      </c>
      <c r="G849" s="2" t="s">
        <v>2538</v>
      </c>
      <c r="H849" s="2" t="s">
        <v>70</v>
      </c>
      <c r="I849" s="2" t="s">
        <v>14</v>
      </c>
    </row>
    <row r="850" spans="1:9" ht="13">
      <c r="A850" s="2">
        <v>849</v>
      </c>
      <c r="B850" s="2" t="s">
        <v>2539</v>
      </c>
      <c r="C850" s="2" t="s">
        <v>45</v>
      </c>
      <c r="D850" s="2">
        <v>29</v>
      </c>
      <c r="E850" s="2" t="s">
        <v>2540</v>
      </c>
      <c r="F850" s="2">
        <v>8453</v>
      </c>
      <c r="G850" s="2" t="s">
        <v>2541</v>
      </c>
      <c r="H850" s="2" t="s">
        <v>36</v>
      </c>
      <c r="I850" s="2" t="s">
        <v>14</v>
      </c>
    </row>
    <row r="851" spans="1:9" ht="13">
      <c r="A851" s="2">
        <v>850</v>
      </c>
      <c r="B851" s="2" t="s">
        <v>2542</v>
      </c>
      <c r="C851" s="2" t="s">
        <v>45</v>
      </c>
      <c r="D851" s="2">
        <v>55</v>
      </c>
      <c r="E851" s="2" t="s">
        <v>2543</v>
      </c>
      <c r="F851" s="2">
        <v>9923</v>
      </c>
      <c r="G851" s="2" t="s">
        <v>2544</v>
      </c>
      <c r="H851" s="2" t="s">
        <v>36</v>
      </c>
      <c r="I851" s="2" t="s">
        <v>14</v>
      </c>
    </row>
    <row r="852" spans="1:9" ht="13">
      <c r="A852" s="2">
        <v>851</v>
      </c>
      <c r="B852" s="2" t="s">
        <v>2545</v>
      </c>
      <c r="C852" s="2" t="s">
        <v>85</v>
      </c>
      <c r="D852" s="2">
        <v>71</v>
      </c>
      <c r="E852" s="2" t="s">
        <v>2546</v>
      </c>
      <c r="F852" s="2">
        <v>6648</v>
      </c>
      <c r="G852" s="2" t="s">
        <v>2547</v>
      </c>
      <c r="H852" s="2" t="s">
        <v>24</v>
      </c>
      <c r="I852" s="2" t="s">
        <v>14</v>
      </c>
    </row>
    <row r="853" spans="1:9" ht="13">
      <c r="A853" s="2">
        <v>852</v>
      </c>
      <c r="B853" s="2" t="s">
        <v>2548</v>
      </c>
      <c r="C853" s="2" t="s">
        <v>21</v>
      </c>
      <c r="D853" s="2">
        <v>67</v>
      </c>
      <c r="E853" s="2" t="s">
        <v>2549</v>
      </c>
      <c r="F853" s="2">
        <v>8460</v>
      </c>
      <c r="G853" s="2" t="s">
        <v>2550</v>
      </c>
      <c r="H853" s="2" t="s">
        <v>88</v>
      </c>
      <c r="I853" s="2" t="s">
        <v>14</v>
      </c>
    </row>
    <row r="854" spans="1:9" ht="13">
      <c r="A854" s="2">
        <v>853</v>
      </c>
      <c r="B854" s="2" t="s">
        <v>2551</v>
      </c>
      <c r="C854" s="2" t="s">
        <v>16</v>
      </c>
      <c r="D854" s="2">
        <v>54</v>
      </c>
      <c r="E854" s="2" t="s">
        <v>2552</v>
      </c>
      <c r="F854" s="2">
        <v>8343</v>
      </c>
      <c r="G854" s="2" t="s">
        <v>2553</v>
      </c>
      <c r="H854" s="2" t="s">
        <v>36</v>
      </c>
      <c r="I854" s="2" t="s">
        <v>14</v>
      </c>
    </row>
    <row r="855" spans="1:9" ht="13">
      <c r="A855" s="2">
        <v>854</v>
      </c>
      <c r="B855" s="2" t="s">
        <v>2554</v>
      </c>
      <c r="C855" s="2" t="s">
        <v>10</v>
      </c>
      <c r="D855" s="2">
        <v>74</v>
      </c>
      <c r="E855" s="2" t="s">
        <v>2555</v>
      </c>
      <c r="F855" s="2">
        <v>6775</v>
      </c>
      <c r="G855" s="2" t="s">
        <v>2556</v>
      </c>
      <c r="H855" s="2" t="s">
        <v>70</v>
      </c>
      <c r="I855" s="2" t="s">
        <v>14</v>
      </c>
    </row>
    <row r="856" spans="1:9" ht="13">
      <c r="A856" s="2">
        <v>855</v>
      </c>
      <c r="B856" s="2" t="s">
        <v>2557</v>
      </c>
      <c r="C856" s="2" t="s">
        <v>85</v>
      </c>
      <c r="D856" s="2">
        <v>55</v>
      </c>
      <c r="E856" s="2" t="s">
        <v>2558</v>
      </c>
      <c r="F856" s="2">
        <v>8822</v>
      </c>
      <c r="G856" s="2" t="s">
        <v>2559</v>
      </c>
      <c r="H856" s="2" t="s">
        <v>88</v>
      </c>
      <c r="I856" s="2" t="s">
        <v>14</v>
      </c>
    </row>
    <row r="857" spans="1:9" ht="13">
      <c r="A857" s="2">
        <v>856</v>
      </c>
      <c r="B857" s="2" t="s">
        <v>2560</v>
      </c>
      <c r="C857" s="2" t="s">
        <v>26</v>
      </c>
      <c r="D857" s="2">
        <v>34</v>
      </c>
      <c r="E857" s="2" t="s">
        <v>2561</v>
      </c>
      <c r="F857" s="2">
        <v>5925</v>
      </c>
      <c r="G857" s="2" t="s">
        <v>2562</v>
      </c>
      <c r="H857" s="2" t="s">
        <v>13</v>
      </c>
      <c r="I857" s="2" t="s">
        <v>14</v>
      </c>
    </row>
    <row r="858" spans="1:9" ht="13">
      <c r="A858" s="2">
        <v>857</v>
      </c>
      <c r="B858" s="2" t="s">
        <v>2563</v>
      </c>
      <c r="C858" s="2" t="s">
        <v>41</v>
      </c>
      <c r="D858" s="2">
        <v>27</v>
      </c>
      <c r="E858" s="2" t="s">
        <v>2564</v>
      </c>
      <c r="F858" s="2">
        <v>661</v>
      </c>
      <c r="G858" s="2" t="s">
        <v>2565</v>
      </c>
      <c r="H858" s="2" t="s">
        <v>51</v>
      </c>
      <c r="I858" s="2" t="s">
        <v>14</v>
      </c>
    </row>
    <row r="859" spans="1:9" ht="13">
      <c r="A859" s="2">
        <v>858</v>
      </c>
      <c r="B859" s="2" t="s">
        <v>2566</v>
      </c>
      <c r="C859" s="2" t="s">
        <v>26</v>
      </c>
      <c r="D859" s="2">
        <v>59</v>
      </c>
      <c r="E859" s="2" t="s">
        <v>2567</v>
      </c>
      <c r="F859" s="2">
        <v>6955</v>
      </c>
      <c r="G859" s="2" t="s">
        <v>2568</v>
      </c>
      <c r="H859" s="2" t="s">
        <v>13</v>
      </c>
      <c r="I859" s="2" t="s">
        <v>14</v>
      </c>
    </row>
    <row r="860" spans="1:9" ht="13">
      <c r="A860" s="2">
        <v>859</v>
      </c>
      <c r="B860" s="2" t="s">
        <v>2569</v>
      </c>
      <c r="C860" s="2" t="s">
        <v>21</v>
      </c>
      <c r="D860" s="2">
        <v>38</v>
      </c>
      <c r="E860" s="2" t="s">
        <v>2570</v>
      </c>
      <c r="F860" s="2">
        <v>7711</v>
      </c>
      <c r="G860" s="2" t="s">
        <v>2571</v>
      </c>
      <c r="H860" s="2" t="s">
        <v>36</v>
      </c>
      <c r="I860" s="2" t="s">
        <v>14</v>
      </c>
    </row>
    <row r="861" spans="1:9" ht="13">
      <c r="A861" s="2">
        <v>860</v>
      </c>
      <c r="B861" s="2" t="s">
        <v>2572</v>
      </c>
      <c r="C861" s="2" t="s">
        <v>26</v>
      </c>
      <c r="D861" s="2">
        <v>66</v>
      </c>
      <c r="E861" s="2" t="s">
        <v>2573</v>
      </c>
      <c r="F861" s="2">
        <v>5953</v>
      </c>
      <c r="G861" s="2" t="s">
        <v>2574</v>
      </c>
      <c r="H861" s="2" t="s">
        <v>24</v>
      </c>
      <c r="I861" s="2" t="s">
        <v>14</v>
      </c>
    </row>
    <row r="862" spans="1:9" ht="13">
      <c r="A862" s="2">
        <v>861</v>
      </c>
      <c r="B862" s="2" t="s">
        <v>2575</v>
      </c>
      <c r="C862" s="2" t="s">
        <v>85</v>
      </c>
      <c r="D862" s="2">
        <v>44</v>
      </c>
      <c r="E862" s="2" t="s">
        <v>2576</v>
      </c>
      <c r="F862" s="2">
        <v>8739</v>
      </c>
      <c r="G862" s="2" t="s">
        <v>2577</v>
      </c>
      <c r="H862" s="2" t="s">
        <v>29</v>
      </c>
      <c r="I862" s="2" t="s">
        <v>14</v>
      </c>
    </row>
    <row r="863" spans="1:9" ht="13">
      <c r="A863" s="2">
        <v>862</v>
      </c>
      <c r="B863" s="2" t="s">
        <v>2578</v>
      </c>
      <c r="C863" s="2" t="s">
        <v>10</v>
      </c>
      <c r="D863" s="2">
        <v>63</v>
      </c>
      <c r="E863" s="2" t="s">
        <v>2579</v>
      </c>
      <c r="F863" s="2">
        <v>3976</v>
      </c>
      <c r="G863" s="2" t="s">
        <v>2580</v>
      </c>
      <c r="H863" s="2" t="s">
        <v>88</v>
      </c>
      <c r="I863" s="2" t="s">
        <v>14</v>
      </c>
    </row>
    <row r="864" spans="1:9" ht="13">
      <c r="A864" s="2">
        <v>863</v>
      </c>
      <c r="B864" s="2" t="s">
        <v>2581</v>
      </c>
      <c r="C864" s="2" t="s">
        <v>81</v>
      </c>
      <c r="D864" s="2">
        <v>64</v>
      </c>
      <c r="E864" s="2" t="s">
        <v>2582</v>
      </c>
      <c r="F864" s="2">
        <v>2721</v>
      </c>
      <c r="G864" s="2" t="s">
        <v>2583</v>
      </c>
      <c r="H864" s="2" t="s">
        <v>24</v>
      </c>
      <c r="I864" s="2" t="s">
        <v>14</v>
      </c>
    </row>
    <row r="865" spans="1:9" ht="13">
      <c r="A865" s="2">
        <v>864</v>
      </c>
      <c r="B865" s="2" t="s">
        <v>2584</v>
      </c>
      <c r="C865" s="2" t="s">
        <v>45</v>
      </c>
      <c r="D865" s="2">
        <v>45</v>
      </c>
      <c r="E865" s="2" t="s">
        <v>2585</v>
      </c>
      <c r="F865" s="2">
        <v>8508</v>
      </c>
      <c r="G865" s="2" t="s">
        <v>2586</v>
      </c>
      <c r="H865" s="2" t="s">
        <v>70</v>
      </c>
      <c r="I865" s="2" t="s">
        <v>14</v>
      </c>
    </row>
    <row r="866" spans="1:9" ht="13">
      <c r="A866" s="2">
        <v>865</v>
      </c>
      <c r="B866" s="2" t="s">
        <v>2587</v>
      </c>
      <c r="C866" s="2" t="s">
        <v>41</v>
      </c>
      <c r="D866" s="2">
        <v>44</v>
      </c>
      <c r="E866" s="2" t="s">
        <v>2588</v>
      </c>
      <c r="F866" s="2">
        <v>6913</v>
      </c>
      <c r="G866" s="2" t="s">
        <v>2589</v>
      </c>
      <c r="H866" s="2" t="s">
        <v>70</v>
      </c>
      <c r="I866" s="2" t="s">
        <v>14</v>
      </c>
    </row>
    <row r="867" spans="1:9" ht="13">
      <c r="A867" s="2">
        <v>866</v>
      </c>
      <c r="B867" s="2" t="s">
        <v>2590</v>
      </c>
      <c r="C867" s="2" t="s">
        <v>26</v>
      </c>
      <c r="D867" s="2">
        <v>29</v>
      </c>
      <c r="E867" s="2" t="s">
        <v>2591</v>
      </c>
      <c r="F867" s="2">
        <v>2520</v>
      </c>
      <c r="G867" s="2" t="s">
        <v>2592</v>
      </c>
      <c r="H867" s="2" t="s">
        <v>19</v>
      </c>
      <c r="I867" s="2" t="s">
        <v>14</v>
      </c>
    </row>
    <row r="868" spans="1:9" ht="13">
      <c r="A868" s="2">
        <v>867</v>
      </c>
      <c r="B868" s="2" t="s">
        <v>2593</v>
      </c>
      <c r="C868" s="2" t="s">
        <v>26</v>
      </c>
      <c r="D868" s="2">
        <v>36</v>
      </c>
      <c r="E868" s="2" t="s">
        <v>2594</v>
      </c>
      <c r="F868" s="2">
        <v>757</v>
      </c>
      <c r="G868" s="2" t="s">
        <v>2595</v>
      </c>
      <c r="H868" s="2" t="s">
        <v>88</v>
      </c>
      <c r="I868" s="2" t="s">
        <v>14</v>
      </c>
    </row>
    <row r="869" spans="1:9" ht="13">
      <c r="A869" s="2">
        <v>868</v>
      </c>
      <c r="B869" s="2" t="s">
        <v>2596</v>
      </c>
      <c r="C869" s="2" t="s">
        <v>41</v>
      </c>
      <c r="D869" s="2">
        <v>28</v>
      </c>
      <c r="E869" s="2" t="s">
        <v>2597</v>
      </c>
      <c r="F869" s="2">
        <v>8448</v>
      </c>
      <c r="G869" s="2" t="s">
        <v>2598</v>
      </c>
      <c r="H869" s="2" t="s">
        <v>51</v>
      </c>
      <c r="I869" s="2" t="s">
        <v>14</v>
      </c>
    </row>
    <row r="870" spans="1:9" ht="13">
      <c r="A870" s="2">
        <v>869</v>
      </c>
      <c r="B870" s="2" t="s">
        <v>2599</v>
      </c>
      <c r="C870" s="2" t="s">
        <v>85</v>
      </c>
      <c r="D870" s="2">
        <v>26</v>
      </c>
      <c r="E870" s="2" t="s">
        <v>2600</v>
      </c>
      <c r="F870" s="2">
        <v>6534</v>
      </c>
      <c r="G870" s="2" t="s">
        <v>2601</v>
      </c>
      <c r="H870" s="2" t="s">
        <v>19</v>
      </c>
      <c r="I870" s="2" t="s">
        <v>14</v>
      </c>
    </row>
    <row r="871" spans="1:9" ht="13">
      <c r="A871" s="2">
        <v>870</v>
      </c>
      <c r="B871" s="2" t="s">
        <v>2602</v>
      </c>
      <c r="C871" s="2" t="s">
        <v>16</v>
      </c>
      <c r="D871" s="2">
        <v>49</v>
      </c>
      <c r="E871" s="2" t="s">
        <v>2603</v>
      </c>
      <c r="F871" s="2">
        <v>201</v>
      </c>
      <c r="G871" s="2" t="s">
        <v>2604</v>
      </c>
      <c r="H871" s="2" t="s">
        <v>29</v>
      </c>
      <c r="I871" s="2" t="s">
        <v>14</v>
      </c>
    </row>
    <row r="872" spans="1:9" ht="13">
      <c r="A872" s="2">
        <v>871</v>
      </c>
      <c r="B872" s="2" t="s">
        <v>2605</v>
      </c>
      <c r="C872" s="2" t="s">
        <v>26</v>
      </c>
      <c r="D872" s="2">
        <v>48</v>
      </c>
      <c r="E872" s="2" t="s">
        <v>2606</v>
      </c>
      <c r="F872" s="2">
        <v>3471</v>
      </c>
      <c r="G872" s="2" t="s">
        <v>2607</v>
      </c>
      <c r="H872" s="2" t="s">
        <v>51</v>
      </c>
      <c r="I872" s="2" t="s">
        <v>14</v>
      </c>
    </row>
    <row r="873" spans="1:9" ht="13">
      <c r="A873" s="2">
        <v>872</v>
      </c>
      <c r="B873" s="2" t="s">
        <v>2608</v>
      </c>
      <c r="C873" s="2" t="s">
        <v>85</v>
      </c>
      <c r="D873" s="2">
        <v>74</v>
      </c>
      <c r="E873" s="2" t="s">
        <v>2609</v>
      </c>
      <c r="F873" s="2">
        <v>7892</v>
      </c>
      <c r="G873" s="2" t="s">
        <v>2610</v>
      </c>
      <c r="H873" s="2" t="s">
        <v>36</v>
      </c>
      <c r="I873" s="2" t="s">
        <v>14</v>
      </c>
    </row>
    <row r="874" spans="1:9" ht="13">
      <c r="A874" s="2">
        <v>873</v>
      </c>
      <c r="B874" s="2" t="s">
        <v>2611</v>
      </c>
      <c r="C874" s="2" t="s">
        <v>85</v>
      </c>
      <c r="D874" s="2">
        <v>38</v>
      </c>
      <c r="E874" s="2" t="s">
        <v>2612</v>
      </c>
      <c r="F874" s="2">
        <v>5510</v>
      </c>
      <c r="G874" s="2" t="s">
        <v>2613</v>
      </c>
      <c r="H874" s="2" t="s">
        <v>51</v>
      </c>
      <c r="I874" s="2" t="s">
        <v>14</v>
      </c>
    </row>
    <row r="875" spans="1:9" ht="13">
      <c r="A875" s="2">
        <v>874</v>
      </c>
      <c r="B875" s="2" t="s">
        <v>2614</v>
      </c>
      <c r="C875" s="2" t="s">
        <v>81</v>
      </c>
      <c r="D875" s="2">
        <v>65</v>
      </c>
      <c r="E875" s="2" t="s">
        <v>2615</v>
      </c>
      <c r="F875" s="2">
        <v>3840</v>
      </c>
      <c r="G875" s="2" t="s">
        <v>2616</v>
      </c>
      <c r="H875" s="2" t="s">
        <v>51</v>
      </c>
      <c r="I875" s="2" t="s">
        <v>14</v>
      </c>
    </row>
    <row r="876" spans="1:9" ht="13">
      <c r="A876" s="2">
        <v>875</v>
      </c>
      <c r="B876" s="2" t="s">
        <v>2617</v>
      </c>
      <c r="C876" s="2" t="s">
        <v>26</v>
      </c>
      <c r="D876" s="2">
        <v>49</v>
      </c>
      <c r="E876" s="2" t="s">
        <v>2618</v>
      </c>
      <c r="F876" s="2">
        <v>5578</v>
      </c>
      <c r="G876" s="2" t="s">
        <v>2619</v>
      </c>
      <c r="H876" s="2" t="s">
        <v>51</v>
      </c>
      <c r="I876" s="2" t="s">
        <v>14</v>
      </c>
    </row>
    <row r="877" spans="1:9" ht="13">
      <c r="A877" s="2">
        <v>876</v>
      </c>
      <c r="B877" s="2" t="s">
        <v>2620</v>
      </c>
      <c r="C877" s="2" t="s">
        <v>45</v>
      </c>
      <c r="D877" s="2">
        <v>20</v>
      </c>
      <c r="E877" s="2" t="s">
        <v>2621</v>
      </c>
      <c r="F877" s="2">
        <v>6148</v>
      </c>
      <c r="G877" s="2" t="s">
        <v>2622</v>
      </c>
      <c r="H877" s="2" t="s">
        <v>13</v>
      </c>
      <c r="I877" s="2" t="s">
        <v>14</v>
      </c>
    </row>
    <row r="878" spans="1:9" ht="13">
      <c r="A878" s="2">
        <v>877</v>
      </c>
      <c r="B878" s="2" t="s">
        <v>2623</v>
      </c>
      <c r="C878" s="2" t="s">
        <v>10</v>
      </c>
      <c r="D878" s="2">
        <v>35</v>
      </c>
      <c r="E878" s="2" t="s">
        <v>2624</v>
      </c>
      <c r="F878" s="2">
        <v>9819</v>
      </c>
      <c r="G878" s="2" t="s">
        <v>2625</v>
      </c>
      <c r="H878" s="2" t="s">
        <v>13</v>
      </c>
      <c r="I878" s="2" t="s">
        <v>14</v>
      </c>
    </row>
    <row r="879" spans="1:9" ht="13">
      <c r="A879" s="2">
        <v>878</v>
      </c>
      <c r="B879" s="2" t="s">
        <v>2626</v>
      </c>
      <c r="C879" s="2" t="s">
        <v>16</v>
      </c>
      <c r="D879" s="2">
        <v>54</v>
      </c>
      <c r="E879" s="2" t="s">
        <v>2627</v>
      </c>
      <c r="F879" s="2">
        <v>5733</v>
      </c>
      <c r="G879" s="2" t="s">
        <v>1109</v>
      </c>
      <c r="H879" s="2" t="s">
        <v>70</v>
      </c>
      <c r="I879" s="2" t="s">
        <v>14</v>
      </c>
    </row>
    <row r="880" spans="1:9" ht="13">
      <c r="A880" s="2">
        <v>879</v>
      </c>
      <c r="B880" s="2" t="s">
        <v>2628</v>
      </c>
      <c r="C880" s="2" t="s">
        <v>41</v>
      </c>
      <c r="D880" s="2">
        <v>45</v>
      </c>
      <c r="E880" s="2" t="s">
        <v>2629</v>
      </c>
      <c r="F880" s="2">
        <v>2370</v>
      </c>
      <c r="G880" s="2" t="s">
        <v>2630</v>
      </c>
      <c r="H880" s="2" t="s">
        <v>24</v>
      </c>
      <c r="I880" s="2" t="s">
        <v>14</v>
      </c>
    </row>
    <row r="881" spans="1:9" ht="13">
      <c r="A881" s="2">
        <v>880</v>
      </c>
      <c r="B881" s="2" t="s">
        <v>2631</v>
      </c>
      <c r="C881" s="2" t="s">
        <v>45</v>
      </c>
      <c r="D881" s="2">
        <v>41</v>
      </c>
      <c r="E881" s="2" t="s">
        <v>2632</v>
      </c>
      <c r="F881" s="2">
        <v>27</v>
      </c>
      <c r="G881" s="2" t="s">
        <v>2633</v>
      </c>
      <c r="H881" s="2" t="s">
        <v>88</v>
      </c>
      <c r="I881" s="2" t="s">
        <v>14</v>
      </c>
    </row>
    <row r="882" spans="1:9" ht="13">
      <c r="A882" s="2">
        <v>881</v>
      </c>
      <c r="B882" s="2" t="s">
        <v>2634</v>
      </c>
      <c r="C882" s="2" t="s">
        <v>21</v>
      </c>
      <c r="D882" s="2">
        <v>74</v>
      </c>
      <c r="E882" s="2" t="s">
        <v>2635</v>
      </c>
      <c r="F882" s="2">
        <v>6912</v>
      </c>
      <c r="G882" s="2" t="s">
        <v>2636</v>
      </c>
      <c r="H882" s="2" t="s">
        <v>24</v>
      </c>
      <c r="I882" s="2" t="s">
        <v>14</v>
      </c>
    </row>
    <row r="883" spans="1:9" ht="13">
      <c r="A883" s="2">
        <v>882</v>
      </c>
      <c r="B883" s="2" t="s">
        <v>2637</v>
      </c>
      <c r="C883" s="2" t="s">
        <v>81</v>
      </c>
      <c r="D883" s="2">
        <v>43</v>
      </c>
      <c r="E883" s="2" t="s">
        <v>2638</v>
      </c>
      <c r="F883" s="2">
        <v>4847</v>
      </c>
      <c r="G883" s="2" t="s">
        <v>2639</v>
      </c>
      <c r="H883" s="2" t="s">
        <v>19</v>
      </c>
      <c r="I883" s="2" t="s">
        <v>14</v>
      </c>
    </row>
    <row r="884" spans="1:9" ht="13">
      <c r="A884" s="2">
        <v>883</v>
      </c>
      <c r="B884" s="2" t="s">
        <v>2640</v>
      </c>
      <c r="C884" s="2" t="s">
        <v>21</v>
      </c>
      <c r="D884" s="2">
        <v>43</v>
      </c>
      <c r="E884" s="2" t="s">
        <v>2641</v>
      </c>
      <c r="F884" s="2">
        <v>5255</v>
      </c>
      <c r="G884" s="2" t="s">
        <v>2642</v>
      </c>
      <c r="H884" s="2" t="s">
        <v>19</v>
      </c>
      <c r="I884" s="2" t="s">
        <v>14</v>
      </c>
    </row>
    <row r="885" spans="1:9" ht="13">
      <c r="A885" s="2">
        <v>884</v>
      </c>
      <c r="B885" s="2" t="s">
        <v>2643</v>
      </c>
      <c r="C885" s="2" t="s">
        <v>26</v>
      </c>
      <c r="D885" s="2">
        <v>43</v>
      </c>
      <c r="E885" s="2" t="s">
        <v>2644</v>
      </c>
      <c r="F885" s="2">
        <v>7147</v>
      </c>
      <c r="G885" s="2" t="s">
        <v>2645</v>
      </c>
      <c r="H885" s="2" t="s">
        <v>13</v>
      </c>
      <c r="I885" s="2" t="s">
        <v>14</v>
      </c>
    </row>
    <row r="886" spans="1:9" ht="13">
      <c r="A886" s="2">
        <v>885</v>
      </c>
      <c r="B886" s="2" t="s">
        <v>2646</v>
      </c>
      <c r="C886" s="2" t="s">
        <v>81</v>
      </c>
      <c r="D886" s="2">
        <v>60</v>
      </c>
      <c r="E886" s="2" t="s">
        <v>2647</v>
      </c>
      <c r="F886" s="2">
        <v>8571</v>
      </c>
      <c r="G886" s="2" t="s">
        <v>2648</v>
      </c>
      <c r="H886" s="2" t="s">
        <v>19</v>
      </c>
      <c r="I886" s="2" t="s">
        <v>14</v>
      </c>
    </row>
    <row r="887" spans="1:9" ht="13">
      <c r="A887" s="2">
        <v>886</v>
      </c>
      <c r="B887" s="2" t="s">
        <v>2649</v>
      </c>
      <c r="C887" s="2" t="s">
        <v>85</v>
      </c>
      <c r="D887" s="2">
        <v>69</v>
      </c>
      <c r="E887" s="2" t="s">
        <v>2650</v>
      </c>
      <c r="F887" s="2">
        <v>6189</v>
      </c>
      <c r="G887" s="2" t="s">
        <v>2651</v>
      </c>
      <c r="H887" s="2" t="s">
        <v>13</v>
      </c>
      <c r="I887" s="2" t="s">
        <v>14</v>
      </c>
    </row>
    <row r="888" spans="1:9" ht="13">
      <c r="A888" s="2">
        <v>887</v>
      </c>
      <c r="B888" s="2" t="s">
        <v>2652</v>
      </c>
      <c r="C888" s="2" t="s">
        <v>45</v>
      </c>
      <c r="D888" s="2">
        <v>61</v>
      </c>
      <c r="E888" s="2" t="s">
        <v>2653</v>
      </c>
      <c r="F888" s="2">
        <v>1411</v>
      </c>
      <c r="G888" s="2" t="s">
        <v>2654</v>
      </c>
      <c r="H888" s="2" t="s">
        <v>70</v>
      </c>
      <c r="I888" s="2" t="s">
        <v>14</v>
      </c>
    </row>
    <row r="889" spans="1:9" ht="13">
      <c r="A889" s="2">
        <v>888</v>
      </c>
      <c r="B889" s="2" t="s">
        <v>2655</v>
      </c>
      <c r="C889" s="2" t="s">
        <v>81</v>
      </c>
      <c r="D889" s="2">
        <v>22</v>
      </c>
      <c r="E889" s="2" t="s">
        <v>2656</v>
      </c>
      <c r="F889" s="2">
        <v>968</v>
      </c>
      <c r="G889" s="2" t="s">
        <v>2657</v>
      </c>
      <c r="H889" s="2" t="s">
        <v>13</v>
      </c>
      <c r="I889" s="2" t="s">
        <v>14</v>
      </c>
    </row>
    <row r="890" spans="1:9" ht="13">
      <c r="A890" s="2">
        <v>889</v>
      </c>
      <c r="B890" s="2" t="s">
        <v>2658</v>
      </c>
      <c r="C890" s="2" t="s">
        <v>81</v>
      </c>
      <c r="D890" s="2">
        <v>69</v>
      </c>
      <c r="E890" s="2" t="s">
        <v>2659</v>
      </c>
      <c r="F890" s="2">
        <v>4557</v>
      </c>
      <c r="G890" s="2" t="s">
        <v>2660</v>
      </c>
      <c r="H890" s="2" t="s">
        <v>13</v>
      </c>
      <c r="I890" s="2" t="s">
        <v>14</v>
      </c>
    </row>
    <row r="891" spans="1:9" ht="13">
      <c r="A891" s="2">
        <v>890</v>
      </c>
      <c r="B891" s="2" t="s">
        <v>2661</v>
      </c>
      <c r="C891" s="2" t="s">
        <v>10</v>
      </c>
      <c r="D891" s="2">
        <v>71</v>
      </c>
      <c r="E891" s="2" t="s">
        <v>2662</v>
      </c>
      <c r="F891" s="2">
        <v>604</v>
      </c>
      <c r="G891" s="2" t="s">
        <v>2663</v>
      </c>
      <c r="H891" s="2" t="s">
        <v>36</v>
      </c>
      <c r="I891" s="2" t="s">
        <v>14</v>
      </c>
    </row>
    <row r="892" spans="1:9" ht="13">
      <c r="A892" s="2">
        <v>891</v>
      </c>
      <c r="B892" s="2" t="s">
        <v>2664</v>
      </c>
      <c r="C892" s="2" t="s">
        <v>41</v>
      </c>
      <c r="D892" s="2">
        <v>52</v>
      </c>
      <c r="E892" s="2" t="s">
        <v>2665</v>
      </c>
      <c r="F892" s="2">
        <v>4245</v>
      </c>
      <c r="G892" s="2" t="s">
        <v>2666</v>
      </c>
      <c r="H892" s="2" t="s">
        <v>51</v>
      </c>
      <c r="I892" s="2" t="s">
        <v>14</v>
      </c>
    </row>
    <row r="893" spans="1:9" ht="13">
      <c r="A893" s="2">
        <v>892</v>
      </c>
      <c r="B893" s="2" t="s">
        <v>2667</v>
      </c>
      <c r="C893" s="2" t="s">
        <v>85</v>
      </c>
      <c r="D893" s="2">
        <v>44</v>
      </c>
      <c r="E893" s="2" t="s">
        <v>2668</v>
      </c>
      <c r="F893" s="2">
        <v>6702</v>
      </c>
      <c r="G893" s="2" t="s">
        <v>2669</v>
      </c>
      <c r="H893" s="2" t="s">
        <v>24</v>
      </c>
      <c r="I893" s="2" t="s">
        <v>14</v>
      </c>
    </row>
    <row r="894" spans="1:9" ht="13">
      <c r="A894" s="2">
        <v>893</v>
      </c>
      <c r="B894" s="2" t="s">
        <v>2670</v>
      </c>
      <c r="C894" s="2" t="s">
        <v>16</v>
      </c>
      <c r="D894" s="2">
        <v>57</v>
      </c>
      <c r="E894" s="2" t="s">
        <v>2671</v>
      </c>
      <c r="F894" s="2">
        <v>9608</v>
      </c>
      <c r="G894" s="2" t="s">
        <v>2672</v>
      </c>
      <c r="H894" s="2" t="s">
        <v>51</v>
      </c>
      <c r="I894" s="2" t="s">
        <v>14</v>
      </c>
    </row>
    <row r="895" spans="1:9" ht="13">
      <c r="A895" s="2">
        <v>894</v>
      </c>
      <c r="B895" s="2" t="s">
        <v>2673</v>
      </c>
      <c r="C895" s="2" t="s">
        <v>85</v>
      </c>
      <c r="D895" s="2">
        <v>28</v>
      </c>
      <c r="E895" s="2" t="s">
        <v>2674</v>
      </c>
      <c r="F895" s="2">
        <v>3854</v>
      </c>
      <c r="G895" s="2" t="s">
        <v>2675</v>
      </c>
      <c r="H895" s="2" t="s">
        <v>36</v>
      </c>
      <c r="I895" s="2" t="s">
        <v>14</v>
      </c>
    </row>
    <row r="896" spans="1:9" ht="13">
      <c r="A896" s="2">
        <v>895</v>
      </c>
      <c r="B896" s="2" t="s">
        <v>2676</v>
      </c>
      <c r="C896" s="2" t="s">
        <v>16</v>
      </c>
      <c r="D896" s="2">
        <v>37</v>
      </c>
      <c r="E896" s="2" t="s">
        <v>2677</v>
      </c>
      <c r="F896" s="2">
        <v>6795</v>
      </c>
      <c r="G896" s="2" t="s">
        <v>2678</v>
      </c>
      <c r="H896" s="2" t="s">
        <v>29</v>
      </c>
      <c r="I896" s="2" t="s">
        <v>14</v>
      </c>
    </row>
    <row r="897" spans="1:9" ht="13">
      <c r="A897" s="2">
        <v>896</v>
      </c>
      <c r="B897" s="2" t="s">
        <v>2679</v>
      </c>
      <c r="C897" s="2" t="s">
        <v>81</v>
      </c>
      <c r="D897" s="2">
        <v>67</v>
      </c>
      <c r="E897" s="2" t="s">
        <v>2680</v>
      </c>
      <c r="F897" s="2">
        <v>7737</v>
      </c>
      <c r="G897" s="2" t="s">
        <v>2503</v>
      </c>
      <c r="H897" s="2" t="s">
        <v>19</v>
      </c>
      <c r="I897" s="2" t="s">
        <v>14</v>
      </c>
    </row>
    <row r="898" spans="1:9" ht="13">
      <c r="A898" s="2">
        <v>897</v>
      </c>
      <c r="B898" s="2" t="s">
        <v>2681</v>
      </c>
      <c r="C898" s="2" t="s">
        <v>45</v>
      </c>
      <c r="D898" s="2">
        <v>76</v>
      </c>
      <c r="E898" s="2" t="s">
        <v>2682</v>
      </c>
      <c r="F898" s="2">
        <v>1540</v>
      </c>
      <c r="G898" s="2" t="s">
        <v>2683</v>
      </c>
      <c r="H898" s="2" t="s">
        <v>29</v>
      </c>
      <c r="I898" s="2" t="s">
        <v>14</v>
      </c>
    </row>
    <row r="899" spans="1:9" ht="13">
      <c r="A899" s="2">
        <v>898</v>
      </c>
      <c r="B899" s="2" t="s">
        <v>2684</v>
      </c>
      <c r="C899" s="2" t="s">
        <v>26</v>
      </c>
      <c r="D899" s="2">
        <v>41</v>
      </c>
      <c r="E899" s="2" t="s">
        <v>2685</v>
      </c>
      <c r="F899" s="2">
        <v>3377</v>
      </c>
      <c r="G899" s="2" t="s">
        <v>2686</v>
      </c>
      <c r="H899" s="2" t="s">
        <v>36</v>
      </c>
      <c r="I899" s="2" t="s">
        <v>14</v>
      </c>
    </row>
    <row r="900" spans="1:9" ht="13">
      <c r="A900" s="2">
        <v>899</v>
      </c>
      <c r="B900" s="2" t="s">
        <v>2687</v>
      </c>
      <c r="C900" s="2" t="s">
        <v>21</v>
      </c>
      <c r="D900" s="2">
        <v>42</v>
      </c>
      <c r="E900" s="2" t="s">
        <v>2688</v>
      </c>
      <c r="F900" s="2">
        <v>9082</v>
      </c>
      <c r="G900" s="2" t="s">
        <v>2689</v>
      </c>
      <c r="H900" s="2" t="s">
        <v>19</v>
      </c>
      <c r="I900" s="2" t="s">
        <v>14</v>
      </c>
    </row>
    <row r="901" spans="1:9" ht="13">
      <c r="A901" s="2">
        <v>900</v>
      </c>
      <c r="B901" s="2" t="s">
        <v>2690</v>
      </c>
      <c r="C901" s="2" t="s">
        <v>41</v>
      </c>
      <c r="D901" s="2">
        <v>22</v>
      </c>
      <c r="E901" s="2" t="s">
        <v>2691</v>
      </c>
      <c r="F901" s="2">
        <v>9455</v>
      </c>
      <c r="G901" s="2" t="s">
        <v>2692</v>
      </c>
      <c r="H901" s="2" t="s">
        <v>88</v>
      </c>
      <c r="I901" s="2" t="s">
        <v>14</v>
      </c>
    </row>
    <row r="902" spans="1:9" ht="13">
      <c r="A902" s="2">
        <v>901</v>
      </c>
      <c r="B902" s="2" t="s">
        <v>2693</v>
      </c>
      <c r="C902" s="2" t="s">
        <v>85</v>
      </c>
      <c r="D902" s="2">
        <v>59</v>
      </c>
      <c r="E902" s="2" t="s">
        <v>2694</v>
      </c>
      <c r="F902" s="2">
        <v>6252</v>
      </c>
      <c r="G902" s="2" t="s">
        <v>2695</v>
      </c>
      <c r="H902" s="2" t="s">
        <v>70</v>
      </c>
      <c r="I902" s="2" t="s">
        <v>14</v>
      </c>
    </row>
    <row r="903" spans="1:9" ht="13">
      <c r="A903" s="2">
        <v>902</v>
      </c>
      <c r="B903" s="2" t="s">
        <v>2696</v>
      </c>
      <c r="C903" s="2" t="s">
        <v>81</v>
      </c>
      <c r="D903" s="2">
        <v>58</v>
      </c>
      <c r="E903" s="2" t="s">
        <v>2697</v>
      </c>
      <c r="F903" s="2">
        <v>5922</v>
      </c>
      <c r="G903" s="2" t="s">
        <v>2698</v>
      </c>
      <c r="H903" s="2" t="s">
        <v>88</v>
      </c>
      <c r="I903" s="2" t="s">
        <v>14</v>
      </c>
    </row>
    <row r="904" spans="1:9" ht="13">
      <c r="A904" s="2">
        <v>903</v>
      </c>
      <c r="B904" s="2" t="s">
        <v>2699</v>
      </c>
      <c r="C904" s="2" t="s">
        <v>45</v>
      </c>
      <c r="D904" s="2">
        <v>48</v>
      </c>
      <c r="E904" s="2" t="s">
        <v>2700</v>
      </c>
      <c r="F904" s="2">
        <v>2370</v>
      </c>
      <c r="G904" s="2" t="s">
        <v>2701</v>
      </c>
      <c r="H904" s="2" t="s">
        <v>36</v>
      </c>
      <c r="I904" s="2" t="s">
        <v>14</v>
      </c>
    </row>
    <row r="905" spans="1:9" ht="13">
      <c r="A905" s="2">
        <v>904</v>
      </c>
      <c r="B905" s="2" t="s">
        <v>2702</v>
      </c>
      <c r="C905" s="2" t="s">
        <v>16</v>
      </c>
      <c r="D905" s="2">
        <v>48</v>
      </c>
      <c r="E905" s="2" t="s">
        <v>2703</v>
      </c>
      <c r="F905" s="2">
        <v>9829</v>
      </c>
      <c r="G905" s="2" t="s">
        <v>2704</v>
      </c>
      <c r="H905" s="2" t="s">
        <v>88</v>
      </c>
      <c r="I905" s="2" t="s">
        <v>14</v>
      </c>
    </row>
    <row r="906" spans="1:9" ht="13">
      <c r="A906" s="2">
        <v>905</v>
      </c>
      <c r="B906" s="2" t="s">
        <v>2705</v>
      </c>
      <c r="C906" s="2" t="s">
        <v>21</v>
      </c>
      <c r="D906" s="2">
        <v>53</v>
      </c>
      <c r="E906" s="2" t="s">
        <v>2706</v>
      </c>
      <c r="F906" s="2">
        <v>4786</v>
      </c>
      <c r="G906" s="2" t="s">
        <v>2707</v>
      </c>
      <c r="H906" s="2" t="s">
        <v>70</v>
      </c>
      <c r="I906" s="2" t="s">
        <v>14</v>
      </c>
    </row>
    <row r="907" spans="1:9" ht="13">
      <c r="A907" s="2">
        <v>906</v>
      </c>
      <c r="B907" s="2" t="s">
        <v>2708</v>
      </c>
      <c r="C907" s="2" t="s">
        <v>16</v>
      </c>
      <c r="D907" s="2">
        <v>74</v>
      </c>
      <c r="E907" s="2" t="s">
        <v>2709</v>
      </c>
      <c r="F907" s="2">
        <v>3515</v>
      </c>
      <c r="G907" s="2" t="s">
        <v>2710</v>
      </c>
      <c r="H907" s="2" t="s">
        <v>24</v>
      </c>
      <c r="I907" s="2" t="s">
        <v>14</v>
      </c>
    </row>
    <row r="908" spans="1:9" ht="13">
      <c r="A908" s="2">
        <v>907</v>
      </c>
      <c r="B908" s="2" t="s">
        <v>2711</v>
      </c>
      <c r="C908" s="2" t="s">
        <v>10</v>
      </c>
      <c r="D908" s="2">
        <v>43</v>
      </c>
      <c r="E908" s="2" t="s">
        <v>2712</v>
      </c>
      <c r="F908" s="2">
        <v>628</v>
      </c>
      <c r="G908" s="2" t="s">
        <v>2713</v>
      </c>
      <c r="H908" s="2" t="s">
        <v>19</v>
      </c>
      <c r="I908" s="2" t="s">
        <v>14</v>
      </c>
    </row>
    <row r="909" spans="1:9" ht="13">
      <c r="A909" s="2">
        <v>908</v>
      </c>
      <c r="B909" s="2" t="s">
        <v>2714</v>
      </c>
      <c r="C909" s="2" t="s">
        <v>81</v>
      </c>
      <c r="D909" s="2">
        <v>42</v>
      </c>
      <c r="E909" s="2" t="s">
        <v>2715</v>
      </c>
      <c r="F909" s="2">
        <v>3603</v>
      </c>
      <c r="G909" s="2" t="s">
        <v>2716</v>
      </c>
      <c r="H909" s="2" t="s">
        <v>29</v>
      </c>
      <c r="I909" s="2" t="s">
        <v>14</v>
      </c>
    </row>
    <row r="910" spans="1:9" ht="13">
      <c r="A910" s="2">
        <v>909</v>
      </c>
      <c r="B910" s="2" t="s">
        <v>2717</v>
      </c>
      <c r="C910" s="2" t="s">
        <v>81</v>
      </c>
      <c r="D910" s="2">
        <v>62</v>
      </c>
      <c r="E910" s="2" t="s">
        <v>2718</v>
      </c>
      <c r="F910" s="2">
        <v>3227</v>
      </c>
      <c r="G910" s="2" t="s">
        <v>2719</v>
      </c>
      <c r="H910" s="2" t="s">
        <v>88</v>
      </c>
      <c r="I910" s="2" t="s">
        <v>14</v>
      </c>
    </row>
    <row r="911" spans="1:9" ht="13">
      <c r="A911" s="2">
        <v>910</v>
      </c>
      <c r="B911" s="2" t="s">
        <v>2720</v>
      </c>
      <c r="C911" s="2" t="s">
        <v>26</v>
      </c>
      <c r="D911" s="2">
        <v>67</v>
      </c>
      <c r="E911" s="2" t="s">
        <v>2721</v>
      </c>
      <c r="F911" s="2">
        <v>7783</v>
      </c>
      <c r="G911" s="2" t="s">
        <v>2722</v>
      </c>
      <c r="H911" s="2" t="s">
        <v>36</v>
      </c>
      <c r="I911" s="2" t="s">
        <v>14</v>
      </c>
    </row>
    <row r="912" spans="1:9" ht="13">
      <c r="A912" s="2">
        <v>911</v>
      </c>
      <c r="B912" s="2" t="s">
        <v>2723</v>
      </c>
      <c r="C912" s="2" t="s">
        <v>45</v>
      </c>
      <c r="D912" s="2">
        <v>41</v>
      </c>
      <c r="E912" s="2" t="s">
        <v>2724</v>
      </c>
      <c r="F912" s="2">
        <v>2232</v>
      </c>
      <c r="G912" s="2" t="s">
        <v>2725</v>
      </c>
      <c r="H912" s="2" t="s">
        <v>13</v>
      </c>
      <c r="I912" s="2" t="s">
        <v>14</v>
      </c>
    </row>
    <row r="913" spans="1:9" ht="13">
      <c r="A913" s="2">
        <v>912</v>
      </c>
      <c r="B913" s="2" t="s">
        <v>2726</v>
      </c>
      <c r="C913" s="2" t="s">
        <v>41</v>
      </c>
      <c r="D913" s="2">
        <v>60</v>
      </c>
      <c r="E913" s="2" t="s">
        <v>2727</v>
      </c>
      <c r="F913" s="2">
        <v>7229</v>
      </c>
      <c r="G913" s="2" t="s">
        <v>2728</v>
      </c>
      <c r="H913" s="2" t="s">
        <v>88</v>
      </c>
      <c r="I913" s="2" t="s">
        <v>14</v>
      </c>
    </row>
    <row r="914" spans="1:9" ht="13">
      <c r="A914" s="2">
        <v>913</v>
      </c>
      <c r="B914" s="2" t="s">
        <v>2729</v>
      </c>
      <c r="C914" s="2" t="s">
        <v>81</v>
      </c>
      <c r="D914" s="2">
        <v>27</v>
      </c>
      <c r="E914" s="2" t="s">
        <v>2730</v>
      </c>
      <c r="F914" s="2">
        <v>9572</v>
      </c>
      <c r="G914" s="2" t="s">
        <v>2148</v>
      </c>
      <c r="H914" s="2" t="s">
        <v>36</v>
      </c>
      <c r="I914" s="2" t="s">
        <v>14</v>
      </c>
    </row>
    <row r="915" spans="1:9" ht="13">
      <c r="A915" s="2">
        <v>914</v>
      </c>
      <c r="B915" s="2" t="s">
        <v>2731</v>
      </c>
      <c r="C915" s="2" t="s">
        <v>26</v>
      </c>
      <c r="D915" s="2">
        <v>39</v>
      </c>
      <c r="E915" s="2" t="s">
        <v>2732</v>
      </c>
      <c r="F915" s="2">
        <v>7531</v>
      </c>
      <c r="G915" s="2" t="s">
        <v>2733</v>
      </c>
      <c r="H915" s="2" t="s">
        <v>19</v>
      </c>
      <c r="I915" s="2" t="s">
        <v>14</v>
      </c>
    </row>
    <row r="916" spans="1:9" ht="13">
      <c r="A916" s="2">
        <v>915</v>
      </c>
      <c r="B916" s="2" t="s">
        <v>2734</v>
      </c>
      <c r="C916" s="2" t="s">
        <v>45</v>
      </c>
      <c r="D916" s="2">
        <v>70</v>
      </c>
      <c r="E916" s="2" t="s">
        <v>2735</v>
      </c>
      <c r="F916" s="2">
        <v>9647</v>
      </c>
      <c r="G916" s="2" t="s">
        <v>2736</v>
      </c>
      <c r="H916" s="2" t="s">
        <v>24</v>
      </c>
      <c r="I916" s="2" t="s">
        <v>14</v>
      </c>
    </row>
    <row r="917" spans="1:9" ht="13">
      <c r="A917" s="2">
        <v>916</v>
      </c>
      <c r="B917" s="2" t="s">
        <v>2737</v>
      </c>
      <c r="C917" s="2" t="s">
        <v>21</v>
      </c>
      <c r="D917" s="2">
        <v>24</v>
      </c>
      <c r="E917" s="2" t="s">
        <v>2738</v>
      </c>
      <c r="F917" s="2">
        <v>4485</v>
      </c>
      <c r="G917" s="2" t="s">
        <v>2739</v>
      </c>
      <c r="H917" s="2" t="s">
        <v>24</v>
      </c>
      <c r="I917" s="2" t="s">
        <v>14</v>
      </c>
    </row>
    <row r="918" spans="1:9" ht="13">
      <c r="A918" s="2">
        <v>917</v>
      </c>
      <c r="B918" s="2" t="s">
        <v>2740</v>
      </c>
      <c r="C918" s="2" t="s">
        <v>81</v>
      </c>
      <c r="D918" s="2">
        <v>36</v>
      </c>
      <c r="E918" s="2" t="s">
        <v>2741</v>
      </c>
      <c r="F918" s="2">
        <v>3806</v>
      </c>
      <c r="G918" s="2" t="s">
        <v>2742</v>
      </c>
      <c r="H918" s="2" t="s">
        <v>51</v>
      </c>
      <c r="I918" s="2" t="s">
        <v>14</v>
      </c>
    </row>
    <row r="919" spans="1:9" ht="13">
      <c r="A919" s="2">
        <v>918</v>
      </c>
      <c r="B919" s="2" t="s">
        <v>2743</v>
      </c>
      <c r="C919" s="2" t="s">
        <v>21</v>
      </c>
      <c r="D919" s="2">
        <v>69</v>
      </c>
      <c r="E919" s="2" t="s">
        <v>2744</v>
      </c>
      <c r="F919" s="2">
        <v>1328</v>
      </c>
      <c r="G919" s="2" t="s">
        <v>2745</v>
      </c>
      <c r="H919" s="2" t="s">
        <v>24</v>
      </c>
      <c r="I919" s="2" t="s">
        <v>14</v>
      </c>
    </row>
    <row r="920" spans="1:9" ht="13">
      <c r="A920" s="2">
        <v>919</v>
      </c>
      <c r="B920" s="2" t="s">
        <v>2746</v>
      </c>
      <c r="C920" s="2" t="s">
        <v>81</v>
      </c>
      <c r="D920" s="2">
        <v>64</v>
      </c>
      <c r="E920" s="2" t="s">
        <v>2747</v>
      </c>
      <c r="F920" s="2">
        <v>24</v>
      </c>
      <c r="G920" s="2" t="s">
        <v>2748</v>
      </c>
      <c r="H920" s="2" t="s">
        <v>29</v>
      </c>
      <c r="I920" s="2" t="s">
        <v>14</v>
      </c>
    </row>
    <row r="921" spans="1:9" ht="13">
      <c r="A921" s="2">
        <v>920</v>
      </c>
      <c r="B921" s="2" t="s">
        <v>2749</v>
      </c>
      <c r="C921" s="2" t="s">
        <v>21</v>
      </c>
      <c r="D921" s="2">
        <v>72</v>
      </c>
      <c r="E921" s="2" t="s">
        <v>2750</v>
      </c>
      <c r="F921" s="2">
        <v>3992</v>
      </c>
      <c r="G921" s="2" t="s">
        <v>2751</v>
      </c>
      <c r="H921" s="2" t="s">
        <v>13</v>
      </c>
      <c r="I921" s="2" t="s">
        <v>14</v>
      </c>
    </row>
    <row r="922" spans="1:9" ht="13">
      <c r="A922" s="2">
        <v>921</v>
      </c>
      <c r="B922" s="2" t="s">
        <v>2752</v>
      </c>
      <c r="C922" s="2" t="s">
        <v>21</v>
      </c>
      <c r="D922" s="2">
        <v>73</v>
      </c>
      <c r="E922" s="2" t="s">
        <v>2753</v>
      </c>
      <c r="F922" s="2">
        <v>1758</v>
      </c>
      <c r="G922" s="2" t="s">
        <v>2754</v>
      </c>
      <c r="H922" s="2" t="s">
        <v>24</v>
      </c>
      <c r="I922" s="2" t="s">
        <v>14</v>
      </c>
    </row>
    <row r="923" spans="1:9" ht="13">
      <c r="A923" s="2">
        <v>922</v>
      </c>
      <c r="B923" s="2" t="s">
        <v>2755</v>
      </c>
      <c r="C923" s="2" t="s">
        <v>21</v>
      </c>
      <c r="D923" s="2">
        <v>53</v>
      </c>
      <c r="E923" s="2" t="s">
        <v>2756</v>
      </c>
      <c r="F923" s="2">
        <v>839</v>
      </c>
      <c r="G923" s="2" t="s">
        <v>2757</v>
      </c>
      <c r="H923" s="2" t="s">
        <v>70</v>
      </c>
      <c r="I923" s="2" t="s">
        <v>14</v>
      </c>
    </row>
    <row r="924" spans="1:9" ht="13">
      <c r="A924" s="2">
        <v>923</v>
      </c>
      <c r="B924" s="2" t="s">
        <v>2758</v>
      </c>
      <c r="C924" s="2" t="s">
        <v>10</v>
      </c>
      <c r="D924" s="2">
        <v>54</v>
      </c>
      <c r="E924" s="2" t="s">
        <v>2759</v>
      </c>
      <c r="F924" s="2">
        <v>119</v>
      </c>
      <c r="G924" s="2" t="s">
        <v>2760</v>
      </c>
      <c r="H924" s="2" t="s">
        <v>24</v>
      </c>
      <c r="I924" s="2" t="s">
        <v>14</v>
      </c>
    </row>
    <row r="925" spans="1:9" ht="13">
      <c r="A925" s="2">
        <v>924</v>
      </c>
      <c r="B925" s="2" t="s">
        <v>2761</v>
      </c>
      <c r="C925" s="2" t="s">
        <v>10</v>
      </c>
      <c r="D925" s="2">
        <v>58</v>
      </c>
      <c r="E925" s="2" t="s">
        <v>2762</v>
      </c>
      <c r="F925" s="2">
        <v>4569</v>
      </c>
      <c r="G925" s="2" t="s">
        <v>2763</v>
      </c>
      <c r="H925" s="2" t="s">
        <v>29</v>
      </c>
      <c r="I925" s="2" t="s">
        <v>14</v>
      </c>
    </row>
    <row r="926" spans="1:9" ht="13">
      <c r="A926" s="2">
        <v>925</v>
      </c>
      <c r="B926" s="2" t="s">
        <v>2764</v>
      </c>
      <c r="C926" s="2" t="s">
        <v>85</v>
      </c>
      <c r="D926" s="2">
        <v>70</v>
      </c>
      <c r="E926" s="2" t="s">
        <v>2765</v>
      </c>
      <c r="F926" s="2">
        <v>3707</v>
      </c>
      <c r="G926" s="2" t="s">
        <v>2766</v>
      </c>
      <c r="H926" s="2" t="s">
        <v>36</v>
      </c>
      <c r="I926" s="2" t="s">
        <v>14</v>
      </c>
    </row>
    <row r="927" spans="1:9" ht="13">
      <c r="A927" s="2">
        <v>926</v>
      </c>
      <c r="B927" s="2" t="s">
        <v>2767</v>
      </c>
      <c r="C927" s="2" t="s">
        <v>81</v>
      </c>
      <c r="D927" s="2">
        <v>68</v>
      </c>
      <c r="E927" s="2" t="s">
        <v>2768</v>
      </c>
      <c r="F927" s="2">
        <v>3662</v>
      </c>
      <c r="G927" s="2" t="s">
        <v>2769</v>
      </c>
      <c r="H927" s="2" t="s">
        <v>13</v>
      </c>
      <c r="I927" s="2" t="s">
        <v>14</v>
      </c>
    </row>
    <row r="928" spans="1:9" ht="13">
      <c r="A928" s="2">
        <v>927</v>
      </c>
      <c r="B928" s="2" t="s">
        <v>2770</v>
      </c>
      <c r="C928" s="2" t="s">
        <v>45</v>
      </c>
      <c r="D928" s="2">
        <v>61</v>
      </c>
      <c r="E928" s="2" t="s">
        <v>2771</v>
      </c>
      <c r="F928" s="2">
        <v>1341</v>
      </c>
      <c r="G928" s="2" t="s">
        <v>2772</v>
      </c>
      <c r="H928" s="2" t="s">
        <v>70</v>
      </c>
      <c r="I928" s="2" t="s">
        <v>14</v>
      </c>
    </row>
    <row r="929" spans="1:9" ht="13">
      <c r="A929" s="2">
        <v>928</v>
      </c>
      <c r="B929" s="2" t="s">
        <v>2773</v>
      </c>
      <c r="C929" s="2" t="s">
        <v>26</v>
      </c>
      <c r="D929" s="2">
        <v>63</v>
      </c>
      <c r="E929" s="2" t="s">
        <v>2774</v>
      </c>
      <c r="F929" s="2">
        <v>1048</v>
      </c>
      <c r="G929" s="2" t="s">
        <v>2775</v>
      </c>
      <c r="H929" s="2" t="s">
        <v>24</v>
      </c>
      <c r="I929" s="2" t="s">
        <v>14</v>
      </c>
    </row>
    <row r="930" spans="1:9" ht="13">
      <c r="A930" s="2">
        <v>929</v>
      </c>
      <c r="B930" s="2" t="s">
        <v>2776</v>
      </c>
      <c r="C930" s="2" t="s">
        <v>16</v>
      </c>
      <c r="D930" s="2">
        <v>68</v>
      </c>
      <c r="E930" s="2" t="s">
        <v>2777</v>
      </c>
      <c r="F930" s="2">
        <v>2353</v>
      </c>
      <c r="G930" s="2" t="s">
        <v>2778</v>
      </c>
      <c r="H930" s="2" t="s">
        <v>13</v>
      </c>
      <c r="I930" s="2" t="s">
        <v>14</v>
      </c>
    </row>
    <row r="931" spans="1:9" ht="13">
      <c r="A931" s="2">
        <v>930</v>
      </c>
      <c r="B931" s="2" t="s">
        <v>2779</v>
      </c>
      <c r="C931" s="2" t="s">
        <v>26</v>
      </c>
      <c r="D931" s="2">
        <v>66</v>
      </c>
      <c r="E931" s="2" t="s">
        <v>2780</v>
      </c>
      <c r="F931" s="2">
        <v>9412</v>
      </c>
      <c r="G931" s="2" t="s">
        <v>2781</v>
      </c>
      <c r="H931" s="2" t="s">
        <v>88</v>
      </c>
      <c r="I931" s="2" t="s">
        <v>14</v>
      </c>
    </row>
    <row r="932" spans="1:9" ht="13">
      <c r="A932" s="2">
        <v>931</v>
      </c>
      <c r="B932" s="2" t="s">
        <v>2782</v>
      </c>
      <c r="C932" s="2" t="s">
        <v>85</v>
      </c>
      <c r="D932" s="2">
        <v>59</v>
      </c>
      <c r="E932" s="2" t="s">
        <v>2783</v>
      </c>
      <c r="F932" s="2">
        <v>6089</v>
      </c>
      <c r="G932" s="2" t="s">
        <v>2784</v>
      </c>
      <c r="H932" s="2" t="s">
        <v>29</v>
      </c>
      <c r="I932" s="2" t="s">
        <v>14</v>
      </c>
    </row>
    <row r="933" spans="1:9" ht="13">
      <c r="A933" s="2">
        <v>932</v>
      </c>
      <c r="B933" s="2" t="s">
        <v>2785</v>
      </c>
      <c r="C933" s="2" t="s">
        <v>45</v>
      </c>
      <c r="D933" s="2">
        <v>21</v>
      </c>
      <c r="E933" s="2" t="s">
        <v>2786</v>
      </c>
      <c r="F933" s="2">
        <v>3265</v>
      </c>
      <c r="G933" s="2" t="s">
        <v>2787</v>
      </c>
      <c r="H933" s="2" t="s">
        <v>51</v>
      </c>
      <c r="I933" s="2" t="s">
        <v>14</v>
      </c>
    </row>
    <row r="934" spans="1:9" ht="13">
      <c r="A934" s="2">
        <v>933</v>
      </c>
      <c r="B934" s="2" t="s">
        <v>2788</v>
      </c>
      <c r="C934" s="2" t="s">
        <v>81</v>
      </c>
      <c r="D934" s="2">
        <v>36</v>
      </c>
      <c r="E934" s="2" t="s">
        <v>2789</v>
      </c>
      <c r="F934" s="2">
        <v>4468</v>
      </c>
      <c r="G934" s="2" t="s">
        <v>2790</v>
      </c>
      <c r="H934" s="2" t="s">
        <v>19</v>
      </c>
      <c r="I934" s="2" t="s">
        <v>14</v>
      </c>
    </row>
    <row r="935" spans="1:9" ht="13">
      <c r="A935" s="2">
        <v>934</v>
      </c>
      <c r="B935" s="2" t="s">
        <v>2791</v>
      </c>
      <c r="C935" s="2" t="s">
        <v>10</v>
      </c>
      <c r="D935" s="2">
        <v>44</v>
      </c>
      <c r="E935" s="2" t="s">
        <v>2792</v>
      </c>
      <c r="F935" s="2">
        <v>3395</v>
      </c>
      <c r="G935" s="2" t="s">
        <v>2793</v>
      </c>
      <c r="H935" s="2" t="s">
        <v>13</v>
      </c>
      <c r="I935" s="2" t="s">
        <v>14</v>
      </c>
    </row>
    <row r="936" spans="1:9" ht="13">
      <c r="A936" s="2">
        <v>935</v>
      </c>
      <c r="B936" s="2" t="s">
        <v>2794</v>
      </c>
      <c r="C936" s="2" t="s">
        <v>45</v>
      </c>
      <c r="D936" s="2">
        <v>30</v>
      </c>
      <c r="E936" s="2" t="s">
        <v>2795</v>
      </c>
      <c r="F936" s="2">
        <v>2273</v>
      </c>
      <c r="G936" s="2" t="s">
        <v>2796</v>
      </c>
      <c r="H936" s="2" t="s">
        <v>36</v>
      </c>
      <c r="I936" s="2" t="s">
        <v>14</v>
      </c>
    </row>
    <row r="937" spans="1:9" ht="13">
      <c r="A937" s="2">
        <v>936</v>
      </c>
      <c r="B937" s="2" t="s">
        <v>2797</v>
      </c>
      <c r="C937" s="2" t="s">
        <v>16</v>
      </c>
      <c r="D937" s="2">
        <v>77</v>
      </c>
      <c r="E937" s="2" t="s">
        <v>2798</v>
      </c>
      <c r="F937" s="2">
        <v>2372</v>
      </c>
      <c r="G937" s="2" t="s">
        <v>2799</v>
      </c>
      <c r="H937" s="2" t="s">
        <v>24</v>
      </c>
      <c r="I937" s="2" t="s">
        <v>14</v>
      </c>
    </row>
    <row r="938" spans="1:9" ht="13">
      <c r="A938" s="2">
        <v>937</v>
      </c>
      <c r="B938" s="2" t="s">
        <v>2800</v>
      </c>
      <c r="C938" s="2" t="s">
        <v>45</v>
      </c>
      <c r="D938" s="2">
        <v>70</v>
      </c>
      <c r="E938" s="2" t="s">
        <v>2801</v>
      </c>
      <c r="F938" s="2">
        <v>1824</v>
      </c>
      <c r="G938" s="2" t="s">
        <v>2802</v>
      </c>
      <c r="H938" s="2" t="s">
        <v>36</v>
      </c>
      <c r="I938" s="2" t="s">
        <v>14</v>
      </c>
    </row>
    <row r="939" spans="1:9" ht="13">
      <c r="A939" s="2">
        <v>938</v>
      </c>
      <c r="B939" s="2" t="s">
        <v>2803</v>
      </c>
      <c r="C939" s="2" t="s">
        <v>85</v>
      </c>
      <c r="D939" s="2">
        <v>21</v>
      </c>
      <c r="E939" s="2" t="s">
        <v>2804</v>
      </c>
      <c r="F939" s="2">
        <v>4091</v>
      </c>
      <c r="G939" s="2" t="s">
        <v>2805</v>
      </c>
      <c r="H939" s="2" t="s">
        <v>13</v>
      </c>
      <c r="I939" s="2" t="s">
        <v>14</v>
      </c>
    </row>
    <row r="940" spans="1:9" ht="13">
      <c r="A940" s="2">
        <v>939</v>
      </c>
      <c r="B940" s="2" t="s">
        <v>2806</v>
      </c>
      <c r="C940" s="2" t="s">
        <v>81</v>
      </c>
      <c r="D940" s="2">
        <v>39</v>
      </c>
      <c r="E940" s="2" t="s">
        <v>2807</v>
      </c>
      <c r="F940" s="2">
        <v>110</v>
      </c>
      <c r="G940" s="2" t="s">
        <v>2808</v>
      </c>
      <c r="H940" s="2" t="s">
        <v>24</v>
      </c>
      <c r="I940" s="2" t="s">
        <v>14</v>
      </c>
    </row>
    <row r="941" spans="1:9" ht="13">
      <c r="A941" s="2">
        <v>940</v>
      </c>
      <c r="B941" s="2" t="s">
        <v>2809</v>
      </c>
      <c r="C941" s="2" t="s">
        <v>81</v>
      </c>
      <c r="D941" s="2">
        <v>46</v>
      </c>
      <c r="E941" s="2" t="s">
        <v>2810</v>
      </c>
      <c r="F941" s="2">
        <v>9769</v>
      </c>
      <c r="G941" s="2" t="s">
        <v>2811</v>
      </c>
      <c r="H941" s="2" t="s">
        <v>88</v>
      </c>
      <c r="I941" s="2" t="s">
        <v>14</v>
      </c>
    </row>
    <row r="942" spans="1:9" ht="13">
      <c r="A942" s="2">
        <v>941</v>
      </c>
      <c r="B942" s="2" t="s">
        <v>2812</v>
      </c>
      <c r="C942" s="2" t="s">
        <v>10</v>
      </c>
      <c r="D942" s="2">
        <v>59</v>
      </c>
      <c r="E942" s="2" t="s">
        <v>2813</v>
      </c>
      <c r="F942" s="2">
        <v>105</v>
      </c>
      <c r="G942" s="2" t="s">
        <v>2814</v>
      </c>
      <c r="H942" s="2" t="s">
        <v>36</v>
      </c>
      <c r="I942" s="2" t="s">
        <v>14</v>
      </c>
    </row>
    <row r="943" spans="1:9" ht="13">
      <c r="A943" s="2">
        <v>942</v>
      </c>
      <c r="B943" s="2" t="s">
        <v>2815</v>
      </c>
      <c r="C943" s="2" t="s">
        <v>16</v>
      </c>
      <c r="D943" s="2">
        <v>45</v>
      </c>
      <c r="E943" s="2" t="s">
        <v>2816</v>
      </c>
      <c r="F943" s="2">
        <v>5149</v>
      </c>
      <c r="G943" s="2" t="s">
        <v>2817</v>
      </c>
      <c r="H943" s="2" t="s">
        <v>70</v>
      </c>
      <c r="I943" s="2" t="s">
        <v>14</v>
      </c>
    </row>
    <row r="944" spans="1:9" ht="13">
      <c r="A944" s="2">
        <v>943</v>
      </c>
      <c r="B944" s="2" t="s">
        <v>2818</v>
      </c>
      <c r="C944" s="2" t="s">
        <v>26</v>
      </c>
      <c r="D944" s="2">
        <v>64</v>
      </c>
      <c r="E944" s="2" t="s">
        <v>2819</v>
      </c>
      <c r="F944" s="2">
        <v>822</v>
      </c>
      <c r="G944" s="2" t="s">
        <v>2820</v>
      </c>
      <c r="H944" s="2" t="s">
        <v>19</v>
      </c>
      <c r="I944" s="2" t="s">
        <v>14</v>
      </c>
    </row>
    <row r="945" spans="1:9" ht="13">
      <c r="A945" s="2">
        <v>944</v>
      </c>
      <c r="B945" s="2" t="s">
        <v>2821</v>
      </c>
      <c r="C945" s="2" t="s">
        <v>16</v>
      </c>
      <c r="D945" s="2">
        <v>36</v>
      </c>
      <c r="E945" s="2" t="s">
        <v>2822</v>
      </c>
      <c r="F945" s="2">
        <v>8196</v>
      </c>
      <c r="G945" s="2" t="s">
        <v>76</v>
      </c>
      <c r="H945" s="2" t="s">
        <v>70</v>
      </c>
      <c r="I945" s="2" t="s">
        <v>14</v>
      </c>
    </row>
    <row r="946" spans="1:9" ht="13">
      <c r="A946" s="2">
        <v>945</v>
      </c>
      <c r="B946" s="2" t="s">
        <v>2823</v>
      </c>
      <c r="C946" s="2" t="s">
        <v>85</v>
      </c>
      <c r="D946" s="2">
        <v>48</v>
      </c>
      <c r="E946" s="2" t="s">
        <v>2824</v>
      </c>
      <c r="F946" s="2">
        <v>3606</v>
      </c>
      <c r="G946" s="2" t="s">
        <v>2825</v>
      </c>
      <c r="H946" s="2" t="s">
        <v>24</v>
      </c>
      <c r="I946" s="2" t="s">
        <v>14</v>
      </c>
    </row>
    <row r="947" spans="1:9" ht="13">
      <c r="A947" s="2">
        <v>946</v>
      </c>
      <c r="B947" s="2" t="s">
        <v>2826</v>
      </c>
      <c r="C947" s="2" t="s">
        <v>16</v>
      </c>
      <c r="D947" s="2">
        <v>24</v>
      </c>
      <c r="E947" s="2" t="s">
        <v>2827</v>
      </c>
      <c r="F947" s="2">
        <v>115</v>
      </c>
      <c r="G947" s="2" t="s">
        <v>2828</v>
      </c>
      <c r="H947" s="2" t="s">
        <v>29</v>
      </c>
      <c r="I947" s="2" t="s">
        <v>14</v>
      </c>
    </row>
    <row r="948" spans="1:9" ht="13">
      <c r="A948" s="2">
        <v>947</v>
      </c>
      <c r="B948" s="2" t="s">
        <v>2829</v>
      </c>
      <c r="C948" s="2" t="s">
        <v>81</v>
      </c>
      <c r="D948" s="2">
        <v>74</v>
      </c>
      <c r="E948" s="2" t="s">
        <v>2830</v>
      </c>
      <c r="F948" s="2">
        <v>9260</v>
      </c>
      <c r="G948" s="2" t="s">
        <v>2831</v>
      </c>
      <c r="H948" s="2" t="s">
        <v>36</v>
      </c>
      <c r="I948" s="2" t="s">
        <v>14</v>
      </c>
    </row>
    <row r="949" spans="1:9" ht="13">
      <c r="A949" s="2">
        <v>948</v>
      </c>
      <c r="B949" s="2" t="s">
        <v>2832</v>
      </c>
      <c r="C949" s="2" t="s">
        <v>16</v>
      </c>
      <c r="D949" s="2">
        <v>37</v>
      </c>
      <c r="E949" s="2" t="s">
        <v>2833</v>
      </c>
      <c r="F949" s="2">
        <v>8727</v>
      </c>
      <c r="G949" s="2" t="s">
        <v>1041</v>
      </c>
      <c r="H949" s="2" t="s">
        <v>88</v>
      </c>
      <c r="I949" s="2" t="s">
        <v>14</v>
      </c>
    </row>
    <row r="950" spans="1:9" ht="13">
      <c r="A950" s="2">
        <v>949</v>
      </c>
      <c r="B950" s="2" t="s">
        <v>2834</v>
      </c>
      <c r="C950" s="2" t="s">
        <v>85</v>
      </c>
      <c r="D950" s="2">
        <v>26</v>
      </c>
      <c r="E950" s="2" t="s">
        <v>2835</v>
      </c>
      <c r="F950" s="2">
        <v>2267</v>
      </c>
      <c r="G950" s="2" t="s">
        <v>2836</v>
      </c>
      <c r="H950" s="2" t="s">
        <v>24</v>
      </c>
      <c r="I950" s="2" t="s">
        <v>14</v>
      </c>
    </row>
    <row r="951" spans="1:9" ht="13">
      <c r="A951" s="2">
        <v>950</v>
      </c>
      <c r="B951" s="2" t="s">
        <v>2837</v>
      </c>
      <c r="C951" s="2" t="s">
        <v>45</v>
      </c>
      <c r="D951" s="2">
        <v>43</v>
      </c>
      <c r="E951" s="2" t="s">
        <v>2838</v>
      </c>
      <c r="F951" s="2">
        <v>3051</v>
      </c>
      <c r="G951" s="2" t="s">
        <v>2839</v>
      </c>
      <c r="H951" s="2" t="s">
        <v>70</v>
      </c>
      <c r="I951" s="2" t="s">
        <v>14</v>
      </c>
    </row>
    <row r="952" spans="1:9" ht="13">
      <c r="A952" s="2">
        <v>951</v>
      </c>
      <c r="B952" s="2" t="s">
        <v>2840</v>
      </c>
      <c r="C952" s="2" t="s">
        <v>45</v>
      </c>
      <c r="D952" s="2">
        <v>66</v>
      </c>
      <c r="E952" s="2" t="s">
        <v>2841</v>
      </c>
      <c r="F952" s="2">
        <v>8840</v>
      </c>
      <c r="G952" s="2" t="s">
        <v>2842</v>
      </c>
      <c r="H952" s="2" t="s">
        <v>88</v>
      </c>
      <c r="I952" s="2" t="s">
        <v>14</v>
      </c>
    </row>
    <row r="953" spans="1:9" ht="13">
      <c r="A953" s="2">
        <v>952</v>
      </c>
      <c r="B953" s="2" t="s">
        <v>2843</v>
      </c>
      <c r="C953" s="2" t="s">
        <v>10</v>
      </c>
      <c r="D953" s="2">
        <v>45</v>
      </c>
      <c r="E953" s="2" t="s">
        <v>2844</v>
      </c>
      <c r="F953" s="2">
        <v>7392</v>
      </c>
      <c r="G953" s="2" t="s">
        <v>2845</v>
      </c>
      <c r="H953" s="2" t="s">
        <v>13</v>
      </c>
      <c r="I953" s="2" t="s">
        <v>14</v>
      </c>
    </row>
    <row r="954" spans="1:9" ht="13">
      <c r="A954" s="2">
        <v>953</v>
      </c>
      <c r="B954" s="2" t="s">
        <v>2846</v>
      </c>
      <c r="C954" s="2" t="s">
        <v>85</v>
      </c>
      <c r="D954" s="2">
        <v>69</v>
      </c>
      <c r="E954" s="2" t="s">
        <v>2847</v>
      </c>
      <c r="F954" s="2">
        <v>4688</v>
      </c>
      <c r="G954" s="2" t="s">
        <v>2848</v>
      </c>
      <c r="H954" s="2" t="s">
        <v>19</v>
      </c>
      <c r="I954" s="2" t="s">
        <v>14</v>
      </c>
    </row>
    <row r="955" spans="1:9" ht="13">
      <c r="A955" s="2">
        <v>954</v>
      </c>
      <c r="B955" s="2" t="s">
        <v>2849</v>
      </c>
      <c r="C955" s="2" t="s">
        <v>85</v>
      </c>
      <c r="D955" s="2">
        <v>69</v>
      </c>
      <c r="E955" s="2" t="s">
        <v>2850</v>
      </c>
      <c r="F955" s="2">
        <v>8605</v>
      </c>
      <c r="G955" s="2" t="s">
        <v>2851</v>
      </c>
      <c r="H955" s="2" t="s">
        <v>19</v>
      </c>
      <c r="I955" s="2" t="s">
        <v>14</v>
      </c>
    </row>
    <row r="956" spans="1:9" ht="13">
      <c r="A956" s="2">
        <v>955</v>
      </c>
      <c r="B956" s="2" t="s">
        <v>2852</v>
      </c>
      <c r="C956" s="2" t="s">
        <v>26</v>
      </c>
      <c r="D956" s="2">
        <v>57</v>
      </c>
      <c r="E956" s="2" t="s">
        <v>2853</v>
      </c>
      <c r="F956" s="2">
        <v>5443</v>
      </c>
      <c r="G956" s="2" t="s">
        <v>2854</v>
      </c>
      <c r="H956" s="2" t="s">
        <v>24</v>
      </c>
      <c r="I956" s="2" t="s">
        <v>14</v>
      </c>
    </row>
    <row r="957" spans="1:9" ht="13">
      <c r="A957" s="2">
        <v>956</v>
      </c>
      <c r="B957" s="2" t="s">
        <v>2855</v>
      </c>
      <c r="C957" s="2" t="s">
        <v>16</v>
      </c>
      <c r="D957" s="2">
        <v>20</v>
      </c>
      <c r="E957" s="2" t="s">
        <v>2856</v>
      </c>
      <c r="F957" s="2">
        <v>6905</v>
      </c>
      <c r="G957" s="2" t="s">
        <v>2857</v>
      </c>
      <c r="H957" s="2" t="s">
        <v>36</v>
      </c>
      <c r="I957" s="2" t="s">
        <v>14</v>
      </c>
    </row>
    <row r="958" spans="1:9" ht="13">
      <c r="A958" s="2">
        <v>957</v>
      </c>
      <c r="B958" s="2" t="s">
        <v>2858</v>
      </c>
      <c r="C958" s="2" t="s">
        <v>45</v>
      </c>
      <c r="D958" s="2">
        <v>75</v>
      </c>
      <c r="E958" s="2" t="s">
        <v>2859</v>
      </c>
      <c r="F958" s="2">
        <v>4220</v>
      </c>
      <c r="G958" s="2" t="s">
        <v>2860</v>
      </c>
      <c r="H958" s="2" t="s">
        <v>19</v>
      </c>
      <c r="I958" s="2" t="s">
        <v>14</v>
      </c>
    </row>
    <row r="959" spans="1:9" ht="13">
      <c r="A959" s="2">
        <v>958</v>
      </c>
      <c r="B959" s="2" t="s">
        <v>2861</v>
      </c>
      <c r="C959" s="2" t="s">
        <v>41</v>
      </c>
      <c r="D959" s="2">
        <v>58</v>
      </c>
      <c r="E959" s="2" t="s">
        <v>2862</v>
      </c>
      <c r="F959" s="2">
        <v>1321</v>
      </c>
      <c r="G959" s="2" t="s">
        <v>2863</v>
      </c>
      <c r="H959" s="2" t="s">
        <v>13</v>
      </c>
      <c r="I959" s="2" t="s">
        <v>14</v>
      </c>
    </row>
    <row r="960" spans="1:9" ht="13">
      <c r="A960" s="2">
        <v>959</v>
      </c>
      <c r="B960" s="2" t="s">
        <v>2864</v>
      </c>
      <c r="C960" s="2" t="s">
        <v>26</v>
      </c>
      <c r="D960" s="2">
        <v>57</v>
      </c>
      <c r="E960" s="2" t="s">
        <v>2865</v>
      </c>
      <c r="F960" s="2">
        <v>5135</v>
      </c>
      <c r="G960" s="2" t="s">
        <v>2866</v>
      </c>
      <c r="H960" s="2" t="s">
        <v>51</v>
      </c>
      <c r="I960" s="2" t="s">
        <v>14</v>
      </c>
    </row>
    <row r="961" spans="1:9" ht="13">
      <c r="A961" s="2">
        <v>960</v>
      </c>
      <c r="B961" s="2" t="s">
        <v>2867</v>
      </c>
      <c r="C961" s="2" t="s">
        <v>41</v>
      </c>
      <c r="D961" s="2">
        <v>71</v>
      </c>
      <c r="E961" s="2" t="s">
        <v>2868</v>
      </c>
      <c r="F961" s="2">
        <v>1281</v>
      </c>
      <c r="G961" s="2" t="s">
        <v>2869</v>
      </c>
      <c r="H961" s="2" t="s">
        <v>70</v>
      </c>
      <c r="I961" s="2" t="s">
        <v>14</v>
      </c>
    </row>
    <row r="962" spans="1:9" ht="13">
      <c r="A962" s="2">
        <v>961</v>
      </c>
      <c r="B962" s="2" t="s">
        <v>2870</v>
      </c>
      <c r="C962" s="2" t="s">
        <v>81</v>
      </c>
      <c r="D962" s="2">
        <v>70</v>
      </c>
      <c r="E962" s="2" t="s">
        <v>2871</v>
      </c>
      <c r="F962" s="2">
        <v>6528</v>
      </c>
      <c r="G962" s="2" t="s">
        <v>2872</v>
      </c>
      <c r="H962" s="2" t="s">
        <v>19</v>
      </c>
      <c r="I962" s="2" t="s">
        <v>14</v>
      </c>
    </row>
    <row r="963" spans="1:9" ht="13">
      <c r="A963" s="2">
        <v>962</v>
      </c>
      <c r="B963" s="2" t="s">
        <v>2873</v>
      </c>
      <c r="C963" s="2" t="s">
        <v>21</v>
      </c>
      <c r="D963" s="2">
        <v>45</v>
      </c>
      <c r="E963" s="2" t="s">
        <v>2874</v>
      </c>
      <c r="F963" s="2">
        <v>5077</v>
      </c>
      <c r="G963" s="2" t="s">
        <v>2875</v>
      </c>
      <c r="H963" s="2" t="s">
        <v>51</v>
      </c>
      <c r="I963" s="2" t="s">
        <v>14</v>
      </c>
    </row>
    <row r="964" spans="1:9" ht="13">
      <c r="A964" s="2">
        <v>963</v>
      </c>
      <c r="B964" s="2" t="s">
        <v>2876</v>
      </c>
      <c r="C964" s="2" t="s">
        <v>81</v>
      </c>
      <c r="D964" s="2">
        <v>47</v>
      </c>
      <c r="E964" s="2" t="s">
        <v>2877</v>
      </c>
      <c r="F964" s="2">
        <v>1331</v>
      </c>
      <c r="G964" s="2" t="s">
        <v>2878</v>
      </c>
      <c r="H964" s="2" t="s">
        <v>13</v>
      </c>
      <c r="I964" s="2" t="s">
        <v>14</v>
      </c>
    </row>
    <row r="965" spans="1:9" ht="13">
      <c r="A965" s="2">
        <v>964</v>
      </c>
      <c r="B965" s="2" t="s">
        <v>2879</v>
      </c>
      <c r="C965" s="2" t="s">
        <v>21</v>
      </c>
      <c r="D965" s="2">
        <v>30</v>
      </c>
      <c r="E965" s="2" t="s">
        <v>2880</v>
      </c>
      <c r="F965" s="2">
        <v>6192</v>
      </c>
      <c r="G965" s="2" t="s">
        <v>2881</v>
      </c>
      <c r="H965" s="2" t="s">
        <v>24</v>
      </c>
      <c r="I965" s="2" t="s">
        <v>14</v>
      </c>
    </row>
    <row r="966" spans="1:9" ht="13">
      <c r="A966" s="2">
        <v>965</v>
      </c>
      <c r="B966" s="2" t="s">
        <v>2882</v>
      </c>
      <c r="C966" s="2" t="s">
        <v>26</v>
      </c>
      <c r="D966" s="2">
        <v>75</v>
      </c>
      <c r="E966" s="2" t="s">
        <v>2883</v>
      </c>
      <c r="F966" s="2">
        <v>5542</v>
      </c>
      <c r="G966" s="2" t="s">
        <v>2884</v>
      </c>
      <c r="H966" s="2" t="s">
        <v>51</v>
      </c>
      <c r="I966" s="2" t="s">
        <v>14</v>
      </c>
    </row>
    <row r="967" spans="1:9" ht="13">
      <c r="A967" s="2">
        <v>966</v>
      </c>
      <c r="B967" s="2" t="s">
        <v>2885</v>
      </c>
      <c r="C967" s="2" t="s">
        <v>10</v>
      </c>
      <c r="D967" s="2">
        <v>63</v>
      </c>
      <c r="E967" s="2" t="s">
        <v>2886</v>
      </c>
      <c r="F967" s="2">
        <v>2732</v>
      </c>
      <c r="G967" s="2" t="s">
        <v>2887</v>
      </c>
      <c r="H967" s="2" t="s">
        <v>51</v>
      </c>
      <c r="I967" s="2" t="s">
        <v>14</v>
      </c>
    </row>
    <row r="968" spans="1:9" ht="13">
      <c r="A968" s="2">
        <v>967</v>
      </c>
      <c r="B968" s="2" t="s">
        <v>2888</v>
      </c>
      <c r="C968" s="2" t="s">
        <v>41</v>
      </c>
      <c r="D968" s="2">
        <v>58</v>
      </c>
      <c r="E968" s="2" t="s">
        <v>2889</v>
      </c>
      <c r="F968" s="2">
        <v>6624</v>
      </c>
      <c r="G968" s="2" t="s">
        <v>2890</v>
      </c>
      <c r="H968" s="2" t="s">
        <v>29</v>
      </c>
      <c r="I968" s="2" t="s">
        <v>14</v>
      </c>
    </row>
    <row r="969" spans="1:9" ht="13">
      <c r="A969" s="2">
        <v>968</v>
      </c>
      <c r="B969" s="2" t="s">
        <v>2891</v>
      </c>
      <c r="C969" s="2" t="s">
        <v>45</v>
      </c>
      <c r="D969" s="2">
        <v>60</v>
      </c>
      <c r="E969" s="2" t="s">
        <v>2892</v>
      </c>
      <c r="F969" s="2">
        <v>4274</v>
      </c>
      <c r="G969" s="2" t="s">
        <v>2893</v>
      </c>
      <c r="H969" s="2" t="s">
        <v>24</v>
      </c>
      <c r="I969" s="2" t="s">
        <v>14</v>
      </c>
    </row>
    <row r="970" spans="1:9" ht="13">
      <c r="A970" s="2">
        <v>969</v>
      </c>
      <c r="B970" s="2" t="s">
        <v>2894</v>
      </c>
      <c r="C970" s="2" t="s">
        <v>21</v>
      </c>
      <c r="D970" s="2">
        <v>77</v>
      </c>
      <c r="E970" s="2" t="s">
        <v>2895</v>
      </c>
      <c r="F970" s="2">
        <v>9561</v>
      </c>
      <c r="G970" s="2" t="s">
        <v>2896</v>
      </c>
      <c r="H970" s="2" t="s">
        <v>19</v>
      </c>
      <c r="I970" s="2" t="s">
        <v>14</v>
      </c>
    </row>
    <row r="971" spans="1:9" ht="13">
      <c r="A971" s="2">
        <v>970</v>
      </c>
      <c r="B971" s="2" t="s">
        <v>2897</v>
      </c>
      <c r="C971" s="2" t="s">
        <v>16</v>
      </c>
      <c r="D971" s="2">
        <v>44</v>
      </c>
      <c r="E971" s="2" t="s">
        <v>2898</v>
      </c>
      <c r="F971" s="2">
        <v>7005</v>
      </c>
      <c r="G971" s="2" t="s">
        <v>2899</v>
      </c>
      <c r="H971" s="2" t="s">
        <v>29</v>
      </c>
      <c r="I971" s="2" t="s">
        <v>14</v>
      </c>
    </row>
    <row r="972" spans="1:9" ht="13">
      <c r="A972" s="2">
        <v>971</v>
      </c>
      <c r="B972" s="2" t="s">
        <v>2900</v>
      </c>
      <c r="C972" s="2" t="s">
        <v>16</v>
      </c>
      <c r="D972" s="2">
        <v>27</v>
      </c>
      <c r="E972" s="2" t="s">
        <v>2901</v>
      </c>
      <c r="F972" s="2">
        <v>4268</v>
      </c>
      <c r="G972" s="2" t="s">
        <v>2902</v>
      </c>
      <c r="H972" s="2" t="s">
        <v>29</v>
      </c>
      <c r="I972" s="2" t="s">
        <v>14</v>
      </c>
    </row>
    <row r="973" spans="1:9" ht="13">
      <c r="A973" s="2">
        <v>972</v>
      </c>
      <c r="B973" s="2" t="s">
        <v>2903</v>
      </c>
      <c r="C973" s="2" t="s">
        <v>85</v>
      </c>
      <c r="D973" s="2">
        <v>24</v>
      </c>
      <c r="E973" s="2" t="s">
        <v>2904</v>
      </c>
      <c r="F973" s="2">
        <v>7625</v>
      </c>
      <c r="G973" s="2" t="s">
        <v>2905</v>
      </c>
      <c r="H973" s="2" t="s">
        <v>19</v>
      </c>
      <c r="I973" s="2" t="s">
        <v>14</v>
      </c>
    </row>
    <row r="974" spans="1:9" ht="13">
      <c r="A974" s="2">
        <v>973</v>
      </c>
      <c r="B974" s="2" t="s">
        <v>2906</v>
      </c>
      <c r="C974" s="2" t="s">
        <v>10</v>
      </c>
      <c r="D974" s="2">
        <v>60</v>
      </c>
      <c r="E974" s="2" t="s">
        <v>2907</v>
      </c>
      <c r="F974" s="2">
        <v>9528</v>
      </c>
      <c r="G974" s="2" t="s">
        <v>2908</v>
      </c>
      <c r="H974" s="2" t="s">
        <v>88</v>
      </c>
      <c r="I974" s="2" t="s">
        <v>14</v>
      </c>
    </row>
    <row r="975" spans="1:9" ht="13">
      <c r="A975" s="2">
        <v>974</v>
      </c>
      <c r="B975" s="2" t="s">
        <v>2909</v>
      </c>
      <c r="C975" s="2" t="s">
        <v>41</v>
      </c>
      <c r="D975" s="2">
        <v>66</v>
      </c>
      <c r="E975" s="2" t="s">
        <v>2910</v>
      </c>
      <c r="F975" s="2">
        <v>392</v>
      </c>
      <c r="G975" s="2" t="s">
        <v>2911</v>
      </c>
      <c r="H975" s="2" t="s">
        <v>19</v>
      </c>
      <c r="I975" s="2" t="s">
        <v>14</v>
      </c>
    </row>
    <row r="976" spans="1:9" ht="13">
      <c r="A976" s="2">
        <v>975</v>
      </c>
      <c r="B976" s="2" t="s">
        <v>2912</v>
      </c>
      <c r="C976" s="2" t="s">
        <v>45</v>
      </c>
      <c r="D976" s="2">
        <v>43</v>
      </c>
      <c r="E976" s="2" t="s">
        <v>2913</v>
      </c>
      <c r="F976" s="2">
        <v>2849</v>
      </c>
      <c r="G976" s="2" t="s">
        <v>2914</v>
      </c>
      <c r="H976" s="2" t="s">
        <v>29</v>
      </c>
      <c r="I976" s="2" t="s">
        <v>14</v>
      </c>
    </row>
    <row r="977" spans="1:9" ht="13">
      <c r="A977" s="2">
        <v>976</v>
      </c>
      <c r="B977" s="2" t="s">
        <v>2915</v>
      </c>
      <c r="C977" s="2" t="s">
        <v>26</v>
      </c>
      <c r="D977" s="2">
        <v>68</v>
      </c>
      <c r="E977" s="2" t="s">
        <v>2916</v>
      </c>
      <c r="F977" s="2">
        <v>4578</v>
      </c>
      <c r="G977" s="2" t="s">
        <v>2917</v>
      </c>
      <c r="H977" s="2" t="s">
        <v>24</v>
      </c>
      <c r="I977" s="2" t="s">
        <v>14</v>
      </c>
    </row>
    <row r="978" spans="1:9" ht="13">
      <c r="A978" s="2">
        <v>977</v>
      </c>
      <c r="B978" s="2" t="s">
        <v>2918</v>
      </c>
      <c r="C978" s="2" t="s">
        <v>21</v>
      </c>
      <c r="D978" s="2">
        <v>34</v>
      </c>
      <c r="E978" s="2" t="s">
        <v>2919</v>
      </c>
      <c r="F978" s="2">
        <v>3164</v>
      </c>
      <c r="G978" s="2" t="s">
        <v>963</v>
      </c>
      <c r="H978" s="2" t="s">
        <v>29</v>
      </c>
      <c r="I978" s="2" t="s">
        <v>14</v>
      </c>
    </row>
    <row r="979" spans="1:9" ht="13">
      <c r="A979" s="2">
        <v>978</v>
      </c>
      <c r="B979" s="2" t="s">
        <v>2920</v>
      </c>
      <c r="C979" s="2" t="s">
        <v>81</v>
      </c>
      <c r="D979" s="2">
        <v>71</v>
      </c>
      <c r="E979" s="2" t="s">
        <v>2921</v>
      </c>
      <c r="F979" s="2">
        <v>7819</v>
      </c>
      <c r="G979" s="2" t="s">
        <v>2922</v>
      </c>
      <c r="H979" s="2" t="s">
        <v>24</v>
      </c>
      <c r="I979" s="2" t="s">
        <v>14</v>
      </c>
    </row>
    <row r="980" spans="1:9" ht="13">
      <c r="A980" s="2">
        <v>979</v>
      </c>
      <c r="B980" s="2" t="s">
        <v>2923</v>
      </c>
      <c r="C980" s="2" t="s">
        <v>21</v>
      </c>
      <c r="D980" s="2">
        <v>69</v>
      </c>
      <c r="E980" s="2" t="s">
        <v>2924</v>
      </c>
      <c r="F980" s="2">
        <v>8802</v>
      </c>
      <c r="G980" s="2" t="s">
        <v>2925</v>
      </c>
      <c r="H980" s="2" t="s">
        <v>13</v>
      </c>
      <c r="I980" s="2" t="s">
        <v>14</v>
      </c>
    </row>
    <row r="981" spans="1:9" ht="13">
      <c r="A981" s="2">
        <v>980</v>
      </c>
      <c r="B981" s="2" t="s">
        <v>2926</v>
      </c>
      <c r="C981" s="2" t="s">
        <v>41</v>
      </c>
      <c r="D981" s="2">
        <v>35</v>
      </c>
      <c r="E981" s="2" t="s">
        <v>2927</v>
      </c>
      <c r="F981" s="2">
        <v>5926</v>
      </c>
      <c r="G981" s="2" t="s">
        <v>2928</v>
      </c>
      <c r="H981" s="2" t="s">
        <v>19</v>
      </c>
      <c r="I981" s="2" t="s">
        <v>14</v>
      </c>
    </row>
    <row r="982" spans="1:9" ht="13">
      <c r="A982" s="2">
        <v>981</v>
      </c>
      <c r="B982" s="2" t="s">
        <v>2929</v>
      </c>
      <c r="C982" s="2" t="s">
        <v>81</v>
      </c>
      <c r="D982" s="2">
        <v>47</v>
      </c>
      <c r="E982" s="2" t="s">
        <v>2930</v>
      </c>
      <c r="F982" s="2">
        <v>2064</v>
      </c>
      <c r="G982" s="2" t="s">
        <v>2931</v>
      </c>
      <c r="H982" s="2" t="s">
        <v>24</v>
      </c>
      <c r="I982" s="2" t="s">
        <v>14</v>
      </c>
    </row>
    <row r="983" spans="1:9" ht="13">
      <c r="A983" s="2">
        <v>982</v>
      </c>
      <c r="B983" s="2" t="s">
        <v>2932</v>
      </c>
      <c r="C983" s="2" t="s">
        <v>81</v>
      </c>
      <c r="D983" s="2">
        <v>63</v>
      </c>
      <c r="E983" s="2" t="s">
        <v>2933</v>
      </c>
      <c r="F983" s="2">
        <v>6334</v>
      </c>
      <c r="G983" s="2" t="s">
        <v>1476</v>
      </c>
      <c r="H983" s="2" t="s">
        <v>36</v>
      </c>
      <c r="I983" s="2" t="s">
        <v>14</v>
      </c>
    </row>
    <row r="984" spans="1:9" ht="13">
      <c r="A984" s="2">
        <v>983</v>
      </c>
      <c r="B984" s="2" t="s">
        <v>2934</v>
      </c>
      <c r="C984" s="2" t="s">
        <v>26</v>
      </c>
      <c r="D984" s="2">
        <v>26</v>
      </c>
      <c r="E984" s="2" t="s">
        <v>2935</v>
      </c>
      <c r="F984" s="2">
        <v>2105</v>
      </c>
      <c r="G984" s="2" t="s">
        <v>2936</v>
      </c>
      <c r="H984" s="2" t="s">
        <v>36</v>
      </c>
      <c r="I984" s="2" t="s">
        <v>14</v>
      </c>
    </row>
    <row r="985" spans="1:9" ht="13">
      <c r="A985" s="2">
        <v>984</v>
      </c>
      <c r="B985" s="2" t="s">
        <v>2937</v>
      </c>
      <c r="C985" s="2" t="s">
        <v>10</v>
      </c>
      <c r="D985" s="2">
        <v>57</v>
      </c>
      <c r="E985" s="2" t="s">
        <v>2938</v>
      </c>
      <c r="F985" s="2">
        <v>5603</v>
      </c>
      <c r="G985" s="2" t="s">
        <v>2939</v>
      </c>
      <c r="H985" s="2" t="s">
        <v>13</v>
      </c>
      <c r="I985" s="2" t="s">
        <v>14</v>
      </c>
    </row>
    <row r="986" spans="1:9" ht="13">
      <c r="A986" s="2">
        <v>985</v>
      </c>
      <c r="B986" s="2" t="s">
        <v>2940</v>
      </c>
      <c r="C986" s="2" t="s">
        <v>45</v>
      </c>
      <c r="D986" s="2">
        <v>72</v>
      </c>
      <c r="E986" s="2" t="s">
        <v>2941</v>
      </c>
      <c r="F986" s="2">
        <v>6621</v>
      </c>
      <c r="G986" s="2" t="s">
        <v>2942</v>
      </c>
      <c r="H986" s="2" t="s">
        <v>70</v>
      </c>
      <c r="I986" s="2" t="s">
        <v>14</v>
      </c>
    </row>
    <row r="987" spans="1:9" ht="13">
      <c r="A987" s="2">
        <v>986</v>
      </c>
      <c r="B987" s="2" t="s">
        <v>2943</v>
      </c>
      <c r="C987" s="2" t="s">
        <v>21</v>
      </c>
      <c r="D987" s="2">
        <v>38</v>
      </c>
      <c r="E987" s="2" t="s">
        <v>2944</v>
      </c>
      <c r="F987" s="2">
        <v>2972</v>
      </c>
      <c r="G987" s="2" t="s">
        <v>2945</v>
      </c>
      <c r="H987" s="2" t="s">
        <v>24</v>
      </c>
      <c r="I987" s="2" t="s">
        <v>14</v>
      </c>
    </row>
    <row r="988" spans="1:9" ht="13">
      <c r="A988" s="2">
        <v>987</v>
      </c>
      <c r="B988" s="2" t="s">
        <v>2946</v>
      </c>
      <c r="C988" s="2" t="s">
        <v>16</v>
      </c>
      <c r="D988" s="2">
        <v>70</v>
      </c>
      <c r="E988" s="2" t="s">
        <v>2947</v>
      </c>
      <c r="F988" s="2">
        <v>5958</v>
      </c>
      <c r="G988" s="2" t="s">
        <v>2948</v>
      </c>
      <c r="H988" s="2" t="s">
        <v>36</v>
      </c>
      <c r="I988" s="2" t="s">
        <v>14</v>
      </c>
    </row>
    <row r="989" spans="1:9" ht="13">
      <c r="A989" s="2">
        <v>988</v>
      </c>
      <c r="B989" s="2" t="s">
        <v>2949</v>
      </c>
      <c r="C989" s="2" t="s">
        <v>21</v>
      </c>
      <c r="D989" s="2">
        <v>35</v>
      </c>
      <c r="E989" s="2" t="s">
        <v>2950</v>
      </c>
      <c r="F989" s="2">
        <v>9386</v>
      </c>
      <c r="G989" s="2" t="s">
        <v>2951</v>
      </c>
      <c r="H989" s="2" t="s">
        <v>51</v>
      </c>
      <c r="I989" s="2" t="s">
        <v>14</v>
      </c>
    </row>
    <row r="990" spans="1:9" ht="13">
      <c r="A990" s="2">
        <v>989</v>
      </c>
      <c r="B990" s="2" t="s">
        <v>2952</v>
      </c>
      <c r="C990" s="2" t="s">
        <v>26</v>
      </c>
      <c r="D990" s="2">
        <v>53</v>
      </c>
      <c r="E990" s="2" t="s">
        <v>2953</v>
      </c>
      <c r="F990" s="2">
        <v>698</v>
      </c>
      <c r="G990" s="2" t="s">
        <v>2954</v>
      </c>
      <c r="H990" s="2" t="s">
        <v>24</v>
      </c>
      <c r="I990" s="2" t="s">
        <v>14</v>
      </c>
    </row>
    <row r="991" spans="1:9" ht="13">
      <c r="A991" s="2">
        <v>990</v>
      </c>
      <c r="B991" s="2" t="s">
        <v>2955</v>
      </c>
      <c r="C991" s="2" t="s">
        <v>41</v>
      </c>
      <c r="D991" s="2">
        <v>38</v>
      </c>
      <c r="E991" s="2" t="s">
        <v>2956</v>
      </c>
      <c r="F991" s="2">
        <v>2430</v>
      </c>
      <c r="G991" s="2" t="s">
        <v>2957</v>
      </c>
      <c r="H991" s="2" t="s">
        <v>19</v>
      </c>
      <c r="I991" s="2" t="s">
        <v>14</v>
      </c>
    </row>
    <row r="992" spans="1:9" ht="13">
      <c r="A992" s="2">
        <v>991</v>
      </c>
      <c r="B992" s="2" t="s">
        <v>2958</v>
      </c>
      <c r="C992" s="2" t="s">
        <v>16</v>
      </c>
      <c r="D992" s="2">
        <v>30</v>
      </c>
      <c r="E992" s="2" t="s">
        <v>2959</v>
      </c>
      <c r="F992" s="2">
        <v>4952</v>
      </c>
      <c r="G992" s="2" t="s">
        <v>2960</v>
      </c>
      <c r="H992" s="2" t="s">
        <v>88</v>
      </c>
      <c r="I992" s="2" t="s">
        <v>14</v>
      </c>
    </row>
    <row r="993" spans="1:9" ht="13">
      <c r="A993" s="2">
        <v>992</v>
      </c>
      <c r="B993" s="2" t="s">
        <v>2961</v>
      </c>
      <c r="C993" s="2" t="s">
        <v>10</v>
      </c>
      <c r="D993" s="2">
        <v>39</v>
      </c>
      <c r="E993" s="2" t="s">
        <v>2962</v>
      </c>
      <c r="F993" s="2">
        <v>2358</v>
      </c>
      <c r="G993" s="2" t="s">
        <v>2963</v>
      </c>
      <c r="H993" s="2" t="s">
        <v>29</v>
      </c>
      <c r="I993" s="2" t="s">
        <v>14</v>
      </c>
    </row>
    <row r="994" spans="1:9" ht="13">
      <c r="A994" s="2">
        <v>993</v>
      </c>
      <c r="B994" s="2" t="s">
        <v>2964</v>
      </c>
      <c r="C994" s="2" t="s">
        <v>21</v>
      </c>
      <c r="D994" s="2">
        <v>24</v>
      </c>
      <c r="E994" s="2" t="s">
        <v>2965</v>
      </c>
      <c r="F994" s="2">
        <v>536</v>
      </c>
      <c r="G994" s="2" t="s">
        <v>2966</v>
      </c>
      <c r="H994" s="2" t="s">
        <v>70</v>
      </c>
      <c r="I994" s="2" t="s">
        <v>14</v>
      </c>
    </row>
    <row r="995" spans="1:9" ht="13">
      <c r="A995" s="2">
        <v>994</v>
      </c>
      <c r="B995" s="2" t="s">
        <v>2967</v>
      </c>
      <c r="C995" s="2" t="s">
        <v>10</v>
      </c>
      <c r="D995" s="2">
        <v>53</v>
      </c>
      <c r="E995" s="2" t="s">
        <v>2968</v>
      </c>
      <c r="F995" s="2">
        <v>508</v>
      </c>
      <c r="G995" s="2" t="s">
        <v>2225</v>
      </c>
      <c r="H995" s="2" t="s">
        <v>51</v>
      </c>
      <c r="I995" s="2" t="s">
        <v>14</v>
      </c>
    </row>
    <row r="996" spans="1:9" ht="13">
      <c r="A996" s="2">
        <v>995</v>
      </c>
      <c r="B996" s="2" t="s">
        <v>2969</v>
      </c>
      <c r="C996" s="2" t="s">
        <v>21</v>
      </c>
      <c r="D996" s="2">
        <v>63</v>
      </c>
      <c r="E996" s="2" t="s">
        <v>2970</v>
      </c>
      <c r="F996" s="2">
        <v>3742</v>
      </c>
      <c r="G996" s="2" t="s">
        <v>2971</v>
      </c>
      <c r="H996" s="2" t="s">
        <v>51</v>
      </c>
      <c r="I996" s="2" t="s">
        <v>14</v>
      </c>
    </row>
    <row r="997" spans="1:9" ht="13">
      <c r="A997" s="2">
        <v>996</v>
      </c>
      <c r="B997" s="2" t="s">
        <v>2972</v>
      </c>
      <c r="C997" s="2" t="s">
        <v>41</v>
      </c>
      <c r="D997" s="2">
        <v>59</v>
      </c>
      <c r="E997" s="2" t="s">
        <v>2973</v>
      </c>
      <c r="F997" s="2">
        <v>7613</v>
      </c>
      <c r="G997" s="2" t="s">
        <v>2974</v>
      </c>
      <c r="H997" s="2" t="s">
        <v>88</v>
      </c>
      <c r="I997" s="2" t="s">
        <v>14</v>
      </c>
    </row>
    <row r="998" spans="1:9" ht="13">
      <c r="A998" s="2">
        <v>997</v>
      </c>
      <c r="B998" s="2" t="s">
        <v>2975</v>
      </c>
      <c r="C998" s="2" t="s">
        <v>85</v>
      </c>
      <c r="D998" s="2">
        <v>30</v>
      </c>
      <c r="E998" s="2" t="s">
        <v>2976</v>
      </c>
      <c r="F998" s="2">
        <v>6950</v>
      </c>
      <c r="G998" s="2" t="s">
        <v>2977</v>
      </c>
      <c r="H998" s="2" t="s">
        <v>88</v>
      </c>
      <c r="I998" s="2" t="s">
        <v>14</v>
      </c>
    </row>
    <row r="999" spans="1:9" ht="13">
      <c r="A999" s="2">
        <v>998</v>
      </c>
      <c r="B999" s="2" t="s">
        <v>2978</v>
      </c>
      <c r="C999" s="2" t="s">
        <v>21</v>
      </c>
      <c r="D999" s="2">
        <v>32</v>
      </c>
      <c r="E999" s="2" t="s">
        <v>2979</v>
      </c>
      <c r="F999" s="2">
        <v>52</v>
      </c>
      <c r="G999" s="2" t="s">
        <v>2980</v>
      </c>
      <c r="H999" s="2" t="s">
        <v>29</v>
      </c>
      <c r="I999" s="2" t="s">
        <v>14</v>
      </c>
    </row>
    <row r="1000" spans="1:9" ht="13">
      <c r="A1000" s="2">
        <v>999</v>
      </c>
      <c r="B1000" s="2" t="s">
        <v>2981</v>
      </c>
      <c r="C1000" s="2" t="s">
        <v>21</v>
      </c>
      <c r="D1000" s="2">
        <v>30</v>
      </c>
      <c r="E1000" s="2" t="s">
        <v>2982</v>
      </c>
      <c r="F1000" s="2">
        <v>7849</v>
      </c>
      <c r="G1000" s="2" t="s">
        <v>2983</v>
      </c>
      <c r="H1000" s="2" t="s">
        <v>51</v>
      </c>
      <c r="I1000" s="2" t="s">
        <v>14</v>
      </c>
    </row>
    <row r="1001" spans="1:9" ht="13">
      <c r="A1001" s="2">
        <v>1000</v>
      </c>
      <c r="B1001" s="2" t="s">
        <v>2984</v>
      </c>
      <c r="C1001" s="2" t="s">
        <v>45</v>
      </c>
      <c r="D1001" s="2">
        <v>71</v>
      </c>
      <c r="E1001" s="2" t="s">
        <v>2985</v>
      </c>
      <c r="F1001" s="2">
        <v>9012</v>
      </c>
      <c r="G1001" s="2" t="s">
        <v>2986</v>
      </c>
      <c r="H1001" s="2" t="s">
        <v>88</v>
      </c>
      <c r="I1001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1"/>
  <sheetViews>
    <sheetView topLeftCell="L1" workbookViewId="0"/>
  </sheetViews>
  <sheetFormatPr baseColWidth="10" defaultColWidth="12.6640625" defaultRowHeight="15.75" customHeight="1"/>
  <cols>
    <col min="8" max="8" width="18.1640625" customWidth="1"/>
    <col min="9" max="9" width="18" customWidth="1"/>
    <col min="15" max="15" width="15.6640625" customWidth="1"/>
    <col min="16" max="16" width="18.6640625" customWidth="1"/>
  </cols>
  <sheetData>
    <row r="1" spans="1:16" ht="15.75" customHeight="1">
      <c r="A1" s="1" t="s">
        <v>2987</v>
      </c>
      <c r="B1" s="1" t="s">
        <v>0</v>
      </c>
      <c r="C1" s="1" t="s">
        <v>2988</v>
      </c>
      <c r="D1" s="1" t="s">
        <v>2989</v>
      </c>
      <c r="E1" s="1" t="s">
        <v>2990</v>
      </c>
      <c r="F1" s="1" t="s">
        <v>2991</v>
      </c>
      <c r="G1" s="1" t="s">
        <v>2992</v>
      </c>
      <c r="H1" s="1" t="s">
        <v>2993</v>
      </c>
      <c r="I1" s="1" t="s">
        <v>2994</v>
      </c>
    </row>
    <row r="2" spans="1:16">
      <c r="A2" s="2">
        <v>1</v>
      </c>
      <c r="B2" s="2">
        <v>64</v>
      </c>
      <c r="C2" s="2">
        <v>30811</v>
      </c>
      <c r="D2" s="3">
        <v>44438</v>
      </c>
      <c r="E2" s="4">
        <v>44463</v>
      </c>
      <c r="F2" s="5" t="str">
        <f>VLOOKUP(B2, customers!A:D, 3, FALSE)</f>
        <v>Genderfluid</v>
      </c>
      <c r="G2" s="6">
        <f>VLOOKUP(B2, customers!A:D, 4, FALSE)</f>
        <v>75</v>
      </c>
      <c r="H2" s="7" t="str">
        <f>VLOOKUP(B2, customers!A:H, 8, FALSE)</f>
        <v>South Australia</v>
      </c>
      <c r="I2" s="7" t="str">
        <f>VLOOKUP(B2, customers!A:H, 7, FALSE)</f>
        <v>Sanfordborough</v>
      </c>
    </row>
    <row r="3" spans="1:16">
      <c r="A3" s="2">
        <v>2</v>
      </c>
      <c r="B3" s="2">
        <v>473</v>
      </c>
      <c r="C3" s="2">
        <v>50490</v>
      </c>
      <c r="D3" s="3">
        <v>44230</v>
      </c>
      <c r="E3" s="4">
        <v>44240</v>
      </c>
      <c r="F3" s="5" t="str">
        <f>VLOOKUP(B3, customers!A:D, 3, FALSE)</f>
        <v>Male</v>
      </c>
      <c r="G3" s="6">
        <f>VLOOKUP(B3, customers!A:D, 4, FALSE)</f>
        <v>61</v>
      </c>
      <c r="H3" s="7" t="str">
        <f>VLOOKUP(B3, customers!A:H, 8, FALSE)</f>
        <v>South Australia</v>
      </c>
      <c r="I3" s="7" t="str">
        <f>VLOOKUP(B3, customers!A:H, 7, FALSE)</f>
        <v>Annaton</v>
      </c>
      <c r="O3" s="14" t="s">
        <v>2989</v>
      </c>
      <c r="P3" s="15" t="s">
        <v>2995</v>
      </c>
    </row>
    <row r="4" spans="1:16">
      <c r="A4" s="2">
        <v>3</v>
      </c>
      <c r="B4" s="2">
        <v>774</v>
      </c>
      <c r="C4" s="2">
        <v>46763</v>
      </c>
      <c r="D4" s="3">
        <v>44477</v>
      </c>
      <c r="E4" s="4">
        <v>44503</v>
      </c>
      <c r="F4" s="5" t="str">
        <f>VLOOKUP(B4, customers!A:D, 3, FALSE)</f>
        <v>Genderqueer</v>
      </c>
      <c r="G4" s="6">
        <f>VLOOKUP(B4, customers!A:D, 4, FALSE)</f>
        <v>34</v>
      </c>
      <c r="H4" s="7" t="str">
        <f>VLOOKUP(B4, customers!A:H, 8, FALSE)</f>
        <v>Tasmania</v>
      </c>
      <c r="I4" s="7" t="str">
        <f>VLOOKUP(B4, customers!A:H, 7, FALSE)</f>
        <v>West Jonathanshire</v>
      </c>
      <c r="O4" s="17" t="s">
        <v>2996</v>
      </c>
      <c r="P4" s="18">
        <v>3520014</v>
      </c>
    </row>
    <row r="5" spans="1:16">
      <c r="A5" s="2">
        <v>4</v>
      </c>
      <c r="B5" s="2">
        <v>433</v>
      </c>
      <c r="C5" s="2">
        <v>39782</v>
      </c>
      <c r="D5" s="3">
        <v>44322</v>
      </c>
      <c r="E5" s="4">
        <v>44335</v>
      </c>
      <c r="F5" s="5" t="str">
        <f>VLOOKUP(B5, customers!A:D, 3, FALSE)</f>
        <v>Non-binary</v>
      </c>
      <c r="G5" s="6">
        <f>VLOOKUP(B5, customers!A:D, 4, FALSE)</f>
        <v>46</v>
      </c>
      <c r="H5" s="7" t="str">
        <f>VLOOKUP(B5, customers!A:H, 8, FALSE)</f>
        <v>Tasmania</v>
      </c>
      <c r="I5" s="7" t="str">
        <f>VLOOKUP(B5, customers!A:H, 7, FALSE)</f>
        <v>West Michaelport</v>
      </c>
      <c r="O5" s="20" t="s">
        <v>2997</v>
      </c>
      <c r="P5" s="21">
        <v>3190783</v>
      </c>
    </row>
    <row r="6" spans="1:16">
      <c r="A6" s="2">
        <v>5</v>
      </c>
      <c r="B6" s="2">
        <v>441</v>
      </c>
      <c r="C6" s="2">
        <v>14719</v>
      </c>
      <c r="D6" s="3">
        <v>44278</v>
      </c>
      <c r="E6" s="4">
        <v>44279</v>
      </c>
      <c r="F6" s="5" t="str">
        <f>VLOOKUP(B6, customers!A:D, 3, FALSE)</f>
        <v>Bigender</v>
      </c>
      <c r="G6" s="6">
        <f>VLOOKUP(B6, customers!A:D, 4, FALSE)</f>
        <v>53</v>
      </c>
      <c r="H6" s="7" t="str">
        <f>VLOOKUP(B6, customers!A:H, 8, FALSE)</f>
        <v>Western Australia</v>
      </c>
      <c r="I6" s="7" t="str">
        <f>VLOOKUP(B6, customers!A:H, 7, FALSE)</f>
        <v>South Rileyview</v>
      </c>
      <c r="O6" s="20" t="s">
        <v>2998</v>
      </c>
      <c r="P6" s="21">
        <v>4129045</v>
      </c>
    </row>
    <row r="7" spans="1:16">
      <c r="A7" s="2">
        <v>6</v>
      </c>
      <c r="B7" s="2">
        <v>800</v>
      </c>
      <c r="C7" s="2">
        <v>16197</v>
      </c>
      <c r="D7" s="3">
        <v>44448</v>
      </c>
      <c r="E7" s="4">
        <v>44474</v>
      </c>
      <c r="F7" s="5" t="str">
        <f>VLOOKUP(B7, customers!A:D, 3, FALSE)</f>
        <v>Bigender</v>
      </c>
      <c r="G7" s="6">
        <f>VLOOKUP(B7, customers!A:D, 4, FALSE)</f>
        <v>49</v>
      </c>
      <c r="H7" s="7" t="str">
        <f>VLOOKUP(B7, customers!A:H, 8, FALSE)</f>
        <v>Queensland</v>
      </c>
      <c r="I7" s="7" t="str">
        <f>VLOOKUP(B7, customers!A:H, 7, FALSE)</f>
        <v>Daughertyport</v>
      </c>
      <c r="O7" s="20" t="s">
        <v>2999</v>
      </c>
      <c r="P7" s="21">
        <v>3233260</v>
      </c>
    </row>
    <row r="8" spans="1:16">
      <c r="A8" s="2">
        <v>7</v>
      </c>
      <c r="B8" s="2">
        <v>626</v>
      </c>
      <c r="C8" s="2">
        <v>37666</v>
      </c>
      <c r="D8" s="3">
        <v>44291</v>
      </c>
      <c r="E8" s="4">
        <v>44297</v>
      </c>
      <c r="F8" s="5" t="str">
        <f>VLOOKUP(B8, customers!A:D, 3, FALSE)</f>
        <v>Genderqueer</v>
      </c>
      <c r="G8" s="6">
        <f>VLOOKUP(B8, customers!A:D, 4, FALSE)</f>
        <v>64</v>
      </c>
      <c r="H8" s="7" t="str">
        <f>VLOOKUP(B8, customers!A:H, 8, FALSE)</f>
        <v>New South Wales</v>
      </c>
      <c r="I8" s="7" t="str">
        <f>VLOOKUP(B8, customers!A:H, 7, FALSE)</f>
        <v>Walterstad</v>
      </c>
      <c r="O8" s="20" t="s">
        <v>3000</v>
      </c>
      <c r="P8" s="21">
        <v>3028007</v>
      </c>
    </row>
    <row r="9" spans="1:16">
      <c r="A9" s="2">
        <v>8</v>
      </c>
      <c r="B9" s="2">
        <v>58</v>
      </c>
      <c r="C9" s="2">
        <v>28484</v>
      </c>
      <c r="D9" s="3">
        <v>44298</v>
      </c>
      <c r="E9" s="4">
        <v>44317</v>
      </c>
      <c r="F9" s="5" t="str">
        <f>VLOOKUP(B9, customers!A:D, 3, FALSE)</f>
        <v>Agender</v>
      </c>
      <c r="G9" s="6">
        <f>VLOOKUP(B9, customers!A:D, 4, FALSE)</f>
        <v>39</v>
      </c>
      <c r="H9" s="7" t="str">
        <f>VLOOKUP(B9, customers!A:H, 8, FALSE)</f>
        <v>New South Wales</v>
      </c>
      <c r="I9" s="7" t="str">
        <f>VLOOKUP(B9, customers!A:H, 7, FALSE)</f>
        <v>Amelieburgh</v>
      </c>
      <c r="O9" s="20" t="s">
        <v>3001</v>
      </c>
      <c r="P9" s="21">
        <v>3351443</v>
      </c>
    </row>
    <row r="10" spans="1:16">
      <c r="A10" s="2">
        <v>9</v>
      </c>
      <c r="B10" s="2">
        <v>852</v>
      </c>
      <c r="C10" s="2">
        <v>12896</v>
      </c>
      <c r="D10" s="3">
        <v>44317</v>
      </c>
      <c r="E10" s="4">
        <v>44327</v>
      </c>
      <c r="F10" s="5" t="str">
        <f>VLOOKUP(B10, customers!A:D, 3, FALSE)</f>
        <v>Polygender</v>
      </c>
      <c r="G10" s="6">
        <f>VLOOKUP(B10, customers!A:D, 4, FALSE)</f>
        <v>67</v>
      </c>
      <c r="H10" s="7" t="str">
        <f>VLOOKUP(B10, customers!A:H, 8, FALSE)</f>
        <v>Tasmania</v>
      </c>
      <c r="I10" s="7" t="str">
        <f>VLOOKUP(B10, customers!A:H, 7, FALSE)</f>
        <v>O'connertown</v>
      </c>
      <c r="O10" s="20" t="s">
        <v>3002</v>
      </c>
      <c r="P10" s="21">
        <v>3588328</v>
      </c>
    </row>
    <row r="11" spans="1:16">
      <c r="A11" s="2">
        <v>10</v>
      </c>
      <c r="B11" s="2">
        <v>659</v>
      </c>
      <c r="C11" s="2">
        <v>21922</v>
      </c>
      <c r="D11" s="4">
        <v>44484</v>
      </c>
      <c r="E11" s="4">
        <v>44485</v>
      </c>
      <c r="F11" s="5" t="str">
        <f>VLOOKUP(B11, customers!A:D, 3, FALSE)</f>
        <v>Non-binary</v>
      </c>
      <c r="G11" s="6">
        <f>VLOOKUP(B11, customers!A:D, 4, FALSE)</f>
        <v>57</v>
      </c>
      <c r="H11" s="7" t="str">
        <f>VLOOKUP(B11, customers!A:H, 8, FALSE)</f>
        <v>Tasmania</v>
      </c>
      <c r="I11" s="7" t="str">
        <f>VLOOKUP(B11, customers!A:H, 7, FALSE)</f>
        <v>Sophiemouth</v>
      </c>
      <c r="O11" s="20" t="s">
        <v>3003</v>
      </c>
      <c r="P11" s="21">
        <v>3822263</v>
      </c>
    </row>
    <row r="12" spans="1:16">
      <c r="A12" s="2">
        <v>11</v>
      </c>
      <c r="B12" s="2">
        <v>785</v>
      </c>
      <c r="C12" s="2">
        <v>36624</v>
      </c>
      <c r="D12" s="3">
        <v>44362</v>
      </c>
      <c r="E12" s="4">
        <v>44377</v>
      </c>
      <c r="F12" s="5" t="str">
        <f>VLOOKUP(B12, customers!A:D, 3, FALSE)</f>
        <v>Genderfluid</v>
      </c>
      <c r="G12" s="6">
        <f>VLOOKUP(B12, customers!A:D, 4, FALSE)</f>
        <v>54</v>
      </c>
      <c r="H12" s="7" t="str">
        <f>VLOOKUP(B12, customers!A:H, 8, FALSE)</f>
        <v>Northern Territory</v>
      </c>
      <c r="I12" s="7" t="str">
        <f>VLOOKUP(B12, customers!A:H, 7, FALSE)</f>
        <v>Port Adamburgh</v>
      </c>
      <c r="O12" s="20" t="s">
        <v>3004</v>
      </c>
      <c r="P12" s="21">
        <v>3173182</v>
      </c>
    </row>
    <row r="13" spans="1:16">
      <c r="A13" s="2">
        <v>12</v>
      </c>
      <c r="B13" s="2">
        <v>120</v>
      </c>
      <c r="C13" s="2">
        <v>55507</v>
      </c>
      <c r="D13" s="3">
        <v>44377</v>
      </c>
      <c r="E13" s="4">
        <v>44388</v>
      </c>
      <c r="F13" s="5" t="str">
        <f>VLOOKUP(B13, customers!A:D, 3, FALSE)</f>
        <v>Polygender</v>
      </c>
      <c r="G13" s="6">
        <f>VLOOKUP(B13, customers!A:D, 4, FALSE)</f>
        <v>60</v>
      </c>
      <c r="H13" s="7" t="str">
        <f>VLOOKUP(B13, customers!A:H, 8, FALSE)</f>
        <v>Queensland</v>
      </c>
      <c r="I13" s="7" t="str">
        <f>VLOOKUP(B13, customers!A:H, 7, FALSE)</f>
        <v>Carterbury</v>
      </c>
      <c r="O13" s="20" t="s">
        <v>3005</v>
      </c>
      <c r="P13" s="21">
        <v>2936611</v>
      </c>
    </row>
    <row r="14" spans="1:16">
      <c r="A14" s="2">
        <v>13</v>
      </c>
      <c r="B14" s="2">
        <v>204</v>
      </c>
      <c r="C14" s="2">
        <v>57810</v>
      </c>
      <c r="D14" s="4">
        <v>44484</v>
      </c>
      <c r="E14" s="4">
        <v>44500</v>
      </c>
      <c r="F14" s="5" t="str">
        <f>VLOOKUP(B14, customers!A:D, 3, FALSE)</f>
        <v>Female</v>
      </c>
      <c r="G14" s="6">
        <f>VLOOKUP(B14, customers!A:D, 4, FALSE)</f>
        <v>60</v>
      </c>
      <c r="H14" s="7" t="str">
        <f>VLOOKUP(B14, customers!A:H, 8, FALSE)</f>
        <v>New South Wales</v>
      </c>
      <c r="I14" s="7" t="str">
        <f>VLOOKUP(B14, customers!A:H, 7, FALSE)</f>
        <v>East Jakeberg</v>
      </c>
      <c r="O14" s="26" t="s">
        <v>3006</v>
      </c>
      <c r="P14" s="25">
        <v>33972936</v>
      </c>
    </row>
    <row r="15" spans="1:16">
      <c r="A15" s="2">
        <v>14</v>
      </c>
      <c r="B15" s="2">
        <v>957</v>
      </c>
      <c r="C15" s="2">
        <v>21270</v>
      </c>
      <c r="D15" s="3">
        <v>44284</v>
      </c>
      <c r="E15" s="4">
        <v>44298</v>
      </c>
      <c r="F15" s="5" t="str">
        <f>VLOOKUP(B15, customers!A:D, 3, FALSE)</f>
        <v>Male</v>
      </c>
      <c r="G15" s="6">
        <f>VLOOKUP(B15, customers!A:D, 4, FALSE)</f>
        <v>75</v>
      </c>
      <c r="H15" s="7" t="str">
        <f>VLOOKUP(B15, customers!A:H, 8, FALSE)</f>
        <v>South Australia</v>
      </c>
      <c r="I15" s="7" t="str">
        <f>VLOOKUP(B15, customers!A:H, 7, FALSE)</f>
        <v>Samanthaberg</v>
      </c>
    </row>
    <row r="16" spans="1:16">
      <c r="A16" s="2">
        <v>15</v>
      </c>
      <c r="B16" s="2">
        <v>468</v>
      </c>
      <c r="C16" s="2">
        <v>15488</v>
      </c>
      <c r="D16" s="3">
        <v>44461</v>
      </c>
      <c r="E16" s="4">
        <v>44477</v>
      </c>
      <c r="F16" s="5" t="str">
        <f>VLOOKUP(B16, customers!A:D, 3, FALSE)</f>
        <v>Genderqueer</v>
      </c>
      <c r="G16" s="6">
        <f>VLOOKUP(B16, customers!A:D, 4, FALSE)</f>
        <v>67</v>
      </c>
      <c r="H16" s="7" t="str">
        <f>VLOOKUP(B16, customers!A:H, 8, FALSE)</f>
        <v>Tasmania</v>
      </c>
      <c r="I16" s="7" t="str">
        <f>VLOOKUP(B16, customers!A:H, 7, FALSE)</f>
        <v>West Isla</v>
      </c>
    </row>
    <row r="17" spans="1:16">
      <c r="A17" s="2">
        <v>16</v>
      </c>
      <c r="B17" s="2">
        <v>564</v>
      </c>
      <c r="C17" s="2">
        <v>36479</v>
      </c>
      <c r="D17" s="3">
        <v>44384</v>
      </c>
      <c r="E17" s="4">
        <v>44385</v>
      </c>
      <c r="F17" s="5" t="str">
        <f>VLOOKUP(B17, customers!A:D, 3, FALSE)</f>
        <v>Bigender</v>
      </c>
      <c r="G17" s="6">
        <f>VLOOKUP(B17, customers!A:D, 4, FALSE)</f>
        <v>34</v>
      </c>
      <c r="H17" s="7" t="str">
        <f>VLOOKUP(B17, customers!A:H, 8, FALSE)</f>
        <v>Northern Territory</v>
      </c>
      <c r="I17" s="7" t="str">
        <f>VLOOKUP(B17, customers!A:H, 7, FALSE)</f>
        <v>North Marcusland</v>
      </c>
    </row>
    <row r="18" spans="1:16">
      <c r="A18" s="2">
        <v>17</v>
      </c>
      <c r="B18" s="2">
        <v>614</v>
      </c>
      <c r="C18" s="2">
        <v>51822</v>
      </c>
      <c r="D18" s="3">
        <v>44236</v>
      </c>
      <c r="E18" s="4">
        <v>44238</v>
      </c>
      <c r="F18" s="5" t="str">
        <f>VLOOKUP(B18, customers!A:D, 3, FALSE)</f>
        <v>Polygender</v>
      </c>
      <c r="G18" s="6">
        <f>VLOOKUP(B18, customers!A:D, 4, FALSE)</f>
        <v>45</v>
      </c>
      <c r="H18" s="7" t="str">
        <f>VLOOKUP(B18, customers!A:H, 8, FALSE)</f>
        <v>New South Wales</v>
      </c>
      <c r="I18" s="7" t="str">
        <f>VLOOKUP(B18, customers!A:H, 7, FALSE)</f>
        <v>Samuelside</v>
      </c>
    </row>
    <row r="19" spans="1:16">
      <c r="A19" s="2">
        <v>18</v>
      </c>
      <c r="B19" s="2">
        <v>299</v>
      </c>
      <c r="C19" s="2">
        <v>22902</v>
      </c>
      <c r="D19" s="3">
        <v>44197</v>
      </c>
      <c r="E19" s="4">
        <v>44199</v>
      </c>
      <c r="F19" s="5" t="str">
        <f>VLOOKUP(B19, customers!A:D, 3, FALSE)</f>
        <v>Non-binary</v>
      </c>
      <c r="G19" s="6">
        <f>VLOOKUP(B19, customers!A:D, 4, FALSE)</f>
        <v>32</v>
      </c>
      <c r="H19" s="7" t="str">
        <f>VLOOKUP(B19, customers!A:H, 8, FALSE)</f>
        <v>Victoria</v>
      </c>
      <c r="I19" s="7" t="str">
        <f>VLOOKUP(B19, customers!A:H, 7, FALSE)</f>
        <v>Lake Amelia</v>
      </c>
    </row>
    <row r="20" spans="1:16">
      <c r="A20" s="2">
        <v>19</v>
      </c>
      <c r="B20" s="2">
        <v>513</v>
      </c>
      <c r="C20" s="2">
        <v>56754</v>
      </c>
      <c r="D20" s="3">
        <v>44438</v>
      </c>
      <c r="E20" s="4">
        <v>44449</v>
      </c>
      <c r="F20" s="5" t="str">
        <f>VLOOKUP(B20, customers!A:D, 3, FALSE)</f>
        <v>Non-binary</v>
      </c>
      <c r="G20" s="6">
        <f>VLOOKUP(B20, customers!A:D, 4, FALSE)</f>
        <v>39</v>
      </c>
      <c r="H20" s="7" t="str">
        <f>VLOOKUP(B20, customers!A:H, 8, FALSE)</f>
        <v>Tasmania</v>
      </c>
      <c r="I20" s="7" t="str">
        <f>VLOOKUP(B20, customers!A:H, 7, FALSE)</f>
        <v>Port Ali</v>
      </c>
    </row>
    <row r="21" spans="1:16">
      <c r="A21" s="2">
        <v>20</v>
      </c>
      <c r="B21" s="2">
        <v>789</v>
      </c>
      <c r="C21" s="2">
        <v>45129</v>
      </c>
      <c r="D21" s="3">
        <v>44209</v>
      </c>
      <c r="E21" s="4">
        <v>44216</v>
      </c>
      <c r="F21" s="5" t="str">
        <f>VLOOKUP(B21, customers!A:D, 3, FALSE)</f>
        <v>Genderqueer</v>
      </c>
      <c r="G21" s="6">
        <f>VLOOKUP(B21, customers!A:D, 4, FALSE)</f>
        <v>36</v>
      </c>
      <c r="H21" s="7" t="str">
        <f>VLOOKUP(B21, customers!A:H, 8, FALSE)</f>
        <v>Western Australia</v>
      </c>
      <c r="I21" s="7" t="str">
        <f>VLOOKUP(B21, customers!A:H, 7, FALSE)</f>
        <v>Aliceland</v>
      </c>
      <c r="O21" s="14" t="s">
        <v>2991</v>
      </c>
      <c r="P21" s="15" t="s">
        <v>3007</v>
      </c>
    </row>
    <row r="22" spans="1:16">
      <c r="A22" s="2">
        <v>21</v>
      </c>
      <c r="B22" s="2">
        <v>124</v>
      </c>
      <c r="C22" s="2">
        <v>11261</v>
      </c>
      <c r="D22" s="3">
        <v>44290</v>
      </c>
      <c r="E22" s="4">
        <v>44303</v>
      </c>
      <c r="F22" s="5" t="str">
        <f>VLOOKUP(B22, customers!A:D, 3, FALSE)</f>
        <v>Non-binary</v>
      </c>
      <c r="G22" s="6">
        <f>VLOOKUP(B22, customers!A:D, 4, FALSE)</f>
        <v>54</v>
      </c>
      <c r="H22" s="7" t="str">
        <f>VLOOKUP(B22, customers!A:H, 8, FALSE)</f>
        <v>New South Wales</v>
      </c>
      <c r="I22" s="7" t="str">
        <f>VLOOKUP(B22, customers!A:H, 7, FALSE)</f>
        <v>Donnellyfort</v>
      </c>
      <c r="O22" s="16" t="s">
        <v>41</v>
      </c>
      <c r="P22" s="18">
        <v>34250.371681415927</v>
      </c>
    </row>
    <row r="23" spans="1:16">
      <c r="A23" s="2">
        <v>22</v>
      </c>
      <c r="B23" s="2">
        <v>180</v>
      </c>
      <c r="C23" s="2">
        <v>36088</v>
      </c>
      <c r="D23" s="3">
        <v>44344</v>
      </c>
      <c r="E23" s="4">
        <v>44356</v>
      </c>
      <c r="F23" s="5" t="str">
        <f>VLOOKUP(B23, customers!A:D, 3, FALSE)</f>
        <v>Genderfluid</v>
      </c>
      <c r="G23" s="6">
        <f>VLOOKUP(B23, customers!A:D, 4, FALSE)</f>
        <v>21</v>
      </c>
      <c r="H23" s="7" t="str">
        <f>VLOOKUP(B23, customers!A:H, 8, FALSE)</f>
        <v>Western Australia</v>
      </c>
      <c r="I23" s="7" t="str">
        <f>VLOOKUP(B23, customers!A:H, 7, FALSE)</f>
        <v>Chasemouth</v>
      </c>
      <c r="O23" s="27" t="s">
        <v>26</v>
      </c>
      <c r="P23" s="21">
        <v>32459.019801980197</v>
      </c>
    </row>
    <row r="24" spans="1:16">
      <c r="A24" s="2">
        <v>23</v>
      </c>
      <c r="B24" s="2">
        <v>652</v>
      </c>
      <c r="C24" s="2">
        <v>45711</v>
      </c>
      <c r="D24" s="3">
        <v>44333</v>
      </c>
      <c r="E24" s="4">
        <v>44338</v>
      </c>
      <c r="F24" s="5" t="str">
        <f>VLOOKUP(B24, customers!A:D, 3, FALSE)</f>
        <v>Male</v>
      </c>
      <c r="G24" s="6">
        <f>VLOOKUP(B24, customers!A:D, 4, FALSE)</f>
        <v>63</v>
      </c>
      <c r="H24" s="7" t="str">
        <f>VLOOKUP(B24, customers!A:H, 8, FALSE)</f>
        <v>South Australia</v>
      </c>
      <c r="I24" s="7" t="str">
        <f>VLOOKUP(B24, customers!A:H, 7, FALSE)</f>
        <v>North Isabelleside</v>
      </c>
      <c r="O24" s="27" t="s">
        <v>10</v>
      </c>
      <c r="P24" s="21">
        <v>35333.309352517987</v>
      </c>
    </row>
    <row r="25" spans="1:16">
      <c r="A25" s="2">
        <v>24</v>
      </c>
      <c r="B25" s="2">
        <v>469</v>
      </c>
      <c r="C25" s="2">
        <v>14566</v>
      </c>
      <c r="D25" s="3">
        <v>44443</v>
      </c>
      <c r="E25" s="4">
        <v>44459</v>
      </c>
      <c r="F25" s="5" t="str">
        <f>VLOOKUP(B25, customers!A:D, 3, FALSE)</f>
        <v>Female</v>
      </c>
      <c r="G25" s="6">
        <f>VLOOKUP(B25, customers!A:D, 4, FALSE)</f>
        <v>78</v>
      </c>
      <c r="H25" s="7" t="str">
        <f>VLOOKUP(B25, customers!A:H, 8, FALSE)</f>
        <v>New South Wales</v>
      </c>
      <c r="I25" s="7" t="str">
        <f>VLOOKUP(B25, customers!A:H, 7, FALSE)</f>
        <v>Andrewborough</v>
      </c>
      <c r="O25" s="27" t="s">
        <v>16</v>
      </c>
      <c r="P25" s="21">
        <v>35498.057971014496</v>
      </c>
    </row>
    <row r="26" spans="1:16">
      <c r="A26" s="2">
        <v>25</v>
      </c>
      <c r="B26" s="2">
        <v>562</v>
      </c>
      <c r="C26" s="2">
        <v>47075</v>
      </c>
      <c r="D26" s="3">
        <v>44381</v>
      </c>
      <c r="E26" s="4">
        <v>44385</v>
      </c>
      <c r="F26" s="5" t="str">
        <f>VLOOKUP(B26, customers!A:D, 3, FALSE)</f>
        <v>Agender</v>
      </c>
      <c r="G26" s="6">
        <f>VLOOKUP(B26, customers!A:D, 4, FALSE)</f>
        <v>58</v>
      </c>
      <c r="H26" s="7" t="str">
        <f>VLOOKUP(B26, customers!A:H, 8, FALSE)</f>
        <v>Queensland</v>
      </c>
      <c r="I26" s="7" t="str">
        <f>VLOOKUP(B26, customers!A:H, 7, FALSE)</f>
        <v>West Rubyland</v>
      </c>
      <c r="O26" s="27" t="s">
        <v>81</v>
      </c>
      <c r="P26" s="21">
        <v>32418.106870229007</v>
      </c>
    </row>
    <row r="27" spans="1:16">
      <c r="A27" s="2">
        <v>26</v>
      </c>
      <c r="B27" s="2">
        <v>732</v>
      </c>
      <c r="C27" s="2">
        <v>15964</v>
      </c>
      <c r="D27" s="3">
        <v>44311</v>
      </c>
      <c r="E27" s="4">
        <v>44320</v>
      </c>
      <c r="F27" s="5" t="str">
        <f>VLOOKUP(B27, customers!A:D, 3, FALSE)</f>
        <v>Genderfluid</v>
      </c>
      <c r="G27" s="6">
        <f>VLOOKUP(B27, customers!A:D, 4, FALSE)</f>
        <v>80</v>
      </c>
      <c r="H27" s="7" t="str">
        <f>VLOOKUP(B27, customers!A:H, 8, FALSE)</f>
        <v>Queensland</v>
      </c>
      <c r="I27" s="7" t="str">
        <f>VLOOKUP(B27, customers!A:H, 7, FALSE)</f>
        <v>Port Aaronton</v>
      </c>
      <c r="O27" s="27" t="s">
        <v>45</v>
      </c>
      <c r="P27" s="21">
        <v>33627.088235294119</v>
      </c>
    </row>
    <row r="28" spans="1:16">
      <c r="A28" s="2">
        <v>27</v>
      </c>
      <c r="B28" s="2">
        <v>443</v>
      </c>
      <c r="C28" s="2">
        <v>35513</v>
      </c>
      <c r="D28" s="3">
        <v>44332</v>
      </c>
      <c r="E28" s="4">
        <v>44344</v>
      </c>
      <c r="F28" s="5" t="str">
        <f>VLOOKUP(B28, customers!A:D, 3, FALSE)</f>
        <v>Bigender</v>
      </c>
      <c r="G28" s="6">
        <f>VLOOKUP(B28, customers!A:D, 4, FALSE)</f>
        <v>49</v>
      </c>
      <c r="H28" s="7" t="str">
        <f>VLOOKUP(B28, customers!A:H, 8, FALSE)</f>
        <v>Victoria</v>
      </c>
      <c r="I28" s="7" t="str">
        <f>VLOOKUP(B28, customers!A:H, 7, FALSE)</f>
        <v>Crooksshire</v>
      </c>
      <c r="O28" s="27" t="s">
        <v>85</v>
      </c>
      <c r="P28" s="21">
        <v>32760.889830508473</v>
      </c>
    </row>
    <row r="29" spans="1:16">
      <c r="A29" s="2">
        <v>28</v>
      </c>
      <c r="B29" s="2">
        <v>206</v>
      </c>
      <c r="C29" s="2">
        <v>29968</v>
      </c>
      <c r="D29" s="3">
        <v>44427</v>
      </c>
      <c r="E29" s="4">
        <v>44443</v>
      </c>
      <c r="F29" s="5" t="str">
        <f>VLOOKUP(B29, customers!A:D, 3, FALSE)</f>
        <v>Polygender</v>
      </c>
      <c r="G29" s="6">
        <f>VLOOKUP(B29, customers!A:D, 4, FALSE)</f>
        <v>66</v>
      </c>
      <c r="H29" s="7" t="str">
        <f>VLOOKUP(B29, customers!A:H, 8, FALSE)</f>
        <v>Queensland</v>
      </c>
      <c r="I29" s="7" t="str">
        <f>VLOOKUP(B29, customers!A:H, 7, FALSE)</f>
        <v>South Clairetown</v>
      </c>
      <c r="O29" s="27" t="s">
        <v>21</v>
      </c>
      <c r="P29" s="21">
        <v>34906.290322580644</v>
      </c>
    </row>
    <row r="30" spans="1:16">
      <c r="A30" s="2">
        <v>29</v>
      </c>
      <c r="B30" s="2">
        <v>993</v>
      </c>
      <c r="C30" s="2">
        <v>57645</v>
      </c>
      <c r="D30" s="3">
        <v>44277</v>
      </c>
      <c r="E30" s="4">
        <v>44283</v>
      </c>
      <c r="F30" s="5" t="str">
        <f>VLOOKUP(B30, customers!A:D, 3, FALSE)</f>
        <v>Polygender</v>
      </c>
      <c r="G30" s="6">
        <f>VLOOKUP(B30, customers!A:D, 4, FALSE)</f>
        <v>24</v>
      </c>
      <c r="H30" s="7" t="str">
        <f>VLOOKUP(B30, customers!A:H, 8, FALSE)</f>
        <v>Victoria</v>
      </c>
      <c r="I30" s="7" t="str">
        <f>VLOOKUP(B30, customers!A:H, 7, FALSE)</f>
        <v>Michaelberg</v>
      </c>
      <c r="O30" s="23" t="s">
        <v>3006</v>
      </c>
      <c r="P30" s="25">
        <v>33972.936000000002</v>
      </c>
    </row>
    <row r="31" spans="1:16">
      <c r="A31" s="2">
        <v>30</v>
      </c>
      <c r="B31" s="2">
        <v>260</v>
      </c>
      <c r="C31" s="2">
        <v>59350</v>
      </c>
      <c r="D31" s="3">
        <v>44384</v>
      </c>
      <c r="E31" s="4">
        <v>44403</v>
      </c>
      <c r="F31" s="5" t="str">
        <f>VLOOKUP(B31, customers!A:D, 3, FALSE)</f>
        <v>Female</v>
      </c>
      <c r="G31" s="6">
        <f>VLOOKUP(B31, customers!A:D, 4, FALSE)</f>
        <v>27</v>
      </c>
      <c r="H31" s="7" t="str">
        <f>VLOOKUP(B31, customers!A:H, 8, FALSE)</f>
        <v>Tasmania</v>
      </c>
      <c r="I31" s="7" t="str">
        <f>VLOOKUP(B31, customers!A:H, 7, FALSE)</f>
        <v>Trompview</v>
      </c>
    </row>
    <row r="32" spans="1:16">
      <c r="A32" s="2">
        <v>31</v>
      </c>
      <c r="B32" s="2">
        <v>727</v>
      </c>
      <c r="C32" s="2">
        <v>15722</v>
      </c>
      <c r="D32" s="3">
        <v>44266</v>
      </c>
      <c r="E32" s="4">
        <v>44291</v>
      </c>
      <c r="F32" s="5" t="str">
        <f>VLOOKUP(B32, customers!A:D, 3, FALSE)</f>
        <v>Female</v>
      </c>
      <c r="G32" s="6">
        <f>VLOOKUP(B32, customers!A:D, 4, FALSE)</f>
        <v>26</v>
      </c>
      <c r="H32" s="7" t="str">
        <f>VLOOKUP(B32, customers!A:H, 8, FALSE)</f>
        <v>New South Wales</v>
      </c>
      <c r="I32" s="7" t="str">
        <f>VLOOKUP(B32, customers!A:H, 7, FALSE)</f>
        <v>Jacobport</v>
      </c>
    </row>
    <row r="33" spans="1:16">
      <c r="A33" s="2">
        <v>32</v>
      </c>
      <c r="B33" s="2">
        <v>627</v>
      </c>
      <c r="C33" s="2">
        <v>24976</v>
      </c>
      <c r="D33" s="3">
        <v>44364</v>
      </c>
      <c r="E33" s="4">
        <v>44391</v>
      </c>
      <c r="F33" s="5" t="str">
        <f>VLOOKUP(B33, customers!A:D, 3, FALSE)</f>
        <v>Genderfluid</v>
      </c>
      <c r="G33" s="6">
        <f>VLOOKUP(B33, customers!A:D, 4, FALSE)</f>
        <v>51</v>
      </c>
      <c r="H33" s="7" t="str">
        <f>VLOOKUP(B33, customers!A:H, 8, FALSE)</f>
        <v>South Australia</v>
      </c>
      <c r="I33" s="7" t="str">
        <f>VLOOKUP(B33, customers!A:H, 7, FALSE)</f>
        <v>Port Christopher</v>
      </c>
      <c r="O33" s="14" t="s">
        <v>2992</v>
      </c>
      <c r="P33" s="15" t="s">
        <v>2995</v>
      </c>
    </row>
    <row r="34" spans="1:16">
      <c r="A34" s="2">
        <v>33</v>
      </c>
      <c r="B34" s="2">
        <v>588</v>
      </c>
      <c r="C34" s="2">
        <v>52945</v>
      </c>
      <c r="D34" s="3">
        <v>44378</v>
      </c>
      <c r="E34" s="4">
        <v>44384</v>
      </c>
      <c r="F34" s="5" t="str">
        <f>VLOOKUP(B34, customers!A:D, 3, FALSE)</f>
        <v>Genderfluid</v>
      </c>
      <c r="G34" s="6">
        <f>VLOOKUP(B34, customers!A:D, 4, FALSE)</f>
        <v>48</v>
      </c>
      <c r="H34" s="7" t="str">
        <f>VLOOKUP(B34, customers!A:H, 8, FALSE)</f>
        <v>Victoria</v>
      </c>
      <c r="I34" s="7" t="str">
        <f>VLOOKUP(B34, customers!A:H, 7, FALSE)</f>
        <v>West Danieltown</v>
      </c>
      <c r="O34" s="16" t="s">
        <v>4381</v>
      </c>
      <c r="P34" s="18">
        <v>6036758</v>
      </c>
    </row>
    <row r="35" spans="1:16">
      <c r="A35" s="2">
        <v>34</v>
      </c>
      <c r="B35" s="2">
        <v>412</v>
      </c>
      <c r="C35" s="2">
        <v>36244</v>
      </c>
      <c r="D35" s="3">
        <v>44339</v>
      </c>
      <c r="E35" s="4">
        <v>44346</v>
      </c>
      <c r="F35" s="5" t="str">
        <f>VLOOKUP(B35, customers!A:D, 3, FALSE)</f>
        <v>Polygender</v>
      </c>
      <c r="G35" s="6">
        <f>VLOOKUP(B35, customers!A:D, 4, FALSE)</f>
        <v>21</v>
      </c>
      <c r="H35" s="7" t="str">
        <f>VLOOKUP(B35, customers!A:H, 8, FALSE)</f>
        <v>South Australia</v>
      </c>
      <c r="I35" s="7" t="str">
        <f>VLOOKUP(B35, customers!A:H, 7, FALSE)</f>
        <v>Hackettchester</v>
      </c>
      <c r="O35" s="27" t="s">
        <v>4382</v>
      </c>
      <c r="P35" s="21">
        <v>5689910</v>
      </c>
    </row>
    <row r="36" spans="1:16">
      <c r="A36" s="2">
        <v>35</v>
      </c>
      <c r="B36" s="2">
        <v>358</v>
      </c>
      <c r="C36" s="2">
        <v>49665</v>
      </c>
      <c r="D36" s="3">
        <v>44439</v>
      </c>
      <c r="E36" s="4">
        <v>44446</v>
      </c>
      <c r="F36" s="5" t="str">
        <f>VLOOKUP(B36, customers!A:D, 3, FALSE)</f>
        <v>Genderfluid</v>
      </c>
      <c r="G36" s="6">
        <f>VLOOKUP(B36, customers!A:D, 4, FALSE)</f>
        <v>64</v>
      </c>
      <c r="H36" s="7" t="str">
        <f>VLOOKUP(B36, customers!A:H, 8, FALSE)</f>
        <v>Northern Territory</v>
      </c>
      <c r="I36" s="7" t="str">
        <f>VLOOKUP(B36, customers!A:H, 7, FALSE)</f>
        <v>Kreigerbury</v>
      </c>
      <c r="O36" s="27" t="s">
        <v>4383</v>
      </c>
      <c r="P36" s="21">
        <v>5598955</v>
      </c>
    </row>
    <row r="37" spans="1:16">
      <c r="A37" s="2">
        <v>36</v>
      </c>
      <c r="B37" s="2">
        <v>51</v>
      </c>
      <c r="C37" s="2">
        <v>32494</v>
      </c>
      <c r="D37" s="3">
        <v>44430</v>
      </c>
      <c r="E37" s="4">
        <v>44443</v>
      </c>
      <c r="F37" s="5" t="str">
        <f>VLOOKUP(B37, customers!A:D, 3, FALSE)</f>
        <v>Non-binary</v>
      </c>
      <c r="G37" s="6">
        <f>VLOOKUP(B37, customers!A:D, 4, FALSE)</f>
        <v>52</v>
      </c>
      <c r="H37" s="7" t="str">
        <f>VLOOKUP(B37, customers!A:H, 8, FALSE)</f>
        <v>Northern Territory</v>
      </c>
      <c r="I37" s="7" t="str">
        <f>VLOOKUP(B37, customers!A:H, 7, FALSE)</f>
        <v>South Evaport</v>
      </c>
      <c r="O37" s="27" t="s">
        <v>4384</v>
      </c>
      <c r="P37" s="21">
        <v>5975593</v>
      </c>
    </row>
    <row r="38" spans="1:16">
      <c r="A38" s="2">
        <v>37</v>
      </c>
      <c r="B38" s="2">
        <v>78</v>
      </c>
      <c r="C38" s="2">
        <v>53949</v>
      </c>
      <c r="D38" s="3">
        <v>44384</v>
      </c>
      <c r="E38" s="4">
        <v>44395</v>
      </c>
      <c r="F38" s="5" t="str">
        <f>VLOOKUP(B38, customers!A:D, 3, FALSE)</f>
        <v>Genderqueer</v>
      </c>
      <c r="G38" s="6">
        <f>VLOOKUP(B38, customers!A:D, 4, FALSE)</f>
        <v>38</v>
      </c>
      <c r="H38" s="7" t="str">
        <f>VLOOKUP(B38, customers!A:H, 8, FALSE)</f>
        <v>Northern Territory</v>
      </c>
      <c r="I38" s="7" t="str">
        <f>VLOOKUP(B38, customers!A:H, 7, FALSE)</f>
        <v>Lake Alihaven</v>
      </c>
      <c r="O38" s="27" t="s">
        <v>4385</v>
      </c>
      <c r="P38" s="21">
        <v>5244411</v>
      </c>
    </row>
    <row r="39" spans="1:16">
      <c r="A39" s="2">
        <v>38</v>
      </c>
      <c r="B39" s="2">
        <v>809</v>
      </c>
      <c r="C39" s="2">
        <v>46219</v>
      </c>
      <c r="D39" s="3">
        <v>44230</v>
      </c>
      <c r="E39" s="4">
        <v>44246</v>
      </c>
      <c r="F39" s="5" t="str">
        <f>VLOOKUP(B39, customers!A:D, 3, FALSE)</f>
        <v>Bigender</v>
      </c>
      <c r="G39" s="6">
        <f>VLOOKUP(B39, customers!A:D, 4, FALSE)</f>
        <v>76</v>
      </c>
      <c r="H39" s="7" t="str">
        <f>VLOOKUP(B39, customers!A:H, 8, FALSE)</f>
        <v>Tasmania</v>
      </c>
      <c r="I39" s="7" t="str">
        <f>VLOOKUP(B39, customers!A:H, 7, FALSE)</f>
        <v>South Tyler</v>
      </c>
      <c r="O39" s="27" t="s">
        <v>4386</v>
      </c>
      <c r="P39" s="21">
        <v>4963022</v>
      </c>
    </row>
    <row r="40" spans="1:16">
      <c r="A40" s="2">
        <v>39</v>
      </c>
      <c r="B40" s="2">
        <v>466</v>
      </c>
      <c r="C40" s="2">
        <v>23990</v>
      </c>
      <c r="D40" s="3">
        <v>44253</v>
      </c>
      <c r="E40" s="4">
        <v>44275</v>
      </c>
      <c r="F40" s="5" t="str">
        <f>VLOOKUP(B40, customers!A:D, 3, FALSE)</f>
        <v>Male</v>
      </c>
      <c r="G40" s="6">
        <f>VLOOKUP(B40, customers!A:D, 4, FALSE)</f>
        <v>28</v>
      </c>
      <c r="H40" s="7" t="str">
        <f>VLOOKUP(B40, customers!A:H, 8, FALSE)</f>
        <v>South Australia</v>
      </c>
      <c r="I40" s="7" t="str">
        <f>VLOOKUP(B40, customers!A:H, 7, FALSE)</f>
        <v>North Justin</v>
      </c>
      <c r="O40" s="27" t="s">
        <v>4387</v>
      </c>
      <c r="P40" s="21">
        <v>464287</v>
      </c>
    </row>
    <row r="41" spans="1:16">
      <c r="A41" s="2">
        <v>40</v>
      </c>
      <c r="B41" s="2">
        <v>86</v>
      </c>
      <c r="C41" s="2">
        <v>56657</v>
      </c>
      <c r="D41" s="3">
        <v>44203</v>
      </c>
      <c r="E41" s="4">
        <v>44215</v>
      </c>
      <c r="F41" s="5" t="str">
        <f>VLOOKUP(B41, customers!A:D, 3, FALSE)</f>
        <v>Non-binary</v>
      </c>
      <c r="G41" s="6">
        <f>VLOOKUP(B41, customers!A:D, 4, FALSE)</f>
        <v>76</v>
      </c>
      <c r="H41" s="7" t="str">
        <f>VLOOKUP(B41, customers!A:H, 8, FALSE)</f>
        <v>Tasmania</v>
      </c>
      <c r="I41" s="7" t="str">
        <f>VLOOKUP(B41, customers!A:H, 7, FALSE)</f>
        <v>Gleasonport</v>
      </c>
      <c r="O41" s="23" t="s">
        <v>3006</v>
      </c>
      <c r="P41" s="25">
        <v>33972936</v>
      </c>
    </row>
    <row r="42" spans="1:16">
      <c r="A42" s="2">
        <v>41</v>
      </c>
      <c r="B42" s="2">
        <v>790</v>
      </c>
      <c r="C42" s="2">
        <v>53386</v>
      </c>
      <c r="D42" s="3">
        <v>44199</v>
      </c>
      <c r="E42" s="4">
        <v>44205</v>
      </c>
      <c r="F42" s="5" t="str">
        <f>VLOOKUP(B42, customers!A:D, 3, FALSE)</f>
        <v>Genderqueer</v>
      </c>
      <c r="G42" s="6">
        <f>VLOOKUP(B42, customers!A:D, 4, FALSE)</f>
        <v>67</v>
      </c>
      <c r="H42" s="7" t="str">
        <f>VLOOKUP(B42, customers!A:H, 8, FALSE)</f>
        <v>Australian Capital Territory</v>
      </c>
      <c r="I42" s="7" t="str">
        <f>VLOOKUP(B42, customers!A:H, 7, FALSE)</f>
        <v>Nathanfort</v>
      </c>
    </row>
    <row r="43" spans="1:16">
      <c r="A43" s="2">
        <v>42</v>
      </c>
      <c r="B43" s="2">
        <v>690</v>
      </c>
      <c r="C43" s="2">
        <v>33993</v>
      </c>
      <c r="D43" s="3">
        <v>44406</v>
      </c>
      <c r="E43" s="4">
        <v>44410</v>
      </c>
      <c r="F43" s="5" t="str">
        <f>VLOOKUP(B43, customers!A:D, 3, FALSE)</f>
        <v>Genderqueer</v>
      </c>
      <c r="G43" s="6">
        <f>VLOOKUP(B43, customers!A:D, 4, FALSE)</f>
        <v>34</v>
      </c>
      <c r="H43" s="7" t="str">
        <f>VLOOKUP(B43, customers!A:H, 8, FALSE)</f>
        <v>Northern Territory</v>
      </c>
      <c r="I43" s="7" t="str">
        <f>VLOOKUP(B43, customers!A:H, 7, FALSE)</f>
        <v>Port Annabelle</v>
      </c>
    </row>
    <row r="44" spans="1:16">
      <c r="A44" s="2">
        <v>43</v>
      </c>
      <c r="B44" s="2">
        <v>570</v>
      </c>
      <c r="C44" s="2">
        <v>22839</v>
      </c>
      <c r="D44" s="3">
        <v>44390</v>
      </c>
      <c r="E44" s="4">
        <v>44411</v>
      </c>
      <c r="F44" s="5" t="str">
        <f>VLOOKUP(B44, customers!A:D, 3, FALSE)</f>
        <v>Genderqueer</v>
      </c>
      <c r="G44" s="6">
        <f>VLOOKUP(B44, customers!A:D, 4, FALSE)</f>
        <v>35</v>
      </c>
      <c r="H44" s="7" t="str">
        <f>VLOOKUP(B44, customers!A:H, 8, FALSE)</f>
        <v>New South Wales</v>
      </c>
      <c r="I44" s="7" t="str">
        <f>VLOOKUP(B44, customers!A:H, 7, FALSE)</f>
        <v>New Masonstad</v>
      </c>
    </row>
    <row r="45" spans="1:16">
      <c r="A45" s="2">
        <v>44</v>
      </c>
      <c r="B45" s="2">
        <v>849</v>
      </c>
      <c r="C45" s="2">
        <v>17071</v>
      </c>
      <c r="D45" s="3">
        <v>44446</v>
      </c>
      <c r="E45" s="4">
        <v>44461</v>
      </c>
      <c r="F45" s="5" t="str">
        <f>VLOOKUP(B45, customers!A:D, 3, FALSE)</f>
        <v>Male</v>
      </c>
      <c r="G45" s="6">
        <f>VLOOKUP(B45, customers!A:D, 4, FALSE)</f>
        <v>29</v>
      </c>
      <c r="H45" s="7" t="str">
        <f>VLOOKUP(B45, customers!A:H, 8, FALSE)</f>
        <v>New South Wales</v>
      </c>
      <c r="I45" s="7" t="str">
        <f>VLOOKUP(B45, customers!A:H, 7, FALSE)</f>
        <v>Lake Gabrielview</v>
      </c>
    </row>
    <row r="46" spans="1:16">
      <c r="A46" s="2">
        <v>45</v>
      </c>
      <c r="B46" s="2">
        <v>571</v>
      </c>
      <c r="C46" s="2">
        <v>21738</v>
      </c>
      <c r="D46" s="3">
        <v>44346</v>
      </c>
      <c r="E46" s="4">
        <v>44368</v>
      </c>
      <c r="F46" s="5" t="str">
        <f>VLOOKUP(B46, customers!A:D, 3, FALSE)</f>
        <v>Agender</v>
      </c>
      <c r="G46" s="6">
        <f>VLOOKUP(B46, customers!A:D, 4, FALSE)</f>
        <v>22</v>
      </c>
      <c r="H46" s="7" t="str">
        <f>VLOOKUP(B46, customers!A:H, 8, FALSE)</f>
        <v>Australian Capital Territory</v>
      </c>
      <c r="I46" s="7" t="str">
        <f>VLOOKUP(B46, customers!A:H, 7, FALSE)</f>
        <v>Jordanside</v>
      </c>
    </row>
    <row r="47" spans="1:16">
      <c r="A47" s="2">
        <v>46</v>
      </c>
      <c r="B47" s="2">
        <v>922</v>
      </c>
      <c r="C47" s="2">
        <v>25378</v>
      </c>
      <c r="D47" s="3">
        <v>44369</v>
      </c>
      <c r="E47" s="4">
        <v>44381</v>
      </c>
      <c r="F47" s="5" t="str">
        <f>VLOOKUP(B47, customers!A:D, 3, FALSE)</f>
        <v>Polygender</v>
      </c>
      <c r="G47" s="6">
        <f>VLOOKUP(B47, customers!A:D, 4, FALSE)</f>
        <v>53</v>
      </c>
      <c r="H47" s="7" t="str">
        <f>VLOOKUP(B47, customers!A:H, 8, FALSE)</f>
        <v>Victoria</v>
      </c>
      <c r="I47" s="7" t="str">
        <f>VLOOKUP(B47, customers!A:H, 7, FALSE)</f>
        <v>Jordanburgh</v>
      </c>
    </row>
    <row r="48" spans="1:16">
      <c r="A48" s="2">
        <v>47</v>
      </c>
      <c r="B48" s="2">
        <v>791</v>
      </c>
      <c r="C48" s="2">
        <v>35453</v>
      </c>
      <c r="D48" s="3">
        <v>44307</v>
      </c>
      <c r="E48" s="4">
        <v>44309</v>
      </c>
      <c r="F48" s="5" t="str">
        <f>VLOOKUP(B48, customers!A:D, 3, FALSE)</f>
        <v>Agender</v>
      </c>
      <c r="G48" s="6">
        <f>VLOOKUP(B48, customers!A:D, 4, FALSE)</f>
        <v>34</v>
      </c>
      <c r="H48" s="7" t="str">
        <f>VLOOKUP(B48, customers!A:H, 8, FALSE)</f>
        <v>Queensland</v>
      </c>
      <c r="I48" s="7" t="str">
        <f>VLOOKUP(B48, customers!A:H, 7, FALSE)</f>
        <v>Elijahshire</v>
      </c>
    </row>
    <row r="49" spans="1:9" ht="15">
      <c r="A49" s="2">
        <v>48</v>
      </c>
      <c r="B49" s="2">
        <v>620</v>
      </c>
      <c r="C49" s="2">
        <v>31712</v>
      </c>
      <c r="D49" s="3">
        <v>44302</v>
      </c>
      <c r="E49" s="4">
        <v>44309</v>
      </c>
      <c r="F49" s="5" t="str">
        <f>VLOOKUP(B49, customers!A:D, 3, FALSE)</f>
        <v>Male</v>
      </c>
      <c r="G49" s="6">
        <f>VLOOKUP(B49, customers!A:D, 4, FALSE)</f>
        <v>35</v>
      </c>
      <c r="H49" s="7" t="str">
        <f>VLOOKUP(B49, customers!A:H, 8, FALSE)</f>
        <v>Australian Capital Territory</v>
      </c>
      <c r="I49" s="7" t="str">
        <f>VLOOKUP(B49, customers!A:H, 7, FALSE)</f>
        <v>Jettstad</v>
      </c>
    </row>
    <row r="50" spans="1:9" ht="15">
      <c r="A50" s="2">
        <v>49</v>
      </c>
      <c r="B50" s="2">
        <v>336</v>
      </c>
      <c r="C50" s="2">
        <v>24219</v>
      </c>
      <c r="D50" s="3">
        <v>44218</v>
      </c>
      <c r="E50" s="4">
        <v>44240</v>
      </c>
      <c r="F50" s="5" t="str">
        <f>VLOOKUP(B50, customers!A:D, 3, FALSE)</f>
        <v>Male</v>
      </c>
      <c r="G50" s="6">
        <f>VLOOKUP(B50, customers!A:D, 4, FALSE)</f>
        <v>35</v>
      </c>
      <c r="H50" s="7" t="str">
        <f>VLOOKUP(B50, customers!A:H, 8, FALSE)</f>
        <v>Australian Capital Territory</v>
      </c>
      <c r="I50" s="7" t="str">
        <f>VLOOKUP(B50, customers!A:H, 7, FALSE)</f>
        <v>Port Madison</v>
      </c>
    </row>
    <row r="51" spans="1:9" ht="15">
      <c r="A51" s="2">
        <v>50</v>
      </c>
      <c r="B51" s="2">
        <v>454</v>
      </c>
      <c r="C51" s="2">
        <v>50310</v>
      </c>
      <c r="D51" s="3">
        <v>44455</v>
      </c>
      <c r="E51" s="4">
        <v>44457</v>
      </c>
      <c r="F51" s="5" t="str">
        <f>VLOOKUP(B51, customers!A:D, 3, FALSE)</f>
        <v>Genderfluid</v>
      </c>
      <c r="G51" s="6">
        <f>VLOOKUP(B51, customers!A:D, 4, FALSE)</f>
        <v>28</v>
      </c>
      <c r="H51" s="7" t="str">
        <f>VLOOKUP(B51, customers!A:H, 8, FALSE)</f>
        <v>New South Wales</v>
      </c>
      <c r="I51" s="7" t="str">
        <f>VLOOKUP(B51, customers!A:H, 7, FALSE)</f>
        <v>Port Isabellafurt</v>
      </c>
    </row>
    <row r="52" spans="1:9" ht="15">
      <c r="A52" s="2">
        <v>51</v>
      </c>
      <c r="B52" s="2">
        <v>399</v>
      </c>
      <c r="C52" s="2">
        <v>18423</v>
      </c>
      <c r="D52" s="3">
        <v>44246</v>
      </c>
      <c r="E52" s="4">
        <v>44253</v>
      </c>
      <c r="F52" s="5" t="str">
        <f>VLOOKUP(B52, customers!A:D, 3, FALSE)</f>
        <v>Agender</v>
      </c>
      <c r="G52" s="6">
        <f>VLOOKUP(B52, customers!A:D, 4, FALSE)</f>
        <v>46</v>
      </c>
      <c r="H52" s="7" t="str">
        <f>VLOOKUP(B52, customers!A:H, 8, FALSE)</f>
        <v>Western Australia</v>
      </c>
      <c r="I52" s="7" t="str">
        <f>VLOOKUP(B52, customers!A:H, 7, FALSE)</f>
        <v>South Logan</v>
      </c>
    </row>
    <row r="53" spans="1:9" ht="15">
      <c r="A53" s="2">
        <v>52</v>
      </c>
      <c r="B53" s="2">
        <v>493</v>
      </c>
      <c r="C53" s="2">
        <v>32155</v>
      </c>
      <c r="D53" s="3">
        <v>44475</v>
      </c>
      <c r="E53" s="4">
        <v>44498</v>
      </c>
      <c r="F53" s="5" t="str">
        <f>VLOOKUP(B53, customers!A:D, 3, FALSE)</f>
        <v>Bigender</v>
      </c>
      <c r="G53" s="6">
        <f>VLOOKUP(B53, customers!A:D, 4, FALSE)</f>
        <v>63</v>
      </c>
      <c r="H53" s="7" t="str">
        <f>VLOOKUP(B53, customers!A:H, 8, FALSE)</f>
        <v>Victoria</v>
      </c>
      <c r="I53" s="7" t="str">
        <f>VLOOKUP(B53, customers!A:H, 7, FALSE)</f>
        <v>Port Natalie</v>
      </c>
    </row>
    <row r="54" spans="1:9" ht="15">
      <c r="A54" s="2">
        <v>53</v>
      </c>
      <c r="B54" s="2">
        <v>528</v>
      </c>
      <c r="C54" s="2">
        <v>10517</v>
      </c>
      <c r="D54" s="3">
        <v>44308</v>
      </c>
      <c r="E54" s="4">
        <v>44318</v>
      </c>
      <c r="F54" s="5" t="str">
        <f>VLOOKUP(B54, customers!A:D, 3, FALSE)</f>
        <v>Non-binary</v>
      </c>
      <c r="G54" s="6">
        <f>VLOOKUP(B54, customers!A:D, 4, FALSE)</f>
        <v>63</v>
      </c>
      <c r="H54" s="7" t="str">
        <f>VLOOKUP(B54, customers!A:H, 8, FALSE)</f>
        <v>Western Australia</v>
      </c>
      <c r="I54" s="7" t="str">
        <f>VLOOKUP(B54, customers!A:H, 7, FALSE)</f>
        <v>Lake Madelineton</v>
      </c>
    </row>
    <row r="55" spans="1:9" ht="15">
      <c r="A55" s="2">
        <v>54</v>
      </c>
      <c r="B55" s="2">
        <v>195</v>
      </c>
      <c r="C55" s="2">
        <v>13681</v>
      </c>
      <c r="D55" s="3">
        <v>44311</v>
      </c>
      <c r="E55" s="4">
        <v>44333</v>
      </c>
      <c r="F55" s="5" t="str">
        <f>VLOOKUP(B55, customers!A:D, 3, FALSE)</f>
        <v>Genderfluid</v>
      </c>
      <c r="G55" s="6">
        <f>VLOOKUP(B55, customers!A:D, 4, FALSE)</f>
        <v>72</v>
      </c>
      <c r="H55" s="7" t="str">
        <f>VLOOKUP(B55, customers!A:H, 8, FALSE)</f>
        <v>New South Wales</v>
      </c>
      <c r="I55" s="7" t="str">
        <f>VLOOKUP(B55, customers!A:H, 7, FALSE)</f>
        <v>West Baileyville</v>
      </c>
    </row>
    <row r="56" spans="1:9" ht="15">
      <c r="A56" s="2">
        <v>55</v>
      </c>
      <c r="B56" s="2">
        <v>873</v>
      </c>
      <c r="C56" s="2">
        <v>55650</v>
      </c>
      <c r="D56" s="3">
        <v>44294</v>
      </c>
      <c r="E56" s="4">
        <v>44311</v>
      </c>
      <c r="F56" s="5" t="str">
        <f>VLOOKUP(B56, customers!A:D, 3, FALSE)</f>
        <v>Non-binary</v>
      </c>
      <c r="G56" s="6">
        <f>VLOOKUP(B56, customers!A:D, 4, FALSE)</f>
        <v>38</v>
      </c>
      <c r="H56" s="7" t="str">
        <f>VLOOKUP(B56, customers!A:H, 8, FALSE)</f>
        <v>Western Australia</v>
      </c>
      <c r="I56" s="7" t="str">
        <f>VLOOKUP(B56, customers!A:H, 7, FALSE)</f>
        <v>Samanthatown</v>
      </c>
    </row>
    <row r="57" spans="1:9" ht="15">
      <c r="A57" s="2">
        <v>56</v>
      </c>
      <c r="B57" s="2">
        <v>587</v>
      </c>
      <c r="C57" s="2">
        <v>17149</v>
      </c>
      <c r="D57" s="3">
        <v>44219</v>
      </c>
      <c r="E57" s="4">
        <v>44245</v>
      </c>
      <c r="F57" s="5" t="str">
        <f>VLOOKUP(B57, customers!A:D, 3, FALSE)</f>
        <v>Agender</v>
      </c>
      <c r="G57" s="6">
        <f>VLOOKUP(B57, customers!A:D, 4, FALSE)</f>
        <v>35</v>
      </c>
      <c r="H57" s="7" t="str">
        <f>VLOOKUP(B57, customers!A:H, 8, FALSE)</f>
        <v>Queensland</v>
      </c>
      <c r="I57" s="7" t="str">
        <f>VLOOKUP(B57, customers!A:H, 7, FALSE)</f>
        <v>East Declanside</v>
      </c>
    </row>
    <row r="58" spans="1:9" ht="15">
      <c r="A58" s="2">
        <v>57</v>
      </c>
      <c r="B58" s="2">
        <v>163</v>
      </c>
      <c r="C58" s="2">
        <v>41495</v>
      </c>
      <c r="D58" s="3">
        <v>44254</v>
      </c>
      <c r="E58" s="4">
        <v>44268</v>
      </c>
      <c r="F58" s="5" t="str">
        <f>VLOOKUP(B58, customers!A:D, 3, FALSE)</f>
        <v>Genderfluid</v>
      </c>
      <c r="G58" s="6">
        <f>VLOOKUP(B58, customers!A:D, 4, FALSE)</f>
        <v>20</v>
      </c>
      <c r="H58" s="7" t="str">
        <f>VLOOKUP(B58, customers!A:H, 8, FALSE)</f>
        <v>Australian Capital Territory</v>
      </c>
      <c r="I58" s="7" t="str">
        <f>VLOOKUP(B58, customers!A:H, 7, FALSE)</f>
        <v>Port Elliechester</v>
      </c>
    </row>
    <row r="59" spans="1:9" ht="15">
      <c r="A59" s="2">
        <v>58</v>
      </c>
      <c r="B59" s="2">
        <v>332</v>
      </c>
      <c r="C59" s="2">
        <v>42861</v>
      </c>
      <c r="D59" s="3">
        <v>44229</v>
      </c>
      <c r="E59" s="4">
        <v>44237</v>
      </c>
      <c r="F59" s="5" t="str">
        <f>VLOOKUP(B59, customers!A:D, 3, FALSE)</f>
        <v>Male</v>
      </c>
      <c r="G59" s="6">
        <f>VLOOKUP(B59, customers!A:D, 4, FALSE)</f>
        <v>75</v>
      </c>
      <c r="H59" s="7" t="str">
        <f>VLOOKUP(B59, customers!A:H, 8, FALSE)</f>
        <v>Northern Territory</v>
      </c>
      <c r="I59" s="7" t="str">
        <f>VLOOKUP(B59, customers!A:H, 7, FALSE)</f>
        <v>East George</v>
      </c>
    </row>
    <row r="60" spans="1:9" ht="15">
      <c r="A60" s="2">
        <v>59</v>
      </c>
      <c r="B60" s="2">
        <v>843</v>
      </c>
      <c r="C60" s="2">
        <v>21858</v>
      </c>
      <c r="D60" s="3">
        <v>44227</v>
      </c>
      <c r="E60" s="4">
        <v>44254</v>
      </c>
      <c r="F60" s="5" t="str">
        <f>VLOOKUP(B60, customers!A:D, 3, FALSE)</f>
        <v>Genderqueer</v>
      </c>
      <c r="G60" s="6">
        <f>VLOOKUP(B60, customers!A:D, 4, FALSE)</f>
        <v>23</v>
      </c>
      <c r="H60" s="7" t="str">
        <f>VLOOKUP(B60, customers!A:H, 8, FALSE)</f>
        <v>South Australia</v>
      </c>
      <c r="I60" s="7" t="str">
        <f>VLOOKUP(B60, customers!A:H, 7, FALSE)</f>
        <v>Lake Addisonland</v>
      </c>
    </row>
    <row r="61" spans="1:9" ht="15">
      <c r="A61" s="2">
        <v>60</v>
      </c>
      <c r="B61" s="2">
        <v>301</v>
      </c>
      <c r="C61" s="2">
        <v>31491</v>
      </c>
      <c r="D61" s="3">
        <v>44232</v>
      </c>
      <c r="E61" s="4">
        <v>44255</v>
      </c>
      <c r="F61" s="5" t="str">
        <f>VLOOKUP(B61, customers!A:D, 3, FALSE)</f>
        <v>Non-binary</v>
      </c>
      <c r="G61" s="6">
        <f>VLOOKUP(B61, customers!A:D, 4, FALSE)</f>
        <v>47</v>
      </c>
      <c r="H61" s="7" t="str">
        <f>VLOOKUP(B61, customers!A:H, 8, FALSE)</f>
        <v>South Australia</v>
      </c>
      <c r="I61" s="7" t="str">
        <f>VLOOKUP(B61, customers!A:H, 7, FALSE)</f>
        <v>New Sienna</v>
      </c>
    </row>
    <row r="62" spans="1:9" ht="15">
      <c r="A62" s="2">
        <v>61</v>
      </c>
      <c r="B62" s="2">
        <v>158</v>
      </c>
      <c r="C62" s="2">
        <v>42290</v>
      </c>
      <c r="D62" s="3">
        <v>44302</v>
      </c>
      <c r="E62" s="4">
        <v>44314</v>
      </c>
      <c r="F62" s="5" t="str">
        <f>VLOOKUP(B62, customers!A:D, 3, FALSE)</f>
        <v>Genderqueer</v>
      </c>
      <c r="G62" s="6">
        <f>VLOOKUP(B62, customers!A:D, 4, FALSE)</f>
        <v>33</v>
      </c>
      <c r="H62" s="7" t="str">
        <f>VLOOKUP(B62, customers!A:H, 8, FALSE)</f>
        <v>New South Wales</v>
      </c>
      <c r="I62" s="7" t="str">
        <f>VLOOKUP(B62, customers!A:H, 7, FALSE)</f>
        <v>Johnschester</v>
      </c>
    </row>
    <row r="63" spans="1:9" ht="15">
      <c r="A63" s="2">
        <v>62</v>
      </c>
      <c r="B63" s="2">
        <v>93</v>
      </c>
      <c r="C63" s="2">
        <v>37952</v>
      </c>
      <c r="D63" s="3">
        <v>44407</v>
      </c>
      <c r="E63" s="4">
        <v>44421</v>
      </c>
      <c r="F63" s="5" t="str">
        <f>VLOOKUP(B63, customers!A:D, 3, FALSE)</f>
        <v>Genderfluid</v>
      </c>
      <c r="G63" s="6">
        <f>VLOOKUP(B63, customers!A:D, 4, FALSE)</f>
        <v>66</v>
      </c>
      <c r="H63" s="7" t="str">
        <f>VLOOKUP(B63, customers!A:H, 8, FALSE)</f>
        <v>Queensland</v>
      </c>
      <c r="I63" s="7" t="str">
        <f>VLOOKUP(B63, customers!A:H, 7, FALSE)</f>
        <v>Colestad</v>
      </c>
    </row>
    <row r="64" spans="1:9" ht="15">
      <c r="A64" s="2">
        <v>63</v>
      </c>
      <c r="B64" s="2">
        <v>556</v>
      </c>
      <c r="C64" s="2">
        <v>27577</v>
      </c>
      <c r="D64" s="3">
        <v>44238</v>
      </c>
      <c r="E64" s="4">
        <v>44263</v>
      </c>
      <c r="F64" s="5" t="str">
        <f>VLOOKUP(B64, customers!A:D, 3, FALSE)</f>
        <v>Genderfluid</v>
      </c>
      <c r="G64" s="6">
        <f>VLOOKUP(B64, customers!A:D, 4, FALSE)</f>
        <v>61</v>
      </c>
      <c r="H64" s="7" t="str">
        <f>VLOOKUP(B64, customers!A:H, 8, FALSE)</f>
        <v>South Australia</v>
      </c>
      <c r="I64" s="7" t="str">
        <f>VLOOKUP(B64, customers!A:H, 7, FALSE)</f>
        <v>West Kai</v>
      </c>
    </row>
    <row r="65" spans="1:9" ht="15">
      <c r="A65" s="2">
        <v>64</v>
      </c>
      <c r="B65" s="2">
        <v>167</v>
      </c>
      <c r="C65" s="2">
        <v>23668</v>
      </c>
      <c r="D65" s="3">
        <v>44220</v>
      </c>
      <c r="E65" s="4">
        <v>44242</v>
      </c>
      <c r="F65" s="5" t="str">
        <f>VLOOKUP(B65, customers!A:D, 3, FALSE)</f>
        <v>Agender</v>
      </c>
      <c r="G65" s="6">
        <f>VLOOKUP(B65, customers!A:D, 4, FALSE)</f>
        <v>34</v>
      </c>
      <c r="H65" s="7" t="str">
        <f>VLOOKUP(B65, customers!A:H, 8, FALSE)</f>
        <v>Australian Capital Territory</v>
      </c>
      <c r="I65" s="7" t="str">
        <f>VLOOKUP(B65, customers!A:H, 7, FALSE)</f>
        <v>Ellieshire</v>
      </c>
    </row>
    <row r="66" spans="1:9" ht="15">
      <c r="A66" s="2">
        <v>65</v>
      </c>
      <c r="B66" s="2">
        <v>388</v>
      </c>
      <c r="C66" s="2">
        <v>22051</v>
      </c>
      <c r="D66" s="3">
        <v>44373</v>
      </c>
      <c r="E66" s="4">
        <v>44399</v>
      </c>
      <c r="F66" s="5" t="str">
        <f>VLOOKUP(B66, customers!A:D, 3, FALSE)</f>
        <v>Genderfluid</v>
      </c>
      <c r="G66" s="6">
        <f>VLOOKUP(B66, customers!A:D, 4, FALSE)</f>
        <v>38</v>
      </c>
      <c r="H66" s="7" t="str">
        <f>VLOOKUP(B66, customers!A:H, 8, FALSE)</f>
        <v>Northern Territory</v>
      </c>
      <c r="I66" s="7" t="str">
        <f>VLOOKUP(B66, customers!A:H, 7, FALSE)</f>
        <v>New Mayaburgh</v>
      </c>
    </row>
    <row r="67" spans="1:9" ht="15">
      <c r="A67" s="2">
        <v>66</v>
      </c>
      <c r="B67" s="2">
        <v>631</v>
      </c>
      <c r="C67" s="2">
        <v>42774</v>
      </c>
      <c r="D67" s="3">
        <v>44422</v>
      </c>
      <c r="E67" s="4">
        <v>44430</v>
      </c>
      <c r="F67" s="5" t="str">
        <f>VLOOKUP(B67, customers!A:D, 3, FALSE)</f>
        <v>Female</v>
      </c>
      <c r="G67" s="6">
        <f>VLOOKUP(B67, customers!A:D, 4, FALSE)</f>
        <v>49</v>
      </c>
      <c r="H67" s="7" t="str">
        <f>VLOOKUP(B67, customers!A:H, 8, FALSE)</f>
        <v>Northern Territory</v>
      </c>
      <c r="I67" s="7" t="str">
        <f>VLOOKUP(B67, customers!A:H, 7, FALSE)</f>
        <v>Davidfurt</v>
      </c>
    </row>
    <row r="68" spans="1:9" ht="15">
      <c r="A68" s="2">
        <v>67</v>
      </c>
      <c r="B68" s="2">
        <v>504</v>
      </c>
      <c r="C68" s="2">
        <v>52694</v>
      </c>
      <c r="D68" s="3">
        <v>44338</v>
      </c>
      <c r="E68" s="4">
        <v>44364</v>
      </c>
      <c r="F68" s="5" t="str">
        <f>VLOOKUP(B68, customers!A:D, 3, FALSE)</f>
        <v>Genderqueer</v>
      </c>
      <c r="G68" s="6">
        <f>VLOOKUP(B68, customers!A:D, 4, FALSE)</f>
        <v>56</v>
      </c>
      <c r="H68" s="7" t="str">
        <f>VLOOKUP(B68, customers!A:H, 8, FALSE)</f>
        <v>Northern Territory</v>
      </c>
      <c r="I68" s="7" t="str">
        <f>VLOOKUP(B68, customers!A:H, 7, FALSE)</f>
        <v>Emilymouth</v>
      </c>
    </row>
    <row r="69" spans="1:9" ht="15">
      <c r="A69" s="2">
        <v>68</v>
      </c>
      <c r="B69" s="2">
        <v>180</v>
      </c>
      <c r="C69" s="2">
        <v>20552</v>
      </c>
      <c r="D69" s="3">
        <v>44239</v>
      </c>
      <c r="E69" s="4">
        <v>44245</v>
      </c>
      <c r="F69" s="5" t="str">
        <f>VLOOKUP(B69, customers!A:D, 3, FALSE)</f>
        <v>Genderfluid</v>
      </c>
      <c r="G69" s="6">
        <f>VLOOKUP(B69, customers!A:D, 4, FALSE)</f>
        <v>21</v>
      </c>
      <c r="H69" s="7" t="str">
        <f>VLOOKUP(B69, customers!A:H, 8, FALSE)</f>
        <v>Western Australia</v>
      </c>
      <c r="I69" s="7" t="str">
        <f>VLOOKUP(B69, customers!A:H, 7, FALSE)</f>
        <v>Chasemouth</v>
      </c>
    </row>
    <row r="70" spans="1:9" ht="15">
      <c r="A70" s="2">
        <v>69</v>
      </c>
      <c r="B70" s="2">
        <v>96</v>
      </c>
      <c r="C70" s="2">
        <v>40619</v>
      </c>
      <c r="D70" s="3">
        <v>44263</v>
      </c>
      <c r="E70" s="4">
        <v>44283</v>
      </c>
      <c r="F70" s="5" t="str">
        <f>VLOOKUP(B70, customers!A:D, 3, FALSE)</f>
        <v>Genderfluid</v>
      </c>
      <c r="G70" s="6">
        <f>VLOOKUP(B70, customers!A:D, 4, FALSE)</f>
        <v>41</v>
      </c>
      <c r="H70" s="7" t="str">
        <f>VLOOKUP(B70, customers!A:H, 8, FALSE)</f>
        <v>New South Wales</v>
      </c>
      <c r="I70" s="7" t="str">
        <f>VLOOKUP(B70, customers!A:H, 7, FALSE)</f>
        <v>Hudsontown</v>
      </c>
    </row>
    <row r="71" spans="1:9" ht="15">
      <c r="A71" s="2">
        <v>70</v>
      </c>
      <c r="B71" s="2">
        <v>802</v>
      </c>
      <c r="C71" s="2">
        <v>11279</v>
      </c>
      <c r="D71" s="3">
        <v>44331</v>
      </c>
      <c r="E71" s="4">
        <v>44342</v>
      </c>
      <c r="F71" s="5" t="str">
        <f>VLOOKUP(B71, customers!A:D, 3, FALSE)</f>
        <v>Female</v>
      </c>
      <c r="G71" s="6">
        <f>VLOOKUP(B71, customers!A:D, 4, FALSE)</f>
        <v>72</v>
      </c>
      <c r="H71" s="7" t="str">
        <f>VLOOKUP(B71, customers!A:H, 8, FALSE)</f>
        <v>Northern Territory</v>
      </c>
      <c r="I71" s="7" t="str">
        <f>VLOOKUP(B71, customers!A:H, 7, FALSE)</f>
        <v>Imogenmouth</v>
      </c>
    </row>
    <row r="72" spans="1:9" ht="15">
      <c r="A72" s="2">
        <v>71</v>
      </c>
      <c r="B72" s="2">
        <v>795</v>
      </c>
      <c r="C72" s="2">
        <v>20283</v>
      </c>
      <c r="D72" s="3">
        <v>44241</v>
      </c>
      <c r="E72" s="4">
        <v>44243</v>
      </c>
      <c r="F72" s="5" t="str">
        <f>VLOOKUP(B72, customers!A:D, 3, FALSE)</f>
        <v>Agender</v>
      </c>
      <c r="G72" s="6">
        <f>VLOOKUP(B72, customers!A:D, 4, FALSE)</f>
        <v>49</v>
      </c>
      <c r="H72" s="7" t="str">
        <f>VLOOKUP(B72, customers!A:H, 8, FALSE)</f>
        <v>Australian Capital Territory</v>
      </c>
      <c r="I72" s="7" t="str">
        <f>VLOOKUP(B72, customers!A:H, 7, FALSE)</f>
        <v>East Hayden</v>
      </c>
    </row>
    <row r="73" spans="1:9" ht="15">
      <c r="A73" s="2">
        <v>72</v>
      </c>
      <c r="B73" s="2">
        <v>610</v>
      </c>
      <c r="C73" s="2">
        <v>40072</v>
      </c>
      <c r="D73" s="3">
        <v>44268</v>
      </c>
      <c r="E73" s="4">
        <v>44271</v>
      </c>
      <c r="F73" s="5" t="str">
        <f>VLOOKUP(B73, customers!A:D, 3, FALSE)</f>
        <v>Agender</v>
      </c>
      <c r="G73" s="6">
        <f>VLOOKUP(B73, customers!A:D, 4, FALSE)</f>
        <v>31</v>
      </c>
      <c r="H73" s="7" t="str">
        <f>VLOOKUP(B73, customers!A:H, 8, FALSE)</f>
        <v>Tasmania</v>
      </c>
      <c r="I73" s="7" t="str">
        <f>VLOOKUP(B73, customers!A:H, 7, FALSE)</f>
        <v>New Jayden</v>
      </c>
    </row>
    <row r="74" spans="1:9" ht="15">
      <c r="A74" s="2">
        <v>73</v>
      </c>
      <c r="B74" s="2">
        <v>965</v>
      </c>
      <c r="C74" s="2">
        <v>16715</v>
      </c>
      <c r="D74" s="3">
        <v>44401</v>
      </c>
      <c r="E74" s="4">
        <v>44427</v>
      </c>
      <c r="F74" s="5" t="str">
        <f>VLOOKUP(B74, customers!A:D, 3, FALSE)</f>
        <v>Bigender</v>
      </c>
      <c r="G74" s="6">
        <f>VLOOKUP(B74, customers!A:D, 4, FALSE)</f>
        <v>75</v>
      </c>
      <c r="H74" s="7" t="str">
        <f>VLOOKUP(B74, customers!A:H, 8, FALSE)</f>
        <v>Western Australia</v>
      </c>
      <c r="I74" s="7" t="str">
        <f>VLOOKUP(B74, customers!A:H, 7, FALSE)</f>
        <v>New Callumtown</v>
      </c>
    </row>
    <row r="75" spans="1:9" ht="15">
      <c r="A75" s="2">
        <v>74</v>
      </c>
      <c r="B75" s="2">
        <v>391</v>
      </c>
      <c r="C75" s="2">
        <v>39655</v>
      </c>
      <c r="D75" s="3">
        <v>44250</v>
      </c>
      <c r="E75" s="4">
        <v>44254</v>
      </c>
      <c r="F75" s="5" t="str">
        <f>VLOOKUP(B75, customers!A:D, 3, FALSE)</f>
        <v>Male</v>
      </c>
      <c r="G75" s="6">
        <f>VLOOKUP(B75, customers!A:D, 4, FALSE)</f>
        <v>75</v>
      </c>
      <c r="H75" s="7" t="str">
        <f>VLOOKUP(B75, customers!A:H, 8, FALSE)</f>
        <v>Australian Capital Territory</v>
      </c>
      <c r="I75" s="7" t="str">
        <f>VLOOKUP(B75, customers!A:H, 7, FALSE)</f>
        <v>North Sophieland</v>
      </c>
    </row>
    <row r="76" spans="1:9" ht="15">
      <c r="A76" s="2">
        <v>75</v>
      </c>
      <c r="B76" s="2">
        <v>68</v>
      </c>
      <c r="C76" s="2">
        <v>16667</v>
      </c>
      <c r="D76" s="3">
        <v>44432</v>
      </c>
      <c r="E76" s="4">
        <v>44454</v>
      </c>
      <c r="F76" s="5" t="str">
        <f>VLOOKUP(B76, customers!A:D, 3, FALSE)</f>
        <v>Female</v>
      </c>
      <c r="G76" s="6">
        <f>VLOOKUP(B76, customers!A:D, 4, FALSE)</f>
        <v>23</v>
      </c>
      <c r="H76" s="7" t="str">
        <f>VLOOKUP(B76, customers!A:H, 8, FALSE)</f>
        <v>Western Australia</v>
      </c>
      <c r="I76" s="7" t="str">
        <f>VLOOKUP(B76, customers!A:H, 7, FALSE)</f>
        <v>West Justin</v>
      </c>
    </row>
    <row r="77" spans="1:9" ht="15">
      <c r="A77" s="2">
        <v>76</v>
      </c>
      <c r="B77" s="2">
        <v>470</v>
      </c>
      <c r="C77" s="2">
        <v>22762</v>
      </c>
      <c r="D77" s="3">
        <v>44365</v>
      </c>
      <c r="E77" s="4">
        <v>44373</v>
      </c>
      <c r="F77" s="5" t="str">
        <f>VLOOKUP(B77, customers!A:D, 3, FALSE)</f>
        <v>Genderfluid</v>
      </c>
      <c r="G77" s="6">
        <f>VLOOKUP(B77, customers!A:D, 4, FALSE)</f>
        <v>45</v>
      </c>
      <c r="H77" s="7" t="str">
        <f>VLOOKUP(B77, customers!A:H, 8, FALSE)</f>
        <v>Western Australia</v>
      </c>
      <c r="I77" s="7" t="str">
        <f>VLOOKUP(B77, customers!A:H, 7, FALSE)</f>
        <v>Edwardtown</v>
      </c>
    </row>
    <row r="78" spans="1:9" ht="15">
      <c r="A78" s="2">
        <v>77</v>
      </c>
      <c r="B78" s="2">
        <v>680</v>
      </c>
      <c r="C78" s="2">
        <v>56675</v>
      </c>
      <c r="D78" s="3">
        <v>44305</v>
      </c>
      <c r="E78" s="4">
        <v>44315</v>
      </c>
      <c r="F78" s="5" t="str">
        <f>VLOOKUP(B78, customers!A:D, 3, FALSE)</f>
        <v>Bigender</v>
      </c>
      <c r="G78" s="6">
        <f>VLOOKUP(B78, customers!A:D, 4, FALSE)</f>
        <v>78</v>
      </c>
      <c r="H78" s="7" t="str">
        <f>VLOOKUP(B78, customers!A:H, 8, FALSE)</f>
        <v>New South Wales</v>
      </c>
      <c r="I78" s="7" t="str">
        <f>VLOOKUP(B78, customers!A:H, 7, FALSE)</f>
        <v>Taylorfurt</v>
      </c>
    </row>
    <row r="79" spans="1:9" ht="15">
      <c r="A79" s="2">
        <v>78</v>
      </c>
      <c r="B79" s="2">
        <v>681</v>
      </c>
      <c r="C79" s="2">
        <v>58179</v>
      </c>
      <c r="D79" s="3">
        <v>44329</v>
      </c>
      <c r="E79" s="4">
        <v>44345</v>
      </c>
      <c r="F79" s="5" t="str">
        <f>VLOOKUP(B79, customers!A:D, 3, FALSE)</f>
        <v>Polygender</v>
      </c>
      <c r="G79" s="6">
        <f>VLOOKUP(B79, customers!A:D, 4, FALSE)</f>
        <v>79</v>
      </c>
      <c r="H79" s="7" t="str">
        <f>VLOOKUP(B79, customers!A:H, 8, FALSE)</f>
        <v>Victoria</v>
      </c>
      <c r="I79" s="7" t="str">
        <f>VLOOKUP(B79, customers!A:H, 7, FALSE)</f>
        <v>West Alyssaton</v>
      </c>
    </row>
    <row r="80" spans="1:9" ht="15">
      <c r="A80" s="2">
        <v>79</v>
      </c>
      <c r="B80" s="2">
        <v>236</v>
      </c>
      <c r="C80" s="2">
        <v>54340</v>
      </c>
      <c r="D80" s="3">
        <v>44271</v>
      </c>
      <c r="E80" s="4">
        <v>44280</v>
      </c>
      <c r="F80" s="5" t="str">
        <f>VLOOKUP(B80, customers!A:D, 3, FALSE)</f>
        <v>Non-binary</v>
      </c>
      <c r="G80" s="6">
        <f>VLOOKUP(B80, customers!A:D, 4, FALSE)</f>
        <v>80</v>
      </c>
      <c r="H80" s="7" t="str">
        <f>VLOOKUP(B80, customers!A:H, 8, FALSE)</f>
        <v>New South Wales</v>
      </c>
      <c r="I80" s="7" t="str">
        <f>VLOOKUP(B80, customers!A:H, 7, FALSE)</f>
        <v>East Sienna</v>
      </c>
    </row>
    <row r="81" spans="1:9" ht="15">
      <c r="A81" s="2">
        <v>80</v>
      </c>
      <c r="B81" s="2">
        <v>872</v>
      </c>
      <c r="C81" s="2">
        <v>59554</v>
      </c>
      <c r="D81" s="3">
        <v>44312</v>
      </c>
      <c r="E81" s="4">
        <v>44336</v>
      </c>
      <c r="F81" s="5" t="str">
        <f>VLOOKUP(B81, customers!A:D, 3, FALSE)</f>
        <v>Non-binary</v>
      </c>
      <c r="G81" s="6">
        <f>VLOOKUP(B81, customers!A:D, 4, FALSE)</f>
        <v>74</v>
      </c>
      <c r="H81" s="7" t="str">
        <f>VLOOKUP(B81, customers!A:H, 8, FALSE)</f>
        <v>New South Wales</v>
      </c>
      <c r="I81" s="7" t="str">
        <f>VLOOKUP(B81, customers!A:H, 7, FALSE)</f>
        <v>West Lukeshire</v>
      </c>
    </row>
    <row r="82" spans="1:9" ht="15">
      <c r="A82" s="2">
        <v>81</v>
      </c>
      <c r="B82" s="2">
        <v>736</v>
      </c>
      <c r="C82" s="2">
        <v>30150</v>
      </c>
      <c r="D82" s="3">
        <v>44360</v>
      </c>
      <c r="E82" s="4">
        <v>44362</v>
      </c>
      <c r="F82" s="5" t="str">
        <f>VLOOKUP(B82, customers!A:D, 3, FALSE)</f>
        <v>Female</v>
      </c>
      <c r="G82" s="6">
        <f>VLOOKUP(B82, customers!A:D, 4, FALSE)</f>
        <v>55</v>
      </c>
      <c r="H82" s="7" t="str">
        <f>VLOOKUP(B82, customers!A:H, 8, FALSE)</f>
        <v>Victoria</v>
      </c>
      <c r="I82" s="7" t="str">
        <f>VLOOKUP(B82, customers!A:H, 7, FALSE)</f>
        <v>Doylebury</v>
      </c>
    </row>
    <row r="83" spans="1:9" ht="15">
      <c r="A83" s="2">
        <v>82</v>
      </c>
      <c r="B83" s="2">
        <v>927</v>
      </c>
      <c r="C83" s="2">
        <v>32502</v>
      </c>
      <c r="D83" s="3">
        <v>44229</v>
      </c>
      <c r="E83" s="4">
        <v>44254</v>
      </c>
      <c r="F83" s="5" t="str">
        <f>VLOOKUP(B83, customers!A:D, 3, FALSE)</f>
        <v>Male</v>
      </c>
      <c r="G83" s="6">
        <f>VLOOKUP(B83, customers!A:D, 4, FALSE)</f>
        <v>61</v>
      </c>
      <c r="H83" s="7" t="str">
        <f>VLOOKUP(B83, customers!A:H, 8, FALSE)</f>
        <v>Victoria</v>
      </c>
      <c r="I83" s="7" t="str">
        <f>VLOOKUP(B83, customers!A:H, 7, FALSE)</f>
        <v>Ryanfurt</v>
      </c>
    </row>
    <row r="84" spans="1:9" ht="15">
      <c r="A84" s="2">
        <v>83</v>
      </c>
      <c r="B84" s="2">
        <v>537</v>
      </c>
      <c r="C84" s="2">
        <v>39729</v>
      </c>
      <c r="D84" s="3">
        <v>44372</v>
      </c>
      <c r="E84" s="4">
        <v>44378</v>
      </c>
      <c r="F84" s="5" t="str">
        <f>VLOOKUP(B84, customers!A:D, 3, FALSE)</f>
        <v>Non-binary</v>
      </c>
      <c r="G84" s="6">
        <f>VLOOKUP(B84, customers!A:D, 4, FALSE)</f>
        <v>45</v>
      </c>
      <c r="H84" s="7" t="str">
        <f>VLOOKUP(B84, customers!A:H, 8, FALSE)</f>
        <v>Western Australia</v>
      </c>
      <c r="I84" s="7" t="str">
        <f>VLOOKUP(B84, customers!A:H, 7, FALSE)</f>
        <v>Krisland</v>
      </c>
    </row>
    <row r="85" spans="1:9" ht="15">
      <c r="A85" s="2">
        <v>84</v>
      </c>
      <c r="B85" s="2">
        <v>181</v>
      </c>
      <c r="C85" s="2">
        <v>43438</v>
      </c>
      <c r="D85" s="3">
        <v>44434</v>
      </c>
      <c r="E85" s="4">
        <v>44459</v>
      </c>
      <c r="F85" s="5" t="str">
        <f>VLOOKUP(B85, customers!A:D, 3, FALSE)</f>
        <v>Polygender</v>
      </c>
      <c r="G85" s="6">
        <f>VLOOKUP(B85, customers!A:D, 4, FALSE)</f>
        <v>27</v>
      </c>
      <c r="H85" s="7" t="str">
        <f>VLOOKUP(B85, customers!A:H, 8, FALSE)</f>
        <v>Northern Territory</v>
      </c>
      <c r="I85" s="7" t="str">
        <f>VLOOKUP(B85, customers!A:H, 7, FALSE)</f>
        <v>Port Joshuaside</v>
      </c>
    </row>
    <row r="86" spans="1:9" ht="15">
      <c r="A86" s="2">
        <v>85</v>
      </c>
      <c r="B86" s="2">
        <v>251</v>
      </c>
      <c r="C86" s="2">
        <v>43533</v>
      </c>
      <c r="D86" s="3">
        <v>44265</v>
      </c>
      <c r="E86" s="4">
        <v>44277</v>
      </c>
      <c r="F86" s="5" t="str">
        <f>VLOOKUP(B86, customers!A:D, 3, FALSE)</f>
        <v>Female</v>
      </c>
      <c r="G86" s="6">
        <f>VLOOKUP(B86, customers!A:D, 4, FALSE)</f>
        <v>78</v>
      </c>
      <c r="H86" s="7" t="str">
        <f>VLOOKUP(B86, customers!A:H, 8, FALSE)</f>
        <v>Australian Capital Territory</v>
      </c>
      <c r="I86" s="7" t="str">
        <f>VLOOKUP(B86, customers!A:H, 7, FALSE)</f>
        <v>Wilsonside</v>
      </c>
    </row>
    <row r="87" spans="1:9" ht="15">
      <c r="A87" s="2">
        <v>86</v>
      </c>
      <c r="B87" s="2">
        <v>874</v>
      </c>
      <c r="C87" s="2">
        <v>27045</v>
      </c>
      <c r="D87" s="3">
        <v>44413</v>
      </c>
      <c r="E87" s="4">
        <v>44419</v>
      </c>
      <c r="F87" s="5" t="str">
        <f>VLOOKUP(B87, customers!A:D, 3, FALSE)</f>
        <v>Genderqueer</v>
      </c>
      <c r="G87" s="6">
        <f>VLOOKUP(B87, customers!A:D, 4, FALSE)</f>
        <v>65</v>
      </c>
      <c r="H87" s="7" t="str">
        <f>VLOOKUP(B87, customers!A:H, 8, FALSE)</f>
        <v>Western Australia</v>
      </c>
      <c r="I87" s="7" t="str">
        <f>VLOOKUP(B87, customers!A:H, 7, FALSE)</f>
        <v>South Zacmouth</v>
      </c>
    </row>
    <row r="88" spans="1:9" ht="15">
      <c r="A88" s="2">
        <v>87</v>
      </c>
      <c r="B88" s="2">
        <v>325</v>
      </c>
      <c r="C88" s="2">
        <v>32961</v>
      </c>
      <c r="D88" s="3">
        <v>44367</v>
      </c>
      <c r="E88" s="4">
        <v>44393</v>
      </c>
      <c r="F88" s="5" t="str">
        <f>VLOOKUP(B88, customers!A:D, 3, FALSE)</f>
        <v>Genderqueer</v>
      </c>
      <c r="G88" s="6">
        <f>VLOOKUP(B88, customers!A:D, 4, FALSE)</f>
        <v>68</v>
      </c>
      <c r="H88" s="7" t="str">
        <f>VLOOKUP(B88, customers!A:H, 8, FALSE)</f>
        <v>South Australia</v>
      </c>
      <c r="I88" s="7" t="str">
        <f>VLOOKUP(B88, customers!A:H, 7, FALSE)</f>
        <v>West Claudia</v>
      </c>
    </row>
    <row r="89" spans="1:9" ht="15">
      <c r="A89" s="2">
        <v>88</v>
      </c>
      <c r="B89" s="2">
        <v>567</v>
      </c>
      <c r="C89" s="2">
        <v>10904</v>
      </c>
      <c r="D89" s="3">
        <v>44396</v>
      </c>
      <c r="E89" s="4">
        <v>44423</v>
      </c>
      <c r="F89" s="5" t="str">
        <f>VLOOKUP(B89, customers!A:D, 3, FALSE)</f>
        <v>Female</v>
      </c>
      <c r="G89" s="6">
        <f>VLOOKUP(B89, customers!A:D, 4, FALSE)</f>
        <v>39</v>
      </c>
      <c r="H89" s="7" t="str">
        <f>VLOOKUP(B89, customers!A:H, 8, FALSE)</f>
        <v>Northern Territory</v>
      </c>
      <c r="I89" s="7" t="str">
        <f>VLOOKUP(B89, customers!A:H, 7, FALSE)</f>
        <v>East Piper</v>
      </c>
    </row>
    <row r="90" spans="1:9" ht="15">
      <c r="A90" s="2">
        <v>89</v>
      </c>
      <c r="B90" s="2">
        <v>448</v>
      </c>
      <c r="C90" s="2">
        <v>29268</v>
      </c>
      <c r="D90" s="4">
        <v>44491</v>
      </c>
      <c r="E90" s="4">
        <v>44516</v>
      </c>
      <c r="F90" s="5" t="str">
        <f>VLOOKUP(B90, customers!A:D, 3, FALSE)</f>
        <v>Genderqueer</v>
      </c>
      <c r="G90" s="6">
        <f>VLOOKUP(B90, customers!A:D, 4, FALSE)</f>
        <v>61</v>
      </c>
      <c r="H90" s="7" t="str">
        <f>VLOOKUP(B90, customers!A:H, 8, FALSE)</f>
        <v>Queensland</v>
      </c>
      <c r="I90" s="7" t="str">
        <f>VLOOKUP(B90, customers!A:H, 7, FALSE)</f>
        <v>Liamton</v>
      </c>
    </row>
    <row r="91" spans="1:9" ht="15">
      <c r="A91" s="2">
        <v>90</v>
      </c>
      <c r="B91" s="2">
        <v>809</v>
      </c>
      <c r="C91" s="2">
        <v>11475</v>
      </c>
      <c r="D91" s="3">
        <v>44360</v>
      </c>
      <c r="E91" s="4">
        <v>44384</v>
      </c>
      <c r="F91" s="5" t="str">
        <f>VLOOKUP(B91, customers!A:D, 3, FALSE)</f>
        <v>Bigender</v>
      </c>
      <c r="G91" s="6">
        <f>VLOOKUP(B91, customers!A:D, 4, FALSE)</f>
        <v>76</v>
      </c>
      <c r="H91" s="7" t="str">
        <f>VLOOKUP(B91, customers!A:H, 8, FALSE)</f>
        <v>Tasmania</v>
      </c>
      <c r="I91" s="7" t="str">
        <f>VLOOKUP(B91, customers!A:H, 7, FALSE)</f>
        <v>South Tyler</v>
      </c>
    </row>
    <row r="92" spans="1:9" ht="15">
      <c r="A92" s="2">
        <v>91</v>
      </c>
      <c r="B92" s="2">
        <v>803</v>
      </c>
      <c r="C92" s="2">
        <v>16601</v>
      </c>
      <c r="D92" s="3">
        <v>44441</v>
      </c>
      <c r="E92" s="4">
        <v>44454</v>
      </c>
      <c r="F92" s="5" t="str">
        <f>VLOOKUP(B92, customers!A:D, 3, FALSE)</f>
        <v>Bigender</v>
      </c>
      <c r="G92" s="6">
        <f>VLOOKUP(B92, customers!A:D, 4, FALSE)</f>
        <v>68</v>
      </c>
      <c r="H92" s="7" t="str">
        <f>VLOOKUP(B92, customers!A:H, 8, FALSE)</f>
        <v>Australian Capital Territory</v>
      </c>
      <c r="I92" s="7" t="str">
        <f>VLOOKUP(B92, customers!A:H, 7, FALSE)</f>
        <v>Amyton</v>
      </c>
    </row>
    <row r="93" spans="1:9" ht="15">
      <c r="A93" s="2">
        <v>92</v>
      </c>
      <c r="B93" s="2">
        <v>273</v>
      </c>
      <c r="C93" s="2">
        <v>37239</v>
      </c>
      <c r="D93" s="3">
        <v>44208</v>
      </c>
      <c r="E93" s="4">
        <v>44226</v>
      </c>
      <c r="F93" s="5" t="str">
        <f>VLOOKUP(B93, customers!A:D, 3, FALSE)</f>
        <v>Bigender</v>
      </c>
      <c r="G93" s="6">
        <f>VLOOKUP(B93, customers!A:D, 4, FALSE)</f>
        <v>46</v>
      </c>
      <c r="H93" s="7" t="str">
        <f>VLOOKUP(B93, customers!A:H, 8, FALSE)</f>
        <v>Northern Territory</v>
      </c>
      <c r="I93" s="7" t="str">
        <f>VLOOKUP(B93, customers!A:H, 7, FALSE)</f>
        <v>Noahmouth</v>
      </c>
    </row>
    <row r="94" spans="1:9" ht="15">
      <c r="A94" s="2">
        <v>93</v>
      </c>
      <c r="B94" s="2">
        <v>908</v>
      </c>
      <c r="C94" s="2">
        <v>52379</v>
      </c>
      <c r="D94" s="4">
        <v>44491</v>
      </c>
      <c r="E94" s="4">
        <v>44511</v>
      </c>
      <c r="F94" s="5" t="str">
        <f>VLOOKUP(B94, customers!A:D, 3, FALSE)</f>
        <v>Genderqueer</v>
      </c>
      <c r="G94" s="6">
        <f>VLOOKUP(B94, customers!A:D, 4, FALSE)</f>
        <v>42</v>
      </c>
      <c r="H94" s="7" t="str">
        <f>VLOOKUP(B94, customers!A:H, 8, FALSE)</f>
        <v>Queensland</v>
      </c>
      <c r="I94" s="7" t="str">
        <f>VLOOKUP(B94, customers!A:H, 7, FALSE)</f>
        <v>South Alexandraview</v>
      </c>
    </row>
    <row r="95" spans="1:9" ht="15">
      <c r="A95" s="2">
        <v>94</v>
      </c>
      <c r="B95" s="2">
        <v>629</v>
      </c>
      <c r="C95" s="2">
        <v>47031</v>
      </c>
      <c r="D95" s="3">
        <v>44263</v>
      </c>
      <c r="E95" s="4">
        <v>44281</v>
      </c>
      <c r="F95" s="5" t="str">
        <f>VLOOKUP(B95, customers!A:D, 3, FALSE)</f>
        <v>Male</v>
      </c>
      <c r="G95" s="6">
        <f>VLOOKUP(B95, customers!A:D, 4, FALSE)</f>
        <v>53</v>
      </c>
      <c r="H95" s="7" t="str">
        <f>VLOOKUP(B95, customers!A:H, 8, FALSE)</f>
        <v>Western Australia</v>
      </c>
      <c r="I95" s="7" t="str">
        <f>VLOOKUP(B95, customers!A:H, 7, FALSE)</f>
        <v>Amberland</v>
      </c>
    </row>
    <row r="96" spans="1:9" ht="15">
      <c r="A96" s="2">
        <v>95</v>
      </c>
      <c r="B96" s="2">
        <v>413</v>
      </c>
      <c r="C96" s="2">
        <v>52416</v>
      </c>
      <c r="D96" s="3">
        <v>44221</v>
      </c>
      <c r="E96" s="4">
        <v>44232</v>
      </c>
      <c r="F96" s="5" t="str">
        <f>VLOOKUP(B96, customers!A:D, 3, FALSE)</f>
        <v>Bigender</v>
      </c>
      <c r="G96" s="6">
        <f>VLOOKUP(B96, customers!A:D, 4, FALSE)</f>
        <v>25</v>
      </c>
      <c r="H96" s="7" t="str">
        <f>VLOOKUP(B96, customers!A:H, 8, FALSE)</f>
        <v>Queensland</v>
      </c>
      <c r="I96" s="7" t="str">
        <f>VLOOKUP(B96, customers!A:H, 7, FALSE)</f>
        <v>Morissetteborough</v>
      </c>
    </row>
    <row r="97" spans="1:9" ht="15">
      <c r="A97" s="2">
        <v>96</v>
      </c>
      <c r="B97" s="2">
        <v>415</v>
      </c>
      <c r="C97" s="2">
        <v>12119</v>
      </c>
      <c r="D97" s="3">
        <v>44367</v>
      </c>
      <c r="E97" s="4">
        <v>44377</v>
      </c>
      <c r="F97" s="5" t="str">
        <f>VLOOKUP(B97, customers!A:D, 3, FALSE)</f>
        <v>Polygender</v>
      </c>
      <c r="G97" s="6">
        <f>VLOOKUP(B97, customers!A:D, 4, FALSE)</f>
        <v>40</v>
      </c>
      <c r="H97" s="7" t="str">
        <f>VLOOKUP(B97, customers!A:H, 8, FALSE)</f>
        <v>South Australia</v>
      </c>
      <c r="I97" s="7" t="str">
        <f>VLOOKUP(B97, customers!A:H, 7, FALSE)</f>
        <v>Dietrichville</v>
      </c>
    </row>
    <row r="98" spans="1:9" ht="15">
      <c r="A98" s="2">
        <v>97</v>
      </c>
      <c r="B98" s="2">
        <v>106</v>
      </c>
      <c r="C98" s="2">
        <v>17772</v>
      </c>
      <c r="D98" s="3">
        <v>44284</v>
      </c>
      <c r="E98" s="4">
        <v>44286</v>
      </c>
      <c r="F98" s="5" t="str">
        <f>VLOOKUP(B98, customers!A:D, 3, FALSE)</f>
        <v>Genderqueer</v>
      </c>
      <c r="G98" s="6">
        <f>VLOOKUP(B98, customers!A:D, 4, FALSE)</f>
        <v>38</v>
      </c>
      <c r="H98" s="7" t="str">
        <f>VLOOKUP(B98, customers!A:H, 8, FALSE)</f>
        <v>Australian Capital Territory</v>
      </c>
      <c r="I98" s="7" t="str">
        <f>VLOOKUP(B98, customers!A:H, 7, FALSE)</f>
        <v>Stokestown</v>
      </c>
    </row>
    <row r="99" spans="1:9" ht="15">
      <c r="A99" s="2">
        <v>98</v>
      </c>
      <c r="B99" s="2">
        <v>257</v>
      </c>
      <c r="C99" s="2">
        <v>44700</v>
      </c>
      <c r="D99" s="3">
        <v>44315</v>
      </c>
      <c r="E99" s="4">
        <v>44324</v>
      </c>
      <c r="F99" s="5" t="str">
        <f>VLOOKUP(B99, customers!A:D, 3, FALSE)</f>
        <v>Genderfluid</v>
      </c>
      <c r="G99" s="6">
        <f>VLOOKUP(B99, customers!A:D, 4, FALSE)</f>
        <v>61</v>
      </c>
      <c r="H99" s="7" t="str">
        <f>VLOOKUP(B99, customers!A:H, 8, FALSE)</f>
        <v>Australian Capital Territory</v>
      </c>
      <c r="I99" s="7" t="str">
        <f>VLOOKUP(B99, customers!A:H, 7, FALSE)</f>
        <v>Johnstonshire</v>
      </c>
    </row>
    <row r="100" spans="1:9" ht="15">
      <c r="A100" s="2">
        <v>99</v>
      </c>
      <c r="B100" s="2">
        <v>291</v>
      </c>
      <c r="C100" s="2">
        <v>26787</v>
      </c>
      <c r="D100" s="3">
        <v>44452</v>
      </c>
      <c r="E100" s="4">
        <v>44464</v>
      </c>
      <c r="F100" s="5" t="str">
        <f>VLOOKUP(B100, customers!A:D, 3, FALSE)</f>
        <v>Genderqueer</v>
      </c>
      <c r="G100" s="6">
        <f>VLOOKUP(B100, customers!A:D, 4, FALSE)</f>
        <v>43</v>
      </c>
      <c r="H100" s="7" t="str">
        <f>VLOOKUP(B100, customers!A:H, 8, FALSE)</f>
        <v>Tasmania</v>
      </c>
      <c r="I100" s="7" t="str">
        <f>VLOOKUP(B100, customers!A:H, 7, FALSE)</f>
        <v>South Hannah</v>
      </c>
    </row>
    <row r="101" spans="1:9" ht="15">
      <c r="A101" s="2">
        <v>100</v>
      </c>
      <c r="B101" s="2">
        <v>817</v>
      </c>
      <c r="C101" s="2">
        <v>57063</v>
      </c>
      <c r="D101" s="3">
        <v>44285</v>
      </c>
      <c r="E101" s="4">
        <v>44302</v>
      </c>
      <c r="F101" s="5" t="str">
        <f>VLOOKUP(B101, customers!A:D, 3, FALSE)</f>
        <v>Polygender</v>
      </c>
      <c r="G101" s="6">
        <f>VLOOKUP(B101, customers!A:D, 4, FALSE)</f>
        <v>45</v>
      </c>
      <c r="H101" s="7" t="str">
        <f>VLOOKUP(B101, customers!A:H, 8, FALSE)</f>
        <v>Tasmania</v>
      </c>
      <c r="I101" s="7" t="str">
        <f>VLOOKUP(B101, customers!A:H, 7, FALSE)</f>
        <v>Johnsonstad</v>
      </c>
    </row>
    <row r="102" spans="1:9" ht="15">
      <c r="A102" s="2">
        <v>101</v>
      </c>
      <c r="B102" s="2">
        <v>807</v>
      </c>
      <c r="C102" s="2">
        <v>25174</v>
      </c>
      <c r="D102" s="3">
        <v>44227</v>
      </c>
      <c r="E102" s="4">
        <v>44254</v>
      </c>
      <c r="F102" s="5" t="str">
        <f>VLOOKUP(B102, customers!A:D, 3, FALSE)</f>
        <v>Polygender</v>
      </c>
      <c r="G102" s="6">
        <f>VLOOKUP(B102, customers!A:D, 4, FALSE)</f>
        <v>26</v>
      </c>
      <c r="H102" s="7" t="str">
        <f>VLOOKUP(B102, customers!A:H, 8, FALSE)</f>
        <v>Queensland</v>
      </c>
      <c r="I102" s="7" t="str">
        <f>VLOOKUP(B102, customers!A:H, 7, FALSE)</f>
        <v>Tylershire</v>
      </c>
    </row>
    <row r="103" spans="1:9" ht="15">
      <c r="A103" s="2">
        <v>102</v>
      </c>
      <c r="B103" s="2">
        <v>846</v>
      </c>
      <c r="C103" s="2">
        <v>41382</v>
      </c>
      <c r="D103" s="3">
        <v>44323</v>
      </c>
      <c r="E103" s="4">
        <v>44342</v>
      </c>
      <c r="F103" s="5" t="str">
        <f>VLOOKUP(B103, customers!A:D, 3, FALSE)</f>
        <v>Genderfluid</v>
      </c>
      <c r="G103" s="6">
        <f>VLOOKUP(B103, customers!A:D, 4, FALSE)</f>
        <v>72</v>
      </c>
      <c r="H103" s="7" t="str">
        <f>VLOOKUP(B103, customers!A:H, 8, FALSE)</f>
        <v>Victoria</v>
      </c>
      <c r="I103" s="7" t="str">
        <f>VLOOKUP(B103, customers!A:H, 7, FALSE)</f>
        <v>Davidtown</v>
      </c>
    </row>
    <row r="104" spans="1:9" ht="15">
      <c r="A104" s="2">
        <v>103</v>
      </c>
      <c r="B104" s="2">
        <v>209</v>
      </c>
      <c r="C104" s="2">
        <v>49852</v>
      </c>
      <c r="D104" s="3">
        <v>44363</v>
      </c>
      <c r="E104" s="4">
        <v>44371</v>
      </c>
      <c r="F104" s="5" t="str">
        <f>VLOOKUP(B104, customers!A:D, 3, FALSE)</f>
        <v>Female</v>
      </c>
      <c r="G104" s="6">
        <f>VLOOKUP(B104, customers!A:D, 4, FALSE)</f>
        <v>29</v>
      </c>
      <c r="H104" s="7" t="str">
        <f>VLOOKUP(B104, customers!A:H, 8, FALSE)</f>
        <v>South Australia</v>
      </c>
      <c r="I104" s="7" t="str">
        <f>VLOOKUP(B104, customers!A:H, 7, FALSE)</f>
        <v>Bayermouth</v>
      </c>
    </row>
    <row r="105" spans="1:9" ht="15">
      <c r="A105" s="2">
        <v>104</v>
      </c>
      <c r="B105" s="2">
        <v>366</v>
      </c>
      <c r="C105" s="2">
        <v>11454</v>
      </c>
      <c r="D105" s="3">
        <v>44352</v>
      </c>
      <c r="E105" s="4">
        <v>44370</v>
      </c>
      <c r="F105" s="5" t="str">
        <f>VLOOKUP(B105, customers!A:D, 3, FALSE)</f>
        <v>Agender</v>
      </c>
      <c r="G105" s="6">
        <f>VLOOKUP(B105, customers!A:D, 4, FALSE)</f>
        <v>64</v>
      </c>
      <c r="H105" s="7" t="str">
        <f>VLOOKUP(B105, customers!A:H, 8, FALSE)</f>
        <v>Victoria</v>
      </c>
      <c r="I105" s="7" t="str">
        <f>VLOOKUP(B105, customers!A:H, 7, FALSE)</f>
        <v>Youngview</v>
      </c>
    </row>
    <row r="106" spans="1:9" ht="15">
      <c r="A106" s="2">
        <v>105</v>
      </c>
      <c r="B106" s="2">
        <v>456</v>
      </c>
      <c r="C106" s="2">
        <v>46013</v>
      </c>
      <c r="D106" s="3">
        <v>44372</v>
      </c>
      <c r="E106" s="4">
        <v>44391</v>
      </c>
      <c r="F106" s="5" t="str">
        <f>VLOOKUP(B106, customers!A:D, 3, FALSE)</f>
        <v>Agender</v>
      </c>
      <c r="G106" s="6">
        <f>VLOOKUP(B106, customers!A:D, 4, FALSE)</f>
        <v>33</v>
      </c>
      <c r="H106" s="7" t="str">
        <f>VLOOKUP(B106, customers!A:H, 8, FALSE)</f>
        <v>Queensland</v>
      </c>
      <c r="I106" s="7" t="str">
        <f>VLOOKUP(B106, customers!A:H, 7, FALSE)</f>
        <v>West Lachlan</v>
      </c>
    </row>
    <row r="107" spans="1:9" ht="15">
      <c r="A107" s="2">
        <v>106</v>
      </c>
      <c r="B107" s="2">
        <v>573</v>
      </c>
      <c r="C107" s="2">
        <v>12033</v>
      </c>
      <c r="D107" s="3">
        <v>44264</v>
      </c>
      <c r="E107" s="4">
        <v>44283</v>
      </c>
      <c r="F107" s="5" t="str">
        <f>VLOOKUP(B107, customers!A:D, 3, FALSE)</f>
        <v>Male</v>
      </c>
      <c r="G107" s="6">
        <f>VLOOKUP(B107, customers!A:D, 4, FALSE)</f>
        <v>37</v>
      </c>
      <c r="H107" s="7" t="str">
        <f>VLOOKUP(B107, customers!A:H, 8, FALSE)</f>
        <v>South Australia</v>
      </c>
      <c r="I107" s="7" t="str">
        <f>VLOOKUP(B107, customers!A:H, 7, FALSE)</f>
        <v>Abbeyshire</v>
      </c>
    </row>
    <row r="108" spans="1:9" ht="15">
      <c r="A108" s="2">
        <v>107</v>
      </c>
      <c r="B108" s="2">
        <v>127</v>
      </c>
      <c r="C108" s="2">
        <v>58760</v>
      </c>
      <c r="D108" s="3">
        <v>44207</v>
      </c>
      <c r="E108" s="4">
        <v>44230</v>
      </c>
      <c r="F108" s="5" t="str">
        <f>VLOOKUP(B108, customers!A:D, 3, FALSE)</f>
        <v>Genderfluid</v>
      </c>
      <c r="G108" s="6">
        <f>VLOOKUP(B108, customers!A:D, 4, FALSE)</f>
        <v>30</v>
      </c>
      <c r="H108" s="7" t="str">
        <f>VLOOKUP(B108, customers!A:H, 8, FALSE)</f>
        <v>Western Australia</v>
      </c>
      <c r="I108" s="7" t="str">
        <f>VLOOKUP(B108, customers!A:H, 7, FALSE)</f>
        <v>South Adam</v>
      </c>
    </row>
    <row r="109" spans="1:9" ht="15">
      <c r="A109" s="2">
        <v>108</v>
      </c>
      <c r="B109" s="2">
        <v>935</v>
      </c>
      <c r="C109" s="2">
        <v>52439</v>
      </c>
      <c r="D109" s="3">
        <v>44262</v>
      </c>
      <c r="E109" s="4">
        <v>44283</v>
      </c>
      <c r="F109" s="5" t="str">
        <f>VLOOKUP(B109, customers!A:D, 3, FALSE)</f>
        <v>Male</v>
      </c>
      <c r="G109" s="6">
        <f>VLOOKUP(B109, customers!A:D, 4, FALSE)</f>
        <v>30</v>
      </c>
      <c r="H109" s="7" t="str">
        <f>VLOOKUP(B109, customers!A:H, 8, FALSE)</f>
        <v>New South Wales</v>
      </c>
      <c r="I109" s="7" t="str">
        <f>VLOOKUP(B109, customers!A:H, 7, FALSE)</f>
        <v>Lake Oliverberg</v>
      </c>
    </row>
    <row r="110" spans="1:9" ht="15">
      <c r="A110" s="2">
        <v>109</v>
      </c>
      <c r="B110" s="2">
        <v>554</v>
      </c>
      <c r="C110" s="2">
        <v>12707</v>
      </c>
      <c r="D110" s="3">
        <v>44292</v>
      </c>
      <c r="E110" s="4">
        <v>44315</v>
      </c>
      <c r="F110" s="5" t="str">
        <f>VLOOKUP(B110, customers!A:D, 3, FALSE)</f>
        <v>Non-binary</v>
      </c>
      <c r="G110" s="6">
        <f>VLOOKUP(B110, customers!A:D, 4, FALSE)</f>
        <v>56</v>
      </c>
      <c r="H110" s="7" t="str">
        <f>VLOOKUP(B110, customers!A:H, 8, FALSE)</f>
        <v>Tasmania</v>
      </c>
      <c r="I110" s="7" t="str">
        <f>VLOOKUP(B110, customers!A:H, 7, FALSE)</f>
        <v>New Benjaminborough</v>
      </c>
    </row>
    <row r="111" spans="1:9" ht="15">
      <c r="A111" s="2">
        <v>110</v>
      </c>
      <c r="B111" s="2">
        <v>607</v>
      </c>
      <c r="C111" s="2">
        <v>15385</v>
      </c>
      <c r="D111" s="3">
        <v>44441</v>
      </c>
      <c r="E111" s="4">
        <v>44445</v>
      </c>
      <c r="F111" s="5" t="str">
        <f>VLOOKUP(B111, customers!A:D, 3, FALSE)</f>
        <v>Male</v>
      </c>
      <c r="G111" s="6">
        <f>VLOOKUP(B111, customers!A:D, 4, FALSE)</f>
        <v>42</v>
      </c>
      <c r="H111" s="7" t="str">
        <f>VLOOKUP(B111, customers!A:H, 8, FALSE)</f>
        <v>Northern Territory</v>
      </c>
      <c r="I111" s="7" t="str">
        <f>VLOOKUP(B111, customers!A:H, 7, FALSE)</f>
        <v>North Gracetown</v>
      </c>
    </row>
    <row r="112" spans="1:9" ht="15">
      <c r="A112" s="2">
        <v>111</v>
      </c>
      <c r="B112" s="2">
        <v>794</v>
      </c>
      <c r="C112" s="2">
        <v>34096</v>
      </c>
      <c r="D112" s="3">
        <v>44285</v>
      </c>
      <c r="E112" s="4">
        <v>44300</v>
      </c>
      <c r="F112" s="5" t="str">
        <f>VLOOKUP(B112, customers!A:D, 3, FALSE)</f>
        <v>Non-binary</v>
      </c>
      <c r="G112" s="6">
        <f>VLOOKUP(B112, customers!A:D, 4, FALSE)</f>
        <v>72</v>
      </c>
      <c r="H112" s="7" t="str">
        <f>VLOOKUP(B112, customers!A:H, 8, FALSE)</f>
        <v>South Australia</v>
      </c>
      <c r="I112" s="7" t="str">
        <f>VLOOKUP(B112, customers!A:H, 7, FALSE)</f>
        <v>Port Anna</v>
      </c>
    </row>
    <row r="113" spans="1:9" ht="15">
      <c r="A113" s="2">
        <v>112</v>
      </c>
      <c r="B113" s="2">
        <v>75</v>
      </c>
      <c r="C113" s="2">
        <v>46956</v>
      </c>
      <c r="D113" s="3">
        <v>44231</v>
      </c>
      <c r="E113" s="4">
        <v>44244</v>
      </c>
      <c r="F113" s="5" t="str">
        <f>VLOOKUP(B113, customers!A:D, 3, FALSE)</f>
        <v>Non-binary</v>
      </c>
      <c r="G113" s="6">
        <f>VLOOKUP(B113, customers!A:D, 4, FALSE)</f>
        <v>75</v>
      </c>
      <c r="H113" s="7" t="str">
        <f>VLOOKUP(B113, customers!A:H, 8, FALSE)</f>
        <v>South Australia</v>
      </c>
      <c r="I113" s="7" t="str">
        <f>VLOOKUP(B113, customers!A:H, 7, FALSE)</f>
        <v>Smythland</v>
      </c>
    </row>
    <row r="114" spans="1:9" ht="15">
      <c r="A114" s="2">
        <v>113</v>
      </c>
      <c r="B114" s="2">
        <v>565</v>
      </c>
      <c r="C114" s="2">
        <v>49592</v>
      </c>
      <c r="D114" s="3">
        <v>44274</v>
      </c>
      <c r="E114" s="4">
        <v>44294</v>
      </c>
      <c r="F114" s="5" t="str">
        <f>VLOOKUP(B114, customers!A:D, 3, FALSE)</f>
        <v>Genderqueer</v>
      </c>
      <c r="G114" s="6">
        <f>VLOOKUP(B114, customers!A:D, 4, FALSE)</f>
        <v>73</v>
      </c>
      <c r="H114" s="7" t="str">
        <f>VLOOKUP(B114, customers!A:H, 8, FALSE)</f>
        <v>Queensland</v>
      </c>
      <c r="I114" s="7" t="str">
        <f>VLOOKUP(B114, customers!A:H, 7, FALSE)</f>
        <v>Hamiltonport</v>
      </c>
    </row>
    <row r="115" spans="1:9" ht="15">
      <c r="A115" s="2">
        <v>114</v>
      </c>
      <c r="B115" s="2">
        <v>160</v>
      </c>
      <c r="C115" s="2">
        <v>49686</v>
      </c>
      <c r="D115" s="3">
        <v>44416</v>
      </c>
      <c r="E115" s="4">
        <v>44441</v>
      </c>
      <c r="F115" s="5" t="str">
        <f>VLOOKUP(B115, customers!A:D, 3, FALSE)</f>
        <v>Male</v>
      </c>
      <c r="G115" s="6">
        <f>VLOOKUP(B115, customers!A:D, 4, FALSE)</f>
        <v>26</v>
      </c>
      <c r="H115" s="7" t="str">
        <f>VLOOKUP(B115, customers!A:H, 8, FALSE)</f>
        <v>New South Wales</v>
      </c>
      <c r="I115" s="7" t="str">
        <f>VLOOKUP(B115, customers!A:H, 7, FALSE)</f>
        <v>Hicklebury</v>
      </c>
    </row>
    <row r="116" spans="1:9" ht="15">
      <c r="A116" s="2">
        <v>115</v>
      </c>
      <c r="B116" s="2">
        <v>492</v>
      </c>
      <c r="C116" s="2">
        <v>12685</v>
      </c>
      <c r="D116" s="3">
        <v>44297</v>
      </c>
      <c r="E116" s="4">
        <v>44308</v>
      </c>
      <c r="F116" s="5" t="str">
        <f>VLOOKUP(B116, customers!A:D, 3, FALSE)</f>
        <v>Bigender</v>
      </c>
      <c r="G116" s="6">
        <f>VLOOKUP(B116, customers!A:D, 4, FALSE)</f>
        <v>62</v>
      </c>
      <c r="H116" s="7" t="str">
        <f>VLOOKUP(B116, customers!A:H, 8, FALSE)</f>
        <v>Queensland</v>
      </c>
      <c r="I116" s="7" t="str">
        <f>VLOOKUP(B116, customers!A:H, 7, FALSE)</f>
        <v>Josephmouth</v>
      </c>
    </row>
    <row r="117" spans="1:9" ht="15">
      <c r="A117" s="2">
        <v>116</v>
      </c>
      <c r="B117" s="2">
        <v>510</v>
      </c>
      <c r="C117" s="2">
        <v>15397</v>
      </c>
      <c r="D117" s="3">
        <v>44311</v>
      </c>
      <c r="E117" s="4">
        <v>44336</v>
      </c>
      <c r="F117" s="5" t="str">
        <f>VLOOKUP(B117, customers!A:D, 3, FALSE)</f>
        <v>Non-binary</v>
      </c>
      <c r="G117" s="6">
        <f>VLOOKUP(B117, customers!A:D, 4, FALSE)</f>
        <v>67</v>
      </c>
      <c r="H117" s="7" t="str">
        <f>VLOOKUP(B117, customers!A:H, 8, FALSE)</f>
        <v>New South Wales</v>
      </c>
      <c r="I117" s="7" t="str">
        <f>VLOOKUP(B117, customers!A:H, 7, FALSE)</f>
        <v>Alexandramouth</v>
      </c>
    </row>
    <row r="118" spans="1:9" ht="15">
      <c r="A118" s="2">
        <v>117</v>
      </c>
      <c r="B118" s="2">
        <v>971</v>
      </c>
      <c r="C118" s="2">
        <v>58134</v>
      </c>
      <c r="D118" s="3">
        <v>44204</v>
      </c>
      <c r="E118" s="4">
        <v>44219</v>
      </c>
      <c r="F118" s="5" t="str">
        <f>VLOOKUP(B118, customers!A:D, 3, FALSE)</f>
        <v>Genderfluid</v>
      </c>
      <c r="G118" s="6">
        <f>VLOOKUP(B118, customers!A:D, 4, FALSE)</f>
        <v>27</v>
      </c>
      <c r="H118" s="7" t="str">
        <f>VLOOKUP(B118, customers!A:H, 8, FALSE)</f>
        <v>Queensland</v>
      </c>
      <c r="I118" s="7" t="str">
        <f>VLOOKUP(B118, customers!A:H, 7, FALSE)</f>
        <v>East Chasehaven</v>
      </c>
    </row>
    <row r="119" spans="1:9" ht="15">
      <c r="A119" s="2">
        <v>118</v>
      </c>
      <c r="B119" s="2">
        <v>639</v>
      </c>
      <c r="C119" s="2">
        <v>37950</v>
      </c>
      <c r="D119" s="3">
        <v>44247</v>
      </c>
      <c r="E119" s="4">
        <v>44249</v>
      </c>
      <c r="F119" s="5" t="str">
        <f>VLOOKUP(B119, customers!A:D, 3, FALSE)</f>
        <v>Non-binary</v>
      </c>
      <c r="G119" s="6">
        <f>VLOOKUP(B119, customers!A:D, 4, FALSE)</f>
        <v>40</v>
      </c>
      <c r="H119" s="7" t="str">
        <f>VLOOKUP(B119, customers!A:H, 8, FALSE)</f>
        <v>Victoria</v>
      </c>
      <c r="I119" s="7" t="str">
        <f>VLOOKUP(B119, customers!A:H, 7, FALSE)</f>
        <v>Lake Alice</v>
      </c>
    </row>
    <row r="120" spans="1:9" ht="15">
      <c r="A120" s="2">
        <v>119</v>
      </c>
      <c r="B120" s="2">
        <v>545</v>
      </c>
      <c r="C120" s="2">
        <v>19955</v>
      </c>
      <c r="D120" s="3">
        <v>44315</v>
      </c>
      <c r="E120" s="4">
        <v>44322</v>
      </c>
      <c r="F120" s="5" t="str">
        <f>VLOOKUP(B120, customers!A:D, 3, FALSE)</f>
        <v>Non-binary</v>
      </c>
      <c r="G120" s="6">
        <f>VLOOKUP(B120, customers!A:D, 4, FALSE)</f>
        <v>59</v>
      </c>
      <c r="H120" s="7" t="str">
        <f>VLOOKUP(B120, customers!A:H, 8, FALSE)</f>
        <v>Queensland</v>
      </c>
      <c r="I120" s="7" t="str">
        <f>VLOOKUP(B120, customers!A:H, 7, FALSE)</f>
        <v>Durgantown</v>
      </c>
    </row>
    <row r="121" spans="1:9" ht="15">
      <c r="A121" s="2">
        <v>120</v>
      </c>
      <c r="B121" s="2">
        <v>585</v>
      </c>
      <c r="C121" s="2">
        <v>53001</v>
      </c>
      <c r="D121" s="3">
        <v>44356</v>
      </c>
      <c r="E121" s="4">
        <v>44361</v>
      </c>
      <c r="F121" s="5" t="str">
        <f>VLOOKUP(B121, customers!A:D, 3, FALSE)</f>
        <v>Non-binary</v>
      </c>
      <c r="G121" s="6">
        <f>VLOOKUP(B121, customers!A:D, 4, FALSE)</f>
        <v>23</v>
      </c>
      <c r="H121" s="7" t="str">
        <f>VLOOKUP(B121, customers!A:H, 8, FALSE)</f>
        <v>South Australia</v>
      </c>
      <c r="I121" s="7" t="str">
        <f>VLOOKUP(B121, customers!A:H, 7, FALSE)</f>
        <v>West Bella</v>
      </c>
    </row>
    <row r="122" spans="1:9" ht="15">
      <c r="A122" s="2">
        <v>121</v>
      </c>
      <c r="B122" s="2">
        <v>549</v>
      </c>
      <c r="C122" s="2">
        <v>27436</v>
      </c>
      <c r="D122" s="3">
        <v>44307</v>
      </c>
      <c r="E122" s="4">
        <v>44309</v>
      </c>
      <c r="F122" s="5" t="str">
        <f>VLOOKUP(B122, customers!A:D, 3, FALSE)</f>
        <v>Male</v>
      </c>
      <c r="G122" s="6">
        <f>VLOOKUP(B122, customers!A:D, 4, FALSE)</f>
        <v>50</v>
      </c>
      <c r="H122" s="7" t="str">
        <f>VLOOKUP(B122, customers!A:H, 8, FALSE)</f>
        <v>Northern Territory</v>
      </c>
      <c r="I122" s="7" t="str">
        <f>VLOOKUP(B122, customers!A:H, 7, FALSE)</f>
        <v>Gleasonburgh</v>
      </c>
    </row>
    <row r="123" spans="1:9" ht="15">
      <c r="A123" s="2">
        <v>122</v>
      </c>
      <c r="B123" s="2">
        <v>732</v>
      </c>
      <c r="C123" s="2">
        <v>29226</v>
      </c>
      <c r="D123" s="3">
        <v>44299</v>
      </c>
      <c r="E123" s="4">
        <v>44320</v>
      </c>
      <c r="F123" s="5" t="str">
        <f>VLOOKUP(B123, customers!A:D, 3, FALSE)</f>
        <v>Genderfluid</v>
      </c>
      <c r="G123" s="6">
        <f>VLOOKUP(B123, customers!A:D, 4, FALSE)</f>
        <v>80</v>
      </c>
      <c r="H123" s="7" t="str">
        <f>VLOOKUP(B123, customers!A:H, 8, FALSE)</f>
        <v>Queensland</v>
      </c>
      <c r="I123" s="7" t="str">
        <f>VLOOKUP(B123, customers!A:H, 7, FALSE)</f>
        <v>Port Aaronton</v>
      </c>
    </row>
    <row r="124" spans="1:9" ht="15">
      <c r="A124" s="2">
        <v>123</v>
      </c>
      <c r="B124" s="2">
        <v>471</v>
      </c>
      <c r="C124" s="2">
        <v>17133</v>
      </c>
      <c r="D124" s="3">
        <v>44259</v>
      </c>
      <c r="E124" s="4">
        <v>44277</v>
      </c>
      <c r="F124" s="5" t="str">
        <f>VLOOKUP(B124, customers!A:D, 3, FALSE)</f>
        <v>Non-binary</v>
      </c>
      <c r="G124" s="6">
        <f>VLOOKUP(B124, customers!A:D, 4, FALSE)</f>
        <v>31</v>
      </c>
      <c r="H124" s="7" t="str">
        <f>VLOOKUP(B124, customers!A:H, 8, FALSE)</f>
        <v>New South Wales</v>
      </c>
      <c r="I124" s="7" t="str">
        <f>VLOOKUP(B124, customers!A:H, 7, FALSE)</f>
        <v>Boyerland</v>
      </c>
    </row>
    <row r="125" spans="1:9" ht="15">
      <c r="A125" s="2">
        <v>124</v>
      </c>
      <c r="B125" s="2">
        <v>776</v>
      </c>
      <c r="C125" s="2">
        <v>43888</v>
      </c>
      <c r="D125" s="3">
        <v>44383</v>
      </c>
      <c r="E125" s="4">
        <v>44392</v>
      </c>
      <c r="F125" s="5" t="str">
        <f>VLOOKUP(B125, customers!A:D, 3, FALSE)</f>
        <v>Genderfluid</v>
      </c>
      <c r="G125" s="6">
        <f>VLOOKUP(B125, customers!A:D, 4, FALSE)</f>
        <v>24</v>
      </c>
      <c r="H125" s="7" t="str">
        <f>VLOOKUP(B125, customers!A:H, 8, FALSE)</f>
        <v>Australian Capital Territory</v>
      </c>
      <c r="I125" s="7" t="str">
        <f>VLOOKUP(B125, customers!A:H, 7, FALSE)</f>
        <v>Harveyville</v>
      </c>
    </row>
    <row r="126" spans="1:9" ht="15">
      <c r="A126" s="2">
        <v>125</v>
      </c>
      <c r="B126" s="2">
        <v>321</v>
      </c>
      <c r="C126" s="2">
        <v>29600</v>
      </c>
      <c r="D126" s="4">
        <v>44491</v>
      </c>
      <c r="E126" s="4">
        <v>44503</v>
      </c>
      <c r="F126" s="5" t="str">
        <f>VLOOKUP(B126, customers!A:D, 3, FALSE)</f>
        <v>Female</v>
      </c>
      <c r="G126" s="6">
        <f>VLOOKUP(B126, customers!A:D, 4, FALSE)</f>
        <v>44</v>
      </c>
      <c r="H126" s="7" t="str">
        <f>VLOOKUP(B126, customers!A:H, 8, FALSE)</f>
        <v>New South Wales</v>
      </c>
      <c r="I126" s="7" t="str">
        <f>VLOOKUP(B126, customers!A:H, 7, FALSE)</f>
        <v>Kaihaven</v>
      </c>
    </row>
    <row r="127" spans="1:9" ht="15">
      <c r="A127" s="2">
        <v>126</v>
      </c>
      <c r="B127" s="2">
        <v>326</v>
      </c>
      <c r="C127" s="2">
        <v>29536</v>
      </c>
      <c r="D127" s="3">
        <v>44227</v>
      </c>
      <c r="E127" s="4">
        <v>44247</v>
      </c>
      <c r="F127" s="5" t="str">
        <f>VLOOKUP(B127, customers!A:D, 3, FALSE)</f>
        <v>Genderfluid</v>
      </c>
      <c r="G127" s="6">
        <f>VLOOKUP(B127, customers!A:D, 4, FALSE)</f>
        <v>54</v>
      </c>
      <c r="H127" s="7" t="str">
        <f>VLOOKUP(B127, customers!A:H, 8, FALSE)</f>
        <v>Northern Territory</v>
      </c>
      <c r="I127" s="7" t="str">
        <f>VLOOKUP(B127, customers!A:H, 7, FALSE)</f>
        <v>New Masonport</v>
      </c>
    </row>
    <row r="128" spans="1:9" ht="15">
      <c r="A128" s="2">
        <v>127</v>
      </c>
      <c r="B128" s="2">
        <v>51</v>
      </c>
      <c r="C128" s="2">
        <v>43262</v>
      </c>
      <c r="D128" s="3">
        <v>44287</v>
      </c>
      <c r="E128" s="4">
        <v>44297</v>
      </c>
      <c r="F128" s="5" t="str">
        <f>VLOOKUP(B128, customers!A:D, 3, FALSE)</f>
        <v>Non-binary</v>
      </c>
      <c r="G128" s="6">
        <f>VLOOKUP(B128, customers!A:D, 4, FALSE)</f>
        <v>52</v>
      </c>
      <c r="H128" s="7" t="str">
        <f>VLOOKUP(B128, customers!A:H, 8, FALSE)</f>
        <v>Northern Territory</v>
      </c>
      <c r="I128" s="7" t="str">
        <f>VLOOKUP(B128, customers!A:H, 7, FALSE)</f>
        <v>South Evaport</v>
      </c>
    </row>
    <row r="129" spans="1:9" ht="15">
      <c r="A129" s="2">
        <v>128</v>
      </c>
      <c r="B129" s="2">
        <v>936</v>
      </c>
      <c r="C129" s="2">
        <v>17661</v>
      </c>
      <c r="D129" s="4">
        <v>44482</v>
      </c>
      <c r="E129" s="4">
        <v>44509</v>
      </c>
      <c r="F129" s="5" t="str">
        <f>VLOOKUP(B129, customers!A:D, 3, FALSE)</f>
        <v>Genderfluid</v>
      </c>
      <c r="G129" s="6">
        <f>VLOOKUP(B129, customers!A:D, 4, FALSE)</f>
        <v>77</v>
      </c>
      <c r="H129" s="7" t="str">
        <f>VLOOKUP(B129, customers!A:H, 8, FALSE)</f>
        <v>Australian Capital Territory</v>
      </c>
      <c r="I129" s="7" t="str">
        <f>VLOOKUP(B129, customers!A:H, 7, FALSE)</f>
        <v>Huelfort</v>
      </c>
    </row>
    <row r="130" spans="1:9" ht="15">
      <c r="A130" s="2">
        <v>129</v>
      </c>
      <c r="B130" s="2">
        <v>428</v>
      </c>
      <c r="C130" s="2">
        <v>42185</v>
      </c>
      <c r="D130" s="3">
        <v>44340</v>
      </c>
      <c r="E130" s="4">
        <v>44343</v>
      </c>
      <c r="F130" s="5" t="str">
        <f>VLOOKUP(B130, customers!A:D, 3, FALSE)</f>
        <v>Polygender</v>
      </c>
      <c r="G130" s="6">
        <f>VLOOKUP(B130, customers!A:D, 4, FALSE)</f>
        <v>66</v>
      </c>
      <c r="H130" s="7" t="str">
        <f>VLOOKUP(B130, customers!A:H, 8, FALSE)</f>
        <v>Australian Capital Territory</v>
      </c>
      <c r="I130" s="7" t="str">
        <f>VLOOKUP(B130, customers!A:H, 7, FALSE)</f>
        <v>North Liamfort</v>
      </c>
    </row>
    <row r="131" spans="1:9" ht="15">
      <c r="A131" s="2">
        <v>130</v>
      </c>
      <c r="B131" s="2">
        <v>439</v>
      </c>
      <c r="C131" s="2">
        <v>12827</v>
      </c>
      <c r="D131" s="3">
        <v>44367</v>
      </c>
      <c r="E131" s="4">
        <v>44392</v>
      </c>
      <c r="F131" s="5" t="str">
        <f>VLOOKUP(B131, customers!A:D, 3, FALSE)</f>
        <v>Female</v>
      </c>
      <c r="G131" s="6">
        <f>VLOOKUP(B131, customers!A:D, 4, FALSE)</f>
        <v>75</v>
      </c>
      <c r="H131" s="7" t="str">
        <f>VLOOKUP(B131, customers!A:H, 8, FALSE)</f>
        <v>Victoria</v>
      </c>
      <c r="I131" s="7" t="str">
        <f>VLOOKUP(B131, customers!A:H, 7, FALSE)</f>
        <v>West Thomas</v>
      </c>
    </row>
    <row r="132" spans="1:9" ht="15">
      <c r="A132" s="2">
        <v>131</v>
      </c>
      <c r="B132" s="2">
        <v>629</v>
      </c>
      <c r="C132" s="2">
        <v>52850</v>
      </c>
      <c r="D132" s="3">
        <v>44459</v>
      </c>
      <c r="E132" s="4">
        <v>44463</v>
      </c>
      <c r="F132" s="5" t="str">
        <f>VLOOKUP(B132, customers!A:D, 3, FALSE)</f>
        <v>Male</v>
      </c>
      <c r="G132" s="6">
        <f>VLOOKUP(B132, customers!A:D, 4, FALSE)</f>
        <v>53</v>
      </c>
      <c r="H132" s="7" t="str">
        <f>VLOOKUP(B132, customers!A:H, 8, FALSE)</f>
        <v>Western Australia</v>
      </c>
      <c r="I132" s="7" t="str">
        <f>VLOOKUP(B132, customers!A:H, 7, FALSE)</f>
        <v>Amberland</v>
      </c>
    </row>
    <row r="133" spans="1:9" ht="15">
      <c r="A133" s="2">
        <v>132</v>
      </c>
      <c r="B133" s="2">
        <v>562</v>
      </c>
      <c r="C133" s="2">
        <v>10396</v>
      </c>
      <c r="D133" s="3">
        <v>44303</v>
      </c>
      <c r="E133" s="4">
        <v>44317</v>
      </c>
      <c r="F133" s="5" t="str">
        <f>VLOOKUP(B133, customers!A:D, 3, FALSE)</f>
        <v>Agender</v>
      </c>
      <c r="G133" s="6">
        <f>VLOOKUP(B133, customers!A:D, 4, FALSE)</f>
        <v>58</v>
      </c>
      <c r="H133" s="7" t="str">
        <f>VLOOKUP(B133, customers!A:H, 8, FALSE)</f>
        <v>Queensland</v>
      </c>
      <c r="I133" s="7" t="str">
        <f>VLOOKUP(B133, customers!A:H, 7, FALSE)</f>
        <v>West Rubyland</v>
      </c>
    </row>
    <row r="134" spans="1:9" ht="15">
      <c r="A134" s="2">
        <v>133</v>
      </c>
      <c r="B134" s="2">
        <v>878</v>
      </c>
      <c r="C134" s="2">
        <v>43759</v>
      </c>
      <c r="D134" s="3">
        <v>44384</v>
      </c>
      <c r="E134" s="4">
        <v>44394</v>
      </c>
      <c r="F134" s="5" t="str">
        <f>VLOOKUP(B134, customers!A:D, 3, FALSE)</f>
        <v>Genderfluid</v>
      </c>
      <c r="G134" s="6">
        <f>VLOOKUP(B134, customers!A:D, 4, FALSE)</f>
        <v>54</v>
      </c>
      <c r="H134" s="7" t="str">
        <f>VLOOKUP(B134, customers!A:H, 8, FALSE)</f>
        <v>Victoria</v>
      </c>
      <c r="I134" s="7" t="str">
        <f>VLOOKUP(B134, customers!A:H, 7, FALSE)</f>
        <v>Lake William</v>
      </c>
    </row>
    <row r="135" spans="1:9" ht="15">
      <c r="A135" s="2">
        <v>134</v>
      </c>
      <c r="B135" s="2">
        <v>12</v>
      </c>
      <c r="C135" s="2">
        <v>39451</v>
      </c>
      <c r="D135" s="3">
        <v>44366</v>
      </c>
      <c r="E135" s="4">
        <v>44378</v>
      </c>
      <c r="F135" s="5" t="str">
        <f>VLOOKUP(B135, customers!A:D, 3, FALSE)</f>
        <v>Bigender</v>
      </c>
      <c r="G135" s="6">
        <f>VLOOKUP(B135, customers!A:D, 4, FALSE)</f>
        <v>78</v>
      </c>
      <c r="H135" s="7" t="str">
        <f>VLOOKUP(B135, customers!A:H, 8, FALSE)</f>
        <v>South Australia</v>
      </c>
      <c r="I135" s="7" t="str">
        <f>VLOOKUP(B135, customers!A:H, 7, FALSE)</f>
        <v>Taylorburgh</v>
      </c>
    </row>
    <row r="136" spans="1:9" ht="15">
      <c r="A136" s="2">
        <v>135</v>
      </c>
      <c r="B136" s="2">
        <v>942</v>
      </c>
      <c r="C136" s="2">
        <v>53723</v>
      </c>
      <c r="D136" s="3">
        <v>44331</v>
      </c>
      <c r="E136" s="4">
        <v>44349</v>
      </c>
      <c r="F136" s="5" t="str">
        <f>VLOOKUP(B136, customers!A:D, 3, FALSE)</f>
        <v>Genderfluid</v>
      </c>
      <c r="G136" s="6">
        <f>VLOOKUP(B136, customers!A:D, 4, FALSE)</f>
        <v>45</v>
      </c>
      <c r="H136" s="7" t="str">
        <f>VLOOKUP(B136, customers!A:H, 8, FALSE)</f>
        <v>Victoria</v>
      </c>
      <c r="I136" s="7" t="str">
        <f>VLOOKUP(B136, customers!A:H, 7, FALSE)</f>
        <v>North Nicholaston</v>
      </c>
    </row>
    <row r="137" spans="1:9" ht="15">
      <c r="A137" s="2">
        <v>136</v>
      </c>
      <c r="B137" s="2">
        <v>539</v>
      </c>
      <c r="C137" s="2">
        <v>35331</v>
      </c>
      <c r="D137" s="3">
        <v>44445</v>
      </c>
      <c r="E137" s="4">
        <v>44447</v>
      </c>
      <c r="F137" s="5" t="str">
        <f>VLOOKUP(B137, customers!A:D, 3, FALSE)</f>
        <v>Male</v>
      </c>
      <c r="G137" s="6">
        <f>VLOOKUP(B137, customers!A:D, 4, FALSE)</f>
        <v>78</v>
      </c>
      <c r="H137" s="7" t="str">
        <f>VLOOKUP(B137, customers!A:H, 8, FALSE)</f>
        <v>Queensland</v>
      </c>
      <c r="I137" s="7" t="str">
        <f>VLOOKUP(B137, customers!A:H, 7, FALSE)</f>
        <v>Port Blake</v>
      </c>
    </row>
    <row r="138" spans="1:9" ht="15">
      <c r="A138" s="2">
        <v>137</v>
      </c>
      <c r="B138" s="2">
        <v>298</v>
      </c>
      <c r="C138" s="2">
        <v>58875</v>
      </c>
      <c r="D138" s="4">
        <v>44487</v>
      </c>
      <c r="E138" s="4">
        <v>44489</v>
      </c>
      <c r="F138" s="5" t="str">
        <f>VLOOKUP(B138, customers!A:D, 3, FALSE)</f>
        <v>Female</v>
      </c>
      <c r="G138" s="6">
        <f>VLOOKUP(B138, customers!A:D, 4, FALSE)</f>
        <v>29</v>
      </c>
      <c r="H138" s="7" t="str">
        <f>VLOOKUP(B138, customers!A:H, 8, FALSE)</f>
        <v>Queensland</v>
      </c>
      <c r="I138" s="7" t="str">
        <f>VLOOKUP(B138, customers!A:H, 7, FALSE)</f>
        <v>Sanfordberg</v>
      </c>
    </row>
    <row r="139" spans="1:9" ht="15">
      <c r="A139" s="2">
        <v>138</v>
      </c>
      <c r="B139" s="2">
        <v>331</v>
      </c>
      <c r="C139" s="2">
        <v>50666</v>
      </c>
      <c r="D139" s="3">
        <v>44232</v>
      </c>
      <c r="E139" s="4">
        <v>44237</v>
      </c>
      <c r="F139" s="5" t="str">
        <f>VLOOKUP(B139, customers!A:D, 3, FALSE)</f>
        <v>Polygender</v>
      </c>
      <c r="G139" s="6">
        <f>VLOOKUP(B139, customers!A:D, 4, FALSE)</f>
        <v>32</v>
      </c>
      <c r="H139" s="7" t="str">
        <f>VLOOKUP(B139, customers!A:H, 8, FALSE)</f>
        <v>Northern Territory</v>
      </c>
      <c r="I139" s="7" t="str">
        <f>VLOOKUP(B139, customers!A:H, 7, FALSE)</f>
        <v>Aidenton</v>
      </c>
    </row>
    <row r="140" spans="1:9" ht="15">
      <c r="A140" s="2">
        <v>139</v>
      </c>
      <c r="B140" s="2">
        <v>871</v>
      </c>
      <c r="C140" s="2">
        <v>11224</v>
      </c>
      <c r="D140" s="3">
        <v>44362</v>
      </c>
      <c r="E140" s="4">
        <v>44375</v>
      </c>
      <c r="F140" s="5" t="str">
        <f>VLOOKUP(B140, customers!A:D, 3, FALSE)</f>
        <v>Bigender</v>
      </c>
      <c r="G140" s="6">
        <f>VLOOKUP(B140, customers!A:D, 4, FALSE)</f>
        <v>48</v>
      </c>
      <c r="H140" s="7" t="str">
        <f>VLOOKUP(B140, customers!A:H, 8, FALSE)</f>
        <v>Western Australia</v>
      </c>
      <c r="I140" s="7" t="str">
        <f>VLOOKUP(B140, customers!A:H, 7, FALSE)</f>
        <v>Port Joshualand</v>
      </c>
    </row>
    <row r="141" spans="1:9" ht="15">
      <c r="A141" s="2">
        <v>140</v>
      </c>
      <c r="B141" s="2">
        <v>539</v>
      </c>
      <c r="C141" s="2">
        <v>35025</v>
      </c>
      <c r="D141" s="3">
        <v>44294</v>
      </c>
      <c r="E141" s="4">
        <v>44299</v>
      </c>
      <c r="F141" s="5" t="str">
        <f>VLOOKUP(B141, customers!A:D, 3, FALSE)</f>
        <v>Male</v>
      </c>
      <c r="G141" s="6">
        <f>VLOOKUP(B141, customers!A:D, 4, FALSE)</f>
        <v>78</v>
      </c>
      <c r="H141" s="7" t="str">
        <f>VLOOKUP(B141, customers!A:H, 8, FALSE)</f>
        <v>Queensland</v>
      </c>
      <c r="I141" s="7" t="str">
        <f>VLOOKUP(B141, customers!A:H, 7, FALSE)</f>
        <v>Port Blake</v>
      </c>
    </row>
    <row r="142" spans="1:9" ht="15">
      <c r="A142" s="2">
        <v>141</v>
      </c>
      <c r="B142" s="2">
        <v>528</v>
      </c>
      <c r="C142" s="2">
        <v>40203</v>
      </c>
      <c r="D142" s="3">
        <v>44434</v>
      </c>
      <c r="E142" s="4">
        <v>44452</v>
      </c>
      <c r="F142" s="5" t="str">
        <f>VLOOKUP(B142, customers!A:D, 3, FALSE)</f>
        <v>Non-binary</v>
      </c>
      <c r="G142" s="6">
        <f>VLOOKUP(B142, customers!A:D, 4, FALSE)</f>
        <v>63</v>
      </c>
      <c r="H142" s="7" t="str">
        <f>VLOOKUP(B142, customers!A:H, 8, FALSE)</f>
        <v>Western Australia</v>
      </c>
      <c r="I142" s="7" t="str">
        <f>VLOOKUP(B142, customers!A:H, 7, FALSE)</f>
        <v>Lake Madelineton</v>
      </c>
    </row>
    <row r="143" spans="1:9" ht="15">
      <c r="A143" s="2">
        <v>142</v>
      </c>
      <c r="B143" s="2">
        <v>237</v>
      </c>
      <c r="C143" s="2">
        <v>53165</v>
      </c>
      <c r="D143" s="3">
        <v>44362</v>
      </c>
      <c r="E143" s="4">
        <v>44389</v>
      </c>
      <c r="F143" s="5" t="str">
        <f>VLOOKUP(B143, customers!A:D, 3, FALSE)</f>
        <v>Agender</v>
      </c>
      <c r="G143" s="6">
        <f>VLOOKUP(B143, customers!A:D, 4, FALSE)</f>
        <v>71</v>
      </c>
      <c r="H143" s="7" t="str">
        <f>VLOOKUP(B143, customers!A:H, 8, FALSE)</f>
        <v>New South Wales</v>
      </c>
      <c r="I143" s="7" t="str">
        <f>VLOOKUP(B143, customers!A:H, 7, FALSE)</f>
        <v>Lake Mollyburgh</v>
      </c>
    </row>
    <row r="144" spans="1:9" ht="15">
      <c r="A144" s="2">
        <v>143</v>
      </c>
      <c r="B144" s="2">
        <v>828</v>
      </c>
      <c r="C144" s="2">
        <v>37187</v>
      </c>
      <c r="D144" s="3">
        <v>44235</v>
      </c>
      <c r="E144" s="4">
        <v>44238</v>
      </c>
      <c r="F144" s="5" t="str">
        <f>VLOOKUP(B144, customers!A:D, 3, FALSE)</f>
        <v>Female</v>
      </c>
      <c r="G144" s="6">
        <f>VLOOKUP(B144, customers!A:D, 4, FALSE)</f>
        <v>57</v>
      </c>
      <c r="H144" s="7" t="str">
        <f>VLOOKUP(B144, customers!A:H, 8, FALSE)</f>
        <v>Queensland</v>
      </c>
      <c r="I144" s="7" t="str">
        <f>VLOOKUP(B144, customers!A:H, 7, FALSE)</f>
        <v>East Zacharystad</v>
      </c>
    </row>
    <row r="145" spans="1:9" ht="15">
      <c r="A145" s="2">
        <v>144</v>
      </c>
      <c r="B145" s="2">
        <v>928</v>
      </c>
      <c r="C145" s="2">
        <v>15762</v>
      </c>
      <c r="D145" s="3">
        <v>44338</v>
      </c>
      <c r="E145" s="4">
        <v>44344</v>
      </c>
      <c r="F145" s="5" t="str">
        <f>VLOOKUP(B145, customers!A:D, 3, FALSE)</f>
        <v>Bigender</v>
      </c>
      <c r="G145" s="6">
        <f>VLOOKUP(B145, customers!A:D, 4, FALSE)</f>
        <v>63</v>
      </c>
      <c r="H145" s="7" t="str">
        <f>VLOOKUP(B145, customers!A:H, 8, FALSE)</f>
        <v>Australian Capital Territory</v>
      </c>
      <c r="I145" s="7" t="str">
        <f>VLOOKUP(B145, customers!A:H, 7, FALSE)</f>
        <v>Haydentown</v>
      </c>
    </row>
    <row r="146" spans="1:9" ht="15">
      <c r="A146" s="2">
        <v>145</v>
      </c>
      <c r="B146" s="2">
        <v>871</v>
      </c>
      <c r="C146" s="2">
        <v>26358</v>
      </c>
      <c r="D146" s="3">
        <v>44229</v>
      </c>
      <c r="E146" s="4">
        <v>44237</v>
      </c>
      <c r="F146" s="5" t="str">
        <f>VLOOKUP(B146, customers!A:D, 3, FALSE)</f>
        <v>Bigender</v>
      </c>
      <c r="G146" s="6">
        <f>VLOOKUP(B146, customers!A:D, 4, FALSE)</f>
        <v>48</v>
      </c>
      <c r="H146" s="7" t="str">
        <f>VLOOKUP(B146, customers!A:H, 8, FALSE)</f>
        <v>Western Australia</v>
      </c>
      <c r="I146" s="7" t="str">
        <f>VLOOKUP(B146, customers!A:H, 7, FALSE)</f>
        <v>Port Joshualand</v>
      </c>
    </row>
    <row r="147" spans="1:9" ht="15">
      <c r="A147" s="2">
        <v>146</v>
      </c>
      <c r="B147" s="2">
        <v>912</v>
      </c>
      <c r="C147" s="2">
        <v>22750</v>
      </c>
      <c r="D147" s="3">
        <v>44438</v>
      </c>
      <c r="E147" s="4">
        <v>44465</v>
      </c>
      <c r="F147" s="5" t="str">
        <f>VLOOKUP(B147, customers!A:D, 3, FALSE)</f>
        <v>Agender</v>
      </c>
      <c r="G147" s="6">
        <f>VLOOKUP(B147, customers!A:D, 4, FALSE)</f>
        <v>60</v>
      </c>
      <c r="H147" s="7" t="str">
        <f>VLOOKUP(B147, customers!A:H, 8, FALSE)</f>
        <v>Tasmania</v>
      </c>
      <c r="I147" s="7" t="str">
        <f>VLOOKUP(B147, customers!A:H, 7, FALSE)</f>
        <v>West John</v>
      </c>
    </row>
    <row r="148" spans="1:9" ht="15">
      <c r="A148" s="2">
        <v>147</v>
      </c>
      <c r="B148" s="2">
        <v>818</v>
      </c>
      <c r="C148" s="2">
        <v>20690</v>
      </c>
      <c r="D148" s="3">
        <v>44467</v>
      </c>
      <c r="E148" s="4">
        <v>44485</v>
      </c>
      <c r="F148" s="5" t="str">
        <f>VLOOKUP(B148, customers!A:D, 3, FALSE)</f>
        <v>Polygender</v>
      </c>
      <c r="G148" s="6">
        <f>VLOOKUP(B148, customers!A:D, 4, FALSE)</f>
        <v>59</v>
      </c>
      <c r="H148" s="7" t="str">
        <f>VLOOKUP(B148, customers!A:H, 8, FALSE)</f>
        <v>Western Australia</v>
      </c>
      <c r="I148" s="7" t="str">
        <f>VLOOKUP(B148, customers!A:H, 7, FALSE)</f>
        <v>West Eviebury</v>
      </c>
    </row>
    <row r="149" spans="1:9" ht="15">
      <c r="A149" s="2">
        <v>148</v>
      </c>
      <c r="B149" s="2">
        <v>573</v>
      </c>
      <c r="C149" s="2">
        <v>14073</v>
      </c>
      <c r="D149" s="3">
        <v>44210</v>
      </c>
      <c r="E149" s="4">
        <v>44220</v>
      </c>
      <c r="F149" s="5" t="str">
        <f>VLOOKUP(B149, customers!A:D, 3, FALSE)</f>
        <v>Male</v>
      </c>
      <c r="G149" s="6">
        <f>VLOOKUP(B149, customers!A:D, 4, FALSE)</f>
        <v>37</v>
      </c>
      <c r="H149" s="7" t="str">
        <f>VLOOKUP(B149, customers!A:H, 8, FALSE)</f>
        <v>South Australia</v>
      </c>
      <c r="I149" s="7" t="str">
        <f>VLOOKUP(B149, customers!A:H, 7, FALSE)</f>
        <v>Abbeyshire</v>
      </c>
    </row>
    <row r="150" spans="1:9" ht="15">
      <c r="A150" s="2">
        <v>149</v>
      </c>
      <c r="B150" s="2">
        <v>500</v>
      </c>
      <c r="C150" s="2">
        <v>31490</v>
      </c>
      <c r="D150" s="3">
        <v>44258</v>
      </c>
      <c r="E150" s="4">
        <v>44269</v>
      </c>
      <c r="F150" s="5" t="str">
        <f>VLOOKUP(B150, customers!A:D, 3, FALSE)</f>
        <v>Non-binary</v>
      </c>
      <c r="G150" s="6">
        <f>VLOOKUP(B150, customers!A:D, 4, FALSE)</f>
        <v>78</v>
      </c>
      <c r="H150" s="7" t="str">
        <f>VLOOKUP(B150, customers!A:H, 8, FALSE)</f>
        <v>Western Australia</v>
      </c>
      <c r="I150" s="7" t="str">
        <f>VLOOKUP(B150, customers!A:H, 7, FALSE)</f>
        <v>Port Haydenchester</v>
      </c>
    </row>
    <row r="151" spans="1:9" ht="15">
      <c r="A151" s="2">
        <v>150</v>
      </c>
      <c r="B151" s="2">
        <v>462</v>
      </c>
      <c r="C151" s="2">
        <v>34428</v>
      </c>
      <c r="D151" s="3">
        <v>44369</v>
      </c>
      <c r="E151" s="4">
        <v>44374</v>
      </c>
      <c r="F151" s="5" t="str">
        <f>VLOOKUP(B151, customers!A:D, 3, FALSE)</f>
        <v>Non-binary</v>
      </c>
      <c r="G151" s="6">
        <f>VLOOKUP(B151, customers!A:D, 4, FALSE)</f>
        <v>45</v>
      </c>
      <c r="H151" s="7" t="str">
        <f>VLOOKUP(B151, customers!A:H, 8, FALSE)</f>
        <v>South Australia</v>
      </c>
      <c r="I151" s="7" t="str">
        <f>VLOOKUP(B151, customers!A:H, 7, FALSE)</f>
        <v>D'amoreborough</v>
      </c>
    </row>
    <row r="152" spans="1:9" ht="15">
      <c r="A152" s="2">
        <v>151</v>
      </c>
      <c r="B152" s="2">
        <v>357</v>
      </c>
      <c r="C152" s="2">
        <v>24626</v>
      </c>
      <c r="D152" s="3">
        <v>44416</v>
      </c>
      <c r="E152" s="4">
        <v>44440</v>
      </c>
      <c r="F152" s="5" t="str">
        <f>VLOOKUP(B152, customers!A:D, 3, FALSE)</f>
        <v>Polygender</v>
      </c>
      <c r="G152" s="6">
        <f>VLOOKUP(B152, customers!A:D, 4, FALSE)</f>
        <v>41</v>
      </c>
      <c r="H152" s="7" t="str">
        <f>VLOOKUP(B152, customers!A:H, 8, FALSE)</f>
        <v>Australian Capital Territory</v>
      </c>
      <c r="I152" s="7" t="str">
        <f>VLOOKUP(B152, customers!A:H, 7, FALSE)</f>
        <v>North Kaylastad</v>
      </c>
    </row>
    <row r="153" spans="1:9" ht="15">
      <c r="A153" s="2">
        <v>152</v>
      </c>
      <c r="B153" s="2">
        <v>320</v>
      </c>
      <c r="C153" s="2">
        <v>24866</v>
      </c>
      <c r="D153" s="3">
        <v>44264</v>
      </c>
      <c r="E153" s="4">
        <v>44267</v>
      </c>
      <c r="F153" s="5" t="str">
        <f>VLOOKUP(B153, customers!A:D, 3, FALSE)</f>
        <v>Polygender</v>
      </c>
      <c r="G153" s="6">
        <f>VLOOKUP(B153, customers!A:D, 4, FALSE)</f>
        <v>43</v>
      </c>
      <c r="H153" s="7" t="str">
        <f>VLOOKUP(B153, customers!A:H, 8, FALSE)</f>
        <v>Tasmania</v>
      </c>
      <c r="I153" s="7" t="str">
        <f>VLOOKUP(B153, customers!A:H, 7, FALSE)</f>
        <v>Howehaven</v>
      </c>
    </row>
    <row r="154" spans="1:9" ht="15">
      <c r="A154" s="2">
        <v>153</v>
      </c>
      <c r="B154" s="2">
        <v>727</v>
      </c>
      <c r="C154" s="2">
        <v>49677</v>
      </c>
      <c r="D154" s="4">
        <v>44490</v>
      </c>
      <c r="E154" s="4">
        <v>44517</v>
      </c>
      <c r="F154" s="5" t="str">
        <f>VLOOKUP(B154, customers!A:D, 3, FALSE)</f>
        <v>Female</v>
      </c>
      <c r="G154" s="6">
        <f>VLOOKUP(B154, customers!A:D, 4, FALSE)</f>
        <v>26</v>
      </c>
      <c r="H154" s="7" t="str">
        <f>VLOOKUP(B154, customers!A:H, 8, FALSE)</f>
        <v>New South Wales</v>
      </c>
      <c r="I154" s="7" t="str">
        <f>VLOOKUP(B154, customers!A:H, 7, FALSE)</f>
        <v>Jacobport</v>
      </c>
    </row>
    <row r="155" spans="1:9" ht="15">
      <c r="A155" s="2">
        <v>154</v>
      </c>
      <c r="B155" s="2">
        <v>674</v>
      </c>
      <c r="C155" s="2">
        <v>49994</v>
      </c>
      <c r="D155" s="4">
        <v>44486</v>
      </c>
      <c r="E155" s="4">
        <v>44507</v>
      </c>
      <c r="F155" s="5" t="str">
        <f>VLOOKUP(B155, customers!A:D, 3, FALSE)</f>
        <v>Bigender</v>
      </c>
      <c r="G155" s="6">
        <f>VLOOKUP(B155, customers!A:D, 4, FALSE)</f>
        <v>36</v>
      </c>
      <c r="H155" s="7" t="str">
        <f>VLOOKUP(B155, customers!A:H, 8, FALSE)</f>
        <v>South Australia</v>
      </c>
      <c r="I155" s="7" t="str">
        <f>VLOOKUP(B155, customers!A:H, 7, FALSE)</f>
        <v>Goodwinmouth</v>
      </c>
    </row>
    <row r="156" spans="1:9" ht="15">
      <c r="A156" s="2">
        <v>155</v>
      </c>
      <c r="B156" s="2">
        <v>834</v>
      </c>
      <c r="C156" s="2">
        <v>11166</v>
      </c>
      <c r="D156" s="3">
        <v>44377</v>
      </c>
      <c r="E156" s="4">
        <v>44395</v>
      </c>
      <c r="F156" s="5" t="str">
        <f>VLOOKUP(B156, customers!A:D, 3, FALSE)</f>
        <v>Non-binary</v>
      </c>
      <c r="G156" s="6">
        <f>VLOOKUP(B156, customers!A:D, 4, FALSE)</f>
        <v>61</v>
      </c>
      <c r="H156" s="7" t="str">
        <f>VLOOKUP(B156, customers!A:H, 8, FALSE)</f>
        <v>New South Wales</v>
      </c>
      <c r="I156" s="7" t="str">
        <f>VLOOKUP(B156, customers!A:H, 7, FALSE)</f>
        <v>Port Ellaside</v>
      </c>
    </row>
    <row r="157" spans="1:9" ht="15">
      <c r="A157" s="2">
        <v>156</v>
      </c>
      <c r="B157" s="2">
        <v>727</v>
      </c>
      <c r="C157" s="2">
        <v>37878</v>
      </c>
      <c r="D157" s="3">
        <v>44387</v>
      </c>
      <c r="E157" s="4">
        <v>44406</v>
      </c>
      <c r="F157" s="5" t="str">
        <f>VLOOKUP(B157, customers!A:D, 3, FALSE)</f>
        <v>Female</v>
      </c>
      <c r="G157" s="6">
        <f>VLOOKUP(B157, customers!A:D, 4, FALSE)</f>
        <v>26</v>
      </c>
      <c r="H157" s="7" t="str">
        <f>VLOOKUP(B157, customers!A:H, 8, FALSE)</f>
        <v>New South Wales</v>
      </c>
      <c r="I157" s="7" t="str">
        <f>VLOOKUP(B157, customers!A:H, 7, FALSE)</f>
        <v>Jacobport</v>
      </c>
    </row>
    <row r="158" spans="1:9" ht="15">
      <c r="A158" s="2">
        <v>157</v>
      </c>
      <c r="B158" s="2">
        <v>909</v>
      </c>
      <c r="C158" s="2">
        <v>17955</v>
      </c>
      <c r="D158" s="3">
        <v>44293</v>
      </c>
      <c r="E158" s="4">
        <v>44303</v>
      </c>
      <c r="F158" s="5" t="str">
        <f>VLOOKUP(B158, customers!A:D, 3, FALSE)</f>
        <v>Genderqueer</v>
      </c>
      <c r="G158" s="6">
        <f>VLOOKUP(B158, customers!A:D, 4, FALSE)</f>
        <v>62</v>
      </c>
      <c r="H158" s="7" t="str">
        <f>VLOOKUP(B158, customers!A:H, 8, FALSE)</f>
        <v>Tasmania</v>
      </c>
      <c r="I158" s="7" t="str">
        <f>VLOOKUP(B158, customers!A:H, 7, FALSE)</f>
        <v>Langfort</v>
      </c>
    </row>
    <row r="159" spans="1:9" ht="15">
      <c r="A159" s="2">
        <v>158</v>
      </c>
      <c r="B159" s="2">
        <v>828</v>
      </c>
      <c r="C159" s="2">
        <v>14010</v>
      </c>
      <c r="D159" s="3">
        <v>44390</v>
      </c>
      <c r="E159" s="4">
        <v>44412</v>
      </c>
      <c r="F159" s="5" t="str">
        <f>VLOOKUP(B159, customers!A:D, 3, FALSE)</f>
        <v>Female</v>
      </c>
      <c r="G159" s="6">
        <f>VLOOKUP(B159, customers!A:D, 4, FALSE)</f>
        <v>57</v>
      </c>
      <c r="H159" s="7" t="str">
        <f>VLOOKUP(B159, customers!A:H, 8, FALSE)</f>
        <v>Queensland</v>
      </c>
      <c r="I159" s="7" t="str">
        <f>VLOOKUP(B159, customers!A:H, 7, FALSE)</f>
        <v>East Zacharystad</v>
      </c>
    </row>
    <row r="160" spans="1:9" ht="15">
      <c r="A160" s="2">
        <v>159</v>
      </c>
      <c r="B160" s="2">
        <v>208</v>
      </c>
      <c r="C160" s="2">
        <v>12449</v>
      </c>
      <c r="D160" s="3">
        <v>44444</v>
      </c>
      <c r="E160" s="4">
        <v>44452</v>
      </c>
      <c r="F160" s="5" t="str">
        <f>VLOOKUP(B160, customers!A:D, 3, FALSE)</f>
        <v>Bigender</v>
      </c>
      <c r="G160" s="6">
        <f>VLOOKUP(B160, customers!A:D, 4, FALSE)</f>
        <v>71</v>
      </c>
      <c r="H160" s="7" t="str">
        <f>VLOOKUP(B160, customers!A:H, 8, FALSE)</f>
        <v>South Australia</v>
      </c>
      <c r="I160" s="7" t="str">
        <f>VLOOKUP(B160, customers!A:H, 7, FALSE)</f>
        <v>Josephland</v>
      </c>
    </row>
    <row r="161" spans="1:9" ht="15">
      <c r="A161" s="2">
        <v>160</v>
      </c>
      <c r="B161" s="2">
        <v>725</v>
      </c>
      <c r="C161" s="2">
        <v>41442</v>
      </c>
      <c r="D161" s="3">
        <v>44408</v>
      </c>
      <c r="E161" s="4">
        <v>44414</v>
      </c>
      <c r="F161" s="5" t="str">
        <f>VLOOKUP(B161, customers!A:D, 3, FALSE)</f>
        <v>Non-binary</v>
      </c>
      <c r="G161" s="6">
        <f>VLOOKUP(B161, customers!A:D, 4, FALSE)</f>
        <v>23</v>
      </c>
      <c r="H161" s="7" t="str">
        <f>VLOOKUP(B161, customers!A:H, 8, FALSE)</f>
        <v>Northern Territory</v>
      </c>
      <c r="I161" s="7" t="str">
        <f>VLOOKUP(B161, customers!A:H, 7, FALSE)</f>
        <v>Gracemouth</v>
      </c>
    </row>
    <row r="162" spans="1:9" ht="15">
      <c r="A162" s="2">
        <v>161</v>
      </c>
      <c r="B162" s="2">
        <v>566</v>
      </c>
      <c r="C162" s="2">
        <v>45840</v>
      </c>
      <c r="D162" s="3">
        <v>44277</v>
      </c>
      <c r="E162" s="4">
        <v>44297</v>
      </c>
      <c r="F162" s="5" t="str">
        <f>VLOOKUP(B162, customers!A:D, 3, FALSE)</f>
        <v>Male</v>
      </c>
      <c r="G162" s="6">
        <f>VLOOKUP(B162, customers!A:D, 4, FALSE)</f>
        <v>23</v>
      </c>
      <c r="H162" s="7" t="str">
        <f>VLOOKUP(B162, customers!A:H, 8, FALSE)</f>
        <v>Tasmania</v>
      </c>
      <c r="I162" s="7" t="str">
        <f>VLOOKUP(B162, customers!A:H, 7, FALSE)</f>
        <v>O'keefeton</v>
      </c>
    </row>
    <row r="163" spans="1:9" ht="15">
      <c r="A163" s="2">
        <v>162</v>
      </c>
      <c r="B163" s="2">
        <v>431</v>
      </c>
      <c r="C163" s="2">
        <v>20238</v>
      </c>
      <c r="D163" s="3">
        <v>44311</v>
      </c>
      <c r="E163" s="4">
        <v>44321</v>
      </c>
      <c r="F163" s="5" t="str">
        <f>VLOOKUP(B163, customers!A:D, 3, FALSE)</f>
        <v>Agender</v>
      </c>
      <c r="G163" s="6">
        <f>VLOOKUP(B163, customers!A:D, 4, FALSE)</f>
        <v>41</v>
      </c>
      <c r="H163" s="7" t="str">
        <f>VLOOKUP(B163, customers!A:H, 8, FALSE)</f>
        <v>Victoria</v>
      </c>
      <c r="I163" s="7" t="str">
        <f>VLOOKUP(B163, customers!A:H, 7, FALSE)</f>
        <v>Jademouth</v>
      </c>
    </row>
    <row r="164" spans="1:9" ht="15">
      <c r="A164" s="2">
        <v>163</v>
      </c>
      <c r="B164" s="2">
        <v>84</v>
      </c>
      <c r="C164" s="2">
        <v>11473</v>
      </c>
      <c r="D164" s="3">
        <v>44359</v>
      </c>
      <c r="E164" s="4">
        <v>44364</v>
      </c>
      <c r="F164" s="5" t="str">
        <f>VLOOKUP(B164, customers!A:D, 3, FALSE)</f>
        <v>Female</v>
      </c>
      <c r="G164" s="6">
        <f>VLOOKUP(B164, customers!A:D, 4, FALSE)</f>
        <v>63</v>
      </c>
      <c r="H164" s="7" t="str">
        <f>VLOOKUP(B164, customers!A:H, 8, FALSE)</f>
        <v>Northern Territory</v>
      </c>
      <c r="I164" s="7" t="str">
        <f>VLOOKUP(B164, customers!A:H, 7, FALSE)</f>
        <v>Lake Paigemouth</v>
      </c>
    </row>
    <row r="165" spans="1:9" ht="15">
      <c r="A165" s="2">
        <v>164</v>
      </c>
      <c r="B165" s="2">
        <v>412</v>
      </c>
      <c r="C165" s="2">
        <v>26249</v>
      </c>
      <c r="D165" s="3">
        <v>44337</v>
      </c>
      <c r="E165" s="4">
        <v>44350</v>
      </c>
      <c r="F165" s="5" t="str">
        <f>VLOOKUP(B165, customers!A:D, 3, FALSE)</f>
        <v>Polygender</v>
      </c>
      <c r="G165" s="6">
        <f>VLOOKUP(B165, customers!A:D, 4, FALSE)</f>
        <v>21</v>
      </c>
      <c r="H165" s="7" t="str">
        <f>VLOOKUP(B165, customers!A:H, 8, FALSE)</f>
        <v>South Australia</v>
      </c>
      <c r="I165" s="7" t="str">
        <f>VLOOKUP(B165, customers!A:H, 7, FALSE)</f>
        <v>Hackettchester</v>
      </c>
    </row>
    <row r="166" spans="1:9" ht="15">
      <c r="A166" s="2">
        <v>165</v>
      </c>
      <c r="B166" s="2">
        <v>389</v>
      </c>
      <c r="C166" s="2">
        <v>28345</v>
      </c>
      <c r="D166" s="3">
        <v>44370</v>
      </c>
      <c r="E166" s="4">
        <v>44397</v>
      </c>
      <c r="F166" s="5" t="str">
        <f>VLOOKUP(B166, customers!A:D, 3, FALSE)</f>
        <v>Agender</v>
      </c>
      <c r="G166" s="6">
        <f>VLOOKUP(B166, customers!A:D, 4, FALSE)</f>
        <v>41</v>
      </c>
      <c r="H166" s="7" t="str">
        <f>VLOOKUP(B166, customers!A:H, 8, FALSE)</f>
        <v>South Australia</v>
      </c>
      <c r="I166" s="7" t="str">
        <f>VLOOKUP(B166, customers!A:H, 7, FALSE)</f>
        <v>Lake Lukeberg</v>
      </c>
    </row>
    <row r="167" spans="1:9" ht="15">
      <c r="A167" s="2">
        <v>166</v>
      </c>
      <c r="B167" s="2">
        <v>113</v>
      </c>
      <c r="C167" s="2">
        <v>11914</v>
      </c>
      <c r="D167" s="3">
        <v>44388</v>
      </c>
      <c r="E167" s="4">
        <v>44391</v>
      </c>
      <c r="F167" s="5" t="str">
        <f>VLOOKUP(B167, customers!A:D, 3, FALSE)</f>
        <v>Agender</v>
      </c>
      <c r="G167" s="6">
        <f>VLOOKUP(B167, customers!A:D, 4, FALSE)</f>
        <v>57</v>
      </c>
      <c r="H167" s="7" t="str">
        <f>VLOOKUP(B167, customers!A:H, 8, FALSE)</f>
        <v>South Australia</v>
      </c>
      <c r="I167" s="7" t="str">
        <f>VLOOKUP(B167, customers!A:H, 7, FALSE)</f>
        <v>North Ruby</v>
      </c>
    </row>
    <row r="168" spans="1:9" ht="15">
      <c r="A168" s="2">
        <v>167</v>
      </c>
      <c r="B168" s="2">
        <v>595</v>
      </c>
      <c r="C168" s="2">
        <v>44269</v>
      </c>
      <c r="D168" s="3">
        <v>44373</v>
      </c>
      <c r="E168" s="4">
        <v>44395</v>
      </c>
      <c r="F168" s="5" t="str">
        <f>VLOOKUP(B168, customers!A:D, 3, FALSE)</f>
        <v>Female</v>
      </c>
      <c r="G168" s="6">
        <f>VLOOKUP(B168, customers!A:D, 4, FALSE)</f>
        <v>60</v>
      </c>
      <c r="H168" s="7" t="str">
        <f>VLOOKUP(B168, customers!A:H, 8, FALSE)</f>
        <v>South Australia</v>
      </c>
      <c r="I168" s="7" t="str">
        <f>VLOOKUP(B168, customers!A:H, 7, FALSE)</f>
        <v>Ameliaview</v>
      </c>
    </row>
    <row r="169" spans="1:9" ht="15">
      <c r="A169" s="2">
        <v>168</v>
      </c>
      <c r="B169" s="2">
        <v>664</v>
      </c>
      <c r="C169" s="2">
        <v>51244</v>
      </c>
      <c r="D169" s="3">
        <v>44206</v>
      </c>
      <c r="E169" s="4">
        <v>44223</v>
      </c>
      <c r="F169" s="5" t="str">
        <f>VLOOKUP(B169, customers!A:D, 3, FALSE)</f>
        <v>Genderfluid</v>
      </c>
      <c r="G169" s="6">
        <f>VLOOKUP(B169, customers!A:D, 4, FALSE)</f>
        <v>32</v>
      </c>
      <c r="H169" s="7" t="str">
        <f>VLOOKUP(B169, customers!A:H, 8, FALSE)</f>
        <v>Tasmania</v>
      </c>
      <c r="I169" s="7" t="str">
        <f>VLOOKUP(B169, customers!A:H, 7, FALSE)</f>
        <v>East Max</v>
      </c>
    </row>
    <row r="170" spans="1:9" ht="15">
      <c r="A170" s="2">
        <v>169</v>
      </c>
      <c r="B170" s="2">
        <v>996</v>
      </c>
      <c r="C170" s="2">
        <v>22089</v>
      </c>
      <c r="D170" s="3">
        <v>44264</v>
      </c>
      <c r="E170" s="4">
        <v>44267</v>
      </c>
      <c r="F170" s="5" t="str">
        <f>VLOOKUP(B170, customers!A:D, 3, FALSE)</f>
        <v>Agender</v>
      </c>
      <c r="G170" s="6">
        <f>VLOOKUP(B170, customers!A:D, 4, FALSE)</f>
        <v>59</v>
      </c>
      <c r="H170" s="7" t="str">
        <f>VLOOKUP(B170, customers!A:H, 8, FALSE)</f>
        <v>Tasmania</v>
      </c>
      <c r="I170" s="7" t="str">
        <f>VLOOKUP(B170, customers!A:H, 7, FALSE)</f>
        <v>Lake Danielland</v>
      </c>
    </row>
    <row r="171" spans="1:9" ht="15">
      <c r="A171" s="2">
        <v>170</v>
      </c>
      <c r="B171" s="2">
        <v>867</v>
      </c>
      <c r="C171" s="2">
        <v>28597</v>
      </c>
      <c r="D171" s="3">
        <v>44425</v>
      </c>
      <c r="E171" s="4">
        <v>44442</v>
      </c>
      <c r="F171" s="5" t="str">
        <f>VLOOKUP(B171, customers!A:D, 3, FALSE)</f>
        <v>Bigender</v>
      </c>
      <c r="G171" s="6">
        <f>VLOOKUP(B171, customers!A:D, 4, FALSE)</f>
        <v>36</v>
      </c>
      <c r="H171" s="7" t="str">
        <f>VLOOKUP(B171, customers!A:H, 8, FALSE)</f>
        <v>Tasmania</v>
      </c>
      <c r="I171" s="7" t="str">
        <f>VLOOKUP(B171, customers!A:H, 7, FALSE)</f>
        <v>Port Davidburgh</v>
      </c>
    </row>
    <row r="172" spans="1:9" ht="15">
      <c r="A172" s="2">
        <v>171</v>
      </c>
      <c r="B172" s="2">
        <v>443</v>
      </c>
      <c r="C172" s="2">
        <v>19467</v>
      </c>
      <c r="D172" s="3">
        <v>44453</v>
      </c>
      <c r="E172" s="4">
        <v>44455</v>
      </c>
      <c r="F172" s="5" t="str">
        <f>VLOOKUP(B172, customers!A:D, 3, FALSE)</f>
        <v>Bigender</v>
      </c>
      <c r="G172" s="6">
        <f>VLOOKUP(B172, customers!A:D, 4, FALSE)</f>
        <v>49</v>
      </c>
      <c r="H172" s="7" t="str">
        <f>VLOOKUP(B172, customers!A:H, 8, FALSE)</f>
        <v>Victoria</v>
      </c>
      <c r="I172" s="7" t="str">
        <f>VLOOKUP(B172, customers!A:H, 7, FALSE)</f>
        <v>Crooksshire</v>
      </c>
    </row>
    <row r="173" spans="1:9" ht="15">
      <c r="A173" s="2">
        <v>172</v>
      </c>
      <c r="B173" s="2">
        <v>224</v>
      </c>
      <c r="C173" s="2">
        <v>47514</v>
      </c>
      <c r="D173" s="3">
        <v>44201</v>
      </c>
      <c r="E173" s="4">
        <v>44223</v>
      </c>
      <c r="F173" s="5" t="str">
        <f>VLOOKUP(B173, customers!A:D, 3, FALSE)</f>
        <v>Genderfluid</v>
      </c>
      <c r="G173" s="6">
        <f>VLOOKUP(B173, customers!A:D, 4, FALSE)</f>
        <v>78</v>
      </c>
      <c r="H173" s="7" t="str">
        <f>VLOOKUP(B173, customers!A:H, 8, FALSE)</f>
        <v>New South Wales</v>
      </c>
      <c r="I173" s="7" t="str">
        <f>VLOOKUP(B173, customers!A:H, 7, FALSE)</f>
        <v>Hansenberg</v>
      </c>
    </row>
    <row r="174" spans="1:9" ht="15">
      <c r="A174" s="2">
        <v>173</v>
      </c>
      <c r="B174" s="2">
        <v>435</v>
      </c>
      <c r="C174" s="2">
        <v>30001</v>
      </c>
      <c r="D174" s="3">
        <v>44353</v>
      </c>
      <c r="E174" s="4">
        <v>44378</v>
      </c>
      <c r="F174" s="5" t="str">
        <f>VLOOKUP(B174, customers!A:D, 3, FALSE)</f>
        <v>Agender</v>
      </c>
      <c r="G174" s="6">
        <f>VLOOKUP(B174, customers!A:D, 4, FALSE)</f>
        <v>41</v>
      </c>
      <c r="H174" s="7" t="str">
        <f>VLOOKUP(B174, customers!A:H, 8, FALSE)</f>
        <v>South Australia</v>
      </c>
      <c r="I174" s="7" t="str">
        <f>VLOOKUP(B174, customers!A:H, 7, FALSE)</f>
        <v>South Tobyton</v>
      </c>
    </row>
    <row r="175" spans="1:9" ht="15">
      <c r="A175" s="2">
        <v>174</v>
      </c>
      <c r="B175" s="2">
        <v>497</v>
      </c>
      <c r="C175" s="2">
        <v>46769</v>
      </c>
      <c r="D175" s="3">
        <v>44249</v>
      </c>
      <c r="E175" s="4">
        <v>44272</v>
      </c>
      <c r="F175" s="5" t="str">
        <f>VLOOKUP(B175, customers!A:D, 3, FALSE)</f>
        <v>Bigender</v>
      </c>
      <c r="G175" s="6">
        <f>VLOOKUP(B175, customers!A:D, 4, FALSE)</f>
        <v>31</v>
      </c>
      <c r="H175" s="7" t="str">
        <f>VLOOKUP(B175, customers!A:H, 8, FALSE)</f>
        <v>Northern Territory</v>
      </c>
      <c r="I175" s="7" t="str">
        <f>VLOOKUP(B175, customers!A:H, 7, FALSE)</f>
        <v>North Aidentown</v>
      </c>
    </row>
    <row r="176" spans="1:9" ht="15">
      <c r="A176" s="2">
        <v>175</v>
      </c>
      <c r="B176" s="2">
        <v>309</v>
      </c>
      <c r="C176" s="2">
        <v>57197</v>
      </c>
      <c r="D176" s="3">
        <v>44277</v>
      </c>
      <c r="E176" s="4">
        <v>44302</v>
      </c>
      <c r="F176" s="5" t="str">
        <f>VLOOKUP(B176, customers!A:D, 3, FALSE)</f>
        <v>Genderqueer</v>
      </c>
      <c r="G176" s="6">
        <f>VLOOKUP(B176, customers!A:D, 4, FALSE)</f>
        <v>29</v>
      </c>
      <c r="H176" s="7" t="str">
        <f>VLOOKUP(B176, customers!A:H, 8, FALSE)</f>
        <v>Queensland</v>
      </c>
      <c r="I176" s="7" t="str">
        <f>VLOOKUP(B176, customers!A:H, 7, FALSE)</f>
        <v>Lake Edward</v>
      </c>
    </row>
    <row r="177" spans="1:9" ht="15">
      <c r="A177" s="2">
        <v>176</v>
      </c>
      <c r="B177" s="2">
        <v>574</v>
      </c>
      <c r="C177" s="2">
        <v>28185</v>
      </c>
      <c r="D177" s="3">
        <v>44465</v>
      </c>
      <c r="E177" s="4">
        <v>44473</v>
      </c>
      <c r="F177" s="5" t="str">
        <f>VLOOKUP(B177, customers!A:D, 3, FALSE)</f>
        <v>Polygender</v>
      </c>
      <c r="G177" s="6">
        <f>VLOOKUP(B177, customers!A:D, 4, FALSE)</f>
        <v>53</v>
      </c>
      <c r="H177" s="7" t="str">
        <f>VLOOKUP(B177, customers!A:H, 8, FALSE)</f>
        <v>Northern Territory</v>
      </c>
      <c r="I177" s="7" t="str">
        <f>VLOOKUP(B177, customers!A:H, 7, FALSE)</f>
        <v>Zacharybury</v>
      </c>
    </row>
    <row r="178" spans="1:9" ht="15">
      <c r="A178" s="2">
        <v>177</v>
      </c>
      <c r="B178" s="2">
        <v>315</v>
      </c>
      <c r="C178" s="2">
        <v>11314</v>
      </c>
      <c r="D178" s="3">
        <v>44428</v>
      </c>
      <c r="E178" s="4">
        <v>44440</v>
      </c>
      <c r="F178" s="5" t="str">
        <f>VLOOKUP(B178, customers!A:D, 3, FALSE)</f>
        <v>Genderqueer</v>
      </c>
      <c r="G178" s="6">
        <f>VLOOKUP(B178, customers!A:D, 4, FALSE)</f>
        <v>49</v>
      </c>
      <c r="H178" s="7" t="str">
        <f>VLOOKUP(B178, customers!A:H, 8, FALSE)</f>
        <v>Australian Capital Territory</v>
      </c>
      <c r="I178" s="7" t="str">
        <f>VLOOKUP(B178, customers!A:H, 7, FALSE)</f>
        <v>East Michaelmouth</v>
      </c>
    </row>
    <row r="179" spans="1:9" ht="15">
      <c r="A179" s="2">
        <v>178</v>
      </c>
      <c r="B179" s="2">
        <v>236</v>
      </c>
      <c r="C179" s="2">
        <v>31542</v>
      </c>
      <c r="D179" s="3">
        <v>44229</v>
      </c>
      <c r="E179" s="4">
        <v>44235</v>
      </c>
      <c r="F179" s="5" t="str">
        <f>VLOOKUP(B179, customers!A:D, 3, FALSE)</f>
        <v>Non-binary</v>
      </c>
      <c r="G179" s="6">
        <f>VLOOKUP(B179, customers!A:D, 4, FALSE)</f>
        <v>80</v>
      </c>
      <c r="H179" s="7" t="str">
        <f>VLOOKUP(B179, customers!A:H, 8, FALSE)</f>
        <v>New South Wales</v>
      </c>
      <c r="I179" s="7" t="str">
        <f>VLOOKUP(B179, customers!A:H, 7, FALSE)</f>
        <v>East Sienna</v>
      </c>
    </row>
    <row r="180" spans="1:9" ht="15">
      <c r="A180" s="2">
        <v>179</v>
      </c>
      <c r="B180" s="2">
        <v>161</v>
      </c>
      <c r="C180" s="2">
        <v>52081</v>
      </c>
      <c r="D180" s="3">
        <v>44357</v>
      </c>
      <c r="E180" s="4">
        <v>44374</v>
      </c>
      <c r="F180" s="5" t="str">
        <f>VLOOKUP(B180, customers!A:D, 3, FALSE)</f>
        <v>Agender</v>
      </c>
      <c r="G180" s="6">
        <f>VLOOKUP(B180, customers!A:D, 4, FALSE)</f>
        <v>29</v>
      </c>
      <c r="H180" s="7" t="str">
        <f>VLOOKUP(B180, customers!A:H, 8, FALSE)</f>
        <v>Western Australia</v>
      </c>
      <c r="I180" s="7" t="str">
        <f>VLOOKUP(B180, customers!A:H, 7, FALSE)</f>
        <v>Port Jade</v>
      </c>
    </row>
    <row r="181" spans="1:9" ht="15">
      <c r="A181" s="2">
        <v>180</v>
      </c>
      <c r="B181" s="2">
        <v>469</v>
      </c>
      <c r="C181" s="2">
        <v>14617</v>
      </c>
      <c r="D181" s="3">
        <v>44345</v>
      </c>
      <c r="E181" s="4">
        <v>44369</v>
      </c>
      <c r="F181" s="5" t="str">
        <f>VLOOKUP(B181, customers!A:D, 3, FALSE)</f>
        <v>Female</v>
      </c>
      <c r="G181" s="6">
        <f>VLOOKUP(B181, customers!A:D, 4, FALSE)</f>
        <v>78</v>
      </c>
      <c r="H181" s="7" t="str">
        <f>VLOOKUP(B181, customers!A:H, 8, FALSE)</f>
        <v>New South Wales</v>
      </c>
      <c r="I181" s="7" t="str">
        <f>VLOOKUP(B181, customers!A:H, 7, FALSE)</f>
        <v>Andrewborough</v>
      </c>
    </row>
    <row r="182" spans="1:9" ht="15">
      <c r="A182" s="2">
        <v>181</v>
      </c>
      <c r="B182" s="2">
        <v>241</v>
      </c>
      <c r="C182" s="2">
        <v>23142</v>
      </c>
      <c r="D182" s="3">
        <v>44225</v>
      </c>
      <c r="E182" s="4">
        <v>44240</v>
      </c>
      <c r="F182" s="5" t="str">
        <f>VLOOKUP(B182, customers!A:D, 3, FALSE)</f>
        <v>Bigender</v>
      </c>
      <c r="G182" s="6">
        <f>VLOOKUP(B182, customers!A:D, 4, FALSE)</f>
        <v>61</v>
      </c>
      <c r="H182" s="7" t="str">
        <f>VLOOKUP(B182, customers!A:H, 8, FALSE)</f>
        <v>Queensland</v>
      </c>
      <c r="I182" s="7" t="str">
        <f>VLOOKUP(B182, customers!A:H, 7, FALSE)</f>
        <v>New Ava</v>
      </c>
    </row>
    <row r="183" spans="1:9" ht="15">
      <c r="A183" s="2">
        <v>182</v>
      </c>
      <c r="B183" s="2">
        <v>461</v>
      </c>
      <c r="C183" s="2">
        <v>33720</v>
      </c>
      <c r="D183" s="3">
        <v>44249</v>
      </c>
      <c r="E183" s="4">
        <v>44259</v>
      </c>
      <c r="F183" s="5" t="str">
        <f>VLOOKUP(B183, customers!A:D, 3, FALSE)</f>
        <v>Female</v>
      </c>
      <c r="G183" s="6">
        <f>VLOOKUP(B183, customers!A:D, 4, FALSE)</f>
        <v>54</v>
      </c>
      <c r="H183" s="7" t="str">
        <f>VLOOKUP(B183, customers!A:H, 8, FALSE)</f>
        <v>Australian Capital Territory</v>
      </c>
      <c r="I183" s="7" t="str">
        <f>VLOOKUP(B183, customers!A:H, 7, FALSE)</f>
        <v>West Chasemouth</v>
      </c>
    </row>
    <row r="184" spans="1:9" ht="15">
      <c r="A184" s="2">
        <v>183</v>
      </c>
      <c r="B184" s="2">
        <v>715</v>
      </c>
      <c r="C184" s="2">
        <v>51587</v>
      </c>
      <c r="D184" s="3">
        <v>44475</v>
      </c>
      <c r="E184" s="4">
        <v>44481</v>
      </c>
      <c r="F184" s="5" t="str">
        <f>VLOOKUP(B184, customers!A:D, 3, FALSE)</f>
        <v>Bigender</v>
      </c>
      <c r="G184" s="6">
        <f>VLOOKUP(B184, customers!A:D, 4, FALSE)</f>
        <v>61</v>
      </c>
      <c r="H184" s="7" t="str">
        <f>VLOOKUP(B184, customers!A:H, 8, FALSE)</f>
        <v>Tasmania</v>
      </c>
      <c r="I184" s="7" t="str">
        <f>VLOOKUP(B184, customers!A:H, 7, FALSE)</f>
        <v>Port Hunter</v>
      </c>
    </row>
    <row r="185" spans="1:9" ht="15">
      <c r="A185" s="2">
        <v>184</v>
      </c>
      <c r="B185" s="2">
        <v>240</v>
      </c>
      <c r="C185" s="2">
        <v>48997</v>
      </c>
      <c r="D185" s="3">
        <v>44454</v>
      </c>
      <c r="E185" s="4">
        <v>44468</v>
      </c>
      <c r="F185" s="5" t="str">
        <f>VLOOKUP(B185, customers!A:D, 3, FALSE)</f>
        <v>Genderqueer</v>
      </c>
      <c r="G185" s="6">
        <f>VLOOKUP(B185, customers!A:D, 4, FALSE)</f>
        <v>25</v>
      </c>
      <c r="H185" s="7" t="str">
        <f>VLOOKUP(B185, customers!A:H, 8, FALSE)</f>
        <v>Victoria</v>
      </c>
      <c r="I185" s="7" t="str">
        <f>VLOOKUP(B185, customers!A:H, 7, FALSE)</f>
        <v>New Codyville</v>
      </c>
    </row>
    <row r="186" spans="1:9" ht="15">
      <c r="A186" s="2">
        <v>185</v>
      </c>
      <c r="B186" s="2">
        <v>945</v>
      </c>
      <c r="C186" s="2">
        <v>46608</v>
      </c>
      <c r="D186" s="3">
        <v>44292</v>
      </c>
      <c r="E186" s="4">
        <v>44306</v>
      </c>
      <c r="F186" s="5" t="str">
        <f>VLOOKUP(B186, customers!A:D, 3, FALSE)</f>
        <v>Non-binary</v>
      </c>
      <c r="G186" s="6">
        <f>VLOOKUP(B186, customers!A:D, 4, FALSE)</f>
        <v>48</v>
      </c>
      <c r="H186" s="7" t="str">
        <f>VLOOKUP(B186, customers!A:H, 8, FALSE)</f>
        <v>Australian Capital Territory</v>
      </c>
      <c r="I186" s="7" t="str">
        <f>VLOOKUP(B186, customers!A:H, 7, FALSE)</f>
        <v>Stantonmouth</v>
      </c>
    </row>
    <row r="187" spans="1:9" ht="15">
      <c r="A187" s="2">
        <v>186</v>
      </c>
      <c r="B187" s="2">
        <v>833</v>
      </c>
      <c r="C187" s="2">
        <v>24061</v>
      </c>
      <c r="D187" s="3">
        <v>44465</v>
      </c>
      <c r="E187" s="4">
        <v>44483</v>
      </c>
      <c r="F187" s="5" t="str">
        <f>VLOOKUP(B187, customers!A:D, 3, FALSE)</f>
        <v>Genderqueer</v>
      </c>
      <c r="G187" s="6">
        <f>VLOOKUP(B187, customers!A:D, 4, FALSE)</f>
        <v>27</v>
      </c>
      <c r="H187" s="7" t="str">
        <f>VLOOKUP(B187, customers!A:H, 8, FALSE)</f>
        <v>Western Australia</v>
      </c>
      <c r="I187" s="7" t="str">
        <f>VLOOKUP(B187, customers!A:H, 7, FALSE)</f>
        <v>Jaspermouth</v>
      </c>
    </row>
    <row r="188" spans="1:9" ht="15">
      <c r="A188" s="2">
        <v>187</v>
      </c>
      <c r="B188" s="2">
        <v>401</v>
      </c>
      <c r="C188" s="2">
        <v>15167</v>
      </c>
      <c r="D188" s="3">
        <v>44206</v>
      </c>
      <c r="E188" s="4">
        <v>44215</v>
      </c>
      <c r="F188" s="5" t="str">
        <f>VLOOKUP(B188, customers!A:D, 3, FALSE)</f>
        <v>Non-binary</v>
      </c>
      <c r="G188" s="6">
        <f>VLOOKUP(B188, customers!A:D, 4, FALSE)</f>
        <v>73</v>
      </c>
      <c r="H188" s="7" t="str">
        <f>VLOOKUP(B188, customers!A:H, 8, FALSE)</f>
        <v>Western Australia</v>
      </c>
      <c r="I188" s="7" t="str">
        <f>VLOOKUP(B188, customers!A:H, 7, FALSE)</f>
        <v>Sarahstad</v>
      </c>
    </row>
    <row r="189" spans="1:9" ht="15">
      <c r="A189" s="2">
        <v>188</v>
      </c>
      <c r="B189" s="2">
        <v>571</v>
      </c>
      <c r="C189" s="2">
        <v>41180</v>
      </c>
      <c r="D189" s="3">
        <v>44296</v>
      </c>
      <c r="E189" s="4">
        <v>44308</v>
      </c>
      <c r="F189" s="5" t="str">
        <f>VLOOKUP(B189, customers!A:D, 3, FALSE)</f>
        <v>Agender</v>
      </c>
      <c r="G189" s="6">
        <f>VLOOKUP(B189, customers!A:D, 4, FALSE)</f>
        <v>22</v>
      </c>
      <c r="H189" s="7" t="str">
        <f>VLOOKUP(B189, customers!A:H, 8, FALSE)</f>
        <v>Australian Capital Territory</v>
      </c>
      <c r="I189" s="7" t="str">
        <f>VLOOKUP(B189, customers!A:H, 7, FALSE)</f>
        <v>Jordanside</v>
      </c>
    </row>
    <row r="190" spans="1:9" ht="15">
      <c r="A190" s="2">
        <v>189</v>
      </c>
      <c r="B190" s="2">
        <v>586</v>
      </c>
      <c r="C190" s="2">
        <v>41543</v>
      </c>
      <c r="D190" s="3">
        <v>44394</v>
      </c>
      <c r="E190" s="4">
        <v>44416</v>
      </c>
      <c r="F190" s="5" t="str">
        <f>VLOOKUP(B190, customers!A:D, 3, FALSE)</f>
        <v>Agender</v>
      </c>
      <c r="G190" s="6">
        <f>VLOOKUP(B190, customers!A:D, 4, FALSE)</f>
        <v>34</v>
      </c>
      <c r="H190" s="7" t="str">
        <f>VLOOKUP(B190, customers!A:H, 8, FALSE)</f>
        <v>New South Wales</v>
      </c>
      <c r="I190" s="7" t="str">
        <f>VLOOKUP(B190, customers!A:H, 7, FALSE)</f>
        <v>Hallhaven</v>
      </c>
    </row>
    <row r="191" spans="1:9" ht="15">
      <c r="A191" s="2">
        <v>190</v>
      </c>
      <c r="B191" s="2">
        <v>421</v>
      </c>
      <c r="C191" s="2">
        <v>28420</v>
      </c>
      <c r="D191" s="3">
        <v>44228</v>
      </c>
      <c r="E191" s="4">
        <v>44244</v>
      </c>
      <c r="F191" s="5" t="str">
        <f>VLOOKUP(B191, customers!A:D, 3, FALSE)</f>
        <v>Genderfluid</v>
      </c>
      <c r="G191" s="6">
        <f>VLOOKUP(B191, customers!A:D, 4, FALSE)</f>
        <v>62</v>
      </c>
      <c r="H191" s="7" t="str">
        <f>VLOOKUP(B191, customers!A:H, 8, FALSE)</f>
        <v>Australian Capital Territory</v>
      </c>
      <c r="I191" s="7" t="str">
        <f>VLOOKUP(B191, customers!A:H, 7, FALSE)</f>
        <v>North Baileyside</v>
      </c>
    </row>
    <row r="192" spans="1:9" ht="15">
      <c r="A192" s="2">
        <v>191</v>
      </c>
      <c r="B192" s="2">
        <v>18</v>
      </c>
      <c r="C192" s="2">
        <v>31002</v>
      </c>
      <c r="D192" s="3">
        <v>44218</v>
      </c>
      <c r="E192" s="4">
        <v>44242</v>
      </c>
      <c r="F192" s="5" t="str">
        <f>VLOOKUP(B192, customers!A:D, 3, FALSE)</f>
        <v>Male</v>
      </c>
      <c r="G192" s="6">
        <f>VLOOKUP(B192, customers!A:D, 4, FALSE)</f>
        <v>79</v>
      </c>
      <c r="H192" s="7" t="str">
        <f>VLOOKUP(B192, customers!A:H, 8, FALSE)</f>
        <v>New South Wales</v>
      </c>
      <c r="I192" s="7" t="str">
        <f>VLOOKUP(B192, customers!A:H, 7, FALSE)</f>
        <v>Walterland</v>
      </c>
    </row>
    <row r="193" spans="1:9" ht="15">
      <c r="A193" s="2">
        <v>192</v>
      </c>
      <c r="B193" s="2">
        <v>842</v>
      </c>
      <c r="C193" s="2">
        <v>30614</v>
      </c>
      <c r="D193" s="3">
        <v>44233</v>
      </c>
      <c r="E193" s="4">
        <v>44246</v>
      </c>
      <c r="F193" s="5" t="str">
        <f>VLOOKUP(B193, customers!A:D, 3, FALSE)</f>
        <v>Polygender</v>
      </c>
      <c r="G193" s="6">
        <f>VLOOKUP(B193, customers!A:D, 4, FALSE)</f>
        <v>70</v>
      </c>
      <c r="H193" s="7" t="str">
        <f>VLOOKUP(B193, customers!A:H, 8, FALSE)</f>
        <v>Western Australia</v>
      </c>
      <c r="I193" s="7" t="str">
        <f>VLOOKUP(B193, customers!A:H, 7, FALSE)</f>
        <v>Port Kiara</v>
      </c>
    </row>
    <row r="194" spans="1:9" ht="15">
      <c r="A194" s="2">
        <v>193</v>
      </c>
      <c r="B194" s="2">
        <v>846</v>
      </c>
      <c r="C194" s="2">
        <v>54256</v>
      </c>
      <c r="D194" s="3">
        <v>44353</v>
      </c>
      <c r="E194" s="4">
        <v>44354</v>
      </c>
      <c r="F194" s="5" t="str">
        <f>VLOOKUP(B194, customers!A:D, 3, FALSE)</f>
        <v>Genderfluid</v>
      </c>
      <c r="G194" s="6">
        <f>VLOOKUP(B194, customers!A:D, 4, FALSE)</f>
        <v>72</v>
      </c>
      <c r="H194" s="7" t="str">
        <f>VLOOKUP(B194, customers!A:H, 8, FALSE)</f>
        <v>Victoria</v>
      </c>
      <c r="I194" s="7" t="str">
        <f>VLOOKUP(B194, customers!A:H, 7, FALSE)</f>
        <v>Davidtown</v>
      </c>
    </row>
    <row r="195" spans="1:9" ht="15">
      <c r="A195" s="2">
        <v>194</v>
      </c>
      <c r="B195" s="2">
        <v>415</v>
      </c>
      <c r="C195" s="2">
        <v>21994</v>
      </c>
      <c r="D195" s="4">
        <v>44492</v>
      </c>
      <c r="E195" s="4">
        <v>44503</v>
      </c>
      <c r="F195" s="5" t="str">
        <f>VLOOKUP(B195, customers!A:D, 3, FALSE)</f>
        <v>Polygender</v>
      </c>
      <c r="G195" s="6">
        <f>VLOOKUP(B195, customers!A:D, 4, FALSE)</f>
        <v>40</v>
      </c>
      <c r="H195" s="7" t="str">
        <f>VLOOKUP(B195, customers!A:H, 8, FALSE)</f>
        <v>South Australia</v>
      </c>
      <c r="I195" s="7" t="str">
        <f>VLOOKUP(B195, customers!A:H, 7, FALSE)</f>
        <v>Dietrichville</v>
      </c>
    </row>
    <row r="196" spans="1:9" ht="15">
      <c r="A196" s="2">
        <v>195</v>
      </c>
      <c r="B196" s="2">
        <v>92</v>
      </c>
      <c r="C196" s="2">
        <v>41725</v>
      </c>
      <c r="D196" s="3">
        <v>44299</v>
      </c>
      <c r="E196" s="4">
        <v>44303</v>
      </c>
      <c r="F196" s="5" t="str">
        <f>VLOOKUP(B196, customers!A:D, 3, FALSE)</f>
        <v>Agender</v>
      </c>
      <c r="G196" s="6">
        <f>VLOOKUP(B196, customers!A:D, 4, FALSE)</f>
        <v>27</v>
      </c>
      <c r="H196" s="7" t="str">
        <f>VLOOKUP(B196, customers!A:H, 8, FALSE)</f>
        <v>Queensland</v>
      </c>
      <c r="I196" s="7" t="str">
        <f>VLOOKUP(B196, customers!A:H, 7, FALSE)</f>
        <v>Harrismouth</v>
      </c>
    </row>
    <row r="197" spans="1:9" ht="15">
      <c r="A197" s="2">
        <v>196</v>
      </c>
      <c r="B197" s="2">
        <v>630</v>
      </c>
      <c r="C197" s="2">
        <v>48990</v>
      </c>
      <c r="D197" s="4">
        <v>44491</v>
      </c>
      <c r="E197" s="4">
        <v>44516</v>
      </c>
      <c r="F197" s="5" t="str">
        <f>VLOOKUP(B197, customers!A:D, 3, FALSE)</f>
        <v>Male</v>
      </c>
      <c r="G197" s="6">
        <f>VLOOKUP(B197, customers!A:D, 4, FALSE)</f>
        <v>49</v>
      </c>
      <c r="H197" s="7" t="str">
        <f>VLOOKUP(B197, customers!A:H, 8, FALSE)</f>
        <v>Victoria</v>
      </c>
      <c r="I197" s="7" t="str">
        <f>VLOOKUP(B197, customers!A:H, 7, FALSE)</f>
        <v>New Madisonborough</v>
      </c>
    </row>
    <row r="198" spans="1:9" ht="15">
      <c r="A198" s="2">
        <v>197</v>
      </c>
      <c r="B198" s="2">
        <v>110</v>
      </c>
      <c r="C198" s="2">
        <v>23619</v>
      </c>
      <c r="D198" s="3">
        <v>44316</v>
      </c>
      <c r="E198" s="4">
        <v>44317</v>
      </c>
      <c r="F198" s="5" t="str">
        <f>VLOOKUP(B198, customers!A:D, 3, FALSE)</f>
        <v>Genderfluid</v>
      </c>
      <c r="G198" s="6">
        <f>VLOOKUP(B198, customers!A:D, 4, FALSE)</f>
        <v>65</v>
      </c>
      <c r="H198" s="7" t="str">
        <f>VLOOKUP(B198, customers!A:H, 8, FALSE)</f>
        <v>Western Australia</v>
      </c>
      <c r="I198" s="7" t="str">
        <f>VLOOKUP(B198, customers!A:H, 7, FALSE)</f>
        <v>Bartolettifurt</v>
      </c>
    </row>
    <row r="199" spans="1:9" ht="15">
      <c r="A199" s="2">
        <v>198</v>
      </c>
      <c r="B199" s="2">
        <v>640</v>
      </c>
      <c r="C199" s="2">
        <v>29627</v>
      </c>
      <c r="D199" s="3">
        <v>44439</v>
      </c>
      <c r="E199" s="4">
        <v>44452</v>
      </c>
      <c r="F199" s="5" t="str">
        <f>VLOOKUP(B199, customers!A:D, 3, FALSE)</f>
        <v>Genderqueer</v>
      </c>
      <c r="G199" s="6">
        <f>VLOOKUP(B199, customers!A:D, 4, FALSE)</f>
        <v>49</v>
      </c>
      <c r="H199" s="7" t="str">
        <f>VLOOKUP(B199, customers!A:H, 8, FALSE)</f>
        <v>Queensland</v>
      </c>
      <c r="I199" s="7" t="str">
        <f>VLOOKUP(B199, customers!A:H, 7, FALSE)</f>
        <v>Lincolnchester</v>
      </c>
    </row>
    <row r="200" spans="1:9" ht="15">
      <c r="A200" s="2">
        <v>199</v>
      </c>
      <c r="B200" s="2">
        <v>206</v>
      </c>
      <c r="C200" s="2">
        <v>58054</v>
      </c>
      <c r="D200" s="3">
        <v>44333</v>
      </c>
      <c r="E200" s="4">
        <v>44334</v>
      </c>
      <c r="F200" s="5" t="str">
        <f>VLOOKUP(B200, customers!A:D, 3, FALSE)</f>
        <v>Polygender</v>
      </c>
      <c r="G200" s="6">
        <f>VLOOKUP(B200, customers!A:D, 4, FALSE)</f>
        <v>66</v>
      </c>
      <c r="H200" s="7" t="str">
        <f>VLOOKUP(B200, customers!A:H, 8, FALSE)</f>
        <v>Queensland</v>
      </c>
      <c r="I200" s="7" t="str">
        <f>VLOOKUP(B200, customers!A:H, 7, FALSE)</f>
        <v>South Clairetown</v>
      </c>
    </row>
    <row r="201" spans="1:9" ht="15">
      <c r="A201" s="2">
        <v>200</v>
      </c>
      <c r="B201" s="2">
        <v>15</v>
      </c>
      <c r="C201" s="2">
        <v>50335</v>
      </c>
      <c r="D201" s="3">
        <v>44432</v>
      </c>
      <c r="E201" s="4">
        <v>44446</v>
      </c>
      <c r="F201" s="5" t="str">
        <f>VLOOKUP(B201, customers!A:D, 3, FALSE)</f>
        <v>Genderfluid</v>
      </c>
      <c r="G201" s="6">
        <f>VLOOKUP(B201, customers!A:D, 4, FALSE)</f>
        <v>34</v>
      </c>
      <c r="H201" s="7" t="str">
        <f>VLOOKUP(B201, customers!A:H, 8, FALSE)</f>
        <v>Western Australia</v>
      </c>
      <c r="I201" s="7" t="str">
        <f>VLOOKUP(B201, customers!A:H, 7, FALSE)</f>
        <v>Kiehnburgh</v>
      </c>
    </row>
    <row r="202" spans="1:9" ht="15">
      <c r="A202" s="2">
        <v>201</v>
      </c>
      <c r="B202" s="2">
        <v>325</v>
      </c>
      <c r="C202" s="2">
        <v>56321</v>
      </c>
      <c r="D202" s="3">
        <v>44342</v>
      </c>
      <c r="E202" s="4">
        <v>44365</v>
      </c>
      <c r="F202" s="5" t="str">
        <f>VLOOKUP(B202, customers!A:D, 3, FALSE)</f>
        <v>Genderqueer</v>
      </c>
      <c r="G202" s="6">
        <f>VLOOKUP(B202, customers!A:D, 4, FALSE)</f>
        <v>68</v>
      </c>
      <c r="H202" s="7" t="str">
        <f>VLOOKUP(B202, customers!A:H, 8, FALSE)</f>
        <v>South Australia</v>
      </c>
      <c r="I202" s="7" t="str">
        <f>VLOOKUP(B202, customers!A:H, 7, FALSE)</f>
        <v>West Claudia</v>
      </c>
    </row>
    <row r="203" spans="1:9" ht="15">
      <c r="A203" s="2">
        <v>202</v>
      </c>
      <c r="B203" s="2">
        <v>129</v>
      </c>
      <c r="C203" s="2">
        <v>49559</v>
      </c>
      <c r="D203" s="3">
        <v>44301</v>
      </c>
      <c r="E203" s="4">
        <v>44308</v>
      </c>
      <c r="F203" s="5" t="str">
        <f>VLOOKUP(B203, customers!A:D, 3, FALSE)</f>
        <v>Non-binary</v>
      </c>
      <c r="G203" s="6">
        <f>VLOOKUP(B203, customers!A:D, 4, FALSE)</f>
        <v>68</v>
      </c>
      <c r="H203" s="7" t="str">
        <f>VLOOKUP(B203, customers!A:H, 8, FALSE)</f>
        <v>Western Australia</v>
      </c>
      <c r="I203" s="7" t="str">
        <f>VLOOKUP(B203, customers!A:H, 7, FALSE)</f>
        <v>Port Harrychester</v>
      </c>
    </row>
    <row r="204" spans="1:9" ht="15">
      <c r="A204" s="2">
        <v>203</v>
      </c>
      <c r="B204" s="2">
        <v>369</v>
      </c>
      <c r="C204" s="2">
        <v>40129</v>
      </c>
      <c r="D204" s="3">
        <v>44368</v>
      </c>
      <c r="E204" s="4">
        <v>44388</v>
      </c>
      <c r="F204" s="5" t="str">
        <f>VLOOKUP(B204, customers!A:D, 3, FALSE)</f>
        <v>Female</v>
      </c>
      <c r="G204" s="6">
        <f>VLOOKUP(B204, customers!A:D, 4, FALSE)</f>
        <v>46</v>
      </c>
      <c r="H204" s="7" t="str">
        <f>VLOOKUP(B204, customers!A:H, 8, FALSE)</f>
        <v>Australian Capital Territory</v>
      </c>
      <c r="I204" s="7" t="str">
        <f>VLOOKUP(B204, customers!A:H, 7, FALSE)</f>
        <v>New Stellastad</v>
      </c>
    </row>
    <row r="205" spans="1:9" ht="15">
      <c r="A205" s="2">
        <v>204</v>
      </c>
      <c r="B205" s="2">
        <v>568</v>
      </c>
      <c r="C205" s="2">
        <v>35005</v>
      </c>
      <c r="D205" s="3">
        <v>44469</v>
      </c>
      <c r="E205" s="4">
        <v>44479</v>
      </c>
      <c r="F205" s="5" t="str">
        <f>VLOOKUP(B205, customers!A:D, 3, FALSE)</f>
        <v>Bigender</v>
      </c>
      <c r="G205" s="6">
        <f>VLOOKUP(B205, customers!A:D, 4, FALSE)</f>
        <v>64</v>
      </c>
      <c r="H205" s="7" t="str">
        <f>VLOOKUP(B205, customers!A:H, 8, FALSE)</f>
        <v>Tasmania</v>
      </c>
      <c r="I205" s="7" t="str">
        <f>VLOOKUP(B205, customers!A:H, 7, FALSE)</f>
        <v>Chloeville</v>
      </c>
    </row>
    <row r="206" spans="1:9" ht="15">
      <c r="A206" s="2">
        <v>205</v>
      </c>
      <c r="B206" s="2">
        <v>267</v>
      </c>
      <c r="C206" s="2">
        <v>23779</v>
      </c>
      <c r="D206" s="3">
        <v>44230</v>
      </c>
      <c r="E206" s="4">
        <v>44231</v>
      </c>
      <c r="F206" s="5" t="str">
        <f>VLOOKUP(B206, customers!A:D, 3, FALSE)</f>
        <v>Bigender</v>
      </c>
      <c r="G206" s="6">
        <f>VLOOKUP(B206, customers!A:D, 4, FALSE)</f>
        <v>45</v>
      </c>
      <c r="H206" s="7" t="str">
        <f>VLOOKUP(B206, customers!A:H, 8, FALSE)</f>
        <v>Western Australia</v>
      </c>
      <c r="I206" s="7" t="str">
        <f>VLOOKUP(B206, customers!A:H, 7, FALSE)</f>
        <v>Lukefurt</v>
      </c>
    </row>
    <row r="207" spans="1:9" ht="15">
      <c r="A207" s="2">
        <v>206</v>
      </c>
      <c r="B207" s="2">
        <v>654</v>
      </c>
      <c r="C207" s="2">
        <v>24189</v>
      </c>
      <c r="D207" s="3">
        <v>44348</v>
      </c>
      <c r="E207" s="4">
        <v>44363</v>
      </c>
      <c r="F207" s="5" t="str">
        <f>VLOOKUP(B207, customers!A:D, 3, FALSE)</f>
        <v>Female</v>
      </c>
      <c r="G207" s="6">
        <f>VLOOKUP(B207, customers!A:D, 4, FALSE)</f>
        <v>42</v>
      </c>
      <c r="H207" s="7" t="str">
        <f>VLOOKUP(B207, customers!A:H, 8, FALSE)</f>
        <v>Victoria</v>
      </c>
      <c r="I207" s="7" t="str">
        <f>VLOOKUP(B207, customers!A:H, 7, FALSE)</f>
        <v>West Sebastianfort</v>
      </c>
    </row>
    <row r="208" spans="1:9" ht="15">
      <c r="A208" s="2">
        <v>207</v>
      </c>
      <c r="B208" s="2">
        <v>644</v>
      </c>
      <c r="C208" s="2">
        <v>57755</v>
      </c>
      <c r="D208" s="3">
        <v>44464</v>
      </c>
      <c r="E208" s="4">
        <v>44467</v>
      </c>
      <c r="F208" s="5" t="str">
        <f>VLOOKUP(B208, customers!A:D, 3, FALSE)</f>
        <v>Polygender</v>
      </c>
      <c r="G208" s="6">
        <f>VLOOKUP(B208, customers!A:D, 4, FALSE)</f>
        <v>46</v>
      </c>
      <c r="H208" s="7" t="str">
        <f>VLOOKUP(B208, customers!A:H, 8, FALSE)</f>
        <v>Western Australia</v>
      </c>
      <c r="I208" s="7" t="str">
        <f>VLOOKUP(B208, customers!A:H, 7, FALSE)</f>
        <v>Baileyberg</v>
      </c>
    </row>
    <row r="209" spans="1:9" ht="15">
      <c r="A209" s="2">
        <v>208</v>
      </c>
      <c r="B209" s="2">
        <v>28</v>
      </c>
      <c r="C209" s="2">
        <v>39533</v>
      </c>
      <c r="D209" s="4">
        <v>44479</v>
      </c>
      <c r="E209" s="4">
        <v>44484</v>
      </c>
      <c r="F209" s="5" t="str">
        <f>VLOOKUP(B209, customers!A:D, 3, FALSE)</f>
        <v>Non-binary</v>
      </c>
      <c r="G209" s="6">
        <f>VLOOKUP(B209, customers!A:D, 4, FALSE)</f>
        <v>79</v>
      </c>
      <c r="H209" s="7" t="str">
        <f>VLOOKUP(B209, customers!A:H, 8, FALSE)</f>
        <v>Queensland</v>
      </c>
      <c r="I209" s="7" t="str">
        <f>VLOOKUP(B209, customers!A:H, 7, FALSE)</f>
        <v>West Noah</v>
      </c>
    </row>
    <row r="210" spans="1:9" ht="15">
      <c r="A210" s="2">
        <v>209</v>
      </c>
      <c r="B210" s="2">
        <v>292</v>
      </c>
      <c r="C210" s="2">
        <v>36341</v>
      </c>
      <c r="D210" s="3">
        <v>44324</v>
      </c>
      <c r="E210" s="4">
        <v>44336</v>
      </c>
      <c r="F210" s="5" t="str">
        <f>VLOOKUP(B210, customers!A:D, 3, FALSE)</f>
        <v>Male</v>
      </c>
      <c r="G210" s="6">
        <f>VLOOKUP(B210, customers!A:D, 4, FALSE)</f>
        <v>25</v>
      </c>
      <c r="H210" s="7" t="str">
        <f>VLOOKUP(B210, customers!A:H, 8, FALSE)</f>
        <v>Victoria</v>
      </c>
      <c r="I210" s="7" t="str">
        <f>VLOOKUP(B210, customers!A:H, 7, FALSE)</f>
        <v>West Aidenview</v>
      </c>
    </row>
    <row r="211" spans="1:9" ht="15">
      <c r="A211" s="2">
        <v>210</v>
      </c>
      <c r="B211" s="2">
        <v>723</v>
      </c>
      <c r="C211" s="2">
        <v>21903</v>
      </c>
      <c r="D211" s="3">
        <v>44399</v>
      </c>
      <c r="E211" s="4">
        <v>44426</v>
      </c>
      <c r="F211" s="5" t="str">
        <f>VLOOKUP(B211, customers!A:D, 3, FALSE)</f>
        <v>Polygender</v>
      </c>
      <c r="G211" s="6">
        <f>VLOOKUP(B211, customers!A:D, 4, FALSE)</f>
        <v>34</v>
      </c>
      <c r="H211" s="7" t="str">
        <f>VLOOKUP(B211, customers!A:H, 8, FALSE)</f>
        <v>Australian Capital Territory</v>
      </c>
      <c r="I211" s="7" t="str">
        <f>VLOOKUP(B211, customers!A:H, 7, FALSE)</f>
        <v>Lake Mitchellbury</v>
      </c>
    </row>
    <row r="212" spans="1:9" ht="15">
      <c r="A212" s="2">
        <v>211</v>
      </c>
      <c r="B212" s="2">
        <v>515</v>
      </c>
      <c r="C212" s="2">
        <v>37122</v>
      </c>
      <c r="D212" s="3">
        <v>44325</v>
      </c>
      <c r="E212" s="4">
        <v>44333</v>
      </c>
      <c r="F212" s="5" t="str">
        <f>VLOOKUP(B212, customers!A:D, 3, FALSE)</f>
        <v>Female</v>
      </c>
      <c r="G212" s="6">
        <f>VLOOKUP(B212, customers!A:D, 4, FALSE)</f>
        <v>52</v>
      </c>
      <c r="H212" s="7" t="str">
        <f>VLOOKUP(B212, customers!A:H, 8, FALSE)</f>
        <v>Australian Capital Territory</v>
      </c>
      <c r="I212" s="7" t="str">
        <f>VLOOKUP(B212, customers!A:H, 7, FALSE)</f>
        <v>Huelhaven</v>
      </c>
    </row>
    <row r="213" spans="1:9" ht="15">
      <c r="A213" s="2">
        <v>212</v>
      </c>
      <c r="B213" s="2">
        <v>62</v>
      </c>
      <c r="C213" s="2">
        <v>29887</v>
      </c>
      <c r="D213" s="4">
        <v>44483</v>
      </c>
      <c r="E213" s="4">
        <v>44508</v>
      </c>
      <c r="F213" s="5" t="str">
        <f>VLOOKUP(B213, customers!A:D, 3, FALSE)</f>
        <v>Bigender</v>
      </c>
      <c r="G213" s="6">
        <f>VLOOKUP(B213, customers!A:D, 4, FALSE)</f>
        <v>32</v>
      </c>
      <c r="H213" s="7" t="str">
        <f>VLOOKUP(B213, customers!A:H, 8, FALSE)</f>
        <v>Australian Capital Territory</v>
      </c>
      <c r="I213" s="7" t="str">
        <f>VLOOKUP(B213, customers!A:H, 7, FALSE)</f>
        <v>New Beaumouth</v>
      </c>
    </row>
    <row r="214" spans="1:9" ht="15">
      <c r="A214" s="2">
        <v>213</v>
      </c>
      <c r="B214" s="2">
        <v>678</v>
      </c>
      <c r="C214" s="2">
        <v>37684</v>
      </c>
      <c r="D214" s="3">
        <v>44453</v>
      </c>
      <c r="E214" s="4">
        <v>44466</v>
      </c>
      <c r="F214" s="5" t="str">
        <f>VLOOKUP(B214, customers!A:D, 3, FALSE)</f>
        <v>Agender</v>
      </c>
      <c r="G214" s="6">
        <f>VLOOKUP(B214, customers!A:D, 4, FALSE)</f>
        <v>79</v>
      </c>
      <c r="H214" s="7" t="str">
        <f>VLOOKUP(B214, customers!A:H, 8, FALSE)</f>
        <v>New South Wales</v>
      </c>
      <c r="I214" s="7" t="str">
        <f>VLOOKUP(B214, customers!A:H, 7, FALSE)</f>
        <v>East Alex</v>
      </c>
    </row>
    <row r="215" spans="1:9" ht="15">
      <c r="A215" s="2">
        <v>214</v>
      </c>
      <c r="B215" s="2">
        <v>288</v>
      </c>
      <c r="C215" s="2">
        <v>25179</v>
      </c>
      <c r="D215" s="3">
        <v>44367</v>
      </c>
      <c r="E215" s="4">
        <v>44386</v>
      </c>
      <c r="F215" s="5" t="str">
        <f>VLOOKUP(B215, customers!A:D, 3, FALSE)</f>
        <v>Male</v>
      </c>
      <c r="G215" s="6">
        <f>VLOOKUP(B215, customers!A:D, 4, FALSE)</f>
        <v>24</v>
      </c>
      <c r="H215" s="7" t="str">
        <f>VLOOKUP(B215, customers!A:H, 8, FALSE)</f>
        <v>Victoria</v>
      </c>
      <c r="I215" s="7" t="str">
        <f>VLOOKUP(B215, customers!A:H, 7, FALSE)</f>
        <v>Reillyfurt</v>
      </c>
    </row>
    <row r="216" spans="1:9" ht="15">
      <c r="A216" s="2">
        <v>215</v>
      </c>
      <c r="B216" s="2">
        <v>526</v>
      </c>
      <c r="C216" s="2">
        <v>27531</v>
      </c>
      <c r="D216" s="3">
        <v>44418</v>
      </c>
      <c r="E216" s="4">
        <v>44428</v>
      </c>
      <c r="F216" s="5" t="str">
        <f>VLOOKUP(B216, customers!A:D, 3, FALSE)</f>
        <v>Male</v>
      </c>
      <c r="G216" s="6">
        <f>VLOOKUP(B216, customers!A:D, 4, FALSE)</f>
        <v>73</v>
      </c>
      <c r="H216" s="7" t="str">
        <f>VLOOKUP(B216, customers!A:H, 8, FALSE)</f>
        <v>Tasmania</v>
      </c>
      <c r="I216" s="7" t="str">
        <f>VLOOKUP(B216, customers!A:H, 7, FALSE)</f>
        <v>Adamsside</v>
      </c>
    </row>
    <row r="217" spans="1:9" ht="15">
      <c r="A217" s="2">
        <v>216</v>
      </c>
      <c r="B217" s="2">
        <v>865</v>
      </c>
      <c r="C217" s="2">
        <v>56745</v>
      </c>
      <c r="D217" s="3">
        <v>44302</v>
      </c>
      <c r="E217" s="4">
        <v>44320</v>
      </c>
      <c r="F217" s="5" t="str">
        <f>VLOOKUP(B217, customers!A:D, 3, FALSE)</f>
        <v>Agender</v>
      </c>
      <c r="G217" s="6">
        <f>VLOOKUP(B217, customers!A:D, 4, FALSE)</f>
        <v>44</v>
      </c>
      <c r="H217" s="7" t="str">
        <f>VLOOKUP(B217, customers!A:H, 8, FALSE)</f>
        <v>Victoria</v>
      </c>
      <c r="I217" s="7" t="str">
        <f>VLOOKUP(B217, customers!A:H, 7, FALSE)</f>
        <v>North Riley</v>
      </c>
    </row>
    <row r="218" spans="1:9" ht="15">
      <c r="A218" s="2">
        <v>217</v>
      </c>
      <c r="B218" s="2">
        <v>234</v>
      </c>
      <c r="C218" s="2">
        <v>47120</v>
      </c>
      <c r="D218" s="3">
        <v>44395</v>
      </c>
      <c r="E218" s="4">
        <v>44408</v>
      </c>
      <c r="F218" s="5" t="str">
        <f>VLOOKUP(B218, customers!A:D, 3, FALSE)</f>
        <v>Genderfluid</v>
      </c>
      <c r="G218" s="6">
        <f>VLOOKUP(B218, customers!A:D, 4, FALSE)</f>
        <v>37</v>
      </c>
      <c r="H218" s="7" t="str">
        <f>VLOOKUP(B218, customers!A:H, 8, FALSE)</f>
        <v>Victoria</v>
      </c>
      <c r="I218" s="7" t="str">
        <f>VLOOKUP(B218, customers!A:H, 7, FALSE)</f>
        <v>West Zoe</v>
      </c>
    </row>
    <row r="219" spans="1:9" ht="15">
      <c r="A219" s="2">
        <v>218</v>
      </c>
      <c r="B219" s="2">
        <v>606</v>
      </c>
      <c r="C219" s="2">
        <v>22309</v>
      </c>
      <c r="D219" s="3">
        <v>44389</v>
      </c>
      <c r="E219" s="4">
        <v>44397</v>
      </c>
      <c r="F219" s="5" t="str">
        <f>VLOOKUP(B219, customers!A:D, 3, FALSE)</f>
        <v>Polygender</v>
      </c>
      <c r="G219" s="6">
        <f>VLOOKUP(B219, customers!A:D, 4, FALSE)</f>
        <v>53</v>
      </c>
      <c r="H219" s="7" t="str">
        <f>VLOOKUP(B219, customers!A:H, 8, FALSE)</f>
        <v>New South Wales</v>
      </c>
      <c r="I219" s="7" t="str">
        <f>VLOOKUP(B219, customers!A:H, 7, FALSE)</f>
        <v>Calebville</v>
      </c>
    </row>
    <row r="220" spans="1:9" ht="15">
      <c r="A220" s="2">
        <v>219</v>
      </c>
      <c r="B220" s="2">
        <v>667</v>
      </c>
      <c r="C220" s="2">
        <v>14137</v>
      </c>
      <c r="D220" s="3">
        <v>44201</v>
      </c>
      <c r="E220" s="4">
        <v>44206</v>
      </c>
      <c r="F220" s="5" t="str">
        <f>VLOOKUP(B220, customers!A:D, 3, FALSE)</f>
        <v>Polygender</v>
      </c>
      <c r="G220" s="6">
        <f>VLOOKUP(B220, customers!A:D, 4, FALSE)</f>
        <v>30</v>
      </c>
      <c r="H220" s="7" t="str">
        <f>VLOOKUP(B220, customers!A:H, 8, FALSE)</f>
        <v>Victoria</v>
      </c>
      <c r="I220" s="7" t="str">
        <f>VLOOKUP(B220, customers!A:H, 7, FALSE)</f>
        <v>New Beau</v>
      </c>
    </row>
    <row r="221" spans="1:9" ht="15">
      <c r="A221" s="2">
        <v>220</v>
      </c>
      <c r="B221" s="2">
        <v>555</v>
      </c>
      <c r="C221" s="2">
        <v>23957</v>
      </c>
      <c r="D221" s="4">
        <v>44479</v>
      </c>
      <c r="E221" s="4">
        <v>44494</v>
      </c>
      <c r="F221" s="5" t="str">
        <f>VLOOKUP(B221, customers!A:D, 3, FALSE)</f>
        <v>Polygender</v>
      </c>
      <c r="G221" s="6">
        <f>VLOOKUP(B221, customers!A:D, 4, FALSE)</f>
        <v>77</v>
      </c>
      <c r="H221" s="7" t="str">
        <f>VLOOKUP(B221, customers!A:H, 8, FALSE)</f>
        <v>Victoria</v>
      </c>
      <c r="I221" s="7" t="str">
        <f>VLOOKUP(B221, customers!A:H, 7, FALSE)</f>
        <v>Lake Jacobborough</v>
      </c>
    </row>
    <row r="222" spans="1:9" ht="15">
      <c r="A222" s="2">
        <v>221</v>
      </c>
      <c r="B222" s="2">
        <v>473</v>
      </c>
      <c r="C222" s="2">
        <v>49366</v>
      </c>
      <c r="D222" s="3">
        <v>44411</v>
      </c>
      <c r="E222" s="4">
        <v>44425</v>
      </c>
      <c r="F222" s="5" t="str">
        <f>VLOOKUP(B222, customers!A:D, 3, FALSE)</f>
        <v>Male</v>
      </c>
      <c r="G222" s="6">
        <f>VLOOKUP(B222, customers!A:D, 4, FALSE)</f>
        <v>61</v>
      </c>
      <c r="H222" s="7" t="str">
        <f>VLOOKUP(B222, customers!A:H, 8, FALSE)</f>
        <v>South Australia</v>
      </c>
      <c r="I222" s="7" t="str">
        <f>VLOOKUP(B222, customers!A:H, 7, FALSE)</f>
        <v>Annaton</v>
      </c>
    </row>
    <row r="223" spans="1:9" ht="15">
      <c r="A223" s="2">
        <v>222</v>
      </c>
      <c r="B223" s="2">
        <v>368</v>
      </c>
      <c r="C223" s="2">
        <v>28754</v>
      </c>
      <c r="D223" s="3">
        <v>44447</v>
      </c>
      <c r="E223" s="4">
        <v>44474</v>
      </c>
      <c r="F223" s="5" t="str">
        <f>VLOOKUP(B223, customers!A:D, 3, FALSE)</f>
        <v>Genderfluid</v>
      </c>
      <c r="G223" s="6">
        <f>VLOOKUP(B223, customers!A:D, 4, FALSE)</f>
        <v>61</v>
      </c>
      <c r="H223" s="7" t="str">
        <f>VLOOKUP(B223, customers!A:H, 8, FALSE)</f>
        <v>Australian Capital Territory</v>
      </c>
      <c r="I223" s="7" t="str">
        <f>VLOOKUP(B223, customers!A:H, 7, FALSE)</f>
        <v>South Chelseaton</v>
      </c>
    </row>
    <row r="224" spans="1:9" ht="15">
      <c r="A224" s="2">
        <v>223</v>
      </c>
      <c r="B224" s="2">
        <v>657</v>
      </c>
      <c r="C224" s="2">
        <v>13441</v>
      </c>
      <c r="D224" s="3">
        <v>44278</v>
      </c>
      <c r="E224" s="4">
        <v>44285</v>
      </c>
      <c r="F224" s="5" t="str">
        <f>VLOOKUP(B224, customers!A:D, 3, FALSE)</f>
        <v>Male</v>
      </c>
      <c r="G224" s="6">
        <f>VLOOKUP(B224, customers!A:D, 4, FALSE)</f>
        <v>25</v>
      </c>
      <c r="H224" s="7" t="str">
        <f>VLOOKUP(B224, customers!A:H, 8, FALSE)</f>
        <v>South Australia</v>
      </c>
      <c r="I224" s="7" t="str">
        <f>VLOOKUP(B224, customers!A:H, 7, FALSE)</f>
        <v>Port Eveland</v>
      </c>
    </row>
    <row r="225" spans="1:9" ht="15">
      <c r="A225" s="2">
        <v>224</v>
      </c>
      <c r="B225" s="2">
        <v>628</v>
      </c>
      <c r="C225" s="2">
        <v>20293</v>
      </c>
      <c r="D225" s="3">
        <v>44384</v>
      </c>
      <c r="E225" s="4">
        <v>44410</v>
      </c>
      <c r="F225" s="5" t="str">
        <f>VLOOKUP(B225, customers!A:D, 3, FALSE)</f>
        <v>Non-binary</v>
      </c>
      <c r="G225" s="6">
        <f>VLOOKUP(B225, customers!A:D, 4, FALSE)</f>
        <v>75</v>
      </c>
      <c r="H225" s="7" t="str">
        <f>VLOOKUP(B225, customers!A:H, 8, FALSE)</f>
        <v>Northern Territory</v>
      </c>
      <c r="I225" s="7" t="str">
        <f>VLOOKUP(B225, customers!A:H, 7, FALSE)</f>
        <v>West Sophie</v>
      </c>
    </row>
    <row r="226" spans="1:9" ht="15">
      <c r="A226" s="2">
        <v>225</v>
      </c>
      <c r="B226" s="2">
        <v>664</v>
      </c>
      <c r="C226" s="2">
        <v>27059</v>
      </c>
      <c r="D226" s="3">
        <v>44473</v>
      </c>
      <c r="E226" s="4">
        <v>44495</v>
      </c>
      <c r="F226" s="5" t="str">
        <f>VLOOKUP(B226, customers!A:D, 3, FALSE)</f>
        <v>Genderfluid</v>
      </c>
      <c r="G226" s="6">
        <f>VLOOKUP(B226, customers!A:D, 4, FALSE)</f>
        <v>32</v>
      </c>
      <c r="H226" s="7" t="str">
        <f>VLOOKUP(B226, customers!A:H, 8, FALSE)</f>
        <v>Tasmania</v>
      </c>
      <c r="I226" s="7" t="str">
        <f>VLOOKUP(B226, customers!A:H, 7, FALSE)</f>
        <v>East Max</v>
      </c>
    </row>
    <row r="227" spans="1:9" ht="15">
      <c r="A227" s="2">
        <v>226</v>
      </c>
      <c r="B227" s="2">
        <v>28</v>
      </c>
      <c r="C227" s="2">
        <v>44799</v>
      </c>
      <c r="D227" s="3">
        <v>44386</v>
      </c>
      <c r="E227" s="4">
        <v>44400</v>
      </c>
      <c r="F227" s="5" t="str">
        <f>VLOOKUP(B227, customers!A:D, 3, FALSE)</f>
        <v>Non-binary</v>
      </c>
      <c r="G227" s="6">
        <f>VLOOKUP(B227, customers!A:D, 4, FALSE)</f>
        <v>79</v>
      </c>
      <c r="H227" s="7" t="str">
        <f>VLOOKUP(B227, customers!A:H, 8, FALSE)</f>
        <v>Queensland</v>
      </c>
      <c r="I227" s="7" t="str">
        <f>VLOOKUP(B227, customers!A:H, 7, FALSE)</f>
        <v>West Noah</v>
      </c>
    </row>
    <row r="228" spans="1:9" ht="15">
      <c r="A228" s="2">
        <v>227</v>
      </c>
      <c r="B228" s="2">
        <v>406</v>
      </c>
      <c r="C228" s="2">
        <v>36809</v>
      </c>
      <c r="D228" s="4">
        <v>44492</v>
      </c>
      <c r="E228" s="4">
        <v>44519</v>
      </c>
      <c r="F228" s="5" t="str">
        <f>VLOOKUP(B228, customers!A:D, 3, FALSE)</f>
        <v>Agender</v>
      </c>
      <c r="G228" s="6">
        <f>VLOOKUP(B228, customers!A:D, 4, FALSE)</f>
        <v>59</v>
      </c>
      <c r="H228" s="7" t="str">
        <f>VLOOKUP(B228, customers!A:H, 8, FALSE)</f>
        <v>Victoria</v>
      </c>
      <c r="I228" s="7" t="str">
        <f>VLOOKUP(B228, customers!A:H, 7, FALSE)</f>
        <v>Clarkville</v>
      </c>
    </row>
    <row r="229" spans="1:9" ht="15">
      <c r="A229" s="2">
        <v>228</v>
      </c>
      <c r="B229" s="2">
        <v>773</v>
      </c>
      <c r="C229" s="2">
        <v>10857</v>
      </c>
      <c r="D229" s="3">
        <v>44202</v>
      </c>
      <c r="E229" s="4">
        <v>44213</v>
      </c>
      <c r="F229" s="5" t="str">
        <f>VLOOKUP(B229, customers!A:D, 3, FALSE)</f>
        <v>Genderfluid</v>
      </c>
      <c r="G229" s="6">
        <f>VLOOKUP(B229, customers!A:D, 4, FALSE)</f>
        <v>55</v>
      </c>
      <c r="H229" s="7" t="str">
        <f>VLOOKUP(B229, customers!A:H, 8, FALSE)</f>
        <v>New South Wales</v>
      </c>
      <c r="I229" s="7" t="str">
        <f>VLOOKUP(B229, customers!A:H, 7, FALSE)</f>
        <v>Thomasborough</v>
      </c>
    </row>
    <row r="230" spans="1:9" ht="15">
      <c r="A230" s="2">
        <v>229</v>
      </c>
      <c r="B230" s="2">
        <v>107</v>
      </c>
      <c r="C230" s="2">
        <v>15827</v>
      </c>
      <c r="D230" s="3">
        <v>44477</v>
      </c>
      <c r="E230" s="4">
        <v>44489</v>
      </c>
      <c r="F230" s="5" t="str">
        <f>VLOOKUP(B230, customers!A:D, 3, FALSE)</f>
        <v>Genderfluid</v>
      </c>
      <c r="G230" s="6">
        <f>VLOOKUP(B230, customers!A:D, 4, FALSE)</f>
        <v>35</v>
      </c>
      <c r="H230" s="7" t="str">
        <f>VLOOKUP(B230, customers!A:H, 8, FALSE)</f>
        <v>Western Australia</v>
      </c>
      <c r="I230" s="7" t="str">
        <f>VLOOKUP(B230, customers!A:H, 7, FALSE)</f>
        <v>Claudiaview</v>
      </c>
    </row>
    <row r="231" spans="1:9" ht="15">
      <c r="A231" s="2">
        <v>230</v>
      </c>
      <c r="B231" s="2">
        <v>497</v>
      </c>
      <c r="C231" s="2">
        <v>54581</v>
      </c>
      <c r="D231" s="3">
        <v>44439</v>
      </c>
      <c r="E231" s="4">
        <v>44457</v>
      </c>
      <c r="F231" s="5" t="str">
        <f>VLOOKUP(B231, customers!A:D, 3, FALSE)</f>
        <v>Bigender</v>
      </c>
      <c r="G231" s="6">
        <f>VLOOKUP(B231, customers!A:D, 4, FALSE)</f>
        <v>31</v>
      </c>
      <c r="H231" s="7" t="str">
        <f>VLOOKUP(B231, customers!A:H, 8, FALSE)</f>
        <v>Northern Territory</v>
      </c>
      <c r="I231" s="7" t="str">
        <f>VLOOKUP(B231, customers!A:H, 7, FALSE)</f>
        <v>North Aidentown</v>
      </c>
    </row>
    <row r="232" spans="1:9" ht="15">
      <c r="A232" s="2">
        <v>231</v>
      </c>
      <c r="B232" s="2">
        <v>731</v>
      </c>
      <c r="C232" s="2">
        <v>58824</v>
      </c>
      <c r="D232" s="3">
        <v>44275</v>
      </c>
      <c r="E232" s="4">
        <v>44295</v>
      </c>
      <c r="F232" s="5" t="str">
        <f>VLOOKUP(B232, customers!A:D, 3, FALSE)</f>
        <v>Genderfluid</v>
      </c>
      <c r="G232" s="6">
        <f>VLOOKUP(B232, customers!A:D, 4, FALSE)</f>
        <v>39</v>
      </c>
      <c r="H232" s="7" t="str">
        <f>VLOOKUP(B232, customers!A:H, 8, FALSE)</f>
        <v>Western Australia</v>
      </c>
      <c r="I232" s="7" t="str">
        <f>VLOOKUP(B232, customers!A:H, 7, FALSE)</f>
        <v>North Jessica</v>
      </c>
    </row>
    <row r="233" spans="1:9" ht="15">
      <c r="A233" s="2">
        <v>232</v>
      </c>
      <c r="B233" s="2">
        <v>256</v>
      </c>
      <c r="C233" s="2">
        <v>44567</v>
      </c>
      <c r="D233" s="3">
        <v>44318</v>
      </c>
      <c r="E233" s="4">
        <v>44332</v>
      </c>
      <c r="F233" s="5" t="str">
        <f>VLOOKUP(B233, customers!A:D, 3, FALSE)</f>
        <v>Bigender</v>
      </c>
      <c r="G233" s="6">
        <f>VLOOKUP(B233, customers!A:D, 4, FALSE)</f>
        <v>46</v>
      </c>
      <c r="H233" s="7" t="str">
        <f>VLOOKUP(B233, customers!A:H, 8, FALSE)</f>
        <v>Australian Capital Territory</v>
      </c>
      <c r="I233" s="7" t="str">
        <f>VLOOKUP(B233, customers!A:H, 7, FALSE)</f>
        <v>North Lillian</v>
      </c>
    </row>
    <row r="234" spans="1:9" ht="15">
      <c r="A234" s="2">
        <v>233</v>
      </c>
      <c r="B234" s="2">
        <v>996</v>
      </c>
      <c r="C234" s="2">
        <v>29939</v>
      </c>
      <c r="D234" s="3">
        <v>44442</v>
      </c>
      <c r="E234" s="4">
        <v>44458</v>
      </c>
      <c r="F234" s="5" t="str">
        <f>VLOOKUP(B234, customers!A:D, 3, FALSE)</f>
        <v>Agender</v>
      </c>
      <c r="G234" s="6">
        <f>VLOOKUP(B234, customers!A:D, 4, FALSE)</f>
        <v>59</v>
      </c>
      <c r="H234" s="7" t="str">
        <f>VLOOKUP(B234, customers!A:H, 8, FALSE)</f>
        <v>Tasmania</v>
      </c>
      <c r="I234" s="7" t="str">
        <f>VLOOKUP(B234, customers!A:H, 7, FALSE)</f>
        <v>Lake Danielland</v>
      </c>
    </row>
    <row r="235" spans="1:9" ht="15">
      <c r="A235" s="2">
        <v>234</v>
      </c>
      <c r="B235" s="2">
        <v>133</v>
      </c>
      <c r="C235" s="2">
        <v>26314</v>
      </c>
      <c r="D235" s="3">
        <v>44457</v>
      </c>
      <c r="E235" s="4">
        <v>44479</v>
      </c>
      <c r="F235" s="5" t="str">
        <f>VLOOKUP(B235, customers!A:D, 3, FALSE)</f>
        <v>Bigender</v>
      </c>
      <c r="G235" s="6">
        <f>VLOOKUP(B235, customers!A:D, 4, FALSE)</f>
        <v>49</v>
      </c>
      <c r="H235" s="7" t="str">
        <f>VLOOKUP(B235, customers!A:H, 8, FALSE)</f>
        <v>Tasmania</v>
      </c>
      <c r="I235" s="7" t="str">
        <f>VLOOKUP(B235, customers!A:H, 7, FALSE)</f>
        <v>Shieldsside</v>
      </c>
    </row>
    <row r="236" spans="1:9" ht="15">
      <c r="A236" s="2">
        <v>235</v>
      </c>
      <c r="B236" s="2">
        <v>767</v>
      </c>
      <c r="C236" s="2">
        <v>23434</v>
      </c>
      <c r="D236" s="3">
        <v>44467</v>
      </c>
      <c r="E236" s="4">
        <v>44481</v>
      </c>
      <c r="F236" s="5" t="str">
        <f>VLOOKUP(B236, customers!A:D, 3, FALSE)</f>
        <v>Genderqueer</v>
      </c>
      <c r="G236" s="6">
        <f>VLOOKUP(B236, customers!A:D, 4, FALSE)</f>
        <v>37</v>
      </c>
      <c r="H236" s="7" t="str">
        <f>VLOOKUP(B236, customers!A:H, 8, FALSE)</f>
        <v>South Australia</v>
      </c>
      <c r="I236" s="7" t="str">
        <f>VLOOKUP(B236, customers!A:H, 7, FALSE)</f>
        <v>West Kai</v>
      </c>
    </row>
    <row r="237" spans="1:9" ht="15">
      <c r="A237" s="2">
        <v>236</v>
      </c>
      <c r="B237" s="2">
        <v>228</v>
      </c>
      <c r="C237" s="2">
        <v>49109</v>
      </c>
      <c r="D237" s="3">
        <v>44392</v>
      </c>
      <c r="E237" s="4">
        <v>44416</v>
      </c>
      <c r="F237" s="5" t="str">
        <f>VLOOKUP(B237, customers!A:D, 3, FALSE)</f>
        <v>Female</v>
      </c>
      <c r="G237" s="6">
        <f>VLOOKUP(B237, customers!A:D, 4, FALSE)</f>
        <v>40</v>
      </c>
      <c r="H237" s="7" t="str">
        <f>VLOOKUP(B237, customers!A:H, 8, FALSE)</f>
        <v>Northern Territory</v>
      </c>
      <c r="I237" s="7" t="str">
        <f>VLOOKUP(B237, customers!A:H, 7, FALSE)</f>
        <v>Towneport</v>
      </c>
    </row>
    <row r="238" spans="1:9" ht="15">
      <c r="A238" s="2">
        <v>237</v>
      </c>
      <c r="B238" s="2">
        <v>829</v>
      </c>
      <c r="C238" s="2">
        <v>20267</v>
      </c>
      <c r="D238" s="3">
        <v>44271</v>
      </c>
      <c r="E238" s="4">
        <v>44292</v>
      </c>
      <c r="F238" s="5" t="str">
        <f>VLOOKUP(B238, customers!A:D, 3, FALSE)</f>
        <v>Non-binary</v>
      </c>
      <c r="G238" s="6">
        <f>VLOOKUP(B238, customers!A:D, 4, FALSE)</f>
        <v>39</v>
      </c>
      <c r="H238" s="7" t="str">
        <f>VLOOKUP(B238, customers!A:H, 8, FALSE)</f>
        <v>Victoria</v>
      </c>
      <c r="I238" s="7" t="str">
        <f>VLOOKUP(B238, customers!A:H, 7, FALSE)</f>
        <v>Baumbachtown</v>
      </c>
    </row>
    <row r="239" spans="1:9" ht="15">
      <c r="A239" s="2">
        <v>238</v>
      </c>
      <c r="B239" s="2">
        <v>328</v>
      </c>
      <c r="C239" s="2">
        <v>59828</v>
      </c>
      <c r="D239" s="3">
        <v>44272</v>
      </c>
      <c r="E239" s="4">
        <v>44282</v>
      </c>
      <c r="F239" s="5" t="str">
        <f>VLOOKUP(B239, customers!A:D, 3, FALSE)</f>
        <v>Non-binary</v>
      </c>
      <c r="G239" s="6">
        <f>VLOOKUP(B239, customers!A:D, 4, FALSE)</f>
        <v>59</v>
      </c>
      <c r="H239" s="7" t="str">
        <f>VLOOKUP(B239, customers!A:H, 8, FALSE)</f>
        <v>Western Australia</v>
      </c>
      <c r="I239" s="7" t="str">
        <f>VLOOKUP(B239, customers!A:H, 7, FALSE)</f>
        <v>North Elijahshire</v>
      </c>
    </row>
    <row r="240" spans="1:9" ht="15">
      <c r="A240" s="2">
        <v>239</v>
      </c>
      <c r="B240" s="2">
        <v>530</v>
      </c>
      <c r="C240" s="2">
        <v>45974</v>
      </c>
      <c r="D240" s="4">
        <v>44482</v>
      </c>
      <c r="E240" s="4">
        <v>44502</v>
      </c>
      <c r="F240" s="5" t="str">
        <f>VLOOKUP(B240, customers!A:D, 3, FALSE)</f>
        <v>Polygender</v>
      </c>
      <c r="G240" s="6">
        <f>VLOOKUP(B240, customers!A:D, 4, FALSE)</f>
        <v>63</v>
      </c>
      <c r="H240" s="7" t="str">
        <f>VLOOKUP(B240, customers!A:H, 8, FALSE)</f>
        <v>Western Australia</v>
      </c>
      <c r="I240" s="7" t="str">
        <f>VLOOKUP(B240, customers!A:H, 7, FALSE)</f>
        <v>Lake Rose</v>
      </c>
    </row>
    <row r="241" spans="1:9" ht="15">
      <c r="A241" s="2">
        <v>240</v>
      </c>
      <c r="B241" s="2">
        <v>578</v>
      </c>
      <c r="C241" s="2">
        <v>37612</v>
      </c>
      <c r="D241" s="3">
        <v>44223</v>
      </c>
      <c r="E241" s="4">
        <v>44228</v>
      </c>
      <c r="F241" s="5" t="str">
        <f>VLOOKUP(B241, customers!A:D, 3, FALSE)</f>
        <v>Genderfluid</v>
      </c>
      <c r="G241" s="6">
        <f>VLOOKUP(B241, customers!A:D, 4, FALSE)</f>
        <v>75</v>
      </c>
      <c r="H241" s="7" t="str">
        <f>VLOOKUP(B241, customers!A:H, 8, FALSE)</f>
        <v>New South Wales</v>
      </c>
      <c r="I241" s="7" t="str">
        <f>VLOOKUP(B241, customers!A:H, 7, FALSE)</f>
        <v>East Marcus</v>
      </c>
    </row>
    <row r="242" spans="1:9" ht="15">
      <c r="A242" s="2">
        <v>241</v>
      </c>
      <c r="B242" s="2">
        <v>401</v>
      </c>
      <c r="C242" s="2">
        <v>33692</v>
      </c>
      <c r="D242" s="3">
        <v>44399</v>
      </c>
      <c r="E242" s="4">
        <v>44425</v>
      </c>
      <c r="F242" s="5" t="str">
        <f>VLOOKUP(B242, customers!A:D, 3, FALSE)</f>
        <v>Non-binary</v>
      </c>
      <c r="G242" s="6">
        <f>VLOOKUP(B242, customers!A:D, 4, FALSE)</f>
        <v>73</v>
      </c>
      <c r="H242" s="7" t="str">
        <f>VLOOKUP(B242, customers!A:H, 8, FALSE)</f>
        <v>Western Australia</v>
      </c>
      <c r="I242" s="7" t="str">
        <f>VLOOKUP(B242, customers!A:H, 7, FALSE)</f>
        <v>Sarahstad</v>
      </c>
    </row>
    <row r="243" spans="1:9" ht="15">
      <c r="A243" s="2">
        <v>242</v>
      </c>
      <c r="B243" s="2">
        <v>909</v>
      </c>
      <c r="C243" s="2">
        <v>12202</v>
      </c>
      <c r="D243" s="3">
        <v>44433</v>
      </c>
      <c r="E243" s="4">
        <v>44452</v>
      </c>
      <c r="F243" s="5" t="str">
        <f>VLOOKUP(B243, customers!A:D, 3, FALSE)</f>
        <v>Genderqueer</v>
      </c>
      <c r="G243" s="6">
        <f>VLOOKUP(B243, customers!A:D, 4, FALSE)</f>
        <v>62</v>
      </c>
      <c r="H243" s="7" t="str">
        <f>VLOOKUP(B243, customers!A:H, 8, FALSE)</f>
        <v>Tasmania</v>
      </c>
      <c r="I243" s="7" t="str">
        <f>VLOOKUP(B243, customers!A:H, 7, FALSE)</f>
        <v>Langfort</v>
      </c>
    </row>
    <row r="244" spans="1:9" ht="15">
      <c r="A244" s="2">
        <v>243</v>
      </c>
      <c r="B244" s="2">
        <v>263</v>
      </c>
      <c r="C244" s="2">
        <v>31631</v>
      </c>
      <c r="D244" s="3">
        <v>44383</v>
      </c>
      <c r="E244" s="4">
        <v>44388</v>
      </c>
      <c r="F244" s="5" t="str">
        <f>VLOOKUP(B244, customers!A:D, 3, FALSE)</f>
        <v>Genderfluid</v>
      </c>
      <c r="G244" s="6">
        <f>VLOOKUP(B244, customers!A:D, 4, FALSE)</f>
        <v>22</v>
      </c>
      <c r="H244" s="7" t="str">
        <f>VLOOKUP(B244, customers!A:H, 8, FALSE)</f>
        <v>Western Australia</v>
      </c>
      <c r="I244" s="7" t="str">
        <f>VLOOKUP(B244, customers!A:H, 7, FALSE)</f>
        <v>West Cameron</v>
      </c>
    </row>
    <row r="245" spans="1:9" ht="15">
      <c r="A245" s="2">
        <v>244</v>
      </c>
      <c r="B245" s="2">
        <v>637</v>
      </c>
      <c r="C245" s="2">
        <v>18966</v>
      </c>
      <c r="D245" s="3">
        <v>44441</v>
      </c>
      <c r="E245" s="4">
        <v>44448</v>
      </c>
      <c r="F245" s="5" t="str">
        <f>VLOOKUP(B245, customers!A:D, 3, FALSE)</f>
        <v>Bigender</v>
      </c>
      <c r="G245" s="6">
        <f>VLOOKUP(B245, customers!A:D, 4, FALSE)</f>
        <v>58</v>
      </c>
      <c r="H245" s="7" t="str">
        <f>VLOOKUP(B245, customers!A:H, 8, FALSE)</f>
        <v>Western Australia</v>
      </c>
      <c r="I245" s="7" t="str">
        <f>VLOOKUP(B245, customers!A:H, 7, FALSE)</f>
        <v>Lilystad</v>
      </c>
    </row>
    <row r="246" spans="1:9" ht="15">
      <c r="A246" s="2">
        <v>245</v>
      </c>
      <c r="B246" s="2">
        <v>191</v>
      </c>
      <c r="C246" s="2">
        <v>49443</v>
      </c>
      <c r="D246" s="3">
        <v>44322</v>
      </c>
      <c r="E246" s="4">
        <v>44326</v>
      </c>
      <c r="F246" s="5" t="str">
        <f>VLOOKUP(B246, customers!A:D, 3, FALSE)</f>
        <v>Agender</v>
      </c>
      <c r="G246" s="6">
        <f>VLOOKUP(B246, customers!A:D, 4, FALSE)</f>
        <v>76</v>
      </c>
      <c r="H246" s="7" t="str">
        <f>VLOOKUP(B246, customers!A:H, 8, FALSE)</f>
        <v>Northern Territory</v>
      </c>
      <c r="I246" s="7" t="str">
        <f>VLOOKUP(B246, customers!A:H, 7, FALSE)</f>
        <v>Grimesstad</v>
      </c>
    </row>
    <row r="247" spans="1:9" ht="15">
      <c r="A247" s="2">
        <v>246</v>
      </c>
      <c r="B247" s="2">
        <v>641</v>
      </c>
      <c r="C247" s="2">
        <v>39230</v>
      </c>
      <c r="D247" s="3">
        <v>44366</v>
      </c>
      <c r="E247" s="4">
        <v>44393</v>
      </c>
      <c r="F247" s="5" t="str">
        <f>VLOOKUP(B247, customers!A:D, 3, FALSE)</f>
        <v>Agender</v>
      </c>
      <c r="G247" s="6">
        <f>VLOOKUP(B247, customers!A:D, 4, FALSE)</f>
        <v>62</v>
      </c>
      <c r="H247" s="7" t="str">
        <f>VLOOKUP(B247, customers!A:H, 8, FALSE)</f>
        <v>New South Wales</v>
      </c>
      <c r="I247" s="7" t="str">
        <f>VLOOKUP(B247, customers!A:H, 7, FALSE)</f>
        <v>Hamishview</v>
      </c>
    </row>
    <row r="248" spans="1:9" ht="15">
      <c r="A248" s="2">
        <v>247</v>
      </c>
      <c r="B248" s="2">
        <v>68</v>
      </c>
      <c r="C248" s="2">
        <v>39513</v>
      </c>
      <c r="D248" s="4">
        <v>44488</v>
      </c>
      <c r="E248" s="4">
        <v>44512</v>
      </c>
      <c r="F248" s="5" t="str">
        <f>VLOOKUP(B248, customers!A:D, 3, FALSE)</f>
        <v>Female</v>
      </c>
      <c r="G248" s="6">
        <f>VLOOKUP(B248, customers!A:D, 4, FALSE)</f>
        <v>23</v>
      </c>
      <c r="H248" s="7" t="str">
        <f>VLOOKUP(B248, customers!A:H, 8, FALSE)</f>
        <v>Western Australia</v>
      </c>
      <c r="I248" s="7" t="str">
        <f>VLOOKUP(B248, customers!A:H, 7, FALSE)</f>
        <v>West Justin</v>
      </c>
    </row>
    <row r="249" spans="1:9" ht="15">
      <c r="A249" s="2">
        <v>248</v>
      </c>
      <c r="B249" s="2">
        <v>457</v>
      </c>
      <c r="C249" s="2">
        <v>29329</v>
      </c>
      <c r="D249" s="3">
        <v>44211</v>
      </c>
      <c r="E249" s="4">
        <v>44216</v>
      </c>
      <c r="F249" s="5" t="str">
        <f>VLOOKUP(B249, customers!A:D, 3, FALSE)</f>
        <v>Male</v>
      </c>
      <c r="G249" s="6">
        <f>VLOOKUP(B249, customers!A:D, 4, FALSE)</f>
        <v>27</v>
      </c>
      <c r="H249" s="7" t="str">
        <f>VLOOKUP(B249, customers!A:H, 8, FALSE)</f>
        <v>Victoria</v>
      </c>
      <c r="I249" s="7" t="str">
        <f>VLOOKUP(B249, customers!A:H, 7, FALSE)</f>
        <v>Charlotteborough</v>
      </c>
    </row>
    <row r="250" spans="1:9" ht="15">
      <c r="A250" s="2">
        <v>249</v>
      </c>
      <c r="B250" s="2">
        <v>86</v>
      </c>
      <c r="C250" s="2">
        <v>47181</v>
      </c>
      <c r="D250" s="3">
        <v>44329</v>
      </c>
      <c r="E250" s="4">
        <v>44342</v>
      </c>
      <c r="F250" s="5" t="str">
        <f>VLOOKUP(B250, customers!A:D, 3, FALSE)</f>
        <v>Non-binary</v>
      </c>
      <c r="G250" s="6">
        <f>VLOOKUP(B250, customers!A:D, 4, FALSE)</f>
        <v>76</v>
      </c>
      <c r="H250" s="7" t="str">
        <f>VLOOKUP(B250, customers!A:H, 8, FALSE)</f>
        <v>Tasmania</v>
      </c>
      <c r="I250" s="7" t="str">
        <f>VLOOKUP(B250, customers!A:H, 7, FALSE)</f>
        <v>Gleasonport</v>
      </c>
    </row>
    <row r="251" spans="1:9" ht="15">
      <c r="A251" s="2">
        <v>250</v>
      </c>
      <c r="B251" s="2">
        <v>518</v>
      </c>
      <c r="C251" s="2">
        <v>18564</v>
      </c>
      <c r="D251" s="3">
        <v>44281</v>
      </c>
      <c r="E251" s="4">
        <v>44289</v>
      </c>
      <c r="F251" s="5" t="str">
        <f>VLOOKUP(B251, customers!A:D, 3, FALSE)</f>
        <v>Agender</v>
      </c>
      <c r="G251" s="6">
        <f>VLOOKUP(B251, customers!A:D, 4, FALSE)</f>
        <v>31</v>
      </c>
      <c r="H251" s="7" t="str">
        <f>VLOOKUP(B251, customers!A:H, 8, FALSE)</f>
        <v>Northern Territory</v>
      </c>
      <c r="I251" s="7" t="str">
        <f>VLOOKUP(B251, customers!A:H, 7, FALSE)</f>
        <v>Bauchton</v>
      </c>
    </row>
    <row r="252" spans="1:9" ht="15">
      <c r="A252" s="2">
        <v>251</v>
      </c>
      <c r="B252" s="2">
        <v>433</v>
      </c>
      <c r="C252" s="2">
        <v>30132</v>
      </c>
      <c r="D252" s="3">
        <v>44408</v>
      </c>
      <c r="E252" s="4">
        <v>44435</v>
      </c>
      <c r="F252" s="5" t="str">
        <f>VLOOKUP(B252, customers!A:D, 3, FALSE)</f>
        <v>Non-binary</v>
      </c>
      <c r="G252" s="6">
        <f>VLOOKUP(B252, customers!A:D, 4, FALSE)</f>
        <v>46</v>
      </c>
      <c r="H252" s="7" t="str">
        <f>VLOOKUP(B252, customers!A:H, 8, FALSE)</f>
        <v>Tasmania</v>
      </c>
      <c r="I252" s="7" t="str">
        <f>VLOOKUP(B252, customers!A:H, 7, FALSE)</f>
        <v>West Michaelport</v>
      </c>
    </row>
    <row r="253" spans="1:9" ht="15">
      <c r="A253" s="2">
        <v>252</v>
      </c>
      <c r="B253" s="2">
        <v>683</v>
      </c>
      <c r="C253" s="2">
        <v>11465</v>
      </c>
      <c r="D253" s="3">
        <v>44207</v>
      </c>
      <c r="E253" s="4">
        <v>44232</v>
      </c>
      <c r="F253" s="5" t="str">
        <f>VLOOKUP(B253, customers!A:D, 3, FALSE)</f>
        <v>Genderfluid</v>
      </c>
      <c r="G253" s="6">
        <f>VLOOKUP(B253, customers!A:D, 4, FALSE)</f>
        <v>45</v>
      </c>
      <c r="H253" s="7" t="str">
        <f>VLOOKUP(B253, customers!A:H, 8, FALSE)</f>
        <v>Australian Capital Territory</v>
      </c>
      <c r="I253" s="7" t="str">
        <f>VLOOKUP(B253, customers!A:H, 7, FALSE)</f>
        <v>West Finnberg</v>
      </c>
    </row>
    <row r="254" spans="1:9" ht="15">
      <c r="A254" s="2">
        <v>253</v>
      </c>
      <c r="B254" s="2">
        <v>179</v>
      </c>
      <c r="C254" s="2">
        <v>38502</v>
      </c>
      <c r="D254" s="3">
        <v>44449</v>
      </c>
      <c r="E254" s="4">
        <v>44471</v>
      </c>
      <c r="F254" s="5" t="str">
        <f>VLOOKUP(B254, customers!A:D, 3, FALSE)</f>
        <v>Agender</v>
      </c>
      <c r="G254" s="6">
        <f>VLOOKUP(B254, customers!A:D, 4, FALSE)</f>
        <v>52</v>
      </c>
      <c r="H254" s="7" t="str">
        <f>VLOOKUP(B254, customers!A:H, 8, FALSE)</f>
        <v>Queensland</v>
      </c>
      <c r="I254" s="7" t="str">
        <f>VLOOKUP(B254, customers!A:H, 7, FALSE)</f>
        <v>Callumborough</v>
      </c>
    </row>
    <row r="255" spans="1:9" ht="15">
      <c r="A255" s="2">
        <v>254</v>
      </c>
      <c r="B255" s="2">
        <v>571</v>
      </c>
      <c r="C255" s="2">
        <v>57662</v>
      </c>
      <c r="D255" s="3">
        <v>44415</v>
      </c>
      <c r="E255" s="4">
        <v>44442</v>
      </c>
      <c r="F255" s="5" t="str">
        <f>VLOOKUP(B255, customers!A:D, 3, FALSE)</f>
        <v>Agender</v>
      </c>
      <c r="G255" s="6">
        <f>VLOOKUP(B255, customers!A:D, 4, FALSE)</f>
        <v>22</v>
      </c>
      <c r="H255" s="7" t="str">
        <f>VLOOKUP(B255, customers!A:H, 8, FALSE)</f>
        <v>Australian Capital Territory</v>
      </c>
      <c r="I255" s="7" t="str">
        <f>VLOOKUP(B255, customers!A:H, 7, FALSE)</f>
        <v>Jordanside</v>
      </c>
    </row>
    <row r="256" spans="1:9" ht="15">
      <c r="A256" s="2">
        <v>255</v>
      </c>
      <c r="B256" s="2">
        <v>605</v>
      </c>
      <c r="C256" s="2">
        <v>16272</v>
      </c>
      <c r="D256" s="3">
        <v>44465</v>
      </c>
      <c r="E256" s="4">
        <v>44484</v>
      </c>
      <c r="F256" s="5" t="str">
        <f>VLOOKUP(B256, customers!A:D, 3, FALSE)</f>
        <v>Female</v>
      </c>
      <c r="G256" s="6">
        <f>VLOOKUP(B256, customers!A:D, 4, FALSE)</f>
        <v>25</v>
      </c>
      <c r="H256" s="7" t="str">
        <f>VLOOKUP(B256, customers!A:H, 8, FALSE)</f>
        <v>Western Australia</v>
      </c>
      <c r="I256" s="7" t="str">
        <f>VLOOKUP(B256, customers!A:H, 7, FALSE)</f>
        <v>Hamiltonshire</v>
      </c>
    </row>
    <row r="257" spans="1:9" ht="15">
      <c r="A257" s="2">
        <v>256</v>
      </c>
      <c r="B257" s="2">
        <v>313</v>
      </c>
      <c r="C257" s="2">
        <v>15452</v>
      </c>
      <c r="D257" s="3">
        <v>44417</v>
      </c>
      <c r="E257" s="4">
        <v>44420</v>
      </c>
      <c r="F257" s="5" t="str">
        <f>VLOOKUP(B257, customers!A:D, 3, FALSE)</f>
        <v>Agender</v>
      </c>
      <c r="G257" s="6">
        <f>VLOOKUP(B257, customers!A:D, 4, FALSE)</f>
        <v>24</v>
      </c>
      <c r="H257" s="7" t="str">
        <f>VLOOKUP(B257, customers!A:H, 8, FALSE)</f>
        <v>South Australia</v>
      </c>
      <c r="I257" s="7" t="str">
        <f>VLOOKUP(B257, customers!A:H, 7, FALSE)</f>
        <v>South Pipermouth</v>
      </c>
    </row>
    <row r="258" spans="1:9" ht="15">
      <c r="A258" s="2">
        <v>257</v>
      </c>
      <c r="B258" s="2">
        <v>914</v>
      </c>
      <c r="C258" s="2">
        <v>43972</v>
      </c>
      <c r="D258" s="3">
        <v>44239</v>
      </c>
      <c r="E258" s="4">
        <v>44257</v>
      </c>
      <c r="F258" s="5" t="str">
        <f>VLOOKUP(B258, customers!A:D, 3, FALSE)</f>
        <v>Bigender</v>
      </c>
      <c r="G258" s="6">
        <f>VLOOKUP(B258, customers!A:D, 4, FALSE)</f>
        <v>39</v>
      </c>
      <c r="H258" s="7" t="str">
        <f>VLOOKUP(B258, customers!A:H, 8, FALSE)</f>
        <v>South Australia</v>
      </c>
      <c r="I258" s="7" t="str">
        <f>VLOOKUP(B258, customers!A:H, 7, FALSE)</f>
        <v>South Alexview</v>
      </c>
    </row>
    <row r="259" spans="1:9" ht="15">
      <c r="A259" s="2">
        <v>258</v>
      </c>
      <c r="B259" s="2">
        <v>742</v>
      </c>
      <c r="C259" s="2">
        <v>38266</v>
      </c>
      <c r="D259" s="4">
        <v>44490</v>
      </c>
      <c r="E259" s="4">
        <v>44513</v>
      </c>
      <c r="F259" s="5" t="str">
        <f>VLOOKUP(B259, customers!A:D, 3, FALSE)</f>
        <v>Polygender</v>
      </c>
      <c r="G259" s="6">
        <f>VLOOKUP(B259, customers!A:D, 4, FALSE)</f>
        <v>44</v>
      </c>
      <c r="H259" s="7" t="str">
        <f>VLOOKUP(B259, customers!A:H, 8, FALSE)</f>
        <v>Western Australia</v>
      </c>
      <c r="I259" s="7" t="str">
        <f>VLOOKUP(B259, customers!A:H, 7, FALSE)</f>
        <v>Port Aliview</v>
      </c>
    </row>
    <row r="260" spans="1:9" ht="15">
      <c r="A260" s="2">
        <v>259</v>
      </c>
      <c r="B260" s="2">
        <v>878</v>
      </c>
      <c r="C260" s="2">
        <v>47527</v>
      </c>
      <c r="D260" s="3">
        <v>44424</v>
      </c>
      <c r="E260" s="4">
        <v>44446</v>
      </c>
      <c r="F260" s="5" t="str">
        <f>VLOOKUP(B260, customers!A:D, 3, FALSE)</f>
        <v>Genderfluid</v>
      </c>
      <c r="G260" s="6">
        <f>VLOOKUP(B260, customers!A:D, 4, FALSE)</f>
        <v>54</v>
      </c>
      <c r="H260" s="7" t="str">
        <f>VLOOKUP(B260, customers!A:H, 8, FALSE)</f>
        <v>Victoria</v>
      </c>
      <c r="I260" s="7" t="str">
        <f>VLOOKUP(B260, customers!A:H, 7, FALSE)</f>
        <v>Lake William</v>
      </c>
    </row>
    <row r="261" spans="1:9" ht="15">
      <c r="A261" s="2">
        <v>260</v>
      </c>
      <c r="B261" s="2">
        <v>317</v>
      </c>
      <c r="C261" s="2">
        <v>56068</v>
      </c>
      <c r="D261" s="3">
        <v>44390</v>
      </c>
      <c r="E261" s="4">
        <v>44402</v>
      </c>
      <c r="F261" s="5" t="str">
        <f>VLOOKUP(B261, customers!A:D, 3, FALSE)</f>
        <v>Male</v>
      </c>
      <c r="G261" s="6">
        <f>VLOOKUP(B261, customers!A:D, 4, FALSE)</f>
        <v>48</v>
      </c>
      <c r="H261" s="7" t="str">
        <f>VLOOKUP(B261, customers!A:H, 8, FALSE)</f>
        <v>Australian Capital Territory</v>
      </c>
      <c r="I261" s="7" t="str">
        <f>VLOOKUP(B261, customers!A:H, 7, FALSE)</f>
        <v>Miafort</v>
      </c>
    </row>
    <row r="262" spans="1:9" ht="15">
      <c r="A262" s="2">
        <v>261</v>
      </c>
      <c r="B262" s="2">
        <v>250</v>
      </c>
      <c r="C262" s="2">
        <v>55396</v>
      </c>
      <c r="D262" s="3">
        <v>44233</v>
      </c>
      <c r="E262" s="4">
        <v>44256</v>
      </c>
      <c r="F262" s="5" t="str">
        <f>VLOOKUP(B262, customers!A:D, 3, FALSE)</f>
        <v>Polygender</v>
      </c>
      <c r="G262" s="6">
        <f>VLOOKUP(B262, customers!A:D, 4, FALSE)</f>
        <v>23</v>
      </c>
      <c r="H262" s="7" t="str">
        <f>VLOOKUP(B262, customers!A:H, 8, FALSE)</f>
        <v>Queensland</v>
      </c>
      <c r="I262" s="7" t="str">
        <f>VLOOKUP(B262, customers!A:H, 7, FALSE)</f>
        <v>Boyleberg</v>
      </c>
    </row>
    <row r="263" spans="1:9" ht="15">
      <c r="A263" s="2">
        <v>262</v>
      </c>
      <c r="B263" s="2">
        <v>812</v>
      </c>
      <c r="C263" s="2">
        <v>55461</v>
      </c>
      <c r="D263" s="3">
        <v>44338</v>
      </c>
      <c r="E263" s="4">
        <v>44340</v>
      </c>
      <c r="F263" s="5" t="str">
        <f>VLOOKUP(B263, customers!A:D, 3, FALSE)</f>
        <v>Male</v>
      </c>
      <c r="G263" s="6">
        <f>VLOOKUP(B263, customers!A:D, 4, FALSE)</f>
        <v>28</v>
      </c>
      <c r="H263" s="7" t="str">
        <f>VLOOKUP(B263, customers!A:H, 8, FALSE)</f>
        <v>Western Australia</v>
      </c>
      <c r="I263" s="7" t="str">
        <f>VLOOKUP(B263, customers!A:H, 7, FALSE)</f>
        <v>Lucyport</v>
      </c>
    </row>
    <row r="264" spans="1:9" ht="15">
      <c r="A264" s="2">
        <v>263</v>
      </c>
      <c r="B264" s="2">
        <v>372</v>
      </c>
      <c r="C264" s="2">
        <v>12599</v>
      </c>
      <c r="D264" s="3">
        <v>44366</v>
      </c>
      <c r="E264" s="4">
        <v>44385</v>
      </c>
      <c r="F264" s="5" t="str">
        <f>VLOOKUP(B264, customers!A:D, 3, FALSE)</f>
        <v>Genderqueer</v>
      </c>
      <c r="G264" s="6">
        <f>VLOOKUP(B264, customers!A:D, 4, FALSE)</f>
        <v>53</v>
      </c>
      <c r="H264" s="7" t="str">
        <f>VLOOKUP(B264, customers!A:H, 8, FALSE)</f>
        <v>South Australia</v>
      </c>
      <c r="I264" s="7" t="str">
        <f>VLOOKUP(B264, customers!A:H, 7, FALSE)</f>
        <v>East Sophia</v>
      </c>
    </row>
    <row r="265" spans="1:9" ht="15">
      <c r="A265" s="2">
        <v>264</v>
      </c>
      <c r="B265" s="2">
        <v>636</v>
      </c>
      <c r="C265" s="2">
        <v>55537</v>
      </c>
      <c r="D265" s="3">
        <v>44360</v>
      </c>
      <c r="E265" s="4">
        <v>44365</v>
      </c>
      <c r="F265" s="5" t="str">
        <f>VLOOKUP(B265, customers!A:D, 3, FALSE)</f>
        <v>Male</v>
      </c>
      <c r="G265" s="6">
        <f>VLOOKUP(B265, customers!A:D, 4, FALSE)</f>
        <v>24</v>
      </c>
      <c r="H265" s="7" t="str">
        <f>VLOOKUP(B265, customers!A:H, 8, FALSE)</f>
        <v>Northern Territory</v>
      </c>
      <c r="I265" s="7" t="str">
        <f>VLOOKUP(B265, customers!A:H, 7, FALSE)</f>
        <v>Abbottburgh</v>
      </c>
    </row>
    <row r="266" spans="1:9" ht="15">
      <c r="A266" s="2">
        <v>265</v>
      </c>
      <c r="B266" s="2">
        <v>189</v>
      </c>
      <c r="C266" s="2">
        <v>40896</v>
      </c>
      <c r="D266" s="3">
        <v>44381</v>
      </c>
      <c r="E266" s="4">
        <v>44406</v>
      </c>
      <c r="F266" s="5" t="str">
        <f>VLOOKUP(B266, customers!A:D, 3, FALSE)</f>
        <v>Bigender</v>
      </c>
      <c r="G266" s="6">
        <f>VLOOKUP(B266, customers!A:D, 4, FALSE)</f>
        <v>28</v>
      </c>
      <c r="H266" s="7" t="str">
        <f>VLOOKUP(B266, customers!A:H, 8, FALSE)</f>
        <v>Western Australia</v>
      </c>
      <c r="I266" s="7" t="str">
        <f>VLOOKUP(B266, customers!A:H, 7, FALSE)</f>
        <v>Lake Abigailhaven</v>
      </c>
    </row>
    <row r="267" spans="1:9" ht="15">
      <c r="A267" s="2">
        <v>266</v>
      </c>
      <c r="B267" s="2">
        <v>623</v>
      </c>
      <c r="C267" s="2">
        <v>58746</v>
      </c>
      <c r="D267" s="3">
        <v>44265</v>
      </c>
      <c r="E267" s="4">
        <v>44275</v>
      </c>
      <c r="F267" s="5" t="str">
        <f>VLOOKUP(B267, customers!A:D, 3, FALSE)</f>
        <v>Agender</v>
      </c>
      <c r="G267" s="6">
        <f>VLOOKUP(B267, customers!A:D, 4, FALSE)</f>
        <v>57</v>
      </c>
      <c r="H267" s="7" t="str">
        <f>VLOOKUP(B267, customers!A:H, 8, FALSE)</f>
        <v>South Australia</v>
      </c>
      <c r="I267" s="7" t="str">
        <f>VLOOKUP(B267, customers!A:H, 7, FALSE)</f>
        <v>West Ashley</v>
      </c>
    </row>
    <row r="268" spans="1:9" ht="15">
      <c r="A268" s="2">
        <v>267</v>
      </c>
      <c r="B268" s="2">
        <v>34</v>
      </c>
      <c r="C268" s="2">
        <v>44791</v>
      </c>
      <c r="D268" s="3">
        <v>44450</v>
      </c>
      <c r="E268" s="4">
        <v>44451</v>
      </c>
      <c r="F268" s="5" t="str">
        <f>VLOOKUP(B268, customers!A:D, 3, FALSE)</f>
        <v>Non-binary</v>
      </c>
      <c r="G268" s="6">
        <f>VLOOKUP(B268, customers!A:D, 4, FALSE)</f>
        <v>55</v>
      </c>
      <c r="H268" s="7" t="str">
        <f>VLOOKUP(B268, customers!A:H, 8, FALSE)</f>
        <v>Western Australia</v>
      </c>
      <c r="I268" s="7" t="str">
        <f>VLOOKUP(B268, customers!A:H, 7, FALSE)</f>
        <v>Sauerfort</v>
      </c>
    </row>
    <row r="269" spans="1:9" ht="15">
      <c r="A269" s="2">
        <v>268</v>
      </c>
      <c r="B269" s="2">
        <v>530</v>
      </c>
      <c r="C269" s="2">
        <v>57006</v>
      </c>
      <c r="D269" s="3">
        <v>44271</v>
      </c>
      <c r="E269" s="4">
        <v>44296</v>
      </c>
      <c r="F269" s="5" t="str">
        <f>VLOOKUP(B269, customers!A:D, 3, FALSE)</f>
        <v>Polygender</v>
      </c>
      <c r="G269" s="6">
        <f>VLOOKUP(B269, customers!A:D, 4, FALSE)</f>
        <v>63</v>
      </c>
      <c r="H269" s="7" t="str">
        <f>VLOOKUP(B269, customers!A:H, 8, FALSE)</f>
        <v>Western Australia</v>
      </c>
      <c r="I269" s="7" t="str">
        <f>VLOOKUP(B269, customers!A:H, 7, FALSE)</f>
        <v>Lake Rose</v>
      </c>
    </row>
    <row r="270" spans="1:9" ht="15">
      <c r="A270" s="2">
        <v>269</v>
      </c>
      <c r="B270" s="2">
        <v>89</v>
      </c>
      <c r="C270" s="2">
        <v>21446</v>
      </c>
      <c r="D270" s="3">
        <v>44232</v>
      </c>
      <c r="E270" s="4">
        <v>44249</v>
      </c>
      <c r="F270" s="5" t="str">
        <f>VLOOKUP(B270, customers!A:D, 3, FALSE)</f>
        <v>Female</v>
      </c>
      <c r="G270" s="6">
        <f>VLOOKUP(B270, customers!A:D, 4, FALSE)</f>
        <v>51</v>
      </c>
      <c r="H270" s="7" t="str">
        <f>VLOOKUP(B270, customers!A:H, 8, FALSE)</f>
        <v>Queensland</v>
      </c>
      <c r="I270" s="7" t="str">
        <f>VLOOKUP(B270, customers!A:H, 7, FALSE)</f>
        <v>Lake Hannah</v>
      </c>
    </row>
    <row r="271" spans="1:9" ht="15">
      <c r="A271" s="2">
        <v>270</v>
      </c>
      <c r="B271" s="2">
        <v>711</v>
      </c>
      <c r="C271" s="2">
        <v>14024</v>
      </c>
      <c r="D271" s="3">
        <v>44257</v>
      </c>
      <c r="E271" s="4">
        <v>44282</v>
      </c>
      <c r="F271" s="5" t="str">
        <f>VLOOKUP(B271, customers!A:D, 3, FALSE)</f>
        <v>Male</v>
      </c>
      <c r="G271" s="6">
        <f>VLOOKUP(B271, customers!A:D, 4, FALSE)</f>
        <v>42</v>
      </c>
      <c r="H271" s="7" t="str">
        <f>VLOOKUP(B271, customers!A:H, 8, FALSE)</f>
        <v>Victoria</v>
      </c>
      <c r="I271" s="7" t="str">
        <f>VLOOKUP(B271, customers!A:H, 7, FALSE)</f>
        <v>Russelstad</v>
      </c>
    </row>
    <row r="272" spans="1:9" ht="15">
      <c r="A272" s="2">
        <v>271</v>
      </c>
      <c r="B272" s="2">
        <v>469</v>
      </c>
      <c r="C272" s="2">
        <v>39282</v>
      </c>
      <c r="D272" s="3">
        <v>44354</v>
      </c>
      <c r="E272" s="4">
        <v>44356</v>
      </c>
      <c r="F272" s="5" t="str">
        <f>VLOOKUP(B272, customers!A:D, 3, FALSE)</f>
        <v>Female</v>
      </c>
      <c r="G272" s="6">
        <f>VLOOKUP(B272, customers!A:D, 4, FALSE)</f>
        <v>78</v>
      </c>
      <c r="H272" s="7" t="str">
        <f>VLOOKUP(B272, customers!A:H, 8, FALSE)</f>
        <v>New South Wales</v>
      </c>
      <c r="I272" s="7" t="str">
        <f>VLOOKUP(B272, customers!A:H, 7, FALSE)</f>
        <v>Andrewborough</v>
      </c>
    </row>
    <row r="273" spans="1:9" ht="15">
      <c r="A273" s="2">
        <v>272</v>
      </c>
      <c r="B273" s="2">
        <v>92</v>
      </c>
      <c r="C273" s="2">
        <v>19661</v>
      </c>
      <c r="D273" s="3">
        <v>44216</v>
      </c>
      <c r="E273" s="4">
        <v>44227</v>
      </c>
      <c r="F273" s="5" t="str">
        <f>VLOOKUP(B273, customers!A:D, 3, FALSE)</f>
        <v>Agender</v>
      </c>
      <c r="G273" s="6">
        <f>VLOOKUP(B273, customers!A:D, 4, FALSE)</f>
        <v>27</v>
      </c>
      <c r="H273" s="7" t="str">
        <f>VLOOKUP(B273, customers!A:H, 8, FALSE)</f>
        <v>Queensland</v>
      </c>
      <c r="I273" s="7" t="str">
        <f>VLOOKUP(B273, customers!A:H, 7, FALSE)</f>
        <v>Harrismouth</v>
      </c>
    </row>
    <row r="274" spans="1:9" ht="15">
      <c r="A274" s="2">
        <v>273</v>
      </c>
      <c r="B274" s="2">
        <v>828</v>
      </c>
      <c r="C274" s="2">
        <v>13233</v>
      </c>
      <c r="D274" s="3">
        <v>44476</v>
      </c>
      <c r="E274" s="4">
        <v>44503</v>
      </c>
      <c r="F274" s="5" t="str">
        <f>VLOOKUP(B274, customers!A:D, 3, FALSE)</f>
        <v>Female</v>
      </c>
      <c r="G274" s="6">
        <f>VLOOKUP(B274, customers!A:D, 4, FALSE)</f>
        <v>57</v>
      </c>
      <c r="H274" s="7" t="str">
        <f>VLOOKUP(B274, customers!A:H, 8, FALSE)</f>
        <v>Queensland</v>
      </c>
      <c r="I274" s="7" t="str">
        <f>VLOOKUP(B274, customers!A:H, 7, FALSE)</f>
        <v>East Zacharystad</v>
      </c>
    </row>
    <row r="275" spans="1:9" ht="15">
      <c r="A275" s="2">
        <v>274</v>
      </c>
      <c r="B275" s="2">
        <v>19</v>
      </c>
      <c r="C275" s="2">
        <v>50173</v>
      </c>
      <c r="D275" s="3">
        <v>44299</v>
      </c>
      <c r="E275" s="4">
        <v>44313</v>
      </c>
      <c r="F275" s="5" t="str">
        <f>VLOOKUP(B275, customers!A:D, 3, FALSE)</f>
        <v>Agender</v>
      </c>
      <c r="G275" s="6">
        <f>VLOOKUP(B275, customers!A:D, 4, FALSE)</f>
        <v>41</v>
      </c>
      <c r="H275" s="7" t="str">
        <f>VLOOKUP(B275, customers!A:H, 8, FALSE)</f>
        <v>Victoria</v>
      </c>
      <c r="I275" s="7" t="str">
        <f>VLOOKUP(B275, customers!A:H, 7, FALSE)</f>
        <v>West Bailey</v>
      </c>
    </row>
    <row r="276" spans="1:9" ht="15">
      <c r="A276" s="2">
        <v>275</v>
      </c>
      <c r="B276" s="2">
        <v>329</v>
      </c>
      <c r="C276" s="2">
        <v>17666</v>
      </c>
      <c r="D276" s="3">
        <v>44201</v>
      </c>
      <c r="E276" s="4">
        <v>44211</v>
      </c>
      <c r="F276" s="5" t="str">
        <f>VLOOKUP(B276, customers!A:D, 3, FALSE)</f>
        <v>Polygender</v>
      </c>
      <c r="G276" s="6">
        <f>VLOOKUP(B276, customers!A:D, 4, FALSE)</f>
        <v>53</v>
      </c>
      <c r="H276" s="7" t="str">
        <f>VLOOKUP(B276, customers!A:H, 8, FALSE)</f>
        <v>Western Australia</v>
      </c>
      <c r="I276" s="7" t="str">
        <f>VLOOKUP(B276, customers!A:H, 7, FALSE)</f>
        <v>South Claudialand</v>
      </c>
    </row>
    <row r="277" spans="1:9" ht="15">
      <c r="A277" s="2">
        <v>276</v>
      </c>
      <c r="B277" s="2">
        <v>775</v>
      </c>
      <c r="C277" s="2">
        <v>48376</v>
      </c>
      <c r="D277" s="3">
        <v>44367</v>
      </c>
      <c r="E277" s="4">
        <v>44371</v>
      </c>
      <c r="F277" s="5" t="str">
        <f>VLOOKUP(B277, customers!A:D, 3, FALSE)</f>
        <v>Bigender</v>
      </c>
      <c r="G277" s="6">
        <f>VLOOKUP(B277, customers!A:D, 4, FALSE)</f>
        <v>56</v>
      </c>
      <c r="H277" s="7" t="str">
        <f>VLOOKUP(B277, customers!A:H, 8, FALSE)</f>
        <v>Northern Territory</v>
      </c>
      <c r="I277" s="7" t="str">
        <f>VLOOKUP(B277, customers!A:H, 7, FALSE)</f>
        <v>East Charlesfurt</v>
      </c>
    </row>
    <row r="278" spans="1:9" ht="15">
      <c r="A278" s="2">
        <v>277</v>
      </c>
      <c r="B278" s="2">
        <v>659</v>
      </c>
      <c r="C278" s="2">
        <v>48337</v>
      </c>
      <c r="D278" s="3">
        <v>44291</v>
      </c>
      <c r="E278" s="4">
        <v>44292</v>
      </c>
      <c r="F278" s="5" t="str">
        <f>VLOOKUP(B278, customers!A:D, 3, FALSE)</f>
        <v>Non-binary</v>
      </c>
      <c r="G278" s="6">
        <f>VLOOKUP(B278, customers!A:D, 4, FALSE)</f>
        <v>57</v>
      </c>
      <c r="H278" s="7" t="str">
        <f>VLOOKUP(B278, customers!A:H, 8, FALSE)</f>
        <v>Tasmania</v>
      </c>
      <c r="I278" s="7" t="str">
        <f>VLOOKUP(B278, customers!A:H, 7, FALSE)</f>
        <v>Sophiemouth</v>
      </c>
    </row>
    <row r="279" spans="1:9" ht="15">
      <c r="A279" s="2">
        <v>278</v>
      </c>
      <c r="B279" s="2">
        <v>510</v>
      </c>
      <c r="C279" s="2">
        <v>19930</v>
      </c>
      <c r="D279" s="3">
        <v>44226</v>
      </c>
      <c r="E279" s="4">
        <v>44240</v>
      </c>
      <c r="F279" s="5" t="str">
        <f>VLOOKUP(B279, customers!A:D, 3, FALSE)</f>
        <v>Non-binary</v>
      </c>
      <c r="G279" s="6">
        <f>VLOOKUP(B279, customers!A:D, 4, FALSE)</f>
        <v>67</v>
      </c>
      <c r="H279" s="7" t="str">
        <f>VLOOKUP(B279, customers!A:H, 8, FALSE)</f>
        <v>New South Wales</v>
      </c>
      <c r="I279" s="7" t="str">
        <f>VLOOKUP(B279, customers!A:H, 7, FALSE)</f>
        <v>Alexandramouth</v>
      </c>
    </row>
    <row r="280" spans="1:9" ht="15">
      <c r="A280" s="2">
        <v>279</v>
      </c>
      <c r="B280" s="2">
        <v>620</v>
      </c>
      <c r="C280" s="2">
        <v>51563</v>
      </c>
      <c r="D280" s="3">
        <v>44402</v>
      </c>
      <c r="E280" s="4">
        <v>44405</v>
      </c>
      <c r="F280" s="5" t="str">
        <f>VLOOKUP(B280, customers!A:D, 3, FALSE)</f>
        <v>Male</v>
      </c>
      <c r="G280" s="6">
        <f>VLOOKUP(B280, customers!A:D, 4, FALSE)</f>
        <v>35</v>
      </c>
      <c r="H280" s="7" t="str">
        <f>VLOOKUP(B280, customers!A:H, 8, FALSE)</f>
        <v>Australian Capital Territory</v>
      </c>
      <c r="I280" s="7" t="str">
        <f>VLOOKUP(B280, customers!A:H, 7, FALSE)</f>
        <v>Jettstad</v>
      </c>
    </row>
    <row r="281" spans="1:9" ht="15">
      <c r="A281" s="2">
        <v>280</v>
      </c>
      <c r="B281" s="2">
        <v>551</v>
      </c>
      <c r="C281" s="2">
        <v>20352</v>
      </c>
      <c r="D281" s="3">
        <v>44203</v>
      </c>
      <c r="E281" s="4">
        <v>44204</v>
      </c>
      <c r="F281" s="5" t="str">
        <f>VLOOKUP(B281, customers!A:D, 3, FALSE)</f>
        <v>Bigender</v>
      </c>
      <c r="G281" s="6">
        <f>VLOOKUP(B281, customers!A:D, 4, FALSE)</f>
        <v>68</v>
      </c>
      <c r="H281" s="7" t="str">
        <f>VLOOKUP(B281, customers!A:H, 8, FALSE)</f>
        <v>South Australia</v>
      </c>
      <c r="I281" s="7" t="str">
        <f>VLOOKUP(B281, customers!A:H, 7, FALSE)</f>
        <v>Declanton</v>
      </c>
    </row>
    <row r="282" spans="1:9" ht="15">
      <c r="A282" s="2">
        <v>281</v>
      </c>
      <c r="B282" s="2">
        <v>489</v>
      </c>
      <c r="C282" s="2">
        <v>19908</v>
      </c>
      <c r="D282" s="3">
        <v>44380</v>
      </c>
      <c r="E282" s="4">
        <v>44392</v>
      </c>
      <c r="F282" s="5" t="str">
        <f>VLOOKUP(B282, customers!A:D, 3, FALSE)</f>
        <v>Polygender</v>
      </c>
      <c r="G282" s="6">
        <f>VLOOKUP(B282, customers!A:D, 4, FALSE)</f>
        <v>59</v>
      </c>
      <c r="H282" s="7" t="str">
        <f>VLOOKUP(B282, customers!A:H, 8, FALSE)</f>
        <v>New South Wales</v>
      </c>
      <c r="I282" s="7" t="str">
        <f>VLOOKUP(B282, customers!A:H, 7, FALSE)</f>
        <v>West Phoenix</v>
      </c>
    </row>
    <row r="283" spans="1:9" ht="15">
      <c r="A283" s="2">
        <v>282</v>
      </c>
      <c r="B283" s="2">
        <v>423</v>
      </c>
      <c r="C283" s="2">
        <v>41504</v>
      </c>
      <c r="D283" s="3">
        <v>44285</v>
      </c>
      <c r="E283" s="4">
        <v>44304</v>
      </c>
      <c r="F283" s="5" t="str">
        <f>VLOOKUP(B283, customers!A:D, 3, FALSE)</f>
        <v>Agender</v>
      </c>
      <c r="G283" s="6">
        <f>VLOOKUP(B283, customers!A:D, 4, FALSE)</f>
        <v>32</v>
      </c>
      <c r="H283" s="7" t="str">
        <f>VLOOKUP(B283, customers!A:H, 8, FALSE)</f>
        <v>South Australia</v>
      </c>
      <c r="I283" s="7" t="str">
        <f>VLOOKUP(B283, customers!A:H, 7, FALSE)</f>
        <v>New Rileybury</v>
      </c>
    </row>
    <row r="284" spans="1:9" ht="15">
      <c r="A284" s="2">
        <v>283</v>
      </c>
      <c r="B284" s="2">
        <v>303</v>
      </c>
      <c r="C284" s="2">
        <v>14784</v>
      </c>
      <c r="D284" s="3">
        <v>44443</v>
      </c>
      <c r="E284" s="4">
        <v>44454</v>
      </c>
      <c r="F284" s="5" t="str">
        <f>VLOOKUP(B284, customers!A:D, 3, FALSE)</f>
        <v>Genderqueer</v>
      </c>
      <c r="G284" s="6">
        <f>VLOOKUP(B284, customers!A:D, 4, FALSE)</f>
        <v>75</v>
      </c>
      <c r="H284" s="7" t="str">
        <f>VLOOKUP(B284, customers!A:H, 8, FALSE)</f>
        <v>New South Wales</v>
      </c>
      <c r="I284" s="7" t="str">
        <f>VLOOKUP(B284, customers!A:H, 7, FALSE)</f>
        <v>North Paige</v>
      </c>
    </row>
    <row r="285" spans="1:9" ht="15">
      <c r="A285" s="2">
        <v>284</v>
      </c>
      <c r="B285" s="2">
        <v>522</v>
      </c>
      <c r="C285" s="2">
        <v>36627</v>
      </c>
      <c r="D285" s="3">
        <v>44315</v>
      </c>
      <c r="E285" s="4">
        <v>44332</v>
      </c>
      <c r="F285" s="5" t="str">
        <f>VLOOKUP(B285, customers!A:D, 3, FALSE)</f>
        <v>Genderqueer</v>
      </c>
      <c r="G285" s="6">
        <f>VLOOKUP(B285, customers!A:D, 4, FALSE)</f>
        <v>71</v>
      </c>
      <c r="H285" s="7" t="str">
        <f>VLOOKUP(B285, customers!A:H, 8, FALSE)</f>
        <v>South Australia</v>
      </c>
      <c r="I285" s="7" t="str">
        <f>VLOOKUP(B285, customers!A:H, 7, FALSE)</f>
        <v>Handborough</v>
      </c>
    </row>
    <row r="286" spans="1:9" ht="15">
      <c r="A286" s="2">
        <v>285</v>
      </c>
      <c r="B286" s="2">
        <v>882</v>
      </c>
      <c r="C286" s="2">
        <v>41206</v>
      </c>
      <c r="D286" s="3">
        <v>44464</v>
      </c>
      <c r="E286" s="4">
        <v>44489</v>
      </c>
      <c r="F286" s="5" t="str">
        <f>VLOOKUP(B286, customers!A:D, 3, FALSE)</f>
        <v>Genderqueer</v>
      </c>
      <c r="G286" s="6">
        <f>VLOOKUP(B286, customers!A:D, 4, FALSE)</f>
        <v>43</v>
      </c>
      <c r="H286" s="7" t="str">
        <f>VLOOKUP(B286, customers!A:H, 8, FALSE)</f>
        <v>South Australia</v>
      </c>
      <c r="I286" s="7" t="str">
        <f>VLOOKUP(B286, customers!A:H, 7, FALSE)</f>
        <v>Kiehnfurt</v>
      </c>
    </row>
    <row r="287" spans="1:9" ht="15">
      <c r="A287" s="2">
        <v>286</v>
      </c>
      <c r="B287" s="2">
        <v>998</v>
      </c>
      <c r="C287" s="2">
        <v>18840</v>
      </c>
      <c r="D287" s="3">
        <v>44201</v>
      </c>
      <c r="E287" s="4">
        <v>44204</v>
      </c>
      <c r="F287" s="5" t="str">
        <f>VLOOKUP(B287, customers!A:D, 3, FALSE)</f>
        <v>Polygender</v>
      </c>
      <c r="G287" s="6">
        <f>VLOOKUP(B287, customers!A:D, 4, FALSE)</f>
        <v>32</v>
      </c>
      <c r="H287" s="7" t="str">
        <f>VLOOKUP(B287, customers!A:H, 8, FALSE)</f>
        <v>Queensland</v>
      </c>
      <c r="I287" s="7" t="str">
        <f>VLOOKUP(B287, customers!A:H, 7, FALSE)</f>
        <v>Kohlerberg</v>
      </c>
    </row>
    <row r="288" spans="1:9" ht="15">
      <c r="A288" s="2">
        <v>287</v>
      </c>
      <c r="B288" s="2">
        <v>799</v>
      </c>
      <c r="C288" s="2">
        <v>10368</v>
      </c>
      <c r="D288" s="3">
        <v>44448</v>
      </c>
      <c r="E288" s="4">
        <v>44472</v>
      </c>
      <c r="F288" s="5" t="str">
        <f>VLOOKUP(B288, customers!A:D, 3, FALSE)</f>
        <v>Polygender</v>
      </c>
      <c r="G288" s="6">
        <f>VLOOKUP(B288, customers!A:D, 4, FALSE)</f>
        <v>67</v>
      </c>
      <c r="H288" s="7" t="str">
        <f>VLOOKUP(B288, customers!A:H, 8, FALSE)</f>
        <v>New South Wales</v>
      </c>
      <c r="I288" s="7" t="str">
        <f>VLOOKUP(B288, customers!A:H, 7, FALSE)</f>
        <v>South Levi</v>
      </c>
    </row>
    <row r="289" spans="1:9" ht="15">
      <c r="A289" s="2">
        <v>288</v>
      </c>
      <c r="B289" s="2">
        <v>201</v>
      </c>
      <c r="C289" s="2">
        <v>36160</v>
      </c>
      <c r="D289" s="4">
        <v>44482</v>
      </c>
      <c r="E289" s="4">
        <v>44485</v>
      </c>
      <c r="F289" s="5" t="str">
        <f>VLOOKUP(B289, customers!A:D, 3, FALSE)</f>
        <v>Polygender</v>
      </c>
      <c r="G289" s="6">
        <f>VLOOKUP(B289, customers!A:D, 4, FALSE)</f>
        <v>58</v>
      </c>
      <c r="H289" s="7" t="str">
        <f>VLOOKUP(B289, customers!A:H, 8, FALSE)</f>
        <v>Australian Capital Territory</v>
      </c>
      <c r="I289" s="7" t="str">
        <f>VLOOKUP(B289, customers!A:H, 7, FALSE)</f>
        <v>Joelmouth</v>
      </c>
    </row>
    <row r="290" spans="1:9" ht="15">
      <c r="A290" s="2">
        <v>289</v>
      </c>
      <c r="B290" s="2">
        <v>977</v>
      </c>
      <c r="C290" s="2">
        <v>10046</v>
      </c>
      <c r="D290" s="3">
        <v>44222</v>
      </c>
      <c r="E290" s="4">
        <v>44243</v>
      </c>
      <c r="F290" s="5" t="str">
        <f>VLOOKUP(B290, customers!A:D, 3, FALSE)</f>
        <v>Polygender</v>
      </c>
      <c r="G290" s="6">
        <f>VLOOKUP(B290, customers!A:D, 4, FALSE)</f>
        <v>34</v>
      </c>
      <c r="H290" s="7" t="str">
        <f>VLOOKUP(B290, customers!A:H, 8, FALSE)</f>
        <v>Queensland</v>
      </c>
      <c r="I290" s="7" t="str">
        <f>VLOOKUP(B290, customers!A:H, 7, FALSE)</f>
        <v>East Sophia</v>
      </c>
    </row>
    <row r="291" spans="1:9" ht="15">
      <c r="A291" s="2">
        <v>290</v>
      </c>
      <c r="B291" s="2">
        <v>364</v>
      </c>
      <c r="C291" s="2">
        <v>48707</v>
      </c>
      <c r="D291" s="3">
        <v>44409</v>
      </c>
      <c r="E291" s="4">
        <v>44424</v>
      </c>
      <c r="F291" s="5" t="str">
        <f>VLOOKUP(B291, customers!A:D, 3, FALSE)</f>
        <v>Polygender</v>
      </c>
      <c r="G291" s="6">
        <f>VLOOKUP(B291, customers!A:D, 4, FALSE)</f>
        <v>28</v>
      </c>
      <c r="H291" s="7" t="str">
        <f>VLOOKUP(B291, customers!A:H, 8, FALSE)</f>
        <v>New South Wales</v>
      </c>
      <c r="I291" s="7" t="str">
        <f>VLOOKUP(B291, customers!A:H, 7, FALSE)</f>
        <v>Swiftfort</v>
      </c>
    </row>
    <row r="292" spans="1:9" ht="15">
      <c r="A292" s="2">
        <v>291</v>
      </c>
      <c r="B292" s="2">
        <v>112</v>
      </c>
      <c r="C292" s="2">
        <v>50830</v>
      </c>
      <c r="D292" s="3">
        <v>44208</v>
      </c>
      <c r="E292" s="4">
        <v>44232</v>
      </c>
      <c r="F292" s="5" t="str">
        <f>VLOOKUP(B292, customers!A:D, 3, FALSE)</f>
        <v>Female</v>
      </c>
      <c r="G292" s="6">
        <f>VLOOKUP(B292, customers!A:D, 4, FALSE)</f>
        <v>42</v>
      </c>
      <c r="H292" s="7" t="str">
        <f>VLOOKUP(B292, customers!A:H, 8, FALSE)</f>
        <v>South Australia</v>
      </c>
      <c r="I292" s="7" t="str">
        <f>VLOOKUP(B292, customers!A:H, 7, FALSE)</f>
        <v>West Hamish</v>
      </c>
    </row>
    <row r="293" spans="1:9" ht="15">
      <c r="A293" s="2">
        <v>292</v>
      </c>
      <c r="B293" s="2">
        <v>337</v>
      </c>
      <c r="C293" s="2">
        <v>36699</v>
      </c>
      <c r="D293" s="3">
        <v>44281</v>
      </c>
      <c r="E293" s="4">
        <v>44290</v>
      </c>
      <c r="F293" s="5" t="str">
        <f>VLOOKUP(B293, customers!A:D, 3, FALSE)</f>
        <v>Non-binary</v>
      </c>
      <c r="G293" s="6">
        <f>VLOOKUP(B293, customers!A:D, 4, FALSE)</f>
        <v>78</v>
      </c>
      <c r="H293" s="7" t="str">
        <f>VLOOKUP(B293, customers!A:H, 8, FALSE)</f>
        <v>Western Australia</v>
      </c>
      <c r="I293" s="7" t="str">
        <f>VLOOKUP(B293, customers!A:H, 7, FALSE)</f>
        <v>Cooperbury</v>
      </c>
    </row>
    <row r="294" spans="1:9" ht="15">
      <c r="A294" s="2">
        <v>293</v>
      </c>
      <c r="B294" s="2">
        <v>426</v>
      </c>
      <c r="C294" s="2">
        <v>32389</v>
      </c>
      <c r="D294" s="3">
        <v>44413</v>
      </c>
      <c r="E294" s="4">
        <v>44421</v>
      </c>
      <c r="F294" s="5" t="str">
        <f>VLOOKUP(B294, customers!A:D, 3, FALSE)</f>
        <v>Bigender</v>
      </c>
      <c r="G294" s="6">
        <f>VLOOKUP(B294, customers!A:D, 4, FALSE)</f>
        <v>40</v>
      </c>
      <c r="H294" s="7" t="str">
        <f>VLOOKUP(B294, customers!A:H, 8, FALSE)</f>
        <v>Victoria</v>
      </c>
      <c r="I294" s="7" t="str">
        <f>VLOOKUP(B294, customers!A:H, 7, FALSE)</f>
        <v>South Sophieview</v>
      </c>
    </row>
    <row r="295" spans="1:9" ht="15">
      <c r="A295" s="2">
        <v>294</v>
      </c>
      <c r="B295" s="2">
        <v>499</v>
      </c>
      <c r="C295" s="2">
        <v>50667</v>
      </c>
      <c r="D295" s="3">
        <v>44436</v>
      </c>
      <c r="E295" s="4">
        <v>44454</v>
      </c>
      <c r="F295" s="5" t="str">
        <f>VLOOKUP(B295, customers!A:D, 3, FALSE)</f>
        <v>Agender</v>
      </c>
      <c r="G295" s="6">
        <f>VLOOKUP(B295, customers!A:D, 4, FALSE)</f>
        <v>24</v>
      </c>
      <c r="H295" s="7" t="str">
        <f>VLOOKUP(B295, customers!A:H, 8, FALSE)</f>
        <v>Australian Capital Territory</v>
      </c>
      <c r="I295" s="7" t="str">
        <f>VLOOKUP(B295, customers!A:H, 7, FALSE)</f>
        <v>New Hannah</v>
      </c>
    </row>
    <row r="296" spans="1:9" ht="15">
      <c r="A296" s="2">
        <v>295</v>
      </c>
      <c r="B296" s="2">
        <v>412</v>
      </c>
      <c r="C296" s="2">
        <v>55019</v>
      </c>
      <c r="D296" s="3">
        <v>44260</v>
      </c>
      <c r="E296" s="4">
        <v>44274</v>
      </c>
      <c r="F296" s="5" t="str">
        <f>VLOOKUP(B296, customers!A:D, 3, FALSE)</f>
        <v>Polygender</v>
      </c>
      <c r="G296" s="6">
        <f>VLOOKUP(B296, customers!A:D, 4, FALSE)</f>
        <v>21</v>
      </c>
      <c r="H296" s="7" t="str">
        <f>VLOOKUP(B296, customers!A:H, 8, FALSE)</f>
        <v>South Australia</v>
      </c>
      <c r="I296" s="7" t="str">
        <f>VLOOKUP(B296, customers!A:H, 7, FALSE)</f>
        <v>Hackettchester</v>
      </c>
    </row>
    <row r="297" spans="1:9" ht="15">
      <c r="A297" s="2">
        <v>296</v>
      </c>
      <c r="B297" s="2">
        <v>207</v>
      </c>
      <c r="C297" s="2">
        <v>47076</v>
      </c>
      <c r="D297" s="4">
        <v>44491</v>
      </c>
      <c r="E297" s="4">
        <v>44494</v>
      </c>
      <c r="F297" s="5" t="str">
        <f>VLOOKUP(B297, customers!A:D, 3, FALSE)</f>
        <v>Genderqueer</v>
      </c>
      <c r="G297" s="6">
        <f>VLOOKUP(B297, customers!A:D, 4, FALSE)</f>
        <v>56</v>
      </c>
      <c r="H297" s="7" t="str">
        <f>VLOOKUP(B297, customers!A:H, 8, FALSE)</f>
        <v>Queensland</v>
      </c>
      <c r="I297" s="7" t="str">
        <f>VLOOKUP(B297, customers!A:H, 7, FALSE)</f>
        <v>Elijahburgh</v>
      </c>
    </row>
    <row r="298" spans="1:9" ht="15">
      <c r="A298" s="2">
        <v>297</v>
      </c>
      <c r="B298" s="2">
        <v>256</v>
      </c>
      <c r="C298" s="2">
        <v>23789</v>
      </c>
      <c r="D298" s="3">
        <v>44362</v>
      </c>
      <c r="E298" s="4">
        <v>44374</v>
      </c>
      <c r="F298" s="5" t="str">
        <f>VLOOKUP(B298, customers!A:D, 3, FALSE)</f>
        <v>Bigender</v>
      </c>
      <c r="G298" s="6">
        <f>VLOOKUP(B298, customers!A:D, 4, FALSE)</f>
        <v>46</v>
      </c>
      <c r="H298" s="7" t="str">
        <f>VLOOKUP(B298, customers!A:H, 8, FALSE)</f>
        <v>Australian Capital Territory</v>
      </c>
      <c r="I298" s="7" t="str">
        <f>VLOOKUP(B298, customers!A:H, 7, FALSE)</f>
        <v>North Lillian</v>
      </c>
    </row>
    <row r="299" spans="1:9" ht="15">
      <c r="A299" s="2">
        <v>298</v>
      </c>
      <c r="B299" s="2">
        <v>58</v>
      </c>
      <c r="C299" s="2">
        <v>55984</v>
      </c>
      <c r="D299" s="3">
        <v>44450</v>
      </c>
      <c r="E299" s="4">
        <v>44459</v>
      </c>
      <c r="F299" s="5" t="str">
        <f>VLOOKUP(B299, customers!A:D, 3, FALSE)</f>
        <v>Agender</v>
      </c>
      <c r="G299" s="6">
        <f>VLOOKUP(B299, customers!A:D, 4, FALSE)</f>
        <v>39</v>
      </c>
      <c r="H299" s="7" t="str">
        <f>VLOOKUP(B299, customers!A:H, 8, FALSE)</f>
        <v>New South Wales</v>
      </c>
      <c r="I299" s="7" t="str">
        <f>VLOOKUP(B299, customers!A:H, 7, FALSE)</f>
        <v>Amelieburgh</v>
      </c>
    </row>
    <row r="300" spans="1:9" ht="15">
      <c r="A300" s="2">
        <v>299</v>
      </c>
      <c r="B300" s="2">
        <v>994</v>
      </c>
      <c r="C300" s="2">
        <v>58159</v>
      </c>
      <c r="D300" s="3">
        <v>44208</v>
      </c>
      <c r="E300" s="4">
        <v>44230</v>
      </c>
      <c r="F300" s="5" t="str">
        <f>VLOOKUP(B300, customers!A:D, 3, FALSE)</f>
        <v>Female</v>
      </c>
      <c r="G300" s="6">
        <f>VLOOKUP(B300, customers!A:D, 4, FALSE)</f>
        <v>53</v>
      </c>
      <c r="H300" s="7" t="str">
        <f>VLOOKUP(B300, customers!A:H, 8, FALSE)</f>
        <v>Western Australia</v>
      </c>
      <c r="I300" s="7" t="str">
        <f>VLOOKUP(B300, customers!A:H, 7, FALSE)</f>
        <v>Hallshire</v>
      </c>
    </row>
    <row r="301" spans="1:9" ht="15">
      <c r="A301" s="2">
        <v>300</v>
      </c>
      <c r="B301" s="2">
        <v>912</v>
      </c>
      <c r="C301" s="2">
        <v>47255</v>
      </c>
      <c r="D301" s="3">
        <v>44469</v>
      </c>
      <c r="E301" s="4">
        <v>44494</v>
      </c>
      <c r="F301" s="5" t="str">
        <f>VLOOKUP(B301, customers!A:D, 3, FALSE)</f>
        <v>Agender</v>
      </c>
      <c r="G301" s="6">
        <f>VLOOKUP(B301, customers!A:D, 4, FALSE)</f>
        <v>60</v>
      </c>
      <c r="H301" s="7" t="str">
        <f>VLOOKUP(B301, customers!A:H, 8, FALSE)</f>
        <v>Tasmania</v>
      </c>
      <c r="I301" s="7" t="str">
        <f>VLOOKUP(B301, customers!A:H, 7, FALSE)</f>
        <v>West John</v>
      </c>
    </row>
    <row r="302" spans="1:9" ht="15">
      <c r="A302" s="2">
        <v>301</v>
      </c>
      <c r="B302" s="2">
        <v>535</v>
      </c>
      <c r="C302" s="2">
        <v>12986</v>
      </c>
      <c r="D302" s="3">
        <v>44368</v>
      </c>
      <c r="E302" s="4">
        <v>44372</v>
      </c>
      <c r="F302" s="5" t="str">
        <f>VLOOKUP(B302, customers!A:D, 3, FALSE)</f>
        <v>Polygender</v>
      </c>
      <c r="G302" s="6">
        <f>VLOOKUP(B302, customers!A:D, 4, FALSE)</f>
        <v>56</v>
      </c>
      <c r="H302" s="7" t="str">
        <f>VLOOKUP(B302, customers!A:H, 8, FALSE)</f>
        <v>South Australia</v>
      </c>
      <c r="I302" s="7" t="str">
        <f>VLOOKUP(B302, customers!A:H, 7, FALSE)</f>
        <v>Conroychester</v>
      </c>
    </row>
    <row r="303" spans="1:9" ht="15">
      <c r="A303" s="2">
        <v>302</v>
      </c>
      <c r="B303" s="2">
        <v>156</v>
      </c>
      <c r="C303" s="2">
        <v>32298</v>
      </c>
      <c r="D303" s="3">
        <v>44366</v>
      </c>
      <c r="E303" s="4">
        <v>44384</v>
      </c>
      <c r="F303" s="5" t="str">
        <f>VLOOKUP(B303, customers!A:D, 3, FALSE)</f>
        <v>Female</v>
      </c>
      <c r="G303" s="6">
        <f>VLOOKUP(B303, customers!A:D, 4, FALSE)</f>
        <v>24</v>
      </c>
      <c r="H303" s="7" t="str">
        <f>VLOOKUP(B303, customers!A:H, 8, FALSE)</f>
        <v>Western Australia</v>
      </c>
      <c r="I303" s="7" t="str">
        <f>VLOOKUP(B303, customers!A:H, 7, FALSE)</f>
        <v>Kaiberg</v>
      </c>
    </row>
    <row r="304" spans="1:9" ht="15">
      <c r="A304" s="2">
        <v>303</v>
      </c>
      <c r="B304" s="2">
        <v>758</v>
      </c>
      <c r="C304" s="2">
        <v>58670</v>
      </c>
      <c r="D304" s="3">
        <v>44441</v>
      </c>
      <c r="E304" s="4">
        <v>44450</v>
      </c>
      <c r="F304" s="5" t="str">
        <f>VLOOKUP(B304, customers!A:D, 3, FALSE)</f>
        <v>Genderfluid</v>
      </c>
      <c r="G304" s="6">
        <f>VLOOKUP(B304, customers!A:D, 4, FALSE)</f>
        <v>44</v>
      </c>
      <c r="H304" s="7" t="str">
        <f>VLOOKUP(B304, customers!A:H, 8, FALSE)</f>
        <v>New South Wales</v>
      </c>
      <c r="I304" s="7" t="str">
        <f>VLOOKUP(B304, customers!A:H, 7, FALSE)</f>
        <v>East Madison</v>
      </c>
    </row>
    <row r="305" spans="1:9" ht="15">
      <c r="A305" s="2">
        <v>304</v>
      </c>
      <c r="B305" s="2">
        <v>537</v>
      </c>
      <c r="C305" s="2">
        <v>27293</v>
      </c>
      <c r="D305" s="3">
        <v>44296</v>
      </c>
      <c r="E305" s="4">
        <v>44319</v>
      </c>
      <c r="F305" s="5" t="str">
        <f>VLOOKUP(B305, customers!A:D, 3, FALSE)</f>
        <v>Non-binary</v>
      </c>
      <c r="G305" s="6">
        <f>VLOOKUP(B305, customers!A:D, 4, FALSE)</f>
        <v>45</v>
      </c>
      <c r="H305" s="7" t="str">
        <f>VLOOKUP(B305, customers!A:H, 8, FALSE)</f>
        <v>Western Australia</v>
      </c>
      <c r="I305" s="7" t="str">
        <f>VLOOKUP(B305, customers!A:H, 7, FALSE)</f>
        <v>Krisland</v>
      </c>
    </row>
    <row r="306" spans="1:9" ht="15">
      <c r="A306" s="2">
        <v>305</v>
      </c>
      <c r="B306" s="2">
        <v>234</v>
      </c>
      <c r="C306" s="2">
        <v>13377</v>
      </c>
      <c r="D306" s="3">
        <v>44386</v>
      </c>
      <c r="E306" s="4">
        <v>44403</v>
      </c>
      <c r="F306" s="5" t="str">
        <f>VLOOKUP(B306, customers!A:D, 3, FALSE)</f>
        <v>Genderfluid</v>
      </c>
      <c r="G306" s="6">
        <f>VLOOKUP(B306, customers!A:D, 4, FALSE)</f>
        <v>37</v>
      </c>
      <c r="H306" s="7" t="str">
        <f>VLOOKUP(B306, customers!A:H, 8, FALSE)</f>
        <v>Victoria</v>
      </c>
      <c r="I306" s="7" t="str">
        <f>VLOOKUP(B306, customers!A:H, 7, FALSE)</f>
        <v>West Zoe</v>
      </c>
    </row>
    <row r="307" spans="1:9" ht="15">
      <c r="A307" s="2">
        <v>306</v>
      </c>
      <c r="B307" s="2">
        <v>747</v>
      </c>
      <c r="C307" s="2">
        <v>51492</v>
      </c>
      <c r="D307" s="4">
        <v>44485</v>
      </c>
      <c r="E307" s="4">
        <v>44488</v>
      </c>
      <c r="F307" s="5" t="str">
        <f>VLOOKUP(B307, customers!A:D, 3, FALSE)</f>
        <v>Bigender</v>
      </c>
      <c r="G307" s="6">
        <f>VLOOKUP(B307, customers!A:D, 4, FALSE)</f>
        <v>25</v>
      </c>
      <c r="H307" s="7" t="str">
        <f>VLOOKUP(B307, customers!A:H, 8, FALSE)</f>
        <v>Victoria</v>
      </c>
      <c r="I307" s="7" t="str">
        <f>VLOOKUP(B307, customers!A:H, 7, FALSE)</f>
        <v>Lake Gabriella</v>
      </c>
    </row>
    <row r="308" spans="1:9" ht="15">
      <c r="A308" s="2">
        <v>307</v>
      </c>
      <c r="B308" s="2">
        <v>679</v>
      </c>
      <c r="C308" s="2">
        <v>17726</v>
      </c>
      <c r="D308" s="4">
        <v>44480</v>
      </c>
      <c r="E308" s="4">
        <v>44497</v>
      </c>
      <c r="F308" s="5" t="str">
        <f>VLOOKUP(B308, customers!A:D, 3, FALSE)</f>
        <v>Genderqueer</v>
      </c>
      <c r="G308" s="6">
        <f>VLOOKUP(B308, customers!A:D, 4, FALSE)</f>
        <v>76</v>
      </c>
      <c r="H308" s="7" t="str">
        <f>VLOOKUP(B308, customers!A:H, 8, FALSE)</f>
        <v>Western Australia</v>
      </c>
      <c r="I308" s="7" t="str">
        <f>VLOOKUP(B308, customers!A:H, 7, FALSE)</f>
        <v>Cameronton</v>
      </c>
    </row>
    <row r="309" spans="1:9" ht="15">
      <c r="A309" s="2">
        <v>308</v>
      </c>
      <c r="B309" s="2">
        <v>549</v>
      </c>
      <c r="C309" s="2">
        <v>18834</v>
      </c>
      <c r="D309" s="3">
        <v>44240</v>
      </c>
      <c r="E309" s="4">
        <v>44263</v>
      </c>
      <c r="F309" s="5" t="str">
        <f>VLOOKUP(B309, customers!A:D, 3, FALSE)</f>
        <v>Male</v>
      </c>
      <c r="G309" s="6">
        <f>VLOOKUP(B309, customers!A:D, 4, FALSE)</f>
        <v>50</v>
      </c>
      <c r="H309" s="7" t="str">
        <f>VLOOKUP(B309, customers!A:H, 8, FALSE)</f>
        <v>Northern Territory</v>
      </c>
      <c r="I309" s="7" t="str">
        <f>VLOOKUP(B309, customers!A:H, 7, FALSE)</f>
        <v>Gleasonburgh</v>
      </c>
    </row>
    <row r="310" spans="1:9" ht="15">
      <c r="A310" s="2">
        <v>309</v>
      </c>
      <c r="B310" s="2">
        <v>390</v>
      </c>
      <c r="C310" s="2">
        <v>26229</v>
      </c>
      <c r="D310" s="3">
        <v>44203</v>
      </c>
      <c r="E310" s="4">
        <v>44221</v>
      </c>
      <c r="F310" s="5" t="str">
        <f>VLOOKUP(B310, customers!A:D, 3, FALSE)</f>
        <v>Bigender</v>
      </c>
      <c r="G310" s="6">
        <f>VLOOKUP(B310, customers!A:D, 4, FALSE)</f>
        <v>36</v>
      </c>
      <c r="H310" s="7" t="str">
        <f>VLOOKUP(B310, customers!A:H, 8, FALSE)</f>
        <v>Western Australia</v>
      </c>
      <c r="I310" s="7" t="str">
        <f>VLOOKUP(B310, customers!A:H, 7, FALSE)</f>
        <v>South Eveshire</v>
      </c>
    </row>
    <row r="311" spans="1:9" ht="15">
      <c r="A311" s="2">
        <v>310</v>
      </c>
      <c r="B311" s="2">
        <v>348</v>
      </c>
      <c r="C311" s="2">
        <v>18372</v>
      </c>
      <c r="D311" s="3">
        <v>44311</v>
      </c>
      <c r="E311" s="4">
        <v>44331</v>
      </c>
      <c r="F311" s="5" t="str">
        <f>VLOOKUP(B311, customers!A:D, 3, FALSE)</f>
        <v>Genderqueer</v>
      </c>
      <c r="G311" s="6">
        <f>VLOOKUP(B311, customers!A:D, 4, FALSE)</f>
        <v>76</v>
      </c>
      <c r="H311" s="7" t="str">
        <f>VLOOKUP(B311, customers!A:H, 8, FALSE)</f>
        <v>Tasmania</v>
      </c>
      <c r="I311" s="7" t="str">
        <f>VLOOKUP(B311, customers!A:H, 7, FALSE)</f>
        <v>Rubyfort</v>
      </c>
    </row>
    <row r="312" spans="1:9" ht="15">
      <c r="A312" s="2">
        <v>311</v>
      </c>
      <c r="B312" s="2">
        <v>807</v>
      </c>
      <c r="C312" s="2">
        <v>21226</v>
      </c>
      <c r="D312" s="3">
        <v>44262</v>
      </c>
      <c r="E312" s="4">
        <v>44280</v>
      </c>
      <c r="F312" s="5" t="str">
        <f>VLOOKUP(B312, customers!A:D, 3, FALSE)</f>
        <v>Polygender</v>
      </c>
      <c r="G312" s="6">
        <f>VLOOKUP(B312, customers!A:D, 4, FALSE)</f>
        <v>26</v>
      </c>
      <c r="H312" s="7" t="str">
        <f>VLOOKUP(B312, customers!A:H, 8, FALSE)</f>
        <v>Queensland</v>
      </c>
      <c r="I312" s="7" t="str">
        <f>VLOOKUP(B312, customers!A:H, 7, FALSE)</f>
        <v>Tylershire</v>
      </c>
    </row>
    <row r="313" spans="1:9" ht="15">
      <c r="A313" s="2">
        <v>312</v>
      </c>
      <c r="B313" s="2">
        <v>683</v>
      </c>
      <c r="C313" s="2">
        <v>38591</v>
      </c>
      <c r="D313" s="3">
        <v>44383</v>
      </c>
      <c r="E313" s="4">
        <v>44408</v>
      </c>
      <c r="F313" s="5" t="str">
        <f>VLOOKUP(B313, customers!A:D, 3, FALSE)</f>
        <v>Genderfluid</v>
      </c>
      <c r="G313" s="6">
        <f>VLOOKUP(B313, customers!A:D, 4, FALSE)</f>
        <v>45</v>
      </c>
      <c r="H313" s="7" t="str">
        <f>VLOOKUP(B313, customers!A:H, 8, FALSE)</f>
        <v>Australian Capital Territory</v>
      </c>
      <c r="I313" s="7" t="str">
        <f>VLOOKUP(B313, customers!A:H, 7, FALSE)</f>
        <v>West Finnberg</v>
      </c>
    </row>
    <row r="314" spans="1:9" ht="15">
      <c r="A314" s="2">
        <v>313</v>
      </c>
      <c r="B314" s="2">
        <v>266</v>
      </c>
      <c r="C314" s="2">
        <v>24507</v>
      </c>
      <c r="D314" s="3">
        <v>44349</v>
      </c>
      <c r="E314" s="4">
        <v>44358</v>
      </c>
      <c r="F314" s="5" t="str">
        <f>VLOOKUP(B314, customers!A:D, 3, FALSE)</f>
        <v>Non-binary</v>
      </c>
      <c r="G314" s="6">
        <f>VLOOKUP(B314, customers!A:D, 4, FALSE)</f>
        <v>55</v>
      </c>
      <c r="H314" s="7" t="str">
        <f>VLOOKUP(B314, customers!A:H, 8, FALSE)</f>
        <v>New South Wales</v>
      </c>
      <c r="I314" s="7" t="str">
        <f>VLOOKUP(B314, customers!A:H, 7, FALSE)</f>
        <v>Laylabury</v>
      </c>
    </row>
    <row r="315" spans="1:9" ht="15">
      <c r="A315" s="2">
        <v>314</v>
      </c>
      <c r="B315" s="2">
        <v>95</v>
      </c>
      <c r="C315" s="2">
        <v>49262</v>
      </c>
      <c r="D315" s="3">
        <v>44422</v>
      </c>
      <c r="E315" s="4">
        <v>44425</v>
      </c>
      <c r="F315" s="5" t="str">
        <f>VLOOKUP(B315, customers!A:D, 3, FALSE)</f>
        <v>Non-binary</v>
      </c>
      <c r="G315" s="6">
        <f>VLOOKUP(B315, customers!A:D, 4, FALSE)</f>
        <v>33</v>
      </c>
      <c r="H315" s="7" t="str">
        <f>VLOOKUP(B315, customers!A:H, 8, FALSE)</f>
        <v>Western Australia</v>
      </c>
      <c r="I315" s="7" t="str">
        <f>VLOOKUP(B315, customers!A:H, 7, FALSE)</f>
        <v>Port Jordan</v>
      </c>
    </row>
    <row r="316" spans="1:9" ht="15">
      <c r="A316" s="2">
        <v>315</v>
      </c>
      <c r="B316" s="2">
        <v>239</v>
      </c>
      <c r="C316" s="2">
        <v>18075</v>
      </c>
      <c r="D316" s="3">
        <v>44291</v>
      </c>
      <c r="E316" s="4">
        <v>44311</v>
      </c>
      <c r="F316" s="5" t="str">
        <f>VLOOKUP(B316, customers!A:D, 3, FALSE)</f>
        <v>Genderfluid</v>
      </c>
      <c r="G316" s="6">
        <f>VLOOKUP(B316, customers!A:D, 4, FALSE)</f>
        <v>63</v>
      </c>
      <c r="H316" s="7" t="str">
        <f>VLOOKUP(B316, customers!A:H, 8, FALSE)</f>
        <v>Australian Capital Territory</v>
      </c>
      <c r="I316" s="7" t="str">
        <f>VLOOKUP(B316, customers!A:H, 7, FALSE)</f>
        <v>North Sophie</v>
      </c>
    </row>
    <row r="317" spans="1:9" ht="15">
      <c r="A317" s="2">
        <v>316</v>
      </c>
      <c r="B317" s="2">
        <v>179</v>
      </c>
      <c r="C317" s="2">
        <v>59876</v>
      </c>
      <c r="D317" s="3">
        <v>44451</v>
      </c>
      <c r="E317" s="4">
        <v>44459</v>
      </c>
      <c r="F317" s="5" t="str">
        <f>VLOOKUP(B317, customers!A:D, 3, FALSE)</f>
        <v>Agender</v>
      </c>
      <c r="G317" s="6">
        <f>VLOOKUP(B317, customers!A:D, 4, FALSE)</f>
        <v>52</v>
      </c>
      <c r="H317" s="7" t="str">
        <f>VLOOKUP(B317, customers!A:H, 8, FALSE)</f>
        <v>Queensland</v>
      </c>
      <c r="I317" s="7" t="str">
        <f>VLOOKUP(B317, customers!A:H, 7, FALSE)</f>
        <v>Callumborough</v>
      </c>
    </row>
    <row r="318" spans="1:9" ht="15">
      <c r="A318" s="2">
        <v>317</v>
      </c>
      <c r="B318" s="2">
        <v>876</v>
      </c>
      <c r="C318" s="2">
        <v>18204</v>
      </c>
      <c r="D318" s="3">
        <v>44309</v>
      </c>
      <c r="E318" s="4">
        <v>44312</v>
      </c>
      <c r="F318" s="5" t="str">
        <f>VLOOKUP(B318, customers!A:D, 3, FALSE)</f>
        <v>Male</v>
      </c>
      <c r="G318" s="6">
        <f>VLOOKUP(B318, customers!A:D, 4, FALSE)</f>
        <v>20</v>
      </c>
      <c r="H318" s="7" t="str">
        <f>VLOOKUP(B318, customers!A:H, 8, FALSE)</f>
        <v>Northern Territory</v>
      </c>
      <c r="I318" s="7" t="str">
        <f>VLOOKUP(B318, customers!A:H, 7, FALSE)</f>
        <v>New Aidenfurt</v>
      </c>
    </row>
    <row r="319" spans="1:9" ht="15">
      <c r="A319" s="2">
        <v>318</v>
      </c>
      <c r="B319" s="2">
        <v>433</v>
      </c>
      <c r="C319" s="2">
        <v>39332</v>
      </c>
      <c r="D319" s="3">
        <v>44227</v>
      </c>
      <c r="E319" s="4">
        <v>44244</v>
      </c>
      <c r="F319" s="5" t="str">
        <f>VLOOKUP(B319, customers!A:D, 3, FALSE)</f>
        <v>Non-binary</v>
      </c>
      <c r="G319" s="6">
        <f>VLOOKUP(B319, customers!A:D, 4, FALSE)</f>
        <v>46</v>
      </c>
      <c r="H319" s="7" t="str">
        <f>VLOOKUP(B319, customers!A:H, 8, FALSE)</f>
        <v>Tasmania</v>
      </c>
      <c r="I319" s="7" t="str">
        <f>VLOOKUP(B319, customers!A:H, 7, FALSE)</f>
        <v>West Michaelport</v>
      </c>
    </row>
    <row r="320" spans="1:9" ht="15">
      <c r="A320" s="2">
        <v>319</v>
      </c>
      <c r="B320" s="2">
        <v>933</v>
      </c>
      <c r="C320" s="2">
        <v>29837</v>
      </c>
      <c r="D320" s="3">
        <v>44430</v>
      </c>
      <c r="E320" s="4">
        <v>44455</v>
      </c>
      <c r="F320" s="5" t="str">
        <f>VLOOKUP(B320, customers!A:D, 3, FALSE)</f>
        <v>Genderqueer</v>
      </c>
      <c r="G320" s="6">
        <f>VLOOKUP(B320, customers!A:D, 4, FALSE)</f>
        <v>36</v>
      </c>
      <c r="H320" s="7" t="str">
        <f>VLOOKUP(B320, customers!A:H, 8, FALSE)</f>
        <v>South Australia</v>
      </c>
      <c r="I320" s="7" t="str">
        <f>VLOOKUP(B320, customers!A:H, 7, FALSE)</f>
        <v>Port Lillianside</v>
      </c>
    </row>
    <row r="321" spans="1:9" ht="15">
      <c r="A321" s="2">
        <v>320</v>
      </c>
      <c r="B321" s="2">
        <v>41</v>
      </c>
      <c r="C321" s="2">
        <v>19693</v>
      </c>
      <c r="D321" s="3">
        <v>44430</v>
      </c>
      <c r="E321" s="4">
        <v>44451</v>
      </c>
      <c r="F321" s="5" t="str">
        <f>VLOOKUP(B321, customers!A:D, 3, FALSE)</f>
        <v>Male</v>
      </c>
      <c r="G321" s="6">
        <f>VLOOKUP(B321, customers!A:D, 4, FALSE)</f>
        <v>65</v>
      </c>
      <c r="H321" s="7" t="str">
        <f>VLOOKUP(B321, customers!A:H, 8, FALSE)</f>
        <v>New South Wales</v>
      </c>
      <c r="I321" s="7" t="str">
        <f>VLOOKUP(B321, customers!A:H, 7, FALSE)</f>
        <v>Port Ella</v>
      </c>
    </row>
    <row r="322" spans="1:9" ht="15">
      <c r="A322" s="2">
        <v>321</v>
      </c>
      <c r="B322" s="2">
        <v>833</v>
      </c>
      <c r="C322" s="2">
        <v>36589</v>
      </c>
      <c r="D322" s="3">
        <v>44434</v>
      </c>
      <c r="E322" s="4">
        <v>44439</v>
      </c>
      <c r="F322" s="5" t="str">
        <f>VLOOKUP(B322, customers!A:D, 3, FALSE)</f>
        <v>Genderqueer</v>
      </c>
      <c r="G322" s="6">
        <f>VLOOKUP(B322, customers!A:D, 4, FALSE)</f>
        <v>27</v>
      </c>
      <c r="H322" s="7" t="str">
        <f>VLOOKUP(B322, customers!A:H, 8, FALSE)</f>
        <v>Western Australia</v>
      </c>
      <c r="I322" s="7" t="str">
        <f>VLOOKUP(B322, customers!A:H, 7, FALSE)</f>
        <v>Jaspermouth</v>
      </c>
    </row>
    <row r="323" spans="1:9" ht="15">
      <c r="A323" s="2">
        <v>322</v>
      </c>
      <c r="B323" s="2">
        <v>686</v>
      </c>
      <c r="C323" s="2">
        <v>41400</v>
      </c>
      <c r="D323" s="3">
        <v>44425</v>
      </c>
      <c r="E323" s="4">
        <v>44451</v>
      </c>
      <c r="F323" s="5" t="str">
        <f>VLOOKUP(B323, customers!A:D, 3, FALSE)</f>
        <v>Polygender</v>
      </c>
      <c r="G323" s="6">
        <f>VLOOKUP(B323, customers!A:D, 4, FALSE)</f>
        <v>22</v>
      </c>
      <c r="H323" s="7" t="str">
        <f>VLOOKUP(B323, customers!A:H, 8, FALSE)</f>
        <v>Victoria</v>
      </c>
      <c r="I323" s="7" t="str">
        <f>VLOOKUP(B323, customers!A:H, 7, FALSE)</f>
        <v>Dickensshire</v>
      </c>
    </row>
    <row r="324" spans="1:9" ht="15">
      <c r="A324" s="2">
        <v>323</v>
      </c>
      <c r="B324" s="2">
        <v>852</v>
      </c>
      <c r="C324" s="2">
        <v>11437</v>
      </c>
      <c r="D324" s="3">
        <v>44278</v>
      </c>
      <c r="E324" s="4">
        <v>44299</v>
      </c>
      <c r="F324" s="5" t="str">
        <f>VLOOKUP(B324, customers!A:D, 3, FALSE)</f>
        <v>Polygender</v>
      </c>
      <c r="G324" s="6">
        <f>VLOOKUP(B324, customers!A:D, 4, FALSE)</f>
        <v>67</v>
      </c>
      <c r="H324" s="7" t="str">
        <f>VLOOKUP(B324, customers!A:H, 8, FALSE)</f>
        <v>Tasmania</v>
      </c>
      <c r="I324" s="7" t="str">
        <f>VLOOKUP(B324, customers!A:H, 7, FALSE)</f>
        <v>O'connertown</v>
      </c>
    </row>
    <row r="325" spans="1:9" ht="15">
      <c r="A325" s="2">
        <v>324</v>
      </c>
      <c r="B325" s="2">
        <v>99</v>
      </c>
      <c r="C325" s="2">
        <v>10411</v>
      </c>
      <c r="D325" s="3">
        <v>44382</v>
      </c>
      <c r="E325" s="4">
        <v>44393</v>
      </c>
      <c r="F325" s="5" t="str">
        <f>VLOOKUP(B325, customers!A:D, 3, FALSE)</f>
        <v>Genderqueer</v>
      </c>
      <c r="G325" s="6">
        <f>VLOOKUP(B325, customers!A:D, 4, FALSE)</f>
        <v>75</v>
      </c>
      <c r="H325" s="7" t="str">
        <f>VLOOKUP(B325, customers!A:H, 8, FALSE)</f>
        <v>Tasmania</v>
      </c>
      <c r="I325" s="7" t="str">
        <f>VLOOKUP(B325, customers!A:H, 7, FALSE)</f>
        <v>Port Madelineberg</v>
      </c>
    </row>
    <row r="326" spans="1:9" ht="15">
      <c r="A326" s="2">
        <v>325</v>
      </c>
      <c r="B326" s="2">
        <v>318</v>
      </c>
      <c r="C326" s="2">
        <v>18010</v>
      </c>
      <c r="D326" s="3">
        <v>44327</v>
      </c>
      <c r="E326" s="4">
        <v>44344</v>
      </c>
      <c r="F326" s="5" t="str">
        <f>VLOOKUP(B326, customers!A:D, 3, FALSE)</f>
        <v>Polygender</v>
      </c>
      <c r="G326" s="6">
        <f>VLOOKUP(B326, customers!A:D, 4, FALSE)</f>
        <v>63</v>
      </c>
      <c r="H326" s="7" t="str">
        <f>VLOOKUP(B326, customers!A:H, 8, FALSE)</f>
        <v>Western Australia</v>
      </c>
      <c r="I326" s="7" t="str">
        <f>VLOOKUP(B326, customers!A:H, 7, FALSE)</f>
        <v>Georgiatown</v>
      </c>
    </row>
    <row r="327" spans="1:9" ht="15">
      <c r="A327" s="2">
        <v>326</v>
      </c>
      <c r="B327" s="2">
        <v>199</v>
      </c>
      <c r="C327" s="2">
        <v>15380</v>
      </c>
      <c r="D327" s="3">
        <v>44369</v>
      </c>
      <c r="E327" s="4">
        <v>44378</v>
      </c>
      <c r="F327" s="5" t="str">
        <f>VLOOKUP(B327, customers!A:D, 3, FALSE)</f>
        <v>Genderqueer</v>
      </c>
      <c r="G327" s="6">
        <f>VLOOKUP(B327, customers!A:D, 4, FALSE)</f>
        <v>65</v>
      </c>
      <c r="H327" s="7" t="str">
        <f>VLOOKUP(B327, customers!A:H, 8, FALSE)</f>
        <v>South Australia</v>
      </c>
      <c r="I327" s="7" t="str">
        <f>VLOOKUP(B327, customers!A:H, 7, FALSE)</f>
        <v>Lake Declanland</v>
      </c>
    </row>
    <row r="328" spans="1:9" ht="15">
      <c r="A328" s="2">
        <v>327</v>
      </c>
      <c r="B328" s="2">
        <v>710</v>
      </c>
      <c r="C328" s="2">
        <v>11611</v>
      </c>
      <c r="D328" s="3">
        <v>44405</v>
      </c>
      <c r="E328" s="4">
        <v>44408</v>
      </c>
      <c r="F328" s="5" t="str">
        <f>VLOOKUP(B328, customers!A:D, 3, FALSE)</f>
        <v>Male</v>
      </c>
      <c r="G328" s="6">
        <f>VLOOKUP(B328, customers!A:D, 4, FALSE)</f>
        <v>60</v>
      </c>
      <c r="H328" s="7" t="str">
        <f>VLOOKUP(B328, customers!A:H, 8, FALSE)</f>
        <v>New South Wales</v>
      </c>
      <c r="I328" s="7" t="str">
        <f>VLOOKUP(B328, customers!A:H, 7, FALSE)</f>
        <v>Kulasville</v>
      </c>
    </row>
    <row r="329" spans="1:9" ht="15">
      <c r="A329" s="2">
        <v>328</v>
      </c>
      <c r="B329" s="2">
        <v>246</v>
      </c>
      <c r="C329" s="2">
        <v>26653</v>
      </c>
      <c r="D329" s="3">
        <v>44300</v>
      </c>
      <c r="E329" s="4">
        <v>44324</v>
      </c>
      <c r="F329" s="5" t="str">
        <f>VLOOKUP(B329, customers!A:D, 3, FALSE)</f>
        <v>Bigender</v>
      </c>
      <c r="G329" s="6">
        <f>VLOOKUP(B329, customers!A:D, 4, FALSE)</f>
        <v>40</v>
      </c>
      <c r="H329" s="7" t="str">
        <f>VLOOKUP(B329, customers!A:H, 8, FALSE)</f>
        <v>Tasmania</v>
      </c>
      <c r="I329" s="7" t="str">
        <f>VLOOKUP(B329, customers!A:H, 7, FALSE)</f>
        <v>West Kiara</v>
      </c>
    </row>
    <row r="330" spans="1:9" ht="15">
      <c r="A330" s="2">
        <v>329</v>
      </c>
      <c r="B330" s="2">
        <v>820</v>
      </c>
      <c r="C330" s="2">
        <v>58708</v>
      </c>
      <c r="D330" s="3">
        <v>44316</v>
      </c>
      <c r="E330" s="4">
        <v>44340</v>
      </c>
      <c r="F330" s="5" t="str">
        <f>VLOOKUP(B330, customers!A:D, 3, FALSE)</f>
        <v>Male</v>
      </c>
      <c r="G330" s="6">
        <f>VLOOKUP(B330, customers!A:D, 4, FALSE)</f>
        <v>26</v>
      </c>
      <c r="H330" s="7" t="str">
        <f>VLOOKUP(B330, customers!A:H, 8, FALSE)</f>
        <v>Queensland</v>
      </c>
      <c r="I330" s="7" t="str">
        <f>VLOOKUP(B330, customers!A:H, 7, FALSE)</f>
        <v>Alexanderland</v>
      </c>
    </row>
    <row r="331" spans="1:9" ht="15">
      <c r="A331" s="2">
        <v>330</v>
      </c>
      <c r="B331" s="2">
        <v>887</v>
      </c>
      <c r="C331" s="2">
        <v>31700</v>
      </c>
      <c r="D331" s="3">
        <v>44267</v>
      </c>
      <c r="E331" s="4">
        <v>44294</v>
      </c>
      <c r="F331" s="5" t="str">
        <f>VLOOKUP(B331, customers!A:D, 3, FALSE)</f>
        <v>Male</v>
      </c>
      <c r="G331" s="6">
        <f>VLOOKUP(B331, customers!A:D, 4, FALSE)</f>
        <v>61</v>
      </c>
      <c r="H331" s="7" t="str">
        <f>VLOOKUP(B331, customers!A:H, 8, FALSE)</f>
        <v>Victoria</v>
      </c>
      <c r="I331" s="7" t="str">
        <f>VLOOKUP(B331, customers!A:H, 7, FALSE)</f>
        <v>South Emilyborough</v>
      </c>
    </row>
    <row r="332" spans="1:9" ht="15">
      <c r="A332" s="2">
        <v>331</v>
      </c>
      <c r="B332" s="2">
        <v>414</v>
      </c>
      <c r="C332" s="2">
        <v>38796</v>
      </c>
      <c r="D332" s="3">
        <v>44273</v>
      </c>
      <c r="E332" s="4">
        <v>44278</v>
      </c>
      <c r="F332" s="5" t="str">
        <f>VLOOKUP(B332, customers!A:D, 3, FALSE)</f>
        <v>Polygender</v>
      </c>
      <c r="G332" s="6">
        <f>VLOOKUP(B332, customers!A:D, 4, FALSE)</f>
        <v>51</v>
      </c>
      <c r="H332" s="7" t="str">
        <f>VLOOKUP(B332, customers!A:H, 8, FALSE)</f>
        <v>Queensland</v>
      </c>
      <c r="I332" s="7" t="str">
        <f>VLOOKUP(B332, customers!A:H, 7, FALSE)</f>
        <v>North Ivy</v>
      </c>
    </row>
    <row r="333" spans="1:9" ht="15">
      <c r="A333" s="2">
        <v>332</v>
      </c>
      <c r="B333" s="2">
        <v>466</v>
      </c>
      <c r="C333" s="2">
        <v>12799</v>
      </c>
      <c r="D333" s="3">
        <v>44268</v>
      </c>
      <c r="E333" s="4">
        <v>44269</v>
      </c>
      <c r="F333" s="5" t="str">
        <f>VLOOKUP(B333, customers!A:D, 3, FALSE)</f>
        <v>Male</v>
      </c>
      <c r="G333" s="6">
        <f>VLOOKUP(B333, customers!A:D, 4, FALSE)</f>
        <v>28</v>
      </c>
      <c r="H333" s="7" t="str">
        <f>VLOOKUP(B333, customers!A:H, 8, FALSE)</f>
        <v>South Australia</v>
      </c>
      <c r="I333" s="7" t="str">
        <f>VLOOKUP(B333, customers!A:H, 7, FALSE)</f>
        <v>North Justin</v>
      </c>
    </row>
    <row r="334" spans="1:9" ht="15">
      <c r="A334" s="2">
        <v>333</v>
      </c>
      <c r="B334" s="2">
        <v>367</v>
      </c>
      <c r="C334" s="2">
        <v>21091</v>
      </c>
      <c r="D334" s="4">
        <v>44487</v>
      </c>
      <c r="E334" s="4">
        <v>44509</v>
      </c>
      <c r="F334" s="5" t="str">
        <f>VLOOKUP(B334, customers!A:D, 3, FALSE)</f>
        <v>Bigender</v>
      </c>
      <c r="G334" s="6">
        <f>VLOOKUP(B334, customers!A:D, 4, FALSE)</f>
        <v>51</v>
      </c>
      <c r="H334" s="7" t="str">
        <f>VLOOKUP(B334, customers!A:H, 8, FALSE)</f>
        <v>South Australia</v>
      </c>
      <c r="I334" s="7" t="str">
        <f>VLOOKUP(B334, customers!A:H, 7, FALSE)</f>
        <v>Jasperside</v>
      </c>
    </row>
    <row r="335" spans="1:9" ht="15">
      <c r="A335" s="2">
        <v>334</v>
      </c>
      <c r="B335" s="2">
        <v>539</v>
      </c>
      <c r="C335" s="2">
        <v>32277</v>
      </c>
      <c r="D335" s="3">
        <v>44328</v>
      </c>
      <c r="E335" s="4">
        <v>44339</v>
      </c>
      <c r="F335" s="5" t="str">
        <f>VLOOKUP(B335, customers!A:D, 3, FALSE)</f>
        <v>Male</v>
      </c>
      <c r="G335" s="6">
        <f>VLOOKUP(B335, customers!A:D, 4, FALSE)</f>
        <v>78</v>
      </c>
      <c r="H335" s="7" t="str">
        <f>VLOOKUP(B335, customers!A:H, 8, FALSE)</f>
        <v>Queensland</v>
      </c>
      <c r="I335" s="7" t="str">
        <f>VLOOKUP(B335, customers!A:H, 7, FALSE)</f>
        <v>Port Blake</v>
      </c>
    </row>
    <row r="336" spans="1:9" ht="15">
      <c r="A336" s="2">
        <v>335</v>
      </c>
      <c r="B336" s="2">
        <v>485</v>
      </c>
      <c r="C336" s="2">
        <v>51638</v>
      </c>
      <c r="D336" s="3">
        <v>44469</v>
      </c>
      <c r="E336" s="4">
        <v>44493</v>
      </c>
      <c r="F336" s="5" t="str">
        <f>VLOOKUP(B336, customers!A:D, 3, FALSE)</f>
        <v>Male</v>
      </c>
      <c r="G336" s="6">
        <f>VLOOKUP(B336, customers!A:D, 4, FALSE)</f>
        <v>46</v>
      </c>
      <c r="H336" s="7" t="str">
        <f>VLOOKUP(B336, customers!A:H, 8, FALSE)</f>
        <v>Australian Capital Territory</v>
      </c>
      <c r="I336" s="7" t="str">
        <f>VLOOKUP(B336, customers!A:H, 7, FALSE)</f>
        <v>Port Lily</v>
      </c>
    </row>
    <row r="337" spans="1:9" ht="15">
      <c r="A337" s="2">
        <v>336</v>
      </c>
      <c r="B337" s="2">
        <v>615</v>
      </c>
      <c r="C337" s="2">
        <v>16829</v>
      </c>
      <c r="D337" s="3">
        <v>44341</v>
      </c>
      <c r="E337" s="4">
        <v>44344</v>
      </c>
      <c r="F337" s="5" t="str">
        <f>VLOOKUP(B337, customers!A:D, 3, FALSE)</f>
        <v>Non-binary</v>
      </c>
      <c r="G337" s="6">
        <f>VLOOKUP(B337, customers!A:D, 4, FALSE)</f>
        <v>42</v>
      </c>
      <c r="H337" s="7" t="str">
        <f>VLOOKUP(B337, customers!A:H, 8, FALSE)</f>
        <v>Queensland</v>
      </c>
      <c r="I337" s="7" t="str">
        <f>VLOOKUP(B337, customers!A:H, 7, FALSE)</f>
        <v>Willowmouth</v>
      </c>
    </row>
    <row r="338" spans="1:9" ht="15">
      <c r="A338" s="2">
        <v>337</v>
      </c>
      <c r="B338" s="2">
        <v>341</v>
      </c>
      <c r="C338" s="2">
        <v>49047</v>
      </c>
      <c r="D338" s="3">
        <v>44410</v>
      </c>
      <c r="E338" s="4">
        <v>44412</v>
      </c>
      <c r="F338" s="5" t="str">
        <f>VLOOKUP(B338, customers!A:D, 3, FALSE)</f>
        <v>Female</v>
      </c>
      <c r="G338" s="6">
        <f>VLOOKUP(B338, customers!A:D, 4, FALSE)</f>
        <v>34</v>
      </c>
      <c r="H338" s="7" t="str">
        <f>VLOOKUP(B338, customers!A:H, 8, FALSE)</f>
        <v>Victoria</v>
      </c>
      <c r="I338" s="7" t="str">
        <f>VLOOKUP(B338, customers!A:H, 7, FALSE)</f>
        <v>Jasmineville</v>
      </c>
    </row>
    <row r="339" spans="1:9" ht="15">
      <c r="A339" s="2">
        <v>338</v>
      </c>
      <c r="B339" s="2">
        <v>630</v>
      </c>
      <c r="C339" s="2">
        <v>12762</v>
      </c>
      <c r="D339" s="3">
        <v>44222</v>
      </c>
      <c r="E339" s="4">
        <v>44240</v>
      </c>
      <c r="F339" s="5" t="str">
        <f>VLOOKUP(B339, customers!A:D, 3, FALSE)</f>
        <v>Male</v>
      </c>
      <c r="G339" s="6">
        <f>VLOOKUP(B339, customers!A:D, 4, FALSE)</f>
        <v>49</v>
      </c>
      <c r="H339" s="7" t="str">
        <f>VLOOKUP(B339, customers!A:H, 8, FALSE)</f>
        <v>Victoria</v>
      </c>
      <c r="I339" s="7" t="str">
        <f>VLOOKUP(B339, customers!A:H, 7, FALSE)</f>
        <v>New Madisonborough</v>
      </c>
    </row>
    <row r="340" spans="1:9" ht="15">
      <c r="A340" s="2">
        <v>339</v>
      </c>
      <c r="B340" s="2">
        <v>409</v>
      </c>
      <c r="C340" s="2">
        <v>15556</v>
      </c>
      <c r="D340" s="3">
        <v>44292</v>
      </c>
      <c r="E340" s="4">
        <v>44299</v>
      </c>
      <c r="F340" s="5" t="str">
        <f>VLOOKUP(B340, customers!A:D, 3, FALSE)</f>
        <v>Male</v>
      </c>
      <c r="G340" s="6">
        <f>VLOOKUP(B340, customers!A:D, 4, FALSE)</f>
        <v>75</v>
      </c>
      <c r="H340" s="7" t="str">
        <f>VLOOKUP(B340, customers!A:H, 8, FALSE)</f>
        <v>Australian Capital Territory</v>
      </c>
      <c r="I340" s="7" t="str">
        <f>VLOOKUP(B340, customers!A:H, 7, FALSE)</f>
        <v>New Chase</v>
      </c>
    </row>
    <row r="341" spans="1:9" ht="15">
      <c r="A341" s="2">
        <v>340</v>
      </c>
      <c r="B341" s="2">
        <v>841</v>
      </c>
      <c r="C341" s="2">
        <v>56172</v>
      </c>
      <c r="D341" s="3">
        <v>44394</v>
      </c>
      <c r="E341" s="4">
        <v>44421</v>
      </c>
      <c r="F341" s="5" t="str">
        <f>VLOOKUP(B341, customers!A:D, 3, FALSE)</f>
        <v>Polygender</v>
      </c>
      <c r="G341" s="6">
        <f>VLOOKUP(B341, customers!A:D, 4, FALSE)</f>
        <v>23</v>
      </c>
      <c r="H341" s="7" t="str">
        <f>VLOOKUP(B341, customers!A:H, 8, FALSE)</f>
        <v>Western Australia</v>
      </c>
      <c r="I341" s="7" t="str">
        <f>VLOOKUP(B341, customers!A:H, 7, FALSE)</f>
        <v>Kulasmouth</v>
      </c>
    </row>
    <row r="342" spans="1:9" ht="15">
      <c r="A342" s="2">
        <v>341</v>
      </c>
      <c r="B342" s="2">
        <v>602</v>
      </c>
      <c r="C342" s="2">
        <v>13882</v>
      </c>
      <c r="D342" s="3">
        <v>44234</v>
      </c>
      <c r="E342" s="4">
        <v>44236</v>
      </c>
      <c r="F342" s="5" t="str">
        <f>VLOOKUP(B342, customers!A:D, 3, FALSE)</f>
        <v>Bigender</v>
      </c>
      <c r="G342" s="6">
        <f>VLOOKUP(B342, customers!A:D, 4, FALSE)</f>
        <v>54</v>
      </c>
      <c r="H342" s="7" t="str">
        <f>VLOOKUP(B342, customers!A:H, 8, FALSE)</f>
        <v>Western Australia</v>
      </c>
      <c r="I342" s="7" t="str">
        <f>VLOOKUP(B342, customers!A:H, 7, FALSE)</f>
        <v>East Imogen</v>
      </c>
    </row>
    <row r="343" spans="1:9" ht="15">
      <c r="A343" s="2">
        <v>342</v>
      </c>
      <c r="B343" s="2">
        <v>348</v>
      </c>
      <c r="C343" s="2">
        <v>29452</v>
      </c>
      <c r="D343" s="3">
        <v>44432</v>
      </c>
      <c r="E343" s="4">
        <v>44447</v>
      </c>
      <c r="F343" s="5" t="str">
        <f>VLOOKUP(B343, customers!A:D, 3, FALSE)</f>
        <v>Genderqueer</v>
      </c>
      <c r="G343" s="6">
        <f>VLOOKUP(B343, customers!A:D, 4, FALSE)</f>
        <v>76</v>
      </c>
      <c r="H343" s="7" t="str">
        <f>VLOOKUP(B343, customers!A:H, 8, FALSE)</f>
        <v>Tasmania</v>
      </c>
      <c r="I343" s="7" t="str">
        <f>VLOOKUP(B343, customers!A:H, 7, FALSE)</f>
        <v>Rubyfort</v>
      </c>
    </row>
    <row r="344" spans="1:9" ht="15">
      <c r="A344" s="2">
        <v>343</v>
      </c>
      <c r="B344" s="2">
        <v>673</v>
      </c>
      <c r="C344" s="2">
        <v>37831</v>
      </c>
      <c r="D344" s="3">
        <v>44456</v>
      </c>
      <c r="E344" s="4">
        <v>44475</v>
      </c>
      <c r="F344" s="5" t="str">
        <f>VLOOKUP(B344, customers!A:D, 3, FALSE)</f>
        <v>Male</v>
      </c>
      <c r="G344" s="6">
        <f>VLOOKUP(B344, customers!A:D, 4, FALSE)</f>
        <v>59</v>
      </c>
      <c r="H344" s="7" t="str">
        <f>VLOOKUP(B344, customers!A:H, 8, FALSE)</f>
        <v>South Australia</v>
      </c>
      <c r="I344" s="7" t="str">
        <f>VLOOKUP(B344, customers!A:H, 7, FALSE)</f>
        <v>New Angelina</v>
      </c>
    </row>
    <row r="345" spans="1:9" ht="15">
      <c r="A345" s="2">
        <v>344</v>
      </c>
      <c r="B345" s="2">
        <v>526</v>
      </c>
      <c r="C345" s="2">
        <v>44938</v>
      </c>
      <c r="D345" s="3">
        <v>44424</v>
      </c>
      <c r="E345" s="4">
        <v>44445</v>
      </c>
      <c r="F345" s="5" t="str">
        <f>VLOOKUP(B345, customers!A:D, 3, FALSE)</f>
        <v>Male</v>
      </c>
      <c r="G345" s="6">
        <f>VLOOKUP(B345, customers!A:D, 4, FALSE)</f>
        <v>73</v>
      </c>
      <c r="H345" s="7" t="str">
        <f>VLOOKUP(B345, customers!A:H, 8, FALSE)</f>
        <v>Tasmania</v>
      </c>
      <c r="I345" s="7" t="str">
        <f>VLOOKUP(B345, customers!A:H, 7, FALSE)</f>
        <v>Adamsside</v>
      </c>
    </row>
    <row r="346" spans="1:9" ht="15">
      <c r="A346" s="2">
        <v>345</v>
      </c>
      <c r="B346" s="2">
        <v>711</v>
      </c>
      <c r="C346" s="2">
        <v>17146</v>
      </c>
      <c r="D346" s="3">
        <v>44241</v>
      </c>
      <c r="E346" s="4">
        <v>44260</v>
      </c>
      <c r="F346" s="5" t="str">
        <f>VLOOKUP(B346, customers!A:D, 3, FALSE)</f>
        <v>Male</v>
      </c>
      <c r="G346" s="6">
        <f>VLOOKUP(B346, customers!A:D, 4, FALSE)</f>
        <v>42</v>
      </c>
      <c r="H346" s="7" t="str">
        <f>VLOOKUP(B346, customers!A:H, 8, FALSE)</f>
        <v>Victoria</v>
      </c>
      <c r="I346" s="7" t="str">
        <f>VLOOKUP(B346, customers!A:H, 7, FALSE)</f>
        <v>Russelstad</v>
      </c>
    </row>
    <row r="347" spans="1:9" ht="15">
      <c r="A347" s="2">
        <v>346</v>
      </c>
      <c r="B347" s="2">
        <v>739</v>
      </c>
      <c r="C347" s="2">
        <v>35045</v>
      </c>
      <c r="D347" s="3">
        <v>44278</v>
      </c>
      <c r="E347" s="4">
        <v>44292</v>
      </c>
      <c r="F347" s="5" t="str">
        <f>VLOOKUP(B347, customers!A:D, 3, FALSE)</f>
        <v>Female</v>
      </c>
      <c r="G347" s="6">
        <f>VLOOKUP(B347, customers!A:D, 4, FALSE)</f>
        <v>57</v>
      </c>
      <c r="H347" s="7" t="str">
        <f>VLOOKUP(B347, customers!A:H, 8, FALSE)</f>
        <v>New South Wales</v>
      </c>
      <c r="I347" s="7" t="str">
        <f>VLOOKUP(B347, customers!A:H, 7, FALSE)</f>
        <v>East Matthewville</v>
      </c>
    </row>
    <row r="348" spans="1:9" ht="15">
      <c r="A348" s="2">
        <v>347</v>
      </c>
      <c r="B348" s="2">
        <v>209</v>
      </c>
      <c r="C348" s="2">
        <v>18829</v>
      </c>
      <c r="D348" s="3">
        <v>44345</v>
      </c>
      <c r="E348" s="4">
        <v>44361</v>
      </c>
      <c r="F348" s="5" t="str">
        <f>VLOOKUP(B348, customers!A:D, 3, FALSE)</f>
        <v>Female</v>
      </c>
      <c r="G348" s="6">
        <f>VLOOKUP(B348, customers!A:D, 4, FALSE)</f>
        <v>29</v>
      </c>
      <c r="H348" s="7" t="str">
        <f>VLOOKUP(B348, customers!A:H, 8, FALSE)</f>
        <v>South Australia</v>
      </c>
      <c r="I348" s="7" t="str">
        <f>VLOOKUP(B348, customers!A:H, 7, FALSE)</f>
        <v>Bayermouth</v>
      </c>
    </row>
    <row r="349" spans="1:9" ht="15">
      <c r="A349" s="2">
        <v>348</v>
      </c>
      <c r="B349" s="2">
        <v>732</v>
      </c>
      <c r="C349" s="2">
        <v>42741</v>
      </c>
      <c r="D349" s="3">
        <v>44476</v>
      </c>
      <c r="E349" s="4">
        <v>44497</v>
      </c>
      <c r="F349" s="5" t="str">
        <f>VLOOKUP(B349, customers!A:D, 3, FALSE)</f>
        <v>Genderfluid</v>
      </c>
      <c r="G349" s="6">
        <f>VLOOKUP(B349, customers!A:D, 4, FALSE)</f>
        <v>80</v>
      </c>
      <c r="H349" s="7" t="str">
        <f>VLOOKUP(B349, customers!A:H, 8, FALSE)</f>
        <v>Queensland</v>
      </c>
      <c r="I349" s="7" t="str">
        <f>VLOOKUP(B349, customers!A:H, 7, FALSE)</f>
        <v>Port Aaronton</v>
      </c>
    </row>
    <row r="350" spans="1:9" ht="15">
      <c r="A350" s="2">
        <v>349</v>
      </c>
      <c r="B350" s="2">
        <v>847</v>
      </c>
      <c r="C350" s="2">
        <v>36910</v>
      </c>
      <c r="D350" s="3">
        <v>44299</v>
      </c>
      <c r="E350" s="4">
        <v>44315</v>
      </c>
      <c r="F350" s="5" t="str">
        <f>VLOOKUP(B350, customers!A:D, 3, FALSE)</f>
        <v>Agender</v>
      </c>
      <c r="G350" s="6">
        <f>VLOOKUP(B350, customers!A:D, 4, FALSE)</f>
        <v>61</v>
      </c>
      <c r="H350" s="7" t="str">
        <f>VLOOKUP(B350, customers!A:H, 8, FALSE)</f>
        <v>Western Australia</v>
      </c>
      <c r="I350" s="7" t="str">
        <f>VLOOKUP(B350, customers!A:H, 7, FALSE)</f>
        <v>Zacville</v>
      </c>
    </row>
    <row r="351" spans="1:9" ht="15">
      <c r="A351" s="2">
        <v>350</v>
      </c>
      <c r="B351" s="2">
        <v>869</v>
      </c>
      <c r="C351" s="2">
        <v>49770</v>
      </c>
      <c r="D351" s="3">
        <v>44241</v>
      </c>
      <c r="E351" s="4">
        <v>44257</v>
      </c>
      <c r="F351" s="5" t="str">
        <f>VLOOKUP(B351, customers!A:D, 3, FALSE)</f>
        <v>Non-binary</v>
      </c>
      <c r="G351" s="6">
        <f>VLOOKUP(B351, customers!A:D, 4, FALSE)</f>
        <v>26</v>
      </c>
      <c r="H351" s="7" t="str">
        <f>VLOOKUP(B351, customers!A:H, 8, FALSE)</f>
        <v>South Australia</v>
      </c>
      <c r="I351" s="7" t="str">
        <f>VLOOKUP(B351, customers!A:H, 7, FALSE)</f>
        <v>New Jackson</v>
      </c>
    </row>
    <row r="352" spans="1:9" ht="15">
      <c r="A352" s="2">
        <v>351</v>
      </c>
      <c r="B352" s="2">
        <v>478</v>
      </c>
      <c r="C352" s="2">
        <v>37332</v>
      </c>
      <c r="D352" s="3">
        <v>44318</v>
      </c>
      <c r="E352" s="4">
        <v>44320</v>
      </c>
      <c r="F352" s="5" t="str">
        <f>VLOOKUP(B352, customers!A:D, 3, FALSE)</f>
        <v>Non-binary</v>
      </c>
      <c r="G352" s="6">
        <f>VLOOKUP(B352, customers!A:D, 4, FALSE)</f>
        <v>71</v>
      </c>
      <c r="H352" s="7" t="str">
        <f>VLOOKUP(B352, customers!A:H, 8, FALSE)</f>
        <v>Northern Territory</v>
      </c>
      <c r="I352" s="7" t="str">
        <f>VLOOKUP(B352, customers!A:H, 7, FALSE)</f>
        <v>Lake Lillyville</v>
      </c>
    </row>
    <row r="353" spans="1:9" ht="15">
      <c r="A353" s="2">
        <v>352</v>
      </c>
      <c r="B353" s="2">
        <v>52</v>
      </c>
      <c r="C353" s="2">
        <v>13270</v>
      </c>
      <c r="D353" s="3">
        <v>44477</v>
      </c>
      <c r="E353" s="4">
        <v>44479</v>
      </c>
      <c r="F353" s="5" t="str">
        <f>VLOOKUP(B353, customers!A:D, 3, FALSE)</f>
        <v>Male</v>
      </c>
      <c r="G353" s="6">
        <f>VLOOKUP(B353, customers!A:D, 4, FALSE)</f>
        <v>47</v>
      </c>
      <c r="H353" s="7" t="str">
        <f>VLOOKUP(B353, customers!A:H, 8, FALSE)</f>
        <v>Victoria</v>
      </c>
      <c r="I353" s="7" t="str">
        <f>VLOOKUP(B353, customers!A:H, 7, FALSE)</f>
        <v>Chelseahaven</v>
      </c>
    </row>
    <row r="354" spans="1:9" ht="15">
      <c r="A354" s="2">
        <v>353</v>
      </c>
      <c r="B354" s="2">
        <v>774</v>
      </c>
      <c r="C354" s="2">
        <v>46198</v>
      </c>
      <c r="D354" s="3">
        <v>44285</v>
      </c>
      <c r="E354" s="4">
        <v>44291</v>
      </c>
      <c r="F354" s="5" t="str">
        <f>VLOOKUP(B354, customers!A:D, 3, FALSE)</f>
        <v>Genderqueer</v>
      </c>
      <c r="G354" s="6">
        <f>VLOOKUP(B354, customers!A:D, 4, FALSE)</f>
        <v>34</v>
      </c>
      <c r="H354" s="7" t="str">
        <f>VLOOKUP(B354, customers!A:H, 8, FALSE)</f>
        <v>Tasmania</v>
      </c>
      <c r="I354" s="7" t="str">
        <f>VLOOKUP(B354, customers!A:H, 7, FALSE)</f>
        <v>West Jonathanshire</v>
      </c>
    </row>
    <row r="355" spans="1:9" ht="15">
      <c r="A355" s="2">
        <v>354</v>
      </c>
      <c r="B355" s="2">
        <v>18</v>
      </c>
      <c r="C355" s="2">
        <v>33908</v>
      </c>
      <c r="D355" s="3">
        <v>44253</v>
      </c>
      <c r="E355" s="4">
        <v>44263</v>
      </c>
      <c r="F355" s="5" t="str">
        <f>VLOOKUP(B355, customers!A:D, 3, FALSE)</f>
        <v>Male</v>
      </c>
      <c r="G355" s="6">
        <f>VLOOKUP(B355, customers!A:D, 4, FALSE)</f>
        <v>79</v>
      </c>
      <c r="H355" s="7" t="str">
        <f>VLOOKUP(B355, customers!A:H, 8, FALSE)</f>
        <v>New South Wales</v>
      </c>
      <c r="I355" s="7" t="str">
        <f>VLOOKUP(B355, customers!A:H, 7, FALSE)</f>
        <v>Walterland</v>
      </c>
    </row>
    <row r="356" spans="1:9" ht="15">
      <c r="A356" s="2">
        <v>355</v>
      </c>
      <c r="B356" s="2">
        <v>46</v>
      </c>
      <c r="C356" s="2">
        <v>33100</v>
      </c>
      <c r="D356" s="3">
        <v>44300</v>
      </c>
      <c r="E356" s="4">
        <v>44310</v>
      </c>
      <c r="F356" s="5" t="str">
        <f>VLOOKUP(B356, customers!A:D, 3, FALSE)</f>
        <v>Agender</v>
      </c>
      <c r="G356" s="6">
        <f>VLOOKUP(B356, customers!A:D, 4, FALSE)</f>
        <v>68</v>
      </c>
      <c r="H356" s="7" t="str">
        <f>VLOOKUP(B356, customers!A:H, 8, FALSE)</f>
        <v>Australian Capital Territory</v>
      </c>
      <c r="I356" s="7" t="str">
        <f>VLOOKUP(B356, customers!A:H, 7, FALSE)</f>
        <v>Bartolettiside</v>
      </c>
    </row>
    <row r="357" spans="1:9" ht="15">
      <c r="A357" s="2">
        <v>356</v>
      </c>
      <c r="B357" s="2">
        <v>236</v>
      </c>
      <c r="C357" s="2">
        <v>34259</v>
      </c>
      <c r="D357" s="3">
        <v>44287</v>
      </c>
      <c r="E357" s="4">
        <v>44301</v>
      </c>
      <c r="F357" s="5" t="str">
        <f>VLOOKUP(B357, customers!A:D, 3, FALSE)</f>
        <v>Non-binary</v>
      </c>
      <c r="G357" s="6">
        <f>VLOOKUP(B357, customers!A:D, 4, FALSE)</f>
        <v>80</v>
      </c>
      <c r="H357" s="7" t="str">
        <f>VLOOKUP(B357, customers!A:H, 8, FALSE)</f>
        <v>New South Wales</v>
      </c>
      <c r="I357" s="7" t="str">
        <f>VLOOKUP(B357, customers!A:H, 7, FALSE)</f>
        <v>East Sienna</v>
      </c>
    </row>
    <row r="358" spans="1:9" ht="15">
      <c r="A358" s="2">
        <v>357</v>
      </c>
      <c r="B358" s="2">
        <v>70</v>
      </c>
      <c r="C358" s="2">
        <v>30735</v>
      </c>
      <c r="D358" s="3">
        <v>44235</v>
      </c>
      <c r="E358" s="4">
        <v>44240</v>
      </c>
      <c r="F358" s="5" t="str">
        <f>VLOOKUP(B358, customers!A:D, 3, FALSE)</f>
        <v>Female</v>
      </c>
      <c r="G358" s="6">
        <f>VLOOKUP(B358, customers!A:D, 4, FALSE)</f>
        <v>48</v>
      </c>
      <c r="H358" s="7" t="str">
        <f>VLOOKUP(B358, customers!A:H, 8, FALSE)</f>
        <v>Northern Territory</v>
      </c>
      <c r="I358" s="7" t="str">
        <f>VLOOKUP(B358, customers!A:H, 7, FALSE)</f>
        <v>Codyview</v>
      </c>
    </row>
    <row r="359" spans="1:9" ht="15">
      <c r="A359" s="2">
        <v>358</v>
      </c>
      <c r="B359" s="2">
        <v>796</v>
      </c>
      <c r="C359" s="2">
        <v>41343</v>
      </c>
      <c r="D359" s="3">
        <v>44293</v>
      </c>
      <c r="E359" s="4">
        <v>44298</v>
      </c>
      <c r="F359" s="5" t="str">
        <f>VLOOKUP(B359, customers!A:D, 3, FALSE)</f>
        <v>Polygender</v>
      </c>
      <c r="G359" s="6">
        <f>VLOOKUP(B359, customers!A:D, 4, FALSE)</f>
        <v>26</v>
      </c>
      <c r="H359" s="7" t="str">
        <f>VLOOKUP(B359, customers!A:H, 8, FALSE)</f>
        <v>Queensland</v>
      </c>
      <c r="I359" s="7" t="str">
        <f>VLOOKUP(B359, customers!A:H, 7, FALSE)</f>
        <v>New Leah</v>
      </c>
    </row>
    <row r="360" spans="1:9" ht="15">
      <c r="A360" s="2">
        <v>359</v>
      </c>
      <c r="B360" s="2">
        <v>661</v>
      </c>
      <c r="C360" s="2">
        <v>47911</v>
      </c>
      <c r="D360" s="3">
        <v>44332</v>
      </c>
      <c r="E360" s="4">
        <v>44347</v>
      </c>
      <c r="F360" s="5" t="str">
        <f>VLOOKUP(B360, customers!A:D, 3, FALSE)</f>
        <v>Male</v>
      </c>
      <c r="G360" s="6">
        <f>VLOOKUP(B360, customers!A:D, 4, FALSE)</f>
        <v>45</v>
      </c>
      <c r="H360" s="7" t="str">
        <f>VLOOKUP(B360, customers!A:H, 8, FALSE)</f>
        <v>Western Australia</v>
      </c>
      <c r="I360" s="7" t="str">
        <f>VLOOKUP(B360, customers!A:H, 7, FALSE)</f>
        <v>North Beau</v>
      </c>
    </row>
    <row r="361" spans="1:9" ht="15">
      <c r="A361" s="2">
        <v>360</v>
      </c>
      <c r="B361" s="2">
        <v>870</v>
      </c>
      <c r="C361" s="2">
        <v>45309</v>
      </c>
      <c r="D361" s="3">
        <v>44411</v>
      </c>
      <c r="E361" s="4">
        <v>44416</v>
      </c>
      <c r="F361" s="5" t="str">
        <f>VLOOKUP(B361, customers!A:D, 3, FALSE)</f>
        <v>Genderfluid</v>
      </c>
      <c r="G361" s="6">
        <f>VLOOKUP(B361, customers!A:D, 4, FALSE)</f>
        <v>49</v>
      </c>
      <c r="H361" s="7" t="str">
        <f>VLOOKUP(B361, customers!A:H, 8, FALSE)</f>
        <v>Queensland</v>
      </c>
      <c r="I361" s="7" t="str">
        <f>VLOOKUP(B361, customers!A:H, 7, FALSE)</f>
        <v>Lake Ashleyhaven</v>
      </c>
    </row>
    <row r="362" spans="1:9" ht="15">
      <c r="A362" s="2">
        <v>361</v>
      </c>
      <c r="B362" s="2">
        <v>988</v>
      </c>
      <c r="C362" s="2">
        <v>18831</v>
      </c>
      <c r="D362" s="3">
        <v>44233</v>
      </c>
      <c r="E362" s="4">
        <v>44252</v>
      </c>
      <c r="F362" s="5" t="str">
        <f>VLOOKUP(B362, customers!A:D, 3, FALSE)</f>
        <v>Polygender</v>
      </c>
      <c r="G362" s="6">
        <f>VLOOKUP(B362, customers!A:D, 4, FALSE)</f>
        <v>35</v>
      </c>
      <c r="H362" s="7" t="str">
        <f>VLOOKUP(B362, customers!A:H, 8, FALSE)</f>
        <v>Western Australia</v>
      </c>
      <c r="I362" s="7" t="str">
        <f>VLOOKUP(B362, customers!A:H, 7, FALSE)</f>
        <v>New Harry</v>
      </c>
    </row>
    <row r="363" spans="1:9" ht="15">
      <c r="A363" s="2">
        <v>362</v>
      </c>
      <c r="B363" s="2">
        <v>96</v>
      </c>
      <c r="C363" s="2">
        <v>21601</v>
      </c>
      <c r="D363" s="3">
        <v>44469</v>
      </c>
      <c r="E363" s="4">
        <v>44476</v>
      </c>
      <c r="F363" s="5" t="str">
        <f>VLOOKUP(B363, customers!A:D, 3, FALSE)</f>
        <v>Genderfluid</v>
      </c>
      <c r="G363" s="6">
        <f>VLOOKUP(B363, customers!A:D, 4, FALSE)</f>
        <v>41</v>
      </c>
      <c r="H363" s="7" t="str">
        <f>VLOOKUP(B363, customers!A:H, 8, FALSE)</f>
        <v>New South Wales</v>
      </c>
      <c r="I363" s="7" t="str">
        <f>VLOOKUP(B363, customers!A:H, 7, FALSE)</f>
        <v>Hudsontown</v>
      </c>
    </row>
    <row r="364" spans="1:9" ht="15">
      <c r="A364" s="2">
        <v>363</v>
      </c>
      <c r="B364" s="2">
        <v>882</v>
      </c>
      <c r="C364" s="2">
        <v>57405</v>
      </c>
      <c r="D364" s="3">
        <v>44221</v>
      </c>
      <c r="E364" s="4">
        <v>44248</v>
      </c>
      <c r="F364" s="5" t="str">
        <f>VLOOKUP(B364, customers!A:D, 3, FALSE)</f>
        <v>Genderqueer</v>
      </c>
      <c r="G364" s="6">
        <f>VLOOKUP(B364, customers!A:D, 4, FALSE)</f>
        <v>43</v>
      </c>
      <c r="H364" s="7" t="str">
        <f>VLOOKUP(B364, customers!A:H, 8, FALSE)</f>
        <v>South Australia</v>
      </c>
      <c r="I364" s="7" t="str">
        <f>VLOOKUP(B364, customers!A:H, 7, FALSE)</f>
        <v>Kiehnfurt</v>
      </c>
    </row>
    <row r="365" spans="1:9" ht="15">
      <c r="A365" s="2">
        <v>364</v>
      </c>
      <c r="B365" s="2">
        <v>925</v>
      </c>
      <c r="C365" s="2">
        <v>25525</v>
      </c>
      <c r="D365" s="3">
        <v>44268</v>
      </c>
      <c r="E365" s="4">
        <v>44289</v>
      </c>
      <c r="F365" s="5" t="str">
        <f>VLOOKUP(B365, customers!A:D, 3, FALSE)</f>
        <v>Non-binary</v>
      </c>
      <c r="G365" s="6">
        <f>VLOOKUP(B365, customers!A:D, 4, FALSE)</f>
        <v>70</v>
      </c>
      <c r="H365" s="7" t="str">
        <f>VLOOKUP(B365, customers!A:H, 8, FALSE)</f>
        <v>New South Wales</v>
      </c>
      <c r="I365" s="7" t="str">
        <f>VLOOKUP(B365, customers!A:H, 7, FALSE)</f>
        <v>Andersonchester</v>
      </c>
    </row>
    <row r="366" spans="1:9" ht="15">
      <c r="A366" s="2">
        <v>365</v>
      </c>
      <c r="B366" s="2">
        <v>485</v>
      </c>
      <c r="C366" s="2">
        <v>37396</v>
      </c>
      <c r="D366" s="3">
        <v>44300</v>
      </c>
      <c r="E366" s="4">
        <v>44311</v>
      </c>
      <c r="F366" s="5" t="str">
        <f>VLOOKUP(B366, customers!A:D, 3, FALSE)</f>
        <v>Male</v>
      </c>
      <c r="G366" s="6">
        <f>VLOOKUP(B366, customers!A:D, 4, FALSE)</f>
        <v>46</v>
      </c>
      <c r="H366" s="7" t="str">
        <f>VLOOKUP(B366, customers!A:H, 8, FALSE)</f>
        <v>Australian Capital Territory</v>
      </c>
      <c r="I366" s="7" t="str">
        <f>VLOOKUP(B366, customers!A:H, 7, FALSE)</f>
        <v>Port Lily</v>
      </c>
    </row>
    <row r="367" spans="1:9" ht="15">
      <c r="A367" s="2">
        <v>366</v>
      </c>
      <c r="B367" s="2">
        <v>334</v>
      </c>
      <c r="C367" s="2">
        <v>43210</v>
      </c>
      <c r="D367" s="3">
        <v>44392</v>
      </c>
      <c r="E367" s="4">
        <v>44407</v>
      </c>
      <c r="F367" s="5" t="str">
        <f>VLOOKUP(B367, customers!A:D, 3, FALSE)</f>
        <v>Agender</v>
      </c>
      <c r="G367" s="6">
        <f>VLOOKUP(B367, customers!A:D, 4, FALSE)</f>
        <v>68</v>
      </c>
      <c r="H367" s="7" t="str">
        <f>VLOOKUP(B367, customers!A:H, 8, FALSE)</f>
        <v>Queensland</v>
      </c>
      <c r="I367" s="7" t="str">
        <f>VLOOKUP(B367, customers!A:H, 7, FALSE)</f>
        <v>New Alyssa</v>
      </c>
    </row>
    <row r="368" spans="1:9" ht="15">
      <c r="A368" s="2">
        <v>367</v>
      </c>
      <c r="B368" s="2">
        <v>181</v>
      </c>
      <c r="C368" s="2">
        <v>35564</v>
      </c>
      <c r="D368" s="3">
        <v>44247</v>
      </c>
      <c r="E368" s="4">
        <v>44274</v>
      </c>
      <c r="F368" s="5" t="str">
        <f>VLOOKUP(B368, customers!A:D, 3, FALSE)</f>
        <v>Polygender</v>
      </c>
      <c r="G368" s="6">
        <f>VLOOKUP(B368, customers!A:D, 4, FALSE)</f>
        <v>27</v>
      </c>
      <c r="H368" s="7" t="str">
        <f>VLOOKUP(B368, customers!A:H, 8, FALSE)</f>
        <v>Northern Territory</v>
      </c>
      <c r="I368" s="7" t="str">
        <f>VLOOKUP(B368, customers!A:H, 7, FALSE)</f>
        <v>Port Joshuaside</v>
      </c>
    </row>
    <row r="369" spans="1:9" ht="15">
      <c r="A369" s="2">
        <v>368</v>
      </c>
      <c r="B369" s="2">
        <v>556</v>
      </c>
      <c r="C369" s="2">
        <v>15258</v>
      </c>
      <c r="D369" s="3">
        <v>44441</v>
      </c>
      <c r="E369" s="4">
        <v>44460</v>
      </c>
      <c r="F369" s="5" t="str">
        <f>VLOOKUP(B369, customers!A:D, 3, FALSE)</f>
        <v>Genderfluid</v>
      </c>
      <c r="G369" s="6">
        <f>VLOOKUP(B369, customers!A:D, 4, FALSE)</f>
        <v>61</v>
      </c>
      <c r="H369" s="7" t="str">
        <f>VLOOKUP(B369, customers!A:H, 8, FALSE)</f>
        <v>South Australia</v>
      </c>
      <c r="I369" s="7" t="str">
        <f>VLOOKUP(B369, customers!A:H, 7, FALSE)</f>
        <v>West Kai</v>
      </c>
    </row>
    <row r="370" spans="1:9" ht="15">
      <c r="A370" s="2">
        <v>369</v>
      </c>
      <c r="B370" s="2">
        <v>729</v>
      </c>
      <c r="C370" s="2">
        <v>24488</v>
      </c>
      <c r="D370" s="3">
        <v>44281</v>
      </c>
      <c r="E370" s="4">
        <v>44304</v>
      </c>
      <c r="F370" s="5" t="str">
        <f>VLOOKUP(B370, customers!A:D, 3, FALSE)</f>
        <v>Female</v>
      </c>
      <c r="G370" s="6">
        <f>VLOOKUP(B370, customers!A:D, 4, FALSE)</f>
        <v>54</v>
      </c>
      <c r="H370" s="7" t="str">
        <f>VLOOKUP(B370, customers!A:H, 8, FALSE)</f>
        <v>South Australia</v>
      </c>
      <c r="I370" s="7" t="str">
        <f>VLOOKUP(B370, customers!A:H, 7, FALSE)</f>
        <v>Cameronport</v>
      </c>
    </row>
    <row r="371" spans="1:9" ht="15">
      <c r="A371" s="2">
        <v>370</v>
      </c>
      <c r="B371" s="2">
        <v>986</v>
      </c>
      <c r="C371" s="2">
        <v>53990</v>
      </c>
      <c r="D371" s="3">
        <v>44218</v>
      </c>
      <c r="E371" s="4">
        <v>44238</v>
      </c>
      <c r="F371" s="5" t="str">
        <f>VLOOKUP(B371, customers!A:D, 3, FALSE)</f>
        <v>Polygender</v>
      </c>
      <c r="G371" s="6">
        <f>VLOOKUP(B371, customers!A:D, 4, FALSE)</f>
        <v>38</v>
      </c>
      <c r="H371" s="7" t="str">
        <f>VLOOKUP(B371, customers!A:H, 8, FALSE)</f>
        <v>Australian Capital Territory</v>
      </c>
      <c r="I371" s="7" t="str">
        <f>VLOOKUP(B371, customers!A:H, 7, FALSE)</f>
        <v>Turcottetown</v>
      </c>
    </row>
    <row r="372" spans="1:9" ht="15">
      <c r="A372" s="2">
        <v>371</v>
      </c>
      <c r="B372" s="2">
        <v>727</v>
      </c>
      <c r="C372" s="2">
        <v>28931</v>
      </c>
      <c r="D372" s="3">
        <v>44437</v>
      </c>
      <c r="E372" s="4">
        <v>44454</v>
      </c>
      <c r="F372" s="5" t="str">
        <f>VLOOKUP(B372, customers!A:D, 3, FALSE)</f>
        <v>Female</v>
      </c>
      <c r="G372" s="6">
        <f>VLOOKUP(B372, customers!A:D, 4, FALSE)</f>
        <v>26</v>
      </c>
      <c r="H372" s="7" t="str">
        <f>VLOOKUP(B372, customers!A:H, 8, FALSE)</f>
        <v>New South Wales</v>
      </c>
      <c r="I372" s="7" t="str">
        <f>VLOOKUP(B372, customers!A:H, 7, FALSE)</f>
        <v>Jacobport</v>
      </c>
    </row>
    <row r="373" spans="1:9" ht="15">
      <c r="A373" s="2">
        <v>372</v>
      </c>
      <c r="B373" s="2">
        <v>991</v>
      </c>
      <c r="C373" s="2">
        <v>51705</v>
      </c>
      <c r="D373" s="3">
        <v>44269</v>
      </c>
      <c r="E373" s="4">
        <v>44274</v>
      </c>
      <c r="F373" s="5" t="str">
        <f>VLOOKUP(B373, customers!A:D, 3, FALSE)</f>
        <v>Genderfluid</v>
      </c>
      <c r="G373" s="6">
        <f>VLOOKUP(B373, customers!A:D, 4, FALSE)</f>
        <v>30</v>
      </c>
      <c r="H373" s="7" t="str">
        <f>VLOOKUP(B373, customers!A:H, 8, FALSE)</f>
        <v>Tasmania</v>
      </c>
      <c r="I373" s="7" t="str">
        <f>VLOOKUP(B373, customers!A:H, 7, FALSE)</f>
        <v>North Andrew</v>
      </c>
    </row>
    <row r="374" spans="1:9" ht="15">
      <c r="A374" s="2">
        <v>373</v>
      </c>
      <c r="B374" s="2">
        <v>581</v>
      </c>
      <c r="C374" s="2">
        <v>25727</v>
      </c>
      <c r="D374" s="3">
        <v>44268</v>
      </c>
      <c r="E374" s="4">
        <v>44289</v>
      </c>
      <c r="F374" s="5" t="str">
        <f>VLOOKUP(B374, customers!A:D, 3, FALSE)</f>
        <v>Polygender</v>
      </c>
      <c r="G374" s="6">
        <f>VLOOKUP(B374, customers!A:D, 4, FALSE)</f>
        <v>40</v>
      </c>
      <c r="H374" s="7" t="str">
        <f>VLOOKUP(B374, customers!A:H, 8, FALSE)</f>
        <v>South Australia</v>
      </c>
      <c r="I374" s="7" t="str">
        <f>VLOOKUP(B374, customers!A:H, 7, FALSE)</f>
        <v>Hackettland</v>
      </c>
    </row>
    <row r="375" spans="1:9" ht="15">
      <c r="A375" s="2">
        <v>374</v>
      </c>
      <c r="B375" s="2">
        <v>981</v>
      </c>
      <c r="C375" s="2">
        <v>25047</v>
      </c>
      <c r="D375" s="3">
        <v>44352</v>
      </c>
      <c r="E375" s="4">
        <v>44367</v>
      </c>
      <c r="F375" s="5" t="str">
        <f>VLOOKUP(B375, customers!A:D, 3, FALSE)</f>
        <v>Genderqueer</v>
      </c>
      <c r="G375" s="6">
        <f>VLOOKUP(B375, customers!A:D, 4, FALSE)</f>
        <v>47</v>
      </c>
      <c r="H375" s="7" t="str">
        <f>VLOOKUP(B375, customers!A:H, 8, FALSE)</f>
        <v>Australian Capital Territory</v>
      </c>
      <c r="I375" s="7" t="str">
        <f>VLOOKUP(B375, customers!A:H, 7, FALSE)</f>
        <v>Hannahberg</v>
      </c>
    </row>
    <row r="376" spans="1:9" ht="15">
      <c r="A376" s="2">
        <v>375</v>
      </c>
      <c r="B376" s="2">
        <v>655</v>
      </c>
      <c r="C376" s="2">
        <v>19991</v>
      </c>
      <c r="D376" s="3">
        <v>44216</v>
      </c>
      <c r="E376" s="4">
        <v>44222</v>
      </c>
      <c r="F376" s="5" t="str">
        <f>VLOOKUP(B376, customers!A:D, 3, FALSE)</f>
        <v>Agender</v>
      </c>
      <c r="G376" s="6">
        <f>VLOOKUP(B376, customers!A:D, 4, FALSE)</f>
        <v>77</v>
      </c>
      <c r="H376" s="7" t="str">
        <f>VLOOKUP(B376, customers!A:H, 8, FALSE)</f>
        <v>South Australia</v>
      </c>
      <c r="I376" s="7" t="str">
        <f>VLOOKUP(B376, customers!A:H, 7, FALSE)</f>
        <v>Mitchellhaven</v>
      </c>
    </row>
    <row r="377" spans="1:9" ht="15">
      <c r="A377" s="2">
        <v>376</v>
      </c>
      <c r="B377" s="2">
        <v>571</v>
      </c>
      <c r="C377" s="2">
        <v>15454</v>
      </c>
      <c r="D377" s="3">
        <v>44381</v>
      </c>
      <c r="E377" s="4">
        <v>44394</v>
      </c>
      <c r="F377" s="5" t="str">
        <f>VLOOKUP(B377, customers!A:D, 3, FALSE)</f>
        <v>Agender</v>
      </c>
      <c r="G377" s="6">
        <f>VLOOKUP(B377, customers!A:D, 4, FALSE)</f>
        <v>22</v>
      </c>
      <c r="H377" s="7" t="str">
        <f>VLOOKUP(B377, customers!A:H, 8, FALSE)</f>
        <v>Australian Capital Territory</v>
      </c>
      <c r="I377" s="7" t="str">
        <f>VLOOKUP(B377, customers!A:H, 7, FALSE)</f>
        <v>Jordanside</v>
      </c>
    </row>
    <row r="378" spans="1:9" ht="15">
      <c r="A378" s="2">
        <v>377</v>
      </c>
      <c r="B378" s="2">
        <v>21</v>
      </c>
      <c r="C378" s="2">
        <v>24815</v>
      </c>
      <c r="D378" s="3">
        <v>44335</v>
      </c>
      <c r="E378" s="4">
        <v>44344</v>
      </c>
      <c r="F378" s="5" t="str">
        <f>VLOOKUP(B378, customers!A:D, 3, FALSE)</f>
        <v>Non-binary</v>
      </c>
      <c r="G378" s="6">
        <f>VLOOKUP(B378, customers!A:D, 4, FALSE)</f>
        <v>31</v>
      </c>
      <c r="H378" s="7" t="str">
        <f>VLOOKUP(B378, customers!A:H, 8, FALSE)</f>
        <v>Tasmania</v>
      </c>
      <c r="I378" s="7" t="str">
        <f>VLOOKUP(B378, customers!A:H, 7, FALSE)</f>
        <v>South Callum</v>
      </c>
    </row>
    <row r="379" spans="1:9" ht="15">
      <c r="A379" s="2">
        <v>378</v>
      </c>
      <c r="B379" s="2">
        <v>623</v>
      </c>
      <c r="C379" s="2">
        <v>37922</v>
      </c>
      <c r="D379" s="3">
        <v>44468</v>
      </c>
      <c r="E379" s="4">
        <v>44494</v>
      </c>
      <c r="F379" s="5" t="str">
        <f>VLOOKUP(B379, customers!A:D, 3, FALSE)</f>
        <v>Agender</v>
      </c>
      <c r="G379" s="6">
        <f>VLOOKUP(B379, customers!A:D, 4, FALSE)</f>
        <v>57</v>
      </c>
      <c r="H379" s="7" t="str">
        <f>VLOOKUP(B379, customers!A:H, 8, FALSE)</f>
        <v>South Australia</v>
      </c>
      <c r="I379" s="7" t="str">
        <f>VLOOKUP(B379, customers!A:H, 7, FALSE)</f>
        <v>West Ashley</v>
      </c>
    </row>
    <row r="380" spans="1:9" ht="15">
      <c r="A380" s="2">
        <v>379</v>
      </c>
      <c r="B380" s="2">
        <v>467</v>
      </c>
      <c r="C380" s="2">
        <v>15378</v>
      </c>
      <c r="D380" s="3">
        <v>44240</v>
      </c>
      <c r="E380" s="4">
        <v>44242</v>
      </c>
      <c r="F380" s="5" t="str">
        <f>VLOOKUP(B380, customers!A:D, 3, FALSE)</f>
        <v>Bigender</v>
      </c>
      <c r="G380" s="6">
        <f>VLOOKUP(B380, customers!A:D, 4, FALSE)</f>
        <v>53</v>
      </c>
      <c r="H380" s="7" t="str">
        <f>VLOOKUP(B380, customers!A:H, 8, FALSE)</f>
        <v>South Australia</v>
      </c>
      <c r="I380" s="7" t="str">
        <f>VLOOKUP(B380, customers!A:H, 7, FALSE)</f>
        <v>O'reillychester</v>
      </c>
    </row>
    <row r="381" spans="1:9" ht="15">
      <c r="A381" s="2">
        <v>380</v>
      </c>
      <c r="B381" s="2">
        <v>75</v>
      </c>
      <c r="C381" s="2">
        <v>13269</v>
      </c>
      <c r="D381" s="3">
        <v>44277</v>
      </c>
      <c r="E381" s="4">
        <v>44283</v>
      </c>
      <c r="F381" s="5" t="str">
        <f>VLOOKUP(B381, customers!A:D, 3, FALSE)</f>
        <v>Non-binary</v>
      </c>
      <c r="G381" s="6">
        <f>VLOOKUP(B381, customers!A:D, 4, FALSE)</f>
        <v>75</v>
      </c>
      <c r="H381" s="7" t="str">
        <f>VLOOKUP(B381, customers!A:H, 8, FALSE)</f>
        <v>South Australia</v>
      </c>
      <c r="I381" s="7" t="str">
        <f>VLOOKUP(B381, customers!A:H, 7, FALSE)</f>
        <v>Smythland</v>
      </c>
    </row>
    <row r="382" spans="1:9" ht="15">
      <c r="A382" s="2">
        <v>381</v>
      </c>
      <c r="B382" s="2">
        <v>258</v>
      </c>
      <c r="C382" s="2">
        <v>36550</v>
      </c>
      <c r="D382" s="3">
        <v>44297</v>
      </c>
      <c r="E382" s="4">
        <v>44319</v>
      </c>
      <c r="F382" s="5" t="str">
        <f>VLOOKUP(B382, customers!A:D, 3, FALSE)</f>
        <v>Female</v>
      </c>
      <c r="G382" s="6">
        <f>VLOOKUP(B382, customers!A:D, 4, FALSE)</f>
        <v>62</v>
      </c>
      <c r="H382" s="7" t="str">
        <f>VLOOKUP(B382, customers!A:H, 8, FALSE)</f>
        <v>Queensland</v>
      </c>
      <c r="I382" s="7" t="str">
        <f>VLOOKUP(B382, customers!A:H, 7, FALSE)</f>
        <v>South Declan</v>
      </c>
    </row>
    <row r="383" spans="1:9" ht="15">
      <c r="A383" s="2">
        <v>382</v>
      </c>
      <c r="B383" s="2">
        <v>791</v>
      </c>
      <c r="C383" s="2">
        <v>24647</v>
      </c>
      <c r="D383" s="3">
        <v>44320</v>
      </c>
      <c r="E383" s="4">
        <v>44331</v>
      </c>
      <c r="F383" s="5" t="str">
        <f>VLOOKUP(B383, customers!A:D, 3, FALSE)</f>
        <v>Agender</v>
      </c>
      <c r="G383" s="6">
        <f>VLOOKUP(B383, customers!A:D, 4, FALSE)</f>
        <v>34</v>
      </c>
      <c r="H383" s="7" t="str">
        <f>VLOOKUP(B383, customers!A:H, 8, FALSE)</f>
        <v>Queensland</v>
      </c>
      <c r="I383" s="7" t="str">
        <f>VLOOKUP(B383, customers!A:H, 7, FALSE)</f>
        <v>Elijahshire</v>
      </c>
    </row>
    <row r="384" spans="1:9" ht="15">
      <c r="A384" s="2">
        <v>383</v>
      </c>
      <c r="B384" s="2">
        <v>469</v>
      </c>
      <c r="C384" s="2">
        <v>36564</v>
      </c>
      <c r="D384" s="3">
        <v>44447</v>
      </c>
      <c r="E384" s="4">
        <v>44453</v>
      </c>
      <c r="F384" s="5" t="str">
        <f>VLOOKUP(B384, customers!A:D, 3, FALSE)</f>
        <v>Female</v>
      </c>
      <c r="G384" s="6">
        <f>VLOOKUP(B384, customers!A:D, 4, FALSE)</f>
        <v>78</v>
      </c>
      <c r="H384" s="7" t="str">
        <f>VLOOKUP(B384, customers!A:H, 8, FALSE)</f>
        <v>New South Wales</v>
      </c>
      <c r="I384" s="7" t="str">
        <f>VLOOKUP(B384, customers!A:H, 7, FALSE)</f>
        <v>Andrewborough</v>
      </c>
    </row>
    <row r="385" spans="1:9" ht="15">
      <c r="A385" s="2">
        <v>384</v>
      </c>
      <c r="B385" s="2">
        <v>709</v>
      </c>
      <c r="C385" s="2">
        <v>39383</v>
      </c>
      <c r="D385" s="3">
        <v>44343</v>
      </c>
      <c r="E385" s="4">
        <v>44369</v>
      </c>
      <c r="F385" s="5" t="str">
        <f>VLOOKUP(B385, customers!A:D, 3, FALSE)</f>
        <v>Genderfluid</v>
      </c>
      <c r="G385" s="6">
        <f>VLOOKUP(B385, customers!A:D, 4, FALSE)</f>
        <v>65</v>
      </c>
      <c r="H385" s="7" t="str">
        <f>VLOOKUP(B385, customers!A:H, 8, FALSE)</f>
        <v>Victoria</v>
      </c>
      <c r="I385" s="7" t="str">
        <f>VLOOKUP(B385, customers!A:H, 7, FALSE)</f>
        <v>East Lillyville</v>
      </c>
    </row>
    <row r="386" spans="1:9" ht="15">
      <c r="A386" s="2">
        <v>385</v>
      </c>
      <c r="B386" s="2">
        <v>146</v>
      </c>
      <c r="C386" s="2">
        <v>43155</v>
      </c>
      <c r="D386" s="3">
        <v>44416</v>
      </c>
      <c r="E386" s="4">
        <v>44432</v>
      </c>
      <c r="F386" s="5" t="str">
        <f>VLOOKUP(B386, customers!A:D, 3, FALSE)</f>
        <v>Agender</v>
      </c>
      <c r="G386" s="6">
        <f>VLOOKUP(B386, customers!A:D, 4, FALSE)</f>
        <v>50</v>
      </c>
      <c r="H386" s="7" t="str">
        <f>VLOOKUP(B386, customers!A:H, 8, FALSE)</f>
        <v>Western Australia</v>
      </c>
      <c r="I386" s="7" t="str">
        <f>VLOOKUP(B386, customers!A:H, 7, FALSE)</f>
        <v>North Kayla</v>
      </c>
    </row>
    <row r="387" spans="1:9" ht="15">
      <c r="A387" s="2">
        <v>386</v>
      </c>
      <c r="B387" s="2">
        <v>458</v>
      </c>
      <c r="C387" s="2">
        <v>34948</v>
      </c>
      <c r="D387" s="3">
        <v>44241</v>
      </c>
      <c r="E387" s="4">
        <v>44258</v>
      </c>
      <c r="F387" s="5" t="str">
        <f>VLOOKUP(B387, customers!A:D, 3, FALSE)</f>
        <v>Genderqueer</v>
      </c>
      <c r="G387" s="6">
        <f>VLOOKUP(B387, customers!A:D, 4, FALSE)</f>
        <v>42</v>
      </c>
      <c r="H387" s="7" t="str">
        <f>VLOOKUP(B387, customers!A:H, 8, FALSE)</f>
        <v>Queensland</v>
      </c>
      <c r="I387" s="7" t="str">
        <f>VLOOKUP(B387, customers!A:H, 7, FALSE)</f>
        <v>Mayaview</v>
      </c>
    </row>
    <row r="388" spans="1:9" ht="15">
      <c r="A388" s="2">
        <v>387</v>
      </c>
      <c r="B388" s="2">
        <v>341</v>
      </c>
      <c r="C388" s="2">
        <v>34491</v>
      </c>
      <c r="D388" s="3">
        <v>44358</v>
      </c>
      <c r="E388" s="4">
        <v>44361</v>
      </c>
      <c r="F388" s="5" t="str">
        <f>VLOOKUP(B388, customers!A:D, 3, FALSE)</f>
        <v>Female</v>
      </c>
      <c r="G388" s="6">
        <f>VLOOKUP(B388, customers!A:D, 4, FALSE)</f>
        <v>34</v>
      </c>
      <c r="H388" s="7" t="str">
        <f>VLOOKUP(B388, customers!A:H, 8, FALSE)</f>
        <v>Victoria</v>
      </c>
      <c r="I388" s="7" t="str">
        <f>VLOOKUP(B388, customers!A:H, 7, FALSE)</f>
        <v>Jasmineville</v>
      </c>
    </row>
    <row r="389" spans="1:9" ht="15">
      <c r="A389" s="2">
        <v>388</v>
      </c>
      <c r="B389" s="2">
        <v>601</v>
      </c>
      <c r="C389" s="2">
        <v>34341</v>
      </c>
      <c r="D389" s="3">
        <v>44239</v>
      </c>
      <c r="E389" s="4">
        <v>44244</v>
      </c>
      <c r="F389" s="5" t="str">
        <f>VLOOKUP(B389, customers!A:D, 3, FALSE)</f>
        <v>Male</v>
      </c>
      <c r="G389" s="6">
        <f>VLOOKUP(B389, customers!A:D, 4, FALSE)</f>
        <v>55</v>
      </c>
      <c r="H389" s="7" t="str">
        <f>VLOOKUP(B389, customers!A:H, 8, FALSE)</f>
        <v>South Australia</v>
      </c>
      <c r="I389" s="7" t="str">
        <f>VLOOKUP(B389, customers!A:H, 7, FALSE)</f>
        <v>Sebastianbury</v>
      </c>
    </row>
    <row r="390" spans="1:9" ht="15">
      <c r="A390" s="2">
        <v>389</v>
      </c>
      <c r="B390" s="2">
        <v>643</v>
      </c>
      <c r="C390" s="2">
        <v>42818</v>
      </c>
      <c r="D390" s="3">
        <v>44306</v>
      </c>
      <c r="E390" s="4">
        <v>44309</v>
      </c>
      <c r="F390" s="5" t="str">
        <f>VLOOKUP(B390, customers!A:D, 3, FALSE)</f>
        <v>Female</v>
      </c>
      <c r="G390" s="6">
        <f>VLOOKUP(B390, customers!A:D, 4, FALSE)</f>
        <v>36</v>
      </c>
      <c r="H390" s="7" t="str">
        <f>VLOOKUP(B390, customers!A:H, 8, FALSE)</f>
        <v>Tasmania</v>
      </c>
      <c r="I390" s="7" t="str">
        <f>VLOOKUP(B390, customers!A:H, 7, FALSE)</f>
        <v>Shieldschester</v>
      </c>
    </row>
    <row r="391" spans="1:9" ht="15">
      <c r="A391" s="2">
        <v>390</v>
      </c>
      <c r="B391" s="2">
        <v>206</v>
      </c>
      <c r="C391" s="2">
        <v>57651</v>
      </c>
      <c r="D391" s="3">
        <v>44216</v>
      </c>
      <c r="E391" s="4">
        <v>44220</v>
      </c>
      <c r="F391" s="5" t="str">
        <f>VLOOKUP(B391, customers!A:D, 3, FALSE)</f>
        <v>Polygender</v>
      </c>
      <c r="G391" s="6">
        <f>VLOOKUP(B391, customers!A:D, 4, FALSE)</f>
        <v>66</v>
      </c>
      <c r="H391" s="7" t="str">
        <f>VLOOKUP(B391, customers!A:H, 8, FALSE)</f>
        <v>Queensland</v>
      </c>
      <c r="I391" s="7" t="str">
        <f>VLOOKUP(B391, customers!A:H, 7, FALSE)</f>
        <v>South Clairetown</v>
      </c>
    </row>
    <row r="392" spans="1:9" ht="15">
      <c r="A392" s="2">
        <v>391</v>
      </c>
      <c r="B392" s="2">
        <v>726</v>
      </c>
      <c r="C392" s="2">
        <v>24661</v>
      </c>
      <c r="D392" s="3">
        <v>44332</v>
      </c>
      <c r="E392" s="4">
        <v>44353</v>
      </c>
      <c r="F392" s="5" t="str">
        <f>VLOOKUP(B392, customers!A:D, 3, FALSE)</f>
        <v>Genderqueer</v>
      </c>
      <c r="G392" s="6">
        <f>VLOOKUP(B392, customers!A:D, 4, FALSE)</f>
        <v>27</v>
      </c>
      <c r="H392" s="7" t="str">
        <f>VLOOKUP(B392, customers!A:H, 8, FALSE)</f>
        <v>Western Australia</v>
      </c>
      <c r="I392" s="7" t="str">
        <f>VLOOKUP(B392, customers!A:H, 7, FALSE)</f>
        <v>Cassinport</v>
      </c>
    </row>
    <row r="393" spans="1:9" ht="15">
      <c r="A393" s="2">
        <v>392</v>
      </c>
      <c r="B393" s="2">
        <v>840</v>
      </c>
      <c r="C393" s="2">
        <v>32036</v>
      </c>
      <c r="D393" s="3">
        <v>44208</v>
      </c>
      <c r="E393" s="4">
        <v>44221</v>
      </c>
      <c r="F393" s="5" t="str">
        <f>VLOOKUP(B393, customers!A:D, 3, FALSE)</f>
        <v>Agender</v>
      </c>
      <c r="G393" s="6">
        <f>VLOOKUP(B393, customers!A:D, 4, FALSE)</f>
        <v>25</v>
      </c>
      <c r="H393" s="7" t="str">
        <f>VLOOKUP(B393, customers!A:H, 8, FALSE)</f>
        <v>Western Australia</v>
      </c>
      <c r="I393" s="7" t="str">
        <f>VLOOKUP(B393, customers!A:H, 7, FALSE)</f>
        <v>Islamouth</v>
      </c>
    </row>
    <row r="394" spans="1:9" ht="15">
      <c r="A394" s="2">
        <v>393</v>
      </c>
      <c r="B394" s="2">
        <v>803</v>
      </c>
      <c r="C394" s="2">
        <v>24994</v>
      </c>
      <c r="D394" s="3">
        <v>44322</v>
      </c>
      <c r="E394" s="4">
        <v>44343</v>
      </c>
      <c r="F394" s="5" t="str">
        <f>VLOOKUP(B394, customers!A:D, 3, FALSE)</f>
        <v>Bigender</v>
      </c>
      <c r="G394" s="6">
        <f>VLOOKUP(B394, customers!A:D, 4, FALSE)</f>
        <v>68</v>
      </c>
      <c r="H394" s="7" t="str">
        <f>VLOOKUP(B394, customers!A:H, 8, FALSE)</f>
        <v>Australian Capital Territory</v>
      </c>
      <c r="I394" s="7" t="str">
        <f>VLOOKUP(B394, customers!A:H, 7, FALSE)</f>
        <v>Amyton</v>
      </c>
    </row>
    <row r="395" spans="1:9" ht="15">
      <c r="A395" s="2">
        <v>394</v>
      </c>
      <c r="B395" s="2">
        <v>508</v>
      </c>
      <c r="C395" s="2">
        <v>18584</v>
      </c>
      <c r="D395" s="3">
        <v>44445</v>
      </c>
      <c r="E395" s="4">
        <v>44449</v>
      </c>
      <c r="F395" s="5" t="str">
        <f>VLOOKUP(B395, customers!A:D, 3, FALSE)</f>
        <v>Non-binary</v>
      </c>
      <c r="G395" s="6">
        <f>VLOOKUP(B395, customers!A:D, 4, FALSE)</f>
        <v>65</v>
      </c>
      <c r="H395" s="7" t="str">
        <f>VLOOKUP(B395, customers!A:H, 8, FALSE)</f>
        <v>Northern Territory</v>
      </c>
      <c r="I395" s="7" t="str">
        <f>VLOOKUP(B395, customers!A:H, 7, FALSE)</f>
        <v>West Annaport</v>
      </c>
    </row>
    <row r="396" spans="1:9" ht="15">
      <c r="A396" s="2">
        <v>395</v>
      </c>
      <c r="B396" s="2">
        <v>728</v>
      </c>
      <c r="C396" s="2">
        <v>24101</v>
      </c>
      <c r="D396" s="3">
        <v>44281</v>
      </c>
      <c r="E396" s="4">
        <v>44288</v>
      </c>
      <c r="F396" s="5" t="str">
        <f>VLOOKUP(B396, customers!A:D, 3, FALSE)</f>
        <v>Agender</v>
      </c>
      <c r="G396" s="6">
        <f>VLOOKUP(B396, customers!A:D, 4, FALSE)</f>
        <v>51</v>
      </c>
      <c r="H396" s="7" t="str">
        <f>VLOOKUP(B396, customers!A:H, 8, FALSE)</f>
        <v>Western Australia</v>
      </c>
      <c r="I396" s="7" t="str">
        <f>VLOOKUP(B396, customers!A:H, 7, FALSE)</f>
        <v>Lake Matildaville</v>
      </c>
    </row>
    <row r="397" spans="1:9" ht="15">
      <c r="A397" s="2">
        <v>396</v>
      </c>
      <c r="B397" s="2">
        <v>461</v>
      </c>
      <c r="C397" s="2">
        <v>57491</v>
      </c>
      <c r="D397" s="3">
        <v>44253</v>
      </c>
      <c r="E397" s="4">
        <v>44258</v>
      </c>
      <c r="F397" s="5" t="str">
        <f>VLOOKUP(B397, customers!A:D, 3, FALSE)</f>
        <v>Female</v>
      </c>
      <c r="G397" s="6">
        <f>VLOOKUP(B397, customers!A:D, 4, FALSE)</f>
        <v>54</v>
      </c>
      <c r="H397" s="7" t="str">
        <f>VLOOKUP(B397, customers!A:H, 8, FALSE)</f>
        <v>Australian Capital Territory</v>
      </c>
      <c r="I397" s="7" t="str">
        <f>VLOOKUP(B397, customers!A:H, 7, FALSE)</f>
        <v>West Chasemouth</v>
      </c>
    </row>
    <row r="398" spans="1:9" ht="15">
      <c r="A398" s="2">
        <v>397</v>
      </c>
      <c r="B398" s="2">
        <v>446</v>
      </c>
      <c r="C398" s="2">
        <v>33872</v>
      </c>
      <c r="D398" s="3">
        <v>44230</v>
      </c>
      <c r="E398" s="4">
        <v>44249</v>
      </c>
      <c r="F398" s="5" t="str">
        <f>VLOOKUP(B398, customers!A:D, 3, FALSE)</f>
        <v>Non-binary</v>
      </c>
      <c r="G398" s="6">
        <f>VLOOKUP(B398, customers!A:D, 4, FALSE)</f>
        <v>47</v>
      </c>
      <c r="H398" s="7" t="str">
        <f>VLOOKUP(B398, customers!A:H, 8, FALSE)</f>
        <v>Tasmania</v>
      </c>
      <c r="I398" s="7" t="str">
        <f>VLOOKUP(B398, customers!A:H, 7, FALSE)</f>
        <v>North Lukeshire</v>
      </c>
    </row>
    <row r="399" spans="1:9" ht="15">
      <c r="A399" s="2">
        <v>398</v>
      </c>
      <c r="B399" s="2">
        <v>13</v>
      </c>
      <c r="C399" s="2">
        <v>31626</v>
      </c>
      <c r="D399" s="3">
        <v>44467</v>
      </c>
      <c r="E399" s="4">
        <v>44482</v>
      </c>
      <c r="F399" s="5" t="str">
        <f>VLOOKUP(B399, customers!A:D, 3, FALSE)</f>
        <v>Male</v>
      </c>
      <c r="G399" s="6">
        <f>VLOOKUP(B399, customers!A:D, 4, FALSE)</f>
        <v>42</v>
      </c>
      <c r="H399" s="7" t="str">
        <f>VLOOKUP(B399, customers!A:H, 8, FALSE)</f>
        <v>Queensland</v>
      </c>
      <c r="I399" s="7" t="str">
        <f>VLOOKUP(B399, customers!A:H, 7, FALSE)</f>
        <v>Maddisonmouth</v>
      </c>
    </row>
    <row r="400" spans="1:9" ht="15">
      <c r="A400" s="2">
        <v>399</v>
      </c>
      <c r="B400" s="2">
        <v>331</v>
      </c>
      <c r="C400" s="2">
        <v>57278</v>
      </c>
      <c r="D400" s="4">
        <v>44490</v>
      </c>
      <c r="E400" s="4">
        <v>44499</v>
      </c>
      <c r="F400" s="5" t="str">
        <f>VLOOKUP(B400, customers!A:D, 3, FALSE)</f>
        <v>Polygender</v>
      </c>
      <c r="G400" s="6">
        <f>VLOOKUP(B400, customers!A:D, 4, FALSE)</f>
        <v>32</v>
      </c>
      <c r="H400" s="7" t="str">
        <f>VLOOKUP(B400, customers!A:H, 8, FALSE)</f>
        <v>Northern Territory</v>
      </c>
      <c r="I400" s="7" t="str">
        <f>VLOOKUP(B400, customers!A:H, 7, FALSE)</f>
        <v>Aidenton</v>
      </c>
    </row>
    <row r="401" spans="1:9" ht="15">
      <c r="A401" s="2">
        <v>400</v>
      </c>
      <c r="B401" s="2">
        <v>907</v>
      </c>
      <c r="C401" s="2">
        <v>44904</v>
      </c>
      <c r="D401" s="3">
        <v>44379</v>
      </c>
      <c r="E401" s="4">
        <v>44402</v>
      </c>
      <c r="F401" s="5" t="str">
        <f>VLOOKUP(B401, customers!A:D, 3, FALSE)</f>
        <v>Female</v>
      </c>
      <c r="G401" s="6">
        <f>VLOOKUP(B401, customers!A:D, 4, FALSE)</f>
        <v>43</v>
      </c>
      <c r="H401" s="7" t="str">
        <f>VLOOKUP(B401, customers!A:H, 8, FALSE)</f>
        <v>South Australia</v>
      </c>
      <c r="I401" s="7" t="str">
        <f>VLOOKUP(B401, customers!A:H, 7, FALSE)</f>
        <v>North Caitlin</v>
      </c>
    </row>
    <row r="402" spans="1:9" ht="15">
      <c r="A402" s="2">
        <v>401</v>
      </c>
      <c r="B402" s="2">
        <v>94</v>
      </c>
      <c r="C402" s="2">
        <v>24512</v>
      </c>
      <c r="D402" s="3">
        <v>44422</v>
      </c>
      <c r="E402" s="4">
        <v>44432</v>
      </c>
      <c r="F402" s="5" t="str">
        <f>VLOOKUP(B402, customers!A:D, 3, FALSE)</f>
        <v>Genderqueer</v>
      </c>
      <c r="G402" s="6">
        <f>VLOOKUP(B402, customers!A:D, 4, FALSE)</f>
        <v>46</v>
      </c>
      <c r="H402" s="7" t="str">
        <f>VLOOKUP(B402, customers!A:H, 8, FALSE)</f>
        <v>Western Australia</v>
      </c>
      <c r="I402" s="7" t="str">
        <f>VLOOKUP(B402, customers!A:H, 7, FALSE)</f>
        <v>East Isla</v>
      </c>
    </row>
    <row r="403" spans="1:9" ht="15">
      <c r="A403" s="2">
        <v>402</v>
      </c>
      <c r="B403" s="2">
        <v>537</v>
      </c>
      <c r="C403" s="2">
        <v>26681</v>
      </c>
      <c r="D403" s="3">
        <v>44264</v>
      </c>
      <c r="E403" s="4">
        <v>44290</v>
      </c>
      <c r="F403" s="5" t="str">
        <f>VLOOKUP(B403, customers!A:D, 3, FALSE)</f>
        <v>Non-binary</v>
      </c>
      <c r="G403" s="6">
        <f>VLOOKUP(B403, customers!A:D, 4, FALSE)</f>
        <v>45</v>
      </c>
      <c r="H403" s="7" t="str">
        <f>VLOOKUP(B403, customers!A:H, 8, FALSE)</f>
        <v>Western Australia</v>
      </c>
      <c r="I403" s="7" t="str">
        <f>VLOOKUP(B403, customers!A:H, 7, FALSE)</f>
        <v>Krisland</v>
      </c>
    </row>
    <row r="404" spans="1:9" ht="15">
      <c r="A404" s="2">
        <v>403</v>
      </c>
      <c r="B404" s="2">
        <v>980</v>
      </c>
      <c r="C404" s="2">
        <v>17088</v>
      </c>
      <c r="D404" s="3">
        <v>44455</v>
      </c>
      <c r="E404" s="4">
        <v>44464</v>
      </c>
      <c r="F404" s="5" t="str">
        <f>VLOOKUP(B404, customers!A:D, 3, FALSE)</f>
        <v>Agender</v>
      </c>
      <c r="G404" s="6">
        <f>VLOOKUP(B404, customers!A:D, 4, FALSE)</f>
        <v>35</v>
      </c>
      <c r="H404" s="7" t="str">
        <f>VLOOKUP(B404, customers!A:H, 8, FALSE)</f>
        <v>South Australia</v>
      </c>
      <c r="I404" s="7" t="str">
        <f>VLOOKUP(B404, customers!A:H, 7, FALSE)</f>
        <v>Isaacberg</v>
      </c>
    </row>
    <row r="405" spans="1:9" ht="15">
      <c r="A405" s="2">
        <v>404</v>
      </c>
      <c r="B405" s="2">
        <v>998</v>
      </c>
      <c r="C405" s="2">
        <v>45215</v>
      </c>
      <c r="D405" s="3">
        <v>44258</v>
      </c>
      <c r="E405" s="4">
        <v>44264</v>
      </c>
      <c r="F405" s="5" t="str">
        <f>VLOOKUP(B405, customers!A:D, 3, FALSE)</f>
        <v>Polygender</v>
      </c>
      <c r="G405" s="6">
        <f>VLOOKUP(B405, customers!A:D, 4, FALSE)</f>
        <v>32</v>
      </c>
      <c r="H405" s="7" t="str">
        <f>VLOOKUP(B405, customers!A:H, 8, FALSE)</f>
        <v>Queensland</v>
      </c>
      <c r="I405" s="7" t="str">
        <f>VLOOKUP(B405, customers!A:H, 7, FALSE)</f>
        <v>Kohlerberg</v>
      </c>
    </row>
    <row r="406" spans="1:9" ht="15">
      <c r="A406" s="2">
        <v>405</v>
      </c>
      <c r="B406" s="2">
        <v>493</v>
      </c>
      <c r="C406" s="2">
        <v>51471</v>
      </c>
      <c r="D406" s="3">
        <v>44417</v>
      </c>
      <c r="E406" s="4">
        <v>44420</v>
      </c>
      <c r="F406" s="5" t="str">
        <f>VLOOKUP(B406, customers!A:D, 3, FALSE)</f>
        <v>Bigender</v>
      </c>
      <c r="G406" s="6">
        <f>VLOOKUP(B406, customers!A:D, 4, FALSE)</f>
        <v>63</v>
      </c>
      <c r="H406" s="7" t="str">
        <f>VLOOKUP(B406, customers!A:H, 8, FALSE)</f>
        <v>Victoria</v>
      </c>
      <c r="I406" s="7" t="str">
        <f>VLOOKUP(B406, customers!A:H, 7, FALSE)</f>
        <v>Port Natalie</v>
      </c>
    </row>
    <row r="407" spans="1:9" ht="15">
      <c r="A407" s="2">
        <v>406</v>
      </c>
      <c r="B407" s="2">
        <v>892</v>
      </c>
      <c r="C407" s="2">
        <v>35512</v>
      </c>
      <c r="D407" s="3">
        <v>44402</v>
      </c>
      <c r="E407" s="4">
        <v>44426</v>
      </c>
      <c r="F407" s="5" t="str">
        <f>VLOOKUP(B407, customers!A:D, 3, FALSE)</f>
        <v>Non-binary</v>
      </c>
      <c r="G407" s="6">
        <f>VLOOKUP(B407, customers!A:D, 4, FALSE)</f>
        <v>44</v>
      </c>
      <c r="H407" s="7" t="str">
        <f>VLOOKUP(B407, customers!A:H, 8, FALSE)</f>
        <v>Australian Capital Territory</v>
      </c>
      <c r="I407" s="7" t="str">
        <f>VLOOKUP(B407, customers!A:H, 7, FALSE)</f>
        <v>West Annaton</v>
      </c>
    </row>
    <row r="408" spans="1:9" ht="15">
      <c r="A408" s="2">
        <v>407</v>
      </c>
      <c r="B408" s="2">
        <v>835</v>
      </c>
      <c r="C408" s="2">
        <v>42595</v>
      </c>
      <c r="D408" s="3">
        <v>44205</v>
      </c>
      <c r="E408" s="4">
        <v>44216</v>
      </c>
      <c r="F408" s="5" t="str">
        <f>VLOOKUP(B408, customers!A:D, 3, FALSE)</f>
        <v>Polygender</v>
      </c>
      <c r="G408" s="6">
        <f>VLOOKUP(B408, customers!A:D, 4, FALSE)</f>
        <v>25</v>
      </c>
      <c r="H408" s="7" t="str">
        <f>VLOOKUP(B408, customers!A:H, 8, FALSE)</f>
        <v>South Australia</v>
      </c>
      <c r="I408" s="7" t="str">
        <f>VLOOKUP(B408, customers!A:H, 7, FALSE)</f>
        <v>North Lachlanfurt</v>
      </c>
    </row>
    <row r="409" spans="1:9" ht="15">
      <c r="A409" s="2">
        <v>408</v>
      </c>
      <c r="B409" s="2">
        <v>404</v>
      </c>
      <c r="C409" s="2">
        <v>39757</v>
      </c>
      <c r="D409" s="3">
        <v>44226</v>
      </c>
      <c r="E409" s="4">
        <v>44242</v>
      </c>
      <c r="F409" s="5" t="str">
        <f>VLOOKUP(B409, customers!A:D, 3, FALSE)</f>
        <v>Non-binary</v>
      </c>
      <c r="G409" s="6">
        <f>VLOOKUP(B409, customers!A:D, 4, FALSE)</f>
        <v>79</v>
      </c>
      <c r="H409" s="7" t="str">
        <f>VLOOKUP(B409, customers!A:H, 8, FALSE)</f>
        <v>Australian Capital Territory</v>
      </c>
      <c r="I409" s="7" t="str">
        <f>VLOOKUP(B409, customers!A:H, 7, FALSE)</f>
        <v>West Ellaport</v>
      </c>
    </row>
    <row r="410" spans="1:9" ht="15">
      <c r="A410" s="2">
        <v>409</v>
      </c>
      <c r="B410" s="2">
        <v>206</v>
      </c>
      <c r="C410" s="2">
        <v>15453</v>
      </c>
      <c r="D410" s="3">
        <v>44319</v>
      </c>
      <c r="E410" s="4">
        <v>44327</v>
      </c>
      <c r="F410" s="5" t="str">
        <f>VLOOKUP(B410, customers!A:D, 3, FALSE)</f>
        <v>Polygender</v>
      </c>
      <c r="G410" s="6">
        <f>VLOOKUP(B410, customers!A:D, 4, FALSE)</f>
        <v>66</v>
      </c>
      <c r="H410" s="7" t="str">
        <f>VLOOKUP(B410, customers!A:H, 8, FALSE)</f>
        <v>Queensland</v>
      </c>
      <c r="I410" s="7" t="str">
        <f>VLOOKUP(B410, customers!A:H, 7, FALSE)</f>
        <v>South Clairetown</v>
      </c>
    </row>
    <row r="411" spans="1:9" ht="15">
      <c r="A411" s="2">
        <v>410</v>
      </c>
      <c r="B411" s="2">
        <v>47</v>
      </c>
      <c r="C411" s="2">
        <v>14296</v>
      </c>
      <c r="D411" s="3">
        <v>44412</v>
      </c>
      <c r="E411" s="4">
        <v>44417</v>
      </c>
      <c r="F411" s="5" t="str">
        <f>VLOOKUP(B411, customers!A:D, 3, FALSE)</f>
        <v>Polygender</v>
      </c>
      <c r="G411" s="6">
        <f>VLOOKUP(B411, customers!A:D, 4, FALSE)</f>
        <v>54</v>
      </c>
      <c r="H411" s="7" t="str">
        <f>VLOOKUP(B411, customers!A:H, 8, FALSE)</f>
        <v>Western Australia</v>
      </c>
      <c r="I411" s="7" t="str">
        <f>VLOOKUP(B411, customers!A:H, 7, FALSE)</f>
        <v>Lake Nicholasfurt</v>
      </c>
    </row>
    <row r="412" spans="1:9" ht="15">
      <c r="A412" s="2">
        <v>411</v>
      </c>
      <c r="B412" s="2">
        <v>771</v>
      </c>
      <c r="C412" s="2">
        <v>38909</v>
      </c>
      <c r="D412" s="3">
        <v>44272</v>
      </c>
      <c r="E412" s="4">
        <v>44294</v>
      </c>
      <c r="F412" s="5" t="str">
        <f>VLOOKUP(B412, customers!A:D, 3, FALSE)</f>
        <v>Genderfluid</v>
      </c>
      <c r="G412" s="6">
        <f>VLOOKUP(B412, customers!A:D, 4, FALSE)</f>
        <v>74</v>
      </c>
      <c r="H412" s="7" t="str">
        <f>VLOOKUP(B412, customers!A:H, 8, FALSE)</f>
        <v>Victoria</v>
      </c>
      <c r="I412" s="7" t="str">
        <f>VLOOKUP(B412, customers!A:H, 7, FALSE)</f>
        <v>Kuhntown</v>
      </c>
    </row>
    <row r="413" spans="1:9" ht="15">
      <c r="A413" s="2">
        <v>412</v>
      </c>
      <c r="B413" s="2">
        <v>427</v>
      </c>
      <c r="C413" s="2">
        <v>25520</v>
      </c>
      <c r="D413" s="3">
        <v>44462</v>
      </c>
      <c r="E413" s="4">
        <v>44482</v>
      </c>
      <c r="F413" s="5" t="str">
        <f>VLOOKUP(B413, customers!A:D, 3, FALSE)</f>
        <v>Genderqueer</v>
      </c>
      <c r="G413" s="6">
        <f>VLOOKUP(B413, customers!A:D, 4, FALSE)</f>
        <v>25</v>
      </c>
      <c r="H413" s="7" t="str">
        <f>VLOOKUP(B413, customers!A:H, 8, FALSE)</f>
        <v>Queensland</v>
      </c>
      <c r="I413" s="7" t="str">
        <f>VLOOKUP(B413, customers!A:H, 7, FALSE)</f>
        <v>New Ava</v>
      </c>
    </row>
    <row r="414" spans="1:9" ht="15">
      <c r="A414" s="2">
        <v>413</v>
      </c>
      <c r="B414" s="2">
        <v>589</v>
      </c>
      <c r="C414" s="2">
        <v>35487</v>
      </c>
      <c r="D414" s="4">
        <v>44486</v>
      </c>
      <c r="E414" s="4">
        <v>44500</v>
      </c>
      <c r="F414" s="5" t="str">
        <f>VLOOKUP(B414, customers!A:D, 3, FALSE)</f>
        <v>Polygender</v>
      </c>
      <c r="G414" s="6">
        <f>VLOOKUP(B414, customers!A:D, 4, FALSE)</f>
        <v>57</v>
      </c>
      <c r="H414" s="7" t="str">
        <f>VLOOKUP(B414, customers!A:H, 8, FALSE)</f>
        <v>Queensland</v>
      </c>
      <c r="I414" s="7" t="str">
        <f>VLOOKUP(B414, customers!A:H, 7, FALSE)</f>
        <v>Hoppetown</v>
      </c>
    </row>
    <row r="415" spans="1:9" ht="15">
      <c r="A415" s="2">
        <v>414</v>
      </c>
      <c r="B415" s="2">
        <v>212</v>
      </c>
      <c r="C415" s="2">
        <v>57052</v>
      </c>
      <c r="D415" s="3">
        <v>44198</v>
      </c>
      <c r="E415" s="4">
        <v>44199</v>
      </c>
      <c r="F415" s="5" t="str">
        <f>VLOOKUP(B415, customers!A:D, 3, FALSE)</f>
        <v>Polygender</v>
      </c>
      <c r="G415" s="6">
        <f>VLOOKUP(B415, customers!A:D, 4, FALSE)</f>
        <v>79</v>
      </c>
      <c r="H415" s="7" t="str">
        <f>VLOOKUP(B415, customers!A:H, 8, FALSE)</f>
        <v>Western Australia</v>
      </c>
      <c r="I415" s="7" t="str">
        <f>VLOOKUP(B415, customers!A:H, 7, FALSE)</f>
        <v>Port Logan</v>
      </c>
    </row>
    <row r="416" spans="1:9" ht="15">
      <c r="A416" s="2">
        <v>415</v>
      </c>
      <c r="B416" s="2">
        <v>947</v>
      </c>
      <c r="C416" s="2">
        <v>35686</v>
      </c>
      <c r="D416" s="3">
        <v>44391</v>
      </c>
      <c r="E416" s="4">
        <v>44396</v>
      </c>
      <c r="F416" s="5" t="str">
        <f>VLOOKUP(B416, customers!A:D, 3, FALSE)</f>
        <v>Genderqueer</v>
      </c>
      <c r="G416" s="6">
        <f>VLOOKUP(B416, customers!A:D, 4, FALSE)</f>
        <v>74</v>
      </c>
      <c r="H416" s="7" t="str">
        <f>VLOOKUP(B416, customers!A:H, 8, FALSE)</f>
        <v>New South Wales</v>
      </c>
      <c r="I416" s="7" t="str">
        <f>VLOOKUP(B416, customers!A:H, 7, FALSE)</f>
        <v>South Charles</v>
      </c>
    </row>
    <row r="417" spans="1:9" ht="15">
      <c r="A417" s="2">
        <v>416</v>
      </c>
      <c r="B417" s="2">
        <v>129</v>
      </c>
      <c r="C417" s="2">
        <v>37878</v>
      </c>
      <c r="D417" s="3">
        <v>44477</v>
      </c>
      <c r="E417" s="4">
        <v>44494</v>
      </c>
      <c r="F417" s="5" t="str">
        <f>VLOOKUP(B417, customers!A:D, 3, FALSE)</f>
        <v>Non-binary</v>
      </c>
      <c r="G417" s="6">
        <f>VLOOKUP(B417, customers!A:D, 4, FALSE)</f>
        <v>68</v>
      </c>
      <c r="H417" s="7" t="str">
        <f>VLOOKUP(B417, customers!A:H, 8, FALSE)</f>
        <v>Western Australia</v>
      </c>
      <c r="I417" s="7" t="str">
        <f>VLOOKUP(B417, customers!A:H, 7, FALSE)</f>
        <v>Port Harrychester</v>
      </c>
    </row>
    <row r="418" spans="1:9" ht="15">
      <c r="A418" s="2">
        <v>417</v>
      </c>
      <c r="B418" s="2">
        <v>729</v>
      </c>
      <c r="C418" s="2">
        <v>45024</v>
      </c>
      <c r="D418" s="3">
        <v>44453</v>
      </c>
      <c r="E418" s="4">
        <v>44480</v>
      </c>
      <c r="F418" s="5" t="str">
        <f>VLOOKUP(B418, customers!A:D, 3, FALSE)</f>
        <v>Female</v>
      </c>
      <c r="G418" s="6">
        <f>VLOOKUP(B418, customers!A:D, 4, FALSE)</f>
        <v>54</v>
      </c>
      <c r="H418" s="7" t="str">
        <f>VLOOKUP(B418, customers!A:H, 8, FALSE)</f>
        <v>South Australia</v>
      </c>
      <c r="I418" s="7" t="str">
        <f>VLOOKUP(B418, customers!A:H, 7, FALSE)</f>
        <v>Cameronport</v>
      </c>
    </row>
    <row r="419" spans="1:9" ht="15">
      <c r="A419" s="2">
        <v>418</v>
      </c>
      <c r="B419" s="2">
        <v>918</v>
      </c>
      <c r="C419" s="2">
        <v>55376</v>
      </c>
      <c r="D419" s="3">
        <v>44432</v>
      </c>
      <c r="E419" s="4">
        <v>44454</v>
      </c>
      <c r="F419" s="5" t="str">
        <f>VLOOKUP(B419, customers!A:D, 3, FALSE)</f>
        <v>Polygender</v>
      </c>
      <c r="G419" s="6">
        <f>VLOOKUP(B419, customers!A:D, 4, FALSE)</f>
        <v>69</v>
      </c>
      <c r="H419" s="7" t="str">
        <f>VLOOKUP(B419, customers!A:H, 8, FALSE)</f>
        <v>Australian Capital Territory</v>
      </c>
      <c r="I419" s="7" t="str">
        <f>VLOOKUP(B419, customers!A:H, 7, FALSE)</f>
        <v>Violetstad</v>
      </c>
    </row>
    <row r="420" spans="1:9" ht="15">
      <c r="A420" s="2">
        <v>419</v>
      </c>
      <c r="B420" s="2">
        <v>745</v>
      </c>
      <c r="C420" s="2">
        <v>19518</v>
      </c>
      <c r="D420" s="4">
        <v>44489</v>
      </c>
      <c r="E420" s="4">
        <v>44510</v>
      </c>
      <c r="F420" s="5" t="str">
        <f>VLOOKUP(B420, customers!A:D, 3, FALSE)</f>
        <v>Non-binary</v>
      </c>
      <c r="G420" s="6">
        <f>VLOOKUP(B420, customers!A:D, 4, FALSE)</f>
        <v>31</v>
      </c>
      <c r="H420" s="7" t="str">
        <f>VLOOKUP(B420, customers!A:H, 8, FALSE)</f>
        <v>Northern Territory</v>
      </c>
      <c r="I420" s="7" t="str">
        <f>VLOOKUP(B420, customers!A:H, 7, FALSE)</f>
        <v>North Matthewfort</v>
      </c>
    </row>
    <row r="421" spans="1:9" ht="15">
      <c r="A421" s="2">
        <v>420</v>
      </c>
      <c r="B421" s="2">
        <v>482</v>
      </c>
      <c r="C421" s="2">
        <v>25541</v>
      </c>
      <c r="D421" s="3">
        <v>44249</v>
      </c>
      <c r="E421" s="4">
        <v>44274</v>
      </c>
      <c r="F421" s="5" t="str">
        <f>VLOOKUP(B421, customers!A:D, 3, FALSE)</f>
        <v>Agender</v>
      </c>
      <c r="G421" s="6">
        <f>VLOOKUP(B421, customers!A:D, 4, FALSE)</f>
        <v>63</v>
      </c>
      <c r="H421" s="7" t="str">
        <f>VLOOKUP(B421, customers!A:H, 8, FALSE)</f>
        <v>Queensland</v>
      </c>
      <c r="I421" s="7" t="str">
        <f>VLOOKUP(B421, customers!A:H, 7, FALSE)</f>
        <v>East Joshua</v>
      </c>
    </row>
    <row r="422" spans="1:9" ht="15">
      <c r="A422" s="2">
        <v>421</v>
      </c>
      <c r="B422" s="2">
        <v>691</v>
      </c>
      <c r="C422" s="2">
        <v>24273</v>
      </c>
      <c r="D422" s="3">
        <v>44467</v>
      </c>
      <c r="E422" s="4">
        <v>44478</v>
      </c>
      <c r="F422" s="5" t="str">
        <f>VLOOKUP(B422, customers!A:D, 3, FALSE)</f>
        <v>Genderfluid</v>
      </c>
      <c r="G422" s="6">
        <f>VLOOKUP(B422, customers!A:D, 4, FALSE)</f>
        <v>73</v>
      </c>
      <c r="H422" s="7" t="str">
        <f>VLOOKUP(B422, customers!A:H, 8, FALSE)</f>
        <v>New South Wales</v>
      </c>
      <c r="I422" s="7" t="str">
        <f>VLOOKUP(B422, customers!A:H, 7, FALSE)</f>
        <v>Abigailshire</v>
      </c>
    </row>
    <row r="423" spans="1:9" ht="15">
      <c r="A423" s="2">
        <v>422</v>
      </c>
      <c r="B423" s="2">
        <v>375</v>
      </c>
      <c r="C423" s="2">
        <v>48025</v>
      </c>
      <c r="D423" s="3">
        <v>44271</v>
      </c>
      <c r="E423" s="4">
        <v>44281</v>
      </c>
      <c r="F423" s="5" t="str">
        <f>VLOOKUP(B423, customers!A:D, 3, FALSE)</f>
        <v>Agender</v>
      </c>
      <c r="G423" s="6">
        <f>VLOOKUP(B423, customers!A:D, 4, FALSE)</f>
        <v>77</v>
      </c>
      <c r="H423" s="7" t="str">
        <f>VLOOKUP(B423, customers!A:H, 8, FALSE)</f>
        <v>Northern Territory</v>
      </c>
      <c r="I423" s="7" t="str">
        <f>VLOOKUP(B423, customers!A:H, 7, FALSE)</f>
        <v>Ernserland</v>
      </c>
    </row>
    <row r="424" spans="1:9" ht="15">
      <c r="A424" s="2">
        <v>423</v>
      </c>
      <c r="B424" s="2">
        <v>507</v>
      </c>
      <c r="C424" s="2">
        <v>34107</v>
      </c>
      <c r="D424" s="3">
        <v>44359</v>
      </c>
      <c r="E424" s="4">
        <v>44368</v>
      </c>
      <c r="F424" s="5" t="str">
        <f>VLOOKUP(B424, customers!A:D, 3, FALSE)</f>
        <v>Polygender</v>
      </c>
      <c r="G424" s="6">
        <f>VLOOKUP(B424, customers!A:D, 4, FALSE)</f>
        <v>74</v>
      </c>
      <c r="H424" s="7" t="str">
        <f>VLOOKUP(B424, customers!A:H, 8, FALSE)</f>
        <v>Victoria</v>
      </c>
      <c r="I424" s="7" t="str">
        <f>VLOOKUP(B424, customers!A:H, 7, FALSE)</f>
        <v>Jaydenside</v>
      </c>
    </row>
    <row r="425" spans="1:9" ht="15">
      <c r="A425" s="2">
        <v>424</v>
      </c>
      <c r="B425" s="2">
        <v>551</v>
      </c>
      <c r="C425" s="2">
        <v>58723</v>
      </c>
      <c r="D425" s="3">
        <v>44268</v>
      </c>
      <c r="E425" s="4">
        <v>44273</v>
      </c>
      <c r="F425" s="5" t="str">
        <f>VLOOKUP(B425, customers!A:D, 3, FALSE)</f>
        <v>Bigender</v>
      </c>
      <c r="G425" s="6">
        <f>VLOOKUP(B425, customers!A:D, 4, FALSE)</f>
        <v>68</v>
      </c>
      <c r="H425" s="7" t="str">
        <f>VLOOKUP(B425, customers!A:H, 8, FALSE)</f>
        <v>South Australia</v>
      </c>
      <c r="I425" s="7" t="str">
        <f>VLOOKUP(B425, customers!A:H, 7, FALSE)</f>
        <v>Declanton</v>
      </c>
    </row>
    <row r="426" spans="1:9" ht="15">
      <c r="A426" s="2">
        <v>425</v>
      </c>
      <c r="B426" s="2">
        <v>606</v>
      </c>
      <c r="C426" s="2">
        <v>12705</v>
      </c>
      <c r="D426" s="3">
        <v>44248</v>
      </c>
      <c r="E426" s="4">
        <v>44272</v>
      </c>
      <c r="F426" s="5" t="str">
        <f>VLOOKUP(B426, customers!A:D, 3, FALSE)</f>
        <v>Polygender</v>
      </c>
      <c r="G426" s="6">
        <f>VLOOKUP(B426, customers!A:D, 4, FALSE)</f>
        <v>53</v>
      </c>
      <c r="H426" s="7" t="str">
        <f>VLOOKUP(B426, customers!A:H, 8, FALSE)</f>
        <v>New South Wales</v>
      </c>
      <c r="I426" s="7" t="str">
        <f>VLOOKUP(B426, customers!A:H, 7, FALSE)</f>
        <v>Calebville</v>
      </c>
    </row>
    <row r="427" spans="1:9" ht="15">
      <c r="A427" s="2">
        <v>426</v>
      </c>
      <c r="B427" s="2">
        <v>776</v>
      </c>
      <c r="C427" s="2">
        <v>32793</v>
      </c>
      <c r="D427" s="3">
        <v>44465</v>
      </c>
      <c r="E427" s="4">
        <v>44485</v>
      </c>
      <c r="F427" s="5" t="str">
        <f>VLOOKUP(B427, customers!A:D, 3, FALSE)</f>
        <v>Genderfluid</v>
      </c>
      <c r="G427" s="6">
        <f>VLOOKUP(B427, customers!A:D, 4, FALSE)</f>
        <v>24</v>
      </c>
      <c r="H427" s="7" t="str">
        <f>VLOOKUP(B427, customers!A:H, 8, FALSE)</f>
        <v>Australian Capital Territory</v>
      </c>
      <c r="I427" s="7" t="str">
        <f>VLOOKUP(B427, customers!A:H, 7, FALSE)</f>
        <v>Harveyville</v>
      </c>
    </row>
    <row r="428" spans="1:9" ht="15">
      <c r="A428" s="2">
        <v>427</v>
      </c>
      <c r="B428" s="2">
        <v>282</v>
      </c>
      <c r="C428" s="2">
        <v>20082</v>
      </c>
      <c r="D428" s="3">
        <v>44223</v>
      </c>
      <c r="E428" s="4">
        <v>44237</v>
      </c>
      <c r="F428" s="5" t="str">
        <f>VLOOKUP(B428, customers!A:D, 3, FALSE)</f>
        <v>Female</v>
      </c>
      <c r="G428" s="6">
        <f>VLOOKUP(B428, customers!A:D, 4, FALSE)</f>
        <v>59</v>
      </c>
      <c r="H428" s="7" t="str">
        <f>VLOOKUP(B428, customers!A:H, 8, FALSE)</f>
        <v>Australian Capital Territory</v>
      </c>
      <c r="I428" s="7" t="str">
        <f>VLOOKUP(B428, customers!A:H, 7, FALSE)</f>
        <v>Port Hannahburgh</v>
      </c>
    </row>
    <row r="429" spans="1:9" ht="15">
      <c r="A429" s="2">
        <v>428</v>
      </c>
      <c r="B429" s="2">
        <v>431</v>
      </c>
      <c r="C429" s="2">
        <v>48629</v>
      </c>
      <c r="D429" s="3">
        <v>44251</v>
      </c>
      <c r="E429" s="4">
        <v>44278</v>
      </c>
      <c r="F429" s="5" t="str">
        <f>VLOOKUP(B429, customers!A:D, 3, FALSE)</f>
        <v>Agender</v>
      </c>
      <c r="G429" s="6">
        <f>VLOOKUP(B429, customers!A:D, 4, FALSE)</f>
        <v>41</v>
      </c>
      <c r="H429" s="7" t="str">
        <f>VLOOKUP(B429, customers!A:H, 8, FALSE)</f>
        <v>Victoria</v>
      </c>
      <c r="I429" s="7" t="str">
        <f>VLOOKUP(B429, customers!A:H, 7, FALSE)</f>
        <v>Jademouth</v>
      </c>
    </row>
    <row r="430" spans="1:9" ht="15">
      <c r="A430" s="2">
        <v>429</v>
      </c>
      <c r="B430" s="2">
        <v>754</v>
      </c>
      <c r="C430" s="2">
        <v>23238</v>
      </c>
      <c r="D430" s="3">
        <v>44235</v>
      </c>
      <c r="E430" s="4">
        <v>44249</v>
      </c>
      <c r="F430" s="5" t="str">
        <f>VLOOKUP(B430, customers!A:D, 3, FALSE)</f>
        <v>Bigender</v>
      </c>
      <c r="G430" s="6">
        <f>VLOOKUP(B430, customers!A:D, 4, FALSE)</f>
        <v>74</v>
      </c>
      <c r="H430" s="7" t="str">
        <f>VLOOKUP(B430, customers!A:H, 8, FALSE)</f>
        <v>New South Wales</v>
      </c>
      <c r="I430" s="7" t="str">
        <f>VLOOKUP(B430, customers!A:H, 7, FALSE)</f>
        <v>Lake Jesse</v>
      </c>
    </row>
    <row r="431" spans="1:9" ht="15">
      <c r="A431" s="2">
        <v>430</v>
      </c>
      <c r="B431" s="2">
        <v>155</v>
      </c>
      <c r="C431" s="2">
        <v>49272</v>
      </c>
      <c r="D431" s="3">
        <v>44235</v>
      </c>
      <c r="E431" s="4">
        <v>44256</v>
      </c>
      <c r="F431" s="5" t="str">
        <f>VLOOKUP(B431, customers!A:D, 3, FALSE)</f>
        <v>Male</v>
      </c>
      <c r="G431" s="6">
        <f>VLOOKUP(B431, customers!A:D, 4, FALSE)</f>
        <v>80</v>
      </c>
      <c r="H431" s="7" t="str">
        <f>VLOOKUP(B431, customers!A:H, 8, FALSE)</f>
        <v>New South Wales</v>
      </c>
      <c r="I431" s="7" t="str">
        <f>VLOOKUP(B431, customers!A:H, 7, FALSE)</f>
        <v>Port Sophia</v>
      </c>
    </row>
    <row r="432" spans="1:9" ht="15">
      <c r="A432" s="2">
        <v>431</v>
      </c>
      <c r="B432" s="2">
        <v>325</v>
      </c>
      <c r="C432" s="2">
        <v>35804</v>
      </c>
      <c r="D432" s="3">
        <v>44311</v>
      </c>
      <c r="E432" s="4">
        <v>44325</v>
      </c>
      <c r="F432" s="5" t="str">
        <f>VLOOKUP(B432, customers!A:D, 3, FALSE)</f>
        <v>Genderqueer</v>
      </c>
      <c r="G432" s="6">
        <f>VLOOKUP(B432, customers!A:D, 4, FALSE)</f>
        <v>68</v>
      </c>
      <c r="H432" s="7" t="str">
        <f>VLOOKUP(B432, customers!A:H, 8, FALSE)</f>
        <v>South Australia</v>
      </c>
      <c r="I432" s="7" t="str">
        <f>VLOOKUP(B432, customers!A:H, 7, FALSE)</f>
        <v>West Claudia</v>
      </c>
    </row>
    <row r="433" spans="1:9" ht="15">
      <c r="A433" s="2">
        <v>432</v>
      </c>
      <c r="B433" s="2">
        <v>20</v>
      </c>
      <c r="C433" s="2">
        <v>37821</v>
      </c>
      <c r="D433" s="4">
        <v>44489</v>
      </c>
      <c r="E433" s="4">
        <v>44503</v>
      </c>
      <c r="F433" s="5" t="str">
        <f>VLOOKUP(B433, customers!A:D, 3, FALSE)</f>
        <v>Genderqueer</v>
      </c>
      <c r="G433" s="6">
        <f>VLOOKUP(B433, customers!A:D, 4, FALSE)</f>
        <v>55</v>
      </c>
      <c r="H433" s="7" t="str">
        <f>VLOOKUP(B433, customers!A:H, 8, FALSE)</f>
        <v>South Australia</v>
      </c>
      <c r="I433" s="7" t="str">
        <f>VLOOKUP(B433, customers!A:H, 7, FALSE)</f>
        <v>East Audrey</v>
      </c>
    </row>
    <row r="434" spans="1:9" ht="15">
      <c r="A434" s="2">
        <v>433</v>
      </c>
      <c r="B434" s="2">
        <v>419</v>
      </c>
      <c r="C434" s="2">
        <v>32215</v>
      </c>
      <c r="D434" s="3">
        <v>44426</v>
      </c>
      <c r="E434" s="4">
        <v>44441</v>
      </c>
      <c r="F434" s="5" t="str">
        <f>VLOOKUP(B434, customers!A:D, 3, FALSE)</f>
        <v>Male</v>
      </c>
      <c r="G434" s="6">
        <f>VLOOKUP(B434, customers!A:D, 4, FALSE)</f>
        <v>58</v>
      </c>
      <c r="H434" s="7" t="str">
        <f>VLOOKUP(B434, customers!A:H, 8, FALSE)</f>
        <v>Queensland</v>
      </c>
      <c r="I434" s="7" t="str">
        <f>VLOOKUP(B434, customers!A:H, 7, FALSE)</f>
        <v>West Mackenzie</v>
      </c>
    </row>
    <row r="435" spans="1:9" ht="15">
      <c r="A435" s="2">
        <v>434</v>
      </c>
      <c r="B435" s="2">
        <v>940</v>
      </c>
      <c r="C435" s="2">
        <v>42284</v>
      </c>
      <c r="D435" s="3">
        <v>44327</v>
      </c>
      <c r="E435" s="4">
        <v>44348</v>
      </c>
      <c r="F435" s="5" t="str">
        <f>VLOOKUP(B435, customers!A:D, 3, FALSE)</f>
        <v>Genderqueer</v>
      </c>
      <c r="G435" s="6">
        <f>VLOOKUP(B435, customers!A:D, 4, FALSE)</f>
        <v>46</v>
      </c>
      <c r="H435" s="7" t="str">
        <f>VLOOKUP(B435, customers!A:H, 8, FALSE)</f>
        <v>Tasmania</v>
      </c>
      <c r="I435" s="7" t="str">
        <f>VLOOKUP(B435, customers!A:H, 7, FALSE)</f>
        <v>Harberview</v>
      </c>
    </row>
    <row r="436" spans="1:9" ht="15">
      <c r="A436" s="2">
        <v>435</v>
      </c>
      <c r="B436" s="2">
        <v>886</v>
      </c>
      <c r="C436" s="2">
        <v>56764</v>
      </c>
      <c r="D436" s="3">
        <v>44244</v>
      </c>
      <c r="E436" s="4">
        <v>44249</v>
      </c>
      <c r="F436" s="5" t="str">
        <f>VLOOKUP(B436, customers!A:D, 3, FALSE)</f>
        <v>Non-binary</v>
      </c>
      <c r="G436" s="6">
        <f>VLOOKUP(B436, customers!A:D, 4, FALSE)</f>
        <v>69</v>
      </c>
      <c r="H436" s="7" t="str">
        <f>VLOOKUP(B436, customers!A:H, 8, FALSE)</f>
        <v>Northern Territory</v>
      </c>
      <c r="I436" s="7" t="str">
        <f>VLOOKUP(B436, customers!A:H, 7, FALSE)</f>
        <v>Thompsonport</v>
      </c>
    </row>
    <row r="437" spans="1:9" ht="15">
      <c r="A437" s="2">
        <v>436</v>
      </c>
      <c r="B437" s="2">
        <v>739</v>
      </c>
      <c r="C437" s="2">
        <v>47040</v>
      </c>
      <c r="D437" s="3">
        <v>44425</v>
      </c>
      <c r="E437" s="4">
        <v>44449</v>
      </c>
      <c r="F437" s="5" t="str">
        <f>VLOOKUP(B437, customers!A:D, 3, FALSE)</f>
        <v>Female</v>
      </c>
      <c r="G437" s="6">
        <f>VLOOKUP(B437, customers!A:D, 4, FALSE)</f>
        <v>57</v>
      </c>
      <c r="H437" s="7" t="str">
        <f>VLOOKUP(B437, customers!A:H, 8, FALSE)</f>
        <v>New South Wales</v>
      </c>
      <c r="I437" s="7" t="str">
        <f>VLOOKUP(B437, customers!A:H, 7, FALSE)</f>
        <v>East Matthewville</v>
      </c>
    </row>
    <row r="438" spans="1:9" ht="15">
      <c r="A438" s="2">
        <v>437</v>
      </c>
      <c r="B438" s="2">
        <v>269</v>
      </c>
      <c r="C438" s="2">
        <v>42857</v>
      </c>
      <c r="D438" s="3">
        <v>44433</v>
      </c>
      <c r="E438" s="4">
        <v>44444</v>
      </c>
      <c r="F438" s="5" t="str">
        <f>VLOOKUP(B438, customers!A:D, 3, FALSE)</f>
        <v>Bigender</v>
      </c>
      <c r="G438" s="6">
        <f>VLOOKUP(B438, customers!A:D, 4, FALSE)</f>
        <v>20</v>
      </c>
      <c r="H438" s="7" t="str">
        <f>VLOOKUP(B438, customers!A:H, 8, FALSE)</f>
        <v>New South Wales</v>
      </c>
      <c r="I438" s="7" t="str">
        <f>VLOOKUP(B438, customers!A:H, 7, FALSE)</f>
        <v>New Jadehaven</v>
      </c>
    </row>
    <row r="439" spans="1:9" ht="15">
      <c r="A439" s="2">
        <v>438</v>
      </c>
      <c r="B439" s="2">
        <v>989</v>
      </c>
      <c r="C439" s="2">
        <v>51250</v>
      </c>
      <c r="D439" s="3">
        <v>44338</v>
      </c>
      <c r="E439" s="4">
        <v>44347</v>
      </c>
      <c r="F439" s="5" t="str">
        <f>VLOOKUP(B439, customers!A:D, 3, FALSE)</f>
        <v>Bigender</v>
      </c>
      <c r="G439" s="6">
        <f>VLOOKUP(B439, customers!A:D, 4, FALSE)</f>
        <v>53</v>
      </c>
      <c r="H439" s="7" t="str">
        <f>VLOOKUP(B439, customers!A:H, 8, FALSE)</f>
        <v>Australian Capital Territory</v>
      </c>
      <c r="I439" s="7" t="str">
        <f>VLOOKUP(B439, customers!A:H, 7, FALSE)</f>
        <v>Stewartland</v>
      </c>
    </row>
    <row r="440" spans="1:9" ht="15">
      <c r="A440" s="2">
        <v>439</v>
      </c>
      <c r="B440" s="2">
        <v>286</v>
      </c>
      <c r="C440" s="2">
        <v>15329</v>
      </c>
      <c r="D440" s="3">
        <v>44432</v>
      </c>
      <c r="E440" s="4">
        <v>44445</v>
      </c>
      <c r="F440" s="5" t="str">
        <f>VLOOKUP(B440, customers!A:D, 3, FALSE)</f>
        <v>Polygender</v>
      </c>
      <c r="G440" s="6">
        <f>VLOOKUP(B440, customers!A:D, 4, FALSE)</f>
        <v>34</v>
      </c>
      <c r="H440" s="7" t="str">
        <f>VLOOKUP(B440, customers!A:H, 8, FALSE)</f>
        <v>Queensland</v>
      </c>
      <c r="I440" s="7" t="str">
        <f>VLOOKUP(B440, customers!A:H, 7, FALSE)</f>
        <v>Charlotteville</v>
      </c>
    </row>
    <row r="441" spans="1:9" ht="15">
      <c r="A441" s="2">
        <v>440</v>
      </c>
      <c r="B441" s="2">
        <v>553</v>
      </c>
      <c r="C441" s="2">
        <v>14884</v>
      </c>
      <c r="D441" s="3">
        <v>44478</v>
      </c>
      <c r="E441" s="4">
        <v>44499</v>
      </c>
      <c r="F441" s="5" t="str">
        <f>VLOOKUP(B441, customers!A:D, 3, FALSE)</f>
        <v>Genderfluid</v>
      </c>
      <c r="G441" s="6">
        <f>VLOOKUP(B441, customers!A:D, 4, FALSE)</f>
        <v>30</v>
      </c>
      <c r="H441" s="7" t="str">
        <f>VLOOKUP(B441, customers!A:H, 8, FALSE)</f>
        <v>New South Wales</v>
      </c>
      <c r="I441" s="7" t="str">
        <f>VLOOKUP(B441, customers!A:H, 7, FALSE)</f>
        <v>Kaiview</v>
      </c>
    </row>
    <row r="442" spans="1:9" ht="15">
      <c r="A442" s="2">
        <v>441</v>
      </c>
      <c r="B442" s="2">
        <v>726</v>
      </c>
      <c r="C442" s="2">
        <v>13419</v>
      </c>
      <c r="D442" s="3">
        <v>44255</v>
      </c>
      <c r="E442" s="4">
        <v>44257</v>
      </c>
      <c r="F442" s="5" t="str">
        <f>VLOOKUP(B442, customers!A:D, 3, FALSE)</f>
        <v>Genderqueer</v>
      </c>
      <c r="G442" s="6">
        <f>VLOOKUP(B442, customers!A:D, 4, FALSE)</f>
        <v>27</v>
      </c>
      <c r="H442" s="7" t="str">
        <f>VLOOKUP(B442, customers!A:H, 8, FALSE)</f>
        <v>Western Australia</v>
      </c>
      <c r="I442" s="7" t="str">
        <f>VLOOKUP(B442, customers!A:H, 7, FALSE)</f>
        <v>Cassinport</v>
      </c>
    </row>
    <row r="443" spans="1:9" ht="15">
      <c r="A443" s="2">
        <v>442</v>
      </c>
      <c r="B443" s="2">
        <v>693</v>
      </c>
      <c r="C443" s="2">
        <v>58324</v>
      </c>
      <c r="D443" s="3">
        <v>44279</v>
      </c>
      <c r="E443" s="4">
        <v>44285</v>
      </c>
      <c r="F443" s="5" t="str">
        <f>VLOOKUP(B443, customers!A:D, 3, FALSE)</f>
        <v>Genderqueer</v>
      </c>
      <c r="G443" s="6">
        <f>VLOOKUP(B443, customers!A:D, 4, FALSE)</f>
        <v>45</v>
      </c>
      <c r="H443" s="7" t="str">
        <f>VLOOKUP(B443, customers!A:H, 8, FALSE)</f>
        <v>Queensland</v>
      </c>
      <c r="I443" s="7" t="str">
        <f>VLOOKUP(B443, customers!A:H, 7, FALSE)</f>
        <v>Beattychester</v>
      </c>
    </row>
    <row r="444" spans="1:9" ht="15">
      <c r="A444" s="2">
        <v>443</v>
      </c>
      <c r="B444" s="2">
        <v>966</v>
      </c>
      <c r="C444" s="2">
        <v>10043</v>
      </c>
      <c r="D444" s="3">
        <v>44264</v>
      </c>
      <c r="E444" s="4">
        <v>44282</v>
      </c>
      <c r="F444" s="5" t="str">
        <f>VLOOKUP(B444, customers!A:D, 3, FALSE)</f>
        <v>Female</v>
      </c>
      <c r="G444" s="6">
        <f>VLOOKUP(B444, customers!A:D, 4, FALSE)</f>
        <v>63</v>
      </c>
      <c r="H444" s="7" t="str">
        <f>VLOOKUP(B444, customers!A:H, 8, FALSE)</f>
        <v>Western Australia</v>
      </c>
      <c r="I444" s="7" t="str">
        <f>VLOOKUP(B444, customers!A:H, 7, FALSE)</f>
        <v>South Heidi</v>
      </c>
    </row>
    <row r="445" spans="1:9" ht="15">
      <c r="A445" s="2">
        <v>444</v>
      </c>
      <c r="B445" s="2">
        <v>383</v>
      </c>
      <c r="C445" s="2">
        <v>33452</v>
      </c>
      <c r="D445" s="3">
        <v>44262</v>
      </c>
      <c r="E445" s="4">
        <v>44281</v>
      </c>
      <c r="F445" s="5" t="str">
        <f>VLOOKUP(B445, customers!A:D, 3, FALSE)</f>
        <v>Non-binary</v>
      </c>
      <c r="G445" s="6">
        <f>VLOOKUP(B445, customers!A:D, 4, FALSE)</f>
        <v>23</v>
      </c>
      <c r="H445" s="7" t="str">
        <f>VLOOKUP(B445, customers!A:H, 8, FALSE)</f>
        <v>Victoria</v>
      </c>
      <c r="I445" s="7" t="str">
        <f>VLOOKUP(B445, customers!A:H, 7, FALSE)</f>
        <v>South Hannahstad</v>
      </c>
    </row>
    <row r="446" spans="1:9" ht="15">
      <c r="A446" s="2">
        <v>445</v>
      </c>
      <c r="B446" s="2">
        <v>893</v>
      </c>
      <c r="C446" s="2">
        <v>27329</v>
      </c>
      <c r="D446" s="3">
        <v>44384</v>
      </c>
      <c r="E446" s="4">
        <v>44404</v>
      </c>
      <c r="F446" s="5" t="str">
        <f>VLOOKUP(B446, customers!A:D, 3, FALSE)</f>
        <v>Genderfluid</v>
      </c>
      <c r="G446" s="6">
        <f>VLOOKUP(B446, customers!A:D, 4, FALSE)</f>
        <v>57</v>
      </c>
      <c r="H446" s="7" t="str">
        <f>VLOOKUP(B446, customers!A:H, 8, FALSE)</f>
        <v>Western Australia</v>
      </c>
      <c r="I446" s="7" t="str">
        <f>VLOOKUP(B446, customers!A:H, 7, FALSE)</f>
        <v>Port Jettshire</v>
      </c>
    </row>
    <row r="447" spans="1:9" ht="15">
      <c r="A447" s="2">
        <v>446</v>
      </c>
      <c r="B447" s="2">
        <v>283</v>
      </c>
      <c r="C447" s="2">
        <v>19398</v>
      </c>
      <c r="D447" s="3">
        <v>44281</v>
      </c>
      <c r="E447" s="4">
        <v>44285</v>
      </c>
      <c r="F447" s="5" t="str">
        <f>VLOOKUP(B447, customers!A:D, 3, FALSE)</f>
        <v>Male</v>
      </c>
      <c r="G447" s="6">
        <f>VLOOKUP(B447, customers!A:D, 4, FALSE)</f>
        <v>23</v>
      </c>
      <c r="H447" s="7" t="str">
        <f>VLOOKUP(B447, customers!A:H, 8, FALSE)</f>
        <v>New South Wales</v>
      </c>
      <c r="I447" s="7" t="str">
        <f>VLOOKUP(B447, customers!A:H, 7, FALSE)</f>
        <v>New George</v>
      </c>
    </row>
    <row r="448" spans="1:9" ht="15">
      <c r="A448" s="2">
        <v>447</v>
      </c>
      <c r="B448" s="2">
        <v>100</v>
      </c>
      <c r="C448" s="2">
        <v>59708</v>
      </c>
      <c r="D448" s="3">
        <v>44206</v>
      </c>
      <c r="E448" s="4">
        <v>44219</v>
      </c>
      <c r="F448" s="5" t="str">
        <f>VLOOKUP(B448, customers!A:D, 3, FALSE)</f>
        <v>Genderfluid</v>
      </c>
      <c r="G448" s="6">
        <f>VLOOKUP(B448, customers!A:D, 4, FALSE)</f>
        <v>69</v>
      </c>
      <c r="H448" s="7" t="str">
        <f>VLOOKUP(B448, customers!A:H, 8, FALSE)</f>
        <v>Queensland</v>
      </c>
      <c r="I448" s="7" t="str">
        <f>VLOOKUP(B448, customers!A:H, 7, FALSE)</f>
        <v>Lake Callumville</v>
      </c>
    </row>
    <row r="449" spans="1:9" ht="15">
      <c r="A449" s="2">
        <v>448</v>
      </c>
      <c r="B449" s="2">
        <v>185</v>
      </c>
      <c r="C449" s="2">
        <v>16486</v>
      </c>
      <c r="D449" s="3">
        <v>44428</v>
      </c>
      <c r="E449" s="4">
        <v>44439</v>
      </c>
      <c r="F449" s="5" t="str">
        <f>VLOOKUP(B449, customers!A:D, 3, FALSE)</f>
        <v>Polygender</v>
      </c>
      <c r="G449" s="6">
        <f>VLOOKUP(B449, customers!A:D, 4, FALSE)</f>
        <v>67</v>
      </c>
      <c r="H449" s="7" t="str">
        <f>VLOOKUP(B449, customers!A:H, 8, FALSE)</f>
        <v>Victoria</v>
      </c>
      <c r="I449" s="7" t="str">
        <f>VLOOKUP(B449, customers!A:H, 7, FALSE)</f>
        <v>Violetborough</v>
      </c>
    </row>
    <row r="450" spans="1:9" ht="15">
      <c r="A450" s="2">
        <v>449</v>
      </c>
      <c r="B450" s="2">
        <v>163</v>
      </c>
      <c r="C450" s="2">
        <v>56294</v>
      </c>
      <c r="D450" s="4">
        <v>44492</v>
      </c>
      <c r="E450" s="4">
        <v>44509</v>
      </c>
      <c r="F450" s="5" t="str">
        <f>VLOOKUP(B450, customers!A:D, 3, FALSE)</f>
        <v>Genderfluid</v>
      </c>
      <c r="G450" s="6">
        <f>VLOOKUP(B450, customers!A:D, 4, FALSE)</f>
        <v>20</v>
      </c>
      <c r="H450" s="7" t="str">
        <f>VLOOKUP(B450, customers!A:H, 8, FALSE)</f>
        <v>Australian Capital Territory</v>
      </c>
      <c r="I450" s="7" t="str">
        <f>VLOOKUP(B450, customers!A:H, 7, FALSE)</f>
        <v>Port Elliechester</v>
      </c>
    </row>
    <row r="451" spans="1:9" ht="15">
      <c r="A451" s="2">
        <v>450</v>
      </c>
      <c r="B451" s="2">
        <v>648</v>
      </c>
      <c r="C451" s="2">
        <v>12078</v>
      </c>
      <c r="D451" s="3">
        <v>44316</v>
      </c>
      <c r="E451" s="4">
        <v>44321</v>
      </c>
      <c r="F451" s="5" t="str">
        <f>VLOOKUP(B451, customers!A:D, 3, FALSE)</f>
        <v>Genderfluid</v>
      </c>
      <c r="G451" s="6">
        <f>VLOOKUP(B451, customers!A:D, 4, FALSE)</f>
        <v>38</v>
      </c>
      <c r="H451" s="7" t="str">
        <f>VLOOKUP(B451, customers!A:H, 8, FALSE)</f>
        <v>South Australia</v>
      </c>
      <c r="I451" s="7" t="str">
        <f>VLOOKUP(B451, customers!A:H, 7, FALSE)</f>
        <v>New Emmastad</v>
      </c>
    </row>
    <row r="452" spans="1:9" ht="15">
      <c r="A452" s="2">
        <v>451</v>
      </c>
      <c r="B452" s="2">
        <v>566</v>
      </c>
      <c r="C452" s="2">
        <v>29859</v>
      </c>
      <c r="D452" s="3">
        <v>44433</v>
      </c>
      <c r="E452" s="4">
        <v>44445</v>
      </c>
      <c r="F452" s="5" t="str">
        <f>VLOOKUP(B452, customers!A:D, 3, FALSE)</f>
        <v>Male</v>
      </c>
      <c r="G452" s="6">
        <f>VLOOKUP(B452, customers!A:D, 4, FALSE)</f>
        <v>23</v>
      </c>
      <c r="H452" s="7" t="str">
        <f>VLOOKUP(B452, customers!A:H, 8, FALSE)</f>
        <v>Tasmania</v>
      </c>
      <c r="I452" s="7" t="str">
        <f>VLOOKUP(B452, customers!A:H, 7, FALSE)</f>
        <v>O'keefeton</v>
      </c>
    </row>
    <row r="453" spans="1:9" ht="15">
      <c r="A453" s="2">
        <v>452</v>
      </c>
      <c r="B453" s="2">
        <v>123</v>
      </c>
      <c r="C453" s="2">
        <v>50557</v>
      </c>
      <c r="D453" s="3">
        <v>44478</v>
      </c>
      <c r="E453" s="4">
        <v>44491</v>
      </c>
      <c r="F453" s="5" t="str">
        <f>VLOOKUP(B453, customers!A:D, 3, FALSE)</f>
        <v>Female</v>
      </c>
      <c r="G453" s="6">
        <f>VLOOKUP(B453, customers!A:D, 4, FALSE)</f>
        <v>22</v>
      </c>
      <c r="H453" s="7" t="str">
        <f>VLOOKUP(B453, customers!A:H, 8, FALSE)</f>
        <v>Tasmania</v>
      </c>
      <c r="I453" s="7" t="str">
        <f>VLOOKUP(B453, customers!A:H, 7, FALSE)</f>
        <v>Jordanborough</v>
      </c>
    </row>
    <row r="454" spans="1:9" ht="15">
      <c r="A454" s="2">
        <v>453</v>
      </c>
      <c r="B454" s="2">
        <v>371</v>
      </c>
      <c r="C454" s="2">
        <v>53761</v>
      </c>
      <c r="D454" s="3">
        <v>44421</v>
      </c>
      <c r="E454" s="4">
        <v>44430</v>
      </c>
      <c r="F454" s="5" t="str">
        <f>VLOOKUP(B454, customers!A:D, 3, FALSE)</f>
        <v>Genderqueer</v>
      </c>
      <c r="G454" s="6">
        <f>VLOOKUP(B454, customers!A:D, 4, FALSE)</f>
        <v>63</v>
      </c>
      <c r="H454" s="7" t="str">
        <f>VLOOKUP(B454, customers!A:H, 8, FALSE)</f>
        <v>Queensland</v>
      </c>
      <c r="I454" s="7" t="str">
        <f>VLOOKUP(B454, customers!A:H, 7, FALSE)</f>
        <v>West Jessica</v>
      </c>
    </row>
    <row r="455" spans="1:9" ht="15">
      <c r="A455" s="2">
        <v>454</v>
      </c>
      <c r="B455" s="2">
        <v>441</v>
      </c>
      <c r="C455" s="2">
        <v>40423</v>
      </c>
      <c r="D455" s="3">
        <v>44284</v>
      </c>
      <c r="E455" s="4">
        <v>44298</v>
      </c>
      <c r="F455" s="5" t="str">
        <f>VLOOKUP(B455, customers!A:D, 3, FALSE)</f>
        <v>Bigender</v>
      </c>
      <c r="G455" s="6">
        <f>VLOOKUP(B455, customers!A:D, 4, FALSE)</f>
        <v>53</v>
      </c>
      <c r="H455" s="7" t="str">
        <f>VLOOKUP(B455, customers!A:H, 8, FALSE)</f>
        <v>Western Australia</v>
      </c>
      <c r="I455" s="7" t="str">
        <f>VLOOKUP(B455, customers!A:H, 7, FALSE)</f>
        <v>South Rileyview</v>
      </c>
    </row>
    <row r="456" spans="1:9" ht="15">
      <c r="A456" s="2">
        <v>455</v>
      </c>
      <c r="B456" s="2">
        <v>1</v>
      </c>
      <c r="C456" s="2">
        <v>24550</v>
      </c>
      <c r="D456" s="3">
        <v>44290</v>
      </c>
      <c r="E456" s="4">
        <v>44292</v>
      </c>
      <c r="F456" s="5" t="str">
        <f>VLOOKUP(B456, customers!A:D, 3, FALSE)</f>
        <v>Female</v>
      </c>
      <c r="G456" s="6">
        <f>VLOOKUP(B456, customers!A:D, 4, FALSE)</f>
        <v>30</v>
      </c>
      <c r="H456" s="7" t="str">
        <f>VLOOKUP(B456, customers!A:H, 8, FALSE)</f>
        <v>Northern Territory</v>
      </c>
      <c r="I456" s="7" t="str">
        <f>VLOOKUP(B456, customers!A:H, 7, FALSE)</f>
        <v>Johnstonhaven</v>
      </c>
    </row>
    <row r="457" spans="1:9" ht="15">
      <c r="A457" s="2">
        <v>456</v>
      </c>
      <c r="B457" s="2">
        <v>450</v>
      </c>
      <c r="C457" s="2">
        <v>53893</v>
      </c>
      <c r="D457" s="3">
        <v>44375</v>
      </c>
      <c r="E457" s="4">
        <v>44397</v>
      </c>
      <c r="F457" s="5" t="str">
        <f>VLOOKUP(B457, customers!A:D, 3, FALSE)</f>
        <v>Genderfluid</v>
      </c>
      <c r="G457" s="6">
        <f>VLOOKUP(B457, customers!A:D, 4, FALSE)</f>
        <v>59</v>
      </c>
      <c r="H457" s="7" t="str">
        <f>VLOOKUP(B457, customers!A:H, 8, FALSE)</f>
        <v>New South Wales</v>
      </c>
      <c r="I457" s="7" t="str">
        <f>VLOOKUP(B457, customers!A:H, 7, FALSE)</f>
        <v>West Lucy</v>
      </c>
    </row>
    <row r="458" spans="1:9" ht="15">
      <c r="A458" s="2">
        <v>457</v>
      </c>
      <c r="B458" s="2">
        <v>490</v>
      </c>
      <c r="C458" s="2">
        <v>52472</v>
      </c>
      <c r="D458" s="3">
        <v>44259</v>
      </c>
      <c r="E458" s="4">
        <v>44267</v>
      </c>
      <c r="F458" s="5" t="str">
        <f>VLOOKUP(B458, customers!A:D, 3, FALSE)</f>
        <v>Male</v>
      </c>
      <c r="G458" s="6">
        <f>VLOOKUP(B458, customers!A:D, 4, FALSE)</f>
        <v>57</v>
      </c>
      <c r="H458" s="7" t="str">
        <f>VLOOKUP(B458, customers!A:H, 8, FALSE)</f>
        <v>New South Wales</v>
      </c>
      <c r="I458" s="7" t="str">
        <f>VLOOKUP(B458, customers!A:H, 7, FALSE)</f>
        <v>Mollyland</v>
      </c>
    </row>
    <row r="459" spans="1:9" ht="15">
      <c r="A459" s="2">
        <v>458</v>
      </c>
      <c r="B459" s="2">
        <v>757</v>
      </c>
      <c r="C459" s="2">
        <v>13142</v>
      </c>
      <c r="D459" s="4">
        <v>44490</v>
      </c>
      <c r="E459" s="4">
        <v>44510</v>
      </c>
      <c r="F459" s="5" t="str">
        <f>VLOOKUP(B459, customers!A:D, 3, FALSE)</f>
        <v>Non-binary</v>
      </c>
      <c r="G459" s="6">
        <f>VLOOKUP(B459, customers!A:D, 4, FALSE)</f>
        <v>31</v>
      </c>
      <c r="H459" s="7" t="str">
        <f>VLOOKUP(B459, customers!A:H, 8, FALSE)</f>
        <v>New South Wales</v>
      </c>
      <c r="I459" s="7" t="str">
        <f>VLOOKUP(B459, customers!A:H, 7, FALSE)</f>
        <v>East Xavier</v>
      </c>
    </row>
    <row r="460" spans="1:9" ht="15">
      <c r="A460" s="2">
        <v>459</v>
      </c>
      <c r="B460" s="2">
        <v>853</v>
      </c>
      <c r="C460" s="2">
        <v>24079</v>
      </c>
      <c r="D460" s="3">
        <v>44365</v>
      </c>
      <c r="E460" s="4">
        <v>44383</v>
      </c>
      <c r="F460" s="5" t="str">
        <f>VLOOKUP(B460, customers!A:D, 3, FALSE)</f>
        <v>Genderfluid</v>
      </c>
      <c r="G460" s="6">
        <f>VLOOKUP(B460, customers!A:D, 4, FALSE)</f>
        <v>54</v>
      </c>
      <c r="H460" s="7" t="str">
        <f>VLOOKUP(B460, customers!A:H, 8, FALSE)</f>
        <v>New South Wales</v>
      </c>
      <c r="I460" s="7" t="str">
        <f>VLOOKUP(B460, customers!A:H, 7, FALSE)</f>
        <v>Siennabury</v>
      </c>
    </row>
    <row r="461" spans="1:9" ht="15">
      <c r="A461" s="2">
        <v>460</v>
      </c>
      <c r="B461" s="2">
        <v>250</v>
      </c>
      <c r="C461" s="2">
        <v>29924</v>
      </c>
      <c r="D461" s="3">
        <v>44354</v>
      </c>
      <c r="E461" s="4">
        <v>44364</v>
      </c>
      <c r="F461" s="5" t="str">
        <f>VLOOKUP(B461, customers!A:D, 3, FALSE)</f>
        <v>Polygender</v>
      </c>
      <c r="G461" s="6">
        <f>VLOOKUP(B461, customers!A:D, 4, FALSE)</f>
        <v>23</v>
      </c>
      <c r="H461" s="7" t="str">
        <f>VLOOKUP(B461, customers!A:H, 8, FALSE)</f>
        <v>Queensland</v>
      </c>
      <c r="I461" s="7" t="str">
        <f>VLOOKUP(B461, customers!A:H, 7, FALSE)</f>
        <v>Boyleberg</v>
      </c>
    </row>
    <row r="462" spans="1:9" ht="15">
      <c r="A462" s="2">
        <v>461</v>
      </c>
      <c r="B462" s="2">
        <v>244</v>
      </c>
      <c r="C462" s="2">
        <v>53553</v>
      </c>
      <c r="D462" s="3">
        <v>44241</v>
      </c>
      <c r="E462" s="4">
        <v>44246</v>
      </c>
      <c r="F462" s="5" t="str">
        <f>VLOOKUP(B462, customers!A:D, 3, FALSE)</f>
        <v>Male</v>
      </c>
      <c r="G462" s="6">
        <f>VLOOKUP(B462, customers!A:D, 4, FALSE)</f>
        <v>38</v>
      </c>
      <c r="H462" s="7" t="str">
        <f>VLOOKUP(B462, customers!A:H, 8, FALSE)</f>
        <v>Victoria</v>
      </c>
      <c r="I462" s="7" t="str">
        <f>VLOOKUP(B462, customers!A:H, 7, FALSE)</f>
        <v>Port Chelseaport</v>
      </c>
    </row>
    <row r="463" spans="1:9" ht="15">
      <c r="A463" s="2">
        <v>462</v>
      </c>
      <c r="B463" s="2">
        <v>769</v>
      </c>
      <c r="C463" s="2">
        <v>44429</v>
      </c>
      <c r="D463" s="3">
        <v>44227</v>
      </c>
      <c r="E463" s="4">
        <v>44247</v>
      </c>
      <c r="F463" s="5" t="str">
        <f>VLOOKUP(B463, customers!A:D, 3, FALSE)</f>
        <v>Male</v>
      </c>
      <c r="G463" s="6">
        <f>VLOOKUP(B463, customers!A:D, 4, FALSE)</f>
        <v>21</v>
      </c>
      <c r="H463" s="7" t="str">
        <f>VLOOKUP(B463, customers!A:H, 8, FALSE)</f>
        <v>Australian Capital Territory</v>
      </c>
      <c r="I463" s="7" t="str">
        <f>VLOOKUP(B463, customers!A:H, 7, FALSE)</f>
        <v>West Grace</v>
      </c>
    </row>
    <row r="464" spans="1:9" ht="15">
      <c r="A464" s="2">
        <v>463</v>
      </c>
      <c r="B464" s="2">
        <v>641</v>
      </c>
      <c r="C464" s="2">
        <v>19206</v>
      </c>
      <c r="D464" s="3">
        <v>44271</v>
      </c>
      <c r="E464" s="4">
        <v>44295</v>
      </c>
      <c r="F464" s="5" t="str">
        <f>VLOOKUP(B464, customers!A:D, 3, FALSE)</f>
        <v>Agender</v>
      </c>
      <c r="G464" s="6">
        <f>VLOOKUP(B464, customers!A:D, 4, FALSE)</f>
        <v>62</v>
      </c>
      <c r="H464" s="7" t="str">
        <f>VLOOKUP(B464, customers!A:H, 8, FALSE)</f>
        <v>New South Wales</v>
      </c>
      <c r="I464" s="7" t="str">
        <f>VLOOKUP(B464, customers!A:H, 7, FALSE)</f>
        <v>Hamishview</v>
      </c>
    </row>
    <row r="465" spans="1:9" ht="15">
      <c r="A465" s="2">
        <v>464</v>
      </c>
      <c r="B465" s="2">
        <v>103</v>
      </c>
      <c r="C465" s="2">
        <v>26925</v>
      </c>
      <c r="D465" s="3">
        <v>44376</v>
      </c>
      <c r="E465" s="4">
        <v>44402</v>
      </c>
      <c r="F465" s="5" t="str">
        <f>VLOOKUP(B465, customers!A:D, 3, FALSE)</f>
        <v>Bigender</v>
      </c>
      <c r="G465" s="6">
        <f>VLOOKUP(B465, customers!A:D, 4, FALSE)</f>
        <v>77</v>
      </c>
      <c r="H465" s="7" t="str">
        <f>VLOOKUP(B465, customers!A:H, 8, FALSE)</f>
        <v>South Australia</v>
      </c>
      <c r="I465" s="7" t="str">
        <f>VLOOKUP(B465, customers!A:H, 7, FALSE)</f>
        <v>South Nathan</v>
      </c>
    </row>
    <row r="466" spans="1:9" ht="15">
      <c r="A466" s="2">
        <v>465</v>
      </c>
      <c r="B466" s="2">
        <v>7</v>
      </c>
      <c r="C466" s="2">
        <v>48935</v>
      </c>
      <c r="D466" s="3">
        <v>44337</v>
      </c>
      <c r="E466" s="4">
        <v>44339</v>
      </c>
      <c r="F466" s="5" t="str">
        <f>VLOOKUP(B466, customers!A:D, 3, FALSE)</f>
        <v>Bigender</v>
      </c>
      <c r="G466" s="6">
        <f>VLOOKUP(B466, customers!A:D, 4, FALSE)</f>
        <v>76</v>
      </c>
      <c r="H466" s="7" t="str">
        <f>VLOOKUP(B466, customers!A:H, 8, FALSE)</f>
        <v>Queensland</v>
      </c>
      <c r="I466" s="7" t="str">
        <f>VLOOKUP(B466, customers!A:H, 7, FALSE)</f>
        <v>Masonfurt</v>
      </c>
    </row>
    <row r="467" spans="1:9" ht="15">
      <c r="A467" s="2">
        <v>466</v>
      </c>
      <c r="B467" s="2">
        <v>628</v>
      </c>
      <c r="C467" s="2">
        <v>11363</v>
      </c>
      <c r="D467" s="3">
        <v>44357</v>
      </c>
      <c r="E467" s="4">
        <v>44382</v>
      </c>
      <c r="F467" s="5" t="str">
        <f>VLOOKUP(B467, customers!A:D, 3, FALSE)</f>
        <v>Non-binary</v>
      </c>
      <c r="G467" s="6">
        <f>VLOOKUP(B467, customers!A:D, 4, FALSE)</f>
        <v>75</v>
      </c>
      <c r="H467" s="7" t="str">
        <f>VLOOKUP(B467, customers!A:H, 8, FALSE)</f>
        <v>Northern Territory</v>
      </c>
      <c r="I467" s="7" t="str">
        <f>VLOOKUP(B467, customers!A:H, 7, FALSE)</f>
        <v>West Sophie</v>
      </c>
    </row>
    <row r="468" spans="1:9" ht="15">
      <c r="A468" s="2">
        <v>467</v>
      </c>
      <c r="B468" s="2">
        <v>102</v>
      </c>
      <c r="C468" s="2">
        <v>23636</v>
      </c>
      <c r="D468" s="3">
        <v>44251</v>
      </c>
      <c r="E468" s="4">
        <v>44265</v>
      </c>
      <c r="F468" s="5" t="str">
        <f>VLOOKUP(B468, customers!A:D, 3, FALSE)</f>
        <v>Genderfluid</v>
      </c>
      <c r="G468" s="6">
        <f>VLOOKUP(B468, customers!A:D, 4, FALSE)</f>
        <v>32</v>
      </c>
      <c r="H468" s="7" t="str">
        <f>VLOOKUP(B468, customers!A:H, 8, FALSE)</f>
        <v>Queensland</v>
      </c>
      <c r="I468" s="7" t="str">
        <f>VLOOKUP(B468, customers!A:H, 7, FALSE)</f>
        <v>Port Sarah</v>
      </c>
    </row>
    <row r="469" spans="1:9" ht="15">
      <c r="A469" s="2">
        <v>468</v>
      </c>
      <c r="B469" s="2">
        <v>238</v>
      </c>
      <c r="C469" s="2">
        <v>56092</v>
      </c>
      <c r="D469" s="3">
        <v>44301</v>
      </c>
      <c r="E469" s="4">
        <v>44303</v>
      </c>
      <c r="F469" s="5" t="str">
        <f>VLOOKUP(B469, customers!A:D, 3, FALSE)</f>
        <v>Non-binary</v>
      </c>
      <c r="G469" s="6">
        <f>VLOOKUP(B469, customers!A:D, 4, FALSE)</f>
        <v>30</v>
      </c>
      <c r="H469" s="7" t="str">
        <f>VLOOKUP(B469, customers!A:H, 8, FALSE)</f>
        <v>Tasmania</v>
      </c>
      <c r="I469" s="7" t="str">
        <f>VLOOKUP(B469, customers!A:H, 7, FALSE)</f>
        <v>New Sophie</v>
      </c>
    </row>
    <row r="470" spans="1:9" ht="15">
      <c r="A470" s="2">
        <v>469</v>
      </c>
      <c r="B470" s="2">
        <v>907</v>
      </c>
      <c r="C470" s="2">
        <v>25333</v>
      </c>
      <c r="D470" s="3">
        <v>44313</v>
      </c>
      <c r="E470" s="4">
        <v>44320</v>
      </c>
      <c r="F470" s="5" t="str">
        <f>VLOOKUP(B470, customers!A:D, 3, FALSE)</f>
        <v>Female</v>
      </c>
      <c r="G470" s="6">
        <f>VLOOKUP(B470, customers!A:D, 4, FALSE)</f>
        <v>43</v>
      </c>
      <c r="H470" s="7" t="str">
        <f>VLOOKUP(B470, customers!A:H, 8, FALSE)</f>
        <v>South Australia</v>
      </c>
      <c r="I470" s="7" t="str">
        <f>VLOOKUP(B470, customers!A:H, 7, FALSE)</f>
        <v>North Caitlin</v>
      </c>
    </row>
    <row r="471" spans="1:9" ht="15">
      <c r="A471" s="2">
        <v>470</v>
      </c>
      <c r="B471" s="2">
        <v>810</v>
      </c>
      <c r="C471" s="2">
        <v>18707</v>
      </c>
      <c r="D471" s="3">
        <v>44450</v>
      </c>
      <c r="E471" s="4">
        <v>44473</v>
      </c>
      <c r="F471" s="5" t="str">
        <f>VLOOKUP(B471, customers!A:D, 3, FALSE)</f>
        <v>Non-binary</v>
      </c>
      <c r="G471" s="6">
        <f>VLOOKUP(B471, customers!A:D, 4, FALSE)</f>
        <v>21</v>
      </c>
      <c r="H471" s="7" t="str">
        <f>VLOOKUP(B471, customers!A:H, 8, FALSE)</f>
        <v>Australian Capital Territory</v>
      </c>
      <c r="I471" s="7" t="str">
        <f>VLOOKUP(B471, customers!A:H, 7, FALSE)</f>
        <v>South Maxland</v>
      </c>
    </row>
    <row r="472" spans="1:9" ht="15">
      <c r="A472" s="2">
        <v>471</v>
      </c>
      <c r="B472" s="2">
        <v>282</v>
      </c>
      <c r="C472" s="2">
        <v>56849</v>
      </c>
      <c r="D472" s="3">
        <v>44385</v>
      </c>
      <c r="E472" s="4">
        <v>44387</v>
      </c>
      <c r="F472" s="5" t="str">
        <f>VLOOKUP(B472, customers!A:D, 3, FALSE)</f>
        <v>Female</v>
      </c>
      <c r="G472" s="6">
        <f>VLOOKUP(B472, customers!A:D, 4, FALSE)</f>
        <v>59</v>
      </c>
      <c r="H472" s="7" t="str">
        <f>VLOOKUP(B472, customers!A:H, 8, FALSE)</f>
        <v>Australian Capital Territory</v>
      </c>
      <c r="I472" s="7" t="str">
        <f>VLOOKUP(B472, customers!A:H, 7, FALSE)</f>
        <v>Port Hannahburgh</v>
      </c>
    </row>
    <row r="473" spans="1:9" ht="15">
      <c r="A473" s="2">
        <v>472</v>
      </c>
      <c r="B473" s="2">
        <v>85</v>
      </c>
      <c r="C473" s="2">
        <v>44735</v>
      </c>
      <c r="D473" s="3">
        <v>44392</v>
      </c>
      <c r="E473" s="4">
        <v>44406</v>
      </c>
      <c r="F473" s="5" t="str">
        <f>VLOOKUP(B473, customers!A:D, 3, FALSE)</f>
        <v>Genderqueer</v>
      </c>
      <c r="G473" s="6">
        <f>VLOOKUP(B473, customers!A:D, 4, FALSE)</f>
        <v>27</v>
      </c>
      <c r="H473" s="7" t="str">
        <f>VLOOKUP(B473, customers!A:H, 8, FALSE)</f>
        <v>Northern Territory</v>
      </c>
      <c r="I473" s="7" t="str">
        <f>VLOOKUP(B473, customers!A:H, 7, FALSE)</f>
        <v>East Chelsea</v>
      </c>
    </row>
    <row r="474" spans="1:9" ht="15">
      <c r="A474" s="2">
        <v>473</v>
      </c>
      <c r="B474" s="2">
        <v>61</v>
      </c>
      <c r="C474" s="2">
        <v>36137</v>
      </c>
      <c r="D474" s="3">
        <v>44335</v>
      </c>
      <c r="E474" s="4">
        <v>44359</v>
      </c>
      <c r="F474" s="5" t="str">
        <f>VLOOKUP(B474, customers!A:D, 3, FALSE)</f>
        <v>Genderqueer</v>
      </c>
      <c r="G474" s="6">
        <f>VLOOKUP(B474, customers!A:D, 4, FALSE)</f>
        <v>65</v>
      </c>
      <c r="H474" s="7" t="str">
        <f>VLOOKUP(B474, customers!A:H, 8, FALSE)</f>
        <v>South Australia</v>
      </c>
      <c r="I474" s="7" t="str">
        <f>VLOOKUP(B474, customers!A:H, 7, FALSE)</f>
        <v>Samuelland</v>
      </c>
    </row>
    <row r="475" spans="1:9" ht="15">
      <c r="A475" s="2">
        <v>474</v>
      </c>
      <c r="B475" s="2">
        <v>571</v>
      </c>
      <c r="C475" s="2">
        <v>17401</v>
      </c>
      <c r="D475" s="3">
        <v>44427</v>
      </c>
      <c r="E475" s="4">
        <v>44448</v>
      </c>
      <c r="F475" s="5" t="str">
        <f>VLOOKUP(B475, customers!A:D, 3, FALSE)</f>
        <v>Agender</v>
      </c>
      <c r="G475" s="6">
        <f>VLOOKUP(B475, customers!A:D, 4, FALSE)</f>
        <v>22</v>
      </c>
      <c r="H475" s="7" t="str">
        <f>VLOOKUP(B475, customers!A:H, 8, FALSE)</f>
        <v>Australian Capital Territory</v>
      </c>
      <c r="I475" s="7" t="str">
        <f>VLOOKUP(B475, customers!A:H, 7, FALSE)</f>
        <v>Jordanside</v>
      </c>
    </row>
    <row r="476" spans="1:9" ht="15">
      <c r="A476" s="2">
        <v>475</v>
      </c>
      <c r="B476" s="2">
        <v>696</v>
      </c>
      <c r="C476" s="2">
        <v>36229</v>
      </c>
      <c r="D476" s="3">
        <v>44343</v>
      </c>
      <c r="E476" s="4">
        <v>44348</v>
      </c>
      <c r="F476" s="5" t="str">
        <f>VLOOKUP(B476, customers!A:D, 3, FALSE)</f>
        <v>Non-binary</v>
      </c>
      <c r="G476" s="6">
        <f>VLOOKUP(B476, customers!A:D, 4, FALSE)</f>
        <v>38</v>
      </c>
      <c r="H476" s="7" t="str">
        <f>VLOOKUP(B476, customers!A:H, 8, FALSE)</f>
        <v>Australian Capital Territory</v>
      </c>
      <c r="I476" s="7" t="str">
        <f>VLOOKUP(B476, customers!A:H, 7, FALSE)</f>
        <v>Callummouth</v>
      </c>
    </row>
    <row r="477" spans="1:9" ht="15">
      <c r="A477" s="2">
        <v>476</v>
      </c>
      <c r="B477" s="2">
        <v>757</v>
      </c>
      <c r="C477" s="2">
        <v>42157</v>
      </c>
      <c r="D477" s="3">
        <v>44476</v>
      </c>
      <c r="E477" s="4">
        <v>44502</v>
      </c>
      <c r="F477" s="5" t="str">
        <f>VLOOKUP(B477, customers!A:D, 3, FALSE)</f>
        <v>Non-binary</v>
      </c>
      <c r="G477" s="6">
        <f>VLOOKUP(B477, customers!A:D, 4, FALSE)</f>
        <v>31</v>
      </c>
      <c r="H477" s="7" t="str">
        <f>VLOOKUP(B477, customers!A:H, 8, FALSE)</f>
        <v>New South Wales</v>
      </c>
      <c r="I477" s="7" t="str">
        <f>VLOOKUP(B477, customers!A:H, 7, FALSE)</f>
        <v>East Xavier</v>
      </c>
    </row>
    <row r="478" spans="1:9" ht="15">
      <c r="A478" s="2">
        <v>477</v>
      </c>
      <c r="B478" s="2">
        <v>97</v>
      </c>
      <c r="C478" s="2">
        <v>37504</v>
      </c>
      <c r="D478" s="3">
        <v>44367</v>
      </c>
      <c r="E478" s="4">
        <v>44373</v>
      </c>
      <c r="F478" s="5" t="str">
        <f>VLOOKUP(B478, customers!A:D, 3, FALSE)</f>
        <v>Female</v>
      </c>
      <c r="G478" s="6">
        <f>VLOOKUP(B478, customers!A:D, 4, FALSE)</f>
        <v>39</v>
      </c>
      <c r="H478" s="7" t="str">
        <f>VLOOKUP(B478, customers!A:H, 8, FALSE)</f>
        <v>Northern Territory</v>
      </c>
      <c r="I478" s="7" t="str">
        <f>VLOOKUP(B478, customers!A:H, 7, FALSE)</f>
        <v>North Ellabury</v>
      </c>
    </row>
    <row r="479" spans="1:9" ht="15">
      <c r="A479" s="2">
        <v>478</v>
      </c>
      <c r="B479" s="2">
        <v>452</v>
      </c>
      <c r="C479" s="2">
        <v>17279</v>
      </c>
      <c r="D479" s="4">
        <v>44484</v>
      </c>
      <c r="E479" s="4">
        <v>44492</v>
      </c>
      <c r="F479" s="5" t="str">
        <f>VLOOKUP(B479, customers!A:D, 3, FALSE)</f>
        <v>Genderqueer</v>
      </c>
      <c r="G479" s="6">
        <f>VLOOKUP(B479, customers!A:D, 4, FALSE)</f>
        <v>27</v>
      </c>
      <c r="H479" s="7" t="str">
        <f>VLOOKUP(B479, customers!A:H, 8, FALSE)</f>
        <v>New South Wales</v>
      </c>
      <c r="I479" s="7" t="str">
        <f>VLOOKUP(B479, customers!A:H, 7, FALSE)</f>
        <v>Scottview</v>
      </c>
    </row>
    <row r="480" spans="1:9" ht="15">
      <c r="A480" s="2">
        <v>479</v>
      </c>
      <c r="B480" s="2">
        <v>51</v>
      </c>
      <c r="C480" s="2">
        <v>18796</v>
      </c>
      <c r="D480" s="3">
        <v>44374</v>
      </c>
      <c r="E480" s="4">
        <v>44393</v>
      </c>
      <c r="F480" s="5" t="str">
        <f>VLOOKUP(B480, customers!A:D, 3, FALSE)</f>
        <v>Non-binary</v>
      </c>
      <c r="G480" s="6">
        <f>VLOOKUP(B480, customers!A:D, 4, FALSE)</f>
        <v>52</v>
      </c>
      <c r="H480" s="7" t="str">
        <f>VLOOKUP(B480, customers!A:H, 8, FALSE)</f>
        <v>Northern Territory</v>
      </c>
      <c r="I480" s="7" t="str">
        <f>VLOOKUP(B480, customers!A:H, 7, FALSE)</f>
        <v>South Evaport</v>
      </c>
    </row>
    <row r="481" spans="1:9" ht="15">
      <c r="A481" s="2">
        <v>480</v>
      </c>
      <c r="B481" s="2">
        <v>180</v>
      </c>
      <c r="C481" s="2">
        <v>38248</v>
      </c>
      <c r="D481" s="3">
        <v>44392</v>
      </c>
      <c r="E481" s="4">
        <v>44413</v>
      </c>
      <c r="F481" s="5" t="str">
        <f>VLOOKUP(B481, customers!A:D, 3, FALSE)</f>
        <v>Genderfluid</v>
      </c>
      <c r="G481" s="6">
        <f>VLOOKUP(B481, customers!A:D, 4, FALSE)</f>
        <v>21</v>
      </c>
      <c r="H481" s="7" t="str">
        <f>VLOOKUP(B481, customers!A:H, 8, FALSE)</f>
        <v>Western Australia</v>
      </c>
      <c r="I481" s="7" t="str">
        <f>VLOOKUP(B481, customers!A:H, 7, FALSE)</f>
        <v>Chasemouth</v>
      </c>
    </row>
    <row r="482" spans="1:9" ht="15">
      <c r="A482" s="2">
        <v>481</v>
      </c>
      <c r="B482" s="2">
        <v>227</v>
      </c>
      <c r="C482" s="2">
        <v>17525</v>
      </c>
      <c r="D482" s="3">
        <v>44428</v>
      </c>
      <c r="E482" s="4">
        <v>44451</v>
      </c>
      <c r="F482" s="5" t="str">
        <f>VLOOKUP(B482, customers!A:D, 3, FALSE)</f>
        <v>Non-binary</v>
      </c>
      <c r="G482" s="6">
        <f>VLOOKUP(B482, customers!A:D, 4, FALSE)</f>
        <v>26</v>
      </c>
      <c r="H482" s="7" t="str">
        <f>VLOOKUP(B482, customers!A:H, 8, FALSE)</f>
        <v>Tasmania</v>
      </c>
      <c r="I482" s="7" t="str">
        <f>VLOOKUP(B482, customers!A:H, 7, FALSE)</f>
        <v>South Holly</v>
      </c>
    </row>
    <row r="483" spans="1:9" ht="15">
      <c r="A483" s="2">
        <v>482</v>
      </c>
      <c r="B483" s="2">
        <v>111</v>
      </c>
      <c r="C483" s="2">
        <v>59910</v>
      </c>
      <c r="D483" s="3">
        <v>44411</v>
      </c>
      <c r="E483" s="4">
        <v>44417</v>
      </c>
      <c r="F483" s="5" t="str">
        <f>VLOOKUP(B483, customers!A:D, 3, FALSE)</f>
        <v>Female</v>
      </c>
      <c r="G483" s="6">
        <f>VLOOKUP(B483, customers!A:D, 4, FALSE)</f>
        <v>52</v>
      </c>
      <c r="H483" s="7" t="str">
        <f>VLOOKUP(B483, customers!A:H, 8, FALSE)</f>
        <v>Northern Territory</v>
      </c>
      <c r="I483" s="7" t="str">
        <f>VLOOKUP(B483, customers!A:H, 7, FALSE)</f>
        <v>North Edwardshire</v>
      </c>
    </row>
    <row r="484" spans="1:9" ht="15">
      <c r="A484" s="2">
        <v>483</v>
      </c>
      <c r="B484" s="2">
        <v>742</v>
      </c>
      <c r="C484" s="2">
        <v>26333</v>
      </c>
      <c r="D484" s="3">
        <v>44270</v>
      </c>
      <c r="E484" s="4">
        <v>44275</v>
      </c>
      <c r="F484" s="5" t="str">
        <f>VLOOKUP(B484, customers!A:D, 3, FALSE)</f>
        <v>Polygender</v>
      </c>
      <c r="G484" s="6">
        <f>VLOOKUP(B484, customers!A:D, 4, FALSE)</f>
        <v>44</v>
      </c>
      <c r="H484" s="7" t="str">
        <f>VLOOKUP(B484, customers!A:H, 8, FALSE)</f>
        <v>Western Australia</v>
      </c>
      <c r="I484" s="7" t="str">
        <f>VLOOKUP(B484, customers!A:H, 7, FALSE)</f>
        <v>Port Aliview</v>
      </c>
    </row>
    <row r="485" spans="1:9" ht="15">
      <c r="A485" s="2">
        <v>484</v>
      </c>
      <c r="B485" s="2">
        <v>926</v>
      </c>
      <c r="C485" s="2">
        <v>26887</v>
      </c>
      <c r="D485" s="3">
        <v>44321</v>
      </c>
      <c r="E485" s="4">
        <v>44347</v>
      </c>
      <c r="F485" s="5" t="str">
        <f>VLOOKUP(B485, customers!A:D, 3, FALSE)</f>
        <v>Genderqueer</v>
      </c>
      <c r="G485" s="6">
        <f>VLOOKUP(B485, customers!A:D, 4, FALSE)</f>
        <v>68</v>
      </c>
      <c r="H485" s="7" t="str">
        <f>VLOOKUP(B485, customers!A:H, 8, FALSE)</f>
        <v>Northern Territory</v>
      </c>
      <c r="I485" s="7" t="str">
        <f>VLOOKUP(B485, customers!A:H, 7, FALSE)</f>
        <v>East Jasper</v>
      </c>
    </row>
    <row r="486" spans="1:9" ht="15">
      <c r="A486" s="2">
        <v>485</v>
      </c>
      <c r="B486" s="2">
        <v>969</v>
      </c>
      <c r="C486" s="2">
        <v>49699</v>
      </c>
      <c r="D486" s="3">
        <v>44204</v>
      </c>
      <c r="E486" s="4">
        <v>44224</v>
      </c>
      <c r="F486" s="5" t="str">
        <f>VLOOKUP(B486, customers!A:D, 3, FALSE)</f>
        <v>Polygender</v>
      </c>
      <c r="G486" s="6">
        <f>VLOOKUP(B486, customers!A:D, 4, FALSE)</f>
        <v>77</v>
      </c>
      <c r="H486" s="7" t="str">
        <f>VLOOKUP(B486, customers!A:H, 8, FALSE)</f>
        <v>South Australia</v>
      </c>
      <c r="I486" s="7" t="str">
        <f>VLOOKUP(B486, customers!A:H, 7, FALSE)</f>
        <v>West Stella</v>
      </c>
    </row>
    <row r="487" spans="1:9" ht="15">
      <c r="A487" s="2">
        <v>486</v>
      </c>
      <c r="B487" s="2">
        <v>643</v>
      </c>
      <c r="C487" s="2">
        <v>10132</v>
      </c>
      <c r="D487" s="3">
        <v>44313</v>
      </c>
      <c r="E487" s="4">
        <v>44324</v>
      </c>
      <c r="F487" s="5" t="str">
        <f>VLOOKUP(B487, customers!A:D, 3, FALSE)</f>
        <v>Female</v>
      </c>
      <c r="G487" s="6">
        <f>VLOOKUP(B487, customers!A:D, 4, FALSE)</f>
        <v>36</v>
      </c>
      <c r="H487" s="7" t="str">
        <f>VLOOKUP(B487, customers!A:H, 8, FALSE)</f>
        <v>Tasmania</v>
      </c>
      <c r="I487" s="7" t="str">
        <f>VLOOKUP(B487, customers!A:H, 7, FALSE)</f>
        <v>Shieldschester</v>
      </c>
    </row>
    <row r="488" spans="1:9" ht="15">
      <c r="A488" s="2">
        <v>487</v>
      </c>
      <c r="B488" s="2">
        <v>926</v>
      </c>
      <c r="C488" s="2">
        <v>21220</v>
      </c>
      <c r="D488" s="3">
        <v>44205</v>
      </c>
      <c r="E488" s="4">
        <v>44232</v>
      </c>
      <c r="F488" s="5" t="str">
        <f>VLOOKUP(B488, customers!A:D, 3, FALSE)</f>
        <v>Genderqueer</v>
      </c>
      <c r="G488" s="6">
        <f>VLOOKUP(B488, customers!A:D, 4, FALSE)</f>
        <v>68</v>
      </c>
      <c r="H488" s="7" t="str">
        <f>VLOOKUP(B488, customers!A:H, 8, FALSE)</f>
        <v>Northern Territory</v>
      </c>
      <c r="I488" s="7" t="str">
        <f>VLOOKUP(B488, customers!A:H, 7, FALSE)</f>
        <v>East Jasper</v>
      </c>
    </row>
    <row r="489" spans="1:9" ht="15">
      <c r="A489" s="2">
        <v>488</v>
      </c>
      <c r="B489" s="2">
        <v>638</v>
      </c>
      <c r="C489" s="2">
        <v>52570</v>
      </c>
      <c r="D489" s="3">
        <v>44470</v>
      </c>
      <c r="E489" s="4">
        <v>44495</v>
      </c>
      <c r="F489" s="5" t="str">
        <f>VLOOKUP(B489, customers!A:D, 3, FALSE)</f>
        <v>Female</v>
      </c>
      <c r="G489" s="6">
        <f>VLOOKUP(B489, customers!A:D, 4, FALSE)</f>
        <v>23</v>
      </c>
      <c r="H489" s="7" t="str">
        <f>VLOOKUP(B489, customers!A:H, 8, FALSE)</f>
        <v>Victoria</v>
      </c>
      <c r="I489" s="7" t="str">
        <f>VLOOKUP(B489, customers!A:H, 7, FALSE)</f>
        <v>Reillyborough</v>
      </c>
    </row>
    <row r="490" spans="1:9" ht="15">
      <c r="A490" s="2">
        <v>489</v>
      </c>
      <c r="B490" s="2">
        <v>77</v>
      </c>
      <c r="C490" s="2">
        <v>28578</v>
      </c>
      <c r="D490" s="3">
        <v>44438</v>
      </c>
      <c r="E490" s="4">
        <v>44460</v>
      </c>
      <c r="F490" s="5" t="str">
        <f>VLOOKUP(B490, customers!A:D, 3, FALSE)</f>
        <v>Male</v>
      </c>
      <c r="G490" s="6">
        <f>VLOOKUP(B490, customers!A:D, 4, FALSE)</f>
        <v>62</v>
      </c>
      <c r="H490" s="7" t="str">
        <f>VLOOKUP(B490, customers!A:H, 8, FALSE)</f>
        <v>South Australia</v>
      </c>
      <c r="I490" s="7" t="str">
        <f>VLOOKUP(B490, customers!A:H, 7, FALSE)</f>
        <v>Chloeville</v>
      </c>
    </row>
    <row r="491" spans="1:9" ht="15">
      <c r="A491" s="2">
        <v>490</v>
      </c>
      <c r="B491" s="2">
        <v>816</v>
      </c>
      <c r="C491" s="2">
        <v>11291</v>
      </c>
      <c r="D491" s="3">
        <v>44454</v>
      </c>
      <c r="E491" s="4">
        <v>44468</v>
      </c>
      <c r="F491" s="5" t="str">
        <f>VLOOKUP(B491, customers!A:D, 3, FALSE)</f>
        <v>Genderfluid</v>
      </c>
      <c r="G491" s="6">
        <f>VLOOKUP(B491, customers!A:D, 4, FALSE)</f>
        <v>23</v>
      </c>
      <c r="H491" s="7" t="str">
        <f>VLOOKUP(B491, customers!A:H, 8, FALSE)</f>
        <v>Victoria</v>
      </c>
      <c r="I491" s="7" t="str">
        <f>VLOOKUP(B491, customers!A:H, 7, FALSE)</f>
        <v>Kaifort</v>
      </c>
    </row>
    <row r="492" spans="1:9" ht="15">
      <c r="A492" s="2">
        <v>491</v>
      </c>
      <c r="B492" s="2">
        <v>783</v>
      </c>
      <c r="C492" s="2">
        <v>10074</v>
      </c>
      <c r="D492" s="3">
        <v>44251</v>
      </c>
      <c r="E492" s="4">
        <v>44273</v>
      </c>
      <c r="F492" s="5" t="str">
        <f>VLOOKUP(B492, customers!A:D, 3, FALSE)</f>
        <v>Female</v>
      </c>
      <c r="G492" s="6">
        <f>VLOOKUP(B492, customers!A:D, 4, FALSE)</f>
        <v>49</v>
      </c>
      <c r="H492" s="7" t="str">
        <f>VLOOKUP(B492, customers!A:H, 8, FALSE)</f>
        <v>South Australia</v>
      </c>
      <c r="I492" s="7" t="str">
        <f>VLOOKUP(B492, customers!A:H, 7, FALSE)</f>
        <v>North Avabury</v>
      </c>
    </row>
    <row r="493" spans="1:9" ht="15">
      <c r="A493" s="2">
        <v>492</v>
      </c>
      <c r="B493" s="2">
        <v>568</v>
      </c>
      <c r="C493" s="2">
        <v>49046</v>
      </c>
      <c r="D493" s="3">
        <v>44401</v>
      </c>
      <c r="E493" s="4">
        <v>44415</v>
      </c>
      <c r="F493" s="5" t="str">
        <f>VLOOKUP(B493, customers!A:D, 3, FALSE)</f>
        <v>Bigender</v>
      </c>
      <c r="G493" s="6">
        <f>VLOOKUP(B493, customers!A:D, 4, FALSE)</f>
        <v>64</v>
      </c>
      <c r="H493" s="7" t="str">
        <f>VLOOKUP(B493, customers!A:H, 8, FALSE)</f>
        <v>Tasmania</v>
      </c>
      <c r="I493" s="7" t="str">
        <f>VLOOKUP(B493, customers!A:H, 7, FALSE)</f>
        <v>Chloeville</v>
      </c>
    </row>
    <row r="494" spans="1:9" ht="15">
      <c r="A494" s="2">
        <v>493</v>
      </c>
      <c r="B494" s="2">
        <v>895</v>
      </c>
      <c r="C494" s="2">
        <v>42647</v>
      </c>
      <c r="D494" s="3">
        <v>44310</v>
      </c>
      <c r="E494" s="4">
        <v>44319</v>
      </c>
      <c r="F494" s="5" t="str">
        <f>VLOOKUP(B494, customers!A:D, 3, FALSE)</f>
        <v>Genderfluid</v>
      </c>
      <c r="G494" s="6">
        <f>VLOOKUP(B494, customers!A:D, 4, FALSE)</f>
        <v>37</v>
      </c>
      <c r="H494" s="7" t="str">
        <f>VLOOKUP(B494, customers!A:H, 8, FALSE)</f>
        <v>Queensland</v>
      </c>
      <c r="I494" s="7" t="str">
        <f>VLOOKUP(B494, customers!A:H, 7, FALSE)</f>
        <v>Lake Bellahaven</v>
      </c>
    </row>
    <row r="495" spans="1:9" ht="15">
      <c r="A495" s="2">
        <v>494</v>
      </c>
      <c r="B495" s="2">
        <v>740</v>
      </c>
      <c r="C495" s="2">
        <v>37675</v>
      </c>
      <c r="D495" s="3">
        <v>44408</v>
      </c>
      <c r="E495" s="4">
        <v>44423</v>
      </c>
      <c r="F495" s="5" t="str">
        <f>VLOOKUP(B495, customers!A:D, 3, FALSE)</f>
        <v>Non-binary</v>
      </c>
      <c r="G495" s="6">
        <f>VLOOKUP(B495, customers!A:D, 4, FALSE)</f>
        <v>73</v>
      </c>
      <c r="H495" s="7" t="str">
        <f>VLOOKUP(B495, customers!A:H, 8, FALSE)</f>
        <v>Tasmania</v>
      </c>
      <c r="I495" s="7" t="str">
        <f>VLOOKUP(B495, customers!A:H, 7, FALSE)</f>
        <v>Port Molly</v>
      </c>
    </row>
    <row r="496" spans="1:9" ht="15">
      <c r="A496" s="2">
        <v>495</v>
      </c>
      <c r="B496" s="2">
        <v>352</v>
      </c>
      <c r="C496" s="2">
        <v>41706</v>
      </c>
      <c r="D496" s="3">
        <v>44418</v>
      </c>
      <c r="E496" s="4">
        <v>44427</v>
      </c>
      <c r="F496" s="5" t="str">
        <f>VLOOKUP(B496, customers!A:D, 3, FALSE)</f>
        <v>Bigender</v>
      </c>
      <c r="G496" s="6">
        <f>VLOOKUP(B496, customers!A:D, 4, FALSE)</f>
        <v>31</v>
      </c>
      <c r="H496" s="7" t="str">
        <f>VLOOKUP(B496, customers!A:H, 8, FALSE)</f>
        <v>Queensland</v>
      </c>
      <c r="I496" s="7" t="str">
        <f>VLOOKUP(B496, customers!A:H, 7, FALSE)</f>
        <v>Port Ashtonhaven</v>
      </c>
    </row>
    <row r="497" spans="1:9" ht="15">
      <c r="A497" s="2">
        <v>496</v>
      </c>
      <c r="B497" s="2">
        <v>574</v>
      </c>
      <c r="C497" s="2">
        <v>32782</v>
      </c>
      <c r="D497" s="3">
        <v>44364</v>
      </c>
      <c r="E497" s="4">
        <v>44374</v>
      </c>
      <c r="F497" s="5" t="str">
        <f>VLOOKUP(B497, customers!A:D, 3, FALSE)</f>
        <v>Polygender</v>
      </c>
      <c r="G497" s="6">
        <f>VLOOKUP(B497, customers!A:D, 4, FALSE)</f>
        <v>53</v>
      </c>
      <c r="H497" s="7" t="str">
        <f>VLOOKUP(B497, customers!A:H, 8, FALSE)</f>
        <v>Northern Territory</v>
      </c>
      <c r="I497" s="7" t="str">
        <f>VLOOKUP(B497, customers!A:H, 7, FALSE)</f>
        <v>Zacharybury</v>
      </c>
    </row>
    <row r="498" spans="1:9" ht="15">
      <c r="A498" s="2">
        <v>497</v>
      </c>
      <c r="B498" s="2">
        <v>900</v>
      </c>
      <c r="C498" s="2">
        <v>29655</v>
      </c>
      <c r="D498" s="3">
        <v>44384</v>
      </c>
      <c r="E498" s="4">
        <v>44386</v>
      </c>
      <c r="F498" s="5" t="str">
        <f>VLOOKUP(B498, customers!A:D, 3, FALSE)</f>
        <v>Agender</v>
      </c>
      <c r="G498" s="6">
        <f>VLOOKUP(B498, customers!A:D, 4, FALSE)</f>
        <v>22</v>
      </c>
      <c r="H498" s="7" t="str">
        <f>VLOOKUP(B498, customers!A:H, 8, FALSE)</f>
        <v>Tasmania</v>
      </c>
      <c r="I498" s="7" t="str">
        <f>VLOOKUP(B498, customers!A:H, 7, FALSE)</f>
        <v>East Emily</v>
      </c>
    </row>
    <row r="499" spans="1:9" ht="15">
      <c r="A499" s="2">
        <v>498</v>
      </c>
      <c r="B499" s="2">
        <v>647</v>
      </c>
      <c r="C499" s="2">
        <v>23201</v>
      </c>
      <c r="D499" s="3">
        <v>44392</v>
      </c>
      <c r="E499" s="4">
        <v>44400</v>
      </c>
      <c r="F499" s="5" t="str">
        <f>VLOOKUP(B499, customers!A:D, 3, FALSE)</f>
        <v>Male</v>
      </c>
      <c r="G499" s="6">
        <f>VLOOKUP(B499, customers!A:D, 4, FALSE)</f>
        <v>51</v>
      </c>
      <c r="H499" s="7" t="str">
        <f>VLOOKUP(B499, customers!A:H, 8, FALSE)</f>
        <v>Australian Capital Territory</v>
      </c>
      <c r="I499" s="7" t="str">
        <f>VLOOKUP(B499, customers!A:H, 7, FALSE)</f>
        <v>Lake Nicholasfort</v>
      </c>
    </row>
    <row r="500" spans="1:9" ht="15">
      <c r="A500" s="2">
        <v>499</v>
      </c>
      <c r="B500" s="2">
        <v>690</v>
      </c>
      <c r="C500" s="2">
        <v>52749</v>
      </c>
      <c r="D500" s="4">
        <v>44493</v>
      </c>
      <c r="E500" s="4">
        <v>44495</v>
      </c>
      <c r="F500" s="5" t="str">
        <f>VLOOKUP(B500, customers!A:D, 3, FALSE)</f>
        <v>Genderqueer</v>
      </c>
      <c r="G500" s="6">
        <f>VLOOKUP(B500, customers!A:D, 4, FALSE)</f>
        <v>34</v>
      </c>
      <c r="H500" s="7" t="str">
        <f>VLOOKUP(B500, customers!A:H, 8, FALSE)</f>
        <v>Northern Territory</v>
      </c>
      <c r="I500" s="7" t="str">
        <f>VLOOKUP(B500, customers!A:H, 7, FALSE)</f>
        <v>Port Annabelle</v>
      </c>
    </row>
    <row r="501" spans="1:9" ht="15">
      <c r="A501" s="2">
        <v>500</v>
      </c>
      <c r="B501" s="2">
        <v>571</v>
      </c>
      <c r="C501" s="2">
        <v>41037</v>
      </c>
      <c r="D501" s="3">
        <v>44211</v>
      </c>
      <c r="E501" s="4">
        <v>44220</v>
      </c>
      <c r="F501" s="5" t="str">
        <f>VLOOKUP(B501, customers!A:D, 3, FALSE)</f>
        <v>Agender</v>
      </c>
      <c r="G501" s="6">
        <f>VLOOKUP(B501, customers!A:D, 4, FALSE)</f>
        <v>22</v>
      </c>
      <c r="H501" s="7" t="str">
        <f>VLOOKUP(B501, customers!A:H, 8, FALSE)</f>
        <v>Australian Capital Territory</v>
      </c>
      <c r="I501" s="7" t="str">
        <f>VLOOKUP(B501, customers!A:H, 7, FALSE)</f>
        <v>Jordanside</v>
      </c>
    </row>
    <row r="502" spans="1:9" ht="15">
      <c r="A502" s="2">
        <v>501</v>
      </c>
      <c r="B502" s="2">
        <v>706</v>
      </c>
      <c r="C502" s="2">
        <v>41180</v>
      </c>
      <c r="D502" s="3">
        <v>44243</v>
      </c>
      <c r="E502" s="4">
        <v>44252</v>
      </c>
      <c r="F502" s="5" t="str">
        <f>VLOOKUP(B502, customers!A:D, 3, FALSE)</f>
        <v>Agender</v>
      </c>
      <c r="G502" s="6">
        <f>VLOOKUP(B502, customers!A:D, 4, FALSE)</f>
        <v>43</v>
      </c>
      <c r="H502" s="7" t="str">
        <f>VLOOKUP(B502, customers!A:H, 8, FALSE)</f>
        <v>Northern Territory</v>
      </c>
      <c r="I502" s="7" t="str">
        <f>VLOOKUP(B502, customers!A:H, 7, FALSE)</f>
        <v>Lake Aiden</v>
      </c>
    </row>
    <row r="503" spans="1:9" ht="15">
      <c r="A503" s="2">
        <v>502</v>
      </c>
      <c r="B503" s="2">
        <v>485</v>
      </c>
      <c r="C503" s="2">
        <v>57115</v>
      </c>
      <c r="D503" s="3">
        <v>44245</v>
      </c>
      <c r="E503" s="4">
        <v>44262</v>
      </c>
      <c r="F503" s="5" t="str">
        <f>VLOOKUP(B503, customers!A:D, 3, FALSE)</f>
        <v>Male</v>
      </c>
      <c r="G503" s="6">
        <f>VLOOKUP(B503, customers!A:D, 4, FALSE)</f>
        <v>46</v>
      </c>
      <c r="H503" s="7" t="str">
        <f>VLOOKUP(B503, customers!A:H, 8, FALSE)</f>
        <v>Australian Capital Territory</v>
      </c>
      <c r="I503" s="7" t="str">
        <f>VLOOKUP(B503, customers!A:H, 7, FALSE)</f>
        <v>Port Lily</v>
      </c>
    </row>
    <row r="504" spans="1:9" ht="15">
      <c r="A504" s="2">
        <v>503</v>
      </c>
      <c r="B504" s="2">
        <v>937</v>
      </c>
      <c r="C504" s="2">
        <v>43249</v>
      </c>
      <c r="D504" s="3">
        <v>44427</v>
      </c>
      <c r="E504" s="4">
        <v>44444</v>
      </c>
      <c r="F504" s="5" t="str">
        <f>VLOOKUP(B504, customers!A:D, 3, FALSE)</f>
        <v>Male</v>
      </c>
      <c r="G504" s="6">
        <f>VLOOKUP(B504, customers!A:D, 4, FALSE)</f>
        <v>70</v>
      </c>
      <c r="H504" s="7" t="str">
        <f>VLOOKUP(B504, customers!A:H, 8, FALSE)</f>
        <v>New South Wales</v>
      </c>
      <c r="I504" s="7" t="str">
        <f>VLOOKUP(B504, customers!A:H, 7, FALSE)</f>
        <v>Schneiderstad</v>
      </c>
    </row>
    <row r="505" spans="1:9" ht="15">
      <c r="A505" s="2">
        <v>504</v>
      </c>
      <c r="B505" s="2">
        <v>192</v>
      </c>
      <c r="C505" s="2">
        <v>57782</v>
      </c>
      <c r="D505" s="3">
        <v>44209</v>
      </c>
      <c r="E505" s="4">
        <v>44235</v>
      </c>
      <c r="F505" s="5" t="str">
        <f>VLOOKUP(B505, customers!A:D, 3, FALSE)</f>
        <v>Female</v>
      </c>
      <c r="G505" s="6">
        <f>VLOOKUP(B505, customers!A:D, 4, FALSE)</f>
        <v>63</v>
      </c>
      <c r="H505" s="7" t="str">
        <f>VLOOKUP(B505, customers!A:H, 8, FALSE)</f>
        <v>Tasmania</v>
      </c>
      <c r="I505" s="7" t="str">
        <f>VLOOKUP(B505, customers!A:H, 7, FALSE)</f>
        <v>East Mason</v>
      </c>
    </row>
    <row r="506" spans="1:9" ht="15">
      <c r="A506" s="2">
        <v>505</v>
      </c>
      <c r="B506" s="2">
        <v>737</v>
      </c>
      <c r="C506" s="2">
        <v>37947</v>
      </c>
      <c r="D506" s="3">
        <v>44425</v>
      </c>
      <c r="E506" s="4">
        <v>44435</v>
      </c>
      <c r="F506" s="5" t="str">
        <f>VLOOKUP(B506, customers!A:D, 3, FALSE)</f>
        <v>Genderqueer</v>
      </c>
      <c r="G506" s="6">
        <f>VLOOKUP(B506, customers!A:D, 4, FALSE)</f>
        <v>60</v>
      </c>
      <c r="H506" s="7" t="str">
        <f>VLOOKUP(B506, customers!A:H, 8, FALSE)</f>
        <v>Tasmania</v>
      </c>
      <c r="I506" s="7" t="str">
        <f>VLOOKUP(B506, customers!A:H, 7, FALSE)</f>
        <v>Harveyside</v>
      </c>
    </row>
    <row r="507" spans="1:9" ht="15">
      <c r="A507" s="2">
        <v>506</v>
      </c>
      <c r="B507" s="2">
        <v>648</v>
      </c>
      <c r="C507" s="2">
        <v>18355</v>
      </c>
      <c r="D507" s="3">
        <v>44450</v>
      </c>
      <c r="E507" s="4">
        <v>44466</v>
      </c>
      <c r="F507" s="5" t="str">
        <f>VLOOKUP(B507, customers!A:D, 3, FALSE)</f>
        <v>Genderfluid</v>
      </c>
      <c r="G507" s="6">
        <f>VLOOKUP(B507, customers!A:D, 4, FALSE)</f>
        <v>38</v>
      </c>
      <c r="H507" s="7" t="str">
        <f>VLOOKUP(B507, customers!A:H, 8, FALSE)</f>
        <v>South Australia</v>
      </c>
      <c r="I507" s="7" t="str">
        <f>VLOOKUP(B507, customers!A:H, 7, FALSE)</f>
        <v>New Emmastad</v>
      </c>
    </row>
    <row r="508" spans="1:9" ht="15">
      <c r="A508" s="2">
        <v>507</v>
      </c>
      <c r="B508" s="2">
        <v>58</v>
      </c>
      <c r="C508" s="2">
        <v>29761</v>
      </c>
      <c r="D508" s="3">
        <v>44367</v>
      </c>
      <c r="E508" s="4">
        <v>44388</v>
      </c>
      <c r="F508" s="5" t="str">
        <f>VLOOKUP(B508, customers!A:D, 3, FALSE)</f>
        <v>Agender</v>
      </c>
      <c r="G508" s="6">
        <f>VLOOKUP(B508, customers!A:D, 4, FALSE)</f>
        <v>39</v>
      </c>
      <c r="H508" s="7" t="str">
        <f>VLOOKUP(B508, customers!A:H, 8, FALSE)</f>
        <v>New South Wales</v>
      </c>
      <c r="I508" s="7" t="str">
        <f>VLOOKUP(B508, customers!A:H, 7, FALSE)</f>
        <v>Amelieburgh</v>
      </c>
    </row>
    <row r="509" spans="1:9" ht="15">
      <c r="A509" s="2">
        <v>508</v>
      </c>
      <c r="B509" s="2">
        <v>834</v>
      </c>
      <c r="C509" s="2">
        <v>42640</v>
      </c>
      <c r="D509" s="3">
        <v>44394</v>
      </c>
      <c r="E509" s="4">
        <v>44409</v>
      </c>
      <c r="F509" s="5" t="str">
        <f>VLOOKUP(B509, customers!A:D, 3, FALSE)</f>
        <v>Non-binary</v>
      </c>
      <c r="G509" s="6">
        <f>VLOOKUP(B509, customers!A:D, 4, FALSE)</f>
        <v>61</v>
      </c>
      <c r="H509" s="7" t="str">
        <f>VLOOKUP(B509, customers!A:H, 8, FALSE)</f>
        <v>New South Wales</v>
      </c>
      <c r="I509" s="7" t="str">
        <f>VLOOKUP(B509, customers!A:H, 7, FALSE)</f>
        <v>Port Ellaside</v>
      </c>
    </row>
    <row r="510" spans="1:9" ht="15">
      <c r="A510" s="2">
        <v>509</v>
      </c>
      <c r="B510" s="2">
        <v>676</v>
      </c>
      <c r="C510" s="2">
        <v>20368</v>
      </c>
      <c r="D510" s="3">
        <v>44198</v>
      </c>
      <c r="E510" s="4">
        <v>44221</v>
      </c>
      <c r="F510" s="5" t="str">
        <f>VLOOKUP(B510, customers!A:D, 3, FALSE)</f>
        <v>Bigender</v>
      </c>
      <c r="G510" s="6">
        <f>VLOOKUP(B510, customers!A:D, 4, FALSE)</f>
        <v>59</v>
      </c>
      <c r="H510" s="7" t="str">
        <f>VLOOKUP(B510, customers!A:H, 8, FALSE)</f>
        <v>Northern Territory</v>
      </c>
      <c r="I510" s="7" t="str">
        <f>VLOOKUP(B510, customers!A:H, 7, FALSE)</f>
        <v>Kaylafurt</v>
      </c>
    </row>
    <row r="511" spans="1:9" ht="15">
      <c r="A511" s="2">
        <v>510</v>
      </c>
      <c r="B511" s="2">
        <v>125</v>
      </c>
      <c r="C511" s="2">
        <v>47242</v>
      </c>
      <c r="D511" s="3">
        <v>44468</v>
      </c>
      <c r="E511" s="4">
        <v>44470</v>
      </c>
      <c r="F511" s="5" t="str">
        <f>VLOOKUP(B511, customers!A:D, 3, FALSE)</f>
        <v>Bigender</v>
      </c>
      <c r="G511" s="6">
        <f>VLOOKUP(B511, customers!A:D, 4, FALSE)</f>
        <v>77</v>
      </c>
      <c r="H511" s="7" t="str">
        <f>VLOOKUP(B511, customers!A:H, 8, FALSE)</f>
        <v>Tasmania</v>
      </c>
      <c r="I511" s="7" t="str">
        <f>VLOOKUP(B511, customers!A:H, 7, FALSE)</f>
        <v>Angelinaville</v>
      </c>
    </row>
    <row r="512" spans="1:9" ht="15">
      <c r="A512" s="2">
        <v>511</v>
      </c>
      <c r="B512" s="2">
        <v>282</v>
      </c>
      <c r="C512" s="2">
        <v>43667</v>
      </c>
      <c r="D512" s="3">
        <v>44430</v>
      </c>
      <c r="E512" s="4">
        <v>44451</v>
      </c>
      <c r="F512" s="5" t="str">
        <f>VLOOKUP(B512, customers!A:D, 3, FALSE)</f>
        <v>Female</v>
      </c>
      <c r="G512" s="6">
        <f>VLOOKUP(B512, customers!A:D, 4, FALSE)</f>
        <v>59</v>
      </c>
      <c r="H512" s="7" t="str">
        <f>VLOOKUP(B512, customers!A:H, 8, FALSE)</f>
        <v>Australian Capital Territory</v>
      </c>
      <c r="I512" s="7" t="str">
        <f>VLOOKUP(B512, customers!A:H, 7, FALSE)</f>
        <v>Port Hannahburgh</v>
      </c>
    </row>
    <row r="513" spans="1:9" ht="15">
      <c r="A513" s="2">
        <v>512</v>
      </c>
      <c r="B513" s="2">
        <v>223</v>
      </c>
      <c r="C513" s="2">
        <v>21235</v>
      </c>
      <c r="D513" s="4">
        <v>44482</v>
      </c>
      <c r="E513" s="4">
        <v>44505</v>
      </c>
      <c r="F513" s="5" t="str">
        <f>VLOOKUP(B513, customers!A:D, 3, FALSE)</f>
        <v>Non-binary</v>
      </c>
      <c r="G513" s="6">
        <f>VLOOKUP(B513, customers!A:D, 4, FALSE)</f>
        <v>51</v>
      </c>
      <c r="H513" s="7" t="str">
        <f>VLOOKUP(B513, customers!A:H, 8, FALSE)</f>
        <v>South Australia</v>
      </c>
      <c r="I513" s="7" t="str">
        <f>VLOOKUP(B513, customers!A:H, 7, FALSE)</f>
        <v>Lake Owen</v>
      </c>
    </row>
    <row r="514" spans="1:9" ht="15">
      <c r="A514" s="2">
        <v>513</v>
      </c>
      <c r="B514" s="2">
        <v>950</v>
      </c>
      <c r="C514" s="2">
        <v>49647</v>
      </c>
      <c r="D514" s="3">
        <v>44340</v>
      </c>
      <c r="E514" s="4">
        <v>44351</v>
      </c>
      <c r="F514" s="5" t="str">
        <f>VLOOKUP(B514, customers!A:D, 3, FALSE)</f>
        <v>Male</v>
      </c>
      <c r="G514" s="6">
        <f>VLOOKUP(B514, customers!A:D, 4, FALSE)</f>
        <v>43</v>
      </c>
      <c r="H514" s="7" t="str">
        <f>VLOOKUP(B514, customers!A:H, 8, FALSE)</f>
        <v>Victoria</v>
      </c>
      <c r="I514" s="7" t="str">
        <f>VLOOKUP(B514, customers!A:H, 7, FALSE)</f>
        <v>Bergefort</v>
      </c>
    </row>
    <row r="515" spans="1:9" ht="15">
      <c r="A515" s="2">
        <v>514</v>
      </c>
      <c r="B515" s="2">
        <v>740</v>
      </c>
      <c r="C515" s="2">
        <v>13918</v>
      </c>
      <c r="D515" s="3">
        <v>44389</v>
      </c>
      <c r="E515" s="4">
        <v>44399</v>
      </c>
      <c r="F515" s="5" t="str">
        <f>VLOOKUP(B515, customers!A:D, 3, FALSE)</f>
        <v>Non-binary</v>
      </c>
      <c r="G515" s="6">
        <f>VLOOKUP(B515, customers!A:D, 4, FALSE)</f>
        <v>73</v>
      </c>
      <c r="H515" s="7" t="str">
        <f>VLOOKUP(B515, customers!A:H, 8, FALSE)</f>
        <v>Tasmania</v>
      </c>
      <c r="I515" s="7" t="str">
        <f>VLOOKUP(B515, customers!A:H, 7, FALSE)</f>
        <v>Port Molly</v>
      </c>
    </row>
    <row r="516" spans="1:9" ht="15">
      <c r="A516" s="2">
        <v>515</v>
      </c>
      <c r="B516" s="2">
        <v>23</v>
      </c>
      <c r="C516" s="2">
        <v>20627</v>
      </c>
      <c r="D516" s="3">
        <v>44339</v>
      </c>
      <c r="E516" s="4">
        <v>44360</v>
      </c>
      <c r="F516" s="5" t="str">
        <f>VLOOKUP(B516, customers!A:D, 3, FALSE)</f>
        <v>Female</v>
      </c>
      <c r="G516" s="6">
        <f>VLOOKUP(B516, customers!A:D, 4, FALSE)</f>
        <v>32</v>
      </c>
      <c r="H516" s="7" t="str">
        <f>VLOOKUP(B516, customers!A:H, 8, FALSE)</f>
        <v>Tasmania</v>
      </c>
      <c r="I516" s="7" t="str">
        <f>VLOOKUP(B516, customers!A:H, 7, FALSE)</f>
        <v>North Mia</v>
      </c>
    </row>
    <row r="517" spans="1:9" ht="15">
      <c r="A517" s="2">
        <v>516</v>
      </c>
      <c r="B517" s="2">
        <v>506</v>
      </c>
      <c r="C517" s="2">
        <v>20934</v>
      </c>
      <c r="D517" s="3">
        <v>44337</v>
      </c>
      <c r="E517" s="4">
        <v>44342</v>
      </c>
      <c r="F517" s="5" t="str">
        <f>VLOOKUP(B517, customers!A:D, 3, FALSE)</f>
        <v>Agender</v>
      </c>
      <c r="G517" s="6">
        <f>VLOOKUP(B517, customers!A:D, 4, FALSE)</f>
        <v>37</v>
      </c>
      <c r="H517" s="7" t="str">
        <f>VLOOKUP(B517, customers!A:H, 8, FALSE)</f>
        <v>Australian Capital Territory</v>
      </c>
      <c r="I517" s="7" t="str">
        <f>VLOOKUP(B517, customers!A:H, 7, FALSE)</f>
        <v>South Hugoberg</v>
      </c>
    </row>
    <row r="518" spans="1:9" ht="15">
      <c r="A518" s="2">
        <v>517</v>
      </c>
      <c r="B518" s="2">
        <v>797</v>
      </c>
      <c r="C518" s="2">
        <v>37440</v>
      </c>
      <c r="D518" s="3">
        <v>44370</v>
      </c>
      <c r="E518" s="4">
        <v>44377</v>
      </c>
      <c r="F518" s="5" t="str">
        <f>VLOOKUP(B518, customers!A:D, 3, FALSE)</f>
        <v>Female</v>
      </c>
      <c r="G518" s="6">
        <f>VLOOKUP(B518, customers!A:D, 4, FALSE)</f>
        <v>32</v>
      </c>
      <c r="H518" s="7" t="str">
        <f>VLOOKUP(B518, customers!A:H, 8, FALSE)</f>
        <v>Queensland</v>
      </c>
      <c r="I518" s="7" t="str">
        <f>VLOOKUP(B518, customers!A:H, 7, FALSE)</f>
        <v>Marcusshire</v>
      </c>
    </row>
    <row r="519" spans="1:9" ht="15">
      <c r="A519" s="2">
        <v>518</v>
      </c>
      <c r="B519" s="2">
        <v>196</v>
      </c>
      <c r="C519" s="2">
        <v>28347</v>
      </c>
      <c r="D519" s="3">
        <v>44350</v>
      </c>
      <c r="E519" s="4">
        <v>44365</v>
      </c>
      <c r="F519" s="5" t="str">
        <f>VLOOKUP(B519, customers!A:D, 3, FALSE)</f>
        <v>Genderqueer</v>
      </c>
      <c r="G519" s="6">
        <f>VLOOKUP(B519, customers!A:D, 4, FALSE)</f>
        <v>25</v>
      </c>
      <c r="H519" s="7" t="str">
        <f>VLOOKUP(B519, customers!A:H, 8, FALSE)</f>
        <v>South Australia</v>
      </c>
      <c r="I519" s="7" t="str">
        <f>VLOOKUP(B519, customers!A:H, 7, FALSE)</f>
        <v>New Ava</v>
      </c>
    </row>
    <row r="520" spans="1:9" ht="15">
      <c r="A520" s="2">
        <v>519</v>
      </c>
      <c r="B520" s="2">
        <v>244</v>
      </c>
      <c r="C520" s="2">
        <v>23212</v>
      </c>
      <c r="D520" s="3">
        <v>44431</v>
      </c>
      <c r="E520" s="4">
        <v>44451</v>
      </c>
      <c r="F520" s="5" t="str">
        <f>VLOOKUP(B520, customers!A:D, 3, FALSE)</f>
        <v>Male</v>
      </c>
      <c r="G520" s="6">
        <f>VLOOKUP(B520, customers!A:D, 4, FALSE)</f>
        <v>38</v>
      </c>
      <c r="H520" s="7" t="str">
        <f>VLOOKUP(B520, customers!A:H, 8, FALSE)</f>
        <v>Victoria</v>
      </c>
      <c r="I520" s="7" t="str">
        <f>VLOOKUP(B520, customers!A:H, 7, FALSE)</f>
        <v>Port Chelseaport</v>
      </c>
    </row>
    <row r="521" spans="1:9" ht="15">
      <c r="A521" s="2">
        <v>520</v>
      </c>
      <c r="B521" s="2">
        <v>679</v>
      </c>
      <c r="C521" s="2">
        <v>13400</v>
      </c>
      <c r="D521" s="3">
        <v>44231</v>
      </c>
      <c r="E521" s="4">
        <v>44256</v>
      </c>
      <c r="F521" s="5" t="str">
        <f>VLOOKUP(B521, customers!A:D, 3, FALSE)</f>
        <v>Genderqueer</v>
      </c>
      <c r="G521" s="6">
        <f>VLOOKUP(B521, customers!A:D, 4, FALSE)</f>
        <v>76</v>
      </c>
      <c r="H521" s="7" t="str">
        <f>VLOOKUP(B521, customers!A:H, 8, FALSE)</f>
        <v>Western Australia</v>
      </c>
      <c r="I521" s="7" t="str">
        <f>VLOOKUP(B521, customers!A:H, 7, FALSE)</f>
        <v>Cameronton</v>
      </c>
    </row>
    <row r="522" spans="1:9" ht="15">
      <c r="A522" s="2">
        <v>521</v>
      </c>
      <c r="B522" s="2">
        <v>382</v>
      </c>
      <c r="C522" s="2">
        <v>35247</v>
      </c>
      <c r="D522" s="3">
        <v>44272</v>
      </c>
      <c r="E522" s="4">
        <v>44286</v>
      </c>
      <c r="F522" s="5" t="str">
        <f>VLOOKUP(B522, customers!A:D, 3, FALSE)</f>
        <v>Genderfluid</v>
      </c>
      <c r="G522" s="6">
        <f>VLOOKUP(B522, customers!A:D, 4, FALSE)</f>
        <v>24</v>
      </c>
      <c r="H522" s="7" t="str">
        <f>VLOOKUP(B522, customers!A:H, 8, FALSE)</f>
        <v>Victoria</v>
      </c>
      <c r="I522" s="7" t="str">
        <f>VLOOKUP(B522, customers!A:H, 7, FALSE)</f>
        <v>Rodriguezbury</v>
      </c>
    </row>
    <row r="523" spans="1:9" ht="15">
      <c r="A523" s="2">
        <v>522</v>
      </c>
      <c r="B523" s="2">
        <v>761</v>
      </c>
      <c r="C523" s="2">
        <v>35937</v>
      </c>
      <c r="D523" s="3">
        <v>44274</v>
      </c>
      <c r="E523" s="4">
        <v>44291</v>
      </c>
      <c r="F523" s="5" t="str">
        <f>VLOOKUP(B523, customers!A:D, 3, FALSE)</f>
        <v>Non-binary</v>
      </c>
      <c r="G523" s="6">
        <f>VLOOKUP(B523, customers!A:D, 4, FALSE)</f>
        <v>52</v>
      </c>
      <c r="H523" s="7" t="str">
        <f>VLOOKUP(B523, customers!A:H, 8, FALSE)</f>
        <v>Victoria</v>
      </c>
      <c r="I523" s="7" t="str">
        <f>VLOOKUP(B523, customers!A:H, 7, FALSE)</f>
        <v>West Aidanton</v>
      </c>
    </row>
    <row r="524" spans="1:9" ht="15">
      <c r="A524" s="2">
        <v>523</v>
      </c>
      <c r="B524" s="2">
        <v>516</v>
      </c>
      <c r="C524" s="2">
        <v>17584</v>
      </c>
      <c r="D524" s="3">
        <v>44311</v>
      </c>
      <c r="E524" s="4">
        <v>44334</v>
      </c>
      <c r="F524" s="5" t="str">
        <f>VLOOKUP(B524, customers!A:D, 3, FALSE)</f>
        <v>Polygender</v>
      </c>
      <c r="G524" s="6">
        <f>VLOOKUP(B524, customers!A:D, 4, FALSE)</f>
        <v>69</v>
      </c>
      <c r="H524" s="7" t="str">
        <f>VLOOKUP(B524, customers!A:H, 8, FALSE)</f>
        <v>Northern Territory</v>
      </c>
      <c r="I524" s="7" t="str">
        <f>VLOOKUP(B524, customers!A:H, 7, FALSE)</f>
        <v>South Tylermouth</v>
      </c>
    </row>
    <row r="525" spans="1:9" ht="15">
      <c r="A525" s="2">
        <v>524</v>
      </c>
      <c r="B525" s="2">
        <v>60</v>
      </c>
      <c r="C525" s="2">
        <v>28334</v>
      </c>
      <c r="D525" s="3">
        <v>44398</v>
      </c>
      <c r="E525" s="4">
        <v>44409</v>
      </c>
      <c r="F525" s="5" t="str">
        <f>VLOOKUP(B525, customers!A:D, 3, FALSE)</f>
        <v>Agender</v>
      </c>
      <c r="G525" s="6">
        <f>VLOOKUP(B525, customers!A:D, 4, FALSE)</f>
        <v>20</v>
      </c>
      <c r="H525" s="7" t="str">
        <f>VLOOKUP(B525, customers!A:H, 8, FALSE)</f>
        <v>Tasmania</v>
      </c>
      <c r="I525" s="7" t="str">
        <f>VLOOKUP(B525, customers!A:H, 7, FALSE)</f>
        <v>New Callum</v>
      </c>
    </row>
    <row r="526" spans="1:9" ht="15">
      <c r="A526" s="2">
        <v>525</v>
      </c>
      <c r="B526" s="2">
        <v>986</v>
      </c>
      <c r="C526" s="2">
        <v>32747</v>
      </c>
      <c r="D526" s="3">
        <v>44464</v>
      </c>
      <c r="E526" s="4">
        <v>44489</v>
      </c>
      <c r="F526" s="5" t="str">
        <f>VLOOKUP(B526, customers!A:D, 3, FALSE)</f>
        <v>Polygender</v>
      </c>
      <c r="G526" s="6">
        <f>VLOOKUP(B526, customers!A:D, 4, FALSE)</f>
        <v>38</v>
      </c>
      <c r="H526" s="7" t="str">
        <f>VLOOKUP(B526, customers!A:H, 8, FALSE)</f>
        <v>Australian Capital Territory</v>
      </c>
      <c r="I526" s="7" t="str">
        <f>VLOOKUP(B526, customers!A:H, 7, FALSE)</f>
        <v>Turcottetown</v>
      </c>
    </row>
    <row r="527" spans="1:9" ht="15">
      <c r="A527" s="2">
        <v>526</v>
      </c>
      <c r="B527" s="2">
        <v>55</v>
      </c>
      <c r="C527" s="2">
        <v>10434</v>
      </c>
      <c r="D527" s="3">
        <v>44332</v>
      </c>
      <c r="E527" s="4">
        <v>44338</v>
      </c>
      <c r="F527" s="5" t="str">
        <f>VLOOKUP(B527, customers!A:D, 3, FALSE)</f>
        <v>Polygender</v>
      </c>
      <c r="G527" s="6">
        <f>VLOOKUP(B527, customers!A:D, 4, FALSE)</f>
        <v>45</v>
      </c>
      <c r="H527" s="7" t="str">
        <f>VLOOKUP(B527, customers!A:H, 8, FALSE)</f>
        <v>South Australia</v>
      </c>
      <c r="I527" s="7" t="str">
        <f>VLOOKUP(B527, customers!A:H, 7, FALSE)</f>
        <v>Lake Phoenixside</v>
      </c>
    </row>
    <row r="528" spans="1:9" ht="15">
      <c r="A528" s="2">
        <v>527</v>
      </c>
      <c r="B528" s="2">
        <v>79</v>
      </c>
      <c r="C528" s="2">
        <v>16864</v>
      </c>
      <c r="D528" s="3">
        <v>44452</v>
      </c>
      <c r="E528" s="4">
        <v>44478</v>
      </c>
      <c r="F528" s="5" t="str">
        <f>VLOOKUP(B528, customers!A:D, 3, FALSE)</f>
        <v>Genderfluid</v>
      </c>
      <c r="G528" s="6">
        <f>VLOOKUP(B528, customers!A:D, 4, FALSE)</f>
        <v>46</v>
      </c>
      <c r="H528" s="7" t="str">
        <f>VLOOKUP(B528, customers!A:H, 8, FALSE)</f>
        <v>Australian Capital Territory</v>
      </c>
      <c r="I528" s="7" t="str">
        <f>VLOOKUP(B528, customers!A:H, 7, FALSE)</f>
        <v>Sofiaberg</v>
      </c>
    </row>
    <row r="529" spans="1:9" ht="15">
      <c r="A529" s="2">
        <v>528</v>
      </c>
      <c r="B529" s="2">
        <v>343</v>
      </c>
      <c r="C529" s="2">
        <v>56020</v>
      </c>
      <c r="D529" s="3">
        <v>44455</v>
      </c>
      <c r="E529" s="4">
        <v>44476</v>
      </c>
      <c r="F529" s="5" t="str">
        <f>VLOOKUP(B529, customers!A:D, 3, FALSE)</f>
        <v>Non-binary</v>
      </c>
      <c r="G529" s="6">
        <f>VLOOKUP(B529, customers!A:D, 4, FALSE)</f>
        <v>47</v>
      </c>
      <c r="H529" s="7" t="str">
        <f>VLOOKUP(B529, customers!A:H, 8, FALSE)</f>
        <v>Northern Territory</v>
      </c>
      <c r="I529" s="7" t="str">
        <f>VLOOKUP(B529, customers!A:H, 7, FALSE)</f>
        <v>Lake Charli</v>
      </c>
    </row>
    <row r="530" spans="1:9" ht="15">
      <c r="A530" s="2">
        <v>529</v>
      </c>
      <c r="B530" s="2">
        <v>767</v>
      </c>
      <c r="C530" s="2">
        <v>31199</v>
      </c>
      <c r="D530" s="3">
        <v>44206</v>
      </c>
      <c r="E530" s="4">
        <v>44215</v>
      </c>
      <c r="F530" s="5" t="str">
        <f>VLOOKUP(B530, customers!A:D, 3, FALSE)</f>
        <v>Genderqueer</v>
      </c>
      <c r="G530" s="6">
        <f>VLOOKUP(B530, customers!A:D, 4, FALSE)</f>
        <v>37</v>
      </c>
      <c r="H530" s="7" t="str">
        <f>VLOOKUP(B530, customers!A:H, 8, FALSE)</f>
        <v>South Australia</v>
      </c>
      <c r="I530" s="7" t="str">
        <f>VLOOKUP(B530, customers!A:H, 7, FALSE)</f>
        <v>West Kai</v>
      </c>
    </row>
    <row r="531" spans="1:9" ht="15">
      <c r="A531" s="2">
        <v>530</v>
      </c>
      <c r="B531" s="2">
        <v>467</v>
      </c>
      <c r="C531" s="2">
        <v>20275</v>
      </c>
      <c r="D531" s="3">
        <v>44203</v>
      </c>
      <c r="E531" s="4">
        <v>44219</v>
      </c>
      <c r="F531" s="5" t="str">
        <f>VLOOKUP(B531, customers!A:D, 3, FALSE)</f>
        <v>Bigender</v>
      </c>
      <c r="G531" s="6">
        <f>VLOOKUP(B531, customers!A:D, 4, FALSE)</f>
        <v>53</v>
      </c>
      <c r="H531" s="7" t="str">
        <f>VLOOKUP(B531, customers!A:H, 8, FALSE)</f>
        <v>South Australia</v>
      </c>
      <c r="I531" s="7" t="str">
        <f>VLOOKUP(B531, customers!A:H, 7, FALSE)</f>
        <v>O'reillychester</v>
      </c>
    </row>
    <row r="532" spans="1:9" ht="15">
      <c r="A532" s="2">
        <v>531</v>
      </c>
      <c r="B532" s="2">
        <v>742</v>
      </c>
      <c r="C532" s="2">
        <v>26445</v>
      </c>
      <c r="D532" s="3">
        <v>44210</v>
      </c>
      <c r="E532" s="4">
        <v>44235</v>
      </c>
      <c r="F532" s="5" t="str">
        <f>VLOOKUP(B532, customers!A:D, 3, FALSE)</f>
        <v>Polygender</v>
      </c>
      <c r="G532" s="6">
        <f>VLOOKUP(B532, customers!A:D, 4, FALSE)</f>
        <v>44</v>
      </c>
      <c r="H532" s="7" t="str">
        <f>VLOOKUP(B532, customers!A:H, 8, FALSE)</f>
        <v>Western Australia</v>
      </c>
      <c r="I532" s="7" t="str">
        <f>VLOOKUP(B532, customers!A:H, 7, FALSE)</f>
        <v>Port Aliview</v>
      </c>
    </row>
    <row r="533" spans="1:9" ht="15">
      <c r="A533" s="2">
        <v>532</v>
      </c>
      <c r="B533" s="2">
        <v>523</v>
      </c>
      <c r="C533" s="2">
        <v>11590</v>
      </c>
      <c r="D533" s="3">
        <v>44447</v>
      </c>
      <c r="E533" s="4">
        <v>44459</v>
      </c>
      <c r="F533" s="5" t="str">
        <f>VLOOKUP(B533, customers!A:D, 3, FALSE)</f>
        <v>Bigender</v>
      </c>
      <c r="G533" s="6">
        <f>VLOOKUP(B533, customers!A:D, 4, FALSE)</f>
        <v>22</v>
      </c>
      <c r="H533" s="7" t="str">
        <f>VLOOKUP(B533, customers!A:H, 8, FALSE)</f>
        <v>Northern Territory</v>
      </c>
      <c r="I533" s="7" t="str">
        <f>VLOOKUP(B533, customers!A:H, 7, FALSE)</f>
        <v>North Jasperville</v>
      </c>
    </row>
    <row r="534" spans="1:9" ht="15">
      <c r="A534" s="2">
        <v>533</v>
      </c>
      <c r="B534" s="2">
        <v>558</v>
      </c>
      <c r="C534" s="2">
        <v>28560</v>
      </c>
      <c r="D534" s="3">
        <v>44351</v>
      </c>
      <c r="E534" s="4">
        <v>44356</v>
      </c>
      <c r="F534" s="5" t="str">
        <f>VLOOKUP(B534, customers!A:D, 3, FALSE)</f>
        <v>Genderqueer</v>
      </c>
      <c r="G534" s="6">
        <f>VLOOKUP(B534, customers!A:D, 4, FALSE)</f>
        <v>38</v>
      </c>
      <c r="H534" s="7" t="str">
        <f>VLOOKUP(B534, customers!A:H, 8, FALSE)</f>
        <v>South Australia</v>
      </c>
      <c r="I534" s="7" t="str">
        <f>VLOOKUP(B534, customers!A:H, 7, FALSE)</f>
        <v>Violetfort</v>
      </c>
    </row>
    <row r="535" spans="1:9" ht="15">
      <c r="A535" s="2">
        <v>534</v>
      </c>
      <c r="B535" s="2">
        <v>49</v>
      </c>
      <c r="C535" s="2">
        <v>31586</v>
      </c>
      <c r="D535" s="3">
        <v>44462</v>
      </c>
      <c r="E535" s="4">
        <v>44465</v>
      </c>
      <c r="F535" s="5" t="str">
        <f>VLOOKUP(B535, customers!A:D, 3, FALSE)</f>
        <v>Female</v>
      </c>
      <c r="G535" s="6">
        <f>VLOOKUP(B535, customers!A:D, 4, FALSE)</f>
        <v>56</v>
      </c>
      <c r="H535" s="7" t="str">
        <f>VLOOKUP(B535, customers!A:H, 8, FALSE)</f>
        <v>Queensland</v>
      </c>
      <c r="I535" s="7" t="str">
        <f>VLOOKUP(B535, customers!A:H, 7, FALSE)</f>
        <v>Port Alyssa</v>
      </c>
    </row>
    <row r="536" spans="1:9" ht="15">
      <c r="A536" s="2">
        <v>535</v>
      </c>
      <c r="B536" s="2">
        <v>585</v>
      </c>
      <c r="C536" s="2">
        <v>23905</v>
      </c>
      <c r="D536" s="3">
        <v>44221</v>
      </c>
      <c r="E536" s="4">
        <v>44234</v>
      </c>
      <c r="F536" s="5" t="str">
        <f>VLOOKUP(B536, customers!A:D, 3, FALSE)</f>
        <v>Non-binary</v>
      </c>
      <c r="G536" s="6">
        <f>VLOOKUP(B536, customers!A:D, 4, FALSE)</f>
        <v>23</v>
      </c>
      <c r="H536" s="7" t="str">
        <f>VLOOKUP(B536, customers!A:H, 8, FALSE)</f>
        <v>South Australia</v>
      </c>
      <c r="I536" s="7" t="str">
        <f>VLOOKUP(B536, customers!A:H, 7, FALSE)</f>
        <v>West Bella</v>
      </c>
    </row>
    <row r="537" spans="1:9" ht="15">
      <c r="A537" s="2">
        <v>536</v>
      </c>
      <c r="B537" s="2">
        <v>927</v>
      </c>
      <c r="C537" s="2">
        <v>21110</v>
      </c>
      <c r="D537" s="3">
        <v>44232</v>
      </c>
      <c r="E537" s="4">
        <v>44248</v>
      </c>
      <c r="F537" s="5" t="str">
        <f>VLOOKUP(B537, customers!A:D, 3, FALSE)</f>
        <v>Male</v>
      </c>
      <c r="G537" s="6">
        <f>VLOOKUP(B537, customers!A:D, 4, FALSE)</f>
        <v>61</v>
      </c>
      <c r="H537" s="7" t="str">
        <f>VLOOKUP(B537, customers!A:H, 8, FALSE)</f>
        <v>Victoria</v>
      </c>
      <c r="I537" s="7" t="str">
        <f>VLOOKUP(B537, customers!A:H, 7, FALSE)</f>
        <v>Ryanfurt</v>
      </c>
    </row>
    <row r="538" spans="1:9" ht="15">
      <c r="A538" s="2">
        <v>537</v>
      </c>
      <c r="B538" s="2">
        <v>203</v>
      </c>
      <c r="C538" s="2">
        <v>10838</v>
      </c>
      <c r="D538" s="3">
        <v>44241</v>
      </c>
      <c r="E538" s="4">
        <v>44268</v>
      </c>
      <c r="F538" s="5" t="str">
        <f>VLOOKUP(B538, customers!A:D, 3, FALSE)</f>
        <v>Non-binary</v>
      </c>
      <c r="G538" s="6">
        <f>VLOOKUP(B538, customers!A:D, 4, FALSE)</f>
        <v>30</v>
      </c>
      <c r="H538" s="7" t="str">
        <f>VLOOKUP(B538, customers!A:H, 8, FALSE)</f>
        <v>Australian Capital Territory</v>
      </c>
      <c r="I538" s="7" t="str">
        <f>VLOOKUP(B538, customers!A:H, 7, FALSE)</f>
        <v>Lake Elijah</v>
      </c>
    </row>
    <row r="539" spans="1:9" ht="15">
      <c r="A539" s="2">
        <v>538</v>
      </c>
      <c r="B539" s="2">
        <v>754</v>
      </c>
      <c r="C539" s="2">
        <v>11543</v>
      </c>
      <c r="D539" s="3">
        <v>44200</v>
      </c>
      <c r="E539" s="4">
        <v>44222</v>
      </c>
      <c r="F539" s="5" t="str">
        <f>VLOOKUP(B539, customers!A:D, 3, FALSE)</f>
        <v>Bigender</v>
      </c>
      <c r="G539" s="6">
        <f>VLOOKUP(B539, customers!A:D, 4, FALSE)</f>
        <v>74</v>
      </c>
      <c r="H539" s="7" t="str">
        <f>VLOOKUP(B539, customers!A:H, 8, FALSE)</f>
        <v>New South Wales</v>
      </c>
      <c r="I539" s="7" t="str">
        <f>VLOOKUP(B539, customers!A:H, 7, FALSE)</f>
        <v>Lake Jesse</v>
      </c>
    </row>
    <row r="540" spans="1:9" ht="15">
      <c r="A540" s="2">
        <v>539</v>
      </c>
      <c r="B540" s="2">
        <v>609</v>
      </c>
      <c r="C540" s="2">
        <v>55906</v>
      </c>
      <c r="D540" s="3">
        <v>44199</v>
      </c>
      <c r="E540" s="4">
        <v>44221</v>
      </c>
      <c r="F540" s="5" t="str">
        <f>VLOOKUP(B540, customers!A:D, 3, FALSE)</f>
        <v>Polygender</v>
      </c>
      <c r="G540" s="6">
        <f>VLOOKUP(B540, customers!A:D, 4, FALSE)</f>
        <v>61</v>
      </c>
      <c r="H540" s="7" t="str">
        <f>VLOOKUP(B540, customers!A:H, 8, FALSE)</f>
        <v>Northern Territory</v>
      </c>
      <c r="I540" s="7" t="str">
        <f>VLOOKUP(B540, customers!A:H, 7, FALSE)</f>
        <v>New Emilyton</v>
      </c>
    </row>
    <row r="541" spans="1:9" ht="15">
      <c r="A541" s="2">
        <v>540</v>
      </c>
      <c r="B541" s="2">
        <v>772</v>
      </c>
      <c r="C541" s="2">
        <v>37955</v>
      </c>
      <c r="D541" s="3">
        <v>44276</v>
      </c>
      <c r="E541" s="4">
        <v>44285</v>
      </c>
      <c r="F541" s="5" t="str">
        <f>VLOOKUP(B541, customers!A:D, 3, FALSE)</f>
        <v>Genderqueer</v>
      </c>
      <c r="G541" s="6">
        <f>VLOOKUP(B541, customers!A:D, 4, FALSE)</f>
        <v>71</v>
      </c>
      <c r="H541" s="7" t="str">
        <f>VLOOKUP(B541, customers!A:H, 8, FALSE)</f>
        <v>South Australia</v>
      </c>
      <c r="I541" s="7" t="str">
        <f>VLOOKUP(B541, customers!A:H, 7, FALSE)</f>
        <v>Oscarberg</v>
      </c>
    </row>
    <row r="542" spans="1:9" ht="15">
      <c r="A542" s="2">
        <v>541</v>
      </c>
      <c r="B542" s="2">
        <v>490</v>
      </c>
      <c r="C542" s="2">
        <v>29630</v>
      </c>
      <c r="D542" s="3">
        <v>44428</v>
      </c>
      <c r="E542" s="4">
        <v>44430</v>
      </c>
      <c r="F542" s="5" t="str">
        <f>VLOOKUP(B542, customers!A:D, 3, FALSE)</f>
        <v>Male</v>
      </c>
      <c r="G542" s="6">
        <f>VLOOKUP(B542, customers!A:D, 4, FALSE)</f>
        <v>57</v>
      </c>
      <c r="H542" s="7" t="str">
        <f>VLOOKUP(B542, customers!A:H, 8, FALSE)</f>
        <v>New South Wales</v>
      </c>
      <c r="I542" s="7" t="str">
        <f>VLOOKUP(B542, customers!A:H, 7, FALSE)</f>
        <v>Mollyland</v>
      </c>
    </row>
    <row r="543" spans="1:9" ht="15">
      <c r="A543" s="2">
        <v>542</v>
      </c>
      <c r="B543" s="2">
        <v>282</v>
      </c>
      <c r="C543" s="2">
        <v>38737</v>
      </c>
      <c r="D543" s="3">
        <v>44237</v>
      </c>
      <c r="E543" s="4">
        <v>44241</v>
      </c>
      <c r="F543" s="5" t="str">
        <f>VLOOKUP(B543, customers!A:D, 3, FALSE)</f>
        <v>Female</v>
      </c>
      <c r="G543" s="6">
        <f>VLOOKUP(B543, customers!A:D, 4, FALSE)</f>
        <v>59</v>
      </c>
      <c r="H543" s="7" t="str">
        <f>VLOOKUP(B543, customers!A:H, 8, FALSE)</f>
        <v>Australian Capital Territory</v>
      </c>
      <c r="I543" s="7" t="str">
        <f>VLOOKUP(B543, customers!A:H, 7, FALSE)</f>
        <v>Port Hannahburgh</v>
      </c>
    </row>
    <row r="544" spans="1:9" ht="15">
      <c r="A544" s="2">
        <v>543</v>
      </c>
      <c r="B544" s="2">
        <v>769</v>
      </c>
      <c r="C544" s="2">
        <v>12692</v>
      </c>
      <c r="D544" s="3">
        <v>44405</v>
      </c>
      <c r="E544" s="4">
        <v>44417</v>
      </c>
      <c r="F544" s="5" t="str">
        <f>VLOOKUP(B544, customers!A:D, 3, FALSE)</f>
        <v>Male</v>
      </c>
      <c r="G544" s="6">
        <f>VLOOKUP(B544, customers!A:D, 4, FALSE)</f>
        <v>21</v>
      </c>
      <c r="H544" s="7" t="str">
        <f>VLOOKUP(B544, customers!A:H, 8, FALSE)</f>
        <v>Australian Capital Territory</v>
      </c>
      <c r="I544" s="7" t="str">
        <f>VLOOKUP(B544, customers!A:H, 7, FALSE)</f>
        <v>West Grace</v>
      </c>
    </row>
    <row r="545" spans="1:9" ht="15">
      <c r="A545" s="2">
        <v>544</v>
      </c>
      <c r="B545" s="2">
        <v>347</v>
      </c>
      <c r="C545" s="2">
        <v>14706</v>
      </c>
      <c r="D545" s="3">
        <v>44260</v>
      </c>
      <c r="E545" s="4">
        <v>44269</v>
      </c>
      <c r="F545" s="5" t="str">
        <f>VLOOKUP(B545, customers!A:D, 3, FALSE)</f>
        <v>Female</v>
      </c>
      <c r="G545" s="6">
        <f>VLOOKUP(B545, customers!A:D, 4, FALSE)</f>
        <v>20</v>
      </c>
      <c r="H545" s="7" t="str">
        <f>VLOOKUP(B545, customers!A:H, 8, FALSE)</f>
        <v>Victoria</v>
      </c>
      <c r="I545" s="7" t="str">
        <f>VLOOKUP(B545, customers!A:H, 7, FALSE)</f>
        <v>Levihaven</v>
      </c>
    </row>
    <row r="546" spans="1:9" ht="15">
      <c r="A546" s="2">
        <v>545</v>
      </c>
      <c r="B546" s="2">
        <v>439</v>
      </c>
      <c r="C546" s="2">
        <v>53117</v>
      </c>
      <c r="D546" s="3">
        <v>44368</v>
      </c>
      <c r="E546" s="4">
        <v>44379</v>
      </c>
      <c r="F546" s="5" t="str">
        <f>VLOOKUP(B546, customers!A:D, 3, FALSE)</f>
        <v>Female</v>
      </c>
      <c r="G546" s="6">
        <f>VLOOKUP(B546, customers!A:D, 4, FALSE)</f>
        <v>75</v>
      </c>
      <c r="H546" s="7" t="str">
        <f>VLOOKUP(B546, customers!A:H, 8, FALSE)</f>
        <v>Victoria</v>
      </c>
      <c r="I546" s="7" t="str">
        <f>VLOOKUP(B546, customers!A:H, 7, FALSE)</f>
        <v>West Thomas</v>
      </c>
    </row>
    <row r="547" spans="1:9" ht="15">
      <c r="A547" s="2">
        <v>546</v>
      </c>
      <c r="B547" s="2">
        <v>664</v>
      </c>
      <c r="C547" s="2">
        <v>42478</v>
      </c>
      <c r="D547" s="3">
        <v>44315</v>
      </c>
      <c r="E547" s="4">
        <v>44335</v>
      </c>
      <c r="F547" s="5" t="str">
        <f>VLOOKUP(B547, customers!A:D, 3, FALSE)</f>
        <v>Genderfluid</v>
      </c>
      <c r="G547" s="6">
        <f>VLOOKUP(B547, customers!A:D, 4, FALSE)</f>
        <v>32</v>
      </c>
      <c r="H547" s="7" t="str">
        <f>VLOOKUP(B547, customers!A:H, 8, FALSE)</f>
        <v>Tasmania</v>
      </c>
      <c r="I547" s="7" t="str">
        <f>VLOOKUP(B547, customers!A:H, 7, FALSE)</f>
        <v>East Max</v>
      </c>
    </row>
    <row r="548" spans="1:9" ht="15">
      <c r="A548" s="2">
        <v>547</v>
      </c>
      <c r="B548" s="2">
        <v>163</v>
      </c>
      <c r="C548" s="2">
        <v>13784</v>
      </c>
      <c r="D548" s="4">
        <v>44488</v>
      </c>
      <c r="E548" s="4">
        <v>44499</v>
      </c>
      <c r="F548" s="5" t="str">
        <f>VLOOKUP(B548, customers!A:D, 3, FALSE)</f>
        <v>Genderfluid</v>
      </c>
      <c r="G548" s="6">
        <f>VLOOKUP(B548, customers!A:D, 4, FALSE)</f>
        <v>20</v>
      </c>
      <c r="H548" s="7" t="str">
        <f>VLOOKUP(B548, customers!A:H, 8, FALSE)</f>
        <v>Australian Capital Territory</v>
      </c>
      <c r="I548" s="7" t="str">
        <f>VLOOKUP(B548, customers!A:H, 7, FALSE)</f>
        <v>Port Elliechester</v>
      </c>
    </row>
    <row r="549" spans="1:9" ht="15">
      <c r="A549" s="2">
        <v>548</v>
      </c>
      <c r="B549" s="2">
        <v>135</v>
      </c>
      <c r="C549" s="2">
        <v>19053</v>
      </c>
      <c r="D549" s="3">
        <v>44394</v>
      </c>
      <c r="E549" s="4">
        <v>44403</v>
      </c>
      <c r="F549" s="5" t="str">
        <f>VLOOKUP(B549, customers!A:D, 3, FALSE)</f>
        <v>Genderfluid</v>
      </c>
      <c r="G549" s="6">
        <f>VLOOKUP(B549, customers!A:D, 4, FALSE)</f>
        <v>25</v>
      </c>
      <c r="H549" s="7" t="str">
        <f>VLOOKUP(B549, customers!A:H, 8, FALSE)</f>
        <v>Western Australia</v>
      </c>
      <c r="I549" s="7" t="str">
        <f>VLOOKUP(B549, customers!A:H, 7, FALSE)</f>
        <v>Port Abigail</v>
      </c>
    </row>
    <row r="550" spans="1:9" ht="15">
      <c r="A550" s="2">
        <v>549</v>
      </c>
      <c r="B550" s="2">
        <v>401</v>
      </c>
      <c r="C550" s="2">
        <v>39916</v>
      </c>
      <c r="D550" s="3">
        <v>44349</v>
      </c>
      <c r="E550" s="4">
        <v>44356</v>
      </c>
      <c r="F550" s="5" t="str">
        <f>VLOOKUP(B550, customers!A:D, 3, FALSE)</f>
        <v>Non-binary</v>
      </c>
      <c r="G550" s="6">
        <f>VLOOKUP(B550, customers!A:D, 4, FALSE)</f>
        <v>73</v>
      </c>
      <c r="H550" s="7" t="str">
        <f>VLOOKUP(B550, customers!A:H, 8, FALSE)</f>
        <v>Western Australia</v>
      </c>
      <c r="I550" s="7" t="str">
        <f>VLOOKUP(B550, customers!A:H, 7, FALSE)</f>
        <v>Sarahstad</v>
      </c>
    </row>
    <row r="551" spans="1:9" ht="15">
      <c r="A551" s="2">
        <v>550</v>
      </c>
      <c r="B551" s="2">
        <v>26</v>
      </c>
      <c r="C551" s="2">
        <v>52719</v>
      </c>
      <c r="D551" s="3">
        <v>44412</v>
      </c>
      <c r="E551" s="4">
        <v>44417</v>
      </c>
      <c r="F551" s="5" t="str">
        <f>VLOOKUP(B551, customers!A:D, 3, FALSE)</f>
        <v>Genderqueer</v>
      </c>
      <c r="G551" s="6">
        <f>VLOOKUP(B551, customers!A:D, 4, FALSE)</f>
        <v>50</v>
      </c>
      <c r="H551" s="7" t="str">
        <f>VLOOKUP(B551, customers!A:H, 8, FALSE)</f>
        <v>New South Wales</v>
      </c>
      <c r="I551" s="7" t="str">
        <f>VLOOKUP(B551, customers!A:H, 7, FALSE)</f>
        <v>New Oliverside</v>
      </c>
    </row>
    <row r="552" spans="1:9" ht="15">
      <c r="A552" s="2">
        <v>551</v>
      </c>
      <c r="B552" s="2">
        <v>330</v>
      </c>
      <c r="C552" s="2">
        <v>51823</v>
      </c>
      <c r="D552" s="3">
        <v>44455</v>
      </c>
      <c r="E552" s="4">
        <v>44457</v>
      </c>
      <c r="F552" s="5" t="str">
        <f>VLOOKUP(B552, customers!A:D, 3, FALSE)</f>
        <v>Male</v>
      </c>
      <c r="G552" s="6">
        <f>VLOOKUP(B552, customers!A:D, 4, FALSE)</f>
        <v>47</v>
      </c>
      <c r="H552" s="7" t="str">
        <f>VLOOKUP(B552, customers!A:H, 8, FALSE)</f>
        <v>Victoria</v>
      </c>
      <c r="I552" s="7" t="str">
        <f>VLOOKUP(B552, customers!A:H, 7, FALSE)</f>
        <v>Lincolnbury</v>
      </c>
    </row>
    <row r="553" spans="1:9" ht="15">
      <c r="A553" s="2">
        <v>552</v>
      </c>
      <c r="B553" s="2">
        <v>264</v>
      </c>
      <c r="C553" s="2">
        <v>14653</v>
      </c>
      <c r="D553" s="3">
        <v>44206</v>
      </c>
      <c r="E553" s="4">
        <v>44213</v>
      </c>
      <c r="F553" s="5" t="str">
        <f>VLOOKUP(B553, customers!A:D, 3, FALSE)</f>
        <v>Male</v>
      </c>
      <c r="G553" s="6">
        <f>VLOOKUP(B553, customers!A:D, 4, FALSE)</f>
        <v>40</v>
      </c>
      <c r="H553" s="7" t="str">
        <f>VLOOKUP(B553, customers!A:H, 8, FALSE)</f>
        <v>Queensland</v>
      </c>
      <c r="I553" s="7" t="str">
        <f>VLOOKUP(B553, customers!A:H, 7, FALSE)</f>
        <v>Port Michael</v>
      </c>
    </row>
    <row r="554" spans="1:9" ht="15">
      <c r="A554" s="2">
        <v>553</v>
      </c>
      <c r="B554" s="2">
        <v>49</v>
      </c>
      <c r="C554" s="2">
        <v>16753</v>
      </c>
      <c r="D554" s="3">
        <v>44261</v>
      </c>
      <c r="E554" s="4">
        <v>44269</v>
      </c>
      <c r="F554" s="5" t="str">
        <f>VLOOKUP(B554, customers!A:D, 3, FALSE)</f>
        <v>Female</v>
      </c>
      <c r="G554" s="6">
        <f>VLOOKUP(B554, customers!A:D, 4, FALSE)</f>
        <v>56</v>
      </c>
      <c r="H554" s="7" t="str">
        <f>VLOOKUP(B554, customers!A:H, 8, FALSE)</f>
        <v>Queensland</v>
      </c>
      <c r="I554" s="7" t="str">
        <f>VLOOKUP(B554, customers!A:H, 7, FALSE)</f>
        <v>Port Alyssa</v>
      </c>
    </row>
    <row r="555" spans="1:9" ht="15">
      <c r="A555" s="2">
        <v>554</v>
      </c>
      <c r="B555" s="2">
        <v>842</v>
      </c>
      <c r="C555" s="2">
        <v>28264</v>
      </c>
      <c r="D555" s="3">
        <v>44323</v>
      </c>
      <c r="E555" s="4">
        <v>44342</v>
      </c>
      <c r="F555" s="5" t="str">
        <f>VLOOKUP(B555, customers!A:D, 3, FALSE)</f>
        <v>Polygender</v>
      </c>
      <c r="G555" s="6">
        <f>VLOOKUP(B555, customers!A:D, 4, FALSE)</f>
        <v>70</v>
      </c>
      <c r="H555" s="7" t="str">
        <f>VLOOKUP(B555, customers!A:H, 8, FALSE)</f>
        <v>Western Australia</v>
      </c>
      <c r="I555" s="7" t="str">
        <f>VLOOKUP(B555, customers!A:H, 7, FALSE)</f>
        <v>Port Kiara</v>
      </c>
    </row>
    <row r="556" spans="1:9" ht="15">
      <c r="A556" s="2">
        <v>555</v>
      </c>
      <c r="B556" s="2">
        <v>922</v>
      </c>
      <c r="C556" s="2">
        <v>42350</v>
      </c>
      <c r="D556" s="3">
        <v>44442</v>
      </c>
      <c r="E556" s="4">
        <v>44448</v>
      </c>
      <c r="F556" s="5" t="str">
        <f>VLOOKUP(B556, customers!A:D, 3, FALSE)</f>
        <v>Polygender</v>
      </c>
      <c r="G556" s="6">
        <f>VLOOKUP(B556, customers!A:D, 4, FALSE)</f>
        <v>53</v>
      </c>
      <c r="H556" s="7" t="str">
        <f>VLOOKUP(B556, customers!A:H, 8, FALSE)</f>
        <v>Victoria</v>
      </c>
      <c r="I556" s="7" t="str">
        <f>VLOOKUP(B556, customers!A:H, 7, FALSE)</f>
        <v>Jordanburgh</v>
      </c>
    </row>
    <row r="557" spans="1:9" ht="15">
      <c r="A557" s="2">
        <v>556</v>
      </c>
      <c r="B557" s="2">
        <v>566</v>
      </c>
      <c r="C557" s="2">
        <v>40530</v>
      </c>
      <c r="D557" s="3">
        <v>44407</v>
      </c>
      <c r="E557" s="4">
        <v>44409</v>
      </c>
      <c r="F557" s="5" t="str">
        <f>VLOOKUP(B557, customers!A:D, 3, FALSE)</f>
        <v>Male</v>
      </c>
      <c r="G557" s="6">
        <f>VLOOKUP(B557, customers!A:D, 4, FALSE)</f>
        <v>23</v>
      </c>
      <c r="H557" s="7" t="str">
        <f>VLOOKUP(B557, customers!A:H, 8, FALSE)</f>
        <v>Tasmania</v>
      </c>
      <c r="I557" s="7" t="str">
        <f>VLOOKUP(B557, customers!A:H, 7, FALSE)</f>
        <v>O'keefeton</v>
      </c>
    </row>
    <row r="558" spans="1:9" ht="15">
      <c r="A558" s="2">
        <v>557</v>
      </c>
      <c r="B558" s="2">
        <v>504</v>
      </c>
      <c r="C558" s="2">
        <v>12905</v>
      </c>
      <c r="D558" s="3">
        <v>44305</v>
      </c>
      <c r="E558" s="4">
        <v>44310</v>
      </c>
      <c r="F558" s="5" t="str">
        <f>VLOOKUP(B558, customers!A:D, 3, FALSE)</f>
        <v>Genderqueer</v>
      </c>
      <c r="G558" s="6">
        <f>VLOOKUP(B558, customers!A:D, 4, FALSE)</f>
        <v>56</v>
      </c>
      <c r="H558" s="7" t="str">
        <f>VLOOKUP(B558, customers!A:H, 8, FALSE)</f>
        <v>Northern Territory</v>
      </c>
      <c r="I558" s="7" t="str">
        <f>VLOOKUP(B558, customers!A:H, 7, FALSE)</f>
        <v>Emilymouth</v>
      </c>
    </row>
    <row r="559" spans="1:9" ht="15">
      <c r="A559" s="2">
        <v>558</v>
      </c>
      <c r="B559" s="2">
        <v>729</v>
      </c>
      <c r="C559" s="2">
        <v>45726</v>
      </c>
      <c r="D559" s="3">
        <v>44257</v>
      </c>
      <c r="E559" s="4">
        <v>44273</v>
      </c>
      <c r="F559" s="5" t="str">
        <f>VLOOKUP(B559, customers!A:D, 3, FALSE)</f>
        <v>Female</v>
      </c>
      <c r="G559" s="6">
        <f>VLOOKUP(B559, customers!A:D, 4, FALSE)</f>
        <v>54</v>
      </c>
      <c r="H559" s="7" t="str">
        <f>VLOOKUP(B559, customers!A:H, 8, FALSE)</f>
        <v>South Australia</v>
      </c>
      <c r="I559" s="7" t="str">
        <f>VLOOKUP(B559, customers!A:H, 7, FALSE)</f>
        <v>Cameronport</v>
      </c>
    </row>
    <row r="560" spans="1:9" ht="15">
      <c r="A560" s="2">
        <v>559</v>
      </c>
      <c r="B560" s="2">
        <v>611</v>
      </c>
      <c r="C560" s="2">
        <v>22094</v>
      </c>
      <c r="D560" s="3">
        <v>44258</v>
      </c>
      <c r="E560" s="4">
        <v>44270</v>
      </c>
      <c r="F560" s="5" t="str">
        <f>VLOOKUP(B560, customers!A:D, 3, FALSE)</f>
        <v>Female</v>
      </c>
      <c r="G560" s="6">
        <f>VLOOKUP(B560, customers!A:D, 4, FALSE)</f>
        <v>67</v>
      </c>
      <c r="H560" s="7" t="str">
        <f>VLOOKUP(B560, customers!A:H, 8, FALSE)</f>
        <v>New South Wales</v>
      </c>
      <c r="I560" s="7" t="str">
        <f>VLOOKUP(B560, customers!A:H, 7, FALSE)</f>
        <v>West Hayleyhaven</v>
      </c>
    </row>
    <row r="561" spans="1:9" ht="15">
      <c r="A561" s="2">
        <v>560</v>
      </c>
      <c r="B561" s="2">
        <v>11</v>
      </c>
      <c r="C561" s="2">
        <v>41952</v>
      </c>
      <c r="D561" s="3">
        <v>44344</v>
      </c>
      <c r="E561" s="4">
        <v>44352</v>
      </c>
      <c r="F561" s="5" t="str">
        <f>VLOOKUP(B561, customers!A:D, 3, FALSE)</f>
        <v>Agender</v>
      </c>
      <c r="G561" s="6">
        <f>VLOOKUP(B561, customers!A:D, 4, FALSE)</f>
        <v>39</v>
      </c>
      <c r="H561" s="7" t="str">
        <f>VLOOKUP(B561, customers!A:H, 8, FALSE)</f>
        <v>Northern Territory</v>
      </c>
      <c r="I561" s="7" t="str">
        <f>VLOOKUP(B561, customers!A:H, 7, FALSE)</f>
        <v>Georgeland</v>
      </c>
    </row>
    <row r="562" spans="1:9" ht="15">
      <c r="A562" s="2">
        <v>561</v>
      </c>
      <c r="B562" s="2">
        <v>764</v>
      </c>
      <c r="C562" s="2">
        <v>42366</v>
      </c>
      <c r="D562" s="3">
        <v>44242</v>
      </c>
      <c r="E562" s="4">
        <v>44268</v>
      </c>
      <c r="F562" s="5" t="str">
        <f>VLOOKUP(B562, customers!A:D, 3, FALSE)</f>
        <v>Polygender</v>
      </c>
      <c r="G562" s="6">
        <f>VLOOKUP(B562, customers!A:D, 4, FALSE)</f>
        <v>32</v>
      </c>
      <c r="H562" s="7" t="str">
        <f>VLOOKUP(B562, customers!A:H, 8, FALSE)</f>
        <v>Western Australia</v>
      </c>
      <c r="I562" s="7" t="str">
        <f>VLOOKUP(B562, customers!A:H, 7, FALSE)</f>
        <v>Hettingerfort</v>
      </c>
    </row>
    <row r="563" spans="1:9" ht="15">
      <c r="A563" s="2">
        <v>562</v>
      </c>
      <c r="B563" s="2">
        <v>632</v>
      </c>
      <c r="C563" s="2">
        <v>45999</v>
      </c>
      <c r="D563" s="3">
        <v>44458</v>
      </c>
      <c r="E563" s="4">
        <v>44472</v>
      </c>
      <c r="F563" s="5" t="str">
        <f>VLOOKUP(B563, customers!A:D, 3, FALSE)</f>
        <v>Agender</v>
      </c>
      <c r="G563" s="6">
        <f>VLOOKUP(B563, customers!A:D, 4, FALSE)</f>
        <v>55</v>
      </c>
      <c r="H563" s="7" t="str">
        <f>VLOOKUP(B563, customers!A:H, 8, FALSE)</f>
        <v>Northern Territory</v>
      </c>
      <c r="I563" s="7" t="str">
        <f>VLOOKUP(B563, customers!A:H, 7, FALSE)</f>
        <v>South Anthonyburgh</v>
      </c>
    </row>
    <row r="564" spans="1:9" ht="15">
      <c r="A564" s="2">
        <v>563</v>
      </c>
      <c r="B564" s="2">
        <v>611</v>
      </c>
      <c r="C564" s="2">
        <v>56965</v>
      </c>
      <c r="D564" s="3">
        <v>44381</v>
      </c>
      <c r="E564" s="4">
        <v>44393</v>
      </c>
      <c r="F564" s="5" t="str">
        <f>VLOOKUP(B564, customers!A:D, 3, FALSE)</f>
        <v>Female</v>
      </c>
      <c r="G564" s="6">
        <f>VLOOKUP(B564, customers!A:D, 4, FALSE)</f>
        <v>67</v>
      </c>
      <c r="H564" s="7" t="str">
        <f>VLOOKUP(B564, customers!A:H, 8, FALSE)</f>
        <v>New South Wales</v>
      </c>
      <c r="I564" s="7" t="str">
        <f>VLOOKUP(B564, customers!A:H, 7, FALSE)</f>
        <v>West Hayleyhaven</v>
      </c>
    </row>
    <row r="565" spans="1:9" ht="15">
      <c r="A565" s="2">
        <v>564</v>
      </c>
      <c r="B565" s="2">
        <v>583</v>
      </c>
      <c r="C565" s="2">
        <v>16074</v>
      </c>
      <c r="D565" s="3">
        <v>44431</v>
      </c>
      <c r="E565" s="4">
        <v>44458</v>
      </c>
      <c r="F565" s="5" t="str">
        <f>VLOOKUP(B565, customers!A:D, 3, FALSE)</f>
        <v>Genderqueer</v>
      </c>
      <c r="G565" s="6">
        <f>VLOOKUP(B565, customers!A:D, 4, FALSE)</f>
        <v>52</v>
      </c>
      <c r="H565" s="7" t="str">
        <f>VLOOKUP(B565, customers!A:H, 8, FALSE)</f>
        <v>Northern Territory</v>
      </c>
      <c r="I565" s="7" t="str">
        <f>VLOOKUP(B565, customers!A:H, 7, FALSE)</f>
        <v>Leomouth</v>
      </c>
    </row>
    <row r="566" spans="1:9" ht="15">
      <c r="A566" s="2">
        <v>565</v>
      </c>
      <c r="B566" s="2">
        <v>442</v>
      </c>
      <c r="C566" s="2">
        <v>34458</v>
      </c>
      <c r="D566" s="3">
        <v>44252</v>
      </c>
      <c r="E566" s="4">
        <v>44270</v>
      </c>
      <c r="F566" s="5" t="str">
        <f>VLOOKUP(B566, customers!A:D, 3, FALSE)</f>
        <v>Polygender</v>
      </c>
      <c r="G566" s="6">
        <f>VLOOKUP(B566, customers!A:D, 4, FALSE)</f>
        <v>26</v>
      </c>
      <c r="H566" s="7" t="str">
        <f>VLOOKUP(B566, customers!A:H, 8, FALSE)</f>
        <v>New South Wales</v>
      </c>
      <c r="I566" s="7" t="str">
        <f>VLOOKUP(B566, customers!A:H, 7, FALSE)</f>
        <v>Port Chloe</v>
      </c>
    </row>
    <row r="567" spans="1:9" ht="15">
      <c r="A567" s="2">
        <v>566</v>
      </c>
      <c r="B567" s="2">
        <v>614</v>
      </c>
      <c r="C567" s="2">
        <v>21778</v>
      </c>
      <c r="D567" s="3">
        <v>44401</v>
      </c>
      <c r="E567" s="4">
        <v>44418</v>
      </c>
      <c r="F567" s="5" t="str">
        <f>VLOOKUP(B567, customers!A:D, 3, FALSE)</f>
        <v>Polygender</v>
      </c>
      <c r="G567" s="6">
        <f>VLOOKUP(B567, customers!A:D, 4, FALSE)</f>
        <v>45</v>
      </c>
      <c r="H567" s="7" t="str">
        <f>VLOOKUP(B567, customers!A:H, 8, FALSE)</f>
        <v>New South Wales</v>
      </c>
      <c r="I567" s="7" t="str">
        <f>VLOOKUP(B567, customers!A:H, 7, FALSE)</f>
        <v>Samuelside</v>
      </c>
    </row>
    <row r="568" spans="1:9" ht="15">
      <c r="A568" s="2">
        <v>567</v>
      </c>
      <c r="B568" s="2">
        <v>104</v>
      </c>
      <c r="C568" s="2">
        <v>25661</v>
      </c>
      <c r="D568" s="3">
        <v>44368</v>
      </c>
      <c r="E568" s="4">
        <v>44370</v>
      </c>
      <c r="F568" s="5" t="str">
        <f>VLOOKUP(B568, customers!A:D, 3, FALSE)</f>
        <v>Agender</v>
      </c>
      <c r="G568" s="6">
        <f>VLOOKUP(B568, customers!A:D, 4, FALSE)</f>
        <v>73</v>
      </c>
      <c r="H568" s="7" t="str">
        <f>VLOOKUP(B568, customers!A:H, 8, FALSE)</f>
        <v>Australian Capital Territory</v>
      </c>
      <c r="I568" s="7" t="str">
        <f>VLOOKUP(B568, customers!A:H, 7, FALSE)</f>
        <v>Joelland</v>
      </c>
    </row>
    <row r="569" spans="1:9" ht="15">
      <c r="A569" s="2">
        <v>568</v>
      </c>
      <c r="B569" s="2">
        <v>783</v>
      </c>
      <c r="C569" s="2">
        <v>49427</v>
      </c>
      <c r="D569" s="3">
        <v>44205</v>
      </c>
      <c r="E569" s="4">
        <v>44218</v>
      </c>
      <c r="F569" s="5" t="str">
        <f>VLOOKUP(B569, customers!A:D, 3, FALSE)</f>
        <v>Female</v>
      </c>
      <c r="G569" s="6">
        <f>VLOOKUP(B569, customers!A:D, 4, FALSE)</f>
        <v>49</v>
      </c>
      <c r="H569" s="7" t="str">
        <f>VLOOKUP(B569, customers!A:H, 8, FALSE)</f>
        <v>South Australia</v>
      </c>
      <c r="I569" s="7" t="str">
        <f>VLOOKUP(B569, customers!A:H, 7, FALSE)</f>
        <v>North Avabury</v>
      </c>
    </row>
    <row r="570" spans="1:9" ht="15">
      <c r="A570" s="2">
        <v>569</v>
      </c>
      <c r="B570" s="2">
        <v>757</v>
      </c>
      <c r="C570" s="2">
        <v>16594</v>
      </c>
      <c r="D570" s="3">
        <v>44271</v>
      </c>
      <c r="E570" s="4">
        <v>44292</v>
      </c>
      <c r="F570" s="5" t="str">
        <f>VLOOKUP(B570, customers!A:D, 3, FALSE)</f>
        <v>Non-binary</v>
      </c>
      <c r="G570" s="6">
        <f>VLOOKUP(B570, customers!A:D, 4, FALSE)</f>
        <v>31</v>
      </c>
      <c r="H570" s="7" t="str">
        <f>VLOOKUP(B570, customers!A:H, 8, FALSE)</f>
        <v>New South Wales</v>
      </c>
      <c r="I570" s="7" t="str">
        <f>VLOOKUP(B570, customers!A:H, 7, FALSE)</f>
        <v>East Xavier</v>
      </c>
    </row>
    <row r="571" spans="1:9" ht="15">
      <c r="A571" s="2">
        <v>570</v>
      </c>
      <c r="B571" s="2">
        <v>81</v>
      </c>
      <c r="C571" s="2">
        <v>19171</v>
      </c>
      <c r="D571" s="3">
        <v>44264</v>
      </c>
      <c r="E571" s="4">
        <v>44269</v>
      </c>
      <c r="F571" s="5" t="str">
        <f>VLOOKUP(B571, customers!A:D, 3, FALSE)</f>
        <v>Female</v>
      </c>
      <c r="G571" s="6">
        <f>VLOOKUP(B571, customers!A:D, 4, FALSE)</f>
        <v>30</v>
      </c>
      <c r="H571" s="7" t="str">
        <f>VLOOKUP(B571, customers!A:H, 8, FALSE)</f>
        <v>Western Australia</v>
      </c>
      <c r="I571" s="7" t="str">
        <f>VLOOKUP(B571, customers!A:H, 7, FALSE)</f>
        <v>Spencerborough</v>
      </c>
    </row>
    <row r="572" spans="1:9" ht="15">
      <c r="A572" s="2">
        <v>571</v>
      </c>
      <c r="B572" s="2">
        <v>472</v>
      </c>
      <c r="C572" s="2">
        <v>23645</v>
      </c>
      <c r="D572" s="3">
        <v>44229</v>
      </c>
      <c r="E572" s="4">
        <v>44237</v>
      </c>
      <c r="F572" s="5" t="str">
        <f>VLOOKUP(B572, customers!A:D, 3, FALSE)</f>
        <v>Male</v>
      </c>
      <c r="G572" s="6">
        <f>VLOOKUP(B572, customers!A:D, 4, FALSE)</f>
        <v>57</v>
      </c>
      <c r="H572" s="7" t="str">
        <f>VLOOKUP(B572, customers!A:H, 8, FALSE)</f>
        <v>Queensland</v>
      </c>
      <c r="I572" s="7" t="str">
        <f>VLOOKUP(B572, customers!A:H, 7, FALSE)</f>
        <v>Parisianmouth</v>
      </c>
    </row>
    <row r="573" spans="1:9" ht="15">
      <c r="A573" s="2">
        <v>572</v>
      </c>
      <c r="B573" s="2">
        <v>479</v>
      </c>
      <c r="C573" s="2">
        <v>34112</v>
      </c>
      <c r="D573" s="3">
        <v>44197</v>
      </c>
      <c r="E573" s="4">
        <v>44202</v>
      </c>
      <c r="F573" s="5" t="str">
        <f>VLOOKUP(B573, customers!A:D, 3, FALSE)</f>
        <v>Genderqueer</v>
      </c>
      <c r="G573" s="6">
        <f>VLOOKUP(B573, customers!A:D, 4, FALSE)</f>
        <v>20</v>
      </c>
      <c r="H573" s="7" t="str">
        <f>VLOOKUP(B573, customers!A:H, 8, FALSE)</f>
        <v>Western Australia</v>
      </c>
      <c r="I573" s="7" t="str">
        <f>VLOOKUP(B573, customers!A:H, 7, FALSE)</f>
        <v>Mullerberg</v>
      </c>
    </row>
    <row r="574" spans="1:9" ht="15">
      <c r="A574" s="2">
        <v>573</v>
      </c>
      <c r="B574" s="2">
        <v>736</v>
      </c>
      <c r="C574" s="2">
        <v>40227</v>
      </c>
      <c r="D574" s="3">
        <v>44198</v>
      </c>
      <c r="E574" s="4">
        <v>44205</v>
      </c>
      <c r="F574" s="5" t="str">
        <f>VLOOKUP(B574, customers!A:D, 3, FALSE)</f>
        <v>Female</v>
      </c>
      <c r="G574" s="6">
        <f>VLOOKUP(B574, customers!A:D, 4, FALSE)</f>
        <v>55</v>
      </c>
      <c r="H574" s="7" t="str">
        <f>VLOOKUP(B574, customers!A:H, 8, FALSE)</f>
        <v>Victoria</v>
      </c>
      <c r="I574" s="7" t="str">
        <f>VLOOKUP(B574, customers!A:H, 7, FALSE)</f>
        <v>Doylebury</v>
      </c>
    </row>
    <row r="575" spans="1:9" ht="15">
      <c r="A575" s="2">
        <v>574</v>
      </c>
      <c r="B575" s="2">
        <v>434</v>
      </c>
      <c r="C575" s="2">
        <v>44975</v>
      </c>
      <c r="D575" s="3">
        <v>44368</v>
      </c>
      <c r="E575" s="4">
        <v>44380</v>
      </c>
      <c r="F575" s="5" t="str">
        <f>VLOOKUP(B575, customers!A:D, 3, FALSE)</f>
        <v>Agender</v>
      </c>
      <c r="G575" s="6">
        <f>VLOOKUP(B575, customers!A:D, 4, FALSE)</f>
        <v>20</v>
      </c>
      <c r="H575" s="7" t="str">
        <f>VLOOKUP(B575, customers!A:H, 8, FALSE)</f>
        <v>Western Australia</v>
      </c>
      <c r="I575" s="7" t="str">
        <f>VLOOKUP(B575, customers!A:H, 7, FALSE)</f>
        <v>West Amber</v>
      </c>
    </row>
    <row r="576" spans="1:9" ht="15">
      <c r="A576" s="2">
        <v>575</v>
      </c>
      <c r="B576" s="2">
        <v>54</v>
      </c>
      <c r="C576" s="2">
        <v>27420</v>
      </c>
      <c r="D576" s="3">
        <v>44422</v>
      </c>
      <c r="E576" s="4">
        <v>44424</v>
      </c>
      <c r="F576" s="5" t="str">
        <f>VLOOKUP(B576, customers!A:D, 3, FALSE)</f>
        <v>Genderqueer</v>
      </c>
      <c r="G576" s="6">
        <f>VLOOKUP(B576, customers!A:D, 4, FALSE)</f>
        <v>62</v>
      </c>
      <c r="H576" s="7" t="str">
        <f>VLOOKUP(B576, customers!A:H, 8, FALSE)</f>
        <v>Queensland</v>
      </c>
      <c r="I576" s="7" t="str">
        <f>VLOOKUP(B576, customers!A:H, 7, FALSE)</f>
        <v>West Alyssa</v>
      </c>
    </row>
    <row r="577" spans="1:9" ht="15">
      <c r="A577" s="2">
        <v>576</v>
      </c>
      <c r="B577" s="2">
        <v>218</v>
      </c>
      <c r="C577" s="2">
        <v>12261</v>
      </c>
      <c r="D577" s="3">
        <v>44312</v>
      </c>
      <c r="E577" s="4">
        <v>44321</v>
      </c>
      <c r="F577" s="5" t="str">
        <f>VLOOKUP(B577, customers!A:D, 3, FALSE)</f>
        <v>Non-binary</v>
      </c>
      <c r="G577" s="6">
        <f>VLOOKUP(B577, customers!A:D, 4, FALSE)</f>
        <v>78</v>
      </c>
      <c r="H577" s="7" t="str">
        <f>VLOOKUP(B577, customers!A:H, 8, FALSE)</f>
        <v>Queensland</v>
      </c>
      <c r="I577" s="7" t="str">
        <f>VLOOKUP(B577, customers!A:H, 7, FALSE)</f>
        <v>Lake Lucas</v>
      </c>
    </row>
    <row r="578" spans="1:9" ht="15">
      <c r="A578" s="2">
        <v>577</v>
      </c>
      <c r="B578" s="2">
        <v>840</v>
      </c>
      <c r="C578" s="2">
        <v>29313</v>
      </c>
      <c r="D578" s="3">
        <v>44247</v>
      </c>
      <c r="E578" s="4">
        <v>44267</v>
      </c>
      <c r="F578" s="5" t="str">
        <f>VLOOKUP(B578, customers!A:D, 3, FALSE)</f>
        <v>Agender</v>
      </c>
      <c r="G578" s="6">
        <f>VLOOKUP(B578, customers!A:D, 4, FALSE)</f>
        <v>25</v>
      </c>
      <c r="H578" s="7" t="str">
        <f>VLOOKUP(B578, customers!A:H, 8, FALSE)</f>
        <v>Western Australia</v>
      </c>
      <c r="I578" s="7" t="str">
        <f>VLOOKUP(B578, customers!A:H, 7, FALSE)</f>
        <v>Islamouth</v>
      </c>
    </row>
    <row r="579" spans="1:9" ht="15">
      <c r="A579" s="2">
        <v>578</v>
      </c>
      <c r="B579" s="2">
        <v>926</v>
      </c>
      <c r="C579" s="2">
        <v>44312</v>
      </c>
      <c r="D579" s="3">
        <v>44325</v>
      </c>
      <c r="E579" s="4">
        <v>44328</v>
      </c>
      <c r="F579" s="5" t="str">
        <f>VLOOKUP(B579, customers!A:D, 3, FALSE)</f>
        <v>Genderqueer</v>
      </c>
      <c r="G579" s="6">
        <f>VLOOKUP(B579, customers!A:D, 4, FALSE)</f>
        <v>68</v>
      </c>
      <c r="H579" s="7" t="str">
        <f>VLOOKUP(B579, customers!A:H, 8, FALSE)</f>
        <v>Northern Territory</v>
      </c>
      <c r="I579" s="7" t="str">
        <f>VLOOKUP(B579, customers!A:H, 7, FALSE)</f>
        <v>East Jasper</v>
      </c>
    </row>
    <row r="580" spans="1:9" ht="15">
      <c r="A580" s="2">
        <v>579</v>
      </c>
      <c r="B580" s="2">
        <v>501</v>
      </c>
      <c r="C580" s="2">
        <v>15623</v>
      </c>
      <c r="D580" s="3">
        <v>44283</v>
      </c>
      <c r="E580" s="4">
        <v>44306</v>
      </c>
      <c r="F580" s="5" t="str">
        <f>VLOOKUP(B580, customers!A:D, 3, FALSE)</f>
        <v>Genderqueer</v>
      </c>
      <c r="G580" s="6">
        <f>VLOOKUP(B580, customers!A:D, 4, FALSE)</f>
        <v>73</v>
      </c>
      <c r="H580" s="7" t="str">
        <f>VLOOKUP(B580, customers!A:H, 8, FALSE)</f>
        <v>Tasmania</v>
      </c>
      <c r="I580" s="7" t="str">
        <f>VLOOKUP(B580, customers!A:H, 7, FALSE)</f>
        <v>Kiehnchester</v>
      </c>
    </row>
    <row r="581" spans="1:9" ht="15">
      <c r="A581" s="2">
        <v>580</v>
      </c>
      <c r="B581" s="2">
        <v>171</v>
      </c>
      <c r="C581" s="2">
        <v>26947</v>
      </c>
      <c r="D581" s="3">
        <v>44316</v>
      </c>
      <c r="E581" s="4">
        <v>44325</v>
      </c>
      <c r="F581" s="5" t="str">
        <f>VLOOKUP(B581, customers!A:D, 3, FALSE)</f>
        <v>Agender</v>
      </c>
      <c r="G581" s="6">
        <f>VLOOKUP(B581, customers!A:D, 4, FALSE)</f>
        <v>80</v>
      </c>
      <c r="H581" s="7" t="str">
        <f>VLOOKUP(B581, customers!A:H, 8, FALSE)</f>
        <v>Western Australia</v>
      </c>
      <c r="I581" s="7" t="str">
        <f>VLOOKUP(B581, customers!A:H, 7, FALSE)</f>
        <v>South Gabriel</v>
      </c>
    </row>
    <row r="582" spans="1:9" ht="15">
      <c r="A582" s="2">
        <v>581</v>
      </c>
      <c r="B582" s="2">
        <v>708</v>
      </c>
      <c r="C582" s="2">
        <v>35176</v>
      </c>
      <c r="D582" s="3">
        <v>44325</v>
      </c>
      <c r="E582" s="4">
        <v>44345</v>
      </c>
      <c r="F582" s="5" t="str">
        <f>VLOOKUP(B582, customers!A:D, 3, FALSE)</f>
        <v>Genderfluid</v>
      </c>
      <c r="G582" s="6">
        <f>VLOOKUP(B582, customers!A:D, 4, FALSE)</f>
        <v>51</v>
      </c>
      <c r="H582" s="7" t="str">
        <f>VLOOKUP(B582, customers!A:H, 8, FALSE)</f>
        <v>Western Australia</v>
      </c>
      <c r="I582" s="7" t="str">
        <f>VLOOKUP(B582, customers!A:H, 7, FALSE)</f>
        <v>West Olivertown</v>
      </c>
    </row>
    <row r="583" spans="1:9" ht="15">
      <c r="A583" s="2">
        <v>582</v>
      </c>
      <c r="B583" s="2">
        <v>783</v>
      </c>
      <c r="C583" s="2">
        <v>31116</v>
      </c>
      <c r="D583" s="3">
        <v>44442</v>
      </c>
      <c r="E583" s="4">
        <v>44457</v>
      </c>
      <c r="F583" s="5" t="str">
        <f>VLOOKUP(B583, customers!A:D, 3, FALSE)</f>
        <v>Female</v>
      </c>
      <c r="G583" s="6">
        <f>VLOOKUP(B583, customers!A:D, 4, FALSE)</f>
        <v>49</v>
      </c>
      <c r="H583" s="7" t="str">
        <f>VLOOKUP(B583, customers!A:H, 8, FALSE)</f>
        <v>South Australia</v>
      </c>
      <c r="I583" s="7" t="str">
        <f>VLOOKUP(B583, customers!A:H, 7, FALSE)</f>
        <v>North Avabury</v>
      </c>
    </row>
    <row r="584" spans="1:9" ht="15">
      <c r="A584" s="2">
        <v>583</v>
      </c>
      <c r="B584" s="2">
        <v>290</v>
      </c>
      <c r="C584" s="2">
        <v>54787</v>
      </c>
      <c r="D584" s="3">
        <v>44293</v>
      </c>
      <c r="E584" s="4">
        <v>44296</v>
      </c>
      <c r="F584" s="5" t="str">
        <f>VLOOKUP(B584, customers!A:D, 3, FALSE)</f>
        <v>Male</v>
      </c>
      <c r="G584" s="6">
        <f>VLOOKUP(B584, customers!A:D, 4, FALSE)</f>
        <v>67</v>
      </c>
      <c r="H584" s="7" t="str">
        <f>VLOOKUP(B584, customers!A:H, 8, FALSE)</f>
        <v>Tasmania</v>
      </c>
      <c r="I584" s="7" t="str">
        <f>VLOOKUP(B584, customers!A:H, 7, FALSE)</f>
        <v>West Siennaland</v>
      </c>
    </row>
    <row r="585" spans="1:9" ht="15">
      <c r="A585" s="2">
        <v>584</v>
      </c>
      <c r="B585" s="2">
        <v>142</v>
      </c>
      <c r="C585" s="2">
        <v>37030</v>
      </c>
      <c r="D585" s="3">
        <v>44376</v>
      </c>
      <c r="E585" s="4">
        <v>44378</v>
      </c>
      <c r="F585" s="5" t="str">
        <f>VLOOKUP(B585, customers!A:D, 3, FALSE)</f>
        <v>Bigender</v>
      </c>
      <c r="G585" s="6">
        <f>VLOOKUP(B585, customers!A:D, 4, FALSE)</f>
        <v>75</v>
      </c>
      <c r="H585" s="7" t="str">
        <f>VLOOKUP(B585, customers!A:H, 8, FALSE)</f>
        <v>South Australia</v>
      </c>
      <c r="I585" s="7" t="str">
        <f>VLOOKUP(B585, customers!A:H, 7, FALSE)</f>
        <v>Chelseaview</v>
      </c>
    </row>
    <row r="586" spans="1:9" ht="15">
      <c r="A586" s="2">
        <v>585</v>
      </c>
      <c r="B586" s="2">
        <v>844</v>
      </c>
      <c r="C586" s="2">
        <v>19207</v>
      </c>
      <c r="D586" s="3">
        <v>44275</v>
      </c>
      <c r="E586" s="4">
        <v>44278</v>
      </c>
      <c r="F586" s="5" t="str">
        <f>VLOOKUP(B586, customers!A:D, 3, FALSE)</f>
        <v>Genderqueer</v>
      </c>
      <c r="G586" s="6">
        <f>VLOOKUP(B586, customers!A:D, 4, FALSE)</f>
        <v>63</v>
      </c>
      <c r="H586" s="7" t="str">
        <f>VLOOKUP(B586, customers!A:H, 8, FALSE)</f>
        <v>South Australia</v>
      </c>
      <c r="I586" s="7" t="str">
        <f>VLOOKUP(B586, customers!A:H, 7, FALSE)</f>
        <v>Alexandraville</v>
      </c>
    </row>
    <row r="587" spans="1:9" ht="15">
      <c r="A587" s="2">
        <v>586</v>
      </c>
      <c r="B587" s="2">
        <v>998</v>
      </c>
      <c r="C587" s="2">
        <v>15870</v>
      </c>
      <c r="D587" s="3">
        <v>44254</v>
      </c>
      <c r="E587" s="4">
        <v>44277</v>
      </c>
      <c r="F587" s="5" t="str">
        <f>VLOOKUP(B587, customers!A:D, 3, FALSE)</f>
        <v>Polygender</v>
      </c>
      <c r="G587" s="6">
        <f>VLOOKUP(B587, customers!A:D, 4, FALSE)</f>
        <v>32</v>
      </c>
      <c r="H587" s="7" t="str">
        <f>VLOOKUP(B587, customers!A:H, 8, FALSE)</f>
        <v>Queensland</v>
      </c>
      <c r="I587" s="7" t="str">
        <f>VLOOKUP(B587, customers!A:H, 7, FALSE)</f>
        <v>Kohlerberg</v>
      </c>
    </row>
    <row r="588" spans="1:9" ht="15">
      <c r="A588" s="2">
        <v>587</v>
      </c>
      <c r="B588" s="2">
        <v>402</v>
      </c>
      <c r="C588" s="2">
        <v>44323</v>
      </c>
      <c r="D588" s="3">
        <v>44447</v>
      </c>
      <c r="E588" s="4">
        <v>44450</v>
      </c>
      <c r="F588" s="5" t="str">
        <f>VLOOKUP(B588, customers!A:D, 3, FALSE)</f>
        <v>Non-binary</v>
      </c>
      <c r="G588" s="6">
        <f>VLOOKUP(B588, customers!A:D, 4, FALSE)</f>
        <v>22</v>
      </c>
      <c r="H588" s="7" t="str">
        <f>VLOOKUP(B588, customers!A:H, 8, FALSE)</f>
        <v>Tasmania</v>
      </c>
      <c r="I588" s="7" t="str">
        <f>VLOOKUP(B588, customers!A:H, 7, FALSE)</f>
        <v>West Cooper</v>
      </c>
    </row>
    <row r="589" spans="1:9" ht="15">
      <c r="A589" s="2">
        <v>588</v>
      </c>
      <c r="B589" s="2">
        <v>612</v>
      </c>
      <c r="C589" s="2">
        <v>13740</v>
      </c>
      <c r="D589" s="3">
        <v>44342</v>
      </c>
      <c r="E589" s="4">
        <v>44367</v>
      </c>
      <c r="F589" s="5" t="str">
        <f>VLOOKUP(B589, customers!A:D, 3, FALSE)</f>
        <v>Female</v>
      </c>
      <c r="G589" s="6">
        <f>VLOOKUP(B589, customers!A:D, 4, FALSE)</f>
        <v>35</v>
      </c>
      <c r="H589" s="7" t="str">
        <f>VLOOKUP(B589, customers!A:H, 8, FALSE)</f>
        <v>South Australia</v>
      </c>
      <c r="I589" s="7" t="str">
        <f>VLOOKUP(B589, customers!A:H, 7, FALSE)</f>
        <v>Angelinastad</v>
      </c>
    </row>
    <row r="590" spans="1:9" ht="15">
      <c r="A590" s="2">
        <v>589</v>
      </c>
      <c r="B590" s="2">
        <v>692</v>
      </c>
      <c r="C590" s="2">
        <v>11378</v>
      </c>
      <c r="D590" s="3">
        <v>44372</v>
      </c>
      <c r="E590" s="4">
        <v>44397</v>
      </c>
      <c r="F590" s="5" t="str">
        <f>VLOOKUP(B590, customers!A:D, 3, FALSE)</f>
        <v>Bigender</v>
      </c>
      <c r="G590" s="6">
        <f>VLOOKUP(B590, customers!A:D, 4, FALSE)</f>
        <v>20</v>
      </c>
      <c r="H590" s="7" t="str">
        <f>VLOOKUP(B590, customers!A:H, 8, FALSE)</f>
        <v>Tasmania</v>
      </c>
      <c r="I590" s="7" t="str">
        <f>VLOOKUP(B590, customers!A:H, 7, FALSE)</f>
        <v>Laraview</v>
      </c>
    </row>
    <row r="591" spans="1:9" ht="15">
      <c r="A591" s="2">
        <v>590</v>
      </c>
      <c r="B591" s="2">
        <v>898</v>
      </c>
      <c r="C591" s="2">
        <v>27817</v>
      </c>
      <c r="D591" s="3">
        <v>44383</v>
      </c>
      <c r="E591" s="4">
        <v>44392</v>
      </c>
      <c r="F591" s="5" t="str">
        <f>VLOOKUP(B591, customers!A:D, 3, FALSE)</f>
        <v>Bigender</v>
      </c>
      <c r="G591" s="6">
        <f>VLOOKUP(B591, customers!A:D, 4, FALSE)</f>
        <v>41</v>
      </c>
      <c r="H591" s="7" t="str">
        <f>VLOOKUP(B591, customers!A:H, 8, FALSE)</f>
        <v>New South Wales</v>
      </c>
      <c r="I591" s="7" t="str">
        <f>VLOOKUP(B591, customers!A:H, 7, FALSE)</f>
        <v>Angelinaport</v>
      </c>
    </row>
    <row r="592" spans="1:9" ht="15">
      <c r="A592" s="2">
        <v>591</v>
      </c>
      <c r="B592" s="2">
        <v>588</v>
      </c>
      <c r="C592" s="2">
        <v>39095</v>
      </c>
      <c r="D592" s="3">
        <v>44365</v>
      </c>
      <c r="E592" s="4">
        <v>44383</v>
      </c>
      <c r="F592" s="5" t="str">
        <f>VLOOKUP(B592, customers!A:D, 3, FALSE)</f>
        <v>Genderfluid</v>
      </c>
      <c r="G592" s="6">
        <f>VLOOKUP(B592, customers!A:D, 4, FALSE)</f>
        <v>48</v>
      </c>
      <c r="H592" s="7" t="str">
        <f>VLOOKUP(B592, customers!A:H, 8, FALSE)</f>
        <v>Victoria</v>
      </c>
      <c r="I592" s="7" t="str">
        <f>VLOOKUP(B592, customers!A:H, 7, FALSE)</f>
        <v>West Danieltown</v>
      </c>
    </row>
    <row r="593" spans="1:9" ht="15">
      <c r="A593" s="2">
        <v>592</v>
      </c>
      <c r="B593" s="2">
        <v>973</v>
      </c>
      <c r="C593" s="2">
        <v>15464</v>
      </c>
      <c r="D593" s="3">
        <v>44376</v>
      </c>
      <c r="E593" s="4">
        <v>44384</v>
      </c>
      <c r="F593" s="5" t="str">
        <f>VLOOKUP(B593, customers!A:D, 3, FALSE)</f>
        <v>Female</v>
      </c>
      <c r="G593" s="6">
        <f>VLOOKUP(B593, customers!A:D, 4, FALSE)</f>
        <v>60</v>
      </c>
      <c r="H593" s="7" t="str">
        <f>VLOOKUP(B593, customers!A:H, 8, FALSE)</f>
        <v>Tasmania</v>
      </c>
      <c r="I593" s="7" t="str">
        <f>VLOOKUP(B593, customers!A:H, 7, FALSE)</f>
        <v>West Callumside</v>
      </c>
    </row>
    <row r="594" spans="1:9" ht="15">
      <c r="A594" s="2">
        <v>593</v>
      </c>
      <c r="B594" s="2">
        <v>515</v>
      </c>
      <c r="C594" s="2">
        <v>30838</v>
      </c>
      <c r="D594" s="3">
        <v>44248</v>
      </c>
      <c r="E594" s="4">
        <v>44266</v>
      </c>
      <c r="F594" s="5" t="str">
        <f>VLOOKUP(B594, customers!A:D, 3, FALSE)</f>
        <v>Female</v>
      </c>
      <c r="G594" s="6">
        <f>VLOOKUP(B594, customers!A:D, 4, FALSE)</f>
        <v>52</v>
      </c>
      <c r="H594" s="7" t="str">
        <f>VLOOKUP(B594, customers!A:H, 8, FALSE)</f>
        <v>Australian Capital Territory</v>
      </c>
      <c r="I594" s="7" t="str">
        <f>VLOOKUP(B594, customers!A:H, 7, FALSE)</f>
        <v>Huelhaven</v>
      </c>
    </row>
    <row r="595" spans="1:9" ht="15">
      <c r="A595" s="2">
        <v>594</v>
      </c>
      <c r="B595" s="2">
        <v>711</v>
      </c>
      <c r="C595" s="2">
        <v>22390</v>
      </c>
      <c r="D595" s="3">
        <v>44361</v>
      </c>
      <c r="E595" s="4">
        <v>44370</v>
      </c>
      <c r="F595" s="5" t="str">
        <f>VLOOKUP(B595, customers!A:D, 3, FALSE)</f>
        <v>Male</v>
      </c>
      <c r="G595" s="6">
        <f>VLOOKUP(B595, customers!A:D, 4, FALSE)</f>
        <v>42</v>
      </c>
      <c r="H595" s="7" t="str">
        <f>VLOOKUP(B595, customers!A:H, 8, FALSE)</f>
        <v>Victoria</v>
      </c>
      <c r="I595" s="7" t="str">
        <f>VLOOKUP(B595, customers!A:H, 7, FALSE)</f>
        <v>Russelstad</v>
      </c>
    </row>
    <row r="596" spans="1:9" ht="15">
      <c r="A596" s="2">
        <v>595</v>
      </c>
      <c r="B596" s="2">
        <v>10</v>
      </c>
      <c r="C596" s="2">
        <v>45626</v>
      </c>
      <c r="D596" s="3">
        <v>44264</v>
      </c>
      <c r="E596" s="4">
        <v>44284</v>
      </c>
      <c r="F596" s="5" t="str">
        <f>VLOOKUP(B596, customers!A:D, 3, FALSE)</f>
        <v>Bigender</v>
      </c>
      <c r="G596" s="6">
        <f>VLOOKUP(B596, customers!A:D, 4, FALSE)</f>
        <v>70</v>
      </c>
      <c r="H596" s="7" t="str">
        <f>VLOOKUP(B596, customers!A:H, 8, FALSE)</f>
        <v>Western Australia</v>
      </c>
      <c r="I596" s="7" t="str">
        <f>VLOOKUP(B596, customers!A:H, 7, FALSE)</f>
        <v>Joelburgh</v>
      </c>
    </row>
    <row r="597" spans="1:9" ht="15">
      <c r="A597" s="2">
        <v>596</v>
      </c>
      <c r="B597" s="2">
        <v>693</v>
      </c>
      <c r="C597" s="2">
        <v>51828</v>
      </c>
      <c r="D597" s="3">
        <v>44360</v>
      </c>
      <c r="E597" s="4">
        <v>44374</v>
      </c>
      <c r="F597" s="5" t="str">
        <f>VLOOKUP(B597, customers!A:D, 3, FALSE)</f>
        <v>Genderqueer</v>
      </c>
      <c r="G597" s="6">
        <f>VLOOKUP(B597, customers!A:D, 4, FALSE)</f>
        <v>45</v>
      </c>
      <c r="H597" s="7" t="str">
        <f>VLOOKUP(B597, customers!A:H, 8, FALSE)</f>
        <v>Queensland</v>
      </c>
      <c r="I597" s="7" t="str">
        <f>VLOOKUP(B597, customers!A:H, 7, FALSE)</f>
        <v>Beattychester</v>
      </c>
    </row>
    <row r="598" spans="1:9" ht="15">
      <c r="A598" s="2">
        <v>597</v>
      </c>
      <c r="B598" s="2">
        <v>107</v>
      </c>
      <c r="C598" s="2">
        <v>22758</v>
      </c>
      <c r="D598" s="3">
        <v>44412</v>
      </c>
      <c r="E598" s="4">
        <v>44424</v>
      </c>
      <c r="F598" s="5" t="str">
        <f>VLOOKUP(B598, customers!A:D, 3, FALSE)</f>
        <v>Genderfluid</v>
      </c>
      <c r="G598" s="6">
        <f>VLOOKUP(B598, customers!A:D, 4, FALSE)</f>
        <v>35</v>
      </c>
      <c r="H598" s="7" t="str">
        <f>VLOOKUP(B598, customers!A:H, 8, FALSE)</f>
        <v>Western Australia</v>
      </c>
      <c r="I598" s="7" t="str">
        <f>VLOOKUP(B598, customers!A:H, 7, FALSE)</f>
        <v>Claudiaview</v>
      </c>
    </row>
    <row r="599" spans="1:9" ht="15">
      <c r="A599" s="2">
        <v>598</v>
      </c>
      <c r="B599" s="2">
        <v>638</v>
      </c>
      <c r="C599" s="2">
        <v>59393</v>
      </c>
      <c r="D599" s="3">
        <v>44367</v>
      </c>
      <c r="E599" s="4">
        <v>44382</v>
      </c>
      <c r="F599" s="5" t="str">
        <f>VLOOKUP(B599, customers!A:D, 3, FALSE)</f>
        <v>Female</v>
      </c>
      <c r="G599" s="6">
        <f>VLOOKUP(B599, customers!A:D, 4, FALSE)</f>
        <v>23</v>
      </c>
      <c r="H599" s="7" t="str">
        <f>VLOOKUP(B599, customers!A:H, 8, FALSE)</f>
        <v>Victoria</v>
      </c>
      <c r="I599" s="7" t="str">
        <f>VLOOKUP(B599, customers!A:H, 7, FALSE)</f>
        <v>Reillyborough</v>
      </c>
    </row>
    <row r="600" spans="1:9" ht="15">
      <c r="A600" s="2">
        <v>599</v>
      </c>
      <c r="B600" s="2">
        <v>308</v>
      </c>
      <c r="C600" s="2">
        <v>47972</v>
      </c>
      <c r="D600" s="3">
        <v>44462</v>
      </c>
      <c r="E600" s="4">
        <v>44486</v>
      </c>
      <c r="F600" s="5" t="str">
        <f>VLOOKUP(B600, customers!A:D, 3, FALSE)</f>
        <v>Genderfluid</v>
      </c>
      <c r="G600" s="6">
        <f>VLOOKUP(B600, customers!A:D, 4, FALSE)</f>
        <v>70</v>
      </c>
      <c r="H600" s="7" t="str">
        <f>VLOOKUP(B600, customers!A:H, 8, FALSE)</f>
        <v>Northern Territory</v>
      </c>
      <c r="I600" s="7" t="str">
        <f>VLOOKUP(B600, customers!A:H, 7, FALSE)</f>
        <v>West Madison</v>
      </c>
    </row>
    <row r="601" spans="1:9" ht="15">
      <c r="A601" s="2">
        <v>600</v>
      </c>
      <c r="B601" s="2">
        <v>921</v>
      </c>
      <c r="C601" s="2">
        <v>19484</v>
      </c>
      <c r="D601" s="3">
        <v>44454</v>
      </c>
      <c r="E601" s="4">
        <v>44455</v>
      </c>
      <c r="F601" s="5" t="str">
        <f>VLOOKUP(B601, customers!A:D, 3, FALSE)</f>
        <v>Polygender</v>
      </c>
      <c r="G601" s="6">
        <f>VLOOKUP(B601, customers!A:D, 4, FALSE)</f>
        <v>73</v>
      </c>
      <c r="H601" s="7" t="str">
        <f>VLOOKUP(B601, customers!A:H, 8, FALSE)</f>
        <v>Australian Capital Territory</v>
      </c>
      <c r="I601" s="7" t="str">
        <f>VLOOKUP(B601, customers!A:H, 7, FALSE)</f>
        <v>Port Zoeborough</v>
      </c>
    </row>
    <row r="602" spans="1:9" ht="15">
      <c r="A602" s="2">
        <v>601</v>
      </c>
      <c r="B602" s="2">
        <v>916</v>
      </c>
      <c r="C602" s="2">
        <v>24064</v>
      </c>
      <c r="D602" s="3">
        <v>44360</v>
      </c>
      <c r="E602" s="4">
        <v>44375</v>
      </c>
      <c r="F602" s="5" t="str">
        <f>VLOOKUP(B602, customers!A:D, 3, FALSE)</f>
        <v>Polygender</v>
      </c>
      <c r="G602" s="6">
        <f>VLOOKUP(B602, customers!A:D, 4, FALSE)</f>
        <v>24</v>
      </c>
      <c r="H602" s="7" t="str">
        <f>VLOOKUP(B602, customers!A:H, 8, FALSE)</f>
        <v>Australian Capital Territory</v>
      </c>
      <c r="I602" s="7" t="str">
        <f>VLOOKUP(B602, customers!A:H, 7, FALSE)</f>
        <v>West Benjaminberg</v>
      </c>
    </row>
    <row r="603" spans="1:9" ht="15">
      <c r="A603" s="2">
        <v>602</v>
      </c>
      <c r="B603" s="2">
        <v>987</v>
      </c>
      <c r="C603" s="2">
        <v>41932</v>
      </c>
      <c r="D603" s="3">
        <v>44241</v>
      </c>
      <c r="E603" s="4">
        <v>44262</v>
      </c>
      <c r="F603" s="5" t="str">
        <f>VLOOKUP(B603, customers!A:D, 3, FALSE)</f>
        <v>Genderfluid</v>
      </c>
      <c r="G603" s="6">
        <f>VLOOKUP(B603, customers!A:D, 4, FALSE)</f>
        <v>70</v>
      </c>
      <c r="H603" s="7" t="str">
        <f>VLOOKUP(B603, customers!A:H, 8, FALSE)</f>
        <v>New South Wales</v>
      </c>
      <c r="I603" s="7" t="str">
        <f>VLOOKUP(B603, customers!A:H, 7, FALSE)</f>
        <v>Thompsonbury</v>
      </c>
    </row>
    <row r="604" spans="1:9" ht="15">
      <c r="A604" s="2">
        <v>603</v>
      </c>
      <c r="B604" s="2">
        <v>549</v>
      </c>
      <c r="C604" s="2">
        <v>42922</v>
      </c>
      <c r="D604" s="3">
        <v>44438</v>
      </c>
      <c r="E604" s="4">
        <v>44443</v>
      </c>
      <c r="F604" s="5" t="str">
        <f>VLOOKUP(B604, customers!A:D, 3, FALSE)</f>
        <v>Male</v>
      </c>
      <c r="G604" s="6">
        <f>VLOOKUP(B604, customers!A:D, 4, FALSE)</f>
        <v>50</v>
      </c>
      <c r="H604" s="7" t="str">
        <f>VLOOKUP(B604, customers!A:H, 8, FALSE)</f>
        <v>Northern Territory</v>
      </c>
      <c r="I604" s="7" t="str">
        <f>VLOOKUP(B604, customers!A:H, 7, FALSE)</f>
        <v>Gleasonburgh</v>
      </c>
    </row>
    <row r="605" spans="1:9" ht="15">
      <c r="A605" s="2">
        <v>604</v>
      </c>
      <c r="B605" s="2">
        <v>492</v>
      </c>
      <c r="C605" s="2">
        <v>21635</v>
      </c>
      <c r="D605" s="3">
        <v>44397</v>
      </c>
      <c r="E605" s="4">
        <v>44421</v>
      </c>
      <c r="F605" s="5" t="str">
        <f>VLOOKUP(B605, customers!A:D, 3, FALSE)</f>
        <v>Bigender</v>
      </c>
      <c r="G605" s="6">
        <f>VLOOKUP(B605, customers!A:D, 4, FALSE)</f>
        <v>62</v>
      </c>
      <c r="H605" s="7" t="str">
        <f>VLOOKUP(B605, customers!A:H, 8, FALSE)</f>
        <v>Queensland</v>
      </c>
      <c r="I605" s="7" t="str">
        <f>VLOOKUP(B605, customers!A:H, 7, FALSE)</f>
        <v>Josephmouth</v>
      </c>
    </row>
    <row r="606" spans="1:9" ht="15">
      <c r="A606" s="2">
        <v>605</v>
      </c>
      <c r="B606" s="2">
        <v>402</v>
      </c>
      <c r="C606" s="2">
        <v>48620</v>
      </c>
      <c r="D606" s="3">
        <v>44428</v>
      </c>
      <c r="E606" s="4">
        <v>44445</v>
      </c>
      <c r="F606" s="5" t="str">
        <f>VLOOKUP(B606, customers!A:D, 3, FALSE)</f>
        <v>Non-binary</v>
      </c>
      <c r="G606" s="6">
        <f>VLOOKUP(B606, customers!A:D, 4, FALSE)</f>
        <v>22</v>
      </c>
      <c r="H606" s="7" t="str">
        <f>VLOOKUP(B606, customers!A:H, 8, FALSE)</f>
        <v>Tasmania</v>
      </c>
      <c r="I606" s="7" t="str">
        <f>VLOOKUP(B606, customers!A:H, 7, FALSE)</f>
        <v>West Cooper</v>
      </c>
    </row>
    <row r="607" spans="1:9" ht="15">
      <c r="A607" s="2">
        <v>606</v>
      </c>
      <c r="B607" s="2">
        <v>692</v>
      </c>
      <c r="C607" s="2">
        <v>54506</v>
      </c>
      <c r="D607" s="3">
        <v>44227</v>
      </c>
      <c r="E607" s="4">
        <v>44235</v>
      </c>
      <c r="F607" s="5" t="str">
        <f>VLOOKUP(B607, customers!A:D, 3, FALSE)</f>
        <v>Bigender</v>
      </c>
      <c r="G607" s="6">
        <f>VLOOKUP(B607, customers!A:D, 4, FALSE)</f>
        <v>20</v>
      </c>
      <c r="H607" s="7" t="str">
        <f>VLOOKUP(B607, customers!A:H, 8, FALSE)</f>
        <v>Tasmania</v>
      </c>
      <c r="I607" s="7" t="str">
        <f>VLOOKUP(B607, customers!A:H, 7, FALSE)</f>
        <v>Laraview</v>
      </c>
    </row>
    <row r="608" spans="1:9" ht="15">
      <c r="A608" s="2">
        <v>607</v>
      </c>
      <c r="B608" s="2">
        <v>648</v>
      </c>
      <c r="C608" s="2">
        <v>36692</v>
      </c>
      <c r="D608" s="4">
        <v>44488</v>
      </c>
      <c r="E608" s="4">
        <v>44512</v>
      </c>
      <c r="F608" s="5" t="str">
        <f>VLOOKUP(B608, customers!A:D, 3, FALSE)</f>
        <v>Genderfluid</v>
      </c>
      <c r="G608" s="6">
        <f>VLOOKUP(B608, customers!A:D, 4, FALSE)</f>
        <v>38</v>
      </c>
      <c r="H608" s="7" t="str">
        <f>VLOOKUP(B608, customers!A:H, 8, FALSE)</f>
        <v>South Australia</v>
      </c>
      <c r="I608" s="7" t="str">
        <f>VLOOKUP(B608, customers!A:H, 7, FALSE)</f>
        <v>New Emmastad</v>
      </c>
    </row>
    <row r="609" spans="1:9" ht="15">
      <c r="A609" s="2">
        <v>608</v>
      </c>
      <c r="B609" s="2">
        <v>530</v>
      </c>
      <c r="C609" s="2">
        <v>31878</v>
      </c>
      <c r="D609" s="3">
        <v>44421</v>
      </c>
      <c r="E609" s="4">
        <v>44423</v>
      </c>
      <c r="F609" s="5" t="str">
        <f>VLOOKUP(B609, customers!A:D, 3, FALSE)</f>
        <v>Polygender</v>
      </c>
      <c r="G609" s="6">
        <f>VLOOKUP(B609, customers!A:D, 4, FALSE)</f>
        <v>63</v>
      </c>
      <c r="H609" s="7" t="str">
        <f>VLOOKUP(B609, customers!A:H, 8, FALSE)</f>
        <v>Western Australia</v>
      </c>
      <c r="I609" s="7" t="str">
        <f>VLOOKUP(B609, customers!A:H, 7, FALSE)</f>
        <v>Lake Rose</v>
      </c>
    </row>
    <row r="610" spans="1:9" ht="15">
      <c r="A610" s="2">
        <v>609</v>
      </c>
      <c r="B610" s="2">
        <v>25</v>
      </c>
      <c r="C610" s="2">
        <v>21514</v>
      </c>
      <c r="D610" s="3">
        <v>44308</v>
      </c>
      <c r="E610" s="4">
        <v>44324</v>
      </c>
      <c r="F610" s="5" t="str">
        <f>VLOOKUP(B610, customers!A:D, 3, FALSE)</f>
        <v>Genderqueer</v>
      </c>
      <c r="G610" s="6">
        <f>VLOOKUP(B610, customers!A:D, 4, FALSE)</f>
        <v>75</v>
      </c>
      <c r="H610" s="7" t="str">
        <f>VLOOKUP(B610, customers!A:H, 8, FALSE)</f>
        <v>Victoria</v>
      </c>
      <c r="I610" s="7" t="str">
        <f>VLOOKUP(B610, customers!A:H, 7, FALSE)</f>
        <v>Olivershire</v>
      </c>
    </row>
    <row r="611" spans="1:9" ht="15">
      <c r="A611" s="2">
        <v>610</v>
      </c>
      <c r="B611" s="2">
        <v>735</v>
      </c>
      <c r="C611" s="2">
        <v>27821</v>
      </c>
      <c r="D611" s="3">
        <v>44412</v>
      </c>
      <c r="E611" s="4">
        <v>44439</v>
      </c>
      <c r="F611" s="5" t="str">
        <f>VLOOKUP(B611, customers!A:D, 3, FALSE)</f>
        <v>Bigender</v>
      </c>
      <c r="G611" s="6">
        <f>VLOOKUP(B611, customers!A:D, 4, FALSE)</f>
        <v>46</v>
      </c>
      <c r="H611" s="7" t="str">
        <f>VLOOKUP(B611, customers!A:H, 8, FALSE)</f>
        <v>Queensland</v>
      </c>
      <c r="I611" s="7" t="str">
        <f>VLOOKUP(B611, customers!A:H, 7, FALSE)</f>
        <v>Port Alanamouth</v>
      </c>
    </row>
    <row r="612" spans="1:9" ht="15">
      <c r="A612" s="2">
        <v>611</v>
      </c>
      <c r="B612" s="2">
        <v>155</v>
      </c>
      <c r="C612" s="2">
        <v>56937</v>
      </c>
      <c r="D612" s="3">
        <v>44317</v>
      </c>
      <c r="E612" s="4">
        <v>44341</v>
      </c>
      <c r="F612" s="5" t="str">
        <f>VLOOKUP(B612, customers!A:D, 3, FALSE)</f>
        <v>Male</v>
      </c>
      <c r="G612" s="6">
        <f>VLOOKUP(B612, customers!A:D, 4, FALSE)</f>
        <v>80</v>
      </c>
      <c r="H612" s="7" t="str">
        <f>VLOOKUP(B612, customers!A:H, 8, FALSE)</f>
        <v>New South Wales</v>
      </c>
      <c r="I612" s="7" t="str">
        <f>VLOOKUP(B612, customers!A:H, 7, FALSE)</f>
        <v>Port Sophia</v>
      </c>
    </row>
    <row r="613" spans="1:9" ht="15">
      <c r="A613" s="2">
        <v>612</v>
      </c>
      <c r="B613" s="2">
        <v>486</v>
      </c>
      <c r="C613" s="2">
        <v>31877</v>
      </c>
      <c r="D613" s="3">
        <v>44326</v>
      </c>
      <c r="E613" s="4">
        <v>44328</v>
      </c>
      <c r="F613" s="5" t="str">
        <f>VLOOKUP(B613, customers!A:D, 3, FALSE)</f>
        <v>Agender</v>
      </c>
      <c r="G613" s="6">
        <f>VLOOKUP(B613, customers!A:D, 4, FALSE)</f>
        <v>66</v>
      </c>
      <c r="H613" s="7" t="str">
        <f>VLOOKUP(B613, customers!A:H, 8, FALSE)</f>
        <v>Northern Territory</v>
      </c>
      <c r="I613" s="7" t="str">
        <f>VLOOKUP(B613, customers!A:H, 7, FALSE)</f>
        <v>Port Lillian</v>
      </c>
    </row>
    <row r="614" spans="1:9" ht="15">
      <c r="A614" s="2">
        <v>613</v>
      </c>
      <c r="B614" s="2">
        <v>682</v>
      </c>
      <c r="C614" s="2">
        <v>10501</v>
      </c>
      <c r="D614" s="3">
        <v>44339</v>
      </c>
      <c r="E614" s="4">
        <v>44354</v>
      </c>
      <c r="F614" s="5" t="str">
        <f>VLOOKUP(B614, customers!A:D, 3, FALSE)</f>
        <v>Polygender</v>
      </c>
      <c r="G614" s="6">
        <f>VLOOKUP(B614, customers!A:D, 4, FALSE)</f>
        <v>27</v>
      </c>
      <c r="H614" s="7" t="str">
        <f>VLOOKUP(B614, customers!A:H, 8, FALSE)</f>
        <v>Western Australia</v>
      </c>
      <c r="I614" s="7" t="str">
        <f>VLOOKUP(B614, customers!A:H, 7, FALSE)</f>
        <v>Sofiahaven</v>
      </c>
    </row>
    <row r="615" spans="1:9" ht="15">
      <c r="A615" s="2">
        <v>614</v>
      </c>
      <c r="B615" s="2">
        <v>732</v>
      </c>
      <c r="C615" s="2">
        <v>35663</v>
      </c>
      <c r="D615" s="3">
        <v>44304</v>
      </c>
      <c r="E615" s="4">
        <v>44319</v>
      </c>
      <c r="F615" s="5" t="str">
        <f>VLOOKUP(B615, customers!A:D, 3, FALSE)</f>
        <v>Genderfluid</v>
      </c>
      <c r="G615" s="6">
        <f>VLOOKUP(B615, customers!A:D, 4, FALSE)</f>
        <v>80</v>
      </c>
      <c r="H615" s="7" t="str">
        <f>VLOOKUP(B615, customers!A:H, 8, FALSE)</f>
        <v>Queensland</v>
      </c>
      <c r="I615" s="7" t="str">
        <f>VLOOKUP(B615, customers!A:H, 7, FALSE)</f>
        <v>Port Aaronton</v>
      </c>
    </row>
    <row r="616" spans="1:9" ht="15">
      <c r="A616" s="2">
        <v>615</v>
      </c>
      <c r="B616" s="2">
        <v>690</v>
      </c>
      <c r="C616" s="2">
        <v>28680</v>
      </c>
      <c r="D616" s="3">
        <v>44227</v>
      </c>
      <c r="E616" s="4">
        <v>44237</v>
      </c>
      <c r="F616" s="5" t="str">
        <f>VLOOKUP(B616, customers!A:D, 3, FALSE)</f>
        <v>Genderqueer</v>
      </c>
      <c r="G616" s="6">
        <f>VLOOKUP(B616, customers!A:D, 4, FALSE)</f>
        <v>34</v>
      </c>
      <c r="H616" s="7" t="str">
        <f>VLOOKUP(B616, customers!A:H, 8, FALSE)</f>
        <v>Northern Territory</v>
      </c>
      <c r="I616" s="7" t="str">
        <f>VLOOKUP(B616, customers!A:H, 7, FALSE)</f>
        <v>Port Annabelle</v>
      </c>
    </row>
    <row r="617" spans="1:9" ht="15">
      <c r="A617" s="2">
        <v>616</v>
      </c>
      <c r="B617" s="2">
        <v>21</v>
      </c>
      <c r="C617" s="2">
        <v>28727</v>
      </c>
      <c r="D617" s="3">
        <v>44329</v>
      </c>
      <c r="E617" s="4">
        <v>44330</v>
      </c>
      <c r="F617" s="5" t="str">
        <f>VLOOKUP(B617, customers!A:D, 3, FALSE)</f>
        <v>Non-binary</v>
      </c>
      <c r="G617" s="6">
        <f>VLOOKUP(B617, customers!A:D, 4, FALSE)</f>
        <v>31</v>
      </c>
      <c r="H617" s="7" t="str">
        <f>VLOOKUP(B617, customers!A:H, 8, FALSE)</f>
        <v>Tasmania</v>
      </c>
      <c r="I617" s="7" t="str">
        <f>VLOOKUP(B617, customers!A:H, 7, FALSE)</f>
        <v>South Callum</v>
      </c>
    </row>
    <row r="618" spans="1:9" ht="15">
      <c r="A618" s="2">
        <v>617</v>
      </c>
      <c r="B618" s="2">
        <v>371</v>
      </c>
      <c r="C618" s="2">
        <v>30281</v>
      </c>
      <c r="D618" s="3">
        <v>44438</v>
      </c>
      <c r="E618" s="4">
        <v>44446</v>
      </c>
      <c r="F618" s="5" t="str">
        <f>VLOOKUP(B618, customers!A:D, 3, FALSE)</f>
        <v>Genderqueer</v>
      </c>
      <c r="G618" s="6">
        <f>VLOOKUP(B618, customers!A:D, 4, FALSE)</f>
        <v>63</v>
      </c>
      <c r="H618" s="7" t="str">
        <f>VLOOKUP(B618, customers!A:H, 8, FALSE)</f>
        <v>Queensland</v>
      </c>
      <c r="I618" s="7" t="str">
        <f>VLOOKUP(B618, customers!A:H, 7, FALSE)</f>
        <v>West Jessica</v>
      </c>
    </row>
    <row r="619" spans="1:9" ht="15">
      <c r="A619" s="2">
        <v>618</v>
      </c>
      <c r="B619" s="2">
        <v>882</v>
      </c>
      <c r="C619" s="2">
        <v>28515</v>
      </c>
      <c r="D619" s="3">
        <v>44409</v>
      </c>
      <c r="E619" s="4">
        <v>44434</v>
      </c>
      <c r="F619" s="5" t="str">
        <f>VLOOKUP(B619, customers!A:D, 3, FALSE)</f>
        <v>Genderqueer</v>
      </c>
      <c r="G619" s="6">
        <f>VLOOKUP(B619, customers!A:D, 4, FALSE)</f>
        <v>43</v>
      </c>
      <c r="H619" s="7" t="str">
        <f>VLOOKUP(B619, customers!A:H, 8, FALSE)</f>
        <v>South Australia</v>
      </c>
      <c r="I619" s="7" t="str">
        <f>VLOOKUP(B619, customers!A:H, 7, FALSE)</f>
        <v>Kiehnfurt</v>
      </c>
    </row>
    <row r="620" spans="1:9" ht="15">
      <c r="A620" s="2">
        <v>619</v>
      </c>
      <c r="B620" s="2">
        <v>225</v>
      </c>
      <c r="C620" s="2">
        <v>58688</v>
      </c>
      <c r="D620" s="3">
        <v>44252</v>
      </c>
      <c r="E620" s="4">
        <v>44259</v>
      </c>
      <c r="F620" s="5" t="str">
        <f>VLOOKUP(B620, customers!A:D, 3, FALSE)</f>
        <v>Genderfluid</v>
      </c>
      <c r="G620" s="6">
        <f>VLOOKUP(B620, customers!A:D, 4, FALSE)</f>
        <v>75</v>
      </c>
      <c r="H620" s="7" t="str">
        <f>VLOOKUP(B620, customers!A:H, 8, FALSE)</f>
        <v>Queensland</v>
      </c>
      <c r="I620" s="7" t="str">
        <f>VLOOKUP(B620, customers!A:H, 7, FALSE)</f>
        <v>Muellerfurt</v>
      </c>
    </row>
    <row r="621" spans="1:9" ht="15">
      <c r="A621" s="2">
        <v>620</v>
      </c>
      <c r="B621" s="2">
        <v>614</v>
      </c>
      <c r="C621" s="2">
        <v>41599</v>
      </c>
      <c r="D621" s="3">
        <v>44396</v>
      </c>
      <c r="E621" s="4">
        <v>44409</v>
      </c>
      <c r="F621" s="5" t="str">
        <f>VLOOKUP(B621, customers!A:D, 3, FALSE)</f>
        <v>Polygender</v>
      </c>
      <c r="G621" s="6">
        <f>VLOOKUP(B621, customers!A:D, 4, FALSE)</f>
        <v>45</v>
      </c>
      <c r="H621" s="7" t="str">
        <f>VLOOKUP(B621, customers!A:H, 8, FALSE)</f>
        <v>New South Wales</v>
      </c>
      <c r="I621" s="7" t="str">
        <f>VLOOKUP(B621, customers!A:H, 7, FALSE)</f>
        <v>Samuelside</v>
      </c>
    </row>
    <row r="622" spans="1:9" ht="15">
      <c r="A622" s="2">
        <v>621</v>
      </c>
      <c r="B622" s="2">
        <v>102</v>
      </c>
      <c r="C622" s="2">
        <v>41563</v>
      </c>
      <c r="D622" s="3">
        <v>44393</v>
      </c>
      <c r="E622" s="4">
        <v>44415</v>
      </c>
      <c r="F622" s="5" t="str">
        <f>VLOOKUP(B622, customers!A:D, 3, FALSE)</f>
        <v>Genderfluid</v>
      </c>
      <c r="G622" s="6">
        <f>VLOOKUP(B622, customers!A:D, 4, FALSE)</f>
        <v>32</v>
      </c>
      <c r="H622" s="7" t="str">
        <f>VLOOKUP(B622, customers!A:H, 8, FALSE)</f>
        <v>Queensland</v>
      </c>
      <c r="I622" s="7" t="str">
        <f>VLOOKUP(B622, customers!A:H, 7, FALSE)</f>
        <v>Port Sarah</v>
      </c>
    </row>
    <row r="623" spans="1:9" ht="15">
      <c r="A623" s="2">
        <v>622</v>
      </c>
      <c r="B623" s="2">
        <v>587</v>
      </c>
      <c r="C623" s="2">
        <v>45682</v>
      </c>
      <c r="D623" s="3">
        <v>44332</v>
      </c>
      <c r="E623" s="4">
        <v>44354</v>
      </c>
      <c r="F623" s="5" t="str">
        <f>VLOOKUP(B623, customers!A:D, 3, FALSE)</f>
        <v>Agender</v>
      </c>
      <c r="G623" s="6">
        <f>VLOOKUP(B623, customers!A:D, 4, FALSE)</f>
        <v>35</v>
      </c>
      <c r="H623" s="7" t="str">
        <f>VLOOKUP(B623, customers!A:H, 8, FALSE)</f>
        <v>Queensland</v>
      </c>
      <c r="I623" s="7" t="str">
        <f>VLOOKUP(B623, customers!A:H, 7, FALSE)</f>
        <v>East Declanside</v>
      </c>
    </row>
    <row r="624" spans="1:9" ht="15">
      <c r="A624" s="2">
        <v>623</v>
      </c>
      <c r="B624" s="2">
        <v>808</v>
      </c>
      <c r="C624" s="2">
        <v>36530</v>
      </c>
      <c r="D624" s="4">
        <v>44489</v>
      </c>
      <c r="E624" s="4">
        <v>44499</v>
      </c>
      <c r="F624" s="5" t="str">
        <f>VLOOKUP(B624, customers!A:D, 3, FALSE)</f>
        <v>Bigender</v>
      </c>
      <c r="G624" s="6">
        <f>VLOOKUP(B624, customers!A:D, 4, FALSE)</f>
        <v>35</v>
      </c>
      <c r="H624" s="7" t="str">
        <f>VLOOKUP(B624, customers!A:H, 8, FALSE)</f>
        <v>Western Australia</v>
      </c>
      <c r="I624" s="7" t="str">
        <f>VLOOKUP(B624, customers!A:H, 7, FALSE)</f>
        <v>Robertstown</v>
      </c>
    </row>
    <row r="625" spans="1:9" ht="15">
      <c r="A625" s="2">
        <v>624</v>
      </c>
      <c r="B625" s="2">
        <v>398</v>
      </c>
      <c r="C625" s="2">
        <v>20149</v>
      </c>
      <c r="D625" s="3">
        <v>44274</v>
      </c>
      <c r="E625" s="4">
        <v>44294</v>
      </c>
      <c r="F625" s="5" t="str">
        <f>VLOOKUP(B625, customers!A:D, 3, FALSE)</f>
        <v>Non-binary</v>
      </c>
      <c r="G625" s="6">
        <f>VLOOKUP(B625, customers!A:D, 4, FALSE)</f>
        <v>50</v>
      </c>
      <c r="H625" s="7" t="str">
        <f>VLOOKUP(B625, customers!A:H, 8, FALSE)</f>
        <v>Western Australia</v>
      </c>
      <c r="I625" s="7" t="str">
        <f>VLOOKUP(B625, customers!A:H, 7, FALSE)</f>
        <v>Gabrielville</v>
      </c>
    </row>
    <row r="626" spans="1:9" ht="15">
      <c r="A626" s="2">
        <v>625</v>
      </c>
      <c r="B626" s="2">
        <v>233</v>
      </c>
      <c r="C626" s="2">
        <v>54080</v>
      </c>
      <c r="D626" s="3">
        <v>44394</v>
      </c>
      <c r="E626" s="4">
        <v>44405</v>
      </c>
      <c r="F626" s="5" t="str">
        <f>VLOOKUP(B626, customers!A:D, 3, FALSE)</f>
        <v>Agender</v>
      </c>
      <c r="G626" s="6">
        <f>VLOOKUP(B626, customers!A:D, 4, FALSE)</f>
        <v>33</v>
      </c>
      <c r="H626" s="7" t="str">
        <f>VLOOKUP(B626, customers!A:H, 8, FALSE)</f>
        <v>South Australia</v>
      </c>
      <c r="I626" s="7" t="str">
        <f>VLOOKUP(B626, customers!A:H, 7, FALSE)</f>
        <v>Casperfurt</v>
      </c>
    </row>
    <row r="627" spans="1:9" ht="15">
      <c r="A627" s="2">
        <v>626</v>
      </c>
      <c r="B627" s="2">
        <v>348</v>
      </c>
      <c r="C627" s="2">
        <v>10193</v>
      </c>
      <c r="D627" s="3">
        <v>44469</v>
      </c>
      <c r="E627" s="4">
        <v>44486</v>
      </c>
      <c r="F627" s="5" t="str">
        <f>VLOOKUP(B627, customers!A:D, 3, FALSE)</f>
        <v>Genderqueer</v>
      </c>
      <c r="G627" s="6">
        <f>VLOOKUP(B627, customers!A:D, 4, FALSE)</f>
        <v>76</v>
      </c>
      <c r="H627" s="7" t="str">
        <f>VLOOKUP(B627, customers!A:H, 8, FALSE)</f>
        <v>Tasmania</v>
      </c>
      <c r="I627" s="7" t="str">
        <f>VLOOKUP(B627, customers!A:H, 7, FALSE)</f>
        <v>Rubyfort</v>
      </c>
    </row>
    <row r="628" spans="1:9" ht="15">
      <c r="A628" s="2">
        <v>627</v>
      </c>
      <c r="B628" s="2">
        <v>680</v>
      </c>
      <c r="C628" s="2">
        <v>19664</v>
      </c>
      <c r="D628" s="3">
        <v>44289</v>
      </c>
      <c r="E628" s="4">
        <v>44294</v>
      </c>
      <c r="F628" s="5" t="str">
        <f>VLOOKUP(B628, customers!A:D, 3, FALSE)</f>
        <v>Bigender</v>
      </c>
      <c r="G628" s="6">
        <f>VLOOKUP(B628, customers!A:D, 4, FALSE)</f>
        <v>78</v>
      </c>
      <c r="H628" s="7" t="str">
        <f>VLOOKUP(B628, customers!A:H, 8, FALSE)</f>
        <v>New South Wales</v>
      </c>
      <c r="I628" s="7" t="str">
        <f>VLOOKUP(B628, customers!A:H, 7, FALSE)</f>
        <v>Taylorfurt</v>
      </c>
    </row>
    <row r="629" spans="1:9" ht="15">
      <c r="A629" s="2">
        <v>628</v>
      </c>
      <c r="B629" s="2">
        <v>534</v>
      </c>
      <c r="C629" s="2">
        <v>20973</v>
      </c>
      <c r="D629" s="3">
        <v>44447</v>
      </c>
      <c r="E629" s="4">
        <v>44467</v>
      </c>
      <c r="F629" s="5" t="str">
        <f>VLOOKUP(B629, customers!A:D, 3, FALSE)</f>
        <v>Female</v>
      </c>
      <c r="G629" s="6">
        <f>VLOOKUP(B629, customers!A:D, 4, FALSE)</f>
        <v>54</v>
      </c>
      <c r="H629" s="7" t="str">
        <f>VLOOKUP(B629, customers!A:H, 8, FALSE)</f>
        <v>Tasmania</v>
      </c>
      <c r="I629" s="7" t="str">
        <f>VLOOKUP(B629, customers!A:H, 7, FALSE)</f>
        <v>Andersonburgh</v>
      </c>
    </row>
    <row r="630" spans="1:9" ht="15">
      <c r="A630" s="2">
        <v>629</v>
      </c>
      <c r="B630" s="2">
        <v>904</v>
      </c>
      <c r="C630" s="2">
        <v>36276</v>
      </c>
      <c r="D630" s="3">
        <v>44415</v>
      </c>
      <c r="E630" s="4">
        <v>44428</v>
      </c>
      <c r="F630" s="5" t="str">
        <f>VLOOKUP(B630, customers!A:D, 3, FALSE)</f>
        <v>Genderfluid</v>
      </c>
      <c r="G630" s="6">
        <f>VLOOKUP(B630, customers!A:D, 4, FALSE)</f>
        <v>48</v>
      </c>
      <c r="H630" s="7" t="str">
        <f>VLOOKUP(B630, customers!A:H, 8, FALSE)</f>
        <v>Tasmania</v>
      </c>
      <c r="I630" s="7" t="str">
        <f>VLOOKUP(B630, customers!A:H, 7, FALSE)</f>
        <v>West Dylanport</v>
      </c>
    </row>
    <row r="631" spans="1:9" ht="15">
      <c r="A631" s="2">
        <v>630</v>
      </c>
      <c r="B631" s="2">
        <v>644</v>
      </c>
      <c r="C631" s="2">
        <v>39447</v>
      </c>
      <c r="D631" s="3">
        <v>44208</v>
      </c>
      <c r="E631" s="4">
        <v>44227</v>
      </c>
      <c r="F631" s="5" t="str">
        <f>VLOOKUP(B631, customers!A:D, 3, FALSE)</f>
        <v>Polygender</v>
      </c>
      <c r="G631" s="6">
        <f>VLOOKUP(B631, customers!A:D, 4, FALSE)</f>
        <v>46</v>
      </c>
      <c r="H631" s="7" t="str">
        <f>VLOOKUP(B631, customers!A:H, 8, FALSE)</f>
        <v>Western Australia</v>
      </c>
      <c r="I631" s="7" t="str">
        <f>VLOOKUP(B631, customers!A:H, 7, FALSE)</f>
        <v>Baileyberg</v>
      </c>
    </row>
    <row r="632" spans="1:9" ht="15">
      <c r="A632" s="2">
        <v>631</v>
      </c>
      <c r="B632" s="2">
        <v>460</v>
      </c>
      <c r="C632" s="2">
        <v>30101</v>
      </c>
      <c r="D632" s="3">
        <v>44300</v>
      </c>
      <c r="E632" s="4">
        <v>44324</v>
      </c>
      <c r="F632" s="5" t="str">
        <f>VLOOKUP(B632, customers!A:D, 3, FALSE)</f>
        <v>Genderfluid</v>
      </c>
      <c r="G632" s="6">
        <f>VLOOKUP(B632, customers!A:D, 4, FALSE)</f>
        <v>31</v>
      </c>
      <c r="H632" s="7" t="str">
        <f>VLOOKUP(B632, customers!A:H, 8, FALSE)</f>
        <v>Victoria</v>
      </c>
      <c r="I632" s="7" t="str">
        <f>VLOOKUP(B632, customers!A:H, 7, FALSE)</f>
        <v>Ellashire</v>
      </c>
    </row>
    <row r="633" spans="1:9" ht="15">
      <c r="A633" s="2">
        <v>632</v>
      </c>
      <c r="B633" s="2">
        <v>952</v>
      </c>
      <c r="C633" s="2">
        <v>44405</v>
      </c>
      <c r="D633" s="3">
        <v>44297</v>
      </c>
      <c r="E633" s="4">
        <v>44303</v>
      </c>
      <c r="F633" s="5" t="str">
        <f>VLOOKUP(B633, customers!A:D, 3, FALSE)</f>
        <v>Female</v>
      </c>
      <c r="G633" s="6">
        <f>VLOOKUP(B633, customers!A:D, 4, FALSE)</f>
        <v>45</v>
      </c>
      <c r="H633" s="7" t="str">
        <f>VLOOKUP(B633, customers!A:H, 8, FALSE)</f>
        <v>Northern Territory</v>
      </c>
      <c r="I633" s="7" t="str">
        <f>VLOOKUP(B633, customers!A:H, 7, FALSE)</f>
        <v>Michaelfurt</v>
      </c>
    </row>
    <row r="634" spans="1:9" ht="15">
      <c r="A634" s="2">
        <v>633</v>
      </c>
      <c r="B634" s="2">
        <v>183</v>
      </c>
      <c r="C634" s="2">
        <v>30197</v>
      </c>
      <c r="D634" s="3">
        <v>44379</v>
      </c>
      <c r="E634" s="4">
        <v>44390</v>
      </c>
      <c r="F634" s="5" t="str">
        <f>VLOOKUP(B634, customers!A:D, 3, FALSE)</f>
        <v>Female</v>
      </c>
      <c r="G634" s="6">
        <f>VLOOKUP(B634, customers!A:D, 4, FALSE)</f>
        <v>44</v>
      </c>
      <c r="H634" s="7" t="str">
        <f>VLOOKUP(B634, customers!A:H, 8, FALSE)</f>
        <v>Queensland</v>
      </c>
      <c r="I634" s="7" t="str">
        <f>VLOOKUP(B634, customers!A:H, 7, FALSE)</f>
        <v>New Angelina</v>
      </c>
    </row>
    <row r="635" spans="1:9" ht="15">
      <c r="A635" s="2">
        <v>634</v>
      </c>
      <c r="B635" s="2">
        <v>327</v>
      </c>
      <c r="C635" s="2">
        <v>35370</v>
      </c>
      <c r="D635" s="4">
        <v>44482</v>
      </c>
      <c r="E635" s="4">
        <v>44492</v>
      </c>
      <c r="F635" s="5" t="str">
        <f>VLOOKUP(B635, customers!A:D, 3, FALSE)</f>
        <v>Non-binary</v>
      </c>
      <c r="G635" s="6">
        <f>VLOOKUP(B635, customers!A:D, 4, FALSE)</f>
        <v>71</v>
      </c>
      <c r="H635" s="7" t="str">
        <f>VLOOKUP(B635, customers!A:H, 8, FALSE)</f>
        <v>Western Australia</v>
      </c>
      <c r="I635" s="7" t="str">
        <f>VLOOKUP(B635, customers!A:H, 7, FALSE)</f>
        <v>Port Marcusshire</v>
      </c>
    </row>
    <row r="636" spans="1:9" ht="15">
      <c r="A636" s="2">
        <v>635</v>
      </c>
      <c r="B636" s="2">
        <v>50</v>
      </c>
      <c r="C636" s="2">
        <v>51943</v>
      </c>
      <c r="D636" s="3">
        <v>44392</v>
      </c>
      <c r="E636" s="4">
        <v>44413</v>
      </c>
      <c r="F636" s="5" t="str">
        <f>VLOOKUP(B636, customers!A:D, 3, FALSE)</f>
        <v>Genderqueer</v>
      </c>
      <c r="G636" s="6">
        <f>VLOOKUP(B636, customers!A:D, 4, FALSE)</f>
        <v>63</v>
      </c>
      <c r="H636" s="7" t="str">
        <f>VLOOKUP(B636, customers!A:H, 8, FALSE)</f>
        <v>Western Australia</v>
      </c>
      <c r="I636" s="7" t="str">
        <f>VLOOKUP(B636, customers!A:H, 7, FALSE)</f>
        <v>East Aidan</v>
      </c>
    </row>
    <row r="637" spans="1:9" ht="15">
      <c r="A637" s="2">
        <v>636</v>
      </c>
      <c r="B637" s="2">
        <v>793</v>
      </c>
      <c r="C637" s="2">
        <v>23528</v>
      </c>
      <c r="D637" s="3">
        <v>44288</v>
      </c>
      <c r="E637" s="4">
        <v>44293</v>
      </c>
      <c r="F637" s="5" t="str">
        <f>VLOOKUP(B637, customers!A:D, 3, FALSE)</f>
        <v>Agender</v>
      </c>
      <c r="G637" s="6">
        <f>VLOOKUP(B637, customers!A:D, 4, FALSE)</f>
        <v>70</v>
      </c>
      <c r="H637" s="7" t="str">
        <f>VLOOKUP(B637, customers!A:H, 8, FALSE)</f>
        <v>Western Australia</v>
      </c>
      <c r="I637" s="7" t="str">
        <f>VLOOKUP(B637, customers!A:H, 7, FALSE)</f>
        <v>Lake Rose</v>
      </c>
    </row>
    <row r="638" spans="1:9" ht="15">
      <c r="A638" s="2">
        <v>637</v>
      </c>
      <c r="B638" s="2">
        <v>886</v>
      </c>
      <c r="C638" s="2">
        <v>14294</v>
      </c>
      <c r="D638" s="3">
        <v>44414</v>
      </c>
      <c r="E638" s="4">
        <v>44426</v>
      </c>
      <c r="F638" s="5" t="str">
        <f>VLOOKUP(B638, customers!A:D, 3, FALSE)</f>
        <v>Non-binary</v>
      </c>
      <c r="G638" s="6">
        <f>VLOOKUP(B638, customers!A:D, 4, FALSE)</f>
        <v>69</v>
      </c>
      <c r="H638" s="7" t="str">
        <f>VLOOKUP(B638, customers!A:H, 8, FALSE)</f>
        <v>Northern Territory</v>
      </c>
      <c r="I638" s="7" t="str">
        <f>VLOOKUP(B638, customers!A:H, 7, FALSE)</f>
        <v>Thompsonport</v>
      </c>
    </row>
    <row r="639" spans="1:9" ht="15">
      <c r="A639" s="2">
        <v>638</v>
      </c>
      <c r="B639" s="2">
        <v>548</v>
      </c>
      <c r="C639" s="2">
        <v>12781</v>
      </c>
      <c r="D639" s="3">
        <v>44472</v>
      </c>
      <c r="E639" s="4">
        <v>44486</v>
      </c>
      <c r="F639" s="5" t="str">
        <f>VLOOKUP(B639, customers!A:D, 3, FALSE)</f>
        <v>Agender</v>
      </c>
      <c r="G639" s="6">
        <f>VLOOKUP(B639, customers!A:D, 4, FALSE)</f>
        <v>57</v>
      </c>
      <c r="H639" s="7" t="str">
        <f>VLOOKUP(B639, customers!A:H, 8, FALSE)</f>
        <v>Northern Territory</v>
      </c>
      <c r="I639" s="7" t="str">
        <f>VLOOKUP(B639, customers!A:H, 7, FALSE)</f>
        <v>West Elliestad</v>
      </c>
    </row>
    <row r="640" spans="1:9" ht="15">
      <c r="A640" s="2">
        <v>639</v>
      </c>
      <c r="B640" s="2">
        <v>906</v>
      </c>
      <c r="C640" s="2">
        <v>51950</v>
      </c>
      <c r="D640" s="3">
        <v>44285</v>
      </c>
      <c r="E640" s="4">
        <v>44308</v>
      </c>
      <c r="F640" s="5" t="str">
        <f>VLOOKUP(B640, customers!A:D, 3, FALSE)</f>
        <v>Genderfluid</v>
      </c>
      <c r="G640" s="6">
        <f>VLOOKUP(B640, customers!A:D, 4, FALSE)</f>
        <v>74</v>
      </c>
      <c r="H640" s="7" t="str">
        <f>VLOOKUP(B640, customers!A:H, 8, FALSE)</f>
        <v>Australian Capital Territory</v>
      </c>
      <c r="I640" s="7" t="str">
        <f>VLOOKUP(B640, customers!A:H, 7, FALSE)</f>
        <v>Ebertfurt</v>
      </c>
    </row>
    <row r="641" spans="1:9" ht="15">
      <c r="A641" s="2">
        <v>640</v>
      </c>
      <c r="B641" s="2">
        <v>873</v>
      </c>
      <c r="C641" s="2">
        <v>11002</v>
      </c>
      <c r="D641" s="3">
        <v>44219</v>
      </c>
      <c r="E641" s="4">
        <v>44222</v>
      </c>
      <c r="F641" s="5" t="str">
        <f>VLOOKUP(B641, customers!A:D, 3, FALSE)</f>
        <v>Non-binary</v>
      </c>
      <c r="G641" s="6">
        <f>VLOOKUP(B641, customers!A:D, 4, FALSE)</f>
        <v>38</v>
      </c>
      <c r="H641" s="7" t="str">
        <f>VLOOKUP(B641, customers!A:H, 8, FALSE)</f>
        <v>Western Australia</v>
      </c>
      <c r="I641" s="7" t="str">
        <f>VLOOKUP(B641, customers!A:H, 7, FALSE)</f>
        <v>Samanthatown</v>
      </c>
    </row>
    <row r="642" spans="1:9" ht="15">
      <c r="A642" s="2">
        <v>641</v>
      </c>
      <c r="B642" s="2">
        <v>20</v>
      </c>
      <c r="C642" s="2">
        <v>54363</v>
      </c>
      <c r="D642" s="3">
        <v>44265</v>
      </c>
      <c r="E642" s="4">
        <v>44277</v>
      </c>
      <c r="F642" s="5" t="str">
        <f>VLOOKUP(B642, customers!A:D, 3, FALSE)</f>
        <v>Genderqueer</v>
      </c>
      <c r="G642" s="6">
        <f>VLOOKUP(B642, customers!A:D, 4, FALSE)</f>
        <v>55</v>
      </c>
      <c r="H642" s="7" t="str">
        <f>VLOOKUP(B642, customers!A:H, 8, FALSE)</f>
        <v>South Australia</v>
      </c>
      <c r="I642" s="7" t="str">
        <f>VLOOKUP(B642, customers!A:H, 7, FALSE)</f>
        <v>East Audrey</v>
      </c>
    </row>
    <row r="643" spans="1:9" ht="15">
      <c r="A643" s="2">
        <v>642</v>
      </c>
      <c r="B643" s="2">
        <v>835</v>
      </c>
      <c r="C643" s="2">
        <v>12392</v>
      </c>
      <c r="D643" s="3">
        <v>44207</v>
      </c>
      <c r="E643" s="4">
        <v>44222</v>
      </c>
      <c r="F643" s="5" t="str">
        <f>VLOOKUP(B643, customers!A:D, 3, FALSE)</f>
        <v>Polygender</v>
      </c>
      <c r="G643" s="6">
        <f>VLOOKUP(B643, customers!A:D, 4, FALSE)</f>
        <v>25</v>
      </c>
      <c r="H643" s="7" t="str">
        <f>VLOOKUP(B643, customers!A:H, 8, FALSE)</f>
        <v>South Australia</v>
      </c>
      <c r="I643" s="7" t="str">
        <f>VLOOKUP(B643, customers!A:H, 7, FALSE)</f>
        <v>North Lachlanfurt</v>
      </c>
    </row>
    <row r="644" spans="1:9" ht="15">
      <c r="A644" s="2">
        <v>643</v>
      </c>
      <c r="B644" s="2">
        <v>778</v>
      </c>
      <c r="C644" s="2">
        <v>50321</v>
      </c>
      <c r="D644" s="3">
        <v>44334</v>
      </c>
      <c r="E644" s="4">
        <v>44340</v>
      </c>
      <c r="F644" s="5" t="str">
        <f>VLOOKUP(B644, customers!A:D, 3, FALSE)</f>
        <v>Genderfluid</v>
      </c>
      <c r="G644" s="6">
        <f>VLOOKUP(B644, customers!A:D, 4, FALSE)</f>
        <v>20</v>
      </c>
      <c r="H644" s="7" t="str">
        <f>VLOOKUP(B644, customers!A:H, 8, FALSE)</f>
        <v>Northern Territory</v>
      </c>
      <c r="I644" s="7" t="str">
        <f>VLOOKUP(B644, customers!A:H, 7, FALSE)</f>
        <v>Blakemouth</v>
      </c>
    </row>
    <row r="645" spans="1:9" ht="15">
      <c r="A645" s="2">
        <v>644</v>
      </c>
      <c r="B645" s="2">
        <v>207</v>
      </c>
      <c r="C645" s="2">
        <v>52925</v>
      </c>
      <c r="D645" s="3">
        <v>44268</v>
      </c>
      <c r="E645" s="4">
        <v>44277</v>
      </c>
      <c r="F645" s="5" t="str">
        <f>VLOOKUP(B645, customers!A:D, 3, FALSE)</f>
        <v>Genderqueer</v>
      </c>
      <c r="G645" s="6">
        <f>VLOOKUP(B645, customers!A:D, 4, FALSE)</f>
        <v>56</v>
      </c>
      <c r="H645" s="7" t="str">
        <f>VLOOKUP(B645, customers!A:H, 8, FALSE)</f>
        <v>Queensland</v>
      </c>
      <c r="I645" s="7" t="str">
        <f>VLOOKUP(B645, customers!A:H, 7, FALSE)</f>
        <v>Elijahburgh</v>
      </c>
    </row>
    <row r="646" spans="1:9" ht="15">
      <c r="A646" s="2">
        <v>645</v>
      </c>
      <c r="B646" s="2">
        <v>794</v>
      </c>
      <c r="C646" s="2">
        <v>46397</v>
      </c>
      <c r="D646" s="3">
        <v>44427</v>
      </c>
      <c r="E646" s="4">
        <v>44452</v>
      </c>
      <c r="F646" s="5" t="str">
        <f>VLOOKUP(B646, customers!A:D, 3, FALSE)</f>
        <v>Non-binary</v>
      </c>
      <c r="G646" s="6">
        <f>VLOOKUP(B646, customers!A:D, 4, FALSE)</f>
        <v>72</v>
      </c>
      <c r="H646" s="7" t="str">
        <f>VLOOKUP(B646, customers!A:H, 8, FALSE)</f>
        <v>South Australia</v>
      </c>
      <c r="I646" s="7" t="str">
        <f>VLOOKUP(B646, customers!A:H, 7, FALSE)</f>
        <v>Port Anna</v>
      </c>
    </row>
    <row r="647" spans="1:9" ht="15">
      <c r="A647" s="2">
        <v>646</v>
      </c>
      <c r="B647" s="2">
        <v>369</v>
      </c>
      <c r="C647" s="2">
        <v>16504</v>
      </c>
      <c r="D647" s="3">
        <v>44324</v>
      </c>
      <c r="E647" s="4">
        <v>44344</v>
      </c>
      <c r="F647" s="5" t="str">
        <f>VLOOKUP(B647, customers!A:D, 3, FALSE)</f>
        <v>Female</v>
      </c>
      <c r="G647" s="6">
        <f>VLOOKUP(B647, customers!A:D, 4, FALSE)</f>
        <v>46</v>
      </c>
      <c r="H647" s="7" t="str">
        <f>VLOOKUP(B647, customers!A:H, 8, FALSE)</f>
        <v>Australian Capital Territory</v>
      </c>
      <c r="I647" s="7" t="str">
        <f>VLOOKUP(B647, customers!A:H, 7, FALSE)</f>
        <v>New Stellastad</v>
      </c>
    </row>
    <row r="648" spans="1:9" ht="15">
      <c r="A648" s="2">
        <v>647</v>
      </c>
      <c r="B648" s="2">
        <v>439</v>
      </c>
      <c r="C648" s="2">
        <v>10912</v>
      </c>
      <c r="D648" s="3">
        <v>44233</v>
      </c>
      <c r="E648" s="4">
        <v>44238</v>
      </c>
      <c r="F648" s="5" t="str">
        <f>VLOOKUP(B648, customers!A:D, 3, FALSE)</f>
        <v>Female</v>
      </c>
      <c r="G648" s="6">
        <f>VLOOKUP(B648, customers!A:D, 4, FALSE)</f>
        <v>75</v>
      </c>
      <c r="H648" s="7" t="str">
        <f>VLOOKUP(B648, customers!A:H, 8, FALSE)</f>
        <v>Victoria</v>
      </c>
      <c r="I648" s="7" t="str">
        <f>VLOOKUP(B648, customers!A:H, 7, FALSE)</f>
        <v>West Thomas</v>
      </c>
    </row>
    <row r="649" spans="1:9" ht="15">
      <c r="A649" s="2">
        <v>648</v>
      </c>
      <c r="B649" s="2">
        <v>522</v>
      </c>
      <c r="C649" s="2">
        <v>43363</v>
      </c>
      <c r="D649" s="3">
        <v>44393</v>
      </c>
      <c r="E649" s="4">
        <v>44396</v>
      </c>
      <c r="F649" s="5" t="str">
        <f>VLOOKUP(B649, customers!A:D, 3, FALSE)</f>
        <v>Genderqueer</v>
      </c>
      <c r="G649" s="6">
        <f>VLOOKUP(B649, customers!A:D, 4, FALSE)</f>
        <v>71</v>
      </c>
      <c r="H649" s="7" t="str">
        <f>VLOOKUP(B649, customers!A:H, 8, FALSE)</f>
        <v>South Australia</v>
      </c>
      <c r="I649" s="7" t="str">
        <f>VLOOKUP(B649, customers!A:H, 7, FALSE)</f>
        <v>Handborough</v>
      </c>
    </row>
    <row r="650" spans="1:9" ht="15">
      <c r="A650" s="2">
        <v>649</v>
      </c>
      <c r="B650" s="2">
        <v>840</v>
      </c>
      <c r="C650" s="2">
        <v>44955</v>
      </c>
      <c r="D650" s="3">
        <v>44405</v>
      </c>
      <c r="E650" s="4">
        <v>44424</v>
      </c>
      <c r="F650" s="5" t="str">
        <f>VLOOKUP(B650, customers!A:D, 3, FALSE)</f>
        <v>Agender</v>
      </c>
      <c r="G650" s="6">
        <f>VLOOKUP(B650, customers!A:D, 4, FALSE)</f>
        <v>25</v>
      </c>
      <c r="H650" s="7" t="str">
        <f>VLOOKUP(B650, customers!A:H, 8, FALSE)</f>
        <v>Western Australia</v>
      </c>
      <c r="I650" s="7" t="str">
        <f>VLOOKUP(B650, customers!A:H, 7, FALSE)</f>
        <v>Islamouth</v>
      </c>
    </row>
    <row r="651" spans="1:9" ht="15">
      <c r="A651" s="2">
        <v>650</v>
      </c>
      <c r="B651" s="2">
        <v>739</v>
      </c>
      <c r="C651" s="2">
        <v>42938</v>
      </c>
      <c r="D651" s="3">
        <v>44198</v>
      </c>
      <c r="E651" s="4">
        <v>44211</v>
      </c>
      <c r="F651" s="5" t="str">
        <f>VLOOKUP(B651, customers!A:D, 3, FALSE)</f>
        <v>Female</v>
      </c>
      <c r="G651" s="6">
        <f>VLOOKUP(B651, customers!A:D, 4, FALSE)</f>
        <v>57</v>
      </c>
      <c r="H651" s="7" t="str">
        <f>VLOOKUP(B651, customers!A:H, 8, FALSE)</f>
        <v>New South Wales</v>
      </c>
      <c r="I651" s="7" t="str">
        <f>VLOOKUP(B651, customers!A:H, 7, FALSE)</f>
        <v>East Matthewville</v>
      </c>
    </row>
    <row r="652" spans="1:9" ht="15">
      <c r="A652" s="2">
        <v>651</v>
      </c>
      <c r="B652" s="2">
        <v>581</v>
      </c>
      <c r="C652" s="2">
        <v>39199</v>
      </c>
      <c r="D652" s="3">
        <v>44338</v>
      </c>
      <c r="E652" s="4">
        <v>44341</v>
      </c>
      <c r="F652" s="5" t="str">
        <f>VLOOKUP(B652, customers!A:D, 3, FALSE)</f>
        <v>Polygender</v>
      </c>
      <c r="G652" s="6">
        <f>VLOOKUP(B652, customers!A:D, 4, FALSE)</f>
        <v>40</v>
      </c>
      <c r="H652" s="7" t="str">
        <f>VLOOKUP(B652, customers!A:H, 8, FALSE)</f>
        <v>South Australia</v>
      </c>
      <c r="I652" s="7" t="str">
        <f>VLOOKUP(B652, customers!A:H, 7, FALSE)</f>
        <v>Hackettland</v>
      </c>
    </row>
    <row r="653" spans="1:9" ht="15">
      <c r="A653" s="2">
        <v>652</v>
      </c>
      <c r="B653" s="2">
        <v>691</v>
      </c>
      <c r="C653" s="2">
        <v>30816</v>
      </c>
      <c r="D653" s="3">
        <v>44264</v>
      </c>
      <c r="E653" s="4">
        <v>44282</v>
      </c>
      <c r="F653" s="5" t="str">
        <f>VLOOKUP(B653, customers!A:D, 3, FALSE)</f>
        <v>Genderfluid</v>
      </c>
      <c r="G653" s="6">
        <f>VLOOKUP(B653, customers!A:D, 4, FALSE)</f>
        <v>73</v>
      </c>
      <c r="H653" s="7" t="str">
        <f>VLOOKUP(B653, customers!A:H, 8, FALSE)</f>
        <v>New South Wales</v>
      </c>
      <c r="I653" s="7" t="str">
        <f>VLOOKUP(B653, customers!A:H, 7, FALSE)</f>
        <v>Abigailshire</v>
      </c>
    </row>
    <row r="654" spans="1:9" ht="15">
      <c r="A654" s="2">
        <v>653</v>
      </c>
      <c r="B654" s="2">
        <v>629</v>
      </c>
      <c r="C654" s="2">
        <v>19186</v>
      </c>
      <c r="D654" s="3">
        <v>44246</v>
      </c>
      <c r="E654" s="4">
        <v>44273</v>
      </c>
      <c r="F654" s="5" t="str">
        <f>VLOOKUP(B654, customers!A:D, 3, FALSE)</f>
        <v>Male</v>
      </c>
      <c r="G654" s="6">
        <f>VLOOKUP(B654, customers!A:D, 4, FALSE)</f>
        <v>53</v>
      </c>
      <c r="H654" s="7" t="str">
        <f>VLOOKUP(B654, customers!A:H, 8, FALSE)</f>
        <v>Western Australia</v>
      </c>
      <c r="I654" s="7" t="str">
        <f>VLOOKUP(B654, customers!A:H, 7, FALSE)</f>
        <v>Amberland</v>
      </c>
    </row>
    <row r="655" spans="1:9" ht="15">
      <c r="A655" s="2">
        <v>654</v>
      </c>
      <c r="B655" s="2">
        <v>417</v>
      </c>
      <c r="C655" s="2">
        <v>40412</v>
      </c>
      <c r="D655" s="3">
        <v>44426</v>
      </c>
      <c r="E655" s="4">
        <v>44438</v>
      </c>
      <c r="F655" s="5" t="str">
        <f>VLOOKUP(B655, customers!A:D, 3, FALSE)</f>
        <v>Non-binary</v>
      </c>
      <c r="G655" s="6">
        <f>VLOOKUP(B655, customers!A:D, 4, FALSE)</f>
        <v>57</v>
      </c>
      <c r="H655" s="7" t="str">
        <f>VLOOKUP(B655, customers!A:H, 8, FALSE)</f>
        <v>Tasmania</v>
      </c>
      <c r="I655" s="7" t="str">
        <f>VLOOKUP(B655, customers!A:H, 7, FALSE)</f>
        <v>Fadelland</v>
      </c>
    </row>
    <row r="656" spans="1:9" ht="15">
      <c r="A656" s="2">
        <v>655</v>
      </c>
      <c r="B656" s="2">
        <v>333</v>
      </c>
      <c r="C656" s="2">
        <v>36298</v>
      </c>
      <c r="D656" s="3">
        <v>44341</v>
      </c>
      <c r="E656" s="4">
        <v>44353</v>
      </c>
      <c r="F656" s="5" t="str">
        <f>VLOOKUP(B656, customers!A:D, 3, FALSE)</f>
        <v>Non-binary</v>
      </c>
      <c r="G656" s="6">
        <f>VLOOKUP(B656, customers!A:D, 4, FALSE)</f>
        <v>57</v>
      </c>
      <c r="H656" s="7" t="str">
        <f>VLOOKUP(B656, customers!A:H, 8, FALSE)</f>
        <v>South Australia</v>
      </c>
      <c r="I656" s="7" t="str">
        <f>VLOOKUP(B656, customers!A:H, 7, FALSE)</f>
        <v>West Marcus</v>
      </c>
    </row>
    <row r="657" spans="1:9" ht="15">
      <c r="A657" s="2">
        <v>656</v>
      </c>
      <c r="B657" s="2">
        <v>907</v>
      </c>
      <c r="C657" s="2">
        <v>19288</v>
      </c>
      <c r="D657" s="3">
        <v>44277</v>
      </c>
      <c r="E657" s="4">
        <v>44278</v>
      </c>
      <c r="F657" s="5" t="str">
        <f>VLOOKUP(B657, customers!A:D, 3, FALSE)</f>
        <v>Female</v>
      </c>
      <c r="G657" s="6">
        <f>VLOOKUP(B657, customers!A:D, 4, FALSE)</f>
        <v>43</v>
      </c>
      <c r="H657" s="7" t="str">
        <f>VLOOKUP(B657, customers!A:H, 8, FALSE)</f>
        <v>South Australia</v>
      </c>
      <c r="I657" s="7" t="str">
        <f>VLOOKUP(B657, customers!A:H, 7, FALSE)</f>
        <v>North Caitlin</v>
      </c>
    </row>
    <row r="658" spans="1:9" ht="15">
      <c r="A658" s="2">
        <v>657</v>
      </c>
      <c r="B658" s="2">
        <v>479</v>
      </c>
      <c r="C658" s="2">
        <v>31922</v>
      </c>
      <c r="D658" s="3">
        <v>44399</v>
      </c>
      <c r="E658" s="4">
        <v>44405</v>
      </c>
      <c r="F658" s="5" t="str">
        <f>VLOOKUP(B658, customers!A:D, 3, FALSE)</f>
        <v>Genderqueer</v>
      </c>
      <c r="G658" s="6">
        <f>VLOOKUP(B658, customers!A:D, 4, FALSE)</f>
        <v>20</v>
      </c>
      <c r="H658" s="7" t="str">
        <f>VLOOKUP(B658, customers!A:H, 8, FALSE)</f>
        <v>Western Australia</v>
      </c>
      <c r="I658" s="7" t="str">
        <f>VLOOKUP(B658, customers!A:H, 7, FALSE)</f>
        <v>Mullerberg</v>
      </c>
    </row>
    <row r="659" spans="1:9" ht="15">
      <c r="A659" s="2">
        <v>658</v>
      </c>
      <c r="B659" s="2">
        <v>201</v>
      </c>
      <c r="C659" s="2">
        <v>42131</v>
      </c>
      <c r="D659" s="3">
        <v>44339</v>
      </c>
      <c r="E659" s="4">
        <v>44352</v>
      </c>
      <c r="F659" s="5" t="str">
        <f>VLOOKUP(B659, customers!A:D, 3, FALSE)</f>
        <v>Polygender</v>
      </c>
      <c r="G659" s="6">
        <f>VLOOKUP(B659, customers!A:D, 4, FALSE)</f>
        <v>58</v>
      </c>
      <c r="H659" s="7" t="str">
        <f>VLOOKUP(B659, customers!A:H, 8, FALSE)</f>
        <v>Australian Capital Territory</v>
      </c>
      <c r="I659" s="7" t="str">
        <f>VLOOKUP(B659, customers!A:H, 7, FALSE)</f>
        <v>Joelmouth</v>
      </c>
    </row>
    <row r="660" spans="1:9" ht="15">
      <c r="A660" s="2">
        <v>659</v>
      </c>
      <c r="B660" s="2">
        <v>328</v>
      </c>
      <c r="C660" s="2">
        <v>45445</v>
      </c>
      <c r="D660" s="3">
        <v>44469</v>
      </c>
      <c r="E660" s="4">
        <v>44484</v>
      </c>
      <c r="F660" s="5" t="str">
        <f>VLOOKUP(B660, customers!A:D, 3, FALSE)</f>
        <v>Non-binary</v>
      </c>
      <c r="G660" s="6">
        <f>VLOOKUP(B660, customers!A:D, 4, FALSE)</f>
        <v>59</v>
      </c>
      <c r="H660" s="7" t="str">
        <f>VLOOKUP(B660, customers!A:H, 8, FALSE)</f>
        <v>Western Australia</v>
      </c>
      <c r="I660" s="7" t="str">
        <f>VLOOKUP(B660, customers!A:H, 7, FALSE)</f>
        <v>North Elijahshire</v>
      </c>
    </row>
    <row r="661" spans="1:9" ht="15">
      <c r="A661" s="2">
        <v>660</v>
      </c>
      <c r="B661" s="2">
        <v>787</v>
      </c>
      <c r="C661" s="2">
        <v>48757</v>
      </c>
      <c r="D661" s="3">
        <v>44424</v>
      </c>
      <c r="E661" s="4">
        <v>44433</v>
      </c>
      <c r="F661" s="5" t="str">
        <f>VLOOKUP(B661, customers!A:D, 3, FALSE)</f>
        <v>Female</v>
      </c>
      <c r="G661" s="6">
        <f>VLOOKUP(B661, customers!A:D, 4, FALSE)</f>
        <v>31</v>
      </c>
      <c r="H661" s="7" t="str">
        <f>VLOOKUP(B661, customers!A:H, 8, FALSE)</f>
        <v>South Australia</v>
      </c>
      <c r="I661" s="7" t="str">
        <f>VLOOKUP(B661, customers!A:H, 7, FALSE)</f>
        <v>Davidshire</v>
      </c>
    </row>
    <row r="662" spans="1:9" ht="15">
      <c r="A662" s="2">
        <v>661</v>
      </c>
      <c r="B662" s="2">
        <v>427</v>
      </c>
      <c r="C662" s="2">
        <v>15302</v>
      </c>
      <c r="D662" s="3">
        <v>44453</v>
      </c>
      <c r="E662" s="4">
        <v>44456</v>
      </c>
      <c r="F662" s="5" t="str">
        <f>VLOOKUP(B662, customers!A:D, 3, FALSE)</f>
        <v>Genderqueer</v>
      </c>
      <c r="G662" s="6">
        <f>VLOOKUP(B662, customers!A:D, 4, FALSE)</f>
        <v>25</v>
      </c>
      <c r="H662" s="7" t="str">
        <f>VLOOKUP(B662, customers!A:H, 8, FALSE)</f>
        <v>Queensland</v>
      </c>
      <c r="I662" s="7" t="str">
        <f>VLOOKUP(B662, customers!A:H, 7, FALSE)</f>
        <v>New Ava</v>
      </c>
    </row>
    <row r="663" spans="1:9" ht="15">
      <c r="A663" s="2">
        <v>662</v>
      </c>
      <c r="B663" s="2">
        <v>924</v>
      </c>
      <c r="C663" s="2">
        <v>38356</v>
      </c>
      <c r="D663" s="3">
        <v>44458</v>
      </c>
      <c r="E663" s="4">
        <v>44468</v>
      </c>
      <c r="F663" s="5" t="str">
        <f>VLOOKUP(B663, customers!A:D, 3, FALSE)</f>
        <v>Female</v>
      </c>
      <c r="G663" s="6">
        <f>VLOOKUP(B663, customers!A:D, 4, FALSE)</f>
        <v>58</v>
      </c>
      <c r="H663" s="7" t="str">
        <f>VLOOKUP(B663, customers!A:H, 8, FALSE)</f>
        <v>Queensland</v>
      </c>
      <c r="I663" s="7" t="str">
        <f>VLOOKUP(B663, customers!A:H, 7, FALSE)</f>
        <v>South Ellieburgh</v>
      </c>
    </row>
    <row r="664" spans="1:9" ht="15">
      <c r="A664" s="2">
        <v>663</v>
      </c>
      <c r="B664" s="2">
        <v>836</v>
      </c>
      <c r="C664" s="2">
        <v>14469</v>
      </c>
      <c r="D664" s="3">
        <v>44295</v>
      </c>
      <c r="E664" s="4">
        <v>44296</v>
      </c>
      <c r="F664" s="5" t="str">
        <f>VLOOKUP(B664, customers!A:D, 3, FALSE)</f>
        <v>Genderqueer</v>
      </c>
      <c r="G664" s="6">
        <f>VLOOKUP(B664, customers!A:D, 4, FALSE)</f>
        <v>29</v>
      </c>
      <c r="H664" s="7" t="str">
        <f>VLOOKUP(B664, customers!A:H, 8, FALSE)</f>
        <v>Queensland</v>
      </c>
      <c r="I664" s="7" t="str">
        <f>VLOOKUP(B664, customers!A:H, 7, FALSE)</f>
        <v>Ryanberg</v>
      </c>
    </row>
    <row r="665" spans="1:9" ht="15">
      <c r="A665" s="2">
        <v>664</v>
      </c>
      <c r="B665" s="2">
        <v>21</v>
      </c>
      <c r="C665" s="2">
        <v>11960</v>
      </c>
      <c r="D665" s="3">
        <v>44203</v>
      </c>
      <c r="E665" s="4">
        <v>44216</v>
      </c>
      <c r="F665" s="5" t="str">
        <f>VLOOKUP(B665, customers!A:D, 3, FALSE)</f>
        <v>Non-binary</v>
      </c>
      <c r="G665" s="6">
        <f>VLOOKUP(B665, customers!A:D, 4, FALSE)</f>
        <v>31</v>
      </c>
      <c r="H665" s="7" t="str">
        <f>VLOOKUP(B665, customers!A:H, 8, FALSE)</f>
        <v>Tasmania</v>
      </c>
      <c r="I665" s="7" t="str">
        <f>VLOOKUP(B665, customers!A:H, 7, FALSE)</f>
        <v>South Callum</v>
      </c>
    </row>
    <row r="666" spans="1:9" ht="15">
      <c r="A666" s="2">
        <v>665</v>
      </c>
      <c r="B666" s="2">
        <v>176</v>
      </c>
      <c r="C666" s="2">
        <v>16606</v>
      </c>
      <c r="D666" s="3">
        <v>44265</v>
      </c>
      <c r="E666" s="4">
        <v>44281</v>
      </c>
      <c r="F666" s="5" t="str">
        <f>VLOOKUP(B666, customers!A:D, 3, FALSE)</f>
        <v>Male</v>
      </c>
      <c r="G666" s="6">
        <f>VLOOKUP(B666, customers!A:D, 4, FALSE)</f>
        <v>45</v>
      </c>
      <c r="H666" s="7" t="str">
        <f>VLOOKUP(B666, customers!A:H, 8, FALSE)</f>
        <v>New South Wales</v>
      </c>
      <c r="I666" s="7" t="str">
        <f>VLOOKUP(B666, customers!A:H, 7, FALSE)</f>
        <v>Lake Johnchester</v>
      </c>
    </row>
    <row r="667" spans="1:9" ht="15">
      <c r="A667" s="2">
        <v>666</v>
      </c>
      <c r="B667" s="2">
        <v>456</v>
      </c>
      <c r="C667" s="2">
        <v>36112</v>
      </c>
      <c r="D667" s="3">
        <v>44433</v>
      </c>
      <c r="E667" s="4">
        <v>44450</v>
      </c>
      <c r="F667" s="5" t="str">
        <f>VLOOKUP(B667, customers!A:D, 3, FALSE)</f>
        <v>Agender</v>
      </c>
      <c r="G667" s="6">
        <f>VLOOKUP(B667, customers!A:D, 4, FALSE)</f>
        <v>33</v>
      </c>
      <c r="H667" s="7" t="str">
        <f>VLOOKUP(B667, customers!A:H, 8, FALSE)</f>
        <v>Queensland</v>
      </c>
      <c r="I667" s="7" t="str">
        <f>VLOOKUP(B667, customers!A:H, 7, FALSE)</f>
        <v>West Lachlan</v>
      </c>
    </row>
    <row r="668" spans="1:9" ht="15">
      <c r="A668" s="2">
        <v>667</v>
      </c>
      <c r="B668" s="2">
        <v>737</v>
      </c>
      <c r="C668" s="2">
        <v>48958</v>
      </c>
      <c r="D668" s="3">
        <v>44278</v>
      </c>
      <c r="E668" s="4">
        <v>44283</v>
      </c>
      <c r="F668" s="5" t="str">
        <f>VLOOKUP(B668, customers!A:D, 3, FALSE)</f>
        <v>Genderqueer</v>
      </c>
      <c r="G668" s="6">
        <f>VLOOKUP(B668, customers!A:D, 4, FALSE)</f>
        <v>60</v>
      </c>
      <c r="H668" s="7" t="str">
        <f>VLOOKUP(B668, customers!A:H, 8, FALSE)</f>
        <v>Tasmania</v>
      </c>
      <c r="I668" s="7" t="str">
        <f>VLOOKUP(B668, customers!A:H, 7, FALSE)</f>
        <v>Harveyside</v>
      </c>
    </row>
    <row r="669" spans="1:9" ht="15">
      <c r="A669" s="2">
        <v>668</v>
      </c>
      <c r="B669" s="2">
        <v>22</v>
      </c>
      <c r="C669" s="2">
        <v>40483</v>
      </c>
      <c r="D669" s="3">
        <v>44270</v>
      </c>
      <c r="E669" s="4">
        <v>44285</v>
      </c>
      <c r="F669" s="5" t="str">
        <f>VLOOKUP(B669, customers!A:D, 3, FALSE)</f>
        <v>Non-binary</v>
      </c>
      <c r="G669" s="6">
        <f>VLOOKUP(B669, customers!A:D, 4, FALSE)</f>
        <v>20</v>
      </c>
      <c r="H669" s="7" t="str">
        <f>VLOOKUP(B669, customers!A:H, 8, FALSE)</f>
        <v>Victoria</v>
      </c>
      <c r="I669" s="7" t="str">
        <f>VLOOKUP(B669, customers!A:H, 7, FALSE)</f>
        <v>Maxberg</v>
      </c>
    </row>
    <row r="670" spans="1:9" ht="15">
      <c r="A670" s="2">
        <v>669</v>
      </c>
      <c r="B670" s="2">
        <v>247</v>
      </c>
      <c r="C670" s="2">
        <v>17921</v>
      </c>
      <c r="D670" s="3">
        <v>44365</v>
      </c>
      <c r="E670" s="4">
        <v>44379</v>
      </c>
      <c r="F670" s="5" t="str">
        <f>VLOOKUP(B670, customers!A:D, 3, FALSE)</f>
        <v>Female</v>
      </c>
      <c r="G670" s="6">
        <f>VLOOKUP(B670, customers!A:D, 4, FALSE)</f>
        <v>57</v>
      </c>
      <c r="H670" s="7" t="str">
        <f>VLOOKUP(B670, customers!A:H, 8, FALSE)</f>
        <v>Victoria</v>
      </c>
      <c r="I670" s="7" t="str">
        <f>VLOOKUP(B670, customers!A:H, 7, FALSE)</f>
        <v>Mayerland</v>
      </c>
    </row>
    <row r="671" spans="1:9" ht="15">
      <c r="A671" s="2">
        <v>670</v>
      </c>
      <c r="B671" s="2">
        <v>1</v>
      </c>
      <c r="C671" s="2">
        <v>10246</v>
      </c>
      <c r="D671" s="3">
        <v>44261</v>
      </c>
      <c r="E671" s="4">
        <v>44287</v>
      </c>
      <c r="F671" s="5" t="str">
        <f>VLOOKUP(B671, customers!A:D, 3, FALSE)</f>
        <v>Female</v>
      </c>
      <c r="G671" s="6">
        <f>VLOOKUP(B671, customers!A:D, 4, FALSE)</f>
        <v>30</v>
      </c>
      <c r="H671" s="7" t="str">
        <f>VLOOKUP(B671, customers!A:H, 8, FALSE)</f>
        <v>Northern Territory</v>
      </c>
      <c r="I671" s="7" t="str">
        <f>VLOOKUP(B671, customers!A:H, 7, FALSE)</f>
        <v>Johnstonhaven</v>
      </c>
    </row>
    <row r="672" spans="1:9" ht="15">
      <c r="A672" s="2">
        <v>671</v>
      </c>
      <c r="B672" s="2">
        <v>156</v>
      </c>
      <c r="C672" s="2">
        <v>28194</v>
      </c>
      <c r="D672" s="3">
        <v>44369</v>
      </c>
      <c r="E672" s="4">
        <v>44385</v>
      </c>
      <c r="F672" s="5" t="str">
        <f>VLOOKUP(B672, customers!A:D, 3, FALSE)</f>
        <v>Female</v>
      </c>
      <c r="G672" s="6">
        <f>VLOOKUP(B672, customers!A:D, 4, FALSE)</f>
        <v>24</v>
      </c>
      <c r="H672" s="7" t="str">
        <f>VLOOKUP(B672, customers!A:H, 8, FALSE)</f>
        <v>Western Australia</v>
      </c>
      <c r="I672" s="7" t="str">
        <f>VLOOKUP(B672, customers!A:H, 7, FALSE)</f>
        <v>Kaiberg</v>
      </c>
    </row>
    <row r="673" spans="1:9" ht="15">
      <c r="A673" s="2">
        <v>672</v>
      </c>
      <c r="B673" s="2">
        <v>677</v>
      </c>
      <c r="C673" s="2">
        <v>59213</v>
      </c>
      <c r="D673" s="3">
        <v>44239</v>
      </c>
      <c r="E673" s="4">
        <v>44252</v>
      </c>
      <c r="F673" s="5" t="str">
        <f>VLOOKUP(B673, customers!A:D, 3, FALSE)</f>
        <v>Female</v>
      </c>
      <c r="G673" s="6">
        <f>VLOOKUP(B673, customers!A:D, 4, FALSE)</f>
        <v>33</v>
      </c>
      <c r="H673" s="7" t="str">
        <f>VLOOKUP(B673, customers!A:H, 8, FALSE)</f>
        <v>Tasmania</v>
      </c>
      <c r="I673" s="7" t="str">
        <f>VLOOKUP(B673, customers!A:H, 7, FALSE)</f>
        <v>North Mikayla</v>
      </c>
    </row>
    <row r="674" spans="1:9" ht="15">
      <c r="A674" s="2">
        <v>673</v>
      </c>
      <c r="B674" s="2">
        <v>326</v>
      </c>
      <c r="C674" s="2">
        <v>34789</v>
      </c>
      <c r="D674" s="3">
        <v>44232</v>
      </c>
      <c r="E674" s="4">
        <v>44246</v>
      </c>
      <c r="F674" s="5" t="str">
        <f>VLOOKUP(B674, customers!A:D, 3, FALSE)</f>
        <v>Genderfluid</v>
      </c>
      <c r="G674" s="6">
        <f>VLOOKUP(B674, customers!A:D, 4, FALSE)</f>
        <v>54</v>
      </c>
      <c r="H674" s="7" t="str">
        <f>VLOOKUP(B674, customers!A:H, 8, FALSE)</f>
        <v>Northern Territory</v>
      </c>
      <c r="I674" s="7" t="str">
        <f>VLOOKUP(B674, customers!A:H, 7, FALSE)</f>
        <v>New Masonport</v>
      </c>
    </row>
    <row r="675" spans="1:9" ht="15">
      <c r="A675" s="2">
        <v>674</v>
      </c>
      <c r="B675" s="2">
        <v>300</v>
      </c>
      <c r="C675" s="2">
        <v>51598</v>
      </c>
      <c r="D675" s="3">
        <v>44225</v>
      </c>
      <c r="E675" s="4">
        <v>44232</v>
      </c>
      <c r="F675" s="5" t="str">
        <f>VLOOKUP(B675, customers!A:D, 3, FALSE)</f>
        <v>Female</v>
      </c>
      <c r="G675" s="6">
        <f>VLOOKUP(B675, customers!A:D, 4, FALSE)</f>
        <v>24</v>
      </c>
      <c r="H675" s="7" t="str">
        <f>VLOOKUP(B675, customers!A:H, 8, FALSE)</f>
        <v>Western Australia</v>
      </c>
      <c r="I675" s="7" t="str">
        <f>VLOOKUP(B675, customers!A:H, 7, FALSE)</f>
        <v>Hermistonside</v>
      </c>
    </row>
    <row r="676" spans="1:9" ht="15">
      <c r="A676" s="2">
        <v>675</v>
      </c>
      <c r="B676" s="2">
        <v>896</v>
      </c>
      <c r="C676" s="2">
        <v>43080</v>
      </c>
      <c r="D676" s="3">
        <v>44352</v>
      </c>
      <c r="E676" s="4">
        <v>44360</v>
      </c>
      <c r="F676" s="5" t="str">
        <f>VLOOKUP(B676, customers!A:D, 3, FALSE)</f>
        <v>Genderqueer</v>
      </c>
      <c r="G676" s="6">
        <f>VLOOKUP(B676, customers!A:D, 4, FALSE)</f>
        <v>67</v>
      </c>
      <c r="H676" s="7" t="str">
        <f>VLOOKUP(B676, customers!A:H, 8, FALSE)</f>
        <v>South Australia</v>
      </c>
      <c r="I676" s="7" t="str">
        <f>VLOOKUP(B676, customers!A:H, 7, FALSE)</f>
        <v>Ryanberg</v>
      </c>
    </row>
    <row r="677" spans="1:9" ht="15">
      <c r="A677" s="2">
        <v>676</v>
      </c>
      <c r="B677" s="2">
        <v>889</v>
      </c>
      <c r="C677" s="2">
        <v>52587</v>
      </c>
      <c r="D677" s="3">
        <v>44463</v>
      </c>
      <c r="E677" s="4">
        <v>44480</v>
      </c>
      <c r="F677" s="5" t="str">
        <f>VLOOKUP(B677, customers!A:D, 3, FALSE)</f>
        <v>Genderqueer</v>
      </c>
      <c r="G677" s="6">
        <f>VLOOKUP(B677, customers!A:D, 4, FALSE)</f>
        <v>69</v>
      </c>
      <c r="H677" s="7" t="str">
        <f>VLOOKUP(B677, customers!A:H, 8, FALSE)</f>
        <v>Northern Territory</v>
      </c>
      <c r="I677" s="7" t="str">
        <f>VLOOKUP(B677, customers!A:H, 7, FALSE)</f>
        <v>Beahanport</v>
      </c>
    </row>
    <row r="678" spans="1:9" ht="15">
      <c r="A678" s="2">
        <v>677</v>
      </c>
      <c r="B678" s="2">
        <v>267</v>
      </c>
      <c r="C678" s="2">
        <v>38429</v>
      </c>
      <c r="D678" s="3">
        <v>44382</v>
      </c>
      <c r="E678" s="4">
        <v>44385</v>
      </c>
      <c r="F678" s="5" t="str">
        <f>VLOOKUP(B678, customers!A:D, 3, FALSE)</f>
        <v>Bigender</v>
      </c>
      <c r="G678" s="6">
        <f>VLOOKUP(B678, customers!A:D, 4, FALSE)</f>
        <v>45</v>
      </c>
      <c r="H678" s="7" t="str">
        <f>VLOOKUP(B678, customers!A:H, 8, FALSE)</f>
        <v>Western Australia</v>
      </c>
      <c r="I678" s="7" t="str">
        <f>VLOOKUP(B678, customers!A:H, 7, FALSE)</f>
        <v>Lukefurt</v>
      </c>
    </row>
    <row r="679" spans="1:9" ht="15">
      <c r="A679" s="2">
        <v>678</v>
      </c>
      <c r="B679" s="2">
        <v>711</v>
      </c>
      <c r="C679" s="2">
        <v>57891</v>
      </c>
      <c r="D679" s="3">
        <v>44314</v>
      </c>
      <c r="E679" s="4">
        <v>44330</v>
      </c>
      <c r="F679" s="5" t="str">
        <f>VLOOKUP(B679, customers!A:D, 3, FALSE)</f>
        <v>Male</v>
      </c>
      <c r="G679" s="6">
        <f>VLOOKUP(B679, customers!A:D, 4, FALSE)</f>
        <v>42</v>
      </c>
      <c r="H679" s="7" t="str">
        <f>VLOOKUP(B679, customers!A:H, 8, FALSE)</f>
        <v>Victoria</v>
      </c>
      <c r="I679" s="7" t="str">
        <f>VLOOKUP(B679, customers!A:H, 7, FALSE)</f>
        <v>Russelstad</v>
      </c>
    </row>
    <row r="680" spans="1:9" ht="15">
      <c r="A680" s="2">
        <v>679</v>
      </c>
      <c r="B680" s="2">
        <v>308</v>
      </c>
      <c r="C680" s="2">
        <v>37006</v>
      </c>
      <c r="D680" s="3">
        <v>44260</v>
      </c>
      <c r="E680" s="4">
        <v>44277</v>
      </c>
      <c r="F680" s="5" t="str">
        <f>VLOOKUP(B680, customers!A:D, 3, FALSE)</f>
        <v>Genderfluid</v>
      </c>
      <c r="G680" s="6">
        <f>VLOOKUP(B680, customers!A:D, 4, FALSE)</f>
        <v>70</v>
      </c>
      <c r="H680" s="7" t="str">
        <f>VLOOKUP(B680, customers!A:H, 8, FALSE)</f>
        <v>Northern Territory</v>
      </c>
      <c r="I680" s="7" t="str">
        <f>VLOOKUP(B680, customers!A:H, 7, FALSE)</f>
        <v>West Madison</v>
      </c>
    </row>
    <row r="681" spans="1:9" ht="15">
      <c r="A681" s="2">
        <v>680</v>
      </c>
      <c r="B681" s="2">
        <v>800</v>
      </c>
      <c r="C681" s="2">
        <v>43491</v>
      </c>
      <c r="D681" s="3">
        <v>44320</v>
      </c>
      <c r="E681" s="4">
        <v>44338</v>
      </c>
      <c r="F681" s="5" t="str">
        <f>VLOOKUP(B681, customers!A:D, 3, FALSE)</f>
        <v>Bigender</v>
      </c>
      <c r="G681" s="6">
        <f>VLOOKUP(B681, customers!A:D, 4, FALSE)</f>
        <v>49</v>
      </c>
      <c r="H681" s="7" t="str">
        <f>VLOOKUP(B681, customers!A:H, 8, FALSE)</f>
        <v>Queensland</v>
      </c>
      <c r="I681" s="7" t="str">
        <f>VLOOKUP(B681, customers!A:H, 7, FALSE)</f>
        <v>Daughertyport</v>
      </c>
    </row>
    <row r="682" spans="1:9" ht="15">
      <c r="A682" s="2">
        <v>681</v>
      </c>
      <c r="B682" s="2">
        <v>463</v>
      </c>
      <c r="C682" s="2">
        <v>53576</v>
      </c>
      <c r="D682" s="4">
        <v>44479</v>
      </c>
      <c r="E682" s="4">
        <v>44488</v>
      </c>
      <c r="F682" s="5" t="str">
        <f>VLOOKUP(B682, customers!A:D, 3, FALSE)</f>
        <v>Agender</v>
      </c>
      <c r="G682" s="6">
        <f>VLOOKUP(B682, customers!A:D, 4, FALSE)</f>
        <v>58</v>
      </c>
      <c r="H682" s="7" t="str">
        <f>VLOOKUP(B682, customers!A:H, 8, FALSE)</f>
        <v>Australian Capital Territory</v>
      </c>
      <c r="I682" s="7" t="str">
        <f>VLOOKUP(B682, customers!A:H, 7, FALSE)</f>
        <v>Lake Mikaylashire</v>
      </c>
    </row>
    <row r="683" spans="1:9" ht="15">
      <c r="A683" s="2">
        <v>682</v>
      </c>
      <c r="B683" s="2">
        <v>454</v>
      </c>
      <c r="C683" s="2">
        <v>11469</v>
      </c>
      <c r="D683" s="3">
        <v>44255</v>
      </c>
      <c r="E683" s="4">
        <v>44273</v>
      </c>
      <c r="F683" s="5" t="str">
        <f>VLOOKUP(B683, customers!A:D, 3, FALSE)</f>
        <v>Genderfluid</v>
      </c>
      <c r="G683" s="6">
        <f>VLOOKUP(B683, customers!A:D, 4, FALSE)</f>
        <v>28</v>
      </c>
      <c r="H683" s="7" t="str">
        <f>VLOOKUP(B683, customers!A:H, 8, FALSE)</f>
        <v>New South Wales</v>
      </c>
      <c r="I683" s="7" t="str">
        <f>VLOOKUP(B683, customers!A:H, 7, FALSE)</f>
        <v>Port Isabellafurt</v>
      </c>
    </row>
    <row r="684" spans="1:9" ht="15">
      <c r="A684" s="2">
        <v>683</v>
      </c>
      <c r="B684" s="2">
        <v>276</v>
      </c>
      <c r="C684" s="2">
        <v>59748</v>
      </c>
      <c r="D684" s="3">
        <v>44197</v>
      </c>
      <c r="E684" s="4">
        <v>44201</v>
      </c>
      <c r="F684" s="5" t="str">
        <f>VLOOKUP(B684, customers!A:D, 3, FALSE)</f>
        <v>Genderfluid</v>
      </c>
      <c r="G684" s="6">
        <f>VLOOKUP(B684, customers!A:D, 4, FALSE)</f>
        <v>56</v>
      </c>
      <c r="H684" s="7" t="str">
        <f>VLOOKUP(B684, customers!A:H, 8, FALSE)</f>
        <v>Victoria</v>
      </c>
      <c r="I684" s="7" t="str">
        <f>VLOOKUP(B684, customers!A:H, 7, FALSE)</f>
        <v>Gardenport</v>
      </c>
    </row>
    <row r="685" spans="1:9" ht="15">
      <c r="A685" s="2">
        <v>684</v>
      </c>
      <c r="B685" s="2">
        <v>956</v>
      </c>
      <c r="C685" s="2">
        <v>36919</v>
      </c>
      <c r="D685" s="4">
        <v>44481</v>
      </c>
      <c r="E685" s="4">
        <v>44486</v>
      </c>
      <c r="F685" s="5" t="str">
        <f>VLOOKUP(B685, customers!A:D, 3, FALSE)</f>
        <v>Genderfluid</v>
      </c>
      <c r="G685" s="6">
        <f>VLOOKUP(B685, customers!A:D, 4, FALSE)</f>
        <v>20</v>
      </c>
      <c r="H685" s="7" t="str">
        <f>VLOOKUP(B685, customers!A:H, 8, FALSE)</f>
        <v>New South Wales</v>
      </c>
      <c r="I685" s="7" t="str">
        <f>VLOOKUP(B685, customers!A:H, 7, FALSE)</f>
        <v>New Alexchester</v>
      </c>
    </row>
    <row r="686" spans="1:9" ht="15">
      <c r="A686" s="2">
        <v>685</v>
      </c>
      <c r="B686" s="2">
        <v>851</v>
      </c>
      <c r="C686" s="2">
        <v>22299</v>
      </c>
      <c r="D686" s="3">
        <v>44414</v>
      </c>
      <c r="E686" s="4">
        <v>44429</v>
      </c>
      <c r="F686" s="5" t="str">
        <f>VLOOKUP(B686, customers!A:D, 3, FALSE)</f>
        <v>Non-binary</v>
      </c>
      <c r="G686" s="6">
        <f>VLOOKUP(B686, customers!A:D, 4, FALSE)</f>
        <v>71</v>
      </c>
      <c r="H686" s="7" t="str">
        <f>VLOOKUP(B686, customers!A:H, 8, FALSE)</f>
        <v>Australian Capital Territory</v>
      </c>
      <c r="I686" s="7" t="str">
        <f>VLOOKUP(B686, customers!A:H, 7, FALSE)</f>
        <v>North Emmashire</v>
      </c>
    </row>
    <row r="687" spans="1:9" ht="15">
      <c r="A687" s="2">
        <v>686</v>
      </c>
      <c r="B687" s="2">
        <v>799</v>
      </c>
      <c r="C687" s="2">
        <v>47994</v>
      </c>
      <c r="D687" s="3">
        <v>44361</v>
      </c>
      <c r="E687" s="4">
        <v>44362</v>
      </c>
      <c r="F687" s="5" t="str">
        <f>VLOOKUP(B687, customers!A:D, 3, FALSE)</f>
        <v>Polygender</v>
      </c>
      <c r="G687" s="6">
        <f>VLOOKUP(B687, customers!A:D, 4, FALSE)</f>
        <v>67</v>
      </c>
      <c r="H687" s="7" t="str">
        <f>VLOOKUP(B687, customers!A:H, 8, FALSE)</f>
        <v>New South Wales</v>
      </c>
      <c r="I687" s="7" t="str">
        <f>VLOOKUP(B687, customers!A:H, 7, FALSE)</f>
        <v>South Levi</v>
      </c>
    </row>
    <row r="688" spans="1:9" ht="15">
      <c r="A688" s="2">
        <v>687</v>
      </c>
      <c r="B688" s="2">
        <v>341</v>
      </c>
      <c r="C688" s="2">
        <v>39406</v>
      </c>
      <c r="D688" s="3">
        <v>44285</v>
      </c>
      <c r="E688" s="4">
        <v>44298</v>
      </c>
      <c r="F688" s="5" t="str">
        <f>VLOOKUP(B688, customers!A:D, 3, FALSE)</f>
        <v>Female</v>
      </c>
      <c r="G688" s="6">
        <f>VLOOKUP(B688, customers!A:D, 4, FALSE)</f>
        <v>34</v>
      </c>
      <c r="H688" s="7" t="str">
        <f>VLOOKUP(B688, customers!A:H, 8, FALSE)</f>
        <v>Victoria</v>
      </c>
      <c r="I688" s="7" t="str">
        <f>VLOOKUP(B688, customers!A:H, 7, FALSE)</f>
        <v>Jasmineville</v>
      </c>
    </row>
    <row r="689" spans="1:9" ht="15">
      <c r="A689" s="2">
        <v>688</v>
      </c>
      <c r="B689" s="2">
        <v>574</v>
      </c>
      <c r="C689" s="2">
        <v>55980</v>
      </c>
      <c r="D689" s="3">
        <v>44263</v>
      </c>
      <c r="E689" s="4">
        <v>44284</v>
      </c>
      <c r="F689" s="5" t="str">
        <f>VLOOKUP(B689, customers!A:D, 3, FALSE)</f>
        <v>Polygender</v>
      </c>
      <c r="G689" s="6">
        <f>VLOOKUP(B689, customers!A:D, 4, FALSE)</f>
        <v>53</v>
      </c>
      <c r="H689" s="7" t="str">
        <f>VLOOKUP(B689, customers!A:H, 8, FALSE)</f>
        <v>Northern Territory</v>
      </c>
      <c r="I689" s="7" t="str">
        <f>VLOOKUP(B689, customers!A:H, 7, FALSE)</f>
        <v>Zacharybury</v>
      </c>
    </row>
    <row r="690" spans="1:9" ht="15">
      <c r="A690" s="2">
        <v>689</v>
      </c>
      <c r="B690" s="2">
        <v>884</v>
      </c>
      <c r="C690" s="2">
        <v>12572</v>
      </c>
      <c r="D690" s="3">
        <v>44472</v>
      </c>
      <c r="E690" s="4">
        <v>44497</v>
      </c>
      <c r="F690" s="5" t="str">
        <f>VLOOKUP(B690, customers!A:D, 3, FALSE)</f>
        <v>Bigender</v>
      </c>
      <c r="G690" s="6">
        <f>VLOOKUP(B690, customers!A:D, 4, FALSE)</f>
        <v>43</v>
      </c>
      <c r="H690" s="7" t="str">
        <f>VLOOKUP(B690, customers!A:H, 8, FALSE)</f>
        <v>Northern Territory</v>
      </c>
      <c r="I690" s="7" t="str">
        <f>VLOOKUP(B690, customers!A:H, 7, FALSE)</f>
        <v>Macdonaldtown</v>
      </c>
    </row>
    <row r="691" spans="1:9" ht="15">
      <c r="A691" s="2">
        <v>690</v>
      </c>
      <c r="B691" s="2">
        <v>941</v>
      </c>
      <c r="C691" s="2">
        <v>32100</v>
      </c>
      <c r="D691" s="3">
        <v>44474</v>
      </c>
      <c r="E691" s="4">
        <v>44495</v>
      </c>
      <c r="F691" s="5" t="str">
        <f>VLOOKUP(B691, customers!A:D, 3, FALSE)</f>
        <v>Female</v>
      </c>
      <c r="G691" s="6">
        <f>VLOOKUP(B691, customers!A:D, 4, FALSE)</f>
        <v>59</v>
      </c>
      <c r="H691" s="7" t="str">
        <f>VLOOKUP(B691, customers!A:H, 8, FALSE)</f>
        <v>New South Wales</v>
      </c>
      <c r="I691" s="7" t="str">
        <f>VLOOKUP(B691, customers!A:H, 7, FALSE)</f>
        <v>Farrellchester</v>
      </c>
    </row>
    <row r="692" spans="1:9" ht="15">
      <c r="A692" s="2">
        <v>691</v>
      </c>
      <c r="B692" s="2">
        <v>78</v>
      </c>
      <c r="C692" s="2">
        <v>46697</v>
      </c>
      <c r="D692" s="3">
        <v>44289</v>
      </c>
      <c r="E692" s="4">
        <v>44305</v>
      </c>
      <c r="F692" s="5" t="str">
        <f>VLOOKUP(B692, customers!A:D, 3, FALSE)</f>
        <v>Genderqueer</v>
      </c>
      <c r="G692" s="6">
        <f>VLOOKUP(B692, customers!A:D, 4, FALSE)</f>
        <v>38</v>
      </c>
      <c r="H692" s="7" t="str">
        <f>VLOOKUP(B692, customers!A:H, 8, FALSE)</f>
        <v>Northern Territory</v>
      </c>
      <c r="I692" s="7" t="str">
        <f>VLOOKUP(B692, customers!A:H, 7, FALSE)</f>
        <v>Lake Alihaven</v>
      </c>
    </row>
    <row r="693" spans="1:9" ht="15">
      <c r="A693" s="2">
        <v>692</v>
      </c>
      <c r="B693" s="2">
        <v>697</v>
      </c>
      <c r="C693" s="2">
        <v>13501</v>
      </c>
      <c r="D693" s="3">
        <v>44365</v>
      </c>
      <c r="E693" s="4">
        <v>44382</v>
      </c>
      <c r="F693" s="5" t="str">
        <f>VLOOKUP(B693, customers!A:D, 3, FALSE)</f>
        <v>Agender</v>
      </c>
      <c r="G693" s="6">
        <f>VLOOKUP(B693, customers!A:D, 4, FALSE)</f>
        <v>51</v>
      </c>
      <c r="H693" s="7" t="str">
        <f>VLOOKUP(B693, customers!A:H, 8, FALSE)</f>
        <v>Australian Capital Territory</v>
      </c>
      <c r="I693" s="7" t="str">
        <f>VLOOKUP(B693, customers!A:H, 7, FALSE)</f>
        <v>Port Cody</v>
      </c>
    </row>
    <row r="694" spans="1:9" ht="15">
      <c r="A694" s="2">
        <v>693</v>
      </c>
      <c r="B694" s="2">
        <v>714</v>
      </c>
      <c r="C694" s="2">
        <v>28424</v>
      </c>
      <c r="D694" s="3">
        <v>44315</v>
      </c>
      <c r="E694" s="4">
        <v>44332</v>
      </c>
      <c r="F694" s="5" t="str">
        <f>VLOOKUP(B694, customers!A:D, 3, FALSE)</f>
        <v>Female</v>
      </c>
      <c r="G694" s="6">
        <f>VLOOKUP(B694, customers!A:D, 4, FALSE)</f>
        <v>50</v>
      </c>
      <c r="H694" s="7" t="str">
        <f>VLOOKUP(B694, customers!A:H, 8, FALSE)</f>
        <v>Northern Territory</v>
      </c>
      <c r="I694" s="7" t="str">
        <f>VLOOKUP(B694, customers!A:H, 7, FALSE)</f>
        <v>West Addison</v>
      </c>
    </row>
    <row r="695" spans="1:9" ht="15">
      <c r="A695" s="2">
        <v>694</v>
      </c>
      <c r="B695" s="2">
        <v>634</v>
      </c>
      <c r="C695" s="2">
        <v>56801</v>
      </c>
      <c r="D695" s="3">
        <v>44303</v>
      </c>
      <c r="E695" s="4">
        <v>44327</v>
      </c>
      <c r="F695" s="5" t="str">
        <f>VLOOKUP(B695, customers!A:D, 3, FALSE)</f>
        <v>Genderqueer</v>
      </c>
      <c r="G695" s="6">
        <f>VLOOKUP(B695, customers!A:D, 4, FALSE)</f>
        <v>70</v>
      </c>
      <c r="H695" s="7" t="str">
        <f>VLOOKUP(B695, customers!A:H, 8, FALSE)</f>
        <v>South Australia</v>
      </c>
      <c r="I695" s="7" t="str">
        <f>VLOOKUP(B695, customers!A:H, 7, FALSE)</f>
        <v>East Mackenzietown</v>
      </c>
    </row>
    <row r="696" spans="1:9" ht="15">
      <c r="A696" s="2">
        <v>695</v>
      </c>
      <c r="B696" s="2">
        <v>92</v>
      </c>
      <c r="C696" s="2">
        <v>26374</v>
      </c>
      <c r="D696" s="3">
        <v>44378</v>
      </c>
      <c r="E696" s="4">
        <v>44397</v>
      </c>
      <c r="F696" s="5" t="str">
        <f>VLOOKUP(B696, customers!A:D, 3, FALSE)</f>
        <v>Agender</v>
      </c>
      <c r="G696" s="6">
        <f>VLOOKUP(B696, customers!A:D, 4, FALSE)</f>
        <v>27</v>
      </c>
      <c r="H696" s="7" t="str">
        <f>VLOOKUP(B696, customers!A:H, 8, FALSE)</f>
        <v>Queensland</v>
      </c>
      <c r="I696" s="7" t="str">
        <f>VLOOKUP(B696, customers!A:H, 7, FALSE)</f>
        <v>Harrismouth</v>
      </c>
    </row>
    <row r="697" spans="1:9" ht="15">
      <c r="A697" s="2">
        <v>696</v>
      </c>
      <c r="B697" s="2">
        <v>230</v>
      </c>
      <c r="C697" s="2">
        <v>50224</v>
      </c>
      <c r="D697" s="3">
        <v>44440</v>
      </c>
      <c r="E697" s="4">
        <v>44466</v>
      </c>
      <c r="F697" s="5" t="str">
        <f>VLOOKUP(B697, customers!A:D, 3, FALSE)</f>
        <v>Bigender</v>
      </c>
      <c r="G697" s="6">
        <f>VLOOKUP(B697, customers!A:D, 4, FALSE)</f>
        <v>21</v>
      </c>
      <c r="H697" s="7" t="str">
        <f>VLOOKUP(B697, customers!A:H, 8, FALSE)</f>
        <v>Tasmania</v>
      </c>
      <c r="I697" s="7" t="str">
        <f>VLOOKUP(B697, customers!A:H, 7, FALSE)</f>
        <v>Wildermanside</v>
      </c>
    </row>
    <row r="698" spans="1:9" ht="15">
      <c r="A698" s="2">
        <v>697</v>
      </c>
      <c r="B698" s="2">
        <v>830</v>
      </c>
      <c r="C698" s="2">
        <v>12310</v>
      </c>
      <c r="D698" s="3">
        <v>44397</v>
      </c>
      <c r="E698" s="4">
        <v>44405</v>
      </c>
      <c r="F698" s="5" t="str">
        <f>VLOOKUP(B698, customers!A:D, 3, FALSE)</f>
        <v>Male</v>
      </c>
      <c r="G698" s="6">
        <f>VLOOKUP(B698, customers!A:D, 4, FALSE)</f>
        <v>46</v>
      </c>
      <c r="H698" s="7" t="str">
        <f>VLOOKUP(B698, customers!A:H, 8, FALSE)</f>
        <v>South Australia</v>
      </c>
      <c r="I698" s="7" t="str">
        <f>VLOOKUP(B698, customers!A:H, 7, FALSE)</f>
        <v>New Ruby</v>
      </c>
    </row>
    <row r="699" spans="1:9" ht="15">
      <c r="A699" s="2">
        <v>698</v>
      </c>
      <c r="B699" s="2">
        <v>821</v>
      </c>
      <c r="C699" s="2">
        <v>40922</v>
      </c>
      <c r="D699" s="3">
        <v>44335</v>
      </c>
      <c r="E699" s="4">
        <v>44360</v>
      </c>
      <c r="F699" s="5" t="str">
        <f>VLOOKUP(B699, customers!A:D, 3, FALSE)</f>
        <v>Agender</v>
      </c>
      <c r="G699" s="6">
        <f>VLOOKUP(B699, customers!A:D, 4, FALSE)</f>
        <v>74</v>
      </c>
      <c r="H699" s="7" t="str">
        <f>VLOOKUP(B699, customers!A:H, 8, FALSE)</f>
        <v>Australian Capital Territory</v>
      </c>
      <c r="I699" s="7" t="str">
        <f>VLOOKUP(B699, customers!A:H, 7, FALSE)</f>
        <v>Haleybury</v>
      </c>
    </row>
    <row r="700" spans="1:9" ht="15">
      <c r="A700" s="2">
        <v>699</v>
      </c>
      <c r="B700" s="2">
        <v>311</v>
      </c>
      <c r="C700" s="2">
        <v>58950</v>
      </c>
      <c r="D700" s="3">
        <v>44225</v>
      </c>
      <c r="E700" s="4">
        <v>44239</v>
      </c>
      <c r="F700" s="5" t="str">
        <f>VLOOKUP(B700, customers!A:D, 3, FALSE)</f>
        <v>Agender</v>
      </c>
      <c r="G700" s="6">
        <f>VLOOKUP(B700, customers!A:D, 4, FALSE)</f>
        <v>25</v>
      </c>
      <c r="H700" s="7" t="str">
        <f>VLOOKUP(B700, customers!A:H, 8, FALSE)</f>
        <v>Northern Territory</v>
      </c>
      <c r="I700" s="7" t="str">
        <f>VLOOKUP(B700, customers!A:H, 7, FALSE)</f>
        <v>Fayburgh</v>
      </c>
    </row>
    <row r="701" spans="1:9" ht="15">
      <c r="A701" s="2">
        <v>700</v>
      </c>
      <c r="B701" s="2">
        <v>788</v>
      </c>
      <c r="C701" s="2">
        <v>55928</v>
      </c>
      <c r="D701" s="3">
        <v>44378</v>
      </c>
      <c r="E701" s="4">
        <v>44403</v>
      </c>
      <c r="F701" s="5" t="str">
        <f>VLOOKUP(B701, customers!A:D, 3, FALSE)</f>
        <v>Male</v>
      </c>
      <c r="G701" s="6">
        <f>VLOOKUP(B701, customers!A:D, 4, FALSE)</f>
        <v>71</v>
      </c>
      <c r="H701" s="7" t="str">
        <f>VLOOKUP(B701, customers!A:H, 8, FALSE)</f>
        <v>Queensland</v>
      </c>
      <c r="I701" s="7" t="str">
        <f>VLOOKUP(B701, customers!A:H, 7, FALSE)</f>
        <v>Phoebeberg</v>
      </c>
    </row>
    <row r="702" spans="1:9" ht="15">
      <c r="A702" s="2">
        <v>701</v>
      </c>
      <c r="B702" s="2">
        <v>659</v>
      </c>
      <c r="C702" s="2">
        <v>40717</v>
      </c>
      <c r="D702" s="3">
        <v>44436</v>
      </c>
      <c r="E702" s="4">
        <v>44449</v>
      </c>
      <c r="F702" s="5" t="str">
        <f>VLOOKUP(B702, customers!A:D, 3, FALSE)</f>
        <v>Non-binary</v>
      </c>
      <c r="G702" s="6">
        <f>VLOOKUP(B702, customers!A:D, 4, FALSE)</f>
        <v>57</v>
      </c>
      <c r="H702" s="7" t="str">
        <f>VLOOKUP(B702, customers!A:H, 8, FALSE)</f>
        <v>Tasmania</v>
      </c>
      <c r="I702" s="7" t="str">
        <f>VLOOKUP(B702, customers!A:H, 7, FALSE)</f>
        <v>Sophiemouth</v>
      </c>
    </row>
    <row r="703" spans="1:9" ht="15">
      <c r="A703" s="2">
        <v>702</v>
      </c>
      <c r="B703" s="2">
        <v>310</v>
      </c>
      <c r="C703" s="2">
        <v>31509</v>
      </c>
      <c r="D703" s="3">
        <v>44370</v>
      </c>
      <c r="E703" s="4">
        <v>44391</v>
      </c>
      <c r="F703" s="5" t="str">
        <f>VLOOKUP(B703, customers!A:D, 3, FALSE)</f>
        <v>Polygender</v>
      </c>
      <c r="G703" s="6">
        <f>VLOOKUP(B703, customers!A:D, 4, FALSE)</f>
        <v>61</v>
      </c>
      <c r="H703" s="7" t="str">
        <f>VLOOKUP(B703, customers!A:H, 8, FALSE)</f>
        <v>New South Wales</v>
      </c>
      <c r="I703" s="7" t="str">
        <f>VLOOKUP(B703, customers!A:H, 7, FALSE)</f>
        <v>Fadelburgh</v>
      </c>
    </row>
    <row r="704" spans="1:9" ht="15">
      <c r="A704" s="2">
        <v>703</v>
      </c>
      <c r="B704" s="2">
        <v>327</v>
      </c>
      <c r="C704" s="2">
        <v>26168</v>
      </c>
      <c r="D704" s="3">
        <v>44234</v>
      </c>
      <c r="E704" s="4">
        <v>44255</v>
      </c>
      <c r="F704" s="5" t="str">
        <f>VLOOKUP(B704, customers!A:D, 3, FALSE)</f>
        <v>Non-binary</v>
      </c>
      <c r="G704" s="6">
        <f>VLOOKUP(B704, customers!A:D, 4, FALSE)</f>
        <v>71</v>
      </c>
      <c r="H704" s="7" t="str">
        <f>VLOOKUP(B704, customers!A:H, 8, FALSE)</f>
        <v>Western Australia</v>
      </c>
      <c r="I704" s="7" t="str">
        <f>VLOOKUP(B704, customers!A:H, 7, FALSE)</f>
        <v>Port Marcusshire</v>
      </c>
    </row>
    <row r="705" spans="1:9" ht="15">
      <c r="A705" s="2">
        <v>704</v>
      </c>
      <c r="B705" s="2">
        <v>260</v>
      </c>
      <c r="C705" s="2">
        <v>45954</v>
      </c>
      <c r="D705" s="3">
        <v>44398</v>
      </c>
      <c r="E705" s="4">
        <v>44404</v>
      </c>
      <c r="F705" s="5" t="str">
        <f>VLOOKUP(B705, customers!A:D, 3, FALSE)</f>
        <v>Female</v>
      </c>
      <c r="G705" s="6">
        <f>VLOOKUP(B705, customers!A:D, 4, FALSE)</f>
        <v>27</v>
      </c>
      <c r="H705" s="7" t="str">
        <f>VLOOKUP(B705, customers!A:H, 8, FALSE)</f>
        <v>Tasmania</v>
      </c>
      <c r="I705" s="7" t="str">
        <f>VLOOKUP(B705, customers!A:H, 7, FALSE)</f>
        <v>Trompview</v>
      </c>
    </row>
    <row r="706" spans="1:9" ht="15">
      <c r="A706" s="2">
        <v>705</v>
      </c>
      <c r="B706" s="2">
        <v>107</v>
      </c>
      <c r="C706" s="2">
        <v>11686</v>
      </c>
      <c r="D706" s="3">
        <v>44210</v>
      </c>
      <c r="E706" s="4">
        <v>44221</v>
      </c>
      <c r="F706" s="5" t="str">
        <f>VLOOKUP(B706, customers!A:D, 3, FALSE)</f>
        <v>Genderfluid</v>
      </c>
      <c r="G706" s="6">
        <f>VLOOKUP(B706, customers!A:D, 4, FALSE)</f>
        <v>35</v>
      </c>
      <c r="H706" s="7" t="str">
        <f>VLOOKUP(B706, customers!A:H, 8, FALSE)</f>
        <v>Western Australia</v>
      </c>
      <c r="I706" s="7" t="str">
        <f>VLOOKUP(B706, customers!A:H, 7, FALSE)</f>
        <v>Claudiaview</v>
      </c>
    </row>
    <row r="707" spans="1:9" ht="15">
      <c r="A707" s="2">
        <v>706</v>
      </c>
      <c r="B707" s="2">
        <v>844</v>
      </c>
      <c r="C707" s="2">
        <v>12902</v>
      </c>
      <c r="D707" s="3">
        <v>44397</v>
      </c>
      <c r="E707" s="4">
        <v>44398</v>
      </c>
      <c r="F707" s="5" t="str">
        <f>VLOOKUP(B707, customers!A:D, 3, FALSE)</f>
        <v>Genderqueer</v>
      </c>
      <c r="G707" s="6">
        <f>VLOOKUP(B707, customers!A:D, 4, FALSE)</f>
        <v>63</v>
      </c>
      <c r="H707" s="7" t="str">
        <f>VLOOKUP(B707, customers!A:H, 8, FALSE)</f>
        <v>South Australia</v>
      </c>
      <c r="I707" s="7" t="str">
        <f>VLOOKUP(B707, customers!A:H, 7, FALSE)</f>
        <v>Alexandraville</v>
      </c>
    </row>
    <row r="708" spans="1:9" ht="15">
      <c r="A708" s="2">
        <v>707</v>
      </c>
      <c r="B708" s="2">
        <v>589</v>
      </c>
      <c r="C708" s="2">
        <v>25153</v>
      </c>
      <c r="D708" s="3">
        <v>44328</v>
      </c>
      <c r="E708" s="4">
        <v>44334</v>
      </c>
      <c r="F708" s="5" t="str">
        <f>VLOOKUP(B708, customers!A:D, 3, FALSE)</f>
        <v>Polygender</v>
      </c>
      <c r="G708" s="6">
        <f>VLOOKUP(B708, customers!A:D, 4, FALSE)</f>
        <v>57</v>
      </c>
      <c r="H708" s="7" t="str">
        <f>VLOOKUP(B708, customers!A:H, 8, FALSE)</f>
        <v>Queensland</v>
      </c>
      <c r="I708" s="7" t="str">
        <f>VLOOKUP(B708, customers!A:H, 7, FALSE)</f>
        <v>Hoppetown</v>
      </c>
    </row>
    <row r="709" spans="1:9" ht="15">
      <c r="A709" s="2">
        <v>708</v>
      </c>
      <c r="B709" s="2">
        <v>687</v>
      </c>
      <c r="C709" s="2">
        <v>56307</v>
      </c>
      <c r="D709" s="4">
        <v>44493</v>
      </c>
      <c r="E709" s="4">
        <v>44510</v>
      </c>
      <c r="F709" s="5" t="str">
        <f>VLOOKUP(B709, customers!A:D, 3, FALSE)</f>
        <v>Bigender</v>
      </c>
      <c r="G709" s="6">
        <f>VLOOKUP(B709, customers!A:D, 4, FALSE)</f>
        <v>22</v>
      </c>
      <c r="H709" s="7" t="str">
        <f>VLOOKUP(B709, customers!A:H, 8, FALSE)</f>
        <v>New South Wales</v>
      </c>
      <c r="I709" s="7" t="str">
        <f>VLOOKUP(B709, customers!A:H, 7, FALSE)</f>
        <v>East Ruby</v>
      </c>
    </row>
    <row r="710" spans="1:9" ht="15">
      <c r="A710" s="2">
        <v>709</v>
      </c>
      <c r="B710" s="2">
        <v>772</v>
      </c>
      <c r="C710" s="2">
        <v>36257</v>
      </c>
      <c r="D710" s="3">
        <v>44364</v>
      </c>
      <c r="E710" s="4">
        <v>44390</v>
      </c>
      <c r="F710" s="5" t="str">
        <f>VLOOKUP(B710, customers!A:D, 3, FALSE)</f>
        <v>Genderqueer</v>
      </c>
      <c r="G710" s="6">
        <f>VLOOKUP(B710, customers!A:D, 4, FALSE)</f>
        <v>71</v>
      </c>
      <c r="H710" s="7" t="str">
        <f>VLOOKUP(B710, customers!A:H, 8, FALSE)</f>
        <v>South Australia</v>
      </c>
      <c r="I710" s="7" t="str">
        <f>VLOOKUP(B710, customers!A:H, 7, FALSE)</f>
        <v>Oscarberg</v>
      </c>
    </row>
    <row r="711" spans="1:9" ht="15">
      <c r="A711" s="2">
        <v>710</v>
      </c>
      <c r="B711" s="2">
        <v>134</v>
      </c>
      <c r="C711" s="2">
        <v>27729</v>
      </c>
      <c r="D711" s="3">
        <v>44234</v>
      </c>
      <c r="E711" s="4">
        <v>44235</v>
      </c>
      <c r="F711" s="5" t="str">
        <f>VLOOKUP(B711, customers!A:D, 3, FALSE)</f>
        <v>Male</v>
      </c>
      <c r="G711" s="6">
        <f>VLOOKUP(B711, customers!A:D, 4, FALSE)</f>
        <v>64</v>
      </c>
      <c r="H711" s="7" t="str">
        <f>VLOOKUP(B711, customers!A:H, 8, FALSE)</f>
        <v>Victoria</v>
      </c>
      <c r="I711" s="7" t="str">
        <f>VLOOKUP(B711, customers!A:H, 7, FALSE)</f>
        <v>South Hannah</v>
      </c>
    </row>
    <row r="712" spans="1:9" ht="15">
      <c r="A712" s="2">
        <v>711</v>
      </c>
      <c r="B712" s="2">
        <v>228</v>
      </c>
      <c r="C712" s="2">
        <v>16935</v>
      </c>
      <c r="D712" s="3">
        <v>44369</v>
      </c>
      <c r="E712" s="4">
        <v>44385</v>
      </c>
      <c r="F712" s="5" t="str">
        <f>VLOOKUP(B712, customers!A:D, 3, FALSE)</f>
        <v>Female</v>
      </c>
      <c r="G712" s="6">
        <f>VLOOKUP(B712, customers!A:D, 4, FALSE)</f>
        <v>40</v>
      </c>
      <c r="H712" s="7" t="str">
        <f>VLOOKUP(B712, customers!A:H, 8, FALSE)</f>
        <v>Northern Territory</v>
      </c>
      <c r="I712" s="7" t="str">
        <f>VLOOKUP(B712, customers!A:H, 7, FALSE)</f>
        <v>Towneport</v>
      </c>
    </row>
    <row r="713" spans="1:9" ht="15">
      <c r="A713" s="2">
        <v>712</v>
      </c>
      <c r="B713" s="2">
        <v>474</v>
      </c>
      <c r="C713" s="2">
        <v>11718</v>
      </c>
      <c r="D713" s="3">
        <v>44426</v>
      </c>
      <c r="E713" s="4">
        <v>44437</v>
      </c>
      <c r="F713" s="5" t="str">
        <f>VLOOKUP(B713, customers!A:D, 3, FALSE)</f>
        <v>Non-binary</v>
      </c>
      <c r="G713" s="6">
        <f>VLOOKUP(B713, customers!A:D, 4, FALSE)</f>
        <v>21</v>
      </c>
      <c r="H713" s="7" t="str">
        <f>VLOOKUP(B713, customers!A:H, 8, FALSE)</f>
        <v>South Australia</v>
      </c>
      <c r="I713" s="7" t="str">
        <f>VLOOKUP(B713, customers!A:H, 7, FALSE)</f>
        <v>New Matildaville</v>
      </c>
    </row>
    <row r="714" spans="1:9" ht="15">
      <c r="A714" s="2">
        <v>713</v>
      </c>
      <c r="B714" s="2">
        <v>241</v>
      </c>
      <c r="C714" s="2">
        <v>15915</v>
      </c>
      <c r="D714" s="3">
        <v>44391</v>
      </c>
      <c r="E714" s="4">
        <v>44417</v>
      </c>
      <c r="F714" s="5" t="str">
        <f>VLOOKUP(B714, customers!A:D, 3, FALSE)</f>
        <v>Bigender</v>
      </c>
      <c r="G714" s="6">
        <f>VLOOKUP(B714, customers!A:D, 4, FALSE)</f>
        <v>61</v>
      </c>
      <c r="H714" s="7" t="str">
        <f>VLOOKUP(B714, customers!A:H, 8, FALSE)</f>
        <v>Queensland</v>
      </c>
      <c r="I714" s="7" t="str">
        <f>VLOOKUP(B714, customers!A:H, 7, FALSE)</f>
        <v>New Ava</v>
      </c>
    </row>
    <row r="715" spans="1:9" ht="15">
      <c r="A715" s="2">
        <v>714</v>
      </c>
      <c r="B715" s="2">
        <v>50</v>
      </c>
      <c r="C715" s="2">
        <v>15121</v>
      </c>
      <c r="D715" s="3">
        <v>44234</v>
      </c>
      <c r="E715" s="4">
        <v>44246</v>
      </c>
      <c r="F715" s="5" t="str">
        <f>VLOOKUP(B715, customers!A:D, 3, FALSE)</f>
        <v>Genderqueer</v>
      </c>
      <c r="G715" s="6">
        <f>VLOOKUP(B715, customers!A:D, 4, FALSE)</f>
        <v>63</v>
      </c>
      <c r="H715" s="7" t="str">
        <f>VLOOKUP(B715, customers!A:H, 8, FALSE)</f>
        <v>Western Australia</v>
      </c>
      <c r="I715" s="7" t="str">
        <f>VLOOKUP(B715, customers!A:H, 7, FALSE)</f>
        <v>East Aidan</v>
      </c>
    </row>
    <row r="716" spans="1:9" ht="15">
      <c r="A716" s="2">
        <v>715</v>
      </c>
      <c r="B716" s="2">
        <v>225</v>
      </c>
      <c r="C716" s="2">
        <v>51678</v>
      </c>
      <c r="D716" s="4">
        <v>44488</v>
      </c>
      <c r="E716" s="4">
        <v>44512</v>
      </c>
      <c r="F716" s="5" t="str">
        <f>VLOOKUP(B716, customers!A:D, 3, FALSE)</f>
        <v>Genderfluid</v>
      </c>
      <c r="G716" s="6">
        <f>VLOOKUP(B716, customers!A:D, 4, FALSE)</f>
        <v>75</v>
      </c>
      <c r="H716" s="7" t="str">
        <f>VLOOKUP(B716, customers!A:H, 8, FALSE)</f>
        <v>Queensland</v>
      </c>
      <c r="I716" s="7" t="str">
        <f>VLOOKUP(B716, customers!A:H, 7, FALSE)</f>
        <v>Muellerfurt</v>
      </c>
    </row>
    <row r="717" spans="1:9" ht="15">
      <c r="A717" s="2">
        <v>716</v>
      </c>
      <c r="B717" s="2">
        <v>502</v>
      </c>
      <c r="C717" s="2">
        <v>32660</v>
      </c>
      <c r="D717" s="3">
        <v>44408</v>
      </c>
      <c r="E717" s="4">
        <v>44434</v>
      </c>
      <c r="F717" s="5" t="str">
        <f>VLOOKUP(B717, customers!A:D, 3, FALSE)</f>
        <v>Male</v>
      </c>
      <c r="G717" s="6">
        <f>VLOOKUP(B717, customers!A:D, 4, FALSE)</f>
        <v>34</v>
      </c>
      <c r="H717" s="7" t="str">
        <f>VLOOKUP(B717, customers!A:H, 8, FALSE)</f>
        <v>Australian Capital Territory</v>
      </c>
      <c r="I717" s="7" t="str">
        <f>VLOOKUP(B717, customers!A:H, 7, FALSE)</f>
        <v>East Aidan</v>
      </c>
    </row>
    <row r="718" spans="1:9" ht="15">
      <c r="A718" s="2">
        <v>717</v>
      </c>
      <c r="B718" s="2">
        <v>696</v>
      </c>
      <c r="C718" s="2">
        <v>52327</v>
      </c>
      <c r="D718" s="3">
        <v>44266</v>
      </c>
      <c r="E718" s="4">
        <v>44291</v>
      </c>
      <c r="F718" s="5" t="str">
        <f>VLOOKUP(B718, customers!A:D, 3, FALSE)</f>
        <v>Non-binary</v>
      </c>
      <c r="G718" s="6">
        <f>VLOOKUP(B718, customers!A:D, 4, FALSE)</f>
        <v>38</v>
      </c>
      <c r="H718" s="7" t="str">
        <f>VLOOKUP(B718, customers!A:H, 8, FALSE)</f>
        <v>Australian Capital Territory</v>
      </c>
      <c r="I718" s="7" t="str">
        <f>VLOOKUP(B718, customers!A:H, 7, FALSE)</f>
        <v>Callummouth</v>
      </c>
    </row>
    <row r="719" spans="1:9" ht="15">
      <c r="A719" s="2">
        <v>718</v>
      </c>
      <c r="B719" s="2">
        <v>665</v>
      </c>
      <c r="C719" s="2">
        <v>55727</v>
      </c>
      <c r="D719" s="3">
        <v>44329</v>
      </c>
      <c r="E719" s="4">
        <v>44336</v>
      </c>
      <c r="F719" s="5" t="str">
        <f>VLOOKUP(B719, customers!A:D, 3, FALSE)</f>
        <v>Genderfluid</v>
      </c>
      <c r="G719" s="6">
        <f>VLOOKUP(B719, customers!A:D, 4, FALSE)</f>
        <v>61</v>
      </c>
      <c r="H719" s="7" t="str">
        <f>VLOOKUP(B719, customers!A:H, 8, FALSE)</f>
        <v>Australian Capital Territory</v>
      </c>
      <c r="I719" s="7" t="str">
        <f>VLOOKUP(B719, customers!A:H, 7, FALSE)</f>
        <v>Kiehnstad</v>
      </c>
    </row>
    <row r="720" spans="1:9" ht="15">
      <c r="A720" s="2">
        <v>719</v>
      </c>
      <c r="B720" s="2">
        <v>387</v>
      </c>
      <c r="C720" s="2">
        <v>24377</v>
      </c>
      <c r="D720" s="3">
        <v>44458</v>
      </c>
      <c r="E720" s="4">
        <v>44463</v>
      </c>
      <c r="F720" s="5" t="str">
        <f>VLOOKUP(B720, customers!A:D, 3, FALSE)</f>
        <v>Male</v>
      </c>
      <c r="G720" s="6">
        <f>VLOOKUP(B720, customers!A:D, 4, FALSE)</f>
        <v>43</v>
      </c>
      <c r="H720" s="7" t="str">
        <f>VLOOKUP(B720, customers!A:H, 8, FALSE)</f>
        <v>Victoria</v>
      </c>
      <c r="I720" s="7" t="str">
        <f>VLOOKUP(B720, customers!A:H, 7, FALSE)</f>
        <v>Matthewstad</v>
      </c>
    </row>
    <row r="721" spans="1:9" ht="15">
      <c r="A721" s="2">
        <v>720</v>
      </c>
      <c r="B721" s="2">
        <v>465</v>
      </c>
      <c r="C721" s="2">
        <v>33029</v>
      </c>
      <c r="D721" s="3">
        <v>44267</v>
      </c>
      <c r="E721" s="4">
        <v>44278</v>
      </c>
      <c r="F721" s="5" t="str">
        <f>VLOOKUP(B721, customers!A:D, 3, FALSE)</f>
        <v>Female</v>
      </c>
      <c r="G721" s="6">
        <f>VLOOKUP(B721, customers!A:D, 4, FALSE)</f>
        <v>38</v>
      </c>
      <c r="H721" s="7" t="str">
        <f>VLOOKUP(B721, customers!A:H, 8, FALSE)</f>
        <v>Victoria</v>
      </c>
      <c r="I721" s="7" t="str">
        <f>VLOOKUP(B721, customers!A:H, 7, FALSE)</f>
        <v>Williammouth</v>
      </c>
    </row>
    <row r="722" spans="1:9" ht="15">
      <c r="A722" s="2">
        <v>721</v>
      </c>
      <c r="B722" s="2">
        <v>755</v>
      </c>
      <c r="C722" s="2">
        <v>59414</v>
      </c>
      <c r="D722" s="3">
        <v>44436</v>
      </c>
      <c r="E722" s="4">
        <v>44443</v>
      </c>
      <c r="F722" s="5" t="str">
        <f>VLOOKUP(B722, customers!A:D, 3, FALSE)</f>
        <v>Female</v>
      </c>
      <c r="G722" s="6">
        <f>VLOOKUP(B722, customers!A:D, 4, FALSE)</f>
        <v>79</v>
      </c>
      <c r="H722" s="7" t="str">
        <f>VLOOKUP(B722, customers!A:H, 8, FALSE)</f>
        <v>New South Wales</v>
      </c>
      <c r="I722" s="7" t="str">
        <f>VLOOKUP(B722, customers!A:H, 7, FALSE)</f>
        <v>West Aaron</v>
      </c>
    </row>
    <row r="723" spans="1:9" ht="15">
      <c r="A723" s="2">
        <v>722</v>
      </c>
      <c r="B723" s="2">
        <v>401</v>
      </c>
      <c r="C723" s="2">
        <v>20524</v>
      </c>
      <c r="D723" s="4">
        <v>44493</v>
      </c>
      <c r="E723" s="4">
        <v>44520</v>
      </c>
      <c r="F723" s="5" t="str">
        <f>VLOOKUP(B723, customers!A:D, 3, FALSE)</f>
        <v>Non-binary</v>
      </c>
      <c r="G723" s="6">
        <f>VLOOKUP(B723, customers!A:D, 4, FALSE)</f>
        <v>73</v>
      </c>
      <c r="H723" s="7" t="str">
        <f>VLOOKUP(B723, customers!A:H, 8, FALSE)</f>
        <v>Western Australia</v>
      </c>
      <c r="I723" s="7" t="str">
        <f>VLOOKUP(B723, customers!A:H, 7, FALSE)</f>
        <v>Sarahstad</v>
      </c>
    </row>
    <row r="724" spans="1:9" ht="15">
      <c r="A724" s="2">
        <v>723</v>
      </c>
      <c r="B724" s="2">
        <v>135</v>
      </c>
      <c r="C724" s="2">
        <v>54098</v>
      </c>
      <c r="D724" s="3">
        <v>44472</v>
      </c>
      <c r="E724" s="4">
        <v>44485</v>
      </c>
      <c r="F724" s="5" t="str">
        <f>VLOOKUP(B724, customers!A:D, 3, FALSE)</f>
        <v>Genderfluid</v>
      </c>
      <c r="G724" s="6">
        <f>VLOOKUP(B724, customers!A:D, 4, FALSE)</f>
        <v>25</v>
      </c>
      <c r="H724" s="7" t="str">
        <f>VLOOKUP(B724, customers!A:H, 8, FALSE)</f>
        <v>Western Australia</v>
      </c>
      <c r="I724" s="7" t="str">
        <f>VLOOKUP(B724, customers!A:H, 7, FALSE)</f>
        <v>Port Abigail</v>
      </c>
    </row>
    <row r="725" spans="1:9" ht="15">
      <c r="A725" s="2">
        <v>724</v>
      </c>
      <c r="B725" s="2">
        <v>394</v>
      </c>
      <c r="C725" s="2">
        <v>14883</v>
      </c>
      <c r="D725" s="3">
        <v>44259</v>
      </c>
      <c r="E725" s="4">
        <v>44283</v>
      </c>
      <c r="F725" s="5" t="str">
        <f>VLOOKUP(B725, customers!A:D, 3, FALSE)</f>
        <v>Bigender</v>
      </c>
      <c r="G725" s="6">
        <f>VLOOKUP(B725, customers!A:D, 4, FALSE)</f>
        <v>26</v>
      </c>
      <c r="H725" s="7" t="str">
        <f>VLOOKUP(B725, customers!A:H, 8, FALSE)</f>
        <v>Tasmania</v>
      </c>
      <c r="I725" s="7" t="str">
        <f>VLOOKUP(B725, customers!A:H, 7, FALSE)</f>
        <v>Audreyport</v>
      </c>
    </row>
    <row r="726" spans="1:9" ht="15">
      <c r="A726" s="2">
        <v>725</v>
      </c>
      <c r="B726" s="2">
        <v>674</v>
      </c>
      <c r="C726" s="2">
        <v>55213</v>
      </c>
      <c r="D726" s="3">
        <v>44465</v>
      </c>
      <c r="E726" s="4">
        <v>44474</v>
      </c>
      <c r="F726" s="5" t="str">
        <f>VLOOKUP(B726, customers!A:D, 3, FALSE)</f>
        <v>Bigender</v>
      </c>
      <c r="G726" s="6">
        <f>VLOOKUP(B726, customers!A:D, 4, FALSE)</f>
        <v>36</v>
      </c>
      <c r="H726" s="7" t="str">
        <f>VLOOKUP(B726, customers!A:H, 8, FALSE)</f>
        <v>South Australia</v>
      </c>
      <c r="I726" s="7" t="str">
        <f>VLOOKUP(B726, customers!A:H, 7, FALSE)</f>
        <v>Goodwinmouth</v>
      </c>
    </row>
    <row r="727" spans="1:9" ht="15">
      <c r="A727" s="2">
        <v>726</v>
      </c>
      <c r="B727" s="2">
        <v>447</v>
      </c>
      <c r="C727" s="2">
        <v>28356</v>
      </c>
      <c r="D727" s="3">
        <v>44454</v>
      </c>
      <c r="E727" s="4">
        <v>44474</v>
      </c>
      <c r="F727" s="5" t="str">
        <f>VLOOKUP(B727, customers!A:D, 3, FALSE)</f>
        <v>Bigender</v>
      </c>
      <c r="G727" s="6">
        <f>VLOOKUP(B727, customers!A:D, 4, FALSE)</f>
        <v>68</v>
      </c>
      <c r="H727" s="7" t="str">
        <f>VLOOKUP(B727, customers!A:H, 8, FALSE)</f>
        <v>New South Wales</v>
      </c>
      <c r="I727" s="7" t="str">
        <f>VLOOKUP(B727, customers!A:H, 7, FALSE)</f>
        <v>Zacshire</v>
      </c>
    </row>
    <row r="728" spans="1:9" ht="15">
      <c r="A728" s="2">
        <v>727</v>
      </c>
      <c r="B728" s="2">
        <v>852</v>
      </c>
      <c r="C728" s="2">
        <v>56021</v>
      </c>
      <c r="D728" s="3">
        <v>44317</v>
      </c>
      <c r="E728" s="4">
        <v>44334</v>
      </c>
      <c r="F728" s="5" t="str">
        <f>VLOOKUP(B728, customers!A:D, 3, FALSE)</f>
        <v>Polygender</v>
      </c>
      <c r="G728" s="6">
        <f>VLOOKUP(B728, customers!A:D, 4, FALSE)</f>
        <v>67</v>
      </c>
      <c r="H728" s="7" t="str">
        <f>VLOOKUP(B728, customers!A:H, 8, FALSE)</f>
        <v>Tasmania</v>
      </c>
      <c r="I728" s="7" t="str">
        <f>VLOOKUP(B728, customers!A:H, 7, FALSE)</f>
        <v>O'connertown</v>
      </c>
    </row>
    <row r="729" spans="1:9" ht="15">
      <c r="A729" s="2">
        <v>728</v>
      </c>
      <c r="B729" s="2">
        <v>526</v>
      </c>
      <c r="C729" s="2">
        <v>10662</v>
      </c>
      <c r="D729" s="3">
        <v>44437</v>
      </c>
      <c r="E729" s="4">
        <v>44438</v>
      </c>
      <c r="F729" s="5" t="str">
        <f>VLOOKUP(B729, customers!A:D, 3, FALSE)</f>
        <v>Male</v>
      </c>
      <c r="G729" s="6">
        <f>VLOOKUP(B729, customers!A:D, 4, FALSE)</f>
        <v>73</v>
      </c>
      <c r="H729" s="7" t="str">
        <f>VLOOKUP(B729, customers!A:H, 8, FALSE)</f>
        <v>Tasmania</v>
      </c>
      <c r="I729" s="7" t="str">
        <f>VLOOKUP(B729, customers!A:H, 7, FALSE)</f>
        <v>Adamsside</v>
      </c>
    </row>
    <row r="730" spans="1:9" ht="15">
      <c r="A730" s="2">
        <v>729</v>
      </c>
      <c r="B730" s="2">
        <v>1</v>
      </c>
      <c r="C730" s="2">
        <v>35593</v>
      </c>
      <c r="D730" s="3">
        <v>44245</v>
      </c>
      <c r="E730" s="4">
        <v>44256</v>
      </c>
      <c r="F730" s="5" t="str">
        <f>VLOOKUP(B730, customers!A:D, 3, FALSE)</f>
        <v>Female</v>
      </c>
      <c r="G730" s="6">
        <f>VLOOKUP(B730, customers!A:D, 4, FALSE)</f>
        <v>30</v>
      </c>
      <c r="H730" s="7" t="str">
        <f>VLOOKUP(B730, customers!A:H, 8, FALSE)</f>
        <v>Northern Territory</v>
      </c>
      <c r="I730" s="7" t="str">
        <f>VLOOKUP(B730, customers!A:H, 7, FALSE)</f>
        <v>Johnstonhaven</v>
      </c>
    </row>
    <row r="731" spans="1:9" ht="15">
      <c r="A731" s="2">
        <v>730</v>
      </c>
      <c r="B731" s="2">
        <v>88</v>
      </c>
      <c r="C731" s="2">
        <v>16533</v>
      </c>
      <c r="D731" s="3">
        <v>44367</v>
      </c>
      <c r="E731" s="4">
        <v>44387</v>
      </c>
      <c r="F731" s="5" t="str">
        <f>VLOOKUP(B731, customers!A:D, 3, FALSE)</f>
        <v>Male</v>
      </c>
      <c r="G731" s="6">
        <f>VLOOKUP(B731, customers!A:D, 4, FALSE)</f>
        <v>78</v>
      </c>
      <c r="H731" s="7" t="str">
        <f>VLOOKUP(B731, customers!A:H, 8, FALSE)</f>
        <v>South Australia</v>
      </c>
      <c r="I731" s="7" t="str">
        <f>VLOOKUP(B731, customers!A:H, 7, FALSE)</f>
        <v>Port Liam</v>
      </c>
    </row>
    <row r="732" spans="1:9" ht="15">
      <c r="A732" s="2">
        <v>731</v>
      </c>
      <c r="B732" s="2">
        <v>214</v>
      </c>
      <c r="C732" s="2">
        <v>44433</v>
      </c>
      <c r="D732" s="3">
        <v>44368</v>
      </c>
      <c r="E732" s="4">
        <v>44379</v>
      </c>
      <c r="F732" s="5" t="str">
        <f>VLOOKUP(B732, customers!A:D, 3, FALSE)</f>
        <v>Female</v>
      </c>
      <c r="G732" s="6">
        <f>VLOOKUP(B732, customers!A:D, 4, FALSE)</f>
        <v>55</v>
      </c>
      <c r="H732" s="7" t="str">
        <f>VLOOKUP(B732, customers!A:H, 8, FALSE)</f>
        <v>Queensland</v>
      </c>
      <c r="I732" s="7" t="str">
        <f>VLOOKUP(B732, customers!A:H, 7, FALSE)</f>
        <v>Justinport</v>
      </c>
    </row>
    <row r="733" spans="1:9" ht="15">
      <c r="A733" s="2">
        <v>732</v>
      </c>
      <c r="B733" s="2">
        <v>40</v>
      </c>
      <c r="C733" s="2">
        <v>40317</v>
      </c>
      <c r="D733" s="3">
        <v>44325</v>
      </c>
      <c r="E733" s="4">
        <v>44345</v>
      </c>
      <c r="F733" s="5" t="str">
        <f>VLOOKUP(B733, customers!A:D, 3, FALSE)</f>
        <v>Polygender</v>
      </c>
      <c r="G733" s="6">
        <f>VLOOKUP(B733, customers!A:D, 4, FALSE)</f>
        <v>59</v>
      </c>
      <c r="H733" s="7" t="str">
        <f>VLOOKUP(B733, customers!A:H, 8, FALSE)</f>
        <v>New South Wales</v>
      </c>
      <c r="I733" s="7" t="str">
        <f>VLOOKUP(B733, customers!A:H, 7, FALSE)</f>
        <v>Port Claudia</v>
      </c>
    </row>
    <row r="734" spans="1:9" ht="15">
      <c r="A734" s="2">
        <v>733</v>
      </c>
      <c r="B734" s="2">
        <v>387</v>
      </c>
      <c r="C734" s="2">
        <v>42467</v>
      </c>
      <c r="D734" s="3">
        <v>44342</v>
      </c>
      <c r="E734" s="4">
        <v>44369</v>
      </c>
      <c r="F734" s="5" t="str">
        <f>VLOOKUP(B734, customers!A:D, 3, FALSE)</f>
        <v>Male</v>
      </c>
      <c r="G734" s="6">
        <f>VLOOKUP(B734, customers!A:D, 4, FALSE)</f>
        <v>43</v>
      </c>
      <c r="H734" s="7" t="str">
        <f>VLOOKUP(B734, customers!A:H, 8, FALSE)</f>
        <v>Victoria</v>
      </c>
      <c r="I734" s="7" t="str">
        <f>VLOOKUP(B734, customers!A:H, 7, FALSE)</f>
        <v>Matthewstad</v>
      </c>
    </row>
    <row r="735" spans="1:9" ht="15">
      <c r="A735" s="2">
        <v>734</v>
      </c>
      <c r="B735" s="2">
        <v>623</v>
      </c>
      <c r="C735" s="2">
        <v>30153</v>
      </c>
      <c r="D735" s="3">
        <v>44221</v>
      </c>
      <c r="E735" s="4">
        <v>44227</v>
      </c>
      <c r="F735" s="5" t="str">
        <f>VLOOKUP(B735, customers!A:D, 3, FALSE)</f>
        <v>Agender</v>
      </c>
      <c r="G735" s="6">
        <f>VLOOKUP(B735, customers!A:D, 4, FALSE)</f>
        <v>57</v>
      </c>
      <c r="H735" s="7" t="str">
        <f>VLOOKUP(B735, customers!A:H, 8, FALSE)</f>
        <v>South Australia</v>
      </c>
      <c r="I735" s="7" t="str">
        <f>VLOOKUP(B735, customers!A:H, 7, FALSE)</f>
        <v>West Ashley</v>
      </c>
    </row>
    <row r="736" spans="1:9" ht="15">
      <c r="A736" s="2">
        <v>735</v>
      </c>
      <c r="B736" s="2">
        <v>754</v>
      </c>
      <c r="C736" s="2">
        <v>39820</v>
      </c>
      <c r="D736" s="3">
        <v>44472</v>
      </c>
      <c r="E736" s="4">
        <v>44485</v>
      </c>
      <c r="F736" s="5" t="str">
        <f>VLOOKUP(B736, customers!A:D, 3, FALSE)</f>
        <v>Bigender</v>
      </c>
      <c r="G736" s="6">
        <f>VLOOKUP(B736, customers!A:D, 4, FALSE)</f>
        <v>74</v>
      </c>
      <c r="H736" s="7" t="str">
        <f>VLOOKUP(B736, customers!A:H, 8, FALSE)</f>
        <v>New South Wales</v>
      </c>
      <c r="I736" s="7" t="str">
        <f>VLOOKUP(B736, customers!A:H, 7, FALSE)</f>
        <v>Lake Jesse</v>
      </c>
    </row>
    <row r="737" spans="1:9" ht="15">
      <c r="A737" s="2">
        <v>736</v>
      </c>
      <c r="B737" s="2">
        <v>793</v>
      </c>
      <c r="C737" s="2">
        <v>26942</v>
      </c>
      <c r="D737" s="3">
        <v>44296</v>
      </c>
      <c r="E737" s="4">
        <v>44319</v>
      </c>
      <c r="F737" s="5" t="str">
        <f>VLOOKUP(B737, customers!A:D, 3, FALSE)</f>
        <v>Agender</v>
      </c>
      <c r="G737" s="6">
        <f>VLOOKUP(B737, customers!A:D, 4, FALSE)</f>
        <v>70</v>
      </c>
      <c r="H737" s="7" t="str">
        <f>VLOOKUP(B737, customers!A:H, 8, FALSE)</f>
        <v>Western Australia</v>
      </c>
      <c r="I737" s="7" t="str">
        <f>VLOOKUP(B737, customers!A:H, 7, FALSE)</f>
        <v>Lake Rose</v>
      </c>
    </row>
    <row r="738" spans="1:9" ht="15">
      <c r="A738" s="2">
        <v>737</v>
      </c>
      <c r="B738" s="2">
        <v>453</v>
      </c>
      <c r="C738" s="2">
        <v>30264</v>
      </c>
      <c r="D738" s="3">
        <v>44342</v>
      </c>
      <c r="E738" s="4">
        <v>44346</v>
      </c>
      <c r="F738" s="5" t="str">
        <f>VLOOKUP(B738, customers!A:D, 3, FALSE)</f>
        <v>Polygender</v>
      </c>
      <c r="G738" s="6">
        <f>VLOOKUP(B738, customers!A:D, 4, FALSE)</f>
        <v>35</v>
      </c>
      <c r="H738" s="7" t="str">
        <f>VLOOKUP(B738, customers!A:H, 8, FALSE)</f>
        <v>Tasmania</v>
      </c>
      <c r="I738" s="7" t="str">
        <f>VLOOKUP(B738, customers!A:H, 7, FALSE)</f>
        <v>Kreigerberg</v>
      </c>
    </row>
    <row r="739" spans="1:9" ht="15">
      <c r="A739" s="2">
        <v>738</v>
      </c>
      <c r="B739" s="2">
        <v>144</v>
      </c>
      <c r="C739" s="2">
        <v>57487</v>
      </c>
      <c r="D739" s="3">
        <v>44393</v>
      </c>
      <c r="E739" s="4">
        <v>44417</v>
      </c>
      <c r="F739" s="5" t="str">
        <f>VLOOKUP(B739, customers!A:D, 3, FALSE)</f>
        <v>Male</v>
      </c>
      <c r="G739" s="6">
        <f>VLOOKUP(B739, customers!A:D, 4, FALSE)</f>
        <v>60</v>
      </c>
      <c r="H739" s="7" t="str">
        <f>VLOOKUP(B739, customers!A:H, 8, FALSE)</f>
        <v>South Australia</v>
      </c>
      <c r="I739" s="7" t="str">
        <f>VLOOKUP(B739, customers!A:H, 7, FALSE)</f>
        <v>Richardshaven</v>
      </c>
    </row>
    <row r="740" spans="1:9" ht="15">
      <c r="A740" s="2">
        <v>739</v>
      </c>
      <c r="B740" s="2">
        <v>211</v>
      </c>
      <c r="C740" s="2">
        <v>32122</v>
      </c>
      <c r="D740" s="3">
        <v>44453</v>
      </c>
      <c r="E740" s="4">
        <v>44462</v>
      </c>
      <c r="F740" s="5" t="str">
        <f>VLOOKUP(B740, customers!A:D, 3, FALSE)</f>
        <v>Non-binary</v>
      </c>
      <c r="G740" s="6">
        <f>VLOOKUP(B740, customers!A:D, 4, FALSE)</f>
        <v>52</v>
      </c>
      <c r="H740" s="7" t="str">
        <f>VLOOKUP(B740, customers!A:H, 8, FALSE)</f>
        <v>New South Wales</v>
      </c>
      <c r="I740" s="7" t="str">
        <f>VLOOKUP(B740, customers!A:H, 7, FALSE)</f>
        <v>Codyfort</v>
      </c>
    </row>
    <row r="741" spans="1:9" ht="15">
      <c r="A741" s="2">
        <v>740</v>
      </c>
      <c r="B741" s="2">
        <v>178</v>
      </c>
      <c r="C741" s="2">
        <v>58226</v>
      </c>
      <c r="D741" s="3">
        <v>44232</v>
      </c>
      <c r="E741" s="4">
        <v>44237</v>
      </c>
      <c r="F741" s="5" t="str">
        <f>VLOOKUP(B741, customers!A:D, 3, FALSE)</f>
        <v>Agender</v>
      </c>
      <c r="G741" s="6">
        <f>VLOOKUP(B741, customers!A:D, 4, FALSE)</f>
        <v>51</v>
      </c>
      <c r="H741" s="7" t="str">
        <f>VLOOKUP(B741, customers!A:H, 8, FALSE)</f>
        <v>Australian Capital Territory</v>
      </c>
      <c r="I741" s="7" t="str">
        <f>VLOOKUP(B741, customers!A:H, 7, FALSE)</f>
        <v>Lewiston</v>
      </c>
    </row>
    <row r="742" spans="1:9" ht="15">
      <c r="A742" s="2">
        <v>741</v>
      </c>
      <c r="B742" s="2">
        <v>710</v>
      </c>
      <c r="C742" s="2">
        <v>31913</v>
      </c>
      <c r="D742" s="3">
        <v>44230</v>
      </c>
      <c r="E742" s="4">
        <v>44244</v>
      </c>
      <c r="F742" s="5" t="str">
        <f>VLOOKUP(B742, customers!A:D, 3, FALSE)</f>
        <v>Male</v>
      </c>
      <c r="G742" s="6">
        <f>VLOOKUP(B742, customers!A:D, 4, FALSE)</f>
        <v>60</v>
      </c>
      <c r="H742" s="7" t="str">
        <f>VLOOKUP(B742, customers!A:H, 8, FALSE)</f>
        <v>New South Wales</v>
      </c>
      <c r="I742" s="7" t="str">
        <f>VLOOKUP(B742, customers!A:H, 7, FALSE)</f>
        <v>Kulasville</v>
      </c>
    </row>
    <row r="743" spans="1:9" ht="15">
      <c r="A743" s="2">
        <v>742</v>
      </c>
      <c r="B743" s="2">
        <v>750</v>
      </c>
      <c r="C743" s="2">
        <v>51184</v>
      </c>
      <c r="D743" s="4">
        <v>44490</v>
      </c>
      <c r="E743" s="4">
        <v>44501</v>
      </c>
      <c r="F743" s="5" t="str">
        <f>VLOOKUP(B743, customers!A:D, 3, FALSE)</f>
        <v>Polygender</v>
      </c>
      <c r="G743" s="6">
        <f>VLOOKUP(B743, customers!A:D, 4, FALSE)</f>
        <v>42</v>
      </c>
      <c r="H743" s="7" t="str">
        <f>VLOOKUP(B743, customers!A:H, 8, FALSE)</f>
        <v>Victoria</v>
      </c>
      <c r="I743" s="7" t="str">
        <f>VLOOKUP(B743, customers!A:H, 7, FALSE)</f>
        <v>Baumbachton</v>
      </c>
    </row>
    <row r="744" spans="1:9" ht="15">
      <c r="A744" s="2">
        <v>743</v>
      </c>
      <c r="B744" s="2">
        <v>909</v>
      </c>
      <c r="C744" s="2">
        <v>25854</v>
      </c>
      <c r="D744" s="3">
        <v>44280</v>
      </c>
      <c r="E744" s="4">
        <v>44282</v>
      </c>
      <c r="F744" s="5" t="str">
        <f>VLOOKUP(B744, customers!A:D, 3, FALSE)</f>
        <v>Genderqueer</v>
      </c>
      <c r="G744" s="6">
        <f>VLOOKUP(B744, customers!A:D, 4, FALSE)</f>
        <v>62</v>
      </c>
      <c r="H744" s="7" t="str">
        <f>VLOOKUP(B744, customers!A:H, 8, FALSE)</f>
        <v>Tasmania</v>
      </c>
      <c r="I744" s="7" t="str">
        <f>VLOOKUP(B744, customers!A:H, 7, FALSE)</f>
        <v>Langfort</v>
      </c>
    </row>
    <row r="745" spans="1:9" ht="15">
      <c r="A745" s="2">
        <v>744</v>
      </c>
      <c r="B745" s="2">
        <v>107</v>
      </c>
      <c r="C745" s="2">
        <v>23613</v>
      </c>
      <c r="D745" s="3">
        <v>44221</v>
      </c>
      <c r="E745" s="4">
        <v>44241</v>
      </c>
      <c r="F745" s="5" t="str">
        <f>VLOOKUP(B745, customers!A:D, 3, FALSE)</f>
        <v>Genderfluid</v>
      </c>
      <c r="G745" s="6">
        <f>VLOOKUP(B745, customers!A:D, 4, FALSE)</f>
        <v>35</v>
      </c>
      <c r="H745" s="7" t="str">
        <f>VLOOKUP(B745, customers!A:H, 8, FALSE)</f>
        <v>Western Australia</v>
      </c>
      <c r="I745" s="7" t="str">
        <f>VLOOKUP(B745, customers!A:H, 7, FALSE)</f>
        <v>Claudiaview</v>
      </c>
    </row>
    <row r="746" spans="1:9" ht="15">
      <c r="A746" s="2">
        <v>745</v>
      </c>
      <c r="B746" s="2">
        <v>643</v>
      </c>
      <c r="C746" s="2">
        <v>13862</v>
      </c>
      <c r="D746" s="3">
        <v>44276</v>
      </c>
      <c r="E746" s="4">
        <v>44287</v>
      </c>
      <c r="F746" s="5" t="str">
        <f>VLOOKUP(B746, customers!A:D, 3, FALSE)</f>
        <v>Female</v>
      </c>
      <c r="G746" s="6">
        <f>VLOOKUP(B746, customers!A:D, 4, FALSE)</f>
        <v>36</v>
      </c>
      <c r="H746" s="7" t="str">
        <f>VLOOKUP(B746, customers!A:H, 8, FALSE)</f>
        <v>Tasmania</v>
      </c>
      <c r="I746" s="7" t="str">
        <f>VLOOKUP(B746, customers!A:H, 7, FALSE)</f>
        <v>Shieldschester</v>
      </c>
    </row>
    <row r="747" spans="1:9" ht="15">
      <c r="A747" s="2">
        <v>746</v>
      </c>
      <c r="B747" s="2">
        <v>445</v>
      </c>
      <c r="C747" s="2">
        <v>24804</v>
      </c>
      <c r="D747" s="3">
        <v>44366</v>
      </c>
      <c r="E747" s="4">
        <v>44374</v>
      </c>
      <c r="F747" s="5" t="str">
        <f>VLOOKUP(B747, customers!A:D, 3, FALSE)</f>
        <v>Polygender</v>
      </c>
      <c r="G747" s="6">
        <f>VLOOKUP(B747, customers!A:D, 4, FALSE)</f>
        <v>44</v>
      </c>
      <c r="H747" s="7" t="str">
        <f>VLOOKUP(B747, customers!A:H, 8, FALSE)</f>
        <v>Victoria</v>
      </c>
      <c r="I747" s="7" t="str">
        <f>VLOOKUP(B747, customers!A:H, 7, FALSE)</f>
        <v>Macdonaldchester</v>
      </c>
    </row>
    <row r="748" spans="1:9" ht="15">
      <c r="A748" s="2">
        <v>747</v>
      </c>
      <c r="B748" s="2">
        <v>299</v>
      </c>
      <c r="C748" s="2">
        <v>22099</v>
      </c>
      <c r="D748" s="3">
        <v>44327</v>
      </c>
      <c r="E748" s="4">
        <v>44344</v>
      </c>
      <c r="F748" s="5" t="str">
        <f>VLOOKUP(B748, customers!A:D, 3, FALSE)</f>
        <v>Non-binary</v>
      </c>
      <c r="G748" s="6">
        <f>VLOOKUP(B748, customers!A:D, 4, FALSE)</f>
        <v>32</v>
      </c>
      <c r="H748" s="7" t="str">
        <f>VLOOKUP(B748, customers!A:H, 8, FALSE)</f>
        <v>Victoria</v>
      </c>
      <c r="I748" s="7" t="str">
        <f>VLOOKUP(B748, customers!A:H, 7, FALSE)</f>
        <v>Lake Amelia</v>
      </c>
    </row>
    <row r="749" spans="1:9" ht="15">
      <c r="A749" s="2">
        <v>748</v>
      </c>
      <c r="B749" s="2">
        <v>27</v>
      </c>
      <c r="C749" s="2">
        <v>49811</v>
      </c>
      <c r="D749" s="3">
        <v>44332</v>
      </c>
      <c r="E749" s="4">
        <v>44353</v>
      </c>
      <c r="F749" s="5" t="str">
        <f>VLOOKUP(B749, customers!A:D, 3, FALSE)</f>
        <v>Polygender</v>
      </c>
      <c r="G749" s="6">
        <f>VLOOKUP(B749, customers!A:D, 4, FALSE)</f>
        <v>55</v>
      </c>
      <c r="H749" s="7" t="str">
        <f>VLOOKUP(B749, customers!A:H, 8, FALSE)</f>
        <v>Western Australia</v>
      </c>
      <c r="I749" s="7" t="str">
        <f>VLOOKUP(B749, customers!A:H, 7, FALSE)</f>
        <v>Lake Alanafort</v>
      </c>
    </row>
    <row r="750" spans="1:9" ht="15">
      <c r="A750" s="2">
        <v>749</v>
      </c>
      <c r="B750" s="2">
        <v>693</v>
      </c>
      <c r="C750" s="2">
        <v>25016</v>
      </c>
      <c r="D750" s="3">
        <v>44459</v>
      </c>
      <c r="E750" s="4">
        <v>44463</v>
      </c>
      <c r="F750" s="5" t="str">
        <f>VLOOKUP(B750, customers!A:D, 3, FALSE)</f>
        <v>Genderqueer</v>
      </c>
      <c r="G750" s="6">
        <f>VLOOKUP(B750, customers!A:D, 4, FALSE)</f>
        <v>45</v>
      </c>
      <c r="H750" s="7" t="str">
        <f>VLOOKUP(B750, customers!A:H, 8, FALSE)</f>
        <v>Queensland</v>
      </c>
      <c r="I750" s="7" t="str">
        <f>VLOOKUP(B750, customers!A:H, 7, FALSE)</f>
        <v>Beattychester</v>
      </c>
    </row>
    <row r="751" spans="1:9" ht="15">
      <c r="A751" s="2">
        <v>750</v>
      </c>
      <c r="B751" s="2">
        <v>758</v>
      </c>
      <c r="C751" s="2">
        <v>58084</v>
      </c>
      <c r="D751" s="3">
        <v>44246</v>
      </c>
      <c r="E751" s="4">
        <v>44256</v>
      </c>
      <c r="F751" s="5" t="str">
        <f>VLOOKUP(B751, customers!A:D, 3, FALSE)</f>
        <v>Genderfluid</v>
      </c>
      <c r="G751" s="6">
        <f>VLOOKUP(B751, customers!A:D, 4, FALSE)</f>
        <v>44</v>
      </c>
      <c r="H751" s="7" t="str">
        <f>VLOOKUP(B751, customers!A:H, 8, FALSE)</f>
        <v>New South Wales</v>
      </c>
      <c r="I751" s="7" t="str">
        <f>VLOOKUP(B751, customers!A:H, 7, FALSE)</f>
        <v>East Madison</v>
      </c>
    </row>
    <row r="752" spans="1:9" ht="15">
      <c r="A752" s="2">
        <v>751</v>
      </c>
      <c r="B752" s="2">
        <v>254</v>
      </c>
      <c r="C752" s="2">
        <v>47650</v>
      </c>
      <c r="D752" s="3">
        <v>44367</v>
      </c>
      <c r="E752" s="4">
        <v>44383</v>
      </c>
      <c r="F752" s="5" t="str">
        <f>VLOOKUP(B752, customers!A:D, 3, FALSE)</f>
        <v>Male</v>
      </c>
      <c r="G752" s="6">
        <f>VLOOKUP(B752, customers!A:D, 4, FALSE)</f>
        <v>44</v>
      </c>
      <c r="H752" s="7" t="str">
        <f>VLOOKUP(B752, customers!A:H, 8, FALSE)</f>
        <v>Queensland</v>
      </c>
      <c r="I752" s="7" t="str">
        <f>VLOOKUP(B752, customers!A:H, 7, FALSE)</f>
        <v>Beiermouth</v>
      </c>
    </row>
    <row r="753" spans="1:9" ht="15">
      <c r="A753" s="2">
        <v>752</v>
      </c>
      <c r="B753" s="2">
        <v>535</v>
      </c>
      <c r="C753" s="2">
        <v>46911</v>
      </c>
      <c r="D753" s="3">
        <v>44477</v>
      </c>
      <c r="E753" s="4">
        <v>44481</v>
      </c>
      <c r="F753" s="5" t="str">
        <f>VLOOKUP(B753, customers!A:D, 3, FALSE)</f>
        <v>Polygender</v>
      </c>
      <c r="G753" s="6">
        <f>VLOOKUP(B753, customers!A:D, 4, FALSE)</f>
        <v>56</v>
      </c>
      <c r="H753" s="7" t="str">
        <f>VLOOKUP(B753, customers!A:H, 8, FALSE)</f>
        <v>South Australia</v>
      </c>
      <c r="I753" s="7" t="str">
        <f>VLOOKUP(B753, customers!A:H, 7, FALSE)</f>
        <v>Conroychester</v>
      </c>
    </row>
    <row r="754" spans="1:9" ht="15">
      <c r="A754" s="2">
        <v>753</v>
      </c>
      <c r="B754" s="2">
        <v>40</v>
      </c>
      <c r="C754" s="2">
        <v>39610</v>
      </c>
      <c r="D754" s="3">
        <v>44247</v>
      </c>
      <c r="E754" s="4">
        <v>44255</v>
      </c>
      <c r="F754" s="5" t="str">
        <f>VLOOKUP(B754, customers!A:D, 3, FALSE)</f>
        <v>Polygender</v>
      </c>
      <c r="G754" s="6">
        <f>VLOOKUP(B754, customers!A:D, 4, FALSE)</f>
        <v>59</v>
      </c>
      <c r="H754" s="7" t="str">
        <f>VLOOKUP(B754, customers!A:H, 8, FALSE)</f>
        <v>New South Wales</v>
      </c>
      <c r="I754" s="7" t="str">
        <f>VLOOKUP(B754, customers!A:H, 7, FALSE)</f>
        <v>Port Claudia</v>
      </c>
    </row>
    <row r="755" spans="1:9" ht="15">
      <c r="A755" s="2">
        <v>754</v>
      </c>
      <c r="B755" s="2">
        <v>778</v>
      </c>
      <c r="C755" s="2">
        <v>43858</v>
      </c>
      <c r="D755" s="3">
        <v>44377</v>
      </c>
      <c r="E755" s="4">
        <v>44400</v>
      </c>
      <c r="F755" s="5" t="str">
        <f>VLOOKUP(B755, customers!A:D, 3, FALSE)</f>
        <v>Genderfluid</v>
      </c>
      <c r="G755" s="6">
        <f>VLOOKUP(B755, customers!A:D, 4, FALSE)</f>
        <v>20</v>
      </c>
      <c r="H755" s="7" t="str">
        <f>VLOOKUP(B755, customers!A:H, 8, FALSE)</f>
        <v>Northern Territory</v>
      </c>
      <c r="I755" s="7" t="str">
        <f>VLOOKUP(B755, customers!A:H, 7, FALSE)</f>
        <v>Blakemouth</v>
      </c>
    </row>
    <row r="756" spans="1:9" ht="15">
      <c r="A756" s="2">
        <v>755</v>
      </c>
      <c r="B756" s="2">
        <v>123</v>
      </c>
      <c r="C756" s="2">
        <v>47937</v>
      </c>
      <c r="D756" s="3">
        <v>44297</v>
      </c>
      <c r="E756" s="4">
        <v>44322</v>
      </c>
      <c r="F756" s="5" t="str">
        <f>VLOOKUP(B756, customers!A:D, 3, FALSE)</f>
        <v>Female</v>
      </c>
      <c r="G756" s="6">
        <f>VLOOKUP(B756, customers!A:D, 4, FALSE)</f>
        <v>22</v>
      </c>
      <c r="H756" s="7" t="str">
        <f>VLOOKUP(B756, customers!A:H, 8, FALSE)</f>
        <v>Tasmania</v>
      </c>
      <c r="I756" s="7" t="str">
        <f>VLOOKUP(B756, customers!A:H, 7, FALSE)</f>
        <v>Jordanborough</v>
      </c>
    </row>
    <row r="757" spans="1:9" ht="15">
      <c r="A757" s="2">
        <v>756</v>
      </c>
      <c r="B757" s="2">
        <v>318</v>
      </c>
      <c r="C757" s="2">
        <v>23746</v>
      </c>
      <c r="D757" s="3">
        <v>44274</v>
      </c>
      <c r="E757" s="4">
        <v>44284</v>
      </c>
      <c r="F757" s="5" t="str">
        <f>VLOOKUP(B757, customers!A:D, 3, FALSE)</f>
        <v>Polygender</v>
      </c>
      <c r="G757" s="6">
        <f>VLOOKUP(B757, customers!A:D, 4, FALSE)</f>
        <v>63</v>
      </c>
      <c r="H757" s="7" t="str">
        <f>VLOOKUP(B757, customers!A:H, 8, FALSE)</f>
        <v>Western Australia</v>
      </c>
      <c r="I757" s="7" t="str">
        <f>VLOOKUP(B757, customers!A:H, 7, FALSE)</f>
        <v>Georgiatown</v>
      </c>
    </row>
    <row r="758" spans="1:9" ht="15">
      <c r="A758" s="2">
        <v>757</v>
      </c>
      <c r="B758" s="2">
        <v>632</v>
      </c>
      <c r="C758" s="2">
        <v>45216</v>
      </c>
      <c r="D758" s="3">
        <v>44350</v>
      </c>
      <c r="E758" s="4">
        <v>44362</v>
      </c>
      <c r="F758" s="5" t="str">
        <f>VLOOKUP(B758, customers!A:D, 3, FALSE)</f>
        <v>Agender</v>
      </c>
      <c r="G758" s="6">
        <f>VLOOKUP(B758, customers!A:D, 4, FALSE)</f>
        <v>55</v>
      </c>
      <c r="H758" s="7" t="str">
        <f>VLOOKUP(B758, customers!A:H, 8, FALSE)</f>
        <v>Northern Territory</v>
      </c>
      <c r="I758" s="7" t="str">
        <f>VLOOKUP(B758, customers!A:H, 7, FALSE)</f>
        <v>South Anthonyburgh</v>
      </c>
    </row>
    <row r="759" spans="1:9" ht="15">
      <c r="A759" s="2">
        <v>758</v>
      </c>
      <c r="B759" s="2">
        <v>781</v>
      </c>
      <c r="C759" s="2">
        <v>24144</v>
      </c>
      <c r="D759" s="3">
        <v>44282</v>
      </c>
      <c r="E759" s="4">
        <v>44307</v>
      </c>
      <c r="F759" s="5" t="str">
        <f>VLOOKUP(B759, customers!A:D, 3, FALSE)</f>
        <v>Genderfluid</v>
      </c>
      <c r="G759" s="6">
        <f>VLOOKUP(B759, customers!A:D, 4, FALSE)</f>
        <v>36</v>
      </c>
      <c r="H759" s="7" t="str">
        <f>VLOOKUP(B759, customers!A:H, 8, FALSE)</f>
        <v>Victoria</v>
      </c>
      <c r="I759" s="7" t="str">
        <f>VLOOKUP(B759, customers!A:H, 7, FALSE)</f>
        <v>Madisonland</v>
      </c>
    </row>
    <row r="760" spans="1:9" ht="15">
      <c r="A760" s="2">
        <v>759</v>
      </c>
      <c r="B760" s="2">
        <v>857</v>
      </c>
      <c r="C760" s="2">
        <v>18160</v>
      </c>
      <c r="D760" s="3">
        <v>44353</v>
      </c>
      <c r="E760" s="4">
        <v>44380</v>
      </c>
      <c r="F760" s="5" t="str">
        <f>VLOOKUP(B760, customers!A:D, 3, FALSE)</f>
        <v>Agender</v>
      </c>
      <c r="G760" s="6">
        <f>VLOOKUP(B760, customers!A:D, 4, FALSE)</f>
        <v>27</v>
      </c>
      <c r="H760" s="7" t="str">
        <f>VLOOKUP(B760, customers!A:H, 8, FALSE)</f>
        <v>Western Australia</v>
      </c>
      <c r="I760" s="7" t="str">
        <f>VLOOKUP(B760, customers!A:H, 7, FALSE)</f>
        <v>West Joelmouth</v>
      </c>
    </row>
    <row r="761" spans="1:9" ht="15">
      <c r="A761" s="2">
        <v>760</v>
      </c>
      <c r="B761" s="2">
        <v>207</v>
      </c>
      <c r="C761" s="2">
        <v>14658</v>
      </c>
      <c r="D761" s="3">
        <v>44386</v>
      </c>
      <c r="E761" s="4">
        <v>44388</v>
      </c>
      <c r="F761" s="5" t="str">
        <f>VLOOKUP(B761, customers!A:D, 3, FALSE)</f>
        <v>Genderqueer</v>
      </c>
      <c r="G761" s="6">
        <f>VLOOKUP(B761, customers!A:D, 4, FALSE)</f>
        <v>56</v>
      </c>
      <c r="H761" s="7" t="str">
        <f>VLOOKUP(B761, customers!A:H, 8, FALSE)</f>
        <v>Queensland</v>
      </c>
      <c r="I761" s="7" t="str">
        <f>VLOOKUP(B761, customers!A:H, 7, FALSE)</f>
        <v>Elijahburgh</v>
      </c>
    </row>
    <row r="762" spans="1:9" ht="15">
      <c r="A762" s="2">
        <v>761</v>
      </c>
      <c r="B762" s="2">
        <v>198</v>
      </c>
      <c r="C762" s="2">
        <v>52629</v>
      </c>
      <c r="D762" s="3">
        <v>44472</v>
      </c>
      <c r="E762" s="4">
        <v>44494</v>
      </c>
      <c r="F762" s="5" t="str">
        <f>VLOOKUP(B762, customers!A:D, 3, FALSE)</f>
        <v>Genderqueer</v>
      </c>
      <c r="G762" s="6">
        <f>VLOOKUP(B762, customers!A:D, 4, FALSE)</f>
        <v>66</v>
      </c>
      <c r="H762" s="7" t="str">
        <f>VLOOKUP(B762, customers!A:H, 8, FALSE)</f>
        <v>Victoria</v>
      </c>
      <c r="I762" s="7" t="str">
        <f>VLOOKUP(B762, customers!A:H, 7, FALSE)</f>
        <v>Gardenchester</v>
      </c>
    </row>
    <row r="763" spans="1:9" ht="15">
      <c r="A763" s="2">
        <v>762</v>
      </c>
      <c r="B763" s="2">
        <v>83</v>
      </c>
      <c r="C763" s="2">
        <v>25268</v>
      </c>
      <c r="D763" s="3">
        <v>44421</v>
      </c>
      <c r="E763" s="4">
        <v>44428</v>
      </c>
      <c r="F763" s="5" t="str">
        <f>VLOOKUP(B763, customers!A:D, 3, FALSE)</f>
        <v>Agender</v>
      </c>
      <c r="G763" s="6">
        <f>VLOOKUP(B763, customers!A:D, 4, FALSE)</f>
        <v>40</v>
      </c>
      <c r="H763" s="7" t="str">
        <f>VLOOKUP(B763, customers!A:H, 8, FALSE)</f>
        <v>Northern Territory</v>
      </c>
      <c r="I763" s="7" t="str">
        <f>VLOOKUP(B763, customers!A:H, 7, FALSE)</f>
        <v>Walshland</v>
      </c>
    </row>
    <row r="764" spans="1:9" ht="15">
      <c r="A764" s="2">
        <v>763</v>
      </c>
      <c r="B764" s="2">
        <v>974</v>
      </c>
      <c r="C764" s="2">
        <v>30436</v>
      </c>
      <c r="D764" s="3">
        <v>44273</v>
      </c>
      <c r="E764" s="4">
        <v>44291</v>
      </c>
      <c r="F764" s="5" t="str">
        <f>VLOOKUP(B764, customers!A:D, 3, FALSE)</f>
        <v>Agender</v>
      </c>
      <c r="G764" s="6">
        <f>VLOOKUP(B764, customers!A:D, 4, FALSE)</f>
        <v>66</v>
      </c>
      <c r="H764" s="7" t="str">
        <f>VLOOKUP(B764, customers!A:H, 8, FALSE)</f>
        <v>South Australia</v>
      </c>
      <c r="I764" s="7" t="str">
        <f>VLOOKUP(B764, customers!A:H, 7, FALSE)</f>
        <v>South Xavierport</v>
      </c>
    </row>
    <row r="765" spans="1:9" ht="15">
      <c r="A765" s="2">
        <v>764</v>
      </c>
      <c r="B765" s="2">
        <v>955</v>
      </c>
      <c r="C765" s="2">
        <v>46239</v>
      </c>
      <c r="D765" s="3">
        <v>44455</v>
      </c>
      <c r="E765" s="4">
        <v>44473</v>
      </c>
      <c r="F765" s="5" t="str">
        <f>VLOOKUP(B765, customers!A:D, 3, FALSE)</f>
        <v>Bigender</v>
      </c>
      <c r="G765" s="6">
        <f>VLOOKUP(B765, customers!A:D, 4, FALSE)</f>
        <v>57</v>
      </c>
      <c r="H765" s="7" t="str">
        <f>VLOOKUP(B765, customers!A:H, 8, FALSE)</f>
        <v>Australian Capital Territory</v>
      </c>
      <c r="I765" s="7" t="str">
        <f>VLOOKUP(B765, customers!A:H, 7, FALSE)</f>
        <v>Lake Owenfurt</v>
      </c>
    </row>
    <row r="766" spans="1:9" ht="15">
      <c r="A766" s="2">
        <v>765</v>
      </c>
      <c r="B766" s="2">
        <v>660</v>
      </c>
      <c r="C766" s="2">
        <v>27554</v>
      </c>
      <c r="D766" s="3">
        <v>44211</v>
      </c>
      <c r="E766" s="4">
        <v>44228</v>
      </c>
      <c r="F766" s="5" t="str">
        <f>VLOOKUP(B766, customers!A:D, 3, FALSE)</f>
        <v>Genderfluid</v>
      </c>
      <c r="G766" s="6">
        <f>VLOOKUP(B766, customers!A:D, 4, FALSE)</f>
        <v>47</v>
      </c>
      <c r="H766" s="7" t="str">
        <f>VLOOKUP(B766, customers!A:H, 8, FALSE)</f>
        <v>Australian Capital Territory</v>
      </c>
      <c r="I766" s="7" t="str">
        <f>VLOOKUP(B766, customers!A:H, 7, FALSE)</f>
        <v>Charlesshire</v>
      </c>
    </row>
    <row r="767" spans="1:9" ht="15">
      <c r="A767" s="2">
        <v>766</v>
      </c>
      <c r="B767" s="2">
        <v>929</v>
      </c>
      <c r="C767" s="2">
        <v>13750</v>
      </c>
      <c r="D767" s="3">
        <v>44414</v>
      </c>
      <c r="E767" s="4">
        <v>44423</v>
      </c>
      <c r="F767" s="5" t="str">
        <f>VLOOKUP(B767, customers!A:D, 3, FALSE)</f>
        <v>Genderfluid</v>
      </c>
      <c r="G767" s="6">
        <f>VLOOKUP(B767, customers!A:D, 4, FALSE)</f>
        <v>68</v>
      </c>
      <c r="H767" s="7" t="str">
        <f>VLOOKUP(B767, customers!A:H, 8, FALSE)</f>
        <v>Northern Territory</v>
      </c>
      <c r="I767" s="7" t="str">
        <f>VLOOKUP(B767, customers!A:H, 7, FALSE)</f>
        <v>Beahanfurt</v>
      </c>
    </row>
    <row r="768" spans="1:9" ht="15">
      <c r="A768" s="2">
        <v>767</v>
      </c>
      <c r="B768" s="2">
        <v>169</v>
      </c>
      <c r="C768" s="2">
        <v>51648</v>
      </c>
      <c r="D768" s="3">
        <v>44314</v>
      </c>
      <c r="E768" s="4">
        <v>44316</v>
      </c>
      <c r="F768" s="5" t="str">
        <f>VLOOKUP(B768, customers!A:D, 3, FALSE)</f>
        <v>Female</v>
      </c>
      <c r="G768" s="6">
        <f>VLOOKUP(B768, customers!A:D, 4, FALSE)</f>
        <v>72</v>
      </c>
      <c r="H768" s="7" t="str">
        <f>VLOOKUP(B768, customers!A:H, 8, FALSE)</f>
        <v>Western Australia</v>
      </c>
      <c r="I768" s="7" t="str">
        <f>VLOOKUP(B768, customers!A:H, 7, FALSE)</f>
        <v>South Georgia</v>
      </c>
    </row>
    <row r="769" spans="1:9" ht="15">
      <c r="A769" s="2">
        <v>768</v>
      </c>
      <c r="B769" s="2">
        <v>558</v>
      </c>
      <c r="C769" s="2">
        <v>34334</v>
      </c>
      <c r="D769" s="3">
        <v>44468</v>
      </c>
      <c r="E769" s="4">
        <v>44485</v>
      </c>
      <c r="F769" s="5" t="str">
        <f>VLOOKUP(B769, customers!A:D, 3, FALSE)</f>
        <v>Genderqueer</v>
      </c>
      <c r="G769" s="6">
        <f>VLOOKUP(B769, customers!A:D, 4, FALSE)</f>
        <v>38</v>
      </c>
      <c r="H769" s="7" t="str">
        <f>VLOOKUP(B769, customers!A:H, 8, FALSE)</f>
        <v>South Australia</v>
      </c>
      <c r="I769" s="7" t="str">
        <f>VLOOKUP(B769, customers!A:H, 7, FALSE)</f>
        <v>Violetfort</v>
      </c>
    </row>
    <row r="770" spans="1:9" ht="15">
      <c r="A770" s="2">
        <v>769</v>
      </c>
      <c r="B770" s="2">
        <v>422</v>
      </c>
      <c r="C770" s="2">
        <v>32501</v>
      </c>
      <c r="D770" s="3">
        <v>44449</v>
      </c>
      <c r="E770" s="4">
        <v>44473</v>
      </c>
      <c r="F770" s="5" t="str">
        <f>VLOOKUP(B770, customers!A:D, 3, FALSE)</f>
        <v>Agender</v>
      </c>
      <c r="G770" s="6">
        <f>VLOOKUP(B770, customers!A:D, 4, FALSE)</f>
        <v>34</v>
      </c>
      <c r="H770" s="7" t="str">
        <f>VLOOKUP(B770, customers!A:H, 8, FALSE)</f>
        <v>Queensland</v>
      </c>
      <c r="I770" s="7" t="str">
        <f>VLOOKUP(B770, customers!A:H, 7, FALSE)</f>
        <v>Feeneymouth</v>
      </c>
    </row>
    <row r="771" spans="1:9" ht="15">
      <c r="A771" s="2">
        <v>770</v>
      </c>
      <c r="B771" s="2">
        <v>868</v>
      </c>
      <c r="C771" s="2">
        <v>22564</v>
      </c>
      <c r="D771" s="3">
        <v>44233</v>
      </c>
      <c r="E771" s="4">
        <v>44255</v>
      </c>
      <c r="F771" s="5" t="str">
        <f>VLOOKUP(B771, customers!A:D, 3, FALSE)</f>
        <v>Agender</v>
      </c>
      <c r="G771" s="6">
        <f>VLOOKUP(B771, customers!A:D, 4, FALSE)</f>
        <v>28</v>
      </c>
      <c r="H771" s="7" t="str">
        <f>VLOOKUP(B771, customers!A:H, 8, FALSE)</f>
        <v>Western Australia</v>
      </c>
      <c r="I771" s="7" t="str">
        <f>VLOOKUP(B771, customers!A:H, 7, FALSE)</f>
        <v>New Charlieville</v>
      </c>
    </row>
    <row r="772" spans="1:9" ht="15">
      <c r="A772" s="2">
        <v>771</v>
      </c>
      <c r="B772" s="2">
        <v>970</v>
      </c>
      <c r="C772" s="2">
        <v>33204</v>
      </c>
      <c r="D772" s="3">
        <v>44353</v>
      </c>
      <c r="E772" s="4">
        <v>44365</v>
      </c>
      <c r="F772" s="5" t="str">
        <f>VLOOKUP(B772, customers!A:D, 3, FALSE)</f>
        <v>Genderfluid</v>
      </c>
      <c r="G772" s="6">
        <f>VLOOKUP(B772, customers!A:D, 4, FALSE)</f>
        <v>44</v>
      </c>
      <c r="H772" s="7" t="str">
        <f>VLOOKUP(B772, customers!A:H, 8, FALSE)</f>
        <v>Queensland</v>
      </c>
      <c r="I772" s="7" t="str">
        <f>VLOOKUP(B772, customers!A:H, 7, FALSE)</f>
        <v>Lake Lincoln</v>
      </c>
    </row>
    <row r="773" spans="1:9" ht="15">
      <c r="A773" s="2">
        <v>772</v>
      </c>
      <c r="B773" s="2">
        <v>573</v>
      </c>
      <c r="C773" s="2">
        <v>32936</v>
      </c>
      <c r="D773" s="3">
        <v>44354</v>
      </c>
      <c r="E773" s="4">
        <v>44374</v>
      </c>
      <c r="F773" s="5" t="str">
        <f>VLOOKUP(B773, customers!A:D, 3, FALSE)</f>
        <v>Male</v>
      </c>
      <c r="G773" s="6">
        <f>VLOOKUP(B773, customers!A:D, 4, FALSE)</f>
        <v>37</v>
      </c>
      <c r="H773" s="7" t="str">
        <f>VLOOKUP(B773, customers!A:H, 8, FALSE)</f>
        <v>South Australia</v>
      </c>
      <c r="I773" s="7" t="str">
        <f>VLOOKUP(B773, customers!A:H, 7, FALSE)</f>
        <v>Abbeyshire</v>
      </c>
    </row>
    <row r="774" spans="1:9" ht="15">
      <c r="A774" s="2">
        <v>773</v>
      </c>
      <c r="B774" s="2">
        <v>998</v>
      </c>
      <c r="C774" s="2">
        <v>21349</v>
      </c>
      <c r="D774" s="3">
        <v>44396</v>
      </c>
      <c r="E774" s="4">
        <v>44415</v>
      </c>
      <c r="F774" s="5" t="str">
        <f>VLOOKUP(B774, customers!A:D, 3, FALSE)</f>
        <v>Polygender</v>
      </c>
      <c r="G774" s="6">
        <f>VLOOKUP(B774, customers!A:D, 4, FALSE)</f>
        <v>32</v>
      </c>
      <c r="H774" s="7" t="str">
        <f>VLOOKUP(B774, customers!A:H, 8, FALSE)</f>
        <v>Queensland</v>
      </c>
      <c r="I774" s="7" t="str">
        <f>VLOOKUP(B774, customers!A:H, 7, FALSE)</f>
        <v>Kohlerberg</v>
      </c>
    </row>
    <row r="775" spans="1:9" ht="15">
      <c r="A775" s="2">
        <v>774</v>
      </c>
      <c r="B775" s="2">
        <v>416</v>
      </c>
      <c r="C775" s="2">
        <v>31076</v>
      </c>
      <c r="D775" s="3">
        <v>44370</v>
      </c>
      <c r="E775" s="4">
        <v>44390</v>
      </c>
      <c r="F775" s="5" t="str">
        <f>VLOOKUP(B775, customers!A:D, 3, FALSE)</f>
        <v>Agender</v>
      </c>
      <c r="G775" s="6">
        <f>VLOOKUP(B775, customers!A:D, 4, FALSE)</f>
        <v>21</v>
      </c>
      <c r="H775" s="7" t="str">
        <f>VLOOKUP(B775, customers!A:H, 8, FALSE)</f>
        <v>New South Wales</v>
      </c>
      <c r="I775" s="7" t="str">
        <f>VLOOKUP(B775, customers!A:H, 7, FALSE)</f>
        <v>Langworthville</v>
      </c>
    </row>
    <row r="776" spans="1:9" ht="15">
      <c r="A776" s="2">
        <v>775</v>
      </c>
      <c r="B776" s="2">
        <v>348</v>
      </c>
      <c r="C776" s="2">
        <v>21561</v>
      </c>
      <c r="D776" s="3">
        <v>44358</v>
      </c>
      <c r="E776" s="4">
        <v>44382</v>
      </c>
      <c r="F776" s="5" t="str">
        <f>VLOOKUP(B776, customers!A:D, 3, FALSE)</f>
        <v>Genderqueer</v>
      </c>
      <c r="G776" s="6">
        <f>VLOOKUP(B776, customers!A:D, 4, FALSE)</f>
        <v>76</v>
      </c>
      <c r="H776" s="7" t="str">
        <f>VLOOKUP(B776, customers!A:H, 8, FALSE)</f>
        <v>Tasmania</v>
      </c>
      <c r="I776" s="7" t="str">
        <f>VLOOKUP(B776, customers!A:H, 7, FALSE)</f>
        <v>Rubyfort</v>
      </c>
    </row>
    <row r="777" spans="1:9" ht="15">
      <c r="A777" s="2">
        <v>776</v>
      </c>
      <c r="B777" s="2">
        <v>265</v>
      </c>
      <c r="C777" s="2">
        <v>44395</v>
      </c>
      <c r="D777" s="3">
        <v>44441</v>
      </c>
      <c r="E777" s="4">
        <v>44466</v>
      </c>
      <c r="F777" s="5" t="str">
        <f>VLOOKUP(B777, customers!A:D, 3, FALSE)</f>
        <v>Male</v>
      </c>
      <c r="G777" s="6">
        <f>VLOOKUP(B777, customers!A:D, 4, FALSE)</f>
        <v>52</v>
      </c>
      <c r="H777" s="7" t="str">
        <f>VLOOKUP(B777, customers!A:H, 8, FALSE)</f>
        <v>Tasmania</v>
      </c>
      <c r="I777" s="7" t="str">
        <f>VLOOKUP(B777, customers!A:H, 7, FALSE)</f>
        <v>Lake Laurenview</v>
      </c>
    </row>
    <row r="778" spans="1:9" ht="15">
      <c r="A778" s="2">
        <v>777</v>
      </c>
      <c r="B778" s="2">
        <v>431</v>
      </c>
      <c r="C778" s="2">
        <v>13696</v>
      </c>
      <c r="D778" s="3">
        <v>44212</v>
      </c>
      <c r="E778" s="4">
        <v>44236</v>
      </c>
      <c r="F778" s="5" t="str">
        <f>VLOOKUP(B778, customers!A:D, 3, FALSE)</f>
        <v>Agender</v>
      </c>
      <c r="G778" s="6">
        <f>VLOOKUP(B778, customers!A:D, 4, FALSE)</f>
        <v>41</v>
      </c>
      <c r="H778" s="7" t="str">
        <f>VLOOKUP(B778, customers!A:H, 8, FALSE)</f>
        <v>Victoria</v>
      </c>
      <c r="I778" s="7" t="str">
        <f>VLOOKUP(B778, customers!A:H, 7, FALSE)</f>
        <v>Jademouth</v>
      </c>
    </row>
    <row r="779" spans="1:9" ht="15">
      <c r="A779" s="2">
        <v>778</v>
      </c>
      <c r="B779" s="2">
        <v>42</v>
      </c>
      <c r="C779" s="2">
        <v>19228</v>
      </c>
      <c r="D779" s="3">
        <v>44220</v>
      </c>
      <c r="E779" s="4">
        <v>44234</v>
      </c>
      <c r="F779" s="5" t="str">
        <f>VLOOKUP(B779, customers!A:D, 3, FALSE)</f>
        <v>Genderqueer</v>
      </c>
      <c r="G779" s="6">
        <f>VLOOKUP(B779, customers!A:D, 4, FALSE)</f>
        <v>37</v>
      </c>
      <c r="H779" s="7" t="str">
        <f>VLOOKUP(B779, customers!A:H, 8, FALSE)</f>
        <v>Victoria</v>
      </c>
      <c r="I779" s="7" t="str">
        <f>VLOOKUP(B779, customers!A:H, 7, FALSE)</f>
        <v>Gabriellatown</v>
      </c>
    </row>
    <row r="780" spans="1:9" ht="15">
      <c r="A780" s="2">
        <v>779</v>
      </c>
      <c r="B780" s="2">
        <v>698</v>
      </c>
      <c r="C780" s="2">
        <v>39836</v>
      </c>
      <c r="D780" s="3">
        <v>44384</v>
      </c>
      <c r="E780" s="4">
        <v>44398</v>
      </c>
      <c r="F780" s="5" t="str">
        <f>VLOOKUP(B780, customers!A:D, 3, FALSE)</f>
        <v>Genderfluid</v>
      </c>
      <c r="G780" s="6">
        <f>VLOOKUP(B780, customers!A:D, 4, FALSE)</f>
        <v>27</v>
      </c>
      <c r="H780" s="7" t="str">
        <f>VLOOKUP(B780, customers!A:H, 8, FALSE)</f>
        <v>Victoria</v>
      </c>
      <c r="I780" s="7" t="str">
        <f>VLOOKUP(B780, customers!A:H, 7, FALSE)</f>
        <v>New Isaac</v>
      </c>
    </row>
    <row r="781" spans="1:9" ht="15">
      <c r="A781" s="2">
        <v>780</v>
      </c>
      <c r="B781" s="2">
        <v>100</v>
      </c>
      <c r="C781" s="2">
        <v>37821</v>
      </c>
      <c r="D781" s="3">
        <v>44223</v>
      </c>
      <c r="E781" s="4">
        <v>44225</v>
      </c>
      <c r="F781" s="5" t="str">
        <f>VLOOKUP(B781, customers!A:D, 3, FALSE)</f>
        <v>Genderfluid</v>
      </c>
      <c r="G781" s="6">
        <f>VLOOKUP(B781, customers!A:D, 4, FALSE)</f>
        <v>69</v>
      </c>
      <c r="H781" s="7" t="str">
        <f>VLOOKUP(B781, customers!A:H, 8, FALSE)</f>
        <v>Queensland</v>
      </c>
      <c r="I781" s="7" t="str">
        <f>VLOOKUP(B781, customers!A:H, 7, FALSE)</f>
        <v>Lake Callumville</v>
      </c>
    </row>
    <row r="782" spans="1:9" ht="15">
      <c r="A782" s="2">
        <v>781</v>
      </c>
      <c r="B782" s="2">
        <v>465</v>
      </c>
      <c r="C782" s="2">
        <v>44121</v>
      </c>
      <c r="D782" s="3">
        <v>44429</v>
      </c>
      <c r="E782" s="4">
        <v>44450</v>
      </c>
      <c r="F782" s="5" t="str">
        <f>VLOOKUP(B782, customers!A:D, 3, FALSE)</f>
        <v>Female</v>
      </c>
      <c r="G782" s="6">
        <f>VLOOKUP(B782, customers!A:D, 4, FALSE)</f>
        <v>38</v>
      </c>
      <c r="H782" s="7" t="str">
        <f>VLOOKUP(B782, customers!A:H, 8, FALSE)</f>
        <v>Victoria</v>
      </c>
      <c r="I782" s="7" t="str">
        <f>VLOOKUP(B782, customers!A:H, 7, FALSE)</f>
        <v>Williammouth</v>
      </c>
    </row>
    <row r="783" spans="1:9" ht="15">
      <c r="A783" s="2">
        <v>782</v>
      </c>
      <c r="B783" s="2">
        <v>872</v>
      </c>
      <c r="C783" s="2">
        <v>28459</v>
      </c>
      <c r="D783" s="3">
        <v>44262</v>
      </c>
      <c r="E783" s="4">
        <v>44278</v>
      </c>
      <c r="F783" s="5" t="str">
        <f>VLOOKUP(B783, customers!A:D, 3, FALSE)</f>
        <v>Non-binary</v>
      </c>
      <c r="G783" s="6">
        <f>VLOOKUP(B783, customers!A:D, 4, FALSE)</f>
        <v>74</v>
      </c>
      <c r="H783" s="7" t="str">
        <f>VLOOKUP(B783, customers!A:H, 8, FALSE)</f>
        <v>New South Wales</v>
      </c>
      <c r="I783" s="7" t="str">
        <f>VLOOKUP(B783, customers!A:H, 7, FALSE)</f>
        <v>West Lukeshire</v>
      </c>
    </row>
    <row r="784" spans="1:9" ht="15">
      <c r="A784" s="2">
        <v>783</v>
      </c>
      <c r="B784" s="2">
        <v>683</v>
      </c>
      <c r="C784" s="2">
        <v>31824</v>
      </c>
      <c r="D784" s="3">
        <v>44213</v>
      </c>
      <c r="E784" s="4">
        <v>44215</v>
      </c>
      <c r="F784" s="5" t="str">
        <f>VLOOKUP(B784, customers!A:D, 3, FALSE)</f>
        <v>Genderfluid</v>
      </c>
      <c r="G784" s="6">
        <f>VLOOKUP(B784, customers!A:D, 4, FALSE)</f>
        <v>45</v>
      </c>
      <c r="H784" s="7" t="str">
        <f>VLOOKUP(B784, customers!A:H, 8, FALSE)</f>
        <v>Australian Capital Territory</v>
      </c>
      <c r="I784" s="7" t="str">
        <f>VLOOKUP(B784, customers!A:H, 7, FALSE)</f>
        <v>West Finnberg</v>
      </c>
    </row>
    <row r="785" spans="1:9" ht="15">
      <c r="A785" s="2">
        <v>784</v>
      </c>
      <c r="B785" s="2">
        <v>436</v>
      </c>
      <c r="C785" s="2">
        <v>45143</v>
      </c>
      <c r="D785" s="3">
        <v>44269</v>
      </c>
      <c r="E785" s="4">
        <v>44290</v>
      </c>
      <c r="F785" s="5" t="str">
        <f>VLOOKUP(B785, customers!A:D, 3, FALSE)</f>
        <v>Polygender</v>
      </c>
      <c r="G785" s="6">
        <f>VLOOKUP(B785, customers!A:D, 4, FALSE)</f>
        <v>41</v>
      </c>
      <c r="H785" s="7" t="str">
        <f>VLOOKUP(B785, customers!A:H, 8, FALSE)</f>
        <v>South Australia</v>
      </c>
      <c r="I785" s="7" t="str">
        <f>VLOOKUP(B785, customers!A:H, 7, FALSE)</f>
        <v>Port Siennaport</v>
      </c>
    </row>
    <row r="786" spans="1:9" ht="15">
      <c r="A786" s="2">
        <v>785</v>
      </c>
      <c r="B786" s="2">
        <v>445</v>
      </c>
      <c r="C786" s="2">
        <v>52702</v>
      </c>
      <c r="D786" s="3">
        <v>44277</v>
      </c>
      <c r="E786" s="4">
        <v>44288</v>
      </c>
      <c r="F786" s="5" t="str">
        <f>VLOOKUP(B786, customers!A:D, 3, FALSE)</f>
        <v>Polygender</v>
      </c>
      <c r="G786" s="6">
        <f>VLOOKUP(B786, customers!A:D, 4, FALSE)</f>
        <v>44</v>
      </c>
      <c r="H786" s="7" t="str">
        <f>VLOOKUP(B786, customers!A:H, 8, FALSE)</f>
        <v>Victoria</v>
      </c>
      <c r="I786" s="7" t="str">
        <f>VLOOKUP(B786, customers!A:H, 7, FALSE)</f>
        <v>Macdonaldchester</v>
      </c>
    </row>
    <row r="787" spans="1:9" ht="15">
      <c r="A787" s="2">
        <v>786</v>
      </c>
      <c r="B787" s="2">
        <v>472</v>
      </c>
      <c r="C787" s="2">
        <v>51344</v>
      </c>
      <c r="D787" s="3">
        <v>44318</v>
      </c>
      <c r="E787" s="4">
        <v>44324</v>
      </c>
      <c r="F787" s="5" t="str">
        <f>VLOOKUP(B787, customers!A:D, 3, FALSE)</f>
        <v>Male</v>
      </c>
      <c r="G787" s="6">
        <f>VLOOKUP(B787, customers!A:D, 4, FALSE)</f>
        <v>57</v>
      </c>
      <c r="H787" s="7" t="str">
        <f>VLOOKUP(B787, customers!A:H, 8, FALSE)</f>
        <v>Queensland</v>
      </c>
      <c r="I787" s="7" t="str">
        <f>VLOOKUP(B787, customers!A:H, 7, FALSE)</f>
        <v>Parisianmouth</v>
      </c>
    </row>
    <row r="788" spans="1:9" ht="15">
      <c r="A788" s="2">
        <v>787</v>
      </c>
      <c r="B788" s="2">
        <v>44</v>
      </c>
      <c r="C788" s="2">
        <v>59055</v>
      </c>
      <c r="D788" s="3">
        <v>44395</v>
      </c>
      <c r="E788" s="4">
        <v>44408</v>
      </c>
      <c r="F788" s="5" t="str">
        <f>VLOOKUP(B788, customers!A:D, 3, FALSE)</f>
        <v>Bigender</v>
      </c>
      <c r="G788" s="6">
        <f>VLOOKUP(B788, customers!A:D, 4, FALSE)</f>
        <v>60</v>
      </c>
      <c r="H788" s="7" t="str">
        <f>VLOOKUP(B788, customers!A:H, 8, FALSE)</f>
        <v>Tasmania</v>
      </c>
      <c r="I788" s="7" t="str">
        <f>VLOOKUP(B788, customers!A:H, 7, FALSE)</f>
        <v>Eliburgh</v>
      </c>
    </row>
    <row r="789" spans="1:9" ht="15">
      <c r="A789" s="2">
        <v>788</v>
      </c>
      <c r="B789" s="2">
        <v>108</v>
      </c>
      <c r="C789" s="2">
        <v>18355</v>
      </c>
      <c r="D789" s="3">
        <v>44477</v>
      </c>
      <c r="E789" s="4">
        <v>44482</v>
      </c>
      <c r="F789" s="5" t="str">
        <f>VLOOKUP(B789, customers!A:D, 3, FALSE)</f>
        <v>Bigender</v>
      </c>
      <c r="G789" s="6">
        <f>VLOOKUP(B789, customers!A:D, 4, FALSE)</f>
        <v>57</v>
      </c>
      <c r="H789" s="7" t="str">
        <f>VLOOKUP(B789, customers!A:H, 8, FALSE)</f>
        <v>Queensland</v>
      </c>
      <c r="I789" s="7" t="str">
        <f>VLOOKUP(B789, customers!A:H, 7, FALSE)</f>
        <v>Port Rosemouth</v>
      </c>
    </row>
    <row r="790" spans="1:9" ht="15">
      <c r="A790" s="2">
        <v>789</v>
      </c>
      <c r="B790" s="2">
        <v>762</v>
      </c>
      <c r="C790" s="2">
        <v>35084</v>
      </c>
      <c r="D790" s="4">
        <v>44480</v>
      </c>
      <c r="E790" s="4">
        <v>44503</v>
      </c>
      <c r="F790" s="5" t="str">
        <f>VLOOKUP(B790, customers!A:D, 3, FALSE)</f>
        <v>Polygender</v>
      </c>
      <c r="G790" s="6">
        <f>VLOOKUP(B790, customers!A:D, 4, FALSE)</f>
        <v>43</v>
      </c>
      <c r="H790" s="7" t="str">
        <f>VLOOKUP(B790, customers!A:H, 8, FALSE)</f>
        <v>Tasmania</v>
      </c>
      <c r="I790" s="7" t="str">
        <f>VLOOKUP(B790, customers!A:H, 7, FALSE)</f>
        <v>South Codyhaven</v>
      </c>
    </row>
    <row r="791" spans="1:9" ht="15">
      <c r="A791" s="2">
        <v>790</v>
      </c>
      <c r="B791" s="2">
        <v>187</v>
      </c>
      <c r="C791" s="2">
        <v>46050</v>
      </c>
      <c r="D791" s="3">
        <v>44332</v>
      </c>
      <c r="E791" s="4">
        <v>44343</v>
      </c>
      <c r="F791" s="5" t="str">
        <f>VLOOKUP(B791, customers!A:D, 3, FALSE)</f>
        <v>Genderfluid</v>
      </c>
      <c r="G791" s="6">
        <f>VLOOKUP(B791, customers!A:D, 4, FALSE)</f>
        <v>70</v>
      </c>
      <c r="H791" s="7" t="str">
        <f>VLOOKUP(B791, customers!A:H, 8, FALSE)</f>
        <v>Queensland</v>
      </c>
      <c r="I791" s="7" t="str">
        <f>VLOOKUP(B791, customers!A:H, 7, FALSE)</f>
        <v>West Isabelton</v>
      </c>
    </row>
    <row r="792" spans="1:9" ht="15">
      <c r="A792" s="2">
        <v>791</v>
      </c>
      <c r="B792" s="2">
        <v>476</v>
      </c>
      <c r="C792" s="2">
        <v>51003</v>
      </c>
      <c r="D792" s="3">
        <v>44321</v>
      </c>
      <c r="E792" s="4">
        <v>44337</v>
      </c>
      <c r="F792" s="5" t="str">
        <f>VLOOKUP(B792, customers!A:D, 3, FALSE)</f>
        <v>Genderfluid</v>
      </c>
      <c r="G792" s="6">
        <f>VLOOKUP(B792, customers!A:D, 4, FALSE)</f>
        <v>64</v>
      </c>
      <c r="H792" s="7" t="str">
        <f>VLOOKUP(B792, customers!A:H, 8, FALSE)</f>
        <v>South Australia</v>
      </c>
      <c r="I792" s="7" t="str">
        <f>VLOOKUP(B792, customers!A:H, 7, FALSE)</f>
        <v>West Jackfort</v>
      </c>
    </row>
    <row r="793" spans="1:9" ht="15">
      <c r="A793" s="2">
        <v>792</v>
      </c>
      <c r="B793" s="2">
        <v>240</v>
      </c>
      <c r="C793" s="2">
        <v>13672</v>
      </c>
      <c r="D793" s="3">
        <v>44393</v>
      </c>
      <c r="E793" s="4">
        <v>44420</v>
      </c>
      <c r="F793" s="5" t="str">
        <f>VLOOKUP(B793, customers!A:D, 3, FALSE)</f>
        <v>Genderqueer</v>
      </c>
      <c r="G793" s="6">
        <f>VLOOKUP(B793, customers!A:D, 4, FALSE)</f>
        <v>25</v>
      </c>
      <c r="H793" s="7" t="str">
        <f>VLOOKUP(B793, customers!A:H, 8, FALSE)</f>
        <v>Victoria</v>
      </c>
      <c r="I793" s="7" t="str">
        <f>VLOOKUP(B793, customers!A:H, 7, FALSE)</f>
        <v>New Codyville</v>
      </c>
    </row>
    <row r="794" spans="1:9" ht="15">
      <c r="A794" s="2">
        <v>793</v>
      </c>
      <c r="B794" s="2">
        <v>258</v>
      </c>
      <c r="C794" s="2">
        <v>39635</v>
      </c>
      <c r="D794" s="3">
        <v>44223</v>
      </c>
      <c r="E794" s="4">
        <v>44230</v>
      </c>
      <c r="F794" s="5" t="str">
        <f>VLOOKUP(B794, customers!A:D, 3, FALSE)</f>
        <v>Female</v>
      </c>
      <c r="G794" s="6">
        <f>VLOOKUP(B794, customers!A:D, 4, FALSE)</f>
        <v>62</v>
      </c>
      <c r="H794" s="7" t="str">
        <f>VLOOKUP(B794, customers!A:H, 8, FALSE)</f>
        <v>Queensland</v>
      </c>
      <c r="I794" s="7" t="str">
        <f>VLOOKUP(B794, customers!A:H, 7, FALSE)</f>
        <v>South Declan</v>
      </c>
    </row>
    <row r="795" spans="1:9" ht="15">
      <c r="A795" s="2">
        <v>794</v>
      </c>
      <c r="B795" s="2">
        <v>418</v>
      </c>
      <c r="C795" s="2">
        <v>55757</v>
      </c>
      <c r="D795" s="3">
        <v>44304</v>
      </c>
      <c r="E795" s="4">
        <v>44324</v>
      </c>
      <c r="F795" s="5" t="str">
        <f>VLOOKUP(B795, customers!A:D, 3, FALSE)</f>
        <v>Agender</v>
      </c>
      <c r="G795" s="6">
        <f>VLOOKUP(B795, customers!A:D, 4, FALSE)</f>
        <v>57</v>
      </c>
      <c r="H795" s="7" t="str">
        <f>VLOOKUP(B795, customers!A:H, 8, FALSE)</f>
        <v>Australian Capital Territory</v>
      </c>
      <c r="I795" s="7" t="str">
        <f>VLOOKUP(B795, customers!A:H, 7, FALSE)</f>
        <v>North Sebastianberg</v>
      </c>
    </row>
    <row r="796" spans="1:9" ht="15">
      <c r="A796" s="2">
        <v>795</v>
      </c>
      <c r="B796" s="2">
        <v>427</v>
      </c>
      <c r="C796" s="2">
        <v>51672</v>
      </c>
      <c r="D796" s="3">
        <v>44354</v>
      </c>
      <c r="E796" s="4">
        <v>44377</v>
      </c>
      <c r="F796" s="5" t="str">
        <f>VLOOKUP(B796, customers!A:D, 3, FALSE)</f>
        <v>Genderqueer</v>
      </c>
      <c r="G796" s="6">
        <f>VLOOKUP(B796, customers!A:D, 4, FALSE)</f>
        <v>25</v>
      </c>
      <c r="H796" s="7" t="str">
        <f>VLOOKUP(B796, customers!A:H, 8, FALSE)</f>
        <v>Queensland</v>
      </c>
      <c r="I796" s="7" t="str">
        <f>VLOOKUP(B796, customers!A:H, 7, FALSE)</f>
        <v>New Ava</v>
      </c>
    </row>
    <row r="797" spans="1:9" ht="15">
      <c r="A797" s="2">
        <v>796</v>
      </c>
      <c r="B797" s="2">
        <v>592</v>
      </c>
      <c r="C797" s="2">
        <v>18804</v>
      </c>
      <c r="D797" s="3">
        <v>44408</v>
      </c>
      <c r="E797" s="4">
        <v>44414</v>
      </c>
      <c r="F797" s="5" t="str">
        <f>VLOOKUP(B797, customers!A:D, 3, FALSE)</f>
        <v>Bigender</v>
      </c>
      <c r="G797" s="6">
        <f>VLOOKUP(B797, customers!A:D, 4, FALSE)</f>
        <v>64</v>
      </c>
      <c r="H797" s="7" t="str">
        <f>VLOOKUP(B797, customers!A:H, 8, FALSE)</f>
        <v>South Australia</v>
      </c>
      <c r="I797" s="7" t="str">
        <f>VLOOKUP(B797, customers!A:H, 7, FALSE)</f>
        <v>North Stephanie</v>
      </c>
    </row>
    <row r="798" spans="1:9" ht="15">
      <c r="A798" s="2">
        <v>797</v>
      </c>
      <c r="B798" s="2">
        <v>908</v>
      </c>
      <c r="C798" s="2">
        <v>41715</v>
      </c>
      <c r="D798" s="3">
        <v>44402</v>
      </c>
      <c r="E798" s="4">
        <v>44414</v>
      </c>
      <c r="F798" s="5" t="str">
        <f>VLOOKUP(B798, customers!A:D, 3, FALSE)</f>
        <v>Genderqueer</v>
      </c>
      <c r="G798" s="6">
        <f>VLOOKUP(B798, customers!A:D, 4, FALSE)</f>
        <v>42</v>
      </c>
      <c r="H798" s="7" t="str">
        <f>VLOOKUP(B798, customers!A:H, 8, FALSE)</f>
        <v>Queensland</v>
      </c>
      <c r="I798" s="7" t="str">
        <f>VLOOKUP(B798, customers!A:H, 7, FALSE)</f>
        <v>South Alexandraview</v>
      </c>
    </row>
    <row r="799" spans="1:9" ht="15">
      <c r="A799" s="2">
        <v>798</v>
      </c>
      <c r="B799" s="2">
        <v>825</v>
      </c>
      <c r="C799" s="2">
        <v>54551</v>
      </c>
      <c r="D799" s="3">
        <v>44272</v>
      </c>
      <c r="E799" s="4">
        <v>44287</v>
      </c>
      <c r="F799" s="5" t="str">
        <f>VLOOKUP(B799, customers!A:D, 3, FALSE)</f>
        <v>Male</v>
      </c>
      <c r="G799" s="6">
        <f>VLOOKUP(B799, customers!A:D, 4, FALSE)</f>
        <v>46</v>
      </c>
      <c r="H799" s="7" t="str">
        <f>VLOOKUP(B799, customers!A:H, 8, FALSE)</f>
        <v>Tasmania</v>
      </c>
      <c r="I799" s="7" t="str">
        <f>VLOOKUP(B799, customers!A:H, 7, FALSE)</f>
        <v>Thomaschester</v>
      </c>
    </row>
    <row r="800" spans="1:9" ht="15">
      <c r="A800" s="2">
        <v>799</v>
      </c>
      <c r="B800" s="2">
        <v>651</v>
      </c>
      <c r="C800" s="2">
        <v>41626</v>
      </c>
      <c r="D800" s="3">
        <v>44266</v>
      </c>
      <c r="E800" s="4">
        <v>44290</v>
      </c>
      <c r="F800" s="5" t="str">
        <f>VLOOKUP(B800, customers!A:D, 3, FALSE)</f>
        <v>Genderfluid</v>
      </c>
      <c r="G800" s="6">
        <f>VLOOKUP(B800, customers!A:D, 4, FALSE)</f>
        <v>61</v>
      </c>
      <c r="H800" s="7" t="str">
        <f>VLOOKUP(B800, customers!A:H, 8, FALSE)</f>
        <v>South Australia</v>
      </c>
      <c r="I800" s="7" t="str">
        <f>VLOOKUP(B800, customers!A:H, 7, FALSE)</f>
        <v>Evastad</v>
      </c>
    </row>
    <row r="801" spans="1:9" ht="15">
      <c r="A801" s="2">
        <v>800</v>
      </c>
      <c r="B801" s="2">
        <v>422</v>
      </c>
      <c r="C801" s="2">
        <v>20089</v>
      </c>
      <c r="D801" s="3">
        <v>44368</v>
      </c>
      <c r="E801" s="4">
        <v>44370</v>
      </c>
      <c r="F801" s="5" t="str">
        <f>VLOOKUP(B801, customers!A:D, 3, FALSE)</f>
        <v>Agender</v>
      </c>
      <c r="G801" s="6">
        <f>VLOOKUP(B801, customers!A:D, 4, FALSE)</f>
        <v>34</v>
      </c>
      <c r="H801" s="7" t="str">
        <f>VLOOKUP(B801, customers!A:H, 8, FALSE)</f>
        <v>Queensland</v>
      </c>
      <c r="I801" s="7" t="str">
        <f>VLOOKUP(B801, customers!A:H, 7, FALSE)</f>
        <v>Feeneymouth</v>
      </c>
    </row>
    <row r="802" spans="1:9" ht="15">
      <c r="A802" s="2">
        <v>801</v>
      </c>
      <c r="B802" s="2">
        <v>995</v>
      </c>
      <c r="C802" s="2">
        <v>58829</v>
      </c>
      <c r="D802" s="3">
        <v>44410</v>
      </c>
      <c r="E802" s="4">
        <v>44425</v>
      </c>
      <c r="F802" s="5" t="str">
        <f>VLOOKUP(B802, customers!A:D, 3, FALSE)</f>
        <v>Polygender</v>
      </c>
      <c r="G802" s="6">
        <f>VLOOKUP(B802, customers!A:D, 4, FALSE)</f>
        <v>63</v>
      </c>
      <c r="H802" s="7" t="str">
        <f>VLOOKUP(B802, customers!A:H, 8, FALSE)</f>
        <v>Western Australia</v>
      </c>
      <c r="I802" s="7" t="str">
        <f>VLOOKUP(B802, customers!A:H, 7, FALSE)</f>
        <v>Hermistonberg</v>
      </c>
    </row>
    <row r="803" spans="1:9" ht="15">
      <c r="A803" s="2">
        <v>802</v>
      </c>
      <c r="B803" s="2">
        <v>501</v>
      </c>
      <c r="C803" s="2">
        <v>52930</v>
      </c>
      <c r="D803" s="3">
        <v>44474</v>
      </c>
      <c r="E803" s="4">
        <v>44492</v>
      </c>
      <c r="F803" s="5" t="str">
        <f>VLOOKUP(B803, customers!A:D, 3, FALSE)</f>
        <v>Genderqueer</v>
      </c>
      <c r="G803" s="6">
        <f>VLOOKUP(B803, customers!A:D, 4, FALSE)</f>
        <v>73</v>
      </c>
      <c r="H803" s="7" t="str">
        <f>VLOOKUP(B803, customers!A:H, 8, FALSE)</f>
        <v>Tasmania</v>
      </c>
      <c r="I803" s="7" t="str">
        <f>VLOOKUP(B803, customers!A:H, 7, FALSE)</f>
        <v>Kiehnchester</v>
      </c>
    </row>
    <row r="804" spans="1:9" ht="15">
      <c r="A804" s="2">
        <v>803</v>
      </c>
      <c r="B804" s="2">
        <v>625</v>
      </c>
      <c r="C804" s="2">
        <v>25565</v>
      </c>
      <c r="D804" s="3">
        <v>44289</v>
      </c>
      <c r="E804" s="4">
        <v>44302</v>
      </c>
      <c r="F804" s="5" t="str">
        <f>VLOOKUP(B804, customers!A:D, 3, FALSE)</f>
        <v>Bigender</v>
      </c>
      <c r="G804" s="6">
        <f>VLOOKUP(B804, customers!A:D, 4, FALSE)</f>
        <v>31</v>
      </c>
      <c r="H804" s="7" t="str">
        <f>VLOOKUP(B804, customers!A:H, 8, FALSE)</f>
        <v>Western Australia</v>
      </c>
      <c r="I804" s="7" t="str">
        <f>VLOOKUP(B804, customers!A:H, 7, FALSE)</f>
        <v>Lake Phoebe</v>
      </c>
    </row>
    <row r="805" spans="1:9" ht="15">
      <c r="A805" s="2">
        <v>804</v>
      </c>
      <c r="B805" s="2">
        <v>323</v>
      </c>
      <c r="C805" s="2">
        <v>18090</v>
      </c>
      <c r="D805" s="3">
        <v>44296</v>
      </c>
      <c r="E805" s="4">
        <v>44307</v>
      </c>
      <c r="F805" s="5" t="str">
        <f>VLOOKUP(B805, customers!A:D, 3, FALSE)</f>
        <v>Genderfluid</v>
      </c>
      <c r="G805" s="6">
        <f>VLOOKUP(B805, customers!A:D, 4, FALSE)</f>
        <v>40</v>
      </c>
      <c r="H805" s="7" t="str">
        <f>VLOOKUP(B805, customers!A:H, 8, FALSE)</f>
        <v>South Australia</v>
      </c>
      <c r="I805" s="7" t="str">
        <f>VLOOKUP(B805, customers!A:H, 7, FALSE)</f>
        <v>South Jayden</v>
      </c>
    </row>
    <row r="806" spans="1:9" ht="15">
      <c r="A806" s="2">
        <v>805</v>
      </c>
      <c r="B806" s="2">
        <v>416</v>
      </c>
      <c r="C806" s="2">
        <v>13968</v>
      </c>
      <c r="D806" s="3">
        <v>44471</v>
      </c>
      <c r="E806" s="4">
        <v>44472</v>
      </c>
      <c r="F806" s="5" t="str">
        <f>VLOOKUP(B806, customers!A:D, 3, FALSE)</f>
        <v>Agender</v>
      </c>
      <c r="G806" s="6">
        <f>VLOOKUP(B806, customers!A:D, 4, FALSE)</f>
        <v>21</v>
      </c>
      <c r="H806" s="7" t="str">
        <f>VLOOKUP(B806, customers!A:H, 8, FALSE)</f>
        <v>New South Wales</v>
      </c>
      <c r="I806" s="7" t="str">
        <f>VLOOKUP(B806, customers!A:H, 7, FALSE)</f>
        <v>Langworthville</v>
      </c>
    </row>
    <row r="807" spans="1:9" ht="15">
      <c r="A807" s="2">
        <v>806</v>
      </c>
      <c r="B807" s="2">
        <v>684</v>
      </c>
      <c r="C807" s="2">
        <v>41441</v>
      </c>
      <c r="D807" s="3">
        <v>44409</v>
      </c>
      <c r="E807" s="4">
        <v>44424</v>
      </c>
      <c r="F807" s="5" t="str">
        <f>VLOOKUP(B807, customers!A:D, 3, FALSE)</f>
        <v>Agender</v>
      </c>
      <c r="G807" s="6">
        <f>VLOOKUP(B807, customers!A:D, 4, FALSE)</f>
        <v>78</v>
      </c>
      <c r="H807" s="7" t="str">
        <f>VLOOKUP(B807, customers!A:H, 8, FALSE)</f>
        <v>Western Australia</v>
      </c>
      <c r="I807" s="7" t="str">
        <f>VLOOKUP(B807, customers!A:H, 7, FALSE)</f>
        <v>Laurenview</v>
      </c>
    </row>
    <row r="808" spans="1:9" ht="15">
      <c r="A808" s="2">
        <v>807</v>
      </c>
      <c r="B808" s="2">
        <v>636</v>
      </c>
      <c r="C808" s="2">
        <v>47092</v>
      </c>
      <c r="D808" s="3">
        <v>44244</v>
      </c>
      <c r="E808" s="4">
        <v>44258</v>
      </c>
      <c r="F808" s="5" t="str">
        <f>VLOOKUP(B808, customers!A:D, 3, FALSE)</f>
        <v>Male</v>
      </c>
      <c r="G808" s="6">
        <f>VLOOKUP(B808, customers!A:D, 4, FALSE)</f>
        <v>24</v>
      </c>
      <c r="H808" s="7" t="str">
        <f>VLOOKUP(B808, customers!A:H, 8, FALSE)</f>
        <v>Northern Territory</v>
      </c>
      <c r="I808" s="7" t="str">
        <f>VLOOKUP(B808, customers!A:H, 7, FALSE)</f>
        <v>Abbottburgh</v>
      </c>
    </row>
    <row r="809" spans="1:9" ht="15">
      <c r="A809" s="2">
        <v>808</v>
      </c>
      <c r="B809" s="2">
        <v>219</v>
      </c>
      <c r="C809" s="2">
        <v>50929</v>
      </c>
      <c r="D809" s="4">
        <v>44482</v>
      </c>
      <c r="E809" s="4">
        <v>44499</v>
      </c>
      <c r="F809" s="5" t="str">
        <f>VLOOKUP(B809, customers!A:D, 3, FALSE)</f>
        <v>Male</v>
      </c>
      <c r="G809" s="6">
        <f>VLOOKUP(B809, customers!A:D, 4, FALSE)</f>
        <v>44</v>
      </c>
      <c r="H809" s="7" t="str">
        <f>VLOOKUP(B809, customers!A:H, 8, FALSE)</f>
        <v>Tasmania</v>
      </c>
      <c r="I809" s="7" t="str">
        <f>VLOOKUP(B809, customers!A:H, 7, FALSE)</f>
        <v>Connellyport</v>
      </c>
    </row>
    <row r="810" spans="1:9" ht="15">
      <c r="A810" s="2">
        <v>809</v>
      </c>
      <c r="B810" s="2">
        <v>73</v>
      </c>
      <c r="C810" s="2">
        <v>26098</v>
      </c>
      <c r="D810" s="3">
        <v>44238</v>
      </c>
      <c r="E810" s="4">
        <v>44252</v>
      </c>
      <c r="F810" s="5" t="str">
        <f>VLOOKUP(B810, customers!A:D, 3, FALSE)</f>
        <v>Polygender</v>
      </c>
      <c r="G810" s="6">
        <f>VLOOKUP(B810, customers!A:D, 4, FALSE)</f>
        <v>48</v>
      </c>
      <c r="H810" s="7" t="str">
        <f>VLOOKUP(B810, customers!A:H, 8, FALSE)</f>
        <v>South Australia</v>
      </c>
      <c r="I810" s="7" t="str">
        <f>VLOOKUP(B810, customers!A:H, 7, FALSE)</f>
        <v>Monahanside</v>
      </c>
    </row>
    <row r="811" spans="1:9" ht="15">
      <c r="A811" s="2">
        <v>810</v>
      </c>
      <c r="B811" s="2">
        <v>768</v>
      </c>
      <c r="C811" s="2">
        <v>37440</v>
      </c>
      <c r="D811" s="3">
        <v>44277</v>
      </c>
      <c r="E811" s="4">
        <v>44290</v>
      </c>
      <c r="F811" s="5" t="str">
        <f>VLOOKUP(B811, customers!A:D, 3, FALSE)</f>
        <v>Bigender</v>
      </c>
      <c r="G811" s="6">
        <f>VLOOKUP(B811, customers!A:D, 4, FALSE)</f>
        <v>52</v>
      </c>
      <c r="H811" s="7" t="str">
        <f>VLOOKUP(B811, customers!A:H, 8, FALSE)</f>
        <v>Northern Territory</v>
      </c>
      <c r="I811" s="7" t="str">
        <f>VLOOKUP(B811, customers!A:H, 7, FALSE)</f>
        <v>Port Isabel</v>
      </c>
    </row>
    <row r="812" spans="1:9" ht="15">
      <c r="A812" s="2">
        <v>811</v>
      </c>
      <c r="B812" s="2">
        <v>764</v>
      </c>
      <c r="C812" s="2">
        <v>23731</v>
      </c>
      <c r="D812" s="4">
        <v>44491</v>
      </c>
      <c r="E812" s="4">
        <v>44493</v>
      </c>
      <c r="F812" s="5" t="str">
        <f>VLOOKUP(B812, customers!A:D, 3, FALSE)</f>
        <v>Polygender</v>
      </c>
      <c r="G812" s="6">
        <f>VLOOKUP(B812, customers!A:D, 4, FALSE)</f>
        <v>32</v>
      </c>
      <c r="H812" s="7" t="str">
        <f>VLOOKUP(B812, customers!A:H, 8, FALSE)</f>
        <v>Western Australia</v>
      </c>
      <c r="I812" s="7" t="str">
        <f>VLOOKUP(B812, customers!A:H, 7, FALSE)</f>
        <v>Hettingerfort</v>
      </c>
    </row>
    <row r="813" spans="1:9" ht="15">
      <c r="A813" s="2">
        <v>812</v>
      </c>
      <c r="B813" s="2">
        <v>183</v>
      </c>
      <c r="C813" s="2">
        <v>51668</v>
      </c>
      <c r="D813" s="3">
        <v>44386</v>
      </c>
      <c r="E813" s="4">
        <v>44390</v>
      </c>
      <c r="F813" s="5" t="str">
        <f>VLOOKUP(B813, customers!A:D, 3, FALSE)</f>
        <v>Female</v>
      </c>
      <c r="G813" s="6">
        <f>VLOOKUP(B813, customers!A:D, 4, FALSE)</f>
        <v>44</v>
      </c>
      <c r="H813" s="7" t="str">
        <f>VLOOKUP(B813, customers!A:H, 8, FALSE)</f>
        <v>Queensland</v>
      </c>
      <c r="I813" s="7" t="str">
        <f>VLOOKUP(B813, customers!A:H, 7, FALSE)</f>
        <v>New Angelina</v>
      </c>
    </row>
    <row r="814" spans="1:9" ht="15">
      <c r="A814" s="2">
        <v>813</v>
      </c>
      <c r="B814" s="2">
        <v>908</v>
      </c>
      <c r="C814" s="2">
        <v>52226</v>
      </c>
      <c r="D814" s="3">
        <v>44419</v>
      </c>
      <c r="E814" s="4">
        <v>44440</v>
      </c>
      <c r="F814" s="5" t="str">
        <f>VLOOKUP(B814, customers!A:D, 3, FALSE)</f>
        <v>Genderqueer</v>
      </c>
      <c r="G814" s="6">
        <f>VLOOKUP(B814, customers!A:D, 4, FALSE)</f>
        <v>42</v>
      </c>
      <c r="H814" s="7" t="str">
        <f>VLOOKUP(B814, customers!A:H, 8, FALSE)</f>
        <v>Queensland</v>
      </c>
      <c r="I814" s="7" t="str">
        <f>VLOOKUP(B814, customers!A:H, 7, FALSE)</f>
        <v>South Alexandraview</v>
      </c>
    </row>
    <row r="815" spans="1:9" ht="15">
      <c r="A815" s="2">
        <v>814</v>
      </c>
      <c r="B815" s="2">
        <v>664</v>
      </c>
      <c r="C815" s="2">
        <v>47232</v>
      </c>
      <c r="D815" s="3">
        <v>44259</v>
      </c>
      <c r="E815" s="4">
        <v>44283</v>
      </c>
      <c r="F815" s="5" t="str">
        <f>VLOOKUP(B815, customers!A:D, 3, FALSE)</f>
        <v>Genderfluid</v>
      </c>
      <c r="G815" s="6">
        <f>VLOOKUP(B815, customers!A:D, 4, FALSE)</f>
        <v>32</v>
      </c>
      <c r="H815" s="7" t="str">
        <f>VLOOKUP(B815, customers!A:H, 8, FALSE)</f>
        <v>Tasmania</v>
      </c>
      <c r="I815" s="7" t="str">
        <f>VLOOKUP(B815, customers!A:H, 7, FALSE)</f>
        <v>East Max</v>
      </c>
    </row>
    <row r="816" spans="1:9" ht="15">
      <c r="A816" s="2">
        <v>815</v>
      </c>
      <c r="B816" s="2">
        <v>572</v>
      </c>
      <c r="C816" s="2">
        <v>50066</v>
      </c>
      <c r="D816" s="3">
        <v>44318</v>
      </c>
      <c r="E816" s="4">
        <v>44333</v>
      </c>
      <c r="F816" s="5" t="str">
        <f>VLOOKUP(B816, customers!A:D, 3, FALSE)</f>
        <v>Agender</v>
      </c>
      <c r="G816" s="6">
        <f>VLOOKUP(B816, customers!A:D, 4, FALSE)</f>
        <v>27</v>
      </c>
      <c r="H816" s="7" t="str">
        <f>VLOOKUP(B816, customers!A:H, 8, FALSE)</f>
        <v>South Australia</v>
      </c>
      <c r="I816" s="7" t="str">
        <f>VLOOKUP(B816, customers!A:H, 7, FALSE)</f>
        <v>Sanfordton</v>
      </c>
    </row>
    <row r="817" spans="1:9" ht="15">
      <c r="A817" s="2">
        <v>816</v>
      </c>
      <c r="B817" s="2">
        <v>620</v>
      </c>
      <c r="C817" s="2">
        <v>32362</v>
      </c>
      <c r="D817" s="3">
        <v>44229</v>
      </c>
      <c r="E817" s="4">
        <v>44233</v>
      </c>
      <c r="F817" s="5" t="str">
        <f>VLOOKUP(B817, customers!A:D, 3, FALSE)</f>
        <v>Male</v>
      </c>
      <c r="G817" s="6">
        <f>VLOOKUP(B817, customers!A:D, 4, FALSE)</f>
        <v>35</v>
      </c>
      <c r="H817" s="7" t="str">
        <f>VLOOKUP(B817, customers!A:H, 8, FALSE)</f>
        <v>Australian Capital Territory</v>
      </c>
      <c r="I817" s="7" t="str">
        <f>VLOOKUP(B817, customers!A:H, 7, FALSE)</f>
        <v>Jettstad</v>
      </c>
    </row>
    <row r="818" spans="1:9" ht="15">
      <c r="A818" s="2">
        <v>817</v>
      </c>
      <c r="B818" s="2">
        <v>944</v>
      </c>
      <c r="C818" s="2">
        <v>35818</v>
      </c>
      <c r="D818" s="3">
        <v>44374</v>
      </c>
      <c r="E818" s="4">
        <v>44382</v>
      </c>
      <c r="F818" s="5" t="str">
        <f>VLOOKUP(B818, customers!A:D, 3, FALSE)</f>
        <v>Genderfluid</v>
      </c>
      <c r="G818" s="6">
        <f>VLOOKUP(B818, customers!A:D, 4, FALSE)</f>
        <v>36</v>
      </c>
      <c r="H818" s="7" t="str">
        <f>VLOOKUP(B818, customers!A:H, 8, FALSE)</f>
        <v>Victoria</v>
      </c>
      <c r="I818" s="7" t="str">
        <f>VLOOKUP(B818, customers!A:H, 7, FALSE)</f>
        <v>Walterland</v>
      </c>
    </row>
    <row r="819" spans="1:9" ht="15">
      <c r="A819" s="2">
        <v>818</v>
      </c>
      <c r="B819" s="2">
        <v>865</v>
      </c>
      <c r="C819" s="2">
        <v>16625</v>
      </c>
      <c r="D819" s="3">
        <v>44270</v>
      </c>
      <c r="E819" s="4">
        <v>44296</v>
      </c>
      <c r="F819" s="5" t="str">
        <f>VLOOKUP(B819, customers!A:D, 3, FALSE)</f>
        <v>Agender</v>
      </c>
      <c r="G819" s="6">
        <f>VLOOKUP(B819, customers!A:D, 4, FALSE)</f>
        <v>44</v>
      </c>
      <c r="H819" s="7" t="str">
        <f>VLOOKUP(B819, customers!A:H, 8, FALSE)</f>
        <v>Victoria</v>
      </c>
      <c r="I819" s="7" t="str">
        <f>VLOOKUP(B819, customers!A:H, 7, FALSE)</f>
        <v>North Riley</v>
      </c>
    </row>
    <row r="820" spans="1:9" ht="15">
      <c r="A820" s="2">
        <v>819</v>
      </c>
      <c r="B820" s="2">
        <v>461</v>
      </c>
      <c r="C820" s="2">
        <v>48601</v>
      </c>
      <c r="D820" s="3">
        <v>44215</v>
      </c>
      <c r="E820" s="4">
        <v>44218</v>
      </c>
      <c r="F820" s="5" t="str">
        <f>VLOOKUP(B820, customers!A:D, 3, FALSE)</f>
        <v>Female</v>
      </c>
      <c r="G820" s="6">
        <f>VLOOKUP(B820, customers!A:D, 4, FALSE)</f>
        <v>54</v>
      </c>
      <c r="H820" s="7" t="str">
        <f>VLOOKUP(B820, customers!A:H, 8, FALSE)</f>
        <v>Australian Capital Territory</v>
      </c>
      <c r="I820" s="7" t="str">
        <f>VLOOKUP(B820, customers!A:H, 7, FALSE)</f>
        <v>West Chasemouth</v>
      </c>
    </row>
    <row r="821" spans="1:9" ht="15">
      <c r="A821" s="2">
        <v>820</v>
      </c>
      <c r="B821" s="2">
        <v>801</v>
      </c>
      <c r="C821" s="2">
        <v>33182</v>
      </c>
      <c r="D821" s="3">
        <v>44464</v>
      </c>
      <c r="E821" s="4">
        <v>44472</v>
      </c>
      <c r="F821" s="5" t="str">
        <f>VLOOKUP(B821, customers!A:D, 3, FALSE)</f>
        <v>Female</v>
      </c>
      <c r="G821" s="6">
        <f>VLOOKUP(B821, customers!A:D, 4, FALSE)</f>
        <v>64</v>
      </c>
      <c r="H821" s="7" t="str">
        <f>VLOOKUP(B821, customers!A:H, 8, FALSE)</f>
        <v>Australian Capital Territory</v>
      </c>
      <c r="I821" s="7" t="str">
        <f>VLOOKUP(B821, customers!A:H, 7, FALSE)</f>
        <v>Blakeborough</v>
      </c>
    </row>
    <row r="822" spans="1:9" ht="15">
      <c r="A822" s="2">
        <v>821</v>
      </c>
      <c r="B822" s="2">
        <v>118</v>
      </c>
      <c r="C822" s="2">
        <v>27802</v>
      </c>
      <c r="D822" s="3">
        <v>44199</v>
      </c>
      <c r="E822" s="4">
        <v>44206</v>
      </c>
      <c r="F822" s="5" t="str">
        <f>VLOOKUP(B822, customers!A:D, 3, FALSE)</f>
        <v>Male</v>
      </c>
      <c r="G822" s="6">
        <f>VLOOKUP(B822, customers!A:D, 4, FALSE)</f>
        <v>57</v>
      </c>
      <c r="H822" s="7" t="str">
        <f>VLOOKUP(B822, customers!A:H, 8, FALSE)</f>
        <v>Australian Capital Territory</v>
      </c>
      <c r="I822" s="7" t="str">
        <f>VLOOKUP(B822, customers!A:H, 7, FALSE)</f>
        <v>South Cameron</v>
      </c>
    </row>
    <row r="823" spans="1:9" ht="15">
      <c r="A823" s="2">
        <v>822</v>
      </c>
      <c r="B823" s="2">
        <v>524</v>
      </c>
      <c r="C823" s="2">
        <v>17615</v>
      </c>
      <c r="D823" s="3">
        <v>44444</v>
      </c>
      <c r="E823" s="4">
        <v>44451</v>
      </c>
      <c r="F823" s="5" t="str">
        <f>VLOOKUP(B823, customers!A:D, 3, FALSE)</f>
        <v>Agender</v>
      </c>
      <c r="G823" s="6">
        <f>VLOOKUP(B823, customers!A:D, 4, FALSE)</f>
        <v>80</v>
      </c>
      <c r="H823" s="7" t="str">
        <f>VLOOKUP(B823, customers!A:H, 8, FALSE)</f>
        <v>Queensland</v>
      </c>
      <c r="I823" s="7" t="str">
        <f>VLOOKUP(B823, customers!A:H, 7, FALSE)</f>
        <v>Port Sebastianland</v>
      </c>
    </row>
    <row r="824" spans="1:9" ht="15">
      <c r="A824" s="2">
        <v>823</v>
      </c>
      <c r="B824" s="2">
        <v>223</v>
      </c>
      <c r="C824" s="2">
        <v>15928</v>
      </c>
      <c r="D824" s="3">
        <v>44315</v>
      </c>
      <c r="E824" s="4">
        <v>44320</v>
      </c>
      <c r="F824" s="5" t="str">
        <f>VLOOKUP(B824, customers!A:D, 3, FALSE)</f>
        <v>Non-binary</v>
      </c>
      <c r="G824" s="6">
        <f>VLOOKUP(B824, customers!A:D, 4, FALSE)</f>
        <v>51</v>
      </c>
      <c r="H824" s="7" t="str">
        <f>VLOOKUP(B824, customers!A:H, 8, FALSE)</f>
        <v>South Australia</v>
      </c>
      <c r="I824" s="7" t="str">
        <f>VLOOKUP(B824, customers!A:H, 7, FALSE)</f>
        <v>Lake Owen</v>
      </c>
    </row>
    <row r="825" spans="1:9" ht="15">
      <c r="A825" s="2">
        <v>824</v>
      </c>
      <c r="B825" s="2">
        <v>724</v>
      </c>
      <c r="C825" s="2">
        <v>51124</v>
      </c>
      <c r="D825" s="3">
        <v>44200</v>
      </c>
      <c r="E825" s="4">
        <v>44224</v>
      </c>
      <c r="F825" s="5" t="str">
        <f>VLOOKUP(B825, customers!A:D, 3, FALSE)</f>
        <v>Female</v>
      </c>
      <c r="G825" s="6">
        <f>VLOOKUP(B825, customers!A:D, 4, FALSE)</f>
        <v>66</v>
      </c>
      <c r="H825" s="7" t="str">
        <f>VLOOKUP(B825, customers!A:H, 8, FALSE)</f>
        <v>New South Wales</v>
      </c>
      <c r="I825" s="7" t="str">
        <f>VLOOKUP(B825, customers!A:H, 7, FALSE)</f>
        <v>Hoppeville</v>
      </c>
    </row>
    <row r="826" spans="1:9" ht="15">
      <c r="A826" s="2">
        <v>825</v>
      </c>
      <c r="B826" s="2">
        <v>787</v>
      </c>
      <c r="C826" s="2">
        <v>13832</v>
      </c>
      <c r="D826" s="3">
        <v>44223</v>
      </c>
      <c r="E826" s="4">
        <v>44249</v>
      </c>
      <c r="F826" s="5" t="str">
        <f>VLOOKUP(B826, customers!A:D, 3, FALSE)</f>
        <v>Female</v>
      </c>
      <c r="G826" s="6">
        <f>VLOOKUP(B826, customers!A:D, 4, FALSE)</f>
        <v>31</v>
      </c>
      <c r="H826" s="7" t="str">
        <f>VLOOKUP(B826, customers!A:H, 8, FALSE)</f>
        <v>South Australia</v>
      </c>
      <c r="I826" s="7" t="str">
        <f>VLOOKUP(B826, customers!A:H, 7, FALSE)</f>
        <v>Davidshire</v>
      </c>
    </row>
    <row r="827" spans="1:9" ht="15">
      <c r="A827" s="2">
        <v>826</v>
      </c>
      <c r="B827" s="2">
        <v>375</v>
      </c>
      <c r="C827" s="2">
        <v>32770</v>
      </c>
      <c r="D827" s="3">
        <v>44424</v>
      </c>
      <c r="E827" s="4">
        <v>44445</v>
      </c>
      <c r="F827" s="5" t="str">
        <f>VLOOKUP(B827, customers!A:D, 3, FALSE)</f>
        <v>Agender</v>
      </c>
      <c r="G827" s="6">
        <f>VLOOKUP(B827, customers!A:D, 4, FALSE)</f>
        <v>77</v>
      </c>
      <c r="H827" s="7" t="str">
        <f>VLOOKUP(B827, customers!A:H, 8, FALSE)</f>
        <v>Northern Territory</v>
      </c>
      <c r="I827" s="7" t="str">
        <f>VLOOKUP(B827, customers!A:H, 7, FALSE)</f>
        <v>Ernserland</v>
      </c>
    </row>
    <row r="828" spans="1:9" ht="15">
      <c r="A828" s="2">
        <v>827</v>
      </c>
      <c r="B828" s="2">
        <v>292</v>
      </c>
      <c r="C828" s="2">
        <v>27202</v>
      </c>
      <c r="D828" s="3">
        <v>44325</v>
      </c>
      <c r="E828" s="4">
        <v>44352</v>
      </c>
      <c r="F828" s="5" t="str">
        <f>VLOOKUP(B828, customers!A:D, 3, FALSE)</f>
        <v>Male</v>
      </c>
      <c r="G828" s="6">
        <f>VLOOKUP(B828, customers!A:D, 4, FALSE)</f>
        <v>25</v>
      </c>
      <c r="H828" s="7" t="str">
        <f>VLOOKUP(B828, customers!A:H, 8, FALSE)</f>
        <v>Victoria</v>
      </c>
      <c r="I828" s="7" t="str">
        <f>VLOOKUP(B828, customers!A:H, 7, FALSE)</f>
        <v>West Aidenview</v>
      </c>
    </row>
    <row r="829" spans="1:9" ht="15">
      <c r="A829" s="2">
        <v>828</v>
      </c>
      <c r="B829" s="2">
        <v>601</v>
      </c>
      <c r="C829" s="2">
        <v>32593</v>
      </c>
      <c r="D829" s="3">
        <v>44205</v>
      </c>
      <c r="E829" s="4">
        <v>44223</v>
      </c>
      <c r="F829" s="5" t="str">
        <f>VLOOKUP(B829, customers!A:D, 3, FALSE)</f>
        <v>Male</v>
      </c>
      <c r="G829" s="6">
        <f>VLOOKUP(B829, customers!A:D, 4, FALSE)</f>
        <v>55</v>
      </c>
      <c r="H829" s="7" t="str">
        <f>VLOOKUP(B829, customers!A:H, 8, FALSE)</f>
        <v>South Australia</v>
      </c>
      <c r="I829" s="7" t="str">
        <f>VLOOKUP(B829, customers!A:H, 7, FALSE)</f>
        <v>Sebastianbury</v>
      </c>
    </row>
    <row r="830" spans="1:9" ht="15">
      <c r="A830" s="2">
        <v>829</v>
      </c>
      <c r="B830" s="2">
        <v>951</v>
      </c>
      <c r="C830" s="2">
        <v>22744</v>
      </c>
      <c r="D830" s="3">
        <v>44292</v>
      </c>
      <c r="E830" s="4">
        <v>44314</v>
      </c>
      <c r="F830" s="5" t="str">
        <f>VLOOKUP(B830, customers!A:D, 3, FALSE)</f>
        <v>Male</v>
      </c>
      <c r="G830" s="6">
        <f>VLOOKUP(B830, customers!A:D, 4, FALSE)</f>
        <v>66</v>
      </c>
      <c r="H830" s="7" t="str">
        <f>VLOOKUP(B830, customers!A:H, 8, FALSE)</f>
        <v>Tasmania</v>
      </c>
      <c r="I830" s="7" t="str">
        <f>VLOOKUP(B830, customers!A:H, 7, FALSE)</f>
        <v>New Mollystad</v>
      </c>
    </row>
    <row r="831" spans="1:9" ht="15">
      <c r="A831" s="2">
        <v>830</v>
      </c>
      <c r="B831" s="2">
        <v>956</v>
      </c>
      <c r="C831" s="2">
        <v>36830</v>
      </c>
      <c r="D831" s="3">
        <v>44277</v>
      </c>
      <c r="E831" s="4">
        <v>44278</v>
      </c>
      <c r="F831" s="5" t="str">
        <f>VLOOKUP(B831, customers!A:D, 3, FALSE)</f>
        <v>Genderfluid</v>
      </c>
      <c r="G831" s="6">
        <f>VLOOKUP(B831, customers!A:D, 4, FALSE)</f>
        <v>20</v>
      </c>
      <c r="H831" s="7" t="str">
        <f>VLOOKUP(B831, customers!A:H, 8, FALSE)</f>
        <v>New South Wales</v>
      </c>
      <c r="I831" s="7" t="str">
        <f>VLOOKUP(B831, customers!A:H, 7, FALSE)</f>
        <v>New Alexchester</v>
      </c>
    </row>
    <row r="832" spans="1:9" ht="15">
      <c r="A832" s="2">
        <v>831</v>
      </c>
      <c r="B832" s="2">
        <v>338</v>
      </c>
      <c r="C832" s="2">
        <v>17700</v>
      </c>
      <c r="D832" s="3">
        <v>44412</v>
      </c>
      <c r="E832" s="4">
        <v>44428</v>
      </c>
      <c r="F832" s="5" t="str">
        <f>VLOOKUP(B832, customers!A:D, 3, FALSE)</f>
        <v>Female</v>
      </c>
      <c r="G832" s="6">
        <f>VLOOKUP(B832, customers!A:D, 4, FALSE)</f>
        <v>75</v>
      </c>
      <c r="H832" s="7" t="str">
        <f>VLOOKUP(B832, customers!A:H, 8, FALSE)</f>
        <v>New South Wales</v>
      </c>
      <c r="I832" s="7" t="str">
        <f>VLOOKUP(B832, customers!A:H, 7, FALSE)</f>
        <v>Monahanberg</v>
      </c>
    </row>
    <row r="833" spans="1:9" ht="15">
      <c r="A833" s="2">
        <v>832</v>
      </c>
      <c r="B833" s="2">
        <v>627</v>
      </c>
      <c r="C833" s="2">
        <v>52583</v>
      </c>
      <c r="D833" s="3">
        <v>44445</v>
      </c>
      <c r="E833" s="4">
        <v>44466</v>
      </c>
      <c r="F833" s="5" t="str">
        <f>VLOOKUP(B833, customers!A:D, 3, FALSE)</f>
        <v>Genderfluid</v>
      </c>
      <c r="G833" s="6">
        <f>VLOOKUP(B833, customers!A:D, 4, FALSE)</f>
        <v>51</v>
      </c>
      <c r="H833" s="7" t="str">
        <f>VLOOKUP(B833, customers!A:H, 8, FALSE)</f>
        <v>South Australia</v>
      </c>
      <c r="I833" s="7" t="str">
        <f>VLOOKUP(B833, customers!A:H, 7, FALSE)</f>
        <v>Port Christopher</v>
      </c>
    </row>
    <row r="834" spans="1:9" ht="15">
      <c r="A834" s="2">
        <v>833</v>
      </c>
      <c r="B834" s="2">
        <v>317</v>
      </c>
      <c r="C834" s="2">
        <v>12955</v>
      </c>
      <c r="D834" s="3">
        <v>44258</v>
      </c>
      <c r="E834" s="4">
        <v>44275</v>
      </c>
      <c r="F834" s="5" t="str">
        <f>VLOOKUP(B834, customers!A:D, 3, FALSE)</f>
        <v>Male</v>
      </c>
      <c r="G834" s="6">
        <f>VLOOKUP(B834, customers!A:D, 4, FALSE)</f>
        <v>48</v>
      </c>
      <c r="H834" s="7" t="str">
        <f>VLOOKUP(B834, customers!A:H, 8, FALSE)</f>
        <v>Australian Capital Territory</v>
      </c>
      <c r="I834" s="7" t="str">
        <f>VLOOKUP(B834, customers!A:H, 7, FALSE)</f>
        <v>Miafort</v>
      </c>
    </row>
    <row r="835" spans="1:9" ht="15">
      <c r="A835" s="2">
        <v>834</v>
      </c>
      <c r="B835" s="2">
        <v>139</v>
      </c>
      <c r="C835" s="2">
        <v>27691</v>
      </c>
      <c r="D835" s="3">
        <v>44250</v>
      </c>
      <c r="E835" s="4">
        <v>44263</v>
      </c>
      <c r="F835" s="5" t="str">
        <f>VLOOKUP(B835, customers!A:D, 3, FALSE)</f>
        <v>Male</v>
      </c>
      <c r="G835" s="6">
        <f>VLOOKUP(B835, customers!A:D, 4, FALSE)</f>
        <v>73</v>
      </c>
      <c r="H835" s="7" t="str">
        <f>VLOOKUP(B835, customers!A:H, 8, FALSE)</f>
        <v>Australian Capital Territory</v>
      </c>
      <c r="I835" s="7" t="str">
        <f>VLOOKUP(B835, customers!A:H, 7, FALSE)</f>
        <v>Hudsonberg</v>
      </c>
    </row>
    <row r="836" spans="1:9" ht="15">
      <c r="A836" s="2">
        <v>835</v>
      </c>
      <c r="B836" s="2">
        <v>106</v>
      </c>
      <c r="C836" s="2">
        <v>34923</v>
      </c>
      <c r="D836" s="3">
        <v>44198</v>
      </c>
      <c r="E836" s="4">
        <v>44203</v>
      </c>
      <c r="F836" s="5" t="str">
        <f>VLOOKUP(B836, customers!A:D, 3, FALSE)</f>
        <v>Genderqueer</v>
      </c>
      <c r="G836" s="6">
        <f>VLOOKUP(B836, customers!A:D, 4, FALSE)</f>
        <v>38</v>
      </c>
      <c r="H836" s="7" t="str">
        <f>VLOOKUP(B836, customers!A:H, 8, FALSE)</f>
        <v>Australian Capital Territory</v>
      </c>
      <c r="I836" s="7" t="str">
        <f>VLOOKUP(B836, customers!A:H, 7, FALSE)</f>
        <v>Stokestown</v>
      </c>
    </row>
    <row r="837" spans="1:9" ht="15">
      <c r="A837" s="2">
        <v>836</v>
      </c>
      <c r="B837" s="2">
        <v>971</v>
      </c>
      <c r="C837" s="2">
        <v>16047</v>
      </c>
      <c r="D837" s="3">
        <v>44426</v>
      </c>
      <c r="E837" s="4">
        <v>44432</v>
      </c>
      <c r="F837" s="5" t="str">
        <f>VLOOKUP(B837, customers!A:D, 3, FALSE)</f>
        <v>Genderfluid</v>
      </c>
      <c r="G837" s="6">
        <f>VLOOKUP(B837, customers!A:D, 4, FALSE)</f>
        <v>27</v>
      </c>
      <c r="H837" s="7" t="str">
        <f>VLOOKUP(B837, customers!A:H, 8, FALSE)</f>
        <v>Queensland</v>
      </c>
      <c r="I837" s="7" t="str">
        <f>VLOOKUP(B837, customers!A:H, 7, FALSE)</f>
        <v>East Chasehaven</v>
      </c>
    </row>
    <row r="838" spans="1:9" ht="15">
      <c r="A838" s="2">
        <v>837</v>
      </c>
      <c r="B838" s="2">
        <v>989</v>
      </c>
      <c r="C838" s="2">
        <v>16281</v>
      </c>
      <c r="D838" s="3">
        <v>44208</v>
      </c>
      <c r="E838" s="4">
        <v>44223</v>
      </c>
      <c r="F838" s="5" t="str">
        <f>VLOOKUP(B838, customers!A:D, 3, FALSE)</f>
        <v>Bigender</v>
      </c>
      <c r="G838" s="6">
        <f>VLOOKUP(B838, customers!A:D, 4, FALSE)</f>
        <v>53</v>
      </c>
      <c r="H838" s="7" t="str">
        <f>VLOOKUP(B838, customers!A:H, 8, FALSE)</f>
        <v>Australian Capital Territory</v>
      </c>
      <c r="I838" s="7" t="str">
        <f>VLOOKUP(B838, customers!A:H, 7, FALSE)</f>
        <v>Stewartland</v>
      </c>
    </row>
    <row r="839" spans="1:9" ht="15">
      <c r="A839" s="2">
        <v>838</v>
      </c>
      <c r="B839" s="2">
        <v>946</v>
      </c>
      <c r="C839" s="2">
        <v>56562</v>
      </c>
      <c r="D839" s="3">
        <v>44198</v>
      </c>
      <c r="E839" s="4">
        <v>44211</v>
      </c>
      <c r="F839" s="5" t="str">
        <f>VLOOKUP(B839, customers!A:D, 3, FALSE)</f>
        <v>Genderfluid</v>
      </c>
      <c r="G839" s="6">
        <f>VLOOKUP(B839, customers!A:D, 4, FALSE)</f>
        <v>24</v>
      </c>
      <c r="H839" s="7" t="str">
        <f>VLOOKUP(B839, customers!A:H, 8, FALSE)</f>
        <v>Queensland</v>
      </c>
      <c r="I839" s="7" t="str">
        <f>VLOOKUP(B839, customers!A:H, 7, FALSE)</f>
        <v>South Jasper</v>
      </c>
    </row>
    <row r="840" spans="1:9" ht="15">
      <c r="A840" s="2">
        <v>839</v>
      </c>
      <c r="B840" s="2">
        <v>306</v>
      </c>
      <c r="C840" s="2">
        <v>42095</v>
      </c>
      <c r="D840" s="3">
        <v>44455</v>
      </c>
      <c r="E840" s="4">
        <v>44466</v>
      </c>
      <c r="F840" s="5" t="str">
        <f>VLOOKUP(B840, customers!A:D, 3, FALSE)</f>
        <v>Polygender</v>
      </c>
      <c r="G840" s="6">
        <f>VLOOKUP(B840, customers!A:D, 4, FALSE)</f>
        <v>68</v>
      </c>
      <c r="H840" s="7" t="str">
        <f>VLOOKUP(B840, customers!A:H, 8, FALSE)</f>
        <v>Queensland</v>
      </c>
      <c r="I840" s="7" t="str">
        <f>VLOOKUP(B840, customers!A:H, 7, FALSE)</f>
        <v>West Audreyhaven</v>
      </c>
    </row>
    <row r="841" spans="1:9" ht="15">
      <c r="A841" s="2">
        <v>840</v>
      </c>
      <c r="B841" s="2">
        <v>183</v>
      </c>
      <c r="C841" s="2">
        <v>50682</v>
      </c>
      <c r="D841" s="3">
        <v>44377</v>
      </c>
      <c r="E841" s="4">
        <v>44385</v>
      </c>
      <c r="F841" s="5" t="str">
        <f>VLOOKUP(B841, customers!A:D, 3, FALSE)</f>
        <v>Female</v>
      </c>
      <c r="G841" s="6">
        <f>VLOOKUP(B841, customers!A:D, 4, FALSE)</f>
        <v>44</v>
      </c>
      <c r="H841" s="7" t="str">
        <f>VLOOKUP(B841, customers!A:H, 8, FALSE)</f>
        <v>Queensland</v>
      </c>
      <c r="I841" s="7" t="str">
        <f>VLOOKUP(B841, customers!A:H, 7, FALSE)</f>
        <v>New Angelina</v>
      </c>
    </row>
    <row r="842" spans="1:9" ht="15">
      <c r="A842" s="2">
        <v>841</v>
      </c>
      <c r="B842" s="2">
        <v>348</v>
      </c>
      <c r="C842" s="2">
        <v>39690</v>
      </c>
      <c r="D842" s="3">
        <v>44376</v>
      </c>
      <c r="E842" s="4">
        <v>44389</v>
      </c>
      <c r="F842" s="5" t="str">
        <f>VLOOKUP(B842, customers!A:D, 3, FALSE)</f>
        <v>Genderqueer</v>
      </c>
      <c r="G842" s="6">
        <f>VLOOKUP(B842, customers!A:D, 4, FALSE)</f>
        <v>76</v>
      </c>
      <c r="H842" s="7" t="str">
        <f>VLOOKUP(B842, customers!A:H, 8, FALSE)</f>
        <v>Tasmania</v>
      </c>
      <c r="I842" s="7" t="str">
        <f>VLOOKUP(B842, customers!A:H, 7, FALSE)</f>
        <v>Rubyfort</v>
      </c>
    </row>
    <row r="843" spans="1:9" ht="15">
      <c r="A843" s="2">
        <v>842</v>
      </c>
      <c r="B843" s="2">
        <v>310</v>
      </c>
      <c r="C843" s="2">
        <v>22552</v>
      </c>
      <c r="D843" s="3">
        <v>44206</v>
      </c>
      <c r="E843" s="4">
        <v>44225</v>
      </c>
      <c r="F843" s="5" t="str">
        <f>VLOOKUP(B843, customers!A:D, 3, FALSE)</f>
        <v>Polygender</v>
      </c>
      <c r="G843" s="6">
        <f>VLOOKUP(B843, customers!A:D, 4, FALSE)</f>
        <v>61</v>
      </c>
      <c r="H843" s="7" t="str">
        <f>VLOOKUP(B843, customers!A:H, 8, FALSE)</f>
        <v>New South Wales</v>
      </c>
      <c r="I843" s="7" t="str">
        <f>VLOOKUP(B843, customers!A:H, 7, FALSE)</f>
        <v>Fadelburgh</v>
      </c>
    </row>
    <row r="844" spans="1:9" ht="15">
      <c r="A844" s="2">
        <v>843</v>
      </c>
      <c r="B844" s="2">
        <v>956</v>
      </c>
      <c r="C844" s="2">
        <v>17717</v>
      </c>
      <c r="D844" s="3">
        <v>44380</v>
      </c>
      <c r="E844" s="4">
        <v>44386</v>
      </c>
      <c r="F844" s="5" t="str">
        <f>VLOOKUP(B844, customers!A:D, 3, FALSE)</f>
        <v>Genderfluid</v>
      </c>
      <c r="G844" s="6">
        <f>VLOOKUP(B844, customers!A:D, 4, FALSE)</f>
        <v>20</v>
      </c>
      <c r="H844" s="7" t="str">
        <f>VLOOKUP(B844, customers!A:H, 8, FALSE)</f>
        <v>New South Wales</v>
      </c>
      <c r="I844" s="7" t="str">
        <f>VLOOKUP(B844, customers!A:H, 7, FALSE)</f>
        <v>New Alexchester</v>
      </c>
    </row>
    <row r="845" spans="1:9" ht="15">
      <c r="A845" s="2">
        <v>844</v>
      </c>
      <c r="B845" s="2">
        <v>35</v>
      </c>
      <c r="C845" s="2">
        <v>34733</v>
      </c>
      <c r="D845" s="3">
        <v>44465</v>
      </c>
      <c r="E845" s="4">
        <v>44487</v>
      </c>
      <c r="F845" s="5" t="str">
        <f>VLOOKUP(B845, customers!A:D, 3, FALSE)</f>
        <v>Male</v>
      </c>
      <c r="G845" s="6">
        <f>VLOOKUP(B845, customers!A:D, 4, FALSE)</f>
        <v>80</v>
      </c>
      <c r="H845" s="7" t="str">
        <f>VLOOKUP(B845, customers!A:H, 8, FALSE)</f>
        <v>Queensland</v>
      </c>
      <c r="I845" s="7" t="str">
        <f>VLOOKUP(B845, customers!A:H, 7, FALSE)</f>
        <v>Port Lucas</v>
      </c>
    </row>
    <row r="846" spans="1:9" ht="15">
      <c r="A846" s="2">
        <v>845</v>
      </c>
      <c r="B846" s="2">
        <v>457</v>
      </c>
      <c r="C846" s="2">
        <v>11229</v>
      </c>
      <c r="D846" s="3">
        <v>44311</v>
      </c>
      <c r="E846" s="4">
        <v>44338</v>
      </c>
      <c r="F846" s="5" t="str">
        <f>VLOOKUP(B846, customers!A:D, 3, FALSE)</f>
        <v>Male</v>
      </c>
      <c r="G846" s="6">
        <f>VLOOKUP(B846, customers!A:D, 4, FALSE)</f>
        <v>27</v>
      </c>
      <c r="H846" s="7" t="str">
        <f>VLOOKUP(B846, customers!A:H, 8, FALSE)</f>
        <v>Victoria</v>
      </c>
      <c r="I846" s="7" t="str">
        <f>VLOOKUP(B846, customers!A:H, 7, FALSE)</f>
        <v>Charlotteborough</v>
      </c>
    </row>
    <row r="847" spans="1:9" ht="15">
      <c r="A847" s="2">
        <v>846</v>
      </c>
      <c r="B847" s="2">
        <v>515</v>
      </c>
      <c r="C847" s="2">
        <v>58585</v>
      </c>
      <c r="D847" s="3">
        <v>44456</v>
      </c>
      <c r="E847" s="4">
        <v>44479</v>
      </c>
      <c r="F847" s="5" t="str">
        <f>VLOOKUP(B847, customers!A:D, 3, FALSE)</f>
        <v>Female</v>
      </c>
      <c r="G847" s="6">
        <f>VLOOKUP(B847, customers!A:D, 4, FALSE)</f>
        <v>52</v>
      </c>
      <c r="H847" s="7" t="str">
        <f>VLOOKUP(B847, customers!A:H, 8, FALSE)</f>
        <v>Australian Capital Territory</v>
      </c>
      <c r="I847" s="7" t="str">
        <f>VLOOKUP(B847, customers!A:H, 7, FALSE)</f>
        <v>Huelhaven</v>
      </c>
    </row>
    <row r="848" spans="1:9" ht="15">
      <c r="A848" s="2">
        <v>847</v>
      </c>
      <c r="B848" s="2">
        <v>566</v>
      </c>
      <c r="C848" s="2">
        <v>43999</v>
      </c>
      <c r="D848" s="4">
        <v>44488</v>
      </c>
      <c r="E848" s="4">
        <v>44504</v>
      </c>
      <c r="F848" s="5" t="str">
        <f>VLOOKUP(B848, customers!A:D, 3, FALSE)</f>
        <v>Male</v>
      </c>
      <c r="G848" s="6">
        <f>VLOOKUP(B848, customers!A:D, 4, FALSE)</f>
        <v>23</v>
      </c>
      <c r="H848" s="7" t="str">
        <f>VLOOKUP(B848, customers!A:H, 8, FALSE)</f>
        <v>Tasmania</v>
      </c>
      <c r="I848" s="7" t="str">
        <f>VLOOKUP(B848, customers!A:H, 7, FALSE)</f>
        <v>O'keefeton</v>
      </c>
    </row>
    <row r="849" spans="1:9" ht="15">
      <c r="A849" s="2">
        <v>848</v>
      </c>
      <c r="B849" s="2">
        <v>813</v>
      </c>
      <c r="C849" s="2">
        <v>18195</v>
      </c>
      <c r="D849" s="3">
        <v>44463</v>
      </c>
      <c r="E849" s="4">
        <v>44483</v>
      </c>
      <c r="F849" s="5" t="str">
        <f>VLOOKUP(B849, customers!A:D, 3, FALSE)</f>
        <v>Male</v>
      </c>
      <c r="G849" s="6">
        <f>VLOOKUP(B849, customers!A:D, 4, FALSE)</f>
        <v>62</v>
      </c>
      <c r="H849" s="7" t="str">
        <f>VLOOKUP(B849, customers!A:H, 8, FALSE)</f>
        <v>New South Wales</v>
      </c>
      <c r="I849" s="7" t="str">
        <f>VLOOKUP(B849, customers!A:H, 7, FALSE)</f>
        <v>Tillmanview</v>
      </c>
    </row>
    <row r="850" spans="1:9" ht="15">
      <c r="A850" s="2">
        <v>849</v>
      </c>
      <c r="B850" s="2">
        <v>882</v>
      </c>
      <c r="C850" s="2">
        <v>21468</v>
      </c>
      <c r="D850" s="3">
        <v>44419</v>
      </c>
      <c r="E850" s="4">
        <v>44440</v>
      </c>
      <c r="F850" s="5" t="str">
        <f>VLOOKUP(B850, customers!A:D, 3, FALSE)</f>
        <v>Genderqueer</v>
      </c>
      <c r="G850" s="6">
        <f>VLOOKUP(B850, customers!A:D, 4, FALSE)</f>
        <v>43</v>
      </c>
      <c r="H850" s="7" t="str">
        <f>VLOOKUP(B850, customers!A:H, 8, FALSE)</f>
        <v>South Australia</v>
      </c>
      <c r="I850" s="7" t="str">
        <f>VLOOKUP(B850, customers!A:H, 7, FALSE)</f>
        <v>Kiehnfurt</v>
      </c>
    </row>
    <row r="851" spans="1:9" ht="15">
      <c r="A851" s="2">
        <v>850</v>
      </c>
      <c r="B851" s="2">
        <v>254</v>
      </c>
      <c r="C851" s="2">
        <v>16739</v>
      </c>
      <c r="D851" s="3">
        <v>44294</v>
      </c>
      <c r="E851" s="4">
        <v>44313</v>
      </c>
      <c r="F851" s="5" t="str">
        <f>VLOOKUP(B851, customers!A:D, 3, FALSE)</f>
        <v>Male</v>
      </c>
      <c r="G851" s="6">
        <f>VLOOKUP(B851, customers!A:D, 4, FALSE)</f>
        <v>44</v>
      </c>
      <c r="H851" s="7" t="str">
        <f>VLOOKUP(B851, customers!A:H, 8, FALSE)</f>
        <v>Queensland</v>
      </c>
      <c r="I851" s="7" t="str">
        <f>VLOOKUP(B851, customers!A:H, 7, FALSE)</f>
        <v>Beiermouth</v>
      </c>
    </row>
    <row r="852" spans="1:9" ht="15">
      <c r="A852" s="2">
        <v>851</v>
      </c>
      <c r="B852" s="2">
        <v>365</v>
      </c>
      <c r="C852" s="2">
        <v>15504</v>
      </c>
      <c r="D852" s="3">
        <v>44309</v>
      </c>
      <c r="E852" s="4">
        <v>44318</v>
      </c>
      <c r="F852" s="5" t="str">
        <f>VLOOKUP(B852, customers!A:D, 3, FALSE)</f>
        <v>Genderqueer</v>
      </c>
      <c r="G852" s="6">
        <f>VLOOKUP(B852, customers!A:D, 4, FALSE)</f>
        <v>25</v>
      </c>
      <c r="H852" s="7" t="str">
        <f>VLOOKUP(B852, customers!A:H, 8, FALSE)</f>
        <v>Tasmania</v>
      </c>
      <c r="I852" s="7" t="str">
        <f>VLOOKUP(B852, customers!A:H, 7, FALSE)</f>
        <v>Jacobsshire</v>
      </c>
    </row>
    <row r="853" spans="1:9" ht="15">
      <c r="A853" s="2">
        <v>852</v>
      </c>
      <c r="B853" s="2">
        <v>102</v>
      </c>
      <c r="C853" s="2">
        <v>42616</v>
      </c>
      <c r="D853" s="3">
        <v>44297</v>
      </c>
      <c r="E853" s="4">
        <v>44324</v>
      </c>
      <c r="F853" s="5" t="str">
        <f>VLOOKUP(B853, customers!A:D, 3, FALSE)</f>
        <v>Genderfluid</v>
      </c>
      <c r="G853" s="6">
        <f>VLOOKUP(B853, customers!A:D, 4, FALSE)</f>
        <v>32</v>
      </c>
      <c r="H853" s="7" t="str">
        <f>VLOOKUP(B853, customers!A:H, 8, FALSE)</f>
        <v>Queensland</v>
      </c>
      <c r="I853" s="7" t="str">
        <f>VLOOKUP(B853, customers!A:H, 7, FALSE)</f>
        <v>Port Sarah</v>
      </c>
    </row>
    <row r="854" spans="1:9" ht="15">
      <c r="A854" s="2">
        <v>853</v>
      </c>
      <c r="B854" s="2">
        <v>653</v>
      </c>
      <c r="C854" s="2">
        <v>28448</v>
      </c>
      <c r="D854" s="3">
        <v>44466</v>
      </c>
      <c r="E854" s="4">
        <v>44487</v>
      </c>
      <c r="F854" s="5" t="str">
        <f>VLOOKUP(B854, customers!A:D, 3, FALSE)</f>
        <v>Polygender</v>
      </c>
      <c r="G854" s="6">
        <f>VLOOKUP(B854, customers!A:D, 4, FALSE)</f>
        <v>21</v>
      </c>
      <c r="H854" s="7" t="str">
        <f>VLOOKUP(B854, customers!A:H, 8, FALSE)</f>
        <v>Queensland</v>
      </c>
      <c r="I854" s="7" t="str">
        <f>VLOOKUP(B854, customers!A:H, 7, FALSE)</f>
        <v>Lachlanstad</v>
      </c>
    </row>
    <row r="855" spans="1:9" ht="15">
      <c r="A855" s="2">
        <v>854</v>
      </c>
      <c r="B855" s="2">
        <v>680</v>
      </c>
      <c r="C855" s="2">
        <v>55361</v>
      </c>
      <c r="D855" s="3">
        <v>44418</v>
      </c>
      <c r="E855" s="4">
        <v>44435</v>
      </c>
      <c r="F855" s="5" t="str">
        <f>VLOOKUP(B855, customers!A:D, 3, FALSE)</f>
        <v>Bigender</v>
      </c>
      <c r="G855" s="6">
        <f>VLOOKUP(B855, customers!A:D, 4, FALSE)</f>
        <v>78</v>
      </c>
      <c r="H855" s="7" t="str">
        <f>VLOOKUP(B855, customers!A:H, 8, FALSE)</f>
        <v>New South Wales</v>
      </c>
      <c r="I855" s="7" t="str">
        <f>VLOOKUP(B855, customers!A:H, 7, FALSE)</f>
        <v>Taylorfurt</v>
      </c>
    </row>
    <row r="856" spans="1:9" ht="15">
      <c r="A856" s="2">
        <v>855</v>
      </c>
      <c r="B856" s="2">
        <v>620</v>
      </c>
      <c r="C856" s="2">
        <v>13177</v>
      </c>
      <c r="D856" s="3">
        <v>44222</v>
      </c>
      <c r="E856" s="4">
        <v>44229</v>
      </c>
      <c r="F856" s="5" t="str">
        <f>VLOOKUP(B856, customers!A:D, 3, FALSE)</f>
        <v>Male</v>
      </c>
      <c r="G856" s="6">
        <f>VLOOKUP(B856, customers!A:D, 4, FALSE)</f>
        <v>35</v>
      </c>
      <c r="H856" s="7" t="str">
        <f>VLOOKUP(B856, customers!A:H, 8, FALSE)</f>
        <v>Australian Capital Territory</v>
      </c>
      <c r="I856" s="7" t="str">
        <f>VLOOKUP(B856, customers!A:H, 7, FALSE)</f>
        <v>Jettstad</v>
      </c>
    </row>
    <row r="857" spans="1:9" ht="15">
      <c r="A857" s="2">
        <v>856</v>
      </c>
      <c r="B857" s="2">
        <v>289</v>
      </c>
      <c r="C857" s="2">
        <v>35823</v>
      </c>
      <c r="D857" s="3">
        <v>44209</v>
      </c>
      <c r="E857" s="4">
        <v>44218</v>
      </c>
      <c r="F857" s="5" t="str">
        <f>VLOOKUP(B857, customers!A:D, 3, FALSE)</f>
        <v>Genderqueer</v>
      </c>
      <c r="G857" s="6">
        <f>VLOOKUP(B857, customers!A:D, 4, FALSE)</f>
        <v>43</v>
      </c>
      <c r="H857" s="7" t="str">
        <f>VLOOKUP(B857, customers!A:H, 8, FALSE)</f>
        <v>Australian Capital Territory</v>
      </c>
      <c r="I857" s="7" t="str">
        <f>VLOOKUP(B857, customers!A:H, 7, FALSE)</f>
        <v>East Kaylabury</v>
      </c>
    </row>
    <row r="858" spans="1:9" ht="15">
      <c r="A858" s="2">
        <v>857</v>
      </c>
      <c r="B858" s="2">
        <v>577</v>
      </c>
      <c r="C858" s="2">
        <v>43897</v>
      </c>
      <c r="D858" s="3">
        <v>44440</v>
      </c>
      <c r="E858" s="4">
        <v>44449</v>
      </c>
      <c r="F858" s="5" t="str">
        <f>VLOOKUP(B858, customers!A:D, 3, FALSE)</f>
        <v>Genderfluid</v>
      </c>
      <c r="G858" s="6">
        <f>VLOOKUP(B858, customers!A:D, 4, FALSE)</f>
        <v>32</v>
      </c>
      <c r="H858" s="7" t="str">
        <f>VLOOKUP(B858, customers!A:H, 8, FALSE)</f>
        <v>South Australia</v>
      </c>
      <c r="I858" s="7" t="str">
        <f>VLOOKUP(B858, customers!A:H, 7, FALSE)</f>
        <v>Heaneyview</v>
      </c>
    </row>
    <row r="859" spans="1:9" ht="15">
      <c r="A859" s="2">
        <v>858</v>
      </c>
      <c r="B859" s="2">
        <v>987</v>
      </c>
      <c r="C859" s="2">
        <v>48827</v>
      </c>
      <c r="D859" s="3">
        <v>44271</v>
      </c>
      <c r="E859" s="4">
        <v>44282</v>
      </c>
      <c r="F859" s="5" t="str">
        <f>VLOOKUP(B859, customers!A:D, 3, FALSE)</f>
        <v>Genderfluid</v>
      </c>
      <c r="G859" s="6">
        <f>VLOOKUP(B859, customers!A:D, 4, FALSE)</f>
        <v>70</v>
      </c>
      <c r="H859" s="7" t="str">
        <f>VLOOKUP(B859, customers!A:H, 8, FALSE)</f>
        <v>New South Wales</v>
      </c>
      <c r="I859" s="7" t="str">
        <f>VLOOKUP(B859, customers!A:H, 7, FALSE)</f>
        <v>Thompsonbury</v>
      </c>
    </row>
    <row r="860" spans="1:9" ht="15">
      <c r="A860" s="2">
        <v>859</v>
      </c>
      <c r="B860" s="2">
        <v>269</v>
      </c>
      <c r="C860" s="2">
        <v>42679</v>
      </c>
      <c r="D860" s="3">
        <v>44281</v>
      </c>
      <c r="E860" s="4">
        <v>44295</v>
      </c>
      <c r="F860" s="5" t="str">
        <f>VLOOKUP(B860, customers!A:D, 3, FALSE)</f>
        <v>Bigender</v>
      </c>
      <c r="G860" s="6">
        <f>VLOOKUP(B860, customers!A:D, 4, FALSE)</f>
        <v>20</v>
      </c>
      <c r="H860" s="7" t="str">
        <f>VLOOKUP(B860, customers!A:H, 8, FALSE)</f>
        <v>New South Wales</v>
      </c>
      <c r="I860" s="7" t="str">
        <f>VLOOKUP(B860, customers!A:H, 7, FALSE)</f>
        <v>New Jadehaven</v>
      </c>
    </row>
    <row r="861" spans="1:9" ht="15">
      <c r="A861" s="2">
        <v>860</v>
      </c>
      <c r="B861" s="2">
        <v>570</v>
      </c>
      <c r="C861" s="2">
        <v>18813</v>
      </c>
      <c r="D861" s="3">
        <v>44295</v>
      </c>
      <c r="E861" s="4">
        <v>44320</v>
      </c>
      <c r="F861" s="5" t="str">
        <f>VLOOKUP(B861, customers!A:D, 3, FALSE)</f>
        <v>Genderqueer</v>
      </c>
      <c r="G861" s="6">
        <f>VLOOKUP(B861, customers!A:D, 4, FALSE)</f>
        <v>35</v>
      </c>
      <c r="H861" s="7" t="str">
        <f>VLOOKUP(B861, customers!A:H, 8, FALSE)</f>
        <v>New South Wales</v>
      </c>
      <c r="I861" s="7" t="str">
        <f>VLOOKUP(B861, customers!A:H, 7, FALSE)</f>
        <v>New Masonstad</v>
      </c>
    </row>
    <row r="862" spans="1:9" ht="15">
      <c r="A862" s="2">
        <v>861</v>
      </c>
      <c r="B862" s="2">
        <v>315</v>
      </c>
      <c r="C862" s="2">
        <v>11565</v>
      </c>
      <c r="D862" s="3">
        <v>44347</v>
      </c>
      <c r="E862" s="4">
        <v>44367</v>
      </c>
      <c r="F862" s="5" t="str">
        <f>VLOOKUP(B862, customers!A:D, 3, FALSE)</f>
        <v>Genderqueer</v>
      </c>
      <c r="G862" s="6">
        <f>VLOOKUP(B862, customers!A:D, 4, FALSE)</f>
        <v>49</v>
      </c>
      <c r="H862" s="7" t="str">
        <f>VLOOKUP(B862, customers!A:H, 8, FALSE)</f>
        <v>Australian Capital Territory</v>
      </c>
      <c r="I862" s="7" t="str">
        <f>VLOOKUP(B862, customers!A:H, 7, FALSE)</f>
        <v>East Michaelmouth</v>
      </c>
    </row>
    <row r="863" spans="1:9" ht="15">
      <c r="A863" s="2">
        <v>862</v>
      </c>
      <c r="B863" s="2">
        <v>984</v>
      </c>
      <c r="C863" s="2">
        <v>43784</v>
      </c>
      <c r="D863" s="4">
        <v>44480</v>
      </c>
      <c r="E863" s="4">
        <v>44489</v>
      </c>
      <c r="F863" s="5" t="str">
        <f>VLOOKUP(B863, customers!A:D, 3, FALSE)</f>
        <v>Female</v>
      </c>
      <c r="G863" s="6">
        <f>VLOOKUP(B863, customers!A:D, 4, FALSE)</f>
        <v>57</v>
      </c>
      <c r="H863" s="7" t="str">
        <f>VLOOKUP(B863, customers!A:H, 8, FALSE)</f>
        <v>Northern Territory</v>
      </c>
      <c r="I863" s="7" t="str">
        <f>VLOOKUP(B863, customers!A:H, 7, FALSE)</f>
        <v>North Mackenzieborough</v>
      </c>
    </row>
    <row r="864" spans="1:9" ht="15">
      <c r="A864" s="2">
        <v>863</v>
      </c>
      <c r="B864" s="2">
        <v>81</v>
      </c>
      <c r="C864" s="2">
        <v>33163</v>
      </c>
      <c r="D864" s="3">
        <v>44326</v>
      </c>
      <c r="E864" s="4">
        <v>44334</v>
      </c>
      <c r="F864" s="5" t="str">
        <f>VLOOKUP(B864, customers!A:D, 3, FALSE)</f>
        <v>Female</v>
      </c>
      <c r="G864" s="6">
        <f>VLOOKUP(B864, customers!A:D, 4, FALSE)</f>
        <v>30</v>
      </c>
      <c r="H864" s="7" t="str">
        <f>VLOOKUP(B864, customers!A:H, 8, FALSE)</f>
        <v>Western Australia</v>
      </c>
      <c r="I864" s="7" t="str">
        <f>VLOOKUP(B864, customers!A:H, 7, FALSE)</f>
        <v>Spencerborough</v>
      </c>
    </row>
    <row r="865" spans="1:9" ht="15">
      <c r="A865" s="2">
        <v>864</v>
      </c>
      <c r="B865" s="2">
        <v>414</v>
      </c>
      <c r="C865" s="2">
        <v>48691</v>
      </c>
      <c r="D865" s="3">
        <v>44284</v>
      </c>
      <c r="E865" s="4">
        <v>44303</v>
      </c>
      <c r="F865" s="5" t="str">
        <f>VLOOKUP(B865, customers!A:D, 3, FALSE)</f>
        <v>Polygender</v>
      </c>
      <c r="G865" s="6">
        <f>VLOOKUP(B865, customers!A:D, 4, FALSE)</f>
        <v>51</v>
      </c>
      <c r="H865" s="7" t="str">
        <f>VLOOKUP(B865, customers!A:H, 8, FALSE)</f>
        <v>Queensland</v>
      </c>
      <c r="I865" s="7" t="str">
        <f>VLOOKUP(B865, customers!A:H, 7, FALSE)</f>
        <v>North Ivy</v>
      </c>
    </row>
    <row r="866" spans="1:9" ht="15">
      <c r="A866" s="2">
        <v>865</v>
      </c>
      <c r="B866" s="2">
        <v>490</v>
      </c>
      <c r="C866" s="2">
        <v>24343</v>
      </c>
      <c r="D866" s="3">
        <v>44404</v>
      </c>
      <c r="E866" s="4">
        <v>44407</v>
      </c>
      <c r="F866" s="5" t="str">
        <f>VLOOKUP(B866, customers!A:D, 3, FALSE)</f>
        <v>Male</v>
      </c>
      <c r="G866" s="6">
        <f>VLOOKUP(B866, customers!A:D, 4, FALSE)</f>
        <v>57</v>
      </c>
      <c r="H866" s="7" t="str">
        <f>VLOOKUP(B866, customers!A:H, 8, FALSE)</f>
        <v>New South Wales</v>
      </c>
      <c r="I866" s="7" t="str">
        <f>VLOOKUP(B866, customers!A:H, 7, FALSE)</f>
        <v>Mollyland</v>
      </c>
    </row>
    <row r="867" spans="1:9" ht="15">
      <c r="A867" s="2">
        <v>866</v>
      </c>
      <c r="B867" s="2">
        <v>88</v>
      </c>
      <c r="C867" s="2">
        <v>48270</v>
      </c>
      <c r="D867" s="3">
        <v>44297</v>
      </c>
      <c r="E867" s="4">
        <v>44307</v>
      </c>
      <c r="F867" s="5" t="str">
        <f>VLOOKUP(B867, customers!A:D, 3, FALSE)</f>
        <v>Male</v>
      </c>
      <c r="G867" s="6">
        <f>VLOOKUP(B867, customers!A:D, 4, FALSE)</f>
        <v>78</v>
      </c>
      <c r="H867" s="7" t="str">
        <f>VLOOKUP(B867, customers!A:H, 8, FALSE)</f>
        <v>South Australia</v>
      </c>
      <c r="I867" s="7" t="str">
        <f>VLOOKUP(B867, customers!A:H, 7, FALSE)</f>
        <v>Port Liam</v>
      </c>
    </row>
    <row r="868" spans="1:9" ht="15">
      <c r="A868" s="2">
        <v>867</v>
      </c>
      <c r="B868" s="2">
        <v>342</v>
      </c>
      <c r="C868" s="2">
        <v>42248</v>
      </c>
      <c r="D868" s="3">
        <v>44278</v>
      </c>
      <c r="E868" s="4">
        <v>44293</v>
      </c>
      <c r="F868" s="5" t="str">
        <f>VLOOKUP(B868, customers!A:D, 3, FALSE)</f>
        <v>Genderqueer</v>
      </c>
      <c r="G868" s="6">
        <f>VLOOKUP(B868, customers!A:D, 4, FALSE)</f>
        <v>45</v>
      </c>
      <c r="H868" s="7" t="str">
        <f>VLOOKUP(B868, customers!A:H, 8, FALSE)</f>
        <v>Victoria</v>
      </c>
      <c r="I868" s="7" t="str">
        <f>VLOOKUP(B868, customers!A:H, 7, FALSE)</f>
        <v>Barrowschester</v>
      </c>
    </row>
    <row r="869" spans="1:9" ht="15">
      <c r="A869" s="2">
        <v>868</v>
      </c>
      <c r="B869" s="2">
        <v>937</v>
      </c>
      <c r="C869" s="2">
        <v>43447</v>
      </c>
      <c r="D869" s="3">
        <v>44286</v>
      </c>
      <c r="E869" s="4">
        <v>44289</v>
      </c>
      <c r="F869" s="5" t="str">
        <f>VLOOKUP(B869, customers!A:D, 3, FALSE)</f>
        <v>Male</v>
      </c>
      <c r="G869" s="6">
        <f>VLOOKUP(B869, customers!A:D, 4, FALSE)</f>
        <v>70</v>
      </c>
      <c r="H869" s="7" t="str">
        <f>VLOOKUP(B869, customers!A:H, 8, FALSE)</f>
        <v>New South Wales</v>
      </c>
      <c r="I869" s="7" t="str">
        <f>VLOOKUP(B869, customers!A:H, 7, FALSE)</f>
        <v>Schneiderstad</v>
      </c>
    </row>
    <row r="870" spans="1:9" ht="15">
      <c r="A870" s="2">
        <v>869</v>
      </c>
      <c r="B870" s="2">
        <v>605</v>
      </c>
      <c r="C870" s="2">
        <v>11108</v>
      </c>
      <c r="D870" s="3">
        <v>44464</v>
      </c>
      <c r="E870" s="4">
        <v>44489</v>
      </c>
      <c r="F870" s="5" t="str">
        <f>VLOOKUP(B870, customers!A:D, 3, FALSE)</f>
        <v>Female</v>
      </c>
      <c r="G870" s="6">
        <f>VLOOKUP(B870, customers!A:D, 4, FALSE)</f>
        <v>25</v>
      </c>
      <c r="H870" s="7" t="str">
        <f>VLOOKUP(B870, customers!A:H, 8, FALSE)</f>
        <v>Western Australia</v>
      </c>
      <c r="I870" s="7" t="str">
        <f>VLOOKUP(B870, customers!A:H, 7, FALSE)</f>
        <v>Hamiltonshire</v>
      </c>
    </row>
    <row r="871" spans="1:9" ht="15">
      <c r="A871" s="2">
        <v>870</v>
      </c>
      <c r="B871" s="2">
        <v>647</v>
      </c>
      <c r="C871" s="2">
        <v>47385</v>
      </c>
      <c r="D871" s="3">
        <v>44409</v>
      </c>
      <c r="E871" s="4">
        <v>44420</v>
      </c>
      <c r="F871" s="5" t="str">
        <f>VLOOKUP(B871, customers!A:D, 3, FALSE)</f>
        <v>Male</v>
      </c>
      <c r="G871" s="6">
        <f>VLOOKUP(B871, customers!A:D, 4, FALSE)</f>
        <v>51</v>
      </c>
      <c r="H871" s="7" t="str">
        <f>VLOOKUP(B871, customers!A:H, 8, FALSE)</f>
        <v>Australian Capital Territory</v>
      </c>
      <c r="I871" s="7" t="str">
        <f>VLOOKUP(B871, customers!A:H, 7, FALSE)</f>
        <v>Lake Nicholasfort</v>
      </c>
    </row>
    <row r="872" spans="1:9" ht="15">
      <c r="A872" s="2">
        <v>871</v>
      </c>
      <c r="B872" s="2">
        <v>550</v>
      </c>
      <c r="C872" s="2">
        <v>10888</v>
      </c>
      <c r="D872" s="3">
        <v>44463</v>
      </c>
      <c r="E872" s="4">
        <v>44477</v>
      </c>
      <c r="F872" s="5" t="str">
        <f>VLOOKUP(B872, customers!A:D, 3, FALSE)</f>
        <v>Male</v>
      </c>
      <c r="G872" s="6">
        <f>VLOOKUP(B872, customers!A:D, 4, FALSE)</f>
        <v>22</v>
      </c>
      <c r="H872" s="7" t="str">
        <f>VLOOKUP(B872, customers!A:H, 8, FALSE)</f>
        <v>New South Wales</v>
      </c>
      <c r="I872" s="7" t="str">
        <f>VLOOKUP(B872, customers!A:H, 7, FALSE)</f>
        <v>Sophiafurt</v>
      </c>
    </row>
    <row r="873" spans="1:9" ht="15">
      <c r="A873" s="2">
        <v>872</v>
      </c>
      <c r="B873" s="2">
        <v>954</v>
      </c>
      <c r="C873" s="2">
        <v>43868</v>
      </c>
      <c r="D873" s="3">
        <v>44465</v>
      </c>
      <c r="E873" s="4">
        <v>44483</v>
      </c>
      <c r="F873" s="5" t="str">
        <f>VLOOKUP(B873, customers!A:D, 3, FALSE)</f>
        <v>Non-binary</v>
      </c>
      <c r="G873" s="6">
        <f>VLOOKUP(B873, customers!A:D, 4, FALSE)</f>
        <v>69</v>
      </c>
      <c r="H873" s="7" t="str">
        <f>VLOOKUP(B873, customers!A:H, 8, FALSE)</f>
        <v>South Australia</v>
      </c>
      <c r="I873" s="7" t="str">
        <f>VLOOKUP(B873, customers!A:H, 7, FALSE)</f>
        <v>Lake Evemouth</v>
      </c>
    </row>
    <row r="874" spans="1:9" ht="15">
      <c r="A874" s="2">
        <v>873</v>
      </c>
      <c r="B874" s="2">
        <v>100</v>
      </c>
      <c r="C874" s="2">
        <v>55341</v>
      </c>
      <c r="D874" s="3">
        <v>44311</v>
      </c>
      <c r="E874" s="4">
        <v>44323</v>
      </c>
      <c r="F874" s="5" t="str">
        <f>VLOOKUP(B874, customers!A:D, 3, FALSE)</f>
        <v>Genderfluid</v>
      </c>
      <c r="G874" s="6">
        <f>VLOOKUP(B874, customers!A:D, 4, FALSE)</f>
        <v>69</v>
      </c>
      <c r="H874" s="7" t="str">
        <f>VLOOKUP(B874, customers!A:H, 8, FALSE)</f>
        <v>Queensland</v>
      </c>
      <c r="I874" s="7" t="str">
        <f>VLOOKUP(B874, customers!A:H, 7, FALSE)</f>
        <v>Lake Callumville</v>
      </c>
    </row>
    <row r="875" spans="1:9" ht="15">
      <c r="A875" s="2">
        <v>874</v>
      </c>
      <c r="B875" s="2">
        <v>557</v>
      </c>
      <c r="C875" s="2">
        <v>25370</v>
      </c>
      <c r="D875" s="3">
        <v>44280</v>
      </c>
      <c r="E875" s="4">
        <v>44296</v>
      </c>
      <c r="F875" s="5" t="str">
        <f>VLOOKUP(B875, customers!A:D, 3, FALSE)</f>
        <v>Bigender</v>
      </c>
      <c r="G875" s="6">
        <f>VLOOKUP(B875, customers!A:D, 4, FALSE)</f>
        <v>59</v>
      </c>
      <c r="H875" s="7" t="str">
        <f>VLOOKUP(B875, customers!A:H, 8, FALSE)</f>
        <v>Tasmania</v>
      </c>
      <c r="I875" s="7" t="str">
        <f>VLOOKUP(B875, customers!A:H, 7, FALSE)</f>
        <v>Lake Jesse</v>
      </c>
    </row>
    <row r="876" spans="1:9" ht="15">
      <c r="A876" s="2">
        <v>875</v>
      </c>
      <c r="B876" s="2">
        <v>383</v>
      </c>
      <c r="C876" s="2">
        <v>25336</v>
      </c>
      <c r="D876" s="3">
        <v>44253</v>
      </c>
      <c r="E876" s="4">
        <v>44254</v>
      </c>
      <c r="F876" s="5" t="str">
        <f>VLOOKUP(B876, customers!A:D, 3, FALSE)</f>
        <v>Non-binary</v>
      </c>
      <c r="G876" s="6">
        <f>VLOOKUP(B876, customers!A:D, 4, FALSE)</f>
        <v>23</v>
      </c>
      <c r="H876" s="7" t="str">
        <f>VLOOKUP(B876, customers!A:H, 8, FALSE)</f>
        <v>Victoria</v>
      </c>
      <c r="I876" s="7" t="str">
        <f>VLOOKUP(B876, customers!A:H, 7, FALSE)</f>
        <v>South Hannahstad</v>
      </c>
    </row>
    <row r="877" spans="1:9" ht="15">
      <c r="A877" s="2">
        <v>876</v>
      </c>
      <c r="B877" s="2">
        <v>566</v>
      </c>
      <c r="C877" s="2">
        <v>52388</v>
      </c>
      <c r="D877" s="3">
        <v>44336</v>
      </c>
      <c r="E877" s="4">
        <v>44340</v>
      </c>
      <c r="F877" s="5" t="str">
        <f>VLOOKUP(B877, customers!A:D, 3, FALSE)</f>
        <v>Male</v>
      </c>
      <c r="G877" s="6">
        <f>VLOOKUP(B877, customers!A:D, 4, FALSE)</f>
        <v>23</v>
      </c>
      <c r="H877" s="7" t="str">
        <f>VLOOKUP(B877, customers!A:H, 8, FALSE)</f>
        <v>Tasmania</v>
      </c>
      <c r="I877" s="7" t="str">
        <f>VLOOKUP(B877, customers!A:H, 7, FALSE)</f>
        <v>O'keefeton</v>
      </c>
    </row>
    <row r="878" spans="1:9" ht="15">
      <c r="A878" s="2">
        <v>877</v>
      </c>
      <c r="B878" s="2">
        <v>558</v>
      </c>
      <c r="C878" s="2">
        <v>25468</v>
      </c>
      <c r="D878" s="3">
        <v>44391</v>
      </c>
      <c r="E878" s="4">
        <v>44410</v>
      </c>
      <c r="F878" s="5" t="str">
        <f>VLOOKUP(B878, customers!A:D, 3, FALSE)</f>
        <v>Genderqueer</v>
      </c>
      <c r="G878" s="6">
        <f>VLOOKUP(B878, customers!A:D, 4, FALSE)</f>
        <v>38</v>
      </c>
      <c r="H878" s="7" t="str">
        <f>VLOOKUP(B878, customers!A:H, 8, FALSE)</f>
        <v>South Australia</v>
      </c>
      <c r="I878" s="7" t="str">
        <f>VLOOKUP(B878, customers!A:H, 7, FALSE)</f>
        <v>Violetfort</v>
      </c>
    </row>
    <row r="879" spans="1:9" ht="15">
      <c r="A879" s="2">
        <v>878</v>
      </c>
      <c r="B879" s="2">
        <v>470</v>
      </c>
      <c r="C879" s="2">
        <v>50578</v>
      </c>
      <c r="D879" s="3">
        <v>44286</v>
      </c>
      <c r="E879" s="4">
        <v>44306</v>
      </c>
      <c r="F879" s="5" t="str">
        <f>VLOOKUP(B879, customers!A:D, 3, FALSE)</f>
        <v>Genderfluid</v>
      </c>
      <c r="G879" s="6">
        <f>VLOOKUP(B879, customers!A:D, 4, FALSE)</f>
        <v>45</v>
      </c>
      <c r="H879" s="7" t="str">
        <f>VLOOKUP(B879, customers!A:H, 8, FALSE)</f>
        <v>Western Australia</v>
      </c>
      <c r="I879" s="7" t="str">
        <f>VLOOKUP(B879, customers!A:H, 7, FALSE)</f>
        <v>Edwardtown</v>
      </c>
    </row>
    <row r="880" spans="1:9" ht="15">
      <c r="A880" s="2">
        <v>879</v>
      </c>
      <c r="B880" s="2">
        <v>370</v>
      </c>
      <c r="C880" s="2">
        <v>37561</v>
      </c>
      <c r="D880" s="4">
        <v>44480</v>
      </c>
      <c r="E880" s="4">
        <v>44489</v>
      </c>
      <c r="F880" s="5" t="str">
        <f>VLOOKUP(B880, customers!A:D, 3, FALSE)</f>
        <v>Agender</v>
      </c>
      <c r="G880" s="6">
        <f>VLOOKUP(B880, customers!A:D, 4, FALSE)</f>
        <v>38</v>
      </c>
      <c r="H880" s="7" t="str">
        <f>VLOOKUP(B880, customers!A:H, 8, FALSE)</f>
        <v>Australian Capital Territory</v>
      </c>
      <c r="I880" s="7" t="str">
        <f>VLOOKUP(B880, customers!A:H, 7, FALSE)</f>
        <v>Abbottbury</v>
      </c>
    </row>
    <row r="881" spans="1:9" ht="15">
      <c r="A881" s="2">
        <v>880</v>
      </c>
      <c r="B881" s="2">
        <v>872</v>
      </c>
      <c r="C881" s="2">
        <v>43851</v>
      </c>
      <c r="D881" s="3">
        <v>44246</v>
      </c>
      <c r="E881" s="4">
        <v>44271</v>
      </c>
      <c r="F881" s="5" t="str">
        <f>VLOOKUP(B881, customers!A:D, 3, FALSE)</f>
        <v>Non-binary</v>
      </c>
      <c r="G881" s="6">
        <f>VLOOKUP(B881, customers!A:D, 4, FALSE)</f>
        <v>74</v>
      </c>
      <c r="H881" s="7" t="str">
        <f>VLOOKUP(B881, customers!A:H, 8, FALSE)</f>
        <v>New South Wales</v>
      </c>
      <c r="I881" s="7" t="str">
        <f>VLOOKUP(B881, customers!A:H, 7, FALSE)</f>
        <v>West Lukeshire</v>
      </c>
    </row>
    <row r="882" spans="1:9" ht="15">
      <c r="A882" s="2">
        <v>881</v>
      </c>
      <c r="B882" s="2">
        <v>318</v>
      </c>
      <c r="C882" s="2">
        <v>51945</v>
      </c>
      <c r="D882" s="3">
        <v>44245</v>
      </c>
      <c r="E882" s="4">
        <v>44265</v>
      </c>
      <c r="F882" s="5" t="str">
        <f>VLOOKUP(B882, customers!A:D, 3, FALSE)</f>
        <v>Polygender</v>
      </c>
      <c r="G882" s="6">
        <f>VLOOKUP(B882, customers!A:D, 4, FALSE)</f>
        <v>63</v>
      </c>
      <c r="H882" s="7" t="str">
        <f>VLOOKUP(B882, customers!A:H, 8, FALSE)</f>
        <v>Western Australia</v>
      </c>
      <c r="I882" s="7" t="str">
        <f>VLOOKUP(B882, customers!A:H, 7, FALSE)</f>
        <v>Georgiatown</v>
      </c>
    </row>
    <row r="883" spans="1:9" ht="15">
      <c r="A883" s="2">
        <v>882</v>
      </c>
      <c r="B883" s="2">
        <v>821</v>
      </c>
      <c r="C883" s="2">
        <v>53666</v>
      </c>
      <c r="D883" s="3">
        <v>44382</v>
      </c>
      <c r="E883" s="4">
        <v>44384</v>
      </c>
      <c r="F883" s="5" t="str">
        <f>VLOOKUP(B883, customers!A:D, 3, FALSE)</f>
        <v>Agender</v>
      </c>
      <c r="G883" s="6">
        <f>VLOOKUP(B883, customers!A:D, 4, FALSE)</f>
        <v>74</v>
      </c>
      <c r="H883" s="7" t="str">
        <f>VLOOKUP(B883, customers!A:H, 8, FALSE)</f>
        <v>Australian Capital Territory</v>
      </c>
      <c r="I883" s="7" t="str">
        <f>VLOOKUP(B883, customers!A:H, 7, FALSE)</f>
        <v>Haleybury</v>
      </c>
    </row>
    <row r="884" spans="1:9" ht="15">
      <c r="A884" s="2">
        <v>883</v>
      </c>
      <c r="B884" s="2">
        <v>360</v>
      </c>
      <c r="C884" s="2">
        <v>43729</v>
      </c>
      <c r="D884" s="3">
        <v>44254</v>
      </c>
      <c r="E884" s="4">
        <v>44260</v>
      </c>
      <c r="F884" s="5" t="str">
        <f>VLOOKUP(B884, customers!A:D, 3, FALSE)</f>
        <v>Male</v>
      </c>
      <c r="G884" s="6">
        <f>VLOOKUP(B884, customers!A:D, 4, FALSE)</f>
        <v>68</v>
      </c>
      <c r="H884" s="7" t="str">
        <f>VLOOKUP(B884, customers!A:H, 8, FALSE)</f>
        <v>Northern Territory</v>
      </c>
      <c r="I884" s="7" t="str">
        <f>VLOOKUP(B884, customers!A:H, 7, FALSE)</f>
        <v>Kingmouth</v>
      </c>
    </row>
    <row r="885" spans="1:9" ht="15">
      <c r="A885" s="2">
        <v>884</v>
      </c>
      <c r="B885" s="2">
        <v>62</v>
      </c>
      <c r="C885" s="2">
        <v>54659</v>
      </c>
      <c r="D885" s="3">
        <v>44424</v>
      </c>
      <c r="E885" s="4">
        <v>44447</v>
      </c>
      <c r="F885" s="5" t="str">
        <f>VLOOKUP(B885, customers!A:D, 3, FALSE)</f>
        <v>Bigender</v>
      </c>
      <c r="G885" s="6">
        <f>VLOOKUP(B885, customers!A:D, 4, FALSE)</f>
        <v>32</v>
      </c>
      <c r="H885" s="7" t="str">
        <f>VLOOKUP(B885, customers!A:H, 8, FALSE)</f>
        <v>Australian Capital Territory</v>
      </c>
      <c r="I885" s="7" t="str">
        <f>VLOOKUP(B885, customers!A:H, 7, FALSE)</f>
        <v>New Beaumouth</v>
      </c>
    </row>
    <row r="886" spans="1:9" ht="15">
      <c r="A886" s="2">
        <v>885</v>
      </c>
      <c r="B886" s="2">
        <v>16</v>
      </c>
      <c r="C886" s="2">
        <v>27561</v>
      </c>
      <c r="D886" s="4">
        <v>44487</v>
      </c>
      <c r="E886" s="4">
        <v>44513</v>
      </c>
      <c r="F886" s="5" t="str">
        <f>VLOOKUP(B886, customers!A:D, 3, FALSE)</f>
        <v>Male</v>
      </c>
      <c r="G886" s="6">
        <f>VLOOKUP(B886, customers!A:D, 4, FALSE)</f>
        <v>75</v>
      </c>
      <c r="H886" s="7" t="str">
        <f>VLOOKUP(B886, customers!A:H, 8, FALSE)</f>
        <v>Victoria</v>
      </c>
      <c r="I886" s="7" t="str">
        <f>VLOOKUP(B886, customers!A:H, 7, FALSE)</f>
        <v>New Kai</v>
      </c>
    </row>
    <row r="887" spans="1:9" ht="15">
      <c r="A887" s="2">
        <v>886</v>
      </c>
      <c r="B887" s="2">
        <v>898</v>
      </c>
      <c r="C887" s="2">
        <v>51067</v>
      </c>
      <c r="D887" s="3">
        <v>44461</v>
      </c>
      <c r="E887" s="4">
        <v>44487</v>
      </c>
      <c r="F887" s="5" t="str">
        <f>VLOOKUP(B887, customers!A:D, 3, FALSE)</f>
        <v>Bigender</v>
      </c>
      <c r="G887" s="6">
        <f>VLOOKUP(B887, customers!A:D, 4, FALSE)</f>
        <v>41</v>
      </c>
      <c r="H887" s="7" t="str">
        <f>VLOOKUP(B887, customers!A:H, 8, FALSE)</f>
        <v>New South Wales</v>
      </c>
      <c r="I887" s="7" t="str">
        <f>VLOOKUP(B887, customers!A:H, 7, FALSE)</f>
        <v>Angelinaport</v>
      </c>
    </row>
    <row r="888" spans="1:9" ht="15">
      <c r="A888" s="2">
        <v>887</v>
      </c>
      <c r="B888" s="2">
        <v>669</v>
      </c>
      <c r="C888" s="2">
        <v>10969</v>
      </c>
      <c r="D888" s="3">
        <v>44223</v>
      </c>
      <c r="E888" s="4">
        <v>44247</v>
      </c>
      <c r="F888" s="5" t="str">
        <f>VLOOKUP(B888, customers!A:D, 3, FALSE)</f>
        <v>Genderfluid</v>
      </c>
      <c r="G888" s="6">
        <f>VLOOKUP(B888, customers!A:D, 4, FALSE)</f>
        <v>68</v>
      </c>
      <c r="H888" s="7" t="str">
        <f>VLOOKUP(B888, customers!A:H, 8, FALSE)</f>
        <v>Victoria</v>
      </c>
      <c r="I888" s="7" t="str">
        <f>VLOOKUP(B888, customers!A:H, 7, FALSE)</f>
        <v>Bauchland</v>
      </c>
    </row>
    <row r="889" spans="1:9" ht="15">
      <c r="A889" s="2">
        <v>888</v>
      </c>
      <c r="B889" s="2">
        <v>108</v>
      </c>
      <c r="C889" s="2">
        <v>38001</v>
      </c>
      <c r="D889" s="3">
        <v>44306</v>
      </c>
      <c r="E889" s="4">
        <v>44319</v>
      </c>
      <c r="F889" s="5" t="str">
        <f>VLOOKUP(B889, customers!A:D, 3, FALSE)</f>
        <v>Bigender</v>
      </c>
      <c r="G889" s="6">
        <f>VLOOKUP(B889, customers!A:D, 4, FALSE)</f>
        <v>57</v>
      </c>
      <c r="H889" s="7" t="str">
        <f>VLOOKUP(B889, customers!A:H, 8, FALSE)</f>
        <v>Queensland</v>
      </c>
      <c r="I889" s="7" t="str">
        <f>VLOOKUP(B889, customers!A:H, 7, FALSE)</f>
        <v>Port Rosemouth</v>
      </c>
    </row>
    <row r="890" spans="1:9" ht="15">
      <c r="A890" s="2">
        <v>889</v>
      </c>
      <c r="B890" s="2">
        <v>332</v>
      </c>
      <c r="C890" s="2">
        <v>27115</v>
      </c>
      <c r="D890" s="3">
        <v>44408</v>
      </c>
      <c r="E890" s="4">
        <v>44419</v>
      </c>
      <c r="F890" s="5" t="str">
        <f>VLOOKUP(B890, customers!A:D, 3, FALSE)</f>
        <v>Male</v>
      </c>
      <c r="G890" s="6">
        <f>VLOOKUP(B890, customers!A:D, 4, FALSE)</f>
        <v>75</v>
      </c>
      <c r="H890" s="7" t="str">
        <f>VLOOKUP(B890, customers!A:H, 8, FALSE)</f>
        <v>Northern Territory</v>
      </c>
      <c r="I890" s="7" t="str">
        <f>VLOOKUP(B890, customers!A:H, 7, FALSE)</f>
        <v>East George</v>
      </c>
    </row>
    <row r="891" spans="1:9" ht="15">
      <c r="A891" s="2">
        <v>890</v>
      </c>
      <c r="B891" s="2">
        <v>649</v>
      </c>
      <c r="C891" s="2">
        <v>54889</v>
      </c>
      <c r="D891" s="3">
        <v>44368</v>
      </c>
      <c r="E891" s="4">
        <v>44384</v>
      </c>
      <c r="F891" s="5" t="str">
        <f>VLOOKUP(B891, customers!A:D, 3, FALSE)</f>
        <v>Genderfluid</v>
      </c>
      <c r="G891" s="6">
        <f>VLOOKUP(B891, customers!A:D, 4, FALSE)</f>
        <v>74</v>
      </c>
      <c r="H891" s="7" t="str">
        <f>VLOOKUP(B891, customers!A:H, 8, FALSE)</f>
        <v>Northern Territory</v>
      </c>
      <c r="I891" s="7" t="str">
        <f>VLOOKUP(B891, customers!A:H, 7, FALSE)</f>
        <v>Schneiderbury</v>
      </c>
    </row>
    <row r="892" spans="1:9" ht="15">
      <c r="A892" s="2">
        <v>891</v>
      </c>
      <c r="B892" s="2">
        <v>350</v>
      </c>
      <c r="C892" s="2">
        <v>36118</v>
      </c>
      <c r="D892" s="3">
        <v>44420</v>
      </c>
      <c r="E892" s="4">
        <v>44422</v>
      </c>
      <c r="F892" s="5" t="str">
        <f>VLOOKUP(B892, customers!A:D, 3, FALSE)</f>
        <v>Bigender</v>
      </c>
      <c r="G892" s="6">
        <f>VLOOKUP(B892, customers!A:D, 4, FALSE)</f>
        <v>23</v>
      </c>
      <c r="H892" s="7" t="str">
        <f>VLOOKUP(B892, customers!A:H, 8, FALSE)</f>
        <v>Victoria</v>
      </c>
      <c r="I892" s="7" t="str">
        <f>VLOOKUP(B892, customers!A:H, 7, FALSE)</f>
        <v>North Alex</v>
      </c>
    </row>
    <row r="893" spans="1:9" ht="15">
      <c r="A893" s="2">
        <v>892</v>
      </c>
      <c r="B893" s="2">
        <v>586</v>
      </c>
      <c r="C893" s="2">
        <v>21071</v>
      </c>
      <c r="D893" s="3">
        <v>44295</v>
      </c>
      <c r="E893" s="4">
        <v>44297</v>
      </c>
      <c r="F893" s="5" t="str">
        <f>VLOOKUP(B893, customers!A:D, 3, FALSE)</f>
        <v>Agender</v>
      </c>
      <c r="G893" s="6">
        <f>VLOOKUP(B893, customers!A:D, 4, FALSE)</f>
        <v>34</v>
      </c>
      <c r="H893" s="7" t="str">
        <f>VLOOKUP(B893, customers!A:H, 8, FALSE)</f>
        <v>New South Wales</v>
      </c>
      <c r="I893" s="7" t="str">
        <f>VLOOKUP(B893, customers!A:H, 7, FALSE)</f>
        <v>Hallhaven</v>
      </c>
    </row>
    <row r="894" spans="1:9" ht="15">
      <c r="A894" s="2">
        <v>893</v>
      </c>
      <c r="B894" s="2">
        <v>854</v>
      </c>
      <c r="C894" s="2">
        <v>49324</v>
      </c>
      <c r="D894" s="3">
        <v>44261</v>
      </c>
      <c r="E894" s="4">
        <v>44269</v>
      </c>
      <c r="F894" s="5" t="str">
        <f>VLOOKUP(B894, customers!A:D, 3, FALSE)</f>
        <v>Female</v>
      </c>
      <c r="G894" s="6">
        <f>VLOOKUP(B894, customers!A:D, 4, FALSE)</f>
        <v>74</v>
      </c>
      <c r="H894" s="7" t="str">
        <f>VLOOKUP(B894, customers!A:H, 8, FALSE)</f>
        <v>Victoria</v>
      </c>
      <c r="I894" s="7" t="str">
        <f>VLOOKUP(B894, customers!A:H, 7, FALSE)</f>
        <v>Walkertown</v>
      </c>
    </row>
    <row r="895" spans="1:9" ht="15">
      <c r="A895" s="2">
        <v>894</v>
      </c>
      <c r="B895" s="2">
        <v>1000</v>
      </c>
      <c r="C895" s="2">
        <v>35622</v>
      </c>
      <c r="D895" s="4">
        <v>44480</v>
      </c>
      <c r="E895" s="4">
        <v>44482</v>
      </c>
      <c r="F895" s="5" t="str">
        <f>VLOOKUP(B895, customers!A:D, 3, FALSE)</f>
        <v>Male</v>
      </c>
      <c r="G895" s="6">
        <f>VLOOKUP(B895, customers!A:D, 4, FALSE)</f>
        <v>71</v>
      </c>
      <c r="H895" s="7" t="str">
        <f>VLOOKUP(B895, customers!A:H, 8, FALSE)</f>
        <v>Tasmania</v>
      </c>
      <c r="I895" s="7" t="str">
        <f>VLOOKUP(B895, customers!A:H, 7, FALSE)</f>
        <v>Lake Audreyborough</v>
      </c>
    </row>
    <row r="896" spans="1:9" ht="15">
      <c r="A896" s="2">
        <v>895</v>
      </c>
      <c r="B896" s="2">
        <v>664</v>
      </c>
      <c r="C896" s="2">
        <v>56830</v>
      </c>
      <c r="D896" s="3">
        <v>44403</v>
      </c>
      <c r="E896" s="4">
        <v>44423</v>
      </c>
      <c r="F896" s="5" t="str">
        <f>VLOOKUP(B896, customers!A:D, 3, FALSE)</f>
        <v>Genderfluid</v>
      </c>
      <c r="G896" s="6">
        <f>VLOOKUP(B896, customers!A:D, 4, FALSE)</f>
        <v>32</v>
      </c>
      <c r="H896" s="7" t="str">
        <f>VLOOKUP(B896, customers!A:H, 8, FALSE)</f>
        <v>Tasmania</v>
      </c>
      <c r="I896" s="7" t="str">
        <f>VLOOKUP(B896, customers!A:H, 7, FALSE)</f>
        <v>East Max</v>
      </c>
    </row>
    <row r="897" spans="1:9" ht="15">
      <c r="A897" s="2">
        <v>896</v>
      </c>
      <c r="B897" s="2">
        <v>446</v>
      </c>
      <c r="C897" s="2">
        <v>46213</v>
      </c>
      <c r="D897" s="3">
        <v>44269</v>
      </c>
      <c r="E897" s="4">
        <v>44286</v>
      </c>
      <c r="F897" s="5" t="str">
        <f>VLOOKUP(B897, customers!A:D, 3, FALSE)</f>
        <v>Non-binary</v>
      </c>
      <c r="G897" s="6">
        <f>VLOOKUP(B897, customers!A:D, 4, FALSE)</f>
        <v>47</v>
      </c>
      <c r="H897" s="7" t="str">
        <f>VLOOKUP(B897, customers!A:H, 8, FALSE)</f>
        <v>Tasmania</v>
      </c>
      <c r="I897" s="7" t="str">
        <f>VLOOKUP(B897, customers!A:H, 7, FALSE)</f>
        <v>North Lukeshire</v>
      </c>
    </row>
    <row r="898" spans="1:9" ht="15">
      <c r="A898" s="2">
        <v>897</v>
      </c>
      <c r="B898" s="2">
        <v>278</v>
      </c>
      <c r="C898" s="2">
        <v>46681</v>
      </c>
      <c r="D898" s="3">
        <v>44434</v>
      </c>
      <c r="E898" s="4">
        <v>44456</v>
      </c>
      <c r="F898" s="5" t="str">
        <f>VLOOKUP(B898, customers!A:D, 3, FALSE)</f>
        <v>Non-binary</v>
      </c>
      <c r="G898" s="6">
        <f>VLOOKUP(B898, customers!A:D, 4, FALSE)</f>
        <v>73</v>
      </c>
      <c r="H898" s="7" t="str">
        <f>VLOOKUP(B898, customers!A:H, 8, FALSE)</f>
        <v>Queensland</v>
      </c>
      <c r="I898" s="7" t="str">
        <f>VLOOKUP(B898, customers!A:H, 7, FALSE)</f>
        <v>North Josephmouth</v>
      </c>
    </row>
    <row r="899" spans="1:9" ht="15">
      <c r="A899" s="2">
        <v>898</v>
      </c>
      <c r="B899" s="2">
        <v>465</v>
      </c>
      <c r="C899" s="2">
        <v>51868</v>
      </c>
      <c r="D899" s="3">
        <v>44377</v>
      </c>
      <c r="E899" s="4">
        <v>44381</v>
      </c>
      <c r="F899" s="5" t="str">
        <f>VLOOKUP(B899, customers!A:D, 3, FALSE)</f>
        <v>Female</v>
      </c>
      <c r="G899" s="6">
        <f>VLOOKUP(B899, customers!A:D, 4, FALSE)</f>
        <v>38</v>
      </c>
      <c r="H899" s="7" t="str">
        <f>VLOOKUP(B899, customers!A:H, 8, FALSE)</f>
        <v>Victoria</v>
      </c>
      <c r="I899" s="7" t="str">
        <f>VLOOKUP(B899, customers!A:H, 7, FALSE)</f>
        <v>Williammouth</v>
      </c>
    </row>
    <row r="900" spans="1:9" ht="15">
      <c r="A900" s="2">
        <v>899</v>
      </c>
      <c r="B900" s="2">
        <v>408</v>
      </c>
      <c r="C900" s="2">
        <v>32250</v>
      </c>
      <c r="D900" s="3">
        <v>44412</v>
      </c>
      <c r="E900" s="4">
        <v>44422</v>
      </c>
      <c r="F900" s="5" t="str">
        <f>VLOOKUP(B900, customers!A:D, 3, FALSE)</f>
        <v>Genderfluid</v>
      </c>
      <c r="G900" s="6">
        <f>VLOOKUP(B900, customers!A:D, 4, FALSE)</f>
        <v>66</v>
      </c>
      <c r="H900" s="7" t="str">
        <f>VLOOKUP(B900, customers!A:H, 8, FALSE)</f>
        <v>Australian Capital Territory</v>
      </c>
      <c r="I900" s="7" t="str">
        <f>VLOOKUP(B900, customers!A:H, 7, FALSE)</f>
        <v>Lake Haydenton</v>
      </c>
    </row>
    <row r="901" spans="1:9" ht="15">
      <c r="A901" s="2">
        <v>900</v>
      </c>
      <c r="B901" s="2">
        <v>409</v>
      </c>
      <c r="C901" s="2">
        <v>31161</v>
      </c>
      <c r="D901" s="3">
        <v>44384</v>
      </c>
      <c r="E901" s="4">
        <v>44401</v>
      </c>
      <c r="F901" s="5" t="str">
        <f>VLOOKUP(B901, customers!A:D, 3, FALSE)</f>
        <v>Male</v>
      </c>
      <c r="G901" s="6">
        <f>VLOOKUP(B901, customers!A:D, 4, FALSE)</f>
        <v>75</v>
      </c>
      <c r="H901" s="7" t="str">
        <f>VLOOKUP(B901, customers!A:H, 8, FALSE)</f>
        <v>Australian Capital Territory</v>
      </c>
      <c r="I901" s="7" t="str">
        <f>VLOOKUP(B901, customers!A:H, 7, FALSE)</f>
        <v>New Chase</v>
      </c>
    </row>
    <row r="902" spans="1:9" ht="15">
      <c r="A902" s="2">
        <v>901</v>
      </c>
      <c r="B902" s="2">
        <v>305</v>
      </c>
      <c r="C902" s="2">
        <v>46735</v>
      </c>
      <c r="D902" s="3">
        <v>44321</v>
      </c>
      <c r="E902" s="4">
        <v>44322</v>
      </c>
      <c r="F902" s="5" t="str">
        <f>VLOOKUP(B902, customers!A:D, 3, FALSE)</f>
        <v>Genderqueer</v>
      </c>
      <c r="G902" s="6">
        <f>VLOOKUP(B902, customers!A:D, 4, FALSE)</f>
        <v>25</v>
      </c>
      <c r="H902" s="7" t="str">
        <f>VLOOKUP(B902, customers!A:H, 8, FALSE)</f>
        <v>Australian Capital Territory</v>
      </c>
      <c r="I902" s="7" t="str">
        <f>VLOOKUP(B902, customers!A:H, 7, FALSE)</f>
        <v>Lake Aidan</v>
      </c>
    </row>
    <row r="903" spans="1:9" ht="15">
      <c r="A903" s="2">
        <v>902</v>
      </c>
      <c r="B903" s="2">
        <v>553</v>
      </c>
      <c r="C903" s="2">
        <v>30330</v>
      </c>
      <c r="D903" s="3">
        <v>44208</v>
      </c>
      <c r="E903" s="4">
        <v>44211</v>
      </c>
      <c r="F903" s="5" t="str">
        <f>VLOOKUP(B903, customers!A:D, 3, FALSE)</f>
        <v>Genderfluid</v>
      </c>
      <c r="G903" s="6">
        <f>VLOOKUP(B903, customers!A:D, 4, FALSE)</f>
        <v>30</v>
      </c>
      <c r="H903" s="7" t="str">
        <f>VLOOKUP(B903, customers!A:H, 8, FALSE)</f>
        <v>New South Wales</v>
      </c>
      <c r="I903" s="7" t="str">
        <f>VLOOKUP(B903, customers!A:H, 7, FALSE)</f>
        <v>Kaiview</v>
      </c>
    </row>
    <row r="904" spans="1:9" ht="15">
      <c r="A904" s="2">
        <v>903</v>
      </c>
      <c r="B904" s="2">
        <v>789</v>
      </c>
      <c r="C904" s="2">
        <v>21721</v>
      </c>
      <c r="D904" s="3">
        <v>44201</v>
      </c>
      <c r="E904" s="4">
        <v>44217</v>
      </c>
      <c r="F904" s="5" t="str">
        <f>VLOOKUP(B904, customers!A:D, 3, FALSE)</f>
        <v>Genderqueer</v>
      </c>
      <c r="G904" s="6">
        <f>VLOOKUP(B904, customers!A:D, 4, FALSE)</f>
        <v>36</v>
      </c>
      <c r="H904" s="7" t="str">
        <f>VLOOKUP(B904, customers!A:H, 8, FALSE)</f>
        <v>Western Australia</v>
      </c>
      <c r="I904" s="7" t="str">
        <f>VLOOKUP(B904, customers!A:H, 7, FALSE)</f>
        <v>Aliceland</v>
      </c>
    </row>
    <row r="905" spans="1:9" ht="15">
      <c r="A905" s="2">
        <v>904</v>
      </c>
      <c r="B905" s="2">
        <v>980</v>
      </c>
      <c r="C905" s="2">
        <v>40117</v>
      </c>
      <c r="D905" s="3">
        <v>44279</v>
      </c>
      <c r="E905" s="4">
        <v>44293</v>
      </c>
      <c r="F905" s="5" t="str">
        <f>VLOOKUP(B905, customers!A:D, 3, FALSE)</f>
        <v>Agender</v>
      </c>
      <c r="G905" s="6">
        <f>VLOOKUP(B905, customers!A:D, 4, FALSE)</f>
        <v>35</v>
      </c>
      <c r="H905" s="7" t="str">
        <f>VLOOKUP(B905, customers!A:H, 8, FALSE)</f>
        <v>South Australia</v>
      </c>
      <c r="I905" s="7" t="str">
        <f>VLOOKUP(B905, customers!A:H, 7, FALSE)</f>
        <v>Isaacberg</v>
      </c>
    </row>
    <row r="906" spans="1:9" ht="15">
      <c r="A906" s="2">
        <v>905</v>
      </c>
      <c r="B906" s="2">
        <v>439</v>
      </c>
      <c r="C906" s="2">
        <v>57884</v>
      </c>
      <c r="D906" s="3">
        <v>44207</v>
      </c>
      <c r="E906" s="4">
        <v>44219</v>
      </c>
      <c r="F906" s="5" t="str">
        <f>VLOOKUP(B906, customers!A:D, 3, FALSE)</f>
        <v>Female</v>
      </c>
      <c r="G906" s="6">
        <f>VLOOKUP(B906, customers!A:D, 4, FALSE)</f>
        <v>75</v>
      </c>
      <c r="H906" s="7" t="str">
        <f>VLOOKUP(B906, customers!A:H, 8, FALSE)</f>
        <v>Victoria</v>
      </c>
      <c r="I906" s="7" t="str">
        <f>VLOOKUP(B906, customers!A:H, 7, FALSE)</f>
        <v>West Thomas</v>
      </c>
    </row>
    <row r="907" spans="1:9" ht="15">
      <c r="A907" s="2">
        <v>906</v>
      </c>
      <c r="B907" s="2">
        <v>870</v>
      </c>
      <c r="C907" s="2">
        <v>40632</v>
      </c>
      <c r="D907" s="3">
        <v>44217</v>
      </c>
      <c r="E907" s="4">
        <v>44231</v>
      </c>
      <c r="F907" s="5" t="str">
        <f>VLOOKUP(B907, customers!A:D, 3, FALSE)</f>
        <v>Genderfluid</v>
      </c>
      <c r="G907" s="6">
        <f>VLOOKUP(B907, customers!A:D, 4, FALSE)</f>
        <v>49</v>
      </c>
      <c r="H907" s="7" t="str">
        <f>VLOOKUP(B907, customers!A:H, 8, FALSE)</f>
        <v>Queensland</v>
      </c>
      <c r="I907" s="7" t="str">
        <f>VLOOKUP(B907, customers!A:H, 7, FALSE)</f>
        <v>Lake Ashleyhaven</v>
      </c>
    </row>
    <row r="908" spans="1:9" ht="15">
      <c r="A908" s="2">
        <v>907</v>
      </c>
      <c r="B908" s="2">
        <v>971</v>
      </c>
      <c r="C908" s="2">
        <v>26863</v>
      </c>
      <c r="D908" s="3">
        <v>44423</v>
      </c>
      <c r="E908" s="4">
        <v>44425</v>
      </c>
      <c r="F908" s="5" t="str">
        <f>VLOOKUP(B908, customers!A:D, 3, FALSE)</f>
        <v>Genderfluid</v>
      </c>
      <c r="G908" s="6">
        <f>VLOOKUP(B908, customers!A:D, 4, FALSE)</f>
        <v>27</v>
      </c>
      <c r="H908" s="7" t="str">
        <f>VLOOKUP(B908, customers!A:H, 8, FALSE)</f>
        <v>Queensland</v>
      </c>
      <c r="I908" s="7" t="str">
        <f>VLOOKUP(B908, customers!A:H, 7, FALSE)</f>
        <v>East Chasehaven</v>
      </c>
    </row>
    <row r="909" spans="1:9" ht="15">
      <c r="A909" s="2">
        <v>908</v>
      </c>
      <c r="B909" s="2">
        <v>422</v>
      </c>
      <c r="C909" s="2">
        <v>55562</v>
      </c>
      <c r="D909" s="3">
        <v>44270</v>
      </c>
      <c r="E909" s="4">
        <v>44294</v>
      </c>
      <c r="F909" s="5" t="str">
        <f>VLOOKUP(B909, customers!A:D, 3, FALSE)</f>
        <v>Agender</v>
      </c>
      <c r="G909" s="6">
        <f>VLOOKUP(B909, customers!A:D, 4, FALSE)</f>
        <v>34</v>
      </c>
      <c r="H909" s="7" t="str">
        <f>VLOOKUP(B909, customers!A:H, 8, FALSE)</f>
        <v>Queensland</v>
      </c>
      <c r="I909" s="7" t="str">
        <f>VLOOKUP(B909, customers!A:H, 7, FALSE)</f>
        <v>Feeneymouth</v>
      </c>
    </row>
    <row r="910" spans="1:9" ht="15">
      <c r="A910" s="2">
        <v>909</v>
      </c>
      <c r="B910" s="2">
        <v>465</v>
      </c>
      <c r="C910" s="2">
        <v>34050</v>
      </c>
      <c r="D910" s="3">
        <v>44395</v>
      </c>
      <c r="E910" s="4">
        <v>44417</v>
      </c>
      <c r="F910" s="5" t="str">
        <f>VLOOKUP(B910, customers!A:D, 3, FALSE)</f>
        <v>Female</v>
      </c>
      <c r="G910" s="6">
        <f>VLOOKUP(B910, customers!A:D, 4, FALSE)</f>
        <v>38</v>
      </c>
      <c r="H910" s="7" t="str">
        <f>VLOOKUP(B910, customers!A:H, 8, FALSE)</f>
        <v>Victoria</v>
      </c>
      <c r="I910" s="7" t="str">
        <f>VLOOKUP(B910, customers!A:H, 7, FALSE)</f>
        <v>Williammouth</v>
      </c>
    </row>
    <row r="911" spans="1:9" ht="15">
      <c r="A911" s="2">
        <v>910</v>
      </c>
      <c r="B911" s="2">
        <v>738</v>
      </c>
      <c r="C911" s="2">
        <v>14581</v>
      </c>
      <c r="D911" s="3">
        <v>44223</v>
      </c>
      <c r="E911" s="4">
        <v>44233</v>
      </c>
      <c r="F911" s="5" t="str">
        <f>VLOOKUP(B911, customers!A:D, 3, FALSE)</f>
        <v>Genderqueer</v>
      </c>
      <c r="G911" s="6">
        <f>VLOOKUP(B911, customers!A:D, 4, FALSE)</f>
        <v>55</v>
      </c>
      <c r="H911" s="7" t="str">
        <f>VLOOKUP(B911, customers!A:H, 8, FALSE)</f>
        <v>Northern Territory</v>
      </c>
      <c r="I911" s="7" t="str">
        <f>VLOOKUP(B911, customers!A:H, 7, FALSE)</f>
        <v>Hollyfort</v>
      </c>
    </row>
    <row r="912" spans="1:9" ht="15">
      <c r="A912" s="2">
        <v>911</v>
      </c>
      <c r="B912" s="2">
        <v>189</v>
      </c>
      <c r="C912" s="2">
        <v>58886</v>
      </c>
      <c r="D912" s="3">
        <v>44431</v>
      </c>
      <c r="E912" s="4">
        <v>44445</v>
      </c>
      <c r="F912" s="5" t="str">
        <f>VLOOKUP(B912, customers!A:D, 3, FALSE)</f>
        <v>Bigender</v>
      </c>
      <c r="G912" s="6">
        <f>VLOOKUP(B912, customers!A:D, 4, FALSE)</f>
        <v>28</v>
      </c>
      <c r="H912" s="7" t="str">
        <f>VLOOKUP(B912, customers!A:H, 8, FALSE)</f>
        <v>Western Australia</v>
      </c>
      <c r="I912" s="7" t="str">
        <f>VLOOKUP(B912, customers!A:H, 7, FALSE)</f>
        <v>Lake Abigailhaven</v>
      </c>
    </row>
    <row r="913" spans="1:9" ht="15">
      <c r="A913" s="2">
        <v>912</v>
      </c>
      <c r="B913" s="2">
        <v>780</v>
      </c>
      <c r="C913" s="2">
        <v>48097</v>
      </c>
      <c r="D913" s="3">
        <v>44431</v>
      </c>
      <c r="E913" s="4">
        <v>44448</v>
      </c>
      <c r="F913" s="5" t="str">
        <f>VLOOKUP(B913, customers!A:D, 3, FALSE)</f>
        <v>Genderfluid</v>
      </c>
      <c r="G913" s="6">
        <f>VLOOKUP(B913, customers!A:D, 4, FALSE)</f>
        <v>55</v>
      </c>
      <c r="H913" s="7" t="str">
        <f>VLOOKUP(B913, customers!A:H, 8, FALSE)</f>
        <v>Victoria</v>
      </c>
      <c r="I913" s="7" t="str">
        <f>VLOOKUP(B913, customers!A:H, 7, FALSE)</f>
        <v>Caitlinview</v>
      </c>
    </row>
    <row r="914" spans="1:9" ht="15">
      <c r="A914" s="2">
        <v>913</v>
      </c>
      <c r="B914" s="2">
        <v>597</v>
      </c>
      <c r="C914" s="2">
        <v>16265</v>
      </c>
      <c r="D914" s="3">
        <v>44289</v>
      </c>
      <c r="E914" s="4">
        <v>44305</v>
      </c>
      <c r="F914" s="5" t="str">
        <f>VLOOKUP(B914, customers!A:D, 3, FALSE)</f>
        <v>Genderfluid</v>
      </c>
      <c r="G914" s="6">
        <f>VLOOKUP(B914, customers!A:D, 4, FALSE)</f>
        <v>80</v>
      </c>
      <c r="H914" s="7" t="str">
        <f>VLOOKUP(B914, customers!A:H, 8, FALSE)</f>
        <v>South Australia</v>
      </c>
      <c r="I914" s="7" t="str">
        <f>VLOOKUP(B914, customers!A:H, 7, FALSE)</f>
        <v>Lake Michaelbury</v>
      </c>
    </row>
    <row r="915" spans="1:9" ht="15">
      <c r="A915" s="2">
        <v>914</v>
      </c>
      <c r="B915" s="2">
        <v>577</v>
      </c>
      <c r="C915" s="2">
        <v>36771</v>
      </c>
      <c r="D915" s="3">
        <v>44325</v>
      </c>
      <c r="E915" s="4">
        <v>44328</v>
      </c>
      <c r="F915" s="5" t="str">
        <f>VLOOKUP(B915, customers!A:D, 3, FALSE)</f>
        <v>Genderfluid</v>
      </c>
      <c r="G915" s="6">
        <f>VLOOKUP(B915, customers!A:D, 4, FALSE)</f>
        <v>32</v>
      </c>
      <c r="H915" s="7" t="str">
        <f>VLOOKUP(B915, customers!A:H, 8, FALSE)</f>
        <v>South Australia</v>
      </c>
      <c r="I915" s="7" t="str">
        <f>VLOOKUP(B915, customers!A:H, 7, FALSE)</f>
        <v>Heaneyview</v>
      </c>
    </row>
    <row r="916" spans="1:9" ht="15">
      <c r="A916" s="2">
        <v>915</v>
      </c>
      <c r="B916" s="2">
        <v>266</v>
      </c>
      <c r="C916" s="2">
        <v>49775</v>
      </c>
      <c r="D916" s="3">
        <v>44303</v>
      </c>
      <c r="E916" s="4">
        <v>44320</v>
      </c>
      <c r="F916" s="5" t="str">
        <f>VLOOKUP(B916, customers!A:D, 3, FALSE)</f>
        <v>Non-binary</v>
      </c>
      <c r="G916" s="6">
        <f>VLOOKUP(B916, customers!A:D, 4, FALSE)</f>
        <v>55</v>
      </c>
      <c r="H916" s="7" t="str">
        <f>VLOOKUP(B916, customers!A:H, 8, FALSE)</f>
        <v>New South Wales</v>
      </c>
      <c r="I916" s="7" t="str">
        <f>VLOOKUP(B916, customers!A:H, 7, FALSE)</f>
        <v>Laylabury</v>
      </c>
    </row>
    <row r="917" spans="1:9" ht="15">
      <c r="A917" s="2">
        <v>916</v>
      </c>
      <c r="B917" s="2">
        <v>189</v>
      </c>
      <c r="C917" s="2">
        <v>31001</v>
      </c>
      <c r="D917" s="4">
        <v>44481</v>
      </c>
      <c r="E917" s="4">
        <v>44488</v>
      </c>
      <c r="F917" s="5" t="str">
        <f>VLOOKUP(B917, customers!A:D, 3, FALSE)</f>
        <v>Bigender</v>
      </c>
      <c r="G917" s="6">
        <f>VLOOKUP(B917, customers!A:D, 4, FALSE)</f>
        <v>28</v>
      </c>
      <c r="H917" s="7" t="str">
        <f>VLOOKUP(B917, customers!A:H, 8, FALSE)</f>
        <v>Western Australia</v>
      </c>
      <c r="I917" s="7" t="str">
        <f>VLOOKUP(B917, customers!A:H, 7, FALSE)</f>
        <v>Lake Abigailhaven</v>
      </c>
    </row>
    <row r="918" spans="1:9" ht="15">
      <c r="A918" s="2">
        <v>917</v>
      </c>
      <c r="B918" s="2">
        <v>750</v>
      </c>
      <c r="C918" s="2">
        <v>15620</v>
      </c>
      <c r="D918" s="3">
        <v>44198</v>
      </c>
      <c r="E918" s="4">
        <v>44208</v>
      </c>
      <c r="F918" s="5" t="str">
        <f>VLOOKUP(B918, customers!A:D, 3, FALSE)</f>
        <v>Polygender</v>
      </c>
      <c r="G918" s="6">
        <f>VLOOKUP(B918, customers!A:D, 4, FALSE)</f>
        <v>42</v>
      </c>
      <c r="H918" s="7" t="str">
        <f>VLOOKUP(B918, customers!A:H, 8, FALSE)</f>
        <v>Victoria</v>
      </c>
      <c r="I918" s="7" t="str">
        <f>VLOOKUP(B918, customers!A:H, 7, FALSE)</f>
        <v>Baumbachton</v>
      </c>
    </row>
    <row r="919" spans="1:9" ht="15">
      <c r="A919" s="2">
        <v>918</v>
      </c>
      <c r="B919" s="2">
        <v>965</v>
      </c>
      <c r="C919" s="2">
        <v>24379</v>
      </c>
      <c r="D919" s="3">
        <v>44262</v>
      </c>
      <c r="E919" s="4">
        <v>44289</v>
      </c>
      <c r="F919" s="5" t="str">
        <f>VLOOKUP(B919, customers!A:D, 3, FALSE)</f>
        <v>Bigender</v>
      </c>
      <c r="G919" s="6">
        <f>VLOOKUP(B919, customers!A:D, 4, FALSE)</f>
        <v>75</v>
      </c>
      <c r="H919" s="7" t="str">
        <f>VLOOKUP(B919, customers!A:H, 8, FALSE)</f>
        <v>Western Australia</v>
      </c>
      <c r="I919" s="7" t="str">
        <f>VLOOKUP(B919, customers!A:H, 7, FALSE)</f>
        <v>New Callumtown</v>
      </c>
    </row>
    <row r="920" spans="1:9" ht="15">
      <c r="A920" s="2">
        <v>919</v>
      </c>
      <c r="B920" s="2">
        <v>97</v>
      </c>
      <c r="C920" s="2">
        <v>53662</v>
      </c>
      <c r="D920" s="3">
        <v>44376</v>
      </c>
      <c r="E920" s="4">
        <v>44398</v>
      </c>
      <c r="F920" s="5" t="str">
        <f>VLOOKUP(B920, customers!A:D, 3, FALSE)</f>
        <v>Female</v>
      </c>
      <c r="G920" s="6">
        <f>VLOOKUP(B920, customers!A:D, 4, FALSE)</f>
        <v>39</v>
      </c>
      <c r="H920" s="7" t="str">
        <f>VLOOKUP(B920, customers!A:H, 8, FALSE)</f>
        <v>Northern Territory</v>
      </c>
      <c r="I920" s="7" t="str">
        <f>VLOOKUP(B920, customers!A:H, 7, FALSE)</f>
        <v>North Ellabury</v>
      </c>
    </row>
    <row r="921" spans="1:9" ht="15">
      <c r="A921" s="2">
        <v>920</v>
      </c>
      <c r="B921" s="2">
        <v>703</v>
      </c>
      <c r="C921" s="2">
        <v>27722</v>
      </c>
      <c r="D921" s="3">
        <v>44403</v>
      </c>
      <c r="E921" s="4">
        <v>44424</v>
      </c>
      <c r="F921" s="5" t="str">
        <f>VLOOKUP(B921, customers!A:D, 3, FALSE)</f>
        <v>Polygender</v>
      </c>
      <c r="G921" s="6">
        <f>VLOOKUP(B921, customers!A:D, 4, FALSE)</f>
        <v>26</v>
      </c>
      <c r="H921" s="7" t="str">
        <f>VLOOKUP(B921, customers!A:H, 8, FALSE)</f>
        <v>South Australia</v>
      </c>
      <c r="I921" s="7" t="str">
        <f>VLOOKUP(B921, customers!A:H, 7, FALSE)</f>
        <v>Port Joeltown</v>
      </c>
    </row>
    <row r="922" spans="1:9" ht="15">
      <c r="A922" s="2">
        <v>921</v>
      </c>
      <c r="B922" s="2">
        <v>418</v>
      </c>
      <c r="C922" s="2">
        <v>53911</v>
      </c>
      <c r="D922" s="3">
        <v>44244</v>
      </c>
      <c r="E922" s="4">
        <v>44245</v>
      </c>
      <c r="F922" s="5" t="str">
        <f>VLOOKUP(B922, customers!A:D, 3, FALSE)</f>
        <v>Agender</v>
      </c>
      <c r="G922" s="6">
        <f>VLOOKUP(B922, customers!A:D, 4, FALSE)</f>
        <v>57</v>
      </c>
      <c r="H922" s="7" t="str">
        <f>VLOOKUP(B922, customers!A:H, 8, FALSE)</f>
        <v>Australian Capital Territory</v>
      </c>
      <c r="I922" s="7" t="str">
        <f>VLOOKUP(B922, customers!A:H, 7, FALSE)</f>
        <v>North Sebastianberg</v>
      </c>
    </row>
    <row r="923" spans="1:9" ht="15">
      <c r="A923" s="2">
        <v>922</v>
      </c>
      <c r="B923" s="2">
        <v>703</v>
      </c>
      <c r="C923" s="2">
        <v>36995</v>
      </c>
      <c r="D923" s="4">
        <v>44479</v>
      </c>
      <c r="E923" s="4">
        <v>44502</v>
      </c>
      <c r="F923" s="5" t="str">
        <f>VLOOKUP(B923, customers!A:D, 3, FALSE)</f>
        <v>Polygender</v>
      </c>
      <c r="G923" s="6">
        <f>VLOOKUP(B923, customers!A:D, 4, FALSE)</f>
        <v>26</v>
      </c>
      <c r="H923" s="7" t="str">
        <f>VLOOKUP(B923, customers!A:H, 8, FALSE)</f>
        <v>South Australia</v>
      </c>
      <c r="I923" s="7" t="str">
        <f>VLOOKUP(B923, customers!A:H, 7, FALSE)</f>
        <v>Port Joeltown</v>
      </c>
    </row>
    <row r="924" spans="1:9" ht="15">
      <c r="A924" s="2">
        <v>923</v>
      </c>
      <c r="B924" s="2">
        <v>767</v>
      </c>
      <c r="C924" s="2">
        <v>28421</v>
      </c>
      <c r="D924" s="3">
        <v>44382</v>
      </c>
      <c r="E924" s="4">
        <v>44403</v>
      </c>
      <c r="F924" s="5" t="str">
        <f>VLOOKUP(B924, customers!A:D, 3, FALSE)</f>
        <v>Genderqueer</v>
      </c>
      <c r="G924" s="6">
        <f>VLOOKUP(B924, customers!A:D, 4, FALSE)</f>
        <v>37</v>
      </c>
      <c r="H924" s="7" t="str">
        <f>VLOOKUP(B924, customers!A:H, 8, FALSE)</f>
        <v>South Australia</v>
      </c>
      <c r="I924" s="7" t="str">
        <f>VLOOKUP(B924, customers!A:H, 7, FALSE)</f>
        <v>West Kai</v>
      </c>
    </row>
    <row r="925" spans="1:9" ht="15">
      <c r="A925" s="2">
        <v>924</v>
      </c>
      <c r="B925" s="2">
        <v>786</v>
      </c>
      <c r="C925" s="2">
        <v>43116</v>
      </c>
      <c r="D925" s="3">
        <v>44290</v>
      </c>
      <c r="E925" s="4">
        <v>44304</v>
      </c>
      <c r="F925" s="5" t="str">
        <f>VLOOKUP(B925, customers!A:D, 3, FALSE)</f>
        <v>Agender</v>
      </c>
      <c r="G925" s="6">
        <f>VLOOKUP(B925, customers!A:D, 4, FALSE)</f>
        <v>23</v>
      </c>
      <c r="H925" s="7" t="str">
        <f>VLOOKUP(B925, customers!A:H, 8, FALSE)</f>
        <v>New South Wales</v>
      </c>
      <c r="I925" s="7" t="str">
        <f>VLOOKUP(B925, customers!A:H, 7, FALSE)</f>
        <v>Graceville</v>
      </c>
    </row>
    <row r="926" spans="1:9" ht="15">
      <c r="A926" s="2">
        <v>925</v>
      </c>
      <c r="B926" s="2">
        <v>272</v>
      </c>
      <c r="C926" s="2">
        <v>47553</v>
      </c>
      <c r="D926" s="3">
        <v>44393</v>
      </c>
      <c r="E926" s="4">
        <v>44420</v>
      </c>
      <c r="F926" s="5" t="str">
        <f>VLOOKUP(B926, customers!A:D, 3, FALSE)</f>
        <v>Genderqueer</v>
      </c>
      <c r="G926" s="6">
        <f>VLOOKUP(B926, customers!A:D, 4, FALSE)</f>
        <v>22</v>
      </c>
      <c r="H926" s="7" t="str">
        <f>VLOOKUP(B926, customers!A:H, 8, FALSE)</f>
        <v>Victoria</v>
      </c>
      <c r="I926" s="7" t="str">
        <f>VLOOKUP(B926, customers!A:H, 7, FALSE)</f>
        <v>New Angelinaberg</v>
      </c>
    </row>
    <row r="927" spans="1:9" ht="15">
      <c r="A927" s="2">
        <v>926</v>
      </c>
      <c r="B927" s="2">
        <v>123</v>
      </c>
      <c r="C927" s="2">
        <v>13634</v>
      </c>
      <c r="D927" s="3">
        <v>44235</v>
      </c>
      <c r="E927" s="4">
        <v>44245</v>
      </c>
      <c r="F927" s="5" t="str">
        <f>VLOOKUP(B927, customers!A:D, 3, FALSE)</f>
        <v>Female</v>
      </c>
      <c r="G927" s="6">
        <f>VLOOKUP(B927, customers!A:D, 4, FALSE)</f>
        <v>22</v>
      </c>
      <c r="H927" s="7" t="str">
        <f>VLOOKUP(B927, customers!A:H, 8, FALSE)</f>
        <v>Tasmania</v>
      </c>
      <c r="I927" s="7" t="str">
        <f>VLOOKUP(B927, customers!A:H, 7, FALSE)</f>
        <v>Jordanborough</v>
      </c>
    </row>
    <row r="928" spans="1:9" ht="15">
      <c r="A928" s="2">
        <v>927</v>
      </c>
      <c r="B928" s="2">
        <v>963</v>
      </c>
      <c r="C928" s="2">
        <v>24139</v>
      </c>
      <c r="D928" s="3">
        <v>44410</v>
      </c>
      <c r="E928" s="4">
        <v>44414</v>
      </c>
      <c r="F928" s="5" t="str">
        <f>VLOOKUP(B928, customers!A:D, 3, FALSE)</f>
        <v>Genderqueer</v>
      </c>
      <c r="G928" s="6">
        <f>VLOOKUP(B928, customers!A:D, 4, FALSE)</f>
        <v>47</v>
      </c>
      <c r="H928" s="7" t="str">
        <f>VLOOKUP(B928, customers!A:H, 8, FALSE)</f>
        <v>Northern Territory</v>
      </c>
      <c r="I928" s="7" t="str">
        <f>VLOOKUP(B928, customers!A:H, 7, FALSE)</f>
        <v>West Luke</v>
      </c>
    </row>
    <row r="929" spans="1:9" ht="15">
      <c r="A929" s="2">
        <v>928</v>
      </c>
      <c r="B929" s="2">
        <v>801</v>
      </c>
      <c r="C929" s="2">
        <v>42930</v>
      </c>
      <c r="D929" s="4">
        <v>44483</v>
      </c>
      <c r="E929" s="4">
        <v>44488</v>
      </c>
      <c r="F929" s="5" t="str">
        <f>VLOOKUP(B929, customers!A:D, 3, FALSE)</f>
        <v>Female</v>
      </c>
      <c r="G929" s="6">
        <f>VLOOKUP(B929, customers!A:D, 4, FALSE)</f>
        <v>64</v>
      </c>
      <c r="H929" s="7" t="str">
        <f>VLOOKUP(B929, customers!A:H, 8, FALSE)</f>
        <v>Australian Capital Territory</v>
      </c>
      <c r="I929" s="7" t="str">
        <f>VLOOKUP(B929, customers!A:H, 7, FALSE)</f>
        <v>Blakeborough</v>
      </c>
    </row>
    <row r="930" spans="1:9" ht="15">
      <c r="A930" s="2">
        <v>929</v>
      </c>
      <c r="B930" s="2">
        <v>397</v>
      </c>
      <c r="C930" s="2">
        <v>19614</v>
      </c>
      <c r="D930" s="3">
        <v>44227</v>
      </c>
      <c r="E930" s="4">
        <v>44233</v>
      </c>
      <c r="F930" s="5" t="str">
        <f>VLOOKUP(B930, customers!A:D, 3, FALSE)</f>
        <v>Female</v>
      </c>
      <c r="G930" s="6">
        <f>VLOOKUP(B930, customers!A:D, 4, FALSE)</f>
        <v>50</v>
      </c>
      <c r="H930" s="7" t="str">
        <f>VLOOKUP(B930, customers!A:H, 8, FALSE)</f>
        <v>Australian Capital Territory</v>
      </c>
      <c r="I930" s="7" t="str">
        <f>VLOOKUP(B930, customers!A:H, 7, FALSE)</f>
        <v>Isabellaton</v>
      </c>
    </row>
    <row r="931" spans="1:9" ht="15">
      <c r="A931" s="2">
        <v>930</v>
      </c>
      <c r="B931" s="2">
        <v>150</v>
      </c>
      <c r="C931" s="2">
        <v>17581</v>
      </c>
      <c r="D931" s="3">
        <v>44369</v>
      </c>
      <c r="E931" s="4">
        <v>44377</v>
      </c>
      <c r="F931" s="5" t="str">
        <f>VLOOKUP(B931, customers!A:D, 3, FALSE)</f>
        <v>Male</v>
      </c>
      <c r="G931" s="6">
        <f>VLOOKUP(B931, customers!A:D, 4, FALSE)</f>
        <v>26</v>
      </c>
      <c r="H931" s="7" t="str">
        <f>VLOOKUP(B931, customers!A:H, 8, FALSE)</f>
        <v>Tasmania</v>
      </c>
      <c r="I931" s="7" t="str">
        <f>VLOOKUP(B931, customers!A:H, 7, FALSE)</f>
        <v>Harryburgh</v>
      </c>
    </row>
    <row r="932" spans="1:9" ht="15">
      <c r="A932" s="2">
        <v>931</v>
      </c>
      <c r="B932" s="2">
        <v>502</v>
      </c>
      <c r="C932" s="2">
        <v>12528</v>
      </c>
      <c r="D932" s="3">
        <v>44351</v>
      </c>
      <c r="E932" s="4">
        <v>44366</v>
      </c>
      <c r="F932" s="5" t="str">
        <f>VLOOKUP(B932, customers!A:D, 3, FALSE)</f>
        <v>Male</v>
      </c>
      <c r="G932" s="6">
        <f>VLOOKUP(B932, customers!A:D, 4, FALSE)</f>
        <v>34</v>
      </c>
      <c r="H932" s="7" t="str">
        <f>VLOOKUP(B932, customers!A:H, 8, FALSE)</f>
        <v>Australian Capital Territory</v>
      </c>
      <c r="I932" s="7" t="str">
        <f>VLOOKUP(B932, customers!A:H, 7, FALSE)</f>
        <v>East Aidan</v>
      </c>
    </row>
    <row r="933" spans="1:9" ht="15">
      <c r="A933" s="2">
        <v>932</v>
      </c>
      <c r="B933" s="2">
        <v>45</v>
      </c>
      <c r="C933" s="2">
        <v>27978</v>
      </c>
      <c r="D933" s="3">
        <v>44430</v>
      </c>
      <c r="E933" s="4">
        <v>44431</v>
      </c>
      <c r="F933" s="5" t="str">
        <f>VLOOKUP(B933, customers!A:D, 3, FALSE)</f>
        <v>Male</v>
      </c>
      <c r="G933" s="6">
        <f>VLOOKUP(B933, customers!A:D, 4, FALSE)</f>
        <v>27</v>
      </c>
      <c r="H933" s="7" t="str">
        <f>VLOOKUP(B933, customers!A:H, 8, FALSE)</f>
        <v>Australian Capital Territory</v>
      </c>
      <c r="I933" s="7" t="str">
        <f>VLOOKUP(B933, customers!A:H, 7, FALSE)</f>
        <v>Leofurt</v>
      </c>
    </row>
    <row r="934" spans="1:9" ht="15">
      <c r="A934" s="2">
        <v>933</v>
      </c>
      <c r="B934" s="2">
        <v>595</v>
      </c>
      <c r="C934" s="2">
        <v>55917</v>
      </c>
      <c r="D934" s="3">
        <v>44314</v>
      </c>
      <c r="E934" s="4">
        <v>44336</v>
      </c>
      <c r="F934" s="5" t="str">
        <f>VLOOKUP(B934, customers!A:D, 3, FALSE)</f>
        <v>Female</v>
      </c>
      <c r="G934" s="6">
        <f>VLOOKUP(B934, customers!A:D, 4, FALSE)</f>
        <v>60</v>
      </c>
      <c r="H934" s="7" t="str">
        <f>VLOOKUP(B934, customers!A:H, 8, FALSE)</f>
        <v>South Australia</v>
      </c>
      <c r="I934" s="7" t="str">
        <f>VLOOKUP(B934, customers!A:H, 7, FALSE)</f>
        <v>Ameliaview</v>
      </c>
    </row>
    <row r="935" spans="1:9" ht="15">
      <c r="A935" s="2">
        <v>934</v>
      </c>
      <c r="B935" s="2">
        <v>736</v>
      </c>
      <c r="C935" s="2">
        <v>23252</v>
      </c>
      <c r="D935" s="3">
        <v>44289</v>
      </c>
      <c r="E935" s="4">
        <v>44307</v>
      </c>
      <c r="F935" s="5" t="str">
        <f>VLOOKUP(B935, customers!A:D, 3, FALSE)</f>
        <v>Female</v>
      </c>
      <c r="G935" s="6">
        <f>VLOOKUP(B935, customers!A:D, 4, FALSE)</f>
        <v>55</v>
      </c>
      <c r="H935" s="7" t="str">
        <f>VLOOKUP(B935, customers!A:H, 8, FALSE)</f>
        <v>Victoria</v>
      </c>
      <c r="I935" s="7" t="str">
        <f>VLOOKUP(B935, customers!A:H, 7, FALSE)</f>
        <v>Doylebury</v>
      </c>
    </row>
    <row r="936" spans="1:9" ht="15">
      <c r="A936" s="2">
        <v>935</v>
      </c>
      <c r="B936" s="2">
        <v>129</v>
      </c>
      <c r="C936" s="2">
        <v>16962</v>
      </c>
      <c r="D936" s="3">
        <v>44378</v>
      </c>
      <c r="E936" s="4">
        <v>44393</v>
      </c>
      <c r="F936" s="5" t="str">
        <f>VLOOKUP(B936, customers!A:D, 3, FALSE)</f>
        <v>Non-binary</v>
      </c>
      <c r="G936" s="6">
        <f>VLOOKUP(B936, customers!A:D, 4, FALSE)</f>
        <v>68</v>
      </c>
      <c r="H936" s="7" t="str">
        <f>VLOOKUP(B936, customers!A:H, 8, FALSE)</f>
        <v>Western Australia</v>
      </c>
      <c r="I936" s="7" t="str">
        <f>VLOOKUP(B936, customers!A:H, 7, FALSE)</f>
        <v>Port Harrychester</v>
      </c>
    </row>
    <row r="937" spans="1:9" ht="15">
      <c r="A937" s="2">
        <v>936</v>
      </c>
      <c r="B937" s="2">
        <v>148</v>
      </c>
      <c r="C937" s="2">
        <v>47197</v>
      </c>
      <c r="D937" s="3">
        <v>44393</v>
      </c>
      <c r="E937" s="4">
        <v>44409</v>
      </c>
      <c r="F937" s="5" t="str">
        <f>VLOOKUP(B937, customers!A:D, 3, FALSE)</f>
        <v>Polygender</v>
      </c>
      <c r="G937" s="6">
        <f>VLOOKUP(B937, customers!A:D, 4, FALSE)</f>
        <v>53</v>
      </c>
      <c r="H937" s="7" t="str">
        <f>VLOOKUP(B937, customers!A:H, 8, FALSE)</f>
        <v>Northern Territory</v>
      </c>
      <c r="I937" s="7" t="str">
        <f>VLOOKUP(B937, customers!A:H, 7, FALSE)</f>
        <v>North Scarlettborough</v>
      </c>
    </row>
    <row r="938" spans="1:9" ht="15">
      <c r="A938" s="2">
        <v>937</v>
      </c>
      <c r="B938" s="2">
        <v>72</v>
      </c>
      <c r="C938" s="2">
        <v>13216</v>
      </c>
      <c r="D938" s="3">
        <v>44351</v>
      </c>
      <c r="E938" s="4">
        <v>44372</v>
      </c>
      <c r="F938" s="5" t="str">
        <f>VLOOKUP(B938, customers!A:D, 3, FALSE)</f>
        <v>Genderfluid</v>
      </c>
      <c r="G938" s="6">
        <f>VLOOKUP(B938, customers!A:D, 4, FALSE)</f>
        <v>42</v>
      </c>
      <c r="H938" s="7" t="str">
        <f>VLOOKUP(B938, customers!A:H, 8, FALSE)</f>
        <v>Tasmania</v>
      </c>
      <c r="I938" s="7" t="str">
        <f>VLOOKUP(B938, customers!A:H, 7, FALSE)</f>
        <v>Braunhaven</v>
      </c>
    </row>
    <row r="939" spans="1:9" ht="15">
      <c r="A939" s="2">
        <v>938</v>
      </c>
      <c r="B939" s="2">
        <v>128</v>
      </c>
      <c r="C939" s="2">
        <v>41631</v>
      </c>
      <c r="D939" s="3">
        <v>44359</v>
      </c>
      <c r="E939" s="4">
        <v>44375</v>
      </c>
      <c r="F939" s="5" t="str">
        <f>VLOOKUP(B939, customers!A:D, 3, FALSE)</f>
        <v>Male</v>
      </c>
      <c r="G939" s="6">
        <f>VLOOKUP(B939, customers!A:D, 4, FALSE)</f>
        <v>48</v>
      </c>
      <c r="H939" s="7" t="str">
        <f>VLOOKUP(B939, customers!A:H, 8, FALSE)</f>
        <v>Northern Territory</v>
      </c>
      <c r="I939" s="7" t="str">
        <f>VLOOKUP(B939, customers!A:H, 7, FALSE)</f>
        <v>Jacobsland</v>
      </c>
    </row>
    <row r="940" spans="1:9" ht="15">
      <c r="A940" s="2">
        <v>939</v>
      </c>
      <c r="B940" s="2">
        <v>432</v>
      </c>
      <c r="C940" s="2">
        <v>24169</v>
      </c>
      <c r="D940" s="3">
        <v>44288</v>
      </c>
      <c r="E940" s="4">
        <v>44307</v>
      </c>
      <c r="F940" s="5" t="str">
        <f>VLOOKUP(B940, customers!A:D, 3, FALSE)</f>
        <v>Bigender</v>
      </c>
      <c r="G940" s="6">
        <f>VLOOKUP(B940, customers!A:D, 4, FALSE)</f>
        <v>34</v>
      </c>
      <c r="H940" s="7" t="str">
        <f>VLOOKUP(B940, customers!A:H, 8, FALSE)</f>
        <v>Victoria</v>
      </c>
      <c r="I940" s="7" t="str">
        <f>VLOOKUP(B940, customers!A:H, 7, FALSE)</f>
        <v>North Cody</v>
      </c>
    </row>
    <row r="941" spans="1:9" ht="15">
      <c r="A941" s="2">
        <v>940</v>
      </c>
      <c r="B941" s="2">
        <v>813</v>
      </c>
      <c r="C941" s="2">
        <v>11980</v>
      </c>
      <c r="D941" s="3">
        <v>44450</v>
      </c>
      <c r="E941" s="4">
        <v>44473</v>
      </c>
      <c r="F941" s="5" t="str">
        <f>VLOOKUP(B941, customers!A:D, 3, FALSE)</f>
        <v>Male</v>
      </c>
      <c r="G941" s="6">
        <f>VLOOKUP(B941, customers!A:D, 4, FALSE)</f>
        <v>62</v>
      </c>
      <c r="H941" s="7" t="str">
        <f>VLOOKUP(B941, customers!A:H, 8, FALSE)</f>
        <v>New South Wales</v>
      </c>
      <c r="I941" s="7" t="str">
        <f>VLOOKUP(B941, customers!A:H, 7, FALSE)</f>
        <v>Tillmanview</v>
      </c>
    </row>
    <row r="942" spans="1:9" ht="15">
      <c r="A942" s="2">
        <v>941</v>
      </c>
      <c r="B942" s="2">
        <v>662</v>
      </c>
      <c r="C942" s="2">
        <v>56019</v>
      </c>
      <c r="D942" s="3">
        <v>44469</v>
      </c>
      <c r="E942" s="4">
        <v>44474</v>
      </c>
      <c r="F942" s="5" t="str">
        <f>VLOOKUP(B942, customers!A:D, 3, FALSE)</f>
        <v>Female</v>
      </c>
      <c r="G942" s="6">
        <f>VLOOKUP(B942, customers!A:D, 4, FALSE)</f>
        <v>58</v>
      </c>
      <c r="H942" s="7" t="str">
        <f>VLOOKUP(B942, customers!A:H, 8, FALSE)</f>
        <v>Queensland</v>
      </c>
      <c r="I942" s="7" t="str">
        <f>VLOOKUP(B942, customers!A:H, 7, FALSE)</f>
        <v>Pipershire</v>
      </c>
    </row>
    <row r="943" spans="1:9" ht="15">
      <c r="A943" s="2">
        <v>942</v>
      </c>
      <c r="B943" s="2">
        <v>282</v>
      </c>
      <c r="C943" s="2">
        <v>46279</v>
      </c>
      <c r="D943" s="3">
        <v>44356</v>
      </c>
      <c r="E943" s="4">
        <v>44357</v>
      </c>
      <c r="F943" s="5" t="str">
        <f>VLOOKUP(B943, customers!A:D, 3, FALSE)</f>
        <v>Female</v>
      </c>
      <c r="G943" s="6">
        <f>VLOOKUP(B943, customers!A:D, 4, FALSE)</f>
        <v>59</v>
      </c>
      <c r="H943" s="7" t="str">
        <f>VLOOKUP(B943, customers!A:H, 8, FALSE)</f>
        <v>Australian Capital Territory</v>
      </c>
      <c r="I943" s="7" t="str">
        <f>VLOOKUP(B943, customers!A:H, 7, FALSE)</f>
        <v>Port Hannahburgh</v>
      </c>
    </row>
    <row r="944" spans="1:9" ht="15">
      <c r="A944" s="2">
        <v>943</v>
      </c>
      <c r="B944" s="2">
        <v>76</v>
      </c>
      <c r="C944" s="2">
        <v>26707</v>
      </c>
      <c r="D944" s="3">
        <v>44249</v>
      </c>
      <c r="E944" s="4">
        <v>44269</v>
      </c>
      <c r="F944" s="5" t="str">
        <f>VLOOKUP(B944, customers!A:D, 3, FALSE)</f>
        <v>Agender</v>
      </c>
      <c r="G944" s="6">
        <f>VLOOKUP(B944, customers!A:D, 4, FALSE)</f>
        <v>51</v>
      </c>
      <c r="H944" s="7" t="str">
        <f>VLOOKUP(B944, customers!A:H, 8, FALSE)</f>
        <v>New South Wales</v>
      </c>
      <c r="I944" s="7" t="str">
        <f>VLOOKUP(B944, customers!A:H, 7, FALSE)</f>
        <v>Hellermouth</v>
      </c>
    </row>
    <row r="945" spans="1:9" ht="15">
      <c r="A945" s="2">
        <v>944</v>
      </c>
      <c r="B945" s="2">
        <v>774</v>
      </c>
      <c r="C945" s="2">
        <v>27648</v>
      </c>
      <c r="D945" s="3">
        <v>44394</v>
      </c>
      <c r="E945" s="4">
        <v>44417</v>
      </c>
      <c r="F945" s="5" t="str">
        <f>VLOOKUP(B945, customers!A:D, 3, FALSE)</f>
        <v>Genderqueer</v>
      </c>
      <c r="G945" s="6">
        <f>VLOOKUP(B945, customers!A:D, 4, FALSE)</f>
        <v>34</v>
      </c>
      <c r="H945" s="7" t="str">
        <f>VLOOKUP(B945, customers!A:H, 8, FALSE)</f>
        <v>Tasmania</v>
      </c>
      <c r="I945" s="7" t="str">
        <f>VLOOKUP(B945, customers!A:H, 7, FALSE)</f>
        <v>West Jonathanshire</v>
      </c>
    </row>
    <row r="946" spans="1:9" ht="15">
      <c r="A946" s="2">
        <v>945</v>
      </c>
      <c r="B946" s="2">
        <v>54</v>
      </c>
      <c r="C946" s="2">
        <v>11172</v>
      </c>
      <c r="D946" s="3">
        <v>44381</v>
      </c>
      <c r="E946" s="4">
        <v>44399</v>
      </c>
      <c r="F946" s="5" t="str">
        <f>VLOOKUP(B946, customers!A:D, 3, FALSE)</f>
        <v>Genderqueer</v>
      </c>
      <c r="G946" s="6">
        <f>VLOOKUP(B946, customers!A:D, 4, FALSE)</f>
        <v>62</v>
      </c>
      <c r="H946" s="7" t="str">
        <f>VLOOKUP(B946, customers!A:H, 8, FALSE)</f>
        <v>Queensland</v>
      </c>
      <c r="I946" s="7" t="str">
        <f>VLOOKUP(B946, customers!A:H, 7, FALSE)</f>
        <v>West Alyssa</v>
      </c>
    </row>
    <row r="947" spans="1:9" ht="15">
      <c r="A947" s="2">
        <v>946</v>
      </c>
      <c r="B947" s="2">
        <v>455</v>
      </c>
      <c r="C947" s="2">
        <v>33414</v>
      </c>
      <c r="D947" s="3">
        <v>44306</v>
      </c>
      <c r="E947" s="4">
        <v>44329</v>
      </c>
      <c r="F947" s="5" t="str">
        <f>VLOOKUP(B947, customers!A:D, 3, FALSE)</f>
        <v>Non-binary</v>
      </c>
      <c r="G947" s="6">
        <f>VLOOKUP(B947, customers!A:D, 4, FALSE)</f>
        <v>60</v>
      </c>
      <c r="H947" s="7" t="str">
        <f>VLOOKUP(B947, customers!A:H, 8, FALSE)</f>
        <v>Northern Territory</v>
      </c>
      <c r="I947" s="7" t="str">
        <f>VLOOKUP(B947, customers!A:H, 7, FALSE)</f>
        <v>Lake Sienna</v>
      </c>
    </row>
    <row r="948" spans="1:9" ht="15">
      <c r="A948" s="2">
        <v>947</v>
      </c>
      <c r="B948" s="2">
        <v>49</v>
      </c>
      <c r="C948" s="2">
        <v>47022</v>
      </c>
      <c r="D948" s="3">
        <v>44371</v>
      </c>
      <c r="E948" s="4">
        <v>44379</v>
      </c>
      <c r="F948" s="5" t="str">
        <f>VLOOKUP(B948, customers!A:D, 3, FALSE)</f>
        <v>Female</v>
      </c>
      <c r="G948" s="6">
        <f>VLOOKUP(B948, customers!A:D, 4, FALSE)</f>
        <v>56</v>
      </c>
      <c r="H948" s="7" t="str">
        <f>VLOOKUP(B948, customers!A:H, 8, FALSE)</f>
        <v>Queensland</v>
      </c>
      <c r="I948" s="7" t="str">
        <f>VLOOKUP(B948, customers!A:H, 7, FALSE)</f>
        <v>Port Alyssa</v>
      </c>
    </row>
    <row r="949" spans="1:9" ht="15">
      <c r="A949" s="2">
        <v>948</v>
      </c>
      <c r="B949" s="2">
        <v>35</v>
      </c>
      <c r="C949" s="2">
        <v>18783</v>
      </c>
      <c r="D949" s="3">
        <v>44432</v>
      </c>
      <c r="E949" s="4">
        <v>44441</v>
      </c>
      <c r="F949" s="5" t="str">
        <f>VLOOKUP(B949, customers!A:D, 3, FALSE)</f>
        <v>Male</v>
      </c>
      <c r="G949" s="6">
        <f>VLOOKUP(B949, customers!A:D, 4, FALSE)</f>
        <v>80</v>
      </c>
      <c r="H949" s="7" t="str">
        <f>VLOOKUP(B949, customers!A:H, 8, FALSE)</f>
        <v>Queensland</v>
      </c>
      <c r="I949" s="7" t="str">
        <f>VLOOKUP(B949, customers!A:H, 7, FALSE)</f>
        <v>Port Lucas</v>
      </c>
    </row>
    <row r="950" spans="1:9" ht="15">
      <c r="A950" s="2">
        <v>949</v>
      </c>
      <c r="B950" s="2">
        <v>244</v>
      </c>
      <c r="C950" s="2">
        <v>50347</v>
      </c>
      <c r="D950" s="3">
        <v>44229</v>
      </c>
      <c r="E950" s="4">
        <v>44244</v>
      </c>
      <c r="F950" s="5" t="str">
        <f>VLOOKUP(B950, customers!A:D, 3, FALSE)</f>
        <v>Male</v>
      </c>
      <c r="G950" s="6">
        <f>VLOOKUP(B950, customers!A:D, 4, FALSE)</f>
        <v>38</v>
      </c>
      <c r="H950" s="7" t="str">
        <f>VLOOKUP(B950, customers!A:H, 8, FALSE)</f>
        <v>Victoria</v>
      </c>
      <c r="I950" s="7" t="str">
        <f>VLOOKUP(B950, customers!A:H, 7, FALSE)</f>
        <v>Port Chelseaport</v>
      </c>
    </row>
    <row r="951" spans="1:9" ht="15">
      <c r="A951" s="2">
        <v>950</v>
      </c>
      <c r="B951" s="2">
        <v>328</v>
      </c>
      <c r="C951" s="2">
        <v>43066</v>
      </c>
      <c r="D951" s="4">
        <v>44485</v>
      </c>
      <c r="E951" s="4">
        <v>44500</v>
      </c>
      <c r="F951" s="5" t="str">
        <f>VLOOKUP(B951, customers!A:D, 3, FALSE)</f>
        <v>Non-binary</v>
      </c>
      <c r="G951" s="6">
        <f>VLOOKUP(B951, customers!A:D, 4, FALSE)</f>
        <v>59</v>
      </c>
      <c r="H951" s="7" t="str">
        <f>VLOOKUP(B951, customers!A:H, 8, FALSE)</f>
        <v>Western Australia</v>
      </c>
      <c r="I951" s="7" t="str">
        <f>VLOOKUP(B951, customers!A:H, 7, FALSE)</f>
        <v>North Elijahshire</v>
      </c>
    </row>
    <row r="952" spans="1:9" ht="15">
      <c r="A952" s="2">
        <v>951</v>
      </c>
      <c r="B952" s="2">
        <v>515</v>
      </c>
      <c r="C952" s="2">
        <v>28300</v>
      </c>
      <c r="D952" s="3">
        <v>44469</v>
      </c>
      <c r="E952" s="4">
        <v>44492</v>
      </c>
      <c r="F952" s="5" t="str">
        <f>VLOOKUP(B952, customers!A:D, 3, FALSE)</f>
        <v>Female</v>
      </c>
      <c r="G952" s="6">
        <f>VLOOKUP(B952, customers!A:D, 4, FALSE)</f>
        <v>52</v>
      </c>
      <c r="H952" s="7" t="str">
        <f>VLOOKUP(B952, customers!A:H, 8, FALSE)</f>
        <v>Australian Capital Territory</v>
      </c>
      <c r="I952" s="7" t="str">
        <f>VLOOKUP(B952, customers!A:H, 7, FALSE)</f>
        <v>Huelhaven</v>
      </c>
    </row>
    <row r="953" spans="1:9" ht="15">
      <c r="A953" s="2">
        <v>952</v>
      </c>
      <c r="B953" s="2">
        <v>883</v>
      </c>
      <c r="C953" s="2">
        <v>57857</v>
      </c>
      <c r="D953" s="3">
        <v>44413</v>
      </c>
      <c r="E953" s="4">
        <v>44433</v>
      </c>
      <c r="F953" s="5" t="str">
        <f>VLOOKUP(B953, customers!A:D, 3, FALSE)</f>
        <v>Polygender</v>
      </c>
      <c r="G953" s="6">
        <f>VLOOKUP(B953, customers!A:D, 4, FALSE)</f>
        <v>43</v>
      </c>
      <c r="H953" s="7" t="str">
        <f>VLOOKUP(B953, customers!A:H, 8, FALSE)</f>
        <v>South Australia</v>
      </c>
      <c r="I953" s="7" t="str">
        <f>VLOOKUP(B953, customers!A:H, 7, FALSE)</f>
        <v>Beahantown</v>
      </c>
    </row>
    <row r="954" spans="1:9" ht="15">
      <c r="A954" s="2">
        <v>953</v>
      </c>
      <c r="B954" s="2">
        <v>733</v>
      </c>
      <c r="C954" s="2">
        <v>28033</v>
      </c>
      <c r="D954" s="3">
        <v>44304</v>
      </c>
      <c r="E954" s="4">
        <v>44312</v>
      </c>
      <c r="F954" s="5" t="str">
        <f>VLOOKUP(B954, customers!A:D, 3, FALSE)</f>
        <v>Genderqueer</v>
      </c>
      <c r="G954" s="6">
        <f>VLOOKUP(B954, customers!A:D, 4, FALSE)</f>
        <v>67</v>
      </c>
      <c r="H954" s="7" t="str">
        <f>VLOOKUP(B954, customers!A:H, 8, FALSE)</f>
        <v>New South Wales</v>
      </c>
      <c r="I954" s="7" t="str">
        <f>VLOOKUP(B954, customers!A:H, 7, FALSE)</f>
        <v>East Benjamin</v>
      </c>
    </row>
    <row r="955" spans="1:9" ht="15">
      <c r="A955" s="2">
        <v>954</v>
      </c>
      <c r="B955" s="2">
        <v>370</v>
      </c>
      <c r="C955" s="2">
        <v>33703</v>
      </c>
      <c r="D955" s="3">
        <v>44283</v>
      </c>
      <c r="E955" s="4">
        <v>44301</v>
      </c>
      <c r="F955" s="5" t="str">
        <f>VLOOKUP(B955, customers!A:D, 3, FALSE)</f>
        <v>Agender</v>
      </c>
      <c r="G955" s="6">
        <f>VLOOKUP(B955, customers!A:D, 4, FALSE)</f>
        <v>38</v>
      </c>
      <c r="H955" s="7" t="str">
        <f>VLOOKUP(B955, customers!A:H, 8, FALSE)</f>
        <v>Australian Capital Territory</v>
      </c>
      <c r="I955" s="7" t="str">
        <f>VLOOKUP(B955, customers!A:H, 7, FALSE)</f>
        <v>Abbottbury</v>
      </c>
    </row>
    <row r="956" spans="1:9" ht="15">
      <c r="A956" s="2">
        <v>955</v>
      </c>
      <c r="B956" s="2">
        <v>209</v>
      </c>
      <c r="C956" s="2">
        <v>30609</v>
      </c>
      <c r="D956" s="3">
        <v>44216</v>
      </c>
      <c r="E956" s="4">
        <v>44232</v>
      </c>
      <c r="F956" s="5" t="str">
        <f>VLOOKUP(B956, customers!A:D, 3, FALSE)</f>
        <v>Female</v>
      </c>
      <c r="G956" s="6">
        <f>VLOOKUP(B956, customers!A:D, 4, FALSE)</f>
        <v>29</v>
      </c>
      <c r="H956" s="7" t="str">
        <f>VLOOKUP(B956, customers!A:H, 8, FALSE)</f>
        <v>South Australia</v>
      </c>
      <c r="I956" s="7" t="str">
        <f>VLOOKUP(B956, customers!A:H, 7, FALSE)</f>
        <v>Bayermouth</v>
      </c>
    </row>
    <row r="957" spans="1:9" ht="15">
      <c r="A957" s="2">
        <v>956</v>
      </c>
      <c r="B957" s="2">
        <v>549</v>
      </c>
      <c r="C957" s="2">
        <v>19917</v>
      </c>
      <c r="D957" s="3">
        <v>44334</v>
      </c>
      <c r="E957" s="4">
        <v>44354</v>
      </c>
      <c r="F957" s="5" t="str">
        <f>VLOOKUP(B957, customers!A:D, 3, FALSE)</f>
        <v>Male</v>
      </c>
      <c r="G957" s="6">
        <f>VLOOKUP(B957, customers!A:D, 4, FALSE)</f>
        <v>50</v>
      </c>
      <c r="H957" s="7" t="str">
        <f>VLOOKUP(B957, customers!A:H, 8, FALSE)</f>
        <v>Northern Territory</v>
      </c>
      <c r="I957" s="7" t="str">
        <f>VLOOKUP(B957, customers!A:H, 7, FALSE)</f>
        <v>Gleasonburgh</v>
      </c>
    </row>
    <row r="958" spans="1:9" ht="15">
      <c r="A958" s="2">
        <v>957</v>
      </c>
      <c r="B958" s="2">
        <v>740</v>
      </c>
      <c r="C958" s="2">
        <v>47132</v>
      </c>
      <c r="D958" s="3">
        <v>44428</v>
      </c>
      <c r="E958" s="4">
        <v>44438</v>
      </c>
      <c r="F958" s="5" t="str">
        <f>VLOOKUP(B958, customers!A:D, 3, FALSE)</f>
        <v>Non-binary</v>
      </c>
      <c r="G958" s="6">
        <f>VLOOKUP(B958, customers!A:D, 4, FALSE)</f>
        <v>73</v>
      </c>
      <c r="H958" s="7" t="str">
        <f>VLOOKUP(B958, customers!A:H, 8, FALSE)</f>
        <v>Tasmania</v>
      </c>
      <c r="I958" s="7" t="str">
        <f>VLOOKUP(B958, customers!A:H, 7, FALSE)</f>
        <v>Port Molly</v>
      </c>
    </row>
    <row r="959" spans="1:9" ht="15">
      <c r="A959" s="2">
        <v>958</v>
      </c>
      <c r="B959" s="2">
        <v>577</v>
      </c>
      <c r="C959" s="2">
        <v>42170</v>
      </c>
      <c r="D959" s="3">
        <v>44368</v>
      </c>
      <c r="E959" s="4">
        <v>44378</v>
      </c>
      <c r="F959" s="5" t="str">
        <f>VLOOKUP(B959, customers!A:D, 3, FALSE)</f>
        <v>Genderfluid</v>
      </c>
      <c r="G959" s="6">
        <f>VLOOKUP(B959, customers!A:D, 4, FALSE)</f>
        <v>32</v>
      </c>
      <c r="H959" s="7" t="str">
        <f>VLOOKUP(B959, customers!A:H, 8, FALSE)</f>
        <v>South Australia</v>
      </c>
      <c r="I959" s="7" t="str">
        <f>VLOOKUP(B959, customers!A:H, 7, FALSE)</f>
        <v>Heaneyview</v>
      </c>
    </row>
    <row r="960" spans="1:9" ht="15">
      <c r="A960" s="2">
        <v>959</v>
      </c>
      <c r="B960" s="2">
        <v>565</v>
      </c>
      <c r="C960" s="2">
        <v>10777</v>
      </c>
      <c r="D960" s="3">
        <v>44213</v>
      </c>
      <c r="E960" s="4">
        <v>44237</v>
      </c>
      <c r="F960" s="5" t="str">
        <f>VLOOKUP(B960, customers!A:D, 3, FALSE)</f>
        <v>Genderqueer</v>
      </c>
      <c r="G960" s="6">
        <f>VLOOKUP(B960, customers!A:D, 4, FALSE)</f>
        <v>73</v>
      </c>
      <c r="H960" s="7" t="str">
        <f>VLOOKUP(B960, customers!A:H, 8, FALSE)</f>
        <v>Queensland</v>
      </c>
      <c r="I960" s="7" t="str">
        <f>VLOOKUP(B960, customers!A:H, 7, FALSE)</f>
        <v>Hamiltonport</v>
      </c>
    </row>
    <row r="961" spans="1:9" ht="15">
      <c r="A961" s="2">
        <v>960</v>
      </c>
      <c r="B961" s="2">
        <v>362</v>
      </c>
      <c r="C961" s="2">
        <v>32197</v>
      </c>
      <c r="D961" s="3">
        <v>44458</v>
      </c>
      <c r="E961" s="4">
        <v>44476</v>
      </c>
      <c r="F961" s="5" t="str">
        <f>VLOOKUP(B961, customers!A:D, 3, FALSE)</f>
        <v>Genderqueer</v>
      </c>
      <c r="G961" s="6">
        <f>VLOOKUP(B961, customers!A:D, 4, FALSE)</f>
        <v>39</v>
      </c>
      <c r="H961" s="7" t="str">
        <f>VLOOKUP(B961, customers!A:H, 8, FALSE)</f>
        <v>Queensland</v>
      </c>
      <c r="I961" s="7" t="str">
        <f>VLOOKUP(B961, customers!A:H, 7, FALSE)</f>
        <v>West Zoeberg</v>
      </c>
    </row>
    <row r="962" spans="1:9" ht="15">
      <c r="A962" s="2">
        <v>961</v>
      </c>
      <c r="B962" s="2">
        <v>717</v>
      </c>
      <c r="C962" s="2">
        <v>54557</v>
      </c>
      <c r="D962" s="3">
        <v>44274</v>
      </c>
      <c r="E962" s="4">
        <v>44301</v>
      </c>
      <c r="F962" s="5" t="str">
        <f>VLOOKUP(B962, customers!A:D, 3, FALSE)</f>
        <v>Agender</v>
      </c>
      <c r="G962" s="6">
        <f>VLOOKUP(B962, customers!A:D, 4, FALSE)</f>
        <v>20</v>
      </c>
      <c r="H962" s="7" t="str">
        <f>VLOOKUP(B962, customers!A:H, 8, FALSE)</f>
        <v>Victoria</v>
      </c>
      <c r="I962" s="7" t="str">
        <f>VLOOKUP(B962, customers!A:H, 7, FALSE)</f>
        <v>Haydenhaven</v>
      </c>
    </row>
    <row r="963" spans="1:9" ht="15">
      <c r="A963" s="2">
        <v>962</v>
      </c>
      <c r="B963" s="2">
        <v>657</v>
      </c>
      <c r="C963" s="2">
        <v>49485</v>
      </c>
      <c r="D963" s="3">
        <v>44236</v>
      </c>
      <c r="E963" s="4">
        <v>44245</v>
      </c>
      <c r="F963" s="5" t="str">
        <f>VLOOKUP(B963, customers!A:D, 3, FALSE)</f>
        <v>Male</v>
      </c>
      <c r="G963" s="6">
        <f>VLOOKUP(B963, customers!A:D, 4, FALSE)</f>
        <v>25</v>
      </c>
      <c r="H963" s="7" t="str">
        <f>VLOOKUP(B963, customers!A:H, 8, FALSE)</f>
        <v>South Australia</v>
      </c>
      <c r="I963" s="7" t="str">
        <f>VLOOKUP(B963, customers!A:H, 7, FALSE)</f>
        <v>Port Eveland</v>
      </c>
    </row>
    <row r="964" spans="1:9" ht="15">
      <c r="A964" s="2">
        <v>963</v>
      </c>
      <c r="B964" s="2">
        <v>108</v>
      </c>
      <c r="C964" s="2">
        <v>18632</v>
      </c>
      <c r="D964" s="3">
        <v>44365</v>
      </c>
      <c r="E964" s="4">
        <v>44391</v>
      </c>
      <c r="F964" s="5" t="str">
        <f>VLOOKUP(B964, customers!A:D, 3, FALSE)</f>
        <v>Bigender</v>
      </c>
      <c r="G964" s="6">
        <f>VLOOKUP(B964, customers!A:D, 4, FALSE)</f>
        <v>57</v>
      </c>
      <c r="H964" s="7" t="str">
        <f>VLOOKUP(B964, customers!A:H, 8, FALSE)</f>
        <v>Queensland</v>
      </c>
      <c r="I964" s="7" t="str">
        <f>VLOOKUP(B964, customers!A:H, 7, FALSE)</f>
        <v>Port Rosemouth</v>
      </c>
    </row>
    <row r="965" spans="1:9" ht="15">
      <c r="A965" s="2">
        <v>964</v>
      </c>
      <c r="B965" s="2">
        <v>367</v>
      </c>
      <c r="C965" s="2">
        <v>22258</v>
      </c>
      <c r="D965" s="3">
        <v>44385</v>
      </c>
      <c r="E965" s="4">
        <v>44393</v>
      </c>
      <c r="F965" s="5" t="str">
        <f>VLOOKUP(B965, customers!A:D, 3, FALSE)</f>
        <v>Bigender</v>
      </c>
      <c r="G965" s="6">
        <f>VLOOKUP(B965, customers!A:D, 4, FALSE)</f>
        <v>51</v>
      </c>
      <c r="H965" s="7" t="str">
        <f>VLOOKUP(B965, customers!A:H, 8, FALSE)</f>
        <v>South Australia</v>
      </c>
      <c r="I965" s="7" t="str">
        <f>VLOOKUP(B965, customers!A:H, 7, FALSE)</f>
        <v>Jasperside</v>
      </c>
    </row>
    <row r="966" spans="1:9" ht="15">
      <c r="A966" s="2">
        <v>965</v>
      </c>
      <c r="B966" s="2">
        <v>69</v>
      </c>
      <c r="C966" s="2">
        <v>14014</v>
      </c>
      <c r="D966" s="3">
        <v>44401</v>
      </c>
      <c r="E966" s="4">
        <v>44406</v>
      </c>
      <c r="F966" s="5" t="str">
        <f>VLOOKUP(B966, customers!A:D, 3, FALSE)</f>
        <v>Bigender</v>
      </c>
      <c r="G966" s="6">
        <f>VLOOKUP(B966, customers!A:D, 4, FALSE)</f>
        <v>79</v>
      </c>
      <c r="H966" s="7" t="str">
        <f>VLOOKUP(B966, customers!A:H, 8, FALSE)</f>
        <v>Victoria</v>
      </c>
      <c r="I966" s="7" t="str">
        <f>VLOOKUP(B966, customers!A:H, 7, FALSE)</f>
        <v>East Sofia</v>
      </c>
    </row>
    <row r="967" spans="1:9" ht="15">
      <c r="A967" s="2">
        <v>966</v>
      </c>
      <c r="B967" s="2">
        <v>639</v>
      </c>
      <c r="C967" s="2">
        <v>28100</v>
      </c>
      <c r="D967" s="3">
        <v>44252</v>
      </c>
      <c r="E967" s="4">
        <v>44265</v>
      </c>
      <c r="F967" s="5" t="str">
        <f>VLOOKUP(B967, customers!A:D, 3, FALSE)</f>
        <v>Non-binary</v>
      </c>
      <c r="G967" s="6">
        <f>VLOOKUP(B967, customers!A:D, 4, FALSE)</f>
        <v>40</v>
      </c>
      <c r="H967" s="7" t="str">
        <f>VLOOKUP(B967, customers!A:H, 8, FALSE)</f>
        <v>Victoria</v>
      </c>
      <c r="I967" s="7" t="str">
        <f>VLOOKUP(B967, customers!A:H, 7, FALSE)</f>
        <v>Lake Alice</v>
      </c>
    </row>
    <row r="968" spans="1:9" ht="15">
      <c r="A968" s="2">
        <v>967</v>
      </c>
      <c r="B968" s="2">
        <v>306</v>
      </c>
      <c r="C968" s="2">
        <v>32010</v>
      </c>
      <c r="D968" s="4">
        <v>44480</v>
      </c>
      <c r="E968" s="4">
        <v>44507</v>
      </c>
      <c r="F968" s="5" t="str">
        <f>VLOOKUP(B968, customers!A:D, 3, FALSE)</f>
        <v>Polygender</v>
      </c>
      <c r="G968" s="6">
        <f>VLOOKUP(B968, customers!A:D, 4, FALSE)</f>
        <v>68</v>
      </c>
      <c r="H968" s="7" t="str">
        <f>VLOOKUP(B968, customers!A:H, 8, FALSE)</f>
        <v>Queensland</v>
      </c>
      <c r="I968" s="7" t="str">
        <f>VLOOKUP(B968, customers!A:H, 7, FALSE)</f>
        <v>West Audreyhaven</v>
      </c>
    </row>
    <row r="969" spans="1:9" ht="15">
      <c r="A969" s="2">
        <v>968</v>
      </c>
      <c r="B969" s="2">
        <v>765</v>
      </c>
      <c r="C969" s="2">
        <v>32223</v>
      </c>
      <c r="D969" s="3">
        <v>44269</v>
      </c>
      <c r="E969" s="4">
        <v>44289</v>
      </c>
      <c r="F969" s="5" t="str">
        <f>VLOOKUP(B969, customers!A:D, 3, FALSE)</f>
        <v>Non-binary</v>
      </c>
      <c r="G969" s="6">
        <f>VLOOKUP(B969, customers!A:D, 4, FALSE)</f>
        <v>59</v>
      </c>
      <c r="H969" s="7" t="str">
        <f>VLOOKUP(B969, customers!A:H, 8, FALSE)</f>
        <v>New South Wales</v>
      </c>
      <c r="I969" s="7" t="str">
        <f>VLOOKUP(B969, customers!A:H, 7, FALSE)</f>
        <v>Eveside</v>
      </c>
    </row>
    <row r="970" spans="1:9" ht="15">
      <c r="A970" s="2">
        <v>969</v>
      </c>
      <c r="B970" s="2">
        <v>639</v>
      </c>
      <c r="C970" s="2">
        <v>23565</v>
      </c>
      <c r="D970" s="3">
        <v>44338</v>
      </c>
      <c r="E970" s="4">
        <v>44341</v>
      </c>
      <c r="F970" s="5" t="str">
        <f>VLOOKUP(B970, customers!A:D, 3, FALSE)</f>
        <v>Non-binary</v>
      </c>
      <c r="G970" s="6">
        <f>VLOOKUP(B970, customers!A:D, 4, FALSE)</f>
        <v>40</v>
      </c>
      <c r="H970" s="7" t="str">
        <f>VLOOKUP(B970, customers!A:H, 8, FALSE)</f>
        <v>Victoria</v>
      </c>
      <c r="I970" s="7" t="str">
        <f>VLOOKUP(B970, customers!A:H, 7, FALSE)</f>
        <v>Lake Alice</v>
      </c>
    </row>
    <row r="971" spans="1:9" ht="15">
      <c r="A971" s="2">
        <v>970</v>
      </c>
      <c r="B971" s="2">
        <v>382</v>
      </c>
      <c r="C971" s="2">
        <v>36941</v>
      </c>
      <c r="D971" s="3">
        <v>44200</v>
      </c>
      <c r="E971" s="4">
        <v>44219</v>
      </c>
      <c r="F971" s="5" t="str">
        <f>VLOOKUP(B971, customers!A:D, 3, FALSE)</f>
        <v>Genderfluid</v>
      </c>
      <c r="G971" s="6">
        <f>VLOOKUP(B971, customers!A:D, 4, FALSE)</f>
        <v>24</v>
      </c>
      <c r="H971" s="7" t="str">
        <f>VLOOKUP(B971, customers!A:H, 8, FALSE)</f>
        <v>Victoria</v>
      </c>
      <c r="I971" s="7" t="str">
        <f>VLOOKUP(B971, customers!A:H, 7, FALSE)</f>
        <v>Rodriguezbury</v>
      </c>
    </row>
    <row r="972" spans="1:9" ht="15">
      <c r="A972" s="2">
        <v>971</v>
      </c>
      <c r="B972" s="2">
        <v>272</v>
      </c>
      <c r="C972" s="2">
        <v>40173</v>
      </c>
      <c r="D972" s="3">
        <v>44434</v>
      </c>
      <c r="E972" s="4">
        <v>44451</v>
      </c>
      <c r="F972" s="5" t="str">
        <f>VLOOKUP(B972, customers!A:D, 3, FALSE)</f>
        <v>Genderqueer</v>
      </c>
      <c r="G972" s="6">
        <f>VLOOKUP(B972, customers!A:D, 4, FALSE)</f>
        <v>22</v>
      </c>
      <c r="H972" s="7" t="str">
        <f>VLOOKUP(B972, customers!A:H, 8, FALSE)</f>
        <v>Victoria</v>
      </c>
      <c r="I972" s="7" t="str">
        <f>VLOOKUP(B972, customers!A:H, 7, FALSE)</f>
        <v>New Angelinaberg</v>
      </c>
    </row>
    <row r="973" spans="1:9" ht="15">
      <c r="A973" s="2">
        <v>972</v>
      </c>
      <c r="B973" s="2">
        <v>117</v>
      </c>
      <c r="C973" s="2">
        <v>10698</v>
      </c>
      <c r="D973" s="3">
        <v>44399</v>
      </c>
      <c r="E973" s="4">
        <v>44416</v>
      </c>
      <c r="F973" s="5" t="str">
        <f>VLOOKUP(B973, customers!A:D, 3, FALSE)</f>
        <v>Female</v>
      </c>
      <c r="G973" s="6">
        <f>VLOOKUP(B973, customers!A:D, 4, FALSE)</f>
        <v>75</v>
      </c>
      <c r="H973" s="7" t="str">
        <f>VLOOKUP(B973, customers!A:H, 8, FALSE)</f>
        <v>Tasmania</v>
      </c>
      <c r="I973" s="7" t="str">
        <f>VLOOKUP(B973, customers!A:H, 7, FALSE)</f>
        <v>New Ellieland</v>
      </c>
    </row>
    <row r="974" spans="1:9" ht="15">
      <c r="A974" s="2">
        <v>973</v>
      </c>
      <c r="B974" s="2">
        <v>232</v>
      </c>
      <c r="C974" s="2">
        <v>49214</v>
      </c>
      <c r="D974" s="3">
        <v>44443</v>
      </c>
      <c r="E974" s="4">
        <v>44463</v>
      </c>
      <c r="F974" s="5" t="str">
        <f>VLOOKUP(B974, customers!A:D, 3, FALSE)</f>
        <v>Male</v>
      </c>
      <c r="G974" s="6">
        <f>VLOOKUP(B974, customers!A:D, 4, FALSE)</f>
        <v>24</v>
      </c>
      <c r="H974" s="7" t="str">
        <f>VLOOKUP(B974, customers!A:H, 8, FALSE)</f>
        <v>Northern Territory</v>
      </c>
      <c r="I974" s="7" t="str">
        <f>VLOOKUP(B974, customers!A:H, 7, FALSE)</f>
        <v>Lake Matilda</v>
      </c>
    </row>
    <row r="975" spans="1:9" ht="15">
      <c r="A975" s="2">
        <v>974</v>
      </c>
      <c r="B975" s="2">
        <v>221</v>
      </c>
      <c r="C975" s="2">
        <v>17928</v>
      </c>
      <c r="D975" s="3">
        <v>44218</v>
      </c>
      <c r="E975" s="4">
        <v>44245</v>
      </c>
      <c r="F975" s="5" t="str">
        <f>VLOOKUP(B975, customers!A:D, 3, FALSE)</f>
        <v>Polygender</v>
      </c>
      <c r="G975" s="6">
        <f>VLOOKUP(B975, customers!A:D, 4, FALSE)</f>
        <v>43</v>
      </c>
      <c r="H975" s="7" t="str">
        <f>VLOOKUP(B975, customers!A:H, 8, FALSE)</f>
        <v>Australian Capital Territory</v>
      </c>
      <c r="I975" s="7" t="str">
        <f>VLOOKUP(B975, customers!A:H, 7, FALSE)</f>
        <v>East Gabriel</v>
      </c>
    </row>
    <row r="976" spans="1:9" ht="15">
      <c r="A976" s="2">
        <v>975</v>
      </c>
      <c r="B976" s="2">
        <v>316</v>
      </c>
      <c r="C976" s="2">
        <v>28211</v>
      </c>
      <c r="D976" s="3">
        <v>44214</v>
      </c>
      <c r="E976" s="4">
        <v>44226</v>
      </c>
      <c r="F976" s="5" t="str">
        <f>VLOOKUP(B976, customers!A:D, 3, FALSE)</f>
        <v>Genderqueer</v>
      </c>
      <c r="G976" s="6">
        <f>VLOOKUP(B976, customers!A:D, 4, FALSE)</f>
        <v>67</v>
      </c>
      <c r="H976" s="7" t="str">
        <f>VLOOKUP(B976, customers!A:H, 8, FALSE)</f>
        <v>Northern Territory</v>
      </c>
      <c r="I976" s="7" t="str">
        <f>VLOOKUP(B976, customers!A:H, 7, FALSE)</f>
        <v>Christopherside</v>
      </c>
    </row>
    <row r="977" spans="1:9" ht="15">
      <c r="A977" s="2">
        <v>976</v>
      </c>
      <c r="B977" s="2">
        <v>778</v>
      </c>
      <c r="C977" s="2">
        <v>11014</v>
      </c>
      <c r="D977" s="4">
        <v>44484</v>
      </c>
      <c r="E977" s="4">
        <v>44504</v>
      </c>
      <c r="F977" s="5" t="str">
        <f>VLOOKUP(B977, customers!A:D, 3, FALSE)</f>
        <v>Genderfluid</v>
      </c>
      <c r="G977" s="6">
        <f>VLOOKUP(B977, customers!A:D, 4, FALSE)</f>
        <v>20</v>
      </c>
      <c r="H977" s="7" t="str">
        <f>VLOOKUP(B977, customers!A:H, 8, FALSE)</f>
        <v>Northern Territory</v>
      </c>
      <c r="I977" s="7" t="str">
        <f>VLOOKUP(B977, customers!A:H, 7, FALSE)</f>
        <v>Blakemouth</v>
      </c>
    </row>
    <row r="978" spans="1:9" ht="15">
      <c r="A978" s="2">
        <v>977</v>
      </c>
      <c r="B978" s="2">
        <v>463</v>
      </c>
      <c r="C978" s="2">
        <v>19220</v>
      </c>
      <c r="D978" s="3">
        <v>44309</v>
      </c>
      <c r="E978" s="4">
        <v>44322</v>
      </c>
      <c r="F978" s="5" t="str">
        <f>VLOOKUP(B978, customers!A:D, 3, FALSE)</f>
        <v>Agender</v>
      </c>
      <c r="G978" s="6">
        <f>VLOOKUP(B978, customers!A:D, 4, FALSE)</f>
        <v>58</v>
      </c>
      <c r="H978" s="7" t="str">
        <f>VLOOKUP(B978, customers!A:H, 8, FALSE)</f>
        <v>Australian Capital Territory</v>
      </c>
      <c r="I978" s="7" t="str">
        <f>VLOOKUP(B978, customers!A:H, 7, FALSE)</f>
        <v>Lake Mikaylashire</v>
      </c>
    </row>
    <row r="979" spans="1:9" ht="15">
      <c r="A979" s="2">
        <v>978</v>
      </c>
      <c r="B979" s="2">
        <v>827</v>
      </c>
      <c r="C979" s="2">
        <v>24589</v>
      </c>
      <c r="D979" s="3">
        <v>44310</v>
      </c>
      <c r="E979" s="4">
        <v>44334</v>
      </c>
      <c r="F979" s="5" t="str">
        <f>VLOOKUP(B979, customers!A:D, 3, FALSE)</f>
        <v>Agender</v>
      </c>
      <c r="G979" s="6">
        <f>VLOOKUP(B979, customers!A:D, 4, FALSE)</f>
        <v>37</v>
      </c>
      <c r="H979" s="7" t="str">
        <f>VLOOKUP(B979, customers!A:H, 8, FALSE)</f>
        <v>Tasmania</v>
      </c>
      <c r="I979" s="7" t="str">
        <f>VLOOKUP(B979, customers!A:H, 7, FALSE)</f>
        <v>Lake Alicefurt</v>
      </c>
    </row>
    <row r="980" spans="1:9" ht="15">
      <c r="A980" s="2">
        <v>979</v>
      </c>
      <c r="B980" s="2">
        <v>813</v>
      </c>
      <c r="C980" s="2">
        <v>31437</v>
      </c>
      <c r="D980" s="3">
        <v>44293</v>
      </c>
      <c r="E980" s="4">
        <v>44307</v>
      </c>
      <c r="F980" s="5" t="str">
        <f>VLOOKUP(B980, customers!A:D, 3, FALSE)</f>
        <v>Male</v>
      </c>
      <c r="G980" s="6">
        <f>VLOOKUP(B980, customers!A:D, 4, FALSE)</f>
        <v>62</v>
      </c>
      <c r="H980" s="7" t="str">
        <f>VLOOKUP(B980, customers!A:H, 8, FALSE)</f>
        <v>New South Wales</v>
      </c>
      <c r="I980" s="7" t="str">
        <f>VLOOKUP(B980, customers!A:H, 7, FALSE)</f>
        <v>Tillmanview</v>
      </c>
    </row>
    <row r="981" spans="1:9" ht="15">
      <c r="A981" s="2">
        <v>980</v>
      </c>
      <c r="B981" s="2">
        <v>84</v>
      </c>
      <c r="C981" s="2">
        <v>57728</v>
      </c>
      <c r="D981" s="4">
        <v>44488</v>
      </c>
      <c r="E981" s="4">
        <v>44514</v>
      </c>
      <c r="F981" s="5" t="str">
        <f>VLOOKUP(B981, customers!A:D, 3, FALSE)</f>
        <v>Female</v>
      </c>
      <c r="G981" s="6">
        <f>VLOOKUP(B981, customers!A:D, 4, FALSE)</f>
        <v>63</v>
      </c>
      <c r="H981" s="7" t="str">
        <f>VLOOKUP(B981, customers!A:H, 8, FALSE)</f>
        <v>Northern Territory</v>
      </c>
      <c r="I981" s="7" t="str">
        <f>VLOOKUP(B981, customers!A:H, 7, FALSE)</f>
        <v>Lake Paigemouth</v>
      </c>
    </row>
    <row r="982" spans="1:9" ht="15">
      <c r="A982" s="2">
        <v>981</v>
      </c>
      <c r="B982" s="2">
        <v>830</v>
      </c>
      <c r="C982" s="2">
        <v>37730</v>
      </c>
      <c r="D982" s="3">
        <v>44471</v>
      </c>
      <c r="E982" s="4">
        <v>44481</v>
      </c>
      <c r="F982" s="5" t="str">
        <f>VLOOKUP(B982, customers!A:D, 3, FALSE)</f>
        <v>Male</v>
      </c>
      <c r="G982" s="6">
        <f>VLOOKUP(B982, customers!A:D, 4, FALSE)</f>
        <v>46</v>
      </c>
      <c r="H982" s="7" t="str">
        <f>VLOOKUP(B982, customers!A:H, 8, FALSE)</f>
        <v>South Australia</v>
      </c>
      <c r="I982" s="7" t="str">
        <f>VLOOKUP(B982, customers!A:H, 7, FALSE)</f>
        <v>New Ruby</v>
      </c>
    </row>
    <row r="983" spans="1:9" ht="15">
      <c r="A983" s="2">
        <v>982</v>
      </c>
      <c r="B983" s="2">
        <v>123</v>
      </c>
      <c r="C983" s="2">
        <v>33286</v>
      </c>
      <c r="D983" s="3">
        <v>44285</v>
      </c>
      <c r="E983" s="4">
        <v>44293</v>
      </c>
      <c r="F983" s="5" t="str">
        <f>VLOOKUP(B983, customers!A:D, 3, FALSE)</f>
        <v>Female</v>
      </c>
      <c r="G983" s="6">
        <f>VLOOKUP(B983, customers!A:D, 4, FALSE)</f>
        <v>22</v>
      </c>
      <c r="H983" s="7" t="str">
        <f>VLOOKUP(B983, customers!A:H, 8, FALSE)</f>
        <v>Tasmania</v>
      </c>
      <c r="I983" s="7" t="str">
        <f>VLOOKUP(B983, customers!A:H, 7, FALSE)</f>
        <v>Jordanborough</v>
      </c>
    </row>
    <row r="984" spans="1:9" ht="15">
      <c r="A984" s="2">
        <v>983</v>
      </c>
      <c r="B984" s="2">
        <v>677</v>
      </c>
      <c r="C984" s="2">
        <v>49941</v>
      </c>
      <c r="D984" s="3">
        <v>44389</v>
      </c>
      <c r="E984" s="4">
        <v>44391</v>
      </c>
      <c r="F984" s="5" t="str">
        <f>VLOOKUP(B984, customers!A:D, 3, FALSE)</f>
        <v>Female</v>
      </c>
      <c r="G984" s="6">
        <f>VLOOKUP(B984, customers!A:D, 4, FALSE)</f>
        <v>33</v>
      </c>
      <c r="H984" s="7" t="str">
        <f>VLOOKUP(B984, customers!A:H, 8, FALSE)</f>
        <v>Tasmania</v>
      </c>
      <c r="I984" s="7" t="str">
        <f>VLOOKUP(B984, customers!A:H, 7, FALSE)</f>
        <v>North Mikayla</v>
      </c>
    </row>
    <row r="985" spans="1:9" ht="15">
      <c r="A985" s="2">
        <v>984</v>
      </c>
      <c r="B985" s="2">
        <v>359</v>
      </c>
      <c r="C985" s="2">
        <v>10390</v>
      </c>
      <c r="D985" s="3">
        <v>44462</v>
      </c>
      <c r="E985" s="4">
        <v>44469</v>
      </c>
      <c r="F985" s="5" t="str">
        <f>VLOOKUP(B985, customers!A:D, 3, FALSE)</f>
        <v>Genderfluid</v>
      </c>
      <c r="G985" s="6">
        <f>VLOOKUP(B985, customers!A:D, 4, FALSE)</f>
        <v>28</v>
      </c>
      <c r="H985" s="7" t="str">
        <f>VLOOKUP(B985, customers!A:H, 8, FALSE)</f>
        <v>Victoria</v>
      </c>
      <c r="I985" s="7" t="str">
        <f>VLOOKUP(B985, customers!A:H, 7, FALSE)</f>
        <v>East Lauren</v>
      </c>
    </row>
    <row r="986" spans="1:9" ht="15">
      <c r="A986" s="2">
        <v>985</v>
      </c>
      <c r="B986" s="2">
        <v>581</v>
      </c>
      <c r="C986" s="2">
        <v>59558</v>
      </c>
      <c r="D986" s="3">
        <v>44234</v>
      </c>
      <c r="E986" s="4">
        <v>44236</v>
      </c>
      <c r="F986" s="5" t="str">
        <f>VLOOKUP(B986, customers!A:D, 3, FALSE)</f>
        <v>Polygender</v>
      </c>
      <c r="G986" s="6">
        <f>VLOOKUP(B986, customers!A:D, 4, FALSE)</f>
        <v>40</v>
      </c>
      <c r="H986" s="7" t="str">
        <f>VLOOKUP(B986, customers!A:H, 8, FALSE)</f>
        <v>South Australia</v>
      </c>
      <c r="I986" s="7" t="str">
        <f>VLOOKUP(B986, customers!A:H, 7, FALSE)</f>
        <v>Hackettland</v>
      </c>
    </row>
    <row r="987" spans="1:9" ht="15">
      <c r="A987" s="2">
        <v>986</v>
      </c>
      <c r="B987" s="2">
        <v>116</v>
      </c>
      <c r="C987" s="2">
        <v>13431</v>
      </c>
      <c r="D987" s="3">
        <v>44410</v>
      </c>
      <c r="E987" s="4">
        <v>44423</v>
      </c>
      <c r="F987" s="5" t="str">
        <f>VLOOKUP(B987, customers!A:D, 3, FALSE)</f>
        <v>Genderfluid</v>
      </c>
      <c r="G987" s="6">
        <f>VLOOKUP(B987, customers!A:D, 4, FALSE)</f>
        <v>35</v>
      </c>
      <c r="H987" s="7" t="str">
        <f>VLOOKUP(B987, customers!A:H, 8, FALSE)</f>
        <v>Northern Territory</v>
      </c>
      <c r="I987" s="7" t="str">
        <f>VLOOKUP(B987, customers!A:H, 7, FALSE)</f>
        <v>Zacharyborough</v>
      </c>
    </row>
    <row r="988" spans="1:9" ht="15">
      <c r="A988" s="2">
        <v>987</v>
      </c>
      <c r="B988" s="2">
        <v>247</v>
      </c>
      <c r="C988" s="2">
        <v>30215</v>
      </c>
      <c r="D988" s="3">
        <v>44390</v>
      </c>
      <c r="E988" s="4">
        <v>44417</v>
      </c>
      <c r="F988" s="5" t="str">
        <f>VLOOKUP(B988, customers!A:D, 3, FALSE)</f>
        <v>Female</v>
      </c>
      <c r="G988" s="6">
        <f>VLOOKUP(B988, customers!A:D, 4, FALSE)</f>
        <v>57</v>
      </c>
      <c r="H988" s="7" t="str">
        <f>VLOOKUP(B988, customers!A:H, 8, FALSE)</f>
        <v>Victoria</v>
      </c>
      <c r="I988" s="7" t="str">
        <f>VLOOKUP(B988, customers!A:H, 7, FALSE)</f>
        <v>Mayerland</v>
      </c>
    </row>
    <row r="989" spans="1:9" ht="15">
      <c r="A989" s="2">
        <v>988</v>
      </c>
      <c r="B989" s="2">
        <v>496</v>
      </c>
      <c r="C989" s="2">
        <v>27204</v>
      </c>
      <c r="D989" s="3">
        <v>44231</v>
      </c>
      <c r="E989" s="4">
        <v>44243</v>
      </c>
      <c r="F989" s="5" t="str">
        <f>VLOOKUP(B989, customers!A:D, 3, FALSE)</f>
        <v>Bigender</v>
      </c>
      <c r="G989" s="6">
        <f>VLOOKUP(B989, customers!A:D, 4, FALSE)</f>
        <v>32</v>
      </c>
      <c r="H989" s="7" t="str">
        <f>VLOOKUP(B989, customers!A:H, 8, FALSE)</f>
        <v>South Australia</v>
      </c>
      <c r="I989" s="7" t="str">
        <f>VLOOKUP(B989, customers!A:H, 7, FALSE)</f>
        <v>Evansburgh</v>
      </c>
    </row>
    <row r="990" spans="1:9" ht="15">
      <c r="A990" s="2">
        <v>989</v>
      </c>
      <c r="B990" s="2">
        <v>595</v>
      </c>
      <c r="C990" s="2">
        <v>27217</v>
      </c>
      <c r="D990" s="3">
        <v>44202</v>
      </c>
      <c r="E990" s="4">
        <v>44225</v>
      </c>
      <c r="F990" s="5" t="str">
        <f>VLOOKUP(B990, customers!A:D, 3, FALSE)</f>
        <v>Female</v>
      </c>
      <c r="G990" s="6">
        <f>VLOOKUP(B990, customers!A:D, 4, FALSE)</f>
        <v>60</v>
      </c>
      <c r="H990" s="7" t="str">
        <f>VLOOKUP(B990, customers!A:H, 8, FALSE)</f>
        <v>South Australia</v>
      </c>
      <c r="I990" s="7" t="str">
        <f>VLOOKUP(B990, customers!A:H, 7, FALSE)</f>
        <v>Ameliaview</v>
      </c>
    </row>
    <row r="991" spans="1:9" ht="15">
      <c r="A991" s="2">
        <v>990</v>
      </c>
      <c r="B991" s="2">
        <v>87</v>
      </c>
      <c r="C991" s="2">
        <v>40306</v>
      </c>
      <c r="D991" s="3">
        <v>44425</v>
      </c>
      <c r="E991" s="4">
        <v>44445</v>
      </c>
      <c r="F991" s="5" t="str">
        <f>VLOOKUP(B991, customers!A:D, 3, FALSE)</f>
        <v>Agender</v>
      </c>
      <c r="G991" s="6">
        <f>VLOOKUP(B991, customers!A:D, 4, FALSE)</f>
        <v>53</v>
      </c>
      <c r="H991" s="7" t="str">
        <f>VLOOKUP(B991, customers!A:H, 8, FALSE)</f>
        <v>Northern Territory</v>
      </c>
      <c r="I991" s="7" t="str">
        <f>VLOOKUP(B991, customers!A:H, 7, FALSE)</f>
        <v>Savannahland</v>
      </c>
    </row>
    <row r="992" spans="1:9" ht="15">
      <c r="A992" s="2">
        <v>991</v>
      </c>
      <c r="B992" s="2">
        <v>493</v>
      </c>
      <c r="C992" s="2">
        <v>17535</v>
      </c>
      <c r="D992" s="3">
        <v>44205</v>
      </c>
      <c r="E992" s="4">
        <v>44212</v>
      </c>
      <c r="F992" s="5" t="str">
        <f>VLOOKUP(B992, customers!A:D, 3, FALSE)</f>
        <v>Bigender</v>
      </c>
      <c r="G992" s="6">
        <f>VLOOKUP(B992, customers!A:D, 4, FALSE)</f>
        <v>63</v>
      </c>
      <c r="H992" s="7" t="str">
        <f>VLOOKUP(B992, customers!A:H, 8, FALSE)</f>
        <v>Victoria</v>
      </c>
      <c r="I992" s="7" t="str">
        <f>VLOOKUP(B992, customers!A:H, 7, FALSE)</f>
        <v>Port Natalie</v>
      </c>
    </row>
    <row r="993" spans="1:9" ht="15">
      <c r="A993" s="2">
        <v>992</v>
      </c>
      <c r="B993" s="2">
        <v>770</v>
      </c>
      <c r="C993" s="2">
        <v>53679</v>
      </c>
      <c r="D993" s="3">
        <v>44400</v>
      </c>
      <c r="E993" s="4">
        <v>44422</v>
      </c>
      <c r="F993" s="5" t="str">
        <f>VLOOKUP(B993, customers!A:D, 3, FALSE)</f>
        <v>Polygender</v>
      </c>
      <c r="G993" s="6">
        <f>VLOOKUP(B993, customers!A:D, 4, FALSE)</f>
        <v>50</v>
      </c>
      <c r="H993" s="7" t="str">
        <f>VLOOKUP(B993, customers!A:H, 8, FALSE)</f>
        <v>South Australia</v>
      </c>
      <c r="I993" s="7" t="str">
        <f>VLOOKUP(B993, customers!A:H, 7, FALSE)</f>
        <v>Port Isabelle</v>
      </c>
    </row>
    <row r="994" spans="1:9" ht="15">
      <c r="A994" s="2">
        <v>993</v>
      </c>
      <c r="B994" s="2">
        <v>268</v>
      </c>
      <c r="C994" s="2">
        <v>33479</v>
      </c>
      <c r="D994" s="3">
        <v>44284</v>
      </c>
      <c r="E994" s="4">
        <v>44297</v>
      </c>
      <c r="F994" s="5" t="str">
        <f>VLOOKUP(B994, customers!A:D, 3, FALSE)</f>
        <v>Male</v>
      </c>
      <c r="G994" s="6">
        <f>VLOOKUP(B994, customers!A:D, 4, FALSE)</f>
        <v>47</v>
      </c>
      <c r="H994" s="7" t="str">
        <f>VLOOKUP(B994, customers!A:H, 8, FALSE)</f>
        <v>South Australia</v>
      </c>
      <c r="I994" s="7" t="str">
        <f>VLOOKUP(B994, customers!A:H, 7, FALSE)</f>
        <v>West Michael</v>
      </c>
    </row>
    <row r="995" spans="1:9" ht="15">
      <c r="A995" s="2">
        <v>994</v>
      </c>
      <c r="B995" s="2">
        <v>920</v>
      </c>
      <c r="C995" s="2">
        <v>59074</v>
      </c>
      <c r="D995" s="3">
        <v>44392</v>
      </c>
      <c r="E995" s="4">
        <v>44394</v>
      </c>
      <c r="F995" s="5" t="str">
        <f>VLOOKUP(B995, customers!A:D, 3, FALSE)</f>
        <v>Polygender</v>
      </c>
      <c r="G995" s="6">
        <f>VLOOKUP(B995, customers!A:D, 4, FALSE)</f>
        <v>72</v>
      </c>
      <c r="H995" s="7" t="str">
        <f>VLOOKUP(B995, customers!A:H, 8, FALSE)</f>
        <v>Northern Territory</v>
      </c>
      <c r="I995" s="7" t="str">
        <f>VLOOKUP(B995, customers!A:H, 7, FALSE)</f>
        <v>Rutherfordville</v>
      </c>
    </row>
    <row r="996" spans="1:9" ht="15">
      <c r="A996" s="2">
        <v>995</v>
      </c>
      <c r="B996" s="2">
        <v>15</v>
      </c>
      <c r="C996" s="2">
        <v>43588</v>
      </c>
      <c r="D996" s="3">
        <v>44300</v>
      </c>
      <c r="E996" s="4">
        <v>44314</v>
      </c>
      <c r="F996" s="5" t="str">
        <f>VLOOKUP(B996, customers!A:D, 3, FALSE)</f>
        <v>Genderfluid</v>
      </c>
      <c r="G996" s="6">
        <f>VLOOKUP(B996, customers!A:D, 4, FALSE)</f>
        <v>34</v>
      </c>
      <c r="H996" s="7" t="str">
        <f>VLOOKUP(B996, customers!A:H, 8, FALSE)</f>
        <v>Western Australia</v>
      </c>
      <c r="I996" s="7" t="str">
        <f>VLOOKUP(B996, customers!A:H, 7, FALSE)</f>
        <v>Kiehnburgh</v>
      </c>
    </row>
    <row r="997" spans="1:9" ht="15">
      <c r="A997" s="2">
        <v>996</v>
      </c>
      <c r="B997" s="2">
        <v>345</v>
      </c>
      <c r="C997" s="2">
        <v>37843</v>
      </c>
      <c r="D997" s="3">
        <v>44209</v>
      </c>
      <c r="E997" s="4">
        <v>44229</v>
      </c>
      <c r="F997" s="5" t="str">
        <f>VLOOKUP(B997, customers!A:D, 3, FALSE)</f>
        <v>Genderqueer</v>
      </c>
      <c r="G997" s="6">
        <f>VLOOKUP(B997, customers!A:D, 4, FALSE)</f>
        <v>62</v>
      </c>
      <c r="H997" s="7" t="str">
        <f>VLOOKUP(B997, customers!A:H, 8, FALSE)</f>
        <v>Victoria</v>
      </c>
      <c r="I997" s="7" t="str">
        <f>VLOOKUP(B997, customers!A:H, 7, FALSE)</f>
        <v>Audreyfurt</v>
      </c>
    </row>
    <row r="998" spans="1:9" ht="15">
      <c r="A998" s="2">
        <v>997</v>
      </c>
      <c r="B998" s="2">
        <v>346</v>
      </c>
      <c r="C998" s="2">
        <v>53831</v>
      </c>
      <c r="D998" s="3">
        <v>44214</v>
      </c>
      <c r="E998" s="4">
        <v>44227</v>
      </c>
      <c r="F998" s="5" t="str">
        <f>VLOOKUP(B998, customers!A:D, 3, FALSE)</f>
        <v>Genderqueer</v>
      </c>
      <c r="G998" s="6">
        <f>VLOOKUP(B998, customers!A:D, 4, FALSE)</f>
        <v>40</v>
      </c>
      <c r="H998" s="7" t="str">
        <f>VLOOKUP(B998, customers!A:H, 8, FALSE)</f>
        <v>Northern Territory</v>
      </c>
      <c r="I998" s="7" t="str">
        <f>VLOOKUP(B998, customers!A:H, 7, FALSE)</f>
        <v>Olsonbury</v>
      </c>
    </row>
    <row r="999" spans="1:9" ht="15">
      <c r="A999" s="2">
        <v>998</v>
      </c>
      <c r="B999" s="2">
        <v>407</v>
      </c>
      <c r="C999" s="2">
        <v>53308</v>
      </c>
      <c r="D999" s="3">
        <v>44321</v>
      </c>
      <c r="E999" s="4">
        <v>44337</v>
      </c>
      <c r="F999" s="5" t="str">
        <f>VLOOKUP(B999, customers!A:D, 3, FALSE)</f>
        <v>Male</v>
      </c>
      <c r="G999" s="6">
        <f>VLOOKUP(B999, customers!A:D, 4, FALSE)</f>
        <v>41</v>
      </c>
      <c r="H999" s="7" t="str">
        <f>VLOOKUP(B999, customers!A:H, 8, FALSE)</f>
        <v>Queensland</v>
      </c>
      <c r="I999" s="7" t="str">
        <f>VLOOKUP(B999, customers!A:H, 7, FALSE)</f>
        <v>Hartmannshire</v>
      </c>
    </row>
    <row r="1000" spans="1:9" ht="15">
      <c r="A1000" s="2">
        <v>999</v>
      </c>
      <c r="B1000" s="2">
        <v>428</v>
      </c>
      <c r="C1000" s="2">
        <v>31643</v>
      </c>
      <c r="D1000" s="3">
        <v>44362</v>
      </c>
      <c r="E1000" s="4">
        <v>44389</v>
      </c>
      <c r="F1000" s="5" t="str">
        <f>VLOOKUP(B1000, customers!A:D, 3, FALSE)</f>
        <v>Polygender</v>
      </c>
      <c r="G1000" s="6">
        <f>VLOOKUP(B1000, customers!A:D, 4, FALSE)</f>
        <v>66</v>
      </c>
      <c r="H1000" s="7" t="str">
        <f>VLOOKUP(B1000, customers!A:H, 8, FALSE)</f>
        <v>Australian Capital Territory</v>
      </c>
      <c r="I1000" s="7" t="str">
        <f>VLOOKUP(B1000, customers!A:H, 7, FALSE)</f>
        <v>North Liamfort</v>
      </c>
    </row>
    <row r="1001" spans="1:9" ht="15">
      <c r="A1001" s="2">
        <v>1000</v>
      </c>
      <c r="B1001" s="2">
        <v>896</v>
      </c>
      <c r="C1001" s="2">
        <v>27836</v>
      </c>
      <c r="D1001" s="3">
        <v>44293</v>
      </c>
      <c r="E1001" s="4">
        <v>44310</v>
      </c>
      <c r="F1001" s="5" t="str">
        <f>VLOOKUP(B1001, customers!A:D, 3, FALSE)</f>
        <v>Genderqueer</v>
      </c>
      <c r="G1001" s="6">
        <f>VLOOKUP(B1001, customers!A:D, 4, FALSE)</f>
        <v>67</v>
      </c>
      <c r="H1001" s="7" t="str">
        <f>VLOOKUP(B1001, customers!A:H, 8, FALSE)</f>
        <v>South Australia</v>
      </c>
      <c r="I1001" s="7" t="str">
        <f>VLOOKUP(B1001, customers!A:H, 7, FALSE)</f>
        <v>Ryanberg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261"/>
  <sheetViews>
    <sheetView topLeftCell="Q1" workbookViewId="0"/>
  </sheetViews>
  <sheetFormatPr baseColWidth="10" defaultColWidth="12.6640625" defaultRowHeight="15.75" customHeight="1"/>
  <cols>
    <col min="8" max="8" width="36.83203125" customWidth="1"/>
    <col min="19" max="19" width="19.33203125" customWidth="1"/>
    <col min="22" max="22" width="21.1640625" customWidth="1"/>
    <col min="24" max="24" width="17.1640625" customWidth="1"/>
  </cols>
  <sheetData>
    <row r="1" spans="1:26">
      <c r="A1" s="1" t="s">
        <v>3008</v>
      </c>
      <c r="B1" s="1" t="s">
        <v>3009</v>
      </c>
      <c r="C1" s="1" t="s">
        <v>3010</v>
      </c>
      <c r="D1" s="1" t="s">
        <v>3011</v>
      </c>
      <c r="E1" s="1" t="s">
        <v>3012</v>
      </c>
      <c r="F1" s="1" t="s">
        <v>3013</v>
      </c>
      <c r="G1" s="1" t="s">
        <v>3014</v>
      </c>
      <c r="H1" s="1" t="s">
        <v>3015</v>
      </c>
      <c r="I1" s="1" t="s">
        <v>3016</v>
      </c>
      <c r="J1" s="1" t="s">
        <v>3017</v>
      </c>
      <c r="K1" s="1" t="s">
        <v>3018</v>
      </c>
      <c r="L1" s="1" t="s">
        <v>3019</v>
      </c>
      <c r="M1" s="1" t="s">
        <v>3020</v>
      </c>
      <c r="N1" s="1" t="s">
        <v>3014</v>
      </c>
      <c r="O1" s="8" t="s">
        <v>2987</v>
      </c>
      <c r="P1" s="1" t="s">
        <v>0</v>
      </c>
      <c r="Q1" s="9" t="s">
        <v>2988</v>
      </c>
      <c r="R1" s="9" t="s">
        <v>2989</v>
      </c>
      <c r="S1" s="9" t="s">
        <v>2990</v>
      </c>
      <c r="T1" s="9" t="s">
        <v>2991</v>
      </c>
      <c r="U1" s="9" t="s">
        <v>2992</v>
      </c>
      <c r="V1" s="9" t="s">
        <v>2993</v>
      </c>
      <c r="W1" s="1" t="s">
        <v>0</v>
      </c>
      <c r="X1" s="1" t="s">
        <v>1</v>
      </c>
      <c r="Y1" s="1"/>
      <c r="Z1" s="1"/>
    </row>
    <row r="2" spans="1:26">
      <c r="A2" s="2">
        <v>0</v>
      </c>
      <c r="B2" s="2" t="s">
        <v>3021</v>
      </c>
      <c r="C2" s="2" t="s">
        <v>3022</v>
      </c>
      <c r="D2" s="2" t="s">
        <v>3023</v>
      </c>
      <c r="E2" s="2" t="s">
        <v>3024</v>
      </c>
      <c r="F2" s="2">
        <v>114</v>
      </c>
      <c r="G2" s="2">
        <v>66</v>
      </c>
      <c r="H2" s="2" t="s">
        <v>3025</v>
      </c>
      <c r="I2" s="6">
        <f>VLOOKUP(A2, sales!A:F, 6,FALSE)</f>
        <v>212</v>
      </c>
      <c r="J2" s="7">
        <f>VLOOKUP(A2, sales!A:F, 1,FALSE)</f>
        <v>0</v>
      </c>
      <c r="K2" s="7">
        <f>VLOOKUP(A2, sales!A:F, 2,FALSE)</f>
        <v>1</v>
      </c>
      <c r="L2" s="7">
        <f>VLOOKUP(A2, sales!A:F, 3,FALSE)</f>
        <v>218</v>
      </c>
      <c r="M2" s="7">
        <f>VLOOKUP(A2, sales!A:F, 4,FALSE)</f>
        <v>106</v>
      </c>
      <c r="N2" s="7">
        <f>VLOOKUP(A2, sales!A:F, 5,FALSE)</f>
        <v>2</v>
      </c>
      <c r="O2" s="5">
        <f>VLOOKUP(K2, orders!A:I, 1,FALSE)</f>
        <v>1</v>
      </c>
      <c r="P2" s="7">
        <f>VLOOKUP(K2, orders!A:I, 2,FALSE)</f>
        <v>64</v>
      </c>
      <c r="Q2" s="7">
        <f>VLOOKUP(K2, orders!A:I, 3,FALSE)</f>
        <v>30811</v>
      </c>
      <c r="R2" s="10">
        <f>VLOOKUP(K2, orders!A:I, 4,FALSE)</f>
        <v>44438</v>
      </c>
      <c r="S2" s="11">
        <f>VLOOKUP(K2, orders!A:I, 5,FALSE)</f>
        <v>44463</v>
      </c>
      <c r="T2" s="7" t="str">
        <f>VLOOKUP(K2, orders!A:I, 6,FALSE)</f>
        <v>Genderfluid</v>
      </c>
      <c r="U2" s="7">
        <f>VLOOKUP(K2, orders!A:I, 7,FALSE)</f>
        <v>75</v>
      </c>
      <c r="V2" s="7" t="str">
        <f>VLOOKUP(K2, orders!A:I, 8,FALSE)</f>
        <v>South Australia</v>
      </c>
      <c r="W2" s="5">
        <f>VLOOKUP(P2, customers!A:D, 1, FALSE)</f>
        <v>64</v>
      </c>
      <c r="X2" s="7" t="str">
        <f>VLOOKUP(P2, customers!A:D, 2, FALSE)</f>
        <v>Annabella Devote</v>
      </c>
      <c r="Y2" s="7"/>
    </row>
    <row r="3" spans="1:26">
      <c r="A3" s="2">
        <v>1</v>
      </c>
      <c r="B3" s="2" t="s">
        <v>3021</v>
      </c>
      <c r="C3" s="2" t="s">
        <v>3022</v>
      </c>
      <c r="D3" s="2" t="s">
        <v>3026</v>
      </c>
      <c r="E3" s="2" t="s">
        <v>3024</v>
      </c>
      <c r="F3" s="2">
        <v>114</v>
      </c>
      <c r="G3" s="2">
        <v>53</v>
      </c>
      <c r="H3" s="2" t="s">
        <v>3027</v>
      </c>
      <c r="I3" s="6">
        <f>VLOOKUP(A3, sales!A:F, 6,FALSE)</f>
        <v>118</v>
      </c>
      <c r="J3" s="7">
        <f>VLOOKUP(A3, sales!A:F, 1,FALSE)</f>
        <v>1</v>
      </c>
      <c r="K3" s="7">
        <f>VLOOKUP(A3, sales!A:F, 2,FALSE)</f>
        <v>1</v>
      </c>
      <c r="L3" s="7">
        <f>VLOOKUP(A3, sales!A:F, 3,FALSE)</f>
        <v>481</v>
      </c>
      <c r="M3" s="7">
        <f>VLOOKUP(A3, sales!A:F, 4,FALSE)</f>
        <v>118</v>
      </c>
      <c r="N3" s="7">
        <f>VLOOKUP(A3, sales!A:F, 5,FALSE)</f>
        <v>1</v>
      </c>
      <c r="O3" s="5">
        <f>VLOOKUP(K3, orders!A:I, 1,FALSE)</f>
        <v>1</v>
      </c>
      <c r="P3" s="7">
        <f>VLOOKUP(K3, orders!A:I, 2,FALSE)</f>
        <v>64</v>
      </c>
      <c r="Q3" s="7">
        <f>VLOOKUP(K3, orders!A:I, 3,FALSE)</f>
        <v>30811</v>
      </c>
      <c r="R3" s="10">
        <f>VLOOKUP(K3, orders!A:I, 4,FALSE)</f>
        <v>44438</v>
      </c>
      <c r="S3" s="11">
        <f>VLOOKUP(K3, orders!A:I, 5,FALSE)</f>
        <v>44463</v>
      </c>
      <c r="T3" s="7" t="str">
        <f>VLOOKUP(K3, orders!A:I, 6,FALSE)</f>
        <v>Genderfluid</v>
      </c>
      <c r="U3" s="7">
        <f>VLOOKUP(K3, orders!A:I, 7,FALSE)</f>
        <v>75</v>
      </c>
      <c r="V3" s="7" t="str">
        <f>VLOOKUP(K3, orders!A:I, 8,FALSE)</f>
        <v>South Australia</v>
      </c>
      <c r="W3" s="5">
        <f>VLOOKUP(P3, customers!A:D, 1, FALSE)</f>
        <v>64</v>
      </c>
      <c r="X3" s="7" t="str">
        <f>VLOOKUP(P3, customers!A:D, 2, FALSE)</f>
        <v>Annabella Devote</v>
      </c>
      <c r="Y3" s="7"/>
    </row>
    <row r="4" spans="1:26">
      <c r="A4" s="2">
        <v>2</v>
      </c>
      <c r="B4" s="2" t="s">
        <v>3021</v>
      </c>
      <c r="C4" s="2" t="s">
        <v>3022</v>
      </c>
      <c r="D4" s="2" t="s">
        <v>3028</v>
      </c>
      <c r="E4" s="2" t="s">
        <v>3024</v>
      </c>
      <c r="F4" s="2">
        <v>114</v>
      </c>
      <c r="G4" s="2">
        <v>54</v>
      </c>
      <c r="H4" s="2" t="s">
        <v>3029</v>
      </c>
      <c r="I4" s="6">
        <f>VLOOKUP(A4, sales!A:F, 6,FALSE)</f>
        <v>288</v>
      </c>
      <c r="J4" s="7">
        <f>VLOOKUP(A4, sales!A:F, 1,FALSE)</f>
        <v>2</v>
      </c>
      <c r="K4" s="7">
        <f>VLOOKUP(A4, sales!A:F, 2,FALSE)</f>
        <v>1</v>
      </c>
      <c r="L4" s="7">
        <f>VLOOKUP(A4, sales!A:F, 3,FALSE)</f>
        <v>2</v>
      </c>
      <c r="M4" s="7">
        <f>VLOOKUP(A4, sales!A:F, 4,FALSE)</f>
        <v>96</v>
      </c>
      <c r="N4" s="7">
        <f>VLOOKUP(A4, sales!A:F, 5,FALSE)</f>
        <v>3</v>
      </c>
      <c r="O4" s="5">
        <f>VLOOKUP(K4, orders!A:I, 1,FALSE)</f>
        <v>1</v>
      </c>
      <c r="P4" s="7">
        <f>VLOOKUP(K4, orders!A:I, 2,FALSE)</f>
        <v>64</v>
      </c>
      <c r="Q4" s="7">
        <f>VLOOKUP(K4, orders!A:I, 3,FALSE)</f>
        <v>30811</v>
      </c>
      <c r="R4" s="10">
        <f>VLOOKUP(K4, orders!A:I, 4,FALSE)</f>
        <v>44438</v>
      </c>
      <c r="S4" s="11">
        <f>VLOOKUP(K4, orders!A:I, 5,FALSE)</f>
        <v>44463</v>
      </c>
      <c r="T4" s="7" t="str">
        <f>VLOOKUP(K4, orders!A:I, 6,FALSE)</f>
        <v>Genderfluid</v>
      </c>
      <c r="U4" s="7">
        <f>VLOOKUP(K4, orders!A:I, 7,FALSE)</f>
        <v>75</v>
      </c>
      <c r="V4" s="7" t="str">
        <f>VLOOKUP(K4, orders!A:I, 8,FALSE)</f>
        <v>South Australia</v>
      </c>
      <c r="W4" s="5">
        <f>VLOOKUP(P4, customers!A:D, 1, FALSE)</f>
        <v>64</v>
      </c>
      <c r="X4" s="7" t="str">
        <f>VLOOKUP(P4, customers!A:D, 2, FALSE)</f>
        <v>Annabella Devote</v>
      </c>
      <c r="Y4" s="7"/>
    </row>
    <row r="5" spans="1:26">
      <c r="A5" s="2">
        <v>3</v>
      </c>
      <c r="B5" s="2" t="s">
        <v>3021</v>
      </c>
      <c r="C5" s="2" t="s">
        <v>3022</v>
      </c>
      <c r="D5" s="2" t="s">
        <v>3030</v>
      </c>
      <c r="E5" s="2" t="s">
        <v>3024</v>
      </c>
      <c r="F5" s="2">
        <v>114</v>
      </c>
      <c r="G5" s="2">
        <v>69</v>
      </c>
      <c r="H5" s="2" t="s">
        <v>3031</v>
      </c>
      <c r="I5" s="6">
        <f>VLOOKUP(A5, sales!A:F, 6,FALSE)</f>
        <v>212</v>
      </c>
      <c r="J5" s="7">
        <f>VLOOKUP(A5, sales!A:F, 1,FALSE)</f>
        <v>3</v>
      </c>
      <c r="K5" s="7">
        <f>VLOOKUP(A5, sales!A:F, 2,FALSE)</f>
        <v>1</v>
      </c>
      <c r="L5" s="7">
        <f>VLOOKUP(A5, sales!A:F, 3,FALSE)</f>
        <v>1002</v>
      </c>
      <c r="M5" s="7">
        <f>VLOOKUP(A5, sales!A:F, 4,FALSE)</f>
        <v>106</v>
      </c>
      <c r="N5" s="7">
        <f>VLOOKUP(A5, sales!A:F, 5,FALSE)</f>
        <v>2</v>
      </c>
      <c r="O5" s="5">
        <f>VLOOKUP(K5, orders!A:I, 1,FALSE)</f>
        <v>1</v>
      </c>
      <c r="P5" s="7">
        <f>VLOOKUP(K5, orders!A:I, 2,FALSE)</f>
        <v>64</v>
      </c>
      <c r="Q5" s="7">
        <f>VLOOKUP(K5, orders!A:I, 3,FALSE)</f>
        <v>30811</v>
      </c>
      <c r="R5" s="10">
        <f>VLOOKUP(K5, orders!A:I, 4,FALSE)</f>
        <v>44438</v>
      </c>
      <c r="S5" s="11">
        <f>VLOOKUP(K5, orders!A:I, 5,FALSE)</f>
        <v>44463</v>
      </c>
      <c r="T5" s="7" t="str">
        <f>VLOOKUP(K5, orders!A:I, 6,FALSE)</f>
        <v>Genderfluid</v>
      </c>
      <c r="U5" s="7">
        <f>VLOOKUP(K5, orders!A:I, 7,FALSE)</f>
        <v>75</v>
      </c>
      <c r="V5" s="7" t="str">
        <f>VLOOKUP(K5, orders!A:I, 8,FALSE)</f>
        <v>South Australia</v>
      </c>
      <c r="W5" s="5">
        <f>VLOOKUP(P5, customers!A:D, 1, FALSE)</f>
        <v>64</v>
      </c>
      <c r="X5" s="7" t="str">
        <f>VLOOKUP(P5, customers!A:D, 2, FALSE)</f>
        <v>Annabella Devote</v>
      </c>
      <c r="Y5" s="7"/>
    </row>
    <row r="6" spans="1:26">
      <c r="A6" s="2">
        <v>4</v>
      </c>
      <c r="B6" s="2" t="s">
        <v>3021</v>
      </c>
      <c r="C6" s="2" t="s">
        <v>3022</v>
      </c>
      <c r="D6" s="2" t="s">
        <v>3032</v>
      </c>
      <c r="E6" s="2" t="s">
        <v>3024</v>
      </c>
      <c r="F6" s="2">
        <v>114</v>
      </c>
      <c r="G6" s="2">
        <v>47</v>
      </c>
      <c r="H6" s="2" t="s">
        <v>3033</v>
      </c>
      <c r="I6" s="6">
        <f>VLOOKUP(A6, sales!A:F, 6,FALSE)</f>
        <v>339</v>
      </c>
      <c r="J6" s="7">
        <f>VLOOKUP(A6, sales!A:F, 1,FALSE)</f>
        <v>4</v>
      </c>
      <c r="K6" s="7">
        <f>VLOOKUP(A6, sales!A:F, 2,FALSE)</f>
        <v>1</v>
      </c>
      <c r="L6" s="7">
        <f>VLOOKUP(A6, sales!A:F, 3,FALSE)</f>
        <v>691</v>
      </c>
      <c r="M6" s="7">
        <f>VLOOKUP(A6, sales!A:F, 4,FALSE)</f>
        <v>113</v>
      </c>
      <c r="N6" s="7">
        <f>VLOOKUP(A6, sales!A:F, 5,FALSE)</f>
        <v>3</v>
      </c>
      <c r="O6" s="5">
        <f>VLOOKUP(K6, orders!A:I, 1,FALSE)</f>
        <v>1</v>
      </c>
      <c r="P6" s="7">
        <f>VLOOKUP(K6, orders!A:I, 2,FALSE)</f>
        <v>64</v>
      </c>
      <c r="Q6" s="7">
        <f>VLOOKUP(K6, orders!A:I, 3,FALSE)</f>
        <v>30811</v>
      </c>
      <c r="R6" s="10">
        <f>VLOOKUP(K6, orders!A:I, 4,FALSE)</f>
        <v>44438</v>
      </c>
      <c r="S6" s="11">
        <f>VLOOKUP(K6, orders!A:I, 5,FALSE)</f>
        <v>44463</v>
      </c>
      <c r="T6" s="7" t="str">
        <f>VLOOKUP(K6, orders!A:I, 6,FALSE)</f>
        <v>Genderfluid</v>
      </c>
      <c r="U6" s="7">
        <f>VLOOKUP(K6, orders!A:I, 7,FALSE)</f>
        <v>75</v>
      </c>
      <c r="V6" s="7" t="str">
        <f>VLOOKUP(K6, orders!A:I, 8,FALSE)</f>
        <v>South Australia</v>
      </c>
      <c r="W6" s="5">
        <f>VLOOKUP(P6, customers!A:D, 1, FALSE)</f>
        <v>64</v>
      </c>
      <c r="X6" s="7" t="str">
        <f>VLOOKUP(P6, customers!A:D, 2, FALSE)</f>
        <v>Annabella Devote</v>
      </c>
      <c r="Y6" s="7"/>
    </row>
    <row r="7" spans="1:26">
      <c r="A7" s="2">
        <v>5</v>
      </c>
      <c r="B7" s="2" t="s">
        <v>3021</v>
      </c>
      <c r="C7" s="2" t="s">
        <v>3022</v>
      </c>
      <c r="D7" s="2" t="s">
        <v>3023</v>
      </c>
      <c r="E7" s="2" t="s">
        <v>3034</v>
      </c>
      <c r="F7" s="2">
        <v>114</v>
      </c>
      <c r="G7" s="2">
        <v>45</v>
      </c>
      <c r="H7" s="2" t="s">
        <v>3035</v>
      </c>
      <c r="I7" s="6">
        <f>VLOOKUP(A7, sales!A:F, 6,FALSE)</f>
        <v>318</v>
      </c>
      <c r="J7" s="7">
        <f>VLOOKUP(A7, sales!A:F, 1,FALSE)</f>
        <v>5</v>
      </c>
      <c r="K7" s="7">
        <f>VLOOKUP(A7, sales!A:F, 2,FALSE)</f>
        <v>1</v>
      </c>
      <c r="L7" s="7">
        <f>VLOOKUP(A7, sales!A:F, 3,FALSE)</f>
        <v>981</v>
      </c>
      <c r="M7" s="7">
        <f>VLOOKUP(A7, sales!A:F, 4,FALSE)</f>
        <v>106</v>
      </c>
      <c r="N7" s="7">
        <f>VLOOKUP(A7, sales!A:F, 5,FALSE)</f>
        <v>3</v>
      </c>
      <c r="O7" s="5">
        <f>VLOOKUP(K7, orders!A:I, 1,FALSE)</f>
        <v>1</v>
      </c>
      <c r="P7" s="7">
        <f>VLOOKUP(K7, orders!A:I, 2,FALSE)</f>
        <v>64</v>
      </c>
      <c r="Q7" s="7">
        <f>VLOOKUP(K7, orders!A:I, 3,FALSE)</f>
        <v>30811</v>
      </c>
      <c r="R7" s="10">
        <f>VLOOKUP(K7, orders!A:I, 4,FALSE)</f>
        <v>44438</v>
      </c>
      <c r="S7" s="11">
        <f>VLOOKUP(K7, orders!A:I, 5,FALSE)</f>
        <v>44463</v>
      </c>
      <c r="T7" s="7" t="str">
        <f>VLOOKUP(K7, orders!A:I, 6,FALSE)</f>
        <v>Genderfluid</v>
      </c>
      <c r="U7" s="7">
        <f>VLOOKUP(K7, orders!A:I, 7,FALSE)</f>
        <v>75</v>
      </c>
      <c r="V7" s="7" t="str">
        <f>VLOOKUP(K7, orders!A:I, 8,FALSE)</f>
        <v>South Australia</v>
      </c>
      <c r="W7" s="5">
        <f>VLOOKUP(P7, customers!A:D, 1, FALSE)</f>
        <v>64</v>
      </c>
      <c r="X7" s="7" t="str">
        <f>VLOOKUP(P7, customers!A:D, 2, FALSE)</f>
        <v>Annabella Devote</v>
      </c>
      <c r="Y7" s="7"/>
    </row>
    <row r="8" spans="1:26">
      <c r="A8" s="2">
        <v>6</v>
      </c>
      <c r="B8" s="2" t="s">
        <v>3021</v>
      </c>
      <c r="C8" s="2" t="s">
        <v>3022</v>
      </c>
      <c r="D8" s="2" t="s">
        <v>3026</v>
      </c>
      <c r="E8" s="2" t="s">
        <v>3034</v>
      </c>
      <c r="F8" s="2">
        <v>114</v>
      </c>
      <c r="G8" s="2">
        <v>72</v>
      </c>
      <c r="H8" s="2" t="s">
        <v>3036</v>
      </c>
      <c r="I8" s="6">
        <f>VLOOKUP(A8, sales!A:F, 6,FALSE)</f>
        <v>96</v>
      </c>
      <c r="J8" s="7">
        <f>VLOOKUP(A8, sales!A:F, 1,FALSE)</f>
        <v>6</v>
      </c>
      <c r="K8" s="7">
        <f>VLOOKUP(A8, sales!A:F, 2,FALSE)</f>
        <v>2</v>
      </c>
      <c r="L8" s="7">
        <f>VLOOKUP(A8, sales!A:F, 3,FALSE)</f>
        <v>915</v>
      </c>
      <c r="M8" s="7">
        <f>VLOOKUP(A8, sales!A:F, 4,FALSE)</f>
        <v>96</v>
      </c>
      <c r="N8" s="7">
        <f>VLOOKUP(A8, sales!A:F, 5,FALSE)</f>
        <v>1</v>
      </c>
      <c r="O8" s="5">
        <f>VLOOKUP(K8, orders!A:I, 1,FALSE)</f>
        <v>2</v>
      </c>
      <c r="P8" s="7">
        <f>VLOOKUP(K8, orders!A:I, 2,FALSE)</f>
        <v>473</v>
      </c>
      <c r="Q8" s="7">
        <f>VLOOKUP(K8, orders!A:I, 3,FALSE)</f>
        <v>50490</v>
      </c>
      <c r="R8" s="10">
        <f>VLOOKUP(K8, orders!A:I, 4,FALSE)</f>
        <v>44230</v>
      </c>
      <c r="S8" s="11">
        <f>VLOOKUP(K8, orders!A:I, 5,FALSE)</f>
        <v>44240</v>
      </c>
      <c r="T8" s="7" t="str">
        <f>VLOOKUP(K8, orders!A:I, 6,FALSE)</f>
        <v>Male</v>
      </c>
      <c r="U8" s="7">
        <f>VLOOKUP(K8, orders!A:I, 7,FALSE)</f>
        <v>61</v>
      </c>
      <c r="V8" s="7" t="str">
        <f>VLOOKUP(K8, orders!A:I, 8,FALSE)</f>
        <v>South Australia</v>
      </c>
      <c r="W8" s="5">
        <f>VLOOKUP(P8, customers!A:D, 1, FALSE)</f>
        <v>473</v>
      </c>
      <c r="X8" s="7" t="str">
        <f>VLOOKUP(P8, customers!A:D, 2, FALSE)</f>
        <v>Lori Briars</v>
      </c>
      <c r="Y8" s="7"/>
    </row>
    <row r="9" spans="1:26">
      <c r="A9" s="2">
        <v>7</v>
      </c>
      <c r="B9" s="2" t="s">
        <v>3021</v>
      </c>
      <c r="C9" s="2" t="s">
        <v>3022</v>
      </c>
      <c r="D9" s="2" t="s">
        <v>3028</v>
      </c>
      <c r="E9" s="2" t="s">
        <v>3034</v>
      </c>
      <c r="F9" s="2">
        <v>114</v>
      </c>
      <c r="G9" s="2">
        <v>77</v>
      </c>
      <c r="H9" s="2" t="s">
        <v>3037</v>
      </c>
      <c r="I9" s="6">
        <f>VLOOKUP(A9, sales!A:F, 6,FALSE)</f>
        <v>113</v>
      </c>
      <c r="J9" s="7">
        <f>VLOOKUP(A9, sales!A:F, 1,FALSE)</f>
        <v>7</v>
      </c>
      <c r="K9" s="7">
        <f>VLOOKUP(A9, sales!A:F, 2,FALSE)</f>
        <v>2</v>
      </c>
      <c r="L9" s="7">
        <f>VLOOKUP(A9, sales!A:F, 3,FALSE)</f>
        <v>686</v>
      </c>
      <c r="M9" s="7">
        <f>VLOOKUP(A9, sales!A:F, 4,FALSE)</f>
        <v>113</v>
      </c>
      <c r="N9" s="7">
        <f>VLOOKUP(A9, sales!A:F, 5,FALSE)</f>
        <v>1</v>
      </c>
      <c r="O9" s="5">
        <f>VLOOKUP(K9, orders!A:I, 1,FALSE)</f>
        <v>2</v>
      </c>
      <c r="P9" s="7">
        <f>VLOOKUP(K9, orders!A:I, 2,FALSE)</f>
        <v>473</v>
      </c>
      <c r="Q9" s="7">
        <f>VLOOKUP(K9, orders!A:I, 3,FALSE)</f>
        <v>50490</v>
      </c>
      <c r="R9" s="10">
        <f>VLOOKUP(K9, orders!A:I, 4,FALSE)</f>
        <v>44230</v>
      </c>
      <c r="S9" s="11">
        <f>VLOOKUP(K9, orders!A:I, 5,FALSE)</f>
        <v>44240</v>
      </c>
      <c r="T9" s="7" t="str">
        <f>VLOOKUP(K9, orders!A:I, 6,FALSE)</f>
        <v>Male</v>
      </c>
      <c r="U9" s="7">
        <f>VLOOKUP(K9, orders!A:I, 7,FALSE)</f>
        <v>61</v>
      </c>
      <c r="V9" s="7" t="str">
        <f>VLOOKUP(K9, orders!A:I, 8,FALSE)</f>
        <v>South Australia</v>
      </c>
      <c r="W9" s="5">
        <f>VLOOKUP(P9, customers!A:D, 1, FALSE)</f>
        <v>473</v>
      </c>
      <c r="X9" s="7" t="str">
        <f>VLOOKUP(P9, customers!A:D, 2, FALSE)</f>
        <v>Lori Briars</v>
      </c>
      <c r="Y9" s="7"/>
    </row>
    <row r="10" spans="1:26">
      <c r="A10" s="2">
        <v>8</v>
      </c>
      <c r="B10" s="2" t="s">
        <v>3021</v>
      </c>
      <c r="C10" s="2" t="s">
        <v>3022</v>
      </c>
      <c r="D10" s="2" t="s">
        <v>3030</v>
      </c>
      <c r="E10" s="2" t="s">
        <v>3034</v>
      </c>
      <c r="F10" s="2">
        <v>114</v>
      </c>
      <c r="G10" s="2">
        <v>48</v>
      </c>
      <c r="H10" s="2" t="s">
        <v>3038</v>
      </c>
      <c r="I10" s="6">
        <f>VLOOKUP(A10, sales!A:F, 6,FALSE)</f>
        <v>345</v>
      </c>
      <c r="J10" s="7">
        <f>VLOOKUP(A10, sales!A:F, 1,FALSE)</f>
        <v>8</v>
      </c>
      <c r="K10" s="7">
        <f>VLOOKUP(A10, sales!A:F, 2,FALSE)</f>
        <v>2</v>
      </c>
      <c r="L10" s="7">
        <f>VLOOKUP(A10, sales!A:F, 3,FALSE)</f>
        <v>1091</v>
      </c>
      <c r="M10" s="7">
        <f>VLOOKUP(A10, sales!A:F, 4,FALSE)</f>
        <v>115</v>
      </c>
      <c r="N10" s="7">
        <f>VLOOKUP(A10, sales!A:F, 5,FALSE)</f>
        <v>3</v>
      </c>
      <c r="O10" s="5">
        <f>VLOOKUP(K10, orders!A:I, 1,FALSE)</f>
        <v>2</v>
      </c>
      <c r="P10" s="7">
        <f>VLOOKUP(K10, orders!A:I, 2,FALSE)</f>
        <v>473</v>
      </c>
      <c r="Q10" s="7">
        <f>VLOOKUP(K10, orders!A:I, 3,FALSE)</f>
        <v>50490</v>
      </c>
      <c r="R10" s="10">
        <f>VLOOKUP(K10, orders!A:I, 4,FALSE)</f>
        <v>44230</v>
      </c>
      <c r="S10" s="11">
        <f>VLOOKUP(K10, orders!A:I, 5,FALSE)</f>
        <v>44240</v>
      </c>
      <c r="T10" s="7" t="str">
        <f>VLOOKUP(K10, orders!A:I, 6,FALSE)</f>
        <v>Male</v>
      </c>
      <c r="U10" s="7">
        <f>VLOOKUP(K10, orders!A:I, 7,FALSE)</f>
        <v>61</v>
      </c>
      <c r="V10" s="7" t="str">
        <f>VLOOKUP(K10, orders!A:I, 8,FALSE)</f>
        <v>South Australia</v>
      </c>
      <c r="W10" s="5">
        <f>VLOOKUP(P10, customers!A:D, 1, FALSE)</f>
        <v>473</v>
      </c>
      <c r="X10" s="7" t="str">
        <f>VLOOKUP(P10, customers!A:D, 2, FALSE)</f>
        <v>Lori Briars</v>
      </c>
      <c r="Y10" s="7"/>
    </row>
    <row r="11" spans="1:26">
      <c r="A11" s="2">
        <v>9</v>
      </c>
      <c r="B11" s="2" t="s">
        <v>3021</v>
      </c>
      <c r="C11" s="2" t="s">
        <v>3022</v>
      </c>
      <c r="D11" s="2" t="s">
        <v>3032</v>
      </c>
      <c r="E11" s="2" t="s">
        <v>3034</v>
      </c>
      <c r="F11" s="2">
        <v>114</v>
      </c>
      <c r="G11" s="2">
        <v>43</v>
      </c>
      <c r="H11" s="2" t="s">
        <v>3039</v>
      </c>
      <c r="I11" s="6">
        <f>VLOOKUP(A11, sales!A:F, 6,FALSE)</f>
        <v>105</v>
      </c>
      <c r="J11" s="7">
        <f>VLOOKUP(A11, sales!A:F, 1,FALSE)</f>
        <v>9</v>
      </c>
      <c r="K11" s="7">
        <f>VLOOKUP(A11, sales!A:F, 2,FALSE)</f>
        <v>2</v>
      </c>
      <c r="L11" s="7">
        <f>VLOOKUP(A11, sales!A:F, 3,FALSE)</f>
        <v>1196</v>
      </c>
      <c r="M11" s="7">
        <f>VLOOKUP(A11, sales!A:F, 4,FALSE)</f>
        <v>105</v>
      </c>
      <c r="N11" s="7">
        <f>VLOOKUP(A11, sales!A:F, 5,FALSE)</f>
        <v>1</v>
      </c>
      <c r="O11" s="5">
        <f>VLOOKUP(K11, orders!A:I, 1,FALSE)</f>
        <v>2</v>
      </c>
      <c r="P11" s="7">
        <f>VLOOKUP(K11, orders!A:I, 2,FALSE)</f>
        <v>473</v>
      </c>
      <c r="Q11" s="7">
        <f>VLOOKUP(K11, orders!A:I, 3,FALSE)</f>
        <v>50490</v>
      </c>
      <c r="R11" s="10">
        <f>VLOOKUP(K11, orders!A:I, 4,FALSE)</f>
        <v>44230</v>
      </c>
      <c r="S11" s="11">
        <f>VLOOKUP(K11, orders!A:I, 5,FALSE)</f>
        <v>44240</v>
      </c>
      <c r="T11" s="7" t="str">
        <f>VLOOKUP(K11, orders!A:I, 6,FALSE)</f>
        <v>Male</v>
      </c>
      <c r="U11" s="7">
        <f>VLOOKUP(K11, orders!A:I, 7,FALSE)</f>
        <v>61</v>
      </c>
      <c r="V11" s="7" t="str">
        <f>VLOOKUP(K11, orders!A:I, 8,FALSE)</f>
        <v>South Australia</v>
      </c>
      <c r="W11" s="5">
        <f>VLOOKUP(P11, customers!A:D, 1, FALSE)</f>
        <v>473</v>
      </c>
      <c r="X11" s="7" t="str">
        <f>VLOOKUP(P11, customers!A:D, 2, FALSE)</f>
        <v>Lori Briars</v>
      </c>
      <c r="Y11" s="7"/>
    </row>
    <row r="12" spans="1:26">
      <c r="A12" s="2">
        <v>10</v>
      </c>
      <c r="B12" s="2" t="s">
        <v>3021</v>
      </c>
      <c r="C12" s="2" t="s">
        <v>3022</v>
      </c>
      <c r="D12" s="2" t="s">
        <v>3023</v>
      </c>
      <c r="E12" s="2" t="s">
        <v>3040</v>
      </c>
      <c r="F12" s="2">
        <v>114</v>
      </c>
      <c r="G12" s="2">
        <v>72</v>
      </c>
      <c r="H12" s="2" t="s">
        <v>3041</v>
      </c>
      <c r="I12" s="6">
        <f>VLOOKUP(A12, sales!A:F, 6,FALSE)</f>
        <v>273</v>
      </c>
      <c r="J12" s="7">
        <f>VLOOKUP(A12, sales!A:F, 1,FALSE)</f>
        <v>10</v>
      </c>
      <c r="K12" s="7">
        <f>VLOOKUP(A12, sales!A:F, 2,FALSE)</f>
        <v>2</v>
      </c>
      <c r="L12" s="7">
        <f>VLOOKUP(A12, sales!A:F, 3,FALSE)</f>
        <v>157</v>
      </c>
      <c r="M12" s="7">
        <f>VLOOKUP(A12, sales!A:F, 4,FALSE)</f>
        <v>91</v>
      </c>
      <c r="N12" s="7">
        <f>VLOOKUP(A12, sales!A:F, 5,FALSE)</f>
        <v>3</v>
      </c>
      <c r="O12" s="5">
        <f>VLOOKUP(K12, orders!A:I, 1,FALSE)</f>
        <v>2</v>
      </c>
      <c r="P12" s="7">
        <f>VLOOKUP(K12, orders!A:I, 2,FALSE)</f>
        <v>473</v>
      </c>
      <c r="Q12" s="7">
        <f>VLOOKUP(K12, orders!A:I, 3,FALSE)</f>
        <v>50490</v>
      </c>
      <c r="R12" s="10">
        <f>VLOOKUP(K12, orders!A:I, 4,FALSE)</f>
        <v>44230</v>
      </c>
      <c r="S12" s="11">
        <f>VLOOKUP(K12, orders!A:I, 5,FALSE)</f>
        <v>44240</v>
      </c>
      <c r="T12" s="7" t="str">
        <f>VLOOKUP(K12, orders!A:I, 6,FALSE)</f>
        <v>Male</v>
      </c>
      <c r="U12" s="7">
        <f>VLOOKUP(K12, orders!A:I, 7,FALSE)</f>
        <v>61</v>
      </c>
      <c r="V12" s="7" t="str">
        <f>VLOOKUP(K12, orders!A:I, 8,FALSE)</f>
        <v>South Australia</v>
      </c>
      <c r="W12" s="5">
        <f>VLOOKUP(P12, customers!A:D, 1, FALSE)</f>
        <v>473</v>
      </c>
      <c r="X12" s="7" t="str">
        <f>VLOOKUP(P12, customers!A:D, 2, FALSE)</f>
        <v>Lori Briars</v>
      </c>
      <c r="Y12" s="7"/>
    </row>
    <row r="13" spans="1:26">
      <c r="A13" s="2">
        <v>11</v>
      </c>
      <c r="B13" s="2" t="s">
        <v>3021</v>
      </c>
      <c r="C13" s="2" t="s">
        <v>3022</v>
      </c>
      <c r="D13" s="2" t="s">
        <v>3026</v>
      </c>
      <c r="E13" s="2" t="s">
        <v>3040</v>
      </c>
      <c r="F13" s="2">
        <v>114</v>
      </c>
      <c r="G13" s="2">
        <v>78</v>
      </c>
      <c r="H13" s="2" t="s">
        <v>3042</v>
      </c>
      <c r="I13" s="6">
        <f>VLOOKUP(A13, sales!A:F, 6,FALSE)</f>
        <v>198</v>
      </c>
      <c r="J13" s="7">
        <f>VLOOKUP(A13, sales!A:F, 1,FALSE)</f>
        <v>11</v>
      </c>
      <c r="K13" s="7">
        <f>VLOOKUP(A13, sales!A:F, 2,FALSE)</f>
        <v>2</v>
      </c>
      <c r="L13" s="7">
        <f>VLOOKUP(A13, sales!A:F, 3,FALSE)</f>
        <v>1174</v>
      </c>
      <c r="M13" s="7">
        <f>VLOOKUP(A13, sales!A:F, 4,FALSE)</f>
        <v>99</v>
      </c>
      <c r="N13" s="7">
        <f>VLOOKUP(A13, sales!A:F, 5,FALSE)</f>
        <v>2</v>
      </c>
      <c r="O13" s="5">
        <f>VLOOKUP(K13, orders!A:I, 1,FALSE)</f>
        <v>2</v>
      </c>
      <c r="P13" s="7">
        <f>VLOOKUP(K13, orders!A:I, 2,FALSE)</f>
        <v>473</v>
      </c>
      <c r="Q13" s="7">
        <f>VLOOKUP(K13, orders!A:I, 3,FALSE)</f>
        <v>50490</v>
      </c>
      <c r="R13" s="10">
        <f>VLOOKUP(K13, orders!A:I, 4,FALSE)</f>
        <v>44230</v>
      </c>
      <c r="S13" s="11">
        <f>VLOOKUP(K13, orders!A:I, 5,FALSE)</f>
        <v>44240</v>
      </c>
      <c r="T13" s="7" t="str">
        <f>VLOOKUP(K13, orders!A:I, 6,FALSE)</f>
        <v>Male</v>
      </c>
      <c r="U13" s="7">
        <f>VLOOKUP(K13, orders!A:I, 7,FALSE)</f>
        <v>61</v>
      </c>
      <c r="V13" s="7" t="str">
        <f>VLOOKUP(K13, orders!A:I, 8,FALSE)</f>
        <v>South Australia</v>
      </c>
      <c r="W13" s="5">
        <f>VLOOKUP(P13, customers!A:D, 1, FALSE)</f>
        <v>473</v>
      </c>
      <c r="X13" s="7" t="str">
        <f>VLOOKUP(P13, customers!A:D, 2, FALSE)</f>
        <v>Lori Briars</v>
      </c>
      <c r="Y13" s="7"/>
    </row>
    <row r="14" spans="1:26">
      <c r="A14" s="2">
        <v>12</v>
      </c>
      <c r="B14" s="2" t="s">
        <v>3021</v>
      </c>
      <c r="C14" s="2" t="s">
        <v>3022</v>
      </c>
      <c r="D14" s="2" t="s">
        <v>3028</v>
      </c>
      <c r="E14" s="2" t="s">
        <v>3040</v>
      </c>
      <c r="F14" s="2">
        <v>114</v>
      </c>
      <c r="G14" s="2">
        <v>56</v>
      </c>
      <c r="H14" s="2" t="s">
        <v>3043</v>
      </c>
      <c r="I14" s="6">
        <f>VLOOKUP(A14, sales!A:F, 6,FALSE)</f>
        <v>104</v>
      </c>
      <c r="J14" s="7">
        <f>VLOOKUP(A14, sales!A:F, 1,FALSE)</f>
        <v>12</v>
      </c>
      <c r="K14" s="7">
        <f>VLOOKUP(A14, sales!A:F, 2,FALSE)</f>
        <v>3</v>
      </c>
      <c r="L14" s="7">
        <f>VLOOKUP(A14, sales!A:F, 3,FALSE)</f>
        <v>54</v>
      </c>
      <c r="M14" s="7">
        <f>VLOOKUP(A14, sales!A:F, 4,FALSE)</f>
        <v>104</v>
      </c>
      <c r="N14" s="7">
        <f>VLOOKUP(A14, sales!A:F, 5,FALSE)</f>
        <v>1</v>
      </c>
      <c r="O14" s="5">
        <f>VLOOKUP(K14, orders!A:I, 1,FALSE)</f>
        <v>3</v>
      </c>
      <c r="P14" s="7">
        <f>VLOOKUP(K14, orders!A:I, 2,FALSE)</f>
        <v>774</v>
      </c>
      <c r="Q14" s="7">
        <f>VLOOKUP(K14, orders!A:I, 3,FALSE)</f>
        <v>46763</v>
      </c>
      <c r="R14" s="10">
        <f>VLOOKUP(K14, orders!A:I, 4,FALSE)</f>
        <v>44477</v>
      </c>
      <c r="S14" s="11">
        <f>VLOOKUP(K14, orders!A:I, 5,FALSE)</f>
        <v>44503</v>
      </c>
      <c r="T14" s="7" t="str">
        <f>VLOOKUP(K14, orders!A:I, 6,FALSE)</f>
        <v>Genderqueer</v>
      </c>
      <c r="U14" s="7">
        <f>VLOOKUP(K14, orders!A:I, 7,FALSE)</f>
        <v>34</v>
      </c>
      <c r="V14" s="7" t="str">
        <f>VLOOKUP(K14, orders!A:I, 8,FALSE)</f>
        <v>Tasmania</v>
      </c>
      <c r="W14" s="5">
        <f>VLOOKUP(P14, customers!A:D, 1, FALSE)</f>
        <v>774</v>
      </c>
      <c r="X14" s="7" t="str">
        <f>VLOOKUP(P14, customers!A:D, 2, FALSE)</f>
        <v>Ellynn Korba</v>
      </c>
      <c r="Y14" s="7"/>
    </row>
    <row r="15" spans="1:26">
      <c r="A15" s="2">
        <v>13</v>
      </c>
      <c r="B15" s="2" t="s">
        <v>3021</v>
      </c>
      <c r="C15" s="2" t="s">
        <v>3022</v>
      </c>
      <c r="D15" s="2" t="s">
        <v>3030</v>
      </c>
      <c r="E15" s="2" t="s">
        <v>3040</v>
      </c>
      <c r="F15" s="2">
        <v>114</v>
      </c>
      <c r="G15" s="2">
        <v>75</v>
      </c>
      <c r="H15" s="2" t="s">
        <v>3044</v>
      </c>
      <c r="I15" s="6">
        <f>VLOOKUP(A15, sales!A:F, 6,FALSE)</f>
        <v>192</v>
      </c>
      <c r="J15" s="7">
        <f>VLOOKUP(A15, sales!A:F, 1,FALSE)</f>
        <v>13</v>
      </c>
      <c r="K15" s="7">
        <f>VLOOKUP(A15, sales!A:F, 2,FALSE)</f>
        <v>3</v>
      </c>
      <c r="L15" s="7">
        <f>VLOOKUP(A15, sales!A:F, 3,FALSE)</f>
        <v>6</v>
      </c>
      <c r="M15" s="7">
        <f>VLOOKUP(A15, sales!A:F, 4,FALSE)</f>
        <v>96</v>
      </c>
      <c r="N15" s="7">
        <f>VLOOKUP(A15, sales!A:F, 5,FALSE)</f>
        <v>2</v>
      </c>
      <c r="O15" s="5">
        <f>VLOOKUP(K15, orders!A:I, 1,FALSE)</f>
        <v>3</v>
      </c>
      <c r="P15" s="7">
        <f>VLOOKUP(K15, orders!A:I, 2,FALSE)</f>
        <v>774</v>
      </c>
      <c r="Q15" s="7">
        <f>VLOOKUP(K15, orders!A:I, 3,FALSE)</f>
        <v>46763</v>
      </c>
      <c r="R15" s="10">
        <f>VLOOKUP(K15, orders!A:I, 4,FALSE)</f>
        <v>44477</v>
      </c>
      <c r="S15" s="11">
        <f>VLOOKUP(K15, orders!A:I, 5,FALSE)</f>
        <v>44503</v>
      </c>
      <c r="T15" s="7" t="str">
        <f>VLOOKUP(K15, orders!A:I, 6,FALSE)</f>
        <v>Genderqueer</v>
      </c>
      <c r="U15" s="7">
        <f>VLOOKUP(K15, orders!A:I, 7,FALSE)</f>
        <v>34</v>
      </c>
      <c r="V15" s="7" t="str">
        <f>VLOOKUP(K15, orders!A:I, 8,FALSE)</f>
        <v>Tasmania</v>
      </c>
      <c r="W15" s="5">
        <f>VLOOKUP(P15, customers!A:D, 1, FALSE)</f>
        <v>774</v>
      </c>
      <c r="X15" s="7" t="str">
        <f>VLOOKUP(P15, customers!A:D, 2, FALSE)</f>
        <v>Ellynn Korba</v>
      </c>
      <c r="Y15" s="7"/>
    </row>
    <row r="16" spans="1:26">
      <c r="A16" s="2">
        <v>14</v>
      </c>
      <c r="B16" s="2" t="s">
        <v>3021</v>
      </c>
      <c r="C16" s="2" t="s">
        <v>3022</v>
      </c>
      <c r="D16" s="2" t="s">
        <v>3032</v>
      </c>
      <c r="E16" s="2" t="s">
        <v>3040</v>
      </c>
      <c r="F16" s="2">
        <v>114</v>
      </c>
      <c r="G16" s="2">
        <v>50</v>
      </c>
      <c r="H16" s="2" t="s">
        <v>3045</v>
      </c>
      <c r="I16" s="6">
        <f>VLOOKUP(A16, sales!A:F, 6,FALSE)</f>
        <v>212</v>
      </c>
      <c r="J16" s="7">
        <f>VLOOKUP(A16, sales!A:F, 1,FALSE)</f>
        <v>14</v>
      </c>
      <c r="K16" s="7">
        <f>VLOOKUP(A16, sales!A:F, 2,FALSE)</f>
        <v>3</v>
      </c>
      <c r="L16" s="7">
        <f>VLOOKUP(A16, sales!A:F, 3,FALSE)</f>
        <v>1010</v>
      </c>
      <c r="M16" s="7">
        <f>VLOOKUP(A16, sales!A:F, 4,FALSE)</f>
        <v>106</v>
      </c>
      <c r="N16" s="7">
        <f>VLOOKUP(A16, sales!A:F, 5,FALSE)</f>
        <v>2</v>
      </c>
      <c r="O16" s="5">
        <f>VLOOKUP(K16, orders!A:I, 1,FALSE)</f>
        <v>3</v>
      </c>
      <c r="P16" s="7">
        <f>VLOOKUP(K16, orders!A:I, 2,FALSE)</f>
        <v>774</v>
      </c>
      <c r="Q16" s="7">
        <f>VLOOKUP(K16, orders!A:I, 3,FALSE)</f>
        <v>46763</v>
      </c>
      <c r="R16" s="10">
        <f>VLOOKUP(K16, orders!A:I, 4,FALSE)</f>
        <v>44477</v>
      </c>
      <c r="S16" s="11">
        <f>VLOOKUP(K16, orders!A:I, 5,FALSE)</f>
        <v>44503</v>
      </c>
      <c r="T16" s="7" t="str">
        <f>VLOOKUP(K16, orders!A:I, 6,FALSE)</f>
        <v>Genderqueer</v>
      </c>
      <c r="U16" s="7">
        <f>VLOOKUP(K16, orders!A:I, 7,FALSE)</f>
        <v>34</v>
      </c>
      <c r="V16" s="7" t="str">
        <f>VLOOKUP(K16, orders!A:I, 8,FALSE)</f>
        <v>Tasmania</v>
      </c>
      <c r="W16" s="5">
        <f>VLOOKUP(P16, customers!A:D, 1, FALSE)</f>
        <v>774</v>
      </c>
      <c r="X16" s="7" t="str">
        <f>VLOOKUP(P16, customers!A:D, 2, FALSE)</f>
        <v>Ellynn Korba</v>
      </c>
      <c r="Y16" s="7"/>
    </row>
    <row r="17" spans="1:25">
      <c r="A17" s="2">
        <v>15</v>
      </c>
      <c r="B17" s="2" t="s">
        <v>3021</v>
      </c>
      <c r="C17" s="2" t="s">
        <v>3022</v>
      </c>
      <c r="D17" s="2" t="s">
        <v>3023</v>
      </c>
      <c r="E17" s="2" t="s">
        <v>3046</v>
      </c>
      <c r="F17" s="2">
        <v>114</v>
      </c>
      <c r="G17" s="2">
        <v>68</v>
      </c>
      <c r="H17" s="2" t="s">
        <v>3047</v>
      </c>
      <c r="I17" s="6">
        <f>VLOOKUP(A17, sales!A:F, 6,FALSE)</f>
        <v>90</v>
      </c>
      <c r="J17" s="7">
        <f>VLOOKUP(A17, sales!A:F, 1,FALSE)</f>
        <v>15</v>
      </c>
      <c r="K17" s="7">
        <f>VLOOKUP(A17, sales!A:F, 2,FALSE)</f>
        <v>4</v>
      </c>
      <c r="L17" s="7">
        <f>VLOOKUP(A17, sales!A:F, 3,FALSE)</f>
        <v>1033</v>
      </c>
      <c r="M17" s="7">
        <f>VLOOKUP(A17, sales!A:F, 4,FALSE)</f>
        <v>90</v>
      </c>
      <c r="N17" s="7">
        <f>VLOOKUP(A17, sales!A:F, 5,FALSE)</f>
        <v>1</v>
      </c>
      <c r="O17" s="5">
        <f>VLOOKUP(K17, orders!A:I, 1,FALSE)</f>
        <v>4</v>
      </c>
      <c r="P17" s="7">
        <f>VLOOKUP(K17, orders!A:I, 2,FALSE)</f>
        <v>433</v>
      </c>
      <c r="Q17" s="7">
        <f>VLOOKUP(K17, orders!A:I, 3,FALSE)</f>
        <v>39782</v>
      </c>
      <c r="R17" s="10">
        <f>VLOOKUP(K17, orders!A:I, 4,FALSE)</f>
        <v>44322</v>
      </c>
      <c r="S17" s="11">
        <f>VLOOKUP(K17, orders!A:I, 5,FALSE)</f>
        <v>44335</v>
      </c>
      <c r="T17" s="7" t="str">
        <f>VLOOKUP(K17, orders!A:I, 6,FALSE)</f>
        <v>Non-binary</v>
      </c>
      <c r="U17" s="7">
        <f>VLOOKUP(K17, orders!A:I, 7,FALSE)</f>
        <v>46</v>
      </c>
      <c r="V17" s="7" t="str">
        <f>VLOOKUP(K17, orders!A:I, 8,FALSE)</f>
        <v>Tasmania</v>
      </c>
      <c r="W17" s="5">
        <f>VLOOKUP(P17, customers!A:D, 1, FALSE)</f>
        <v>433</v>
      </c>
      <c r="X17" s="7" t="str">
        <f>VLOOKUP(P17, customers!A:D, 2, FALSE)</f>
        <v>Candis Roswarne</v>
      </c>
      <c r="Y17" s="7"/>
    </row>
    <row r="18" spans="1:25">
      <c r="A18" s="2">
        <v>16</v>
      </c>
      <c r="B18" s="2" t="s">
        <v>3021</v>
      </c>
      <c r="C18" s="2" t="s">
        <v>3022</v>
      </c>
      <c r="D18" s="2" t="s">
        <v>3026</v>
      </c>
      <c r="E18" s="2" t="s">
        <v>3046</v>
      </c>
      <c r="F18" s="2">
        <v>114</v>
      </c>
      <c r="G18" s="2">
        <v>56</v>
      </c>
      <c r="H18" s="2" t="s">
        <v>3048</v>
      </c>
      <c r="I18" s="6">
        <f>VLOOKUP(A18, sales!A:F, 6,FALSE)</f>
        <v>297</v>
      </c>
      <c r="J18" s="7">
        <f>VLOOKUP(A18, sales!A:F, 1,FALSE)</f>
        <v>16</v>
      </c>
      <c r="K18" s="7">
        <f>VLOOKUP(A18, sales!A:F, 2,FALSE)</f>
        <v>4</v>
      </c>
      <c r="L18" s="7">
        <f>VLOOKUP(A18, sales!A:F, 3,FALSE)</f>
        <v>1184</v>
      </c>
      <c r="M18" s="7">
        <f>VLOOKUP(A18, sales!A:F, 4,FALSE)</f>
        <v>99</v>
      </c>
      <c r="N18" s="7">
        <f>VLOOKUP(A18, sales!A:F, 5,FALSE)</f>
        <v>3</v>
      </c>
      <c r="O18" s="5">
        <f>VLOOKUP(K18, orders!A:I, 1,FALSE)</f>
        <v>4</v>
      </c>
      <c r="P18" s="7">
        <f>VLOOKUP(K18, orders!A:I, 2,FALSE)</f>
        <v>433</v>
      </c>
      <c r="Q18" s="7">
        <f>VLOOKUP(K18, orders!A:I, 3,FALSE)</f>
        <v>39782</v>
      </c>
      <c r="R18" s="10">
        <f>VLOOKUP(K18, orders!A:I, 4,FALSE)</f>
        <v>44322</v>
      </c>
      <c r="S18" s="11">
        <f>VLOOKUP(K18, orders!A:I, 5,FALSE)</f>
        <v>44335</v>
      </c>
      <c r="T18" s="7" t="str">
        <f>VLOOKUP(K18, orders!A:I, 6,FALSE)</f>
        <v>Non-binary</v>
      </c>
      <c r="U18" s="7">
        <f>VLOOKUP(K18, orders!A:I, 7,FALSE)</f>
        <v>46</v>
      </c>
      <c r="V18" s="7" t="str">
        <f>VLOOKUP(K18, orders!A:I, 8,FALSE)</f>
        <v>Tasmania</v>
      </c>
      <c r="W18" s="5">
        <f>VLOOKUP(P18, customers!A:D, 1, FALSE)</f>
        <v>433</v>
      </c>
      <c r="X18" s="7" t="str">
        <f>VLOOKUP(P18, customers!A:D, 2, FALSE)</f>
        <v>Candis Roswarne</v>
      </c>
      <c r="Y18" s="7"/>
    </row>
    <row r="19" spans="1:25">
      <c r="A19" s="2">
        <v>17</v>
      </c>
      <c r="B19" s="2" t="s">
        <v>3021</v>
      </c>
      <c r="C19" s="2" t="s">
        <v>3022</v>
      </c>
      <c r="D19" s="2" t="s">
        <v>3028</v>
      </c>
      <c r="E19" s="2" t="s">
        <v>3046</v>
      </c>
      <c r="F19" s="2">
        <v>114</v>
      </c>
      <c r="G19" s="2">
        <v>60</v>
      </c>
      <c r="H19" s="2" t="s">
        <v>3049</v>
      </c>
      <c r="I19" s="6">
        <f>VLOOKUP(A19, sales!A:F, 6,FALSE)</f>
        <v>109</v>
      </c>
      <c r="J19" s="7">
        <f>VLOOKUP(A19, sales!A:F, 1,FALSE)</f>
        <v>17</v>
      </c>
      <c r="K19" s="7">
        <f>VLOOKUP(A19, sales!A:F, 2,FALSE)</f>
        <v>4</v>
      </c>
      <c r="L19" s="7">
        <f>VLOOKUP(A19, sales!A:F, 3,FALSE)</f>
        <v>769</v>
      </c>
      <c r="M19" s="7">
        <f>VLOOKUP(A19, sales!A:F, 4,FALSE)</f>
        <v>109</v>
      </c>
      <c r="N19" s="7">
        <f>VLOOKUP(A19, sales!A:F, 5,FALSE)</f>
        <v>1</v>
      </c>
      <c r="O19" s="5">
        <f>VLOOKUP(K19, orders!A:I, 1,FALSE)</f>
        <v>4</v>
      </c>
      <c r="P19" s="7">
        <f>VLOOKUP(K19, orders!A:I, 2,FALSE)</f>
        <v>433</v>
      </c>
      <c r="Q19" s="7">
        <f>VLOOKUP(K19, orders!A:I, 3,FALSE)</f>
        <v>39782</v>
      </c>
      <c r="R19" s="10">
        <f>VLOOKUP(K19, orders!A:I, 4,FALSE)</f>
        <v>44322</v>
      </c>
      <c r="S19" s="11">
        <f>VLOOKUP(K19, orders!A:I, 5,FALSE)</f>
        <v>44335</v>
      </c>
      <c r="T19" s="7" t="str">
        <f>VLOOKUP(K19, orders!A:I, 6,FALSE)</f>
        <v>Non-binary</v>
      </c>
      <c r="U19" s="7">
        <f>VLOOKUP(K19, orders!A:I, 7,FALSE)</f>
        <v>46</v>
      </c>
      <c r="V19" s="7" t="str">
        <f>VLOOKUP(K19, orders!A:I, 8,FALSE)</f>
        <v>Tasmania</v>
      </c>
      <c r="W19" s="5">
        <f>VLOOKUP(P19, customers!A:D, 1, FALSE)</f>
        <v>433</v>
      </c>
      <c r="X19" s="7" t="str">
        <f>VLOOKUP(P19, customers!A:D, 2, FALSE)</f>
        <v>Candis Roswarne</v>
      </c>
      <c r="Y19" s="7"/>
    </row>
    <row r="20" spans="1:25">
      <c r="A20" s="2">
        <v>18</v>
      </c>
      <c r="B20" s="2" t="s">
        <v>3021</v>
      </c>
      <c r="C20" s="2" t="s">
        <v>3022</v>
      </c>
      <c r="D20" s="2" t="s">
        <v>3030</v>
      </c>
      <c r="E20" s="2" t="s">
        <v>3046</v>
      </c>
      <c r="F20" s="2">
        <v>114</v>
      </c>
      <c r="G20" s="2">
        <v>52</v>
      </c>
      <c r="H20" s="2" t="s">
        <v>3050</v>
      </c>
      <c r="I20" s="6">
        <f>VLOOKUP(A20, sales!A:F, 6,FALSE)</f>
        <v>288</v>
      </c>
      <c r="J20" s="7">
        <f>VLOOKUP(A20, sales!A:F, 1,FALSE)</f>
        <v>18</v>
      </c>
      <c r="K20" s="7">
        <f>VLOOKUP(A20, sales!A:F, 2,FALSE)</f>
        <v>4</v>
      </c>
      <c r="L20" s="7">
        <f>VLOOKUP(A20, sales!A:F, 3,FALSE)</f>
        <v>923</v>
      </c>
      <c r="M20" s="7">
        <f>VLOOKUP(A20, sales!A:F, 4,FALSE)</f>
        <v>96</v>
      </c>
      <c r="N20" s="7">
        <f>VLOOKUP(A20, sales!A:F, 5,FALSE)</f>
        <v>3</v>
      </c>
      <c r="O20" s="5">
        <f>VLOOKUP(K20, orders!A:I, 1,FALSE)</f>
        <v>4</v>
      </c>
      <c r="P20" s="7">
        <f>VLOOKUP(K20, orders!A:I, 2,FALSE)</f>
        <v>433</v>
      </c>
      <c r="Q20" s="7">
        <f>VLOOKUP(K20, orders!A:I, 3,FALSE)</f>
        <v>39782</v>
      </c>
      <c r="R20" s="10">
        <f>VLOOKUP(K20, orders!A:I, 4,FALSE)</f>
        <v>44322</v>
      </c>
      <c r="S20" s="11">
        <f>VLOOKUP(K20, orders!A:I, 5,FALSE)</f>
        <v>44335</v>
      </c>
      <c r="T20" s="7" t="str">
        <f>VLOOKUP(K20, orders!A:I, 6,FALSE)</f>
        <v>Non-binary</v>
      </c>
      <c r="U20" s="7">
        <f>VLOOKUP(K20, orders!A:I, 7,FALSE)</f>
        <v>46</v>
      </c>
      <c r="V20" s="7" t="str">
        <f>VLOOKUP(K20, orders!A:I, 8,FALSE)</f>
        <v>Tasmania</v>
      </c>
      <c r="W20" s="5">
        <f>VLOOKUP(P20, customers!A:D, 1, FALSE)</f>
        <v>433</v>
      </c>
      <c r="X20" s="7" t="str">
        <f>VLOOKUP(P20, customers!A:D, 2, FALSE)</f>
        <v>Candis Roswarne</v>
      </c>
      <c r="Y20" s="7"/>
    </row>
    <row r="21" spans="1:25">
      <c r="A21" s="2">
        <v>19</v>
      </c>
      <c r="B21" s="2" t="s">
        <v>3021</v>
      </c>
      <c r="C21" s="2" t="s">
        <v>3022</v>
      </c>
      <c r="D21" s="2" t="s">
        <v>3032</v>
      </c>
      <c r="E21" s="2" t="s">
        <v>3046</v>
      </c>
      <c r="F21" s="2">
        <v>114</v>
      </c>
      <c r="G21" s="2">
        <v>42</v>
      </c>
      <c r="H21" s="2" t="s">
        <v>3051</v>
      </c>
      <c r="I21" s="6">
        <f>VLOOKUP(A21, sales!A:F, 6,FALSE)</f>
        <v>192</v>
      </c>
      <c r="J21" s="7">
        <f>VLOOKUP(A21, sales!A:F, 1,FALSE)</f>
        <v>19</v>
      </c>
      <c r="K21" s="7">
        <f>VLOOKUP(A21, sales!A:F, 2,FALSE)</f>
        <v>4</v>
      </c>
      <c r="L21" s="7">
        <f>VLOOKUP(A21, sales!A:F, 3,FALSE)</f>
        <v>12</v>
      </c>
      <c r="M21" s="7">
        <f>VLOOKUP(A21, sales!A:F, 4,FALSE)</f>
        <v>96</v>
      </c>
      <c r="N21" s="7">
        <f>VLOOKUP(A21, sales!A:F, 5,FALSE)</f>
        <v>2</v>
      </c>
      <c r="O21" s="5">
        <f>VLOOKUP(K21, orders!A:I, 1,FALSE)</f>
        <v>4</v>
      </c>
      <c r="P21" s="7">
        <f>VLOOKUP(K21, orders!A:I, 2,FALSE)</f>
        <v>433</v>
      </c>
      <c r="Q21" s="7">
        <f>VLOOKUP(K21, orders!A:I, 3,FALSE)</f>
        <v>39782</v>
      </c>
      <c r="R21" s="10">
        <f>VLOOKUP(K21, orders!A:I, 4,FALSE)</f>
        <v>44322</v>
      </c>
      <c r="S21" s="11">
        <f>VLOOKUP(K21, orders!A:I, 5,FALSE)</f>
        <v>44335</v>
      </c>
      <c r="T21" s="7" t="str">
        <f>VLOOKUP(K21, orders!A:I, 6,FALSE)</f>
        <v>Non-binary</v>
      </c>
      <c r="U21" s="7">
        <f>VLOOKUP(K21, orders!A:I, 7,FALSE)</f>
        <v>46</v>
      </c>
      <c r="V21" s="7" t="str">
        <f>VLOOKUP(K21, orders!A:I, 8,FALSE)</f>
        <v>Tasmania</v>
      </c>
      <c r="W21" s="5">
        <f>VLOOKUP(P21, customers!A:D, 1, FALSE)</f>
        <v>433</v>
      </c>
      <c r="X21" s="7" t="str">
        <f>VLOOKUP(P21, customers!A:D, 2, FALSE)</f>
        <v>Candis Roswarne</v>
      </c>
      <c r="Y21" s="7"/>
    </row>
    <row r="22" spans="1:25">
      <c r="A22" s="2">
        <v>20</v>
      </c>
      <c r="B22" s="2" t="s">
        <v>3021</v>
      </c>
      <c r="C22" s="2" t="s">
        <v>3022</v>
      </c>
      <c r="D22" s="2" t="s">
        <v>3023</v>
      </c>
      <c r="E22" s="2" t="s">
        <v>3052</v>
      </c>
      <c r="F22" s="2">
        <v>114</v>
      </c>
      <c r="G22" s="2">
        <v>47</v>
      </c>
      <c r="H22" s="2" t="s">
        <v>3053</v>
      </c>
      <c r="I22" s="6">
        <f>VLOOKUP(A22, sales!A:F, 6,FALSE)</f>
        <v>182</v>
      </c>
      <c r="J22" s="7">
        <f>VLOOKUP(A22, sales!A:F, 1,FALSE)</f>
        <v>20</v>
      </c>
      <c r="K22" s="7">
        <f>VLOOKUP(A22, sales!A:F, 2,FALSE)</f>
        <v>5</v>
      </c>
      <c r="L22" s="7">
        <f>VLOOKUP(A22, sales!A:F, 3,FALSE)</f>
        <v>148</v>
      </c>
      <c r="M22" s="7">
        <f>VLOOKUP(A22, sales!A:F, 4,FALSE)</f>
        <v>91</v>
      </c>
      <c r="N22" s="7">
        <f>VLOOKUP(A22, sales!A:F, 5,FALSE)</f>
        <v>2</v>
      </c>
      <c r="O22" s="5">
        <f>VLOOKUP(K22, orders!A:I, 1,FALSE)</f>
        <v>5</v>
      </c>
      <c r="P22" s="7">
        <f>VLOOKUP(K22, orders!A:I, 2,FALSE)</f>
        <v>441</v>
      </c>
      <c r="Q22" s="7">
        <f>VLOOKUP(K22, orders!A:I, 3,FALSE)</f>
        <v>14719</v>
      </c>
      <c r="R22" s="10">
        <f>VLOOKUP(K22, orders!A:I, 4,FALSE)</f>
        <v>44278</v>
      </c>
      <c r="S22" s="11">
        <f>VLOOKUP(K22, orders!A:I, 5,FALSE)</f>
        <v>44279</v>
      </c>
      <c r="T22" s="7" t="str">
        <f>VLOOKUP(K22, orders!A:I, 6,FALSE)</f>
        <v>Bigender</v>
      </c>
      <c r="U22" s="7">
        <f>VLOOKUP(K22, orders!A:I, 7,FALSE)</f>
        <v>53</v>
      </c>
      <c r="V22" s="7" t="str">
        <f>VLOOKUP(K22, orders!A:I, 8,FALSE)</f>
        <v>Western Australia</v>
      </c>
      <c r="W22" s="5">
        <f>VLOOKUP(P22, customers!A:D, 1, FALSE)</f>
        <v>441</v>
      </c>
      <c r="X22" s="7" t="str">
        <f>VLOOKUP(P22, customers!A:D, 2, FALSE)</f>
        <v>Artemas Vasilischev</v>
      </c>
      <c r="Y22" s="7"/>
    </row>
    <row r="23" spans="1:25">
      <c r="A23" s="2">
        <v>21</v>
      </c>
      <c r="B23" s="2" t="s">
        <v>3021</v>
      </c>
      <c r="C23" s="2" t="s">
        <v>3022</v>
      </c>
      <c r="D23" s="2" t="s">
        <v>3026</v>
      </c>
      <c r="E23" s="2" t="s">
        <v>3052</v>
      </c>
      <c r="F23" s="2">
        <v>114</v>
      </c>
      <c r="G23" s="2">
        <v>51</v>
      </c>
      <c r="H23" s="2" t="s">
        <v>3054</v>
      </c>
      <c r="I23" s="6">
        <f>VLOOKUP(A23, sales!A:F, 6,FALSE)</f>
        <v>236</v>
      </c>
      <c r="J23" s="7">
        <f>VLOOKUP(A23, sales!A:F, 1,FALSE)</f>
        <v>21</v>
      </c>
      <c r="K23" s="7">
        <f>VLOOKUP(A23, sales!A:F, 2,FALSE)</f>
        <v>5</v>
      </c>
      <c r="L23" s="7">
        <f>VLOOKUP(A23, sales!A:F, 3,FALSE)</f>
        <v>475</v>
      </c>
      <c r="M23" s="7">
        <f>VLOOKUP(A23, sales!A:F, 4,FALSE)</f>
        <v>118</v>
      </c>
      <c r="N23" s="7">
        <f>VLOOKUP(A23, sales!A:F, 5,FALSE)</f>
        <v>2</v>
      </c>
      <c r="O23" s="5">
        <f>VLOOKUP(K23, orders!A:I, 1,FALSE)</f>
        <v>5</v>
      </c>
      <c r="P23" s="7">
        <f>VLOOKUP(K23, orders!A:I, 2,FALSE)</f>
        <v>441</v>
      </c>
      <c r="Q23" s="7">
        <f>VLOOKUP(K23, orders!A:I, 3,FALSE)</f>
        <v>14719</v>
      </c>
      <c r="R23" s="10">
        <f>VLOOKUP(K23, orders!A:I, 4,FALSE)</f>
        <v>44278</v>
      </c>
      <c r="S23" s="11">
        <f>VLOOKUP(K23, orders!A:I, 5,FALSE)</f>
        <v>44279</v>
      </c>
      <c r="T23" s="7" t="str">
        <f>VLOOKUP(K23, orders!A:I, 6,FALSE)</f>
        <v>Bigender</v>
      </c>
      <c r="U23" s="7">
        <f>VLOOKUP(K23, orders!A:I, 7,FALSE)</f>
        <v>53</v>
      </c>
      <c r="V23" s="7" t="str">
        <f>VLOOKUP(K23, orders!A:I, 8,FALSE)</f>
        <v>Western Australia</v>
      </c>
      <c r="W23" s="5">
        <f>VLOOKUP(P23, customers!A:D, 1, FALSE)</f>
        <v>441</v>
      </c>
      <c r="X23" s="7" t="str">
        <f>VLOOKUP(P23, customers!A:D, 2, FALSE)</f>
        <v>Artemas Vasilischev</v>
      </c>
      <c r="Y23" s="7"/>
    </row>
    <row r="24" spans="1:25">
      <c r="A24" s="2">
        <v>22</v>
      </c>
      <c r="B24" s="2" t="s">
        <v>3021</v>
      </c>
      <c r="C24" s="2" t="s">
        <v>3022</v>
      </c>
      <c r="D24" s="2" t="s">
        <v>3028</v>
      </c>
      <c r="E24" s="2" t="s">
        <v>3052</v>
      </c>
      <c r="F24" s="2">
        <v>114</v>
      </c>
      <c r="G24" s="2">
        <v>57</v>
      </c>
      <c r="H24" s="2" t="s">
        <v>3055</v>
      </c>
      <c r="I24" s="6">
        <f>VLOOKUP(A24, sales!A:F, 6,FALSE)</f>
        <v>288</v>
      </c>
      <c r="J24" s="7">
        <f>VLOOKUP(A24, sales!A:F, 1,FALSE)</f>
        <v>22</v>
      </c>
      <c r="K24" s="7">
        <f>VLOOKUP(A24, sales!A:F, 2,FALSE)</f>
        <v>5</v>
      </c>
      <c r="L24" s="7">
        <f>VLOOKUP(A24, sales!A:F, 3,FALSE)</f>
        <v>1</v>
      </c>
      <c r="M24" s="7">
        <f>VLOOKUP(A24, sales!A:F, 4,FALSE)</f>
        <v>96</v>
      </c>
      <c r="N24" s="7">
        <f>VLOOKUP(A24, sales!A:F, 5,FALSE)</f>
        <v>3</v>
      </c>
      <c r="O24" s="5">
        <f>VLOOKUP(K24, orders!A:I, 1,FALSE)</f>
        <v>5</v>
      </c>
      <c r="P24" s="7">
        <f>VLOOKUP(K24, orders!A:I, 2,FALSE)</f>
        <v>441</v>
      </c>
      <c r="Q24" s="7">
        <f>VLOOKUP(K24, orders!A:I, 3,FALSE)</f>
        <v>14719</v>
      </c>
      <c r="R24" s="10">
        <f>VLOOKUP(K24, orders!A:I, 4,FALSE)</f>
        <v>44278</v>
      </c>
      <c r="S24" s="11">
        <f>VLOOKUP(K24, orders!A:I, 5,FALSE)</f>
        <v>44279</v>
      </c>
      <c r="T24" s="7" t="str">
        <f>VLOOKUP(K24, orders!A:I, 6,FALSE)</f>
        <v>Bigender</v>
      </c>
      <c r="U24" s="7">
        <f>VLOOKUP(K24, orders!A:I, 7,FALSE)</f>
        <v>53</v>
      </c>
      <c r="V24" s="7" t="str">
        <f>VLOOKUP(K24, orders!A:I, 8,FALSE)</f>
        <v>Western Australia</v>
      </c>
      <c r="W24" s="5">
        <f>VLOOKUP(P24, customers!A:D, 1, FALSE)</f>
        <v>441</v>
      </c>
      <c r="X24" s="7" t="str">
        <f>VLOOKUP(P24, customers!A:D, 2, FALSE)</f>
        <v>Artemas Vasilischev</v>
      </c>
      <c r="Y24" s="7"/>
    </row>
    <row r="25" spans="1:25">
      <c r="A25" s="2">
        <v>23</v>
      </c>
      <c r="B25" s="2" t="s">
        <v>3021</v>
      </c>
      <c r="C25" s="2" t="s">
        <v>3022</v>
      </c>
      <c r="D25" s="2" t="s">
        <v>3030</v>
      </c>
      <c r="E25" s="2" t="s">
        <v>3052</v>
      </c>
      <c r="F25" s="2">
        <v>114</v>
      </c>
      <c r="G25" s="2">
        <v>59</v>
      </c>
      <c r="H25" s="2" t="s">
        <v>3056</v>
      </c>
      <c r="I25" s="6">
        <f>VLOOKUP(A25, sales!A:F, 6,FALSE)</f>
        <v>351</v>
      </c>
      <c r="J25" s="7">
        <f>VLOOKUP(A25, sales!A:F, 1,FALSE)</f>
        <v>23</v>
      </c>
      <c r="K25" s="7">
        <f>VLOOKUP(A25, sales!A:F, 2,FALSE)</f>
        <v>5</v>
      </c>
      <c r="L25" s="7">
        <f>VLOOKUP(A25, sales!A:F, 3,FALSE)</f>
        <v>830</v>
      </c>
      <c r="M25" s="7">
        <f>VLOOKUP(A25, sales!A:F, 4,FALSE)</f>
        <v>117</v>
      </c>
      <c r="N25" s="7">
        <f>VLOOKUP(A25, sales!A:F, 5,FALSE)</f>
        <v>3</v>
      </c>
      <c r="O25" s="5">
        <f>VLOOKUP(K25, orders!A:I, 1,FALSE)</f>
        <v>5</v>
      </c>
      <c r="P25" s="7">
        <f>VLOOKUP(K25, orders!A:I, 2,FALSE)</f>
        <v>441</v>
      </c>
      <c r="Q25" s="7">
        <f>VLOOKUP(K25, orders!A:I, 3,FALSE)</f>
        <v>14719</v>
      </c>
      <c r="R25" s="10">
        <f>VLOOKUP(K25, orders!A:I, 4,FALSE)</f>
        <v>44278</v>
      </c>
      <c r="S25" s="11">
        <f>VLOOKUP(K25, orders!A:I, 5,FALSE)</f>
        <v>44279</v>
      </c>
      <c r="T25" s="7" t="str">
        <f>VLOOKUP(K25, orders!A:I, 6,FALSE)</f>
        <v>Bigender</v>
      </c>
      <c r="U25" s="7">
        <f>VLOOKUP(K25, orders!A:I, 7,FALSE)</f>
        <v>53</v>
      </c>
      <c r="V25" s="7" t="str">
        <f>VLOOKUP(K25, orders!A:I, 8,FALSE)</f>
        <v>Western Australia</v>
      </c>
      <c r="W25" s="5">
        <f>VLOOKUP(P25, customers!A:D, 1, FALSE)</f>
        <v>441</v>
      </c>
      <c r="X25" s="7" t="str">
        <f>VLOOKUP(P25, customers!A:D, 2, FALSE)</f>
        <v>Artemas Vasilischev</v>
      </c>
      <c r="Y25" s="7"/>
    </row>
    <row r="26" spans="1:25">
      <c r="A26" s="2">
        <v>24</v>
      </c>
      <c r="B26" s="2" t="s">
        <v>3021</v>
      </c>
      <c r="C26" s="2" t="s">
        <v>3022</v>
      </c>
      <c r="D26" s="2" t="s">
        <v>3032</v>
      </c>
      <c r="E26" s="2" t="s">
        <v>3052</v>
      </c>
      <c r="F26" s="2">
        <v>114</v>
      </c>
      <c r="G26" s="2">
        <v>60</v>
      </c>
      <c r="H26" s="2" t="s">
        <v>3057</v>
      </c>
      <c r="I26" s="6">
        <f>VLOOKUP(A26, sales!A:F, 6,FALSE)</f>
        <v>315</v>
      </c>
      <c r="J26" s="7">
        <f>VLOOKUP(A26, sales!A:F, 1,FALSE)</f>
        <v>24</v>
      </c>
      <c r="K26" s="7">
        <f>VLOOKUP(A26, sales!A:F, 2,FALSE)</f>
        <v>5</v>
      </c>
      <c r="L26" s="7">
        <f>VLOOKUP(A26, sales!A:F, 3,FALSE)</f>
        <v>1209</v>
      </c>
      <c r="M26" s="7">
        <f>VLOOKUP(A26, sales!A:F, 4,FALSE)</f>
        <v>105</v>
      </c>
      <c r="N26" s="7">
        <f>VLOOKUP(A26, sales!A:F, 5,FALSE)</f>
        <v>3</v>
      </c>
      <c r="O26" s="5">
        <f>VLOOKUP(K26, orders!A:I, 1,FALSE)</f>
        <v>5</v>
      </c>
      <c r="P26" s="7">
        <f>VLOOKUP(K26, orders!A:I, 2,FALSE)</f>
        <v>441</v>
      </c>
      <c r="Q26" s="7">
        <f>VLOOKUP(K26, orders!A:I, 3,FALSE)</f>
        <v>14719</v>
      </c>
      <c r="R26" s="10">
        <f>VLOOKUP(K26, orders!A:I, 4,FALSE)</f>
        <v>44278</v>
      </c>
      <c r="S26" s="11">
        <f>VLOOKUP(K26, orders!A:I, 5,FALSE)</f>
        <v>44279</v>
      </c>
      <c r="T26" s="7" t="str">
        <f>VLOOKUP(K26, orders!A:I, 6,FALSE)</f>
        <v>Bigender</v>
      </c>
      <c r="U26" s="7">
        <f>VLOOKUP(K26, orders!A:I, 7,FALSE)</f>
        <v>53</v>
      </c>
      <c r="V26" s="7" t="str">
        <f>VLOOKUP(K26, orders!A:I, 8,FALSE)</f>
        <v>Western Australia</v>
      </c>
      <c r="W26" s="5">
        <f>VLOOKUP(P26, customers!A:D, 1, FALSE)</f>
        <v>441</v>
      </c>
      <c r="X26" s="7" t="str">
        <f>VLOOKUP(P26, customers!A:D, 2, FALSE)</f>
        <v>Artemas Vasilischev</v>
      </c>
      <c r="Y26" s="7"/>
    </row>
    <row r="27" spans="1:25">
      <c r="A27" s="2">
        <v>25</v>
      </c>
      <c r="B27" s="2" t="s">
        <v>3021</v>
      </c>
      <c r="C27" s="2" t="s">
        <v>3022</v>
      </c>
      <c r="D27" s="2" t="s">
        <v>3023</v>
      </c>
      <c r="E27" s="2" t="s">
        <v>3058</v>
      </c>
      <c r="F27" s="2">
        <v>114</v>
      </c>
      <c r="G27" s="2">
        <v>61</v>
      </c>
      <c r="H27" s="2" t="s">
        <v>3059</v>
      </c>
      <c r="I27" s="6">
        <f>VLOOKUP(A27, sales!A:F, 6,FALSE)</f>
        <v>279</v>
      </c>
      <c r="J27" s="7">
        <f>VLOOKUP(A27, sales!A:F, 1,FALSE)</f>
        <v>25</v>
      </c>
      <c r="K27" s="7">
        <f>VLOOKUP(A27, sales!A:F, 2,FALSE)</f>
        <v>5</v>
      </c>
      <c r="L27" s="7">
        <f>VLOOKUP(A27, sales!A:F, 3,FALSE)</f>
        <v>635</v>
      </c>
      <c r="M27" s="7">
        <f>VLOOKUP(A27, sales!A:F, 4,FALSE)</f>
        <v>93</v>
      </c>
      <c r="N27" s="7">
        <f>VLOOKUP(A27, sales!A:F, 5,FALSE)</f>
        <v>3</v>
      </c>
      <c r="O27" s="5">
        <f>VLOOKUP(K27, orders!A:I, 1,FALSE)</f>
        <v>5</v>
      </c>
      <c r="P27" s="7">
        <f>VLOOKUP(K27, orders!A:I, 2,FALSE)</f>
        <v>441</v>
      </c>
      <c r="Q27" s="7">
        <f>VLOOKUP(K27, orders!A:I, 3,FALSE)</f>
        <v>14719</v>
      </c>
      <c r="R27" s="10">
        <f>VLOOKUP(K27, orders!A:I, 4,FALSE)</f>
        <v>44278</v>
      </c>
      <c r="S27" s="11">
        <f>VLOOKUP(K27, orders!A:I, 5,FALSE)</f>
        <v>44279</v>
      </c>
      <c r="T27" s="7" t="str">
        <f>VLOOKUP(K27, orders!A:I, 6,FALSE)</f>
        <v>Bigender</v>
      </c>
      <c r="U27" s="7">
        <f>VLOOKUP(K27, orders!A:I, 7,FALSE)</f>
        <v>53</v>
      </c>
      <c r="V27" s="7" t="str">
        <f>VLOOKUP(K27, orders!A:I, 8,FALSE)</f>
        <v>Western Australia</v>
      </c>
      <c r="W27" s="5">
        <f>VLOOKUP(P27, customers!A:D, 1, FALSE)</f>
        <v>441</v>
      </c>
      <c r="X27" s="7" t="str">
        <f>VLOOKUP(P27, customers!A:D, 2, FALSE)</f>
        <v>Artemas Vasilischev</v>
      </c>
      <c r="Y27" s="7"/>
    </row>
    <row r="28" spans="1:25">
      <c r="A28" s="2">
        <v>26</v>
      </c>
      <c r="B28" s="2" t="s">
        <v>3021</v>
      </c>
      <c r="C28" s="2" t="s">
        <v>3022</v>
      </c>
      <c r="D28" s="2" t="s">
        <v>3026</v>
      </c>
      <c r="E28" s="2" t="s">
        <v>3058</v>
      </c>
      <c r="F28" s="2">
        <v>114</v>
      </c>
      <c r="G28" s="2">
        <v>59</v>
      </c>
      <c r="H28" s="2" t="s">
        <v>3060</v>
      </c>
      <c r="I28" s="6">
        <f>VLOOKUP(A28, sales!A:F, 6,FALSE)</f>
        <v>279</v>
      </c>
      <c r="J28" s="7">
        <f>VLOOKUP(A28, sales!A:F, 1,FALSE)</f>
        <v>26</v>
      </c>
      <c r="K28" s="7">
        <f>VLOOKUP(A28, sales!A:F, 2,FALSE)</f>
        <v>5</v>
      </c>
      <c r="L28" s="7">
        <f>VLOOKUP(A28, sales!A:F, 3,FALSE)</f>
        <v>639</v>
      </c>
      <c r="M28" s="7">
        <f>VLOOKUP(A28, sales!A:F, 4,FALSE)</f>
        <v>93</v>
      </c>
      <c r="N28" s="7">
        <f>VLOOKUP(A28, sales!A:F, 5,FALSE)</f>
        <v>3</v>
      </c>
      <c r="O28" s="5">
        <f>VLOOKUP(K28, orders!A:I, 1,FALSE)</f>
        <v>5</v>
      </c>
      <c r="P28" s="7">
        <f>VLOOKUP(K28, orders!A:I, 2,FALSE)</f>
        <v>441</v>
      </c>
      <c r="Q28" s="7">
        <f>VLOOKUP(K28, orders!A:I, 3,FALSE)</f>
        <v>14719</v>
      </c>
      <c r="R28" s="10">
        <f>VLOOKUP(K28, orders!A:I, 4,FALSE)</f>
        <v>44278</v>
      </c>
      <c r="S28" s="11">
        <f>VLOOKUP(K28, orders!A:I, 5,FALSE)</f>
        <v>44279</v>
      </c>
      <c r="T28" s="7" t="str">
        <f>VLOOKUP(K28, orders!A:I, 6,FALSE)</f>
        <v>Bigender</v>
      </c>
      <c r="U28" s="7">
        <f>VLOOKUP(K28, orders!A:I, 7,FALSE)</f>
        <v>53</v>
      </c>
      <c r="V28" s="7" t="str">
        <f>VLOOKUP(K28, orders!A:I, 8,FALSE)</f>
        <v>Western Australia</v>
      </c>
      <c r="W28" s="5">
        <f>VLOOKUP(P28, customers!A:D, 1, FALSE)</f>
        <v>441</v>
      </c>
      <c r="X28" s="7" t="str">
        <f>VLOOKUP(P28, customers!A:D, 2, FALSE)</f>
        <v>Artemas Vasilischev</v>
      </c>
      <c r="Y28" s="7"/>
    </row>
    <row r="29" spans="1:25">
      <c r="A29" s="2">
        <v>27</v>
      </c>
      <c r="B29" s="2" t="s">
        <v>3021</v>
      </c>
      <c r="C29" s="2" t="s">
        <v>3022</v>
      </c>
      <c r="D29" s="2" t="s">
        <v>3028</v>
      </c>
      <c r="E29" s="2" t="s">
        <v>3058</v>
      </c>
      <c r="F29" s="2">
        <v>114</v>
      </c>
      <c r="G29" s="2">
        <v>62</v>
      </c>
      <c r="H29" s="2" t="s">
        <v>3061</v>
      </c>
      <c r="I29" s="6">
        <f>VLOOKUP(A29, sales!A:F, 6,FALSE)</f>
        <v>113</v>
      </c>
      <c r="J29" s="7">
        <f>VLOOKUP(A29, sales!A:F, 1,FALSE)</f>
        <v>27</v>
      </c>
      <c r="K29" s="7">
        <f>VLOOKUP(A29, sales!A:F, 2,FALSE)</f>
        <v>5</v>
      </c>
      <c r="L29" s="7">
        <f>VLOOKUP(A29, sales!A:F, 3,FALSE)</f>
        <v>695</v>
      </c>
      <c r="M29" s="7">
        <f>VLOOKUP(A29, sales!A:F, 4,FALSE)</f>
        <v>113</v>
      </c>
      <c r="N29" s="7">
        <f>VLOOKUP(A29, sales!A:F, 5,FALSE)</f>
        <v>1</v>
      </c>
      <c r="O29" s="5">
        <f>VLOOKUP(K29, orders!A:I, 1,FALSE)</f>
        <v>5</v>
      </c>
      <c r="P29" s="7">
        <f>VLOOKUP(K29, orders!A:I, 2,FALSE)</f>
        <v>441</v>
      </c>
      <c r="Q29" s="7">
        <f>VLOOKUP(K29, orders!A:I, 3,FALSE)</f>
        <v>14719</v>
      </c>
      <c r="R29" s="10">
        <f>VLOOKUP(K29, orders!A:I, 4,FALSE)</f>
        <v>44278</v>
      </c>
      <c r="S29" s="11">
        <f>VLOOKUP(K29, orders!A:I, 5,FALSE)</f>
        <v>44279</v>
      </c>
      <c r="T29" s="7" t="str">
        <f>VLOOKUP(K29, orders!A:I, 6,FALSE)</f>
        <v>Bigender</v>
      </c>
      <c r="U29" s="7">
        <f>VLOOKUP(K29, orders!A:I, 7,FALSE)</f>
        <v>53</v>
      </c>
      <c r="V29" s="7" t="str">
        <f>VLOOKUP(K29, orders!A:I, 8,FALSE)</f>
        <v>Western Australia</v>
      </c>
      <c r="W29" s="5">
        <f>VLOOKUP(P29, customers!A:D, 1, FALSE)</f>
        <v>441</v>
      </c>
      <c r="X29" s="7" t="str">
        <f>VLOOKUP(P29, customers!A:D, 2, FALSE)</f>
        <v>Artemas Vasilischev</v>
      </c>
      <c r="Y29" s="7"/>
    </row>
    <row r="30" spans="1:25">
      <c r="A30" s="2">
        <v>28</v>
      </c>
      <c r="B30" s="2" t="s">
        <v>3021</v>
      </c>
      <c r="C30" s="2" t="s">
        <v>3022</v>
      </c>
      <c r="D30" s="2" t="s">
        <v>3030</v>
      </c>
      <c r="E30" s="2" t="s">
        <v>3058</v>
      </c>
      <c r="F30" s="2">
        <v>114</v>
      </c>
      <c r="G30" s="2">
        <v>70</v>
      </c>
      <c r="H30" s="2" t="s">
        <v>3062</v>
      </c>
      <c r="I30" s="6">
        <f>VLOOKUP(A30, sales!A:F, 6,FALSE)</f>
        <v>208</v>
      </c>
      <c r="J30" s="7">
        <f>VLOOKUP(A30, sales!A:F, 1,FALSE)</f>
        <v>28</v>
      </c>
      <c r="K30" s="7">
        <f>VLOOKUP(A30, sales!A:F, 2,FALSE)</f>
        <v>6</v>
      </c>
      <c r="L30" s="7">
        <f>VLOOKUP(A30, sales!A:F, 3,FALSE)</f>
        <v>38</v>
      </c>
      <c r="M30" s="7">
        <f>VLOOKUP(A30, sales!A:F, 4,FALSE)</f>
        <v>104</v>
      </c>
      <c r="N30" s="7">
        <f>VLOOKUP(A30, sales!A:F, 5,FALSE)</f>
        <v>2</v>
      </c>
      <c r="O30" s="5">
        <f>VLOOKUP(K30, orders!A:I, 1,FALSE)</f>
        <v>6</v>
      </c>
      <c r="P30" s="7">
        <f>VLOOKUP(K30, orders!A:I, 2,FALSE)</f>
        <v>800</v>
      </c>
      <c r="Q30" s="7">
        <f>VLOOKUP(K30, orders!A:I, 3,FALSE)</f>
        <v>16197</v>
      </c>
      <c r="R30" s="10">
        <f>VLOOKUP(K30, orders!A:I, 4,FALSE)</f>
        <v>44448</v>
      </c>
      <c r="S30" s="11">
        <f>VLOOKUP(K30, orders!A:I, 5,FALSE)</f>
        <v>44474</v>
      </c>
      <c r="T30" s="7" t="str">
        <f>VLOOKUP(K30, orders!A:I, 6,FALSE)</f>
        <v>Bigender</v>
      </c>
      <c r="U30" s="7">
        <f>VLOOKUP(K30, orders!A:I, 7,FALSE)</f>
        <v>49</v>
      </c>
      <c r="V30" s="7" t="str">
        <f>VLOOKUP(K30, orders!A:I, 8,FALSE)</f>
        <v>Queensland</v>
      </c>
      <c r="W30" s="5">
        <f>VLOOKUP(P30, customers!A:D, 1, FALSE)</f>
        <v>800</v>
      </c>
      <c r="X30" s="7" t="str">
        <f>VLOOKUP(P30, customers!A:D, 2, FALSE)</f>
        <v>Katusha Ceney</v>
      </c>
      <c r="Y30" s="7"/>
    </row>
    <row r="31" spans="1:25">
      <c r="A31" s="2">
        <v>29</v>
      </c>
      <c r="B31" s="2" t="s">
        <v>3021</v>
      </c>
      <c r="C31" s="2" t="s">
        <v>3022</v>
      </c>
      <c r="D31" s="2" t="s">
        <v>3032</v>
      </c>
      <c r="E31" s="2" t="s">
        <v>3058</v>
      </c>
      <c r="F31" s="2">
        <v>114</v>
      </c>
      <c r="G31" s="2">
        <v>55</v>
      </c>
      <c r="H31" s="2" t="s">
        <v>3063</v>
      </c>
      <c r="I31" s="6">
        <f>VLOOKUP(A31, sales!A:F, 6,FALSE)</f>
        <v>236</v>
      </c>
      <c r="J31" s="7">
        <f>VLOOKUP(A31, sales!A:F, 1,FALSE)</f>
        <v>29</v>
      </c>
      <c r="K31" s="7">
        <f>VLOOKUP(A31, sales!A:F, 2,FALSE)</f>
        <v>6</v>
      </c>
      <c r="L31" s="7">
        <f>VLOOKUP(A31, sales!A:F, 3,FALSE)</f>
        <v>473</v>
      </c>
      <c r="M31" s="7">
        <f>VLOOKUP(A31, sales!A:F, 4,FALSE)</f>
        <v>118</v>
      </c>
      <c r="N31" s="7">
        <f>VLOOKUP(A31, sales!A:F, 5,FALSE)</f>
        <v>2</v>
      </c>
      <c r="O31" s="5">
        <f>VLOOKUP(K31, orders!A:I, 1,FALSE)</f>
        <v>6</v>
      </c>
      <c r="P31" s="7">
        <f>VLOOKUP(K31, orders!A:I, 2,FALSE)</f>
        <v>800</v>
      </c>
      <c r="Q31" s="7">
        <f>VLOOKUP(K31, orders!A:I, 3,FALSE)</f>
        <v>16197</v>
      </c>
      <c r="R31" s="10">
        <f>VLOOKUP(K31, orders!A:I, 4,FALSE)</f>
        <v>44448</v>
      </c>
      <c r="S31" s="11">
        <f>VLOOKUP(K31, orders!A:I, 5,FALSE)</f>
        <v>44474</v>
      </c>
      <c r="T31" s="7" t="str">
        <f>VLOOKUP(K31, orders!A:I, 6,FALSE)</f>
        <v>Bigender</v>
      </c>
      <c r="U31" s="7">
        <f>VLOOKUP(K31, orders!A:I, 7,FALSE)</f>
        <v>49</v>
      </c>
      <c r="V31" s="7" t="str">
        <f>VLOOKUP(K31, orders!A:I, 8,FALSE)</f>
        <v>Queensland</v>
      </c>
      <c r="W31" s="5">
        <f>VLOOKUP(P31, customers!A:D, 1, FALSE)</f>
        <v>800</v>
      </c>
      <c r="X31" s="7" t="str">
        <f>VLOOKUP(P31, customers!A:D, 2, FALSE)</f>
        <v>Katusha Ceney</v>
      </c>
      <c r="Y31" s="7"/>
    </row>
    <row r="32" spans="1:25">
      <c r="A32" s="2">
        <v>30</v>
      </c>
      <c r="B32" s="2" t="s">
        <v>3021</v>
      </c>
      <c r="C32" s="2" t="s">
        <v>3022</v>
      </c>
      <c r="D32" s="2" t="s">
        <v>3023</v>
      </c>
      <c r="E32" s="2" t="s">
        <v>3064</v>
      </c>
      <c r="F32" s="2">
        <v>114</v>
      </c>
      <c r="G32" s="2">
        <v>74</v>
      </c>
      <c r="H32" s="2" t="s">
        <v>3065</v>
      </c>
      <c r="I32" s="6">
        <f>VLOOKUP(A32, sales!A:F, 6,FALSE)</f>
        <v>106</v>
      </c>
      <c r="J32" s="7">
        <f>VLOOKUP(A32, sales!A:F, 1,FALSE)</f>
        <v>30</v>
      </c>
      <c r="K32" s="7">
        <f>VLOOKUP(A32, sales!A:F, 2,FALSE)</f>
        <v>6</v>
      </c>
      <c r="L32" s="7">
        <f>VLOOKUP(A32, sales!A:F, 3,FALSE)</f>
        <v>242</v>
      </c>
      <c r="M32" s="7">
        <f>VLOOKUP(A32, sales!A:F, 4,FALSE)</f>
        <v>106</v>
      </c>
      <c r="N32" s="7">
        <f>VLOOKUP(A32, sales!A:F, 5,FALSE)</f>
        <v>1</v>
      </c>
      <c r="O32" s="5">
        <f>VLOOKUP(K32, orders!A:I, 1,FALSE)</f>
        <v>6</v>
      </c>
      <c r="P32" s="7">
        <f>VLOOKUP(K32, orders!A:I, 2,FALSE)</f>
        <v>800</v>
      </c>
      <c r="Q32" s="7">
        <f>VLOOKUP(K32, orders!A:I, 3,FALSE)</f>
        <v>16197</v>
      </c>
      <c r="R32" s="10">
        <f>VLOOKUP(K32, orders!A:I, 4,FALSE)</f>
        <v>44448</v>
      </c>
      <c r="S32" s="11">
        <f>VLOOKUP(K32, orders!A:I, 5,FALSE)</f>
        <v>44474</v>
      </c>
      <c r="T32" s="7" t="str">
        <f>VLOOKUP(K32, orders!A:I, 6,FALSE)</f>
        <v>Bigender</v>
      </c>
      <c r="U32" s="7">
        <f>VLOOKUP(K32, orders!A:I, 7,FALSE)</f>
        <v>49</v>
      </c>
      <c r="V32" s="7" t="str">
        <f>VLOOKUP(K32, orders!A:I, 8,FALSE)</f>
        <v>Queensland</v>
      </c>
      <c r="W32" s="5">
        <f>VLOOKUP(P32, customers!A:D, 1, FALSE)</f>
        <v>800</v>
      </c>
      <c r="X32" s="7" t="str">
        <f>VLOOKUP(P32, customers!A:D, 2, FALSE)</f>
        <v>Katusha Ceney</v>
      </c>
      <c r="Y32" s="7"/>
    </row>
    <row r="33" spans="1:25">
      <c r="A33" s="2">
        <v>31</v>
      </c>
      <c r="B33" s="2" t="s">
        <v>3021</v>
      </c>
      <c r="C33" s="2" t="s">
        <v>3022</v>
      </c>
      <c r="D33" s="2" t="s">
        <v>3026</v>
      </c>
      <c r="E33" s="2" t="s">
        <v>3064</v>
      </c>
      <c r="F33" s="2">
        <v>114</v>
      </c>
      <c r="G33" s="2">
        <v>41</v>
      </c>
      <c r="H33" s="2" t="s">
        <v>3066</v>
      </c>
      <c r="I33" s="6">
        <f>VLOOKUP(A33, sales!A:F, 6,FALSE)</f>
        <v>182</v>
      </c>
      <c r="J33" s="7">
        <f>VLOOKUP(A33, sales!A:F, 1,FALSE)</f>
        <v>31</v>
      </c>
      <c r="K33" s="7">
        <f>VLOOKUP(A33, sales!A:F, 2,FALSE)</f>
        <v>6</v>
      </c>
      <c r="L33" s="7">
        <f>VLOOKUP(A33, sales!A:F, 3,FALSE)</f>
        <v>804</v>
      </c>
      <c r="M33" s="7">
        <f>VLOOKUP(A33, sales!A:F, 4,FALSE)</f>
        <v>91</v>
      </c>
      <c r="N33" s="7">
        <f>VLOOKUP(A33, sales!A:F, 5,FALSE)</f>
        <v>2</v>
      </c>
      <c r="O33" s="5">
        <f>VLOOKUP(K33, orders!A:I, 1,FALSE)</f>
        <v>6</v>
      </c>
      <c r="P33" s="7">
        <f>VLOOKUP(K33, orders!A:I, 2,FALSE)</f>
        <v>800</v>
      </c>
      <c r="Q33" s="7">
        <f>VLOOKUP(K33, orders!A:I, 3,FALSE)</f>
        <v>16197</v>
      </c>
      <c r="R33" s="10">
        <f>VLOOKUP(K33, orders!A:I, 4,FALSE)</f>
        <v>44448</v>
      </c>
      <c r="S33" s="11">
        <f>VLOOKUP(K33, orders!A:I, 5,FALSE)</f>
        <v>44474</v>
      </c>
      <c r="T33" s="7" t="str">
        <f>VLOOKUP(K33, orders!A:I, 6,FALSE)</f>
        <v>Bigender</v>
      </c>
      <c r="U33" s="7">
        <f>VLOOKUP(K33, orders!A:I, 7,FALSE)</f>
        <v>49</v>
      </c>
      <c r="V33" s="7" t="str">
        <f>VLOOKUP(K33, orders!A:I, 8,FALSE)</f>
        <v>Queensland</v>
      </c>
      <c r="W33" s="5">
        <f>VLOOKUP(P33, customers!A:D, 1, FALSE)</f>
        <v>800</v>
      </c>
      <c r="X33" s="7" t="str">
        <f>VLOOKUP(P33, customers!A:D, 2, FALSE)</f>
        <v>Katusha Ceney</v>
      </c>
      <c r="Y33" s="7"/>
    </row>
    <row r="34" spans="1:25">
      <c r="A34" s="2">
        <v>32</v>
      </c>
      <c r="B34" s="2" t="s">
        <v>3021</v>
      </c>
      <c r="C34" s="2" t="s">
        <v>3022</v>
      </c>
      <c r="D34" s="2" t="s">
        <v>3028</v>
      </c>
      <c r="E34" s="2" t="s">
        <v>3064</v>
      </c>
      <c r="F34" s="2">
        <v>114</v>
      </c>
      <c r="G34" s="2">
        <v>65</v>
      </c>
      <c r="H34" s="2" t="s">
        <v>3067</v>
      </c>
      <c r="I34" s="6">
        <f>VLOOKUP(A34, sales!A:F, 6,FALSE)</f>
        <v>226</v>
      </c>
      <c r="J34" s="7">
        <f>VLOOKUP(A34, sales!A:F, 1,FALSE)</f>
        <v>32</v>
      </c>
      <c r="K34" s="7">
        <f>VLOOKUP(A34, sales!A:F, 2,FALSE)</f>
        <v>7</v>
      </c>
      <c r="L34" s="7">
        <f>VLOOKUP(A34, sales!A:F, 3,FALSE)</f>
        <v>850</v>
      </c>
      <c r="M34" s="7">
        <f>VLOOKUP(A34, sales!A:F, 4,FALSE)</f>
        <v>113</v>
      </c>
      <c r="N34" s="7">
        <f>VLOOKUP(A34, sales!A:F, 5,FALSE)</f>
        <v>2</v>
      </c>
      <c r="O34" s="5">
        <f>VLOOKUP(K34, orders!A:I, 1,FALSE)</f>
        <v>7</v>
      </c>
      <c r="P34" s="7">
        <f>VLOOKUP(K34, orders!A:I, 2,FALSE)</f>
        <v>626</v>
      </c>
      <c r="Q34" s="7">
        <f>VLOOKUP(K34, orders!A:I, 3,FALSE)</f>
        <v>37666</v>
      </c>
      <c r="R34" s="10">
        <f>VLOOKUP(K34, orders!A:I, 4,FALSE)</f>
        <v>44291</v>
      </c>
      <c r="S34" s="11">
        <f>VLOOKUP(K34, orders!A:I, 5,FALSE)</f>
        <v>44297</v>
      </c>
      <c r="T34" s="7" t="str">
        <f>VLOOKUP(K34, orders!A:I, 6,FALSE)</f>
        <v>Genderqueer</v>
      </c>
      <c r="U34" s="7">
        <f>VLOOKUP(K34, orders!A:I, 7,FALSE)</f>
        <v>64</v>
      </c>
      <c r="V34" s="7" t="str">
        <f>VLOOKUP(K34, orders!A:I, 8,FALSE)</f>
        <v>New South Wales</v>
      </c>
      <c r="W34" s="5">
        <f>VLOOKUP(P34, customers!A:D, 1, FALSE)</f>
        <v>626</v>
      </c>
      <c r="X34" s="7" t="str">
        <f>VLOOKUP(P34, customers!A:D, 2, FALSE)</f>
        <v>Tann Scothron</v>
      </c>
      <c r="Y34" s="7"/>
    </row>
    <row r="35" spans="1:25">
      <c r="A35" s="2">
        <v>33</v>
      </c>
      <c r="B35" s="2" t="s">
        <v>3021</v>
      </c>
      <c r="C35" s="2" t="s">
        <v>3022</v>
      </c>
      <c r="D35" s="2" t="s">
        <v>3030</v>
      </c>
      <c r="E35" s="2" t="s">
        <v>3064</v>
      </c>
      <c r="F35" s="2">
        <v>114</v>
      </c>
      <c r="G35" s="2">
        <v>73</v>
      </c>
      <c r="H35" s="2" t="s">
        <v>3068</v>
      </c>
      <c r="I35" s="6">
        <f>VLOOKUP(A35, sales!A:F, 6,FALSE)</f>
        <v>297</v>
      </c>
      <c r="J35" s="7">
        <f>VLOOKUP(A35, sales!A:F, 1,FALSE)</f>
        <v>33</v>
      </c>
      <c r="K35" s="7">
        <f>VLOOKUP(A35, sales!A:F, 2,FALSE)</f>
        <v>7</v>
      </c>
      <c r="L35" s="7">
        <f>VLOOKUP(A35, sales!A:F, 3,FALSE)</f>
        <v>1162</v>
      </c>
      <c r="M35" s="7">
        <f>VLOOKUP(A35, sales!A:F, 4,FALSE)</f>
        <v>99</v>
      </c>
      <c r="N35" s="7">
        <f>VLOOKUP(A35, sales!A:F, 5,FALSE)</f>
        <v>3</v>
      </c>
      <c r="O35" s="5">
        <f>VLOOKUP(K35, orders!A:I, 1,FALSE)</f>
        <v>7</v>
      </c>
      <c r="P35" s="7">
        <f>VLOOKUP(K35, orders!A:I, 2,FALSE)</f>
        <v>626</v>
      </c>
      <c r="Q35" s="7">
        <f>VLOOKUP(K35, orders!A:I, 3,FALSE)</f>
        <v>37666</v>
      </c>
      <c r="R35" s="10">
        <f>VLOOKUP(K35, orders!A:I, 4,FALSE)</f>
        <v>44291</v>
      </c>
      <c r="S35" s="11">
        <f>VLOOKUP(K35, orders!A:I, 5,FALSE)</f>
        <v>44297</v>
      </c>
      <c r="T35" s="7" t="str">
        <f>VLOOKUP(K35, orders!A:I, 6,FALSE)</f>
        <v>Genderqueer</v>
      </c>
      <c r="U35" s="7">
        <f>VLOOKUP(K35, orders!A:I, 7,FALSE)</f>
        <v>64</v>
      </c>
      <c r="V35" s="7" t="str">
        <f>VLOOKUP(K35, orders!A:I, 8,FALSE)</f>
        <v>New South Wales</v>
      </c>
      <c r="W35" s="5">
        <f>VLOOKUP(P35, customers!A:D, 1, FALSE)</f>
        <v>626</v>
      </c>
      <c r="X35" s="7" t="str">
        <f>VLOOKUP(P35, customers!A:D, 2, FALSE)</f>
        <v>Tann Scothron</v>
      </c>
      <c r="Y35" s="7"/>
    </row>
    <row r="36" spans="1:25">
      <c r="A36" s="2">
        <v>34</v>
      </c>
      <c r="B36" s="2" t="s">
        <v>3021</v>
      </c>
      <c r="C36" s="2" t="s">
        <v>3022</v>
      </c>
      <c r="D36" s="2" t="s">
        <v>3032</v>
      </c>
      <c r="E36" s="2" t="s">
        <v>3064</v>
      </c>
      <c r="F36" s="2">
        <v>114</v>
      </c>
      <c r="G36" s="2">
        <v>54</v>
      </c>
      <c r="H36" s="2" t="s">
        <v>3069</v>
      </c>
      <c r="I36" s="6">
        <f>VLOOKUP(A36, sales!A:F, 6,FALSE)</f>
        <v>109</v>
      </c>
      <c r="J36" s="7">
        <f>VLOOKUP(A36, sales!A:F, 1,FALSE)</f>
        <v>34</v>
      </c>
      <c r="K36" s="7">
        <f>VLOOKUP(A36, sales!A:F, 2,FALSE)</f>
        <v>8</v>
      </c>
      <c r="L36" s="7">
        <f>VLOOKUP(A36, sales!A:F, 3,FALSE)</f>
        <v>765</v>
      </c>
      <c r="M36" s="7">
        <f>VLOOKUP(A36, sales!A:F, 4,FALSE)</f>
        <v>109</v>
      </c>
      <c r="N36" s="7">
        <f>VLOOKUP(A36, sales!A:F, 5,FALSE)</f>
        <v>1</v>
      </c>
      <c r="O36" s="5">
        <f>VLOOKUP(K36, orders!A:I, 1,FALSE)</f>
        <v>8</v>
      </c>
      <c r="P36" s="7">
        <f>VLOOKUP(K36, orders!A:I, 2,FALSE)</f>
        <v>58</v>
      </c>
      <c r="Q36" s="7">
        <f>VLOOKUP(K36, orders!A:I, 3,FALSE)</f>
        <v>28484</v>
      </c>
      <c r="R36" s="10">
        <f>VLOOKUP(K36, orders!A:I, 4,FALSE)</f>
        <v>44298</v>
      </c>
      <c r="S36" s="11">
        <f>VLOOKUP(K36, orders!A:I, 5,FALSE)</f>
        <v>44317</v>
      </c>
      <c r="T36" s="7" t="str">
        <f>VLOOKUP(K36, orders!A:I, 6,FALSE)</f>
        <v>Agender</v>
      </c>
      <c r="U36" s="7">
        <f>VLOOKUP(K36, orders!A:I, 7,FALSE)</f>
        <v>39</v>
      </c>
      <c r="V36" s="7" t="str">
        <f>VLOOKUP(K36, orders!A:I, 8,FALSE)</f>
        <v>New South Wales</v>
      </c>
      <c r="W36" s="5">
        <f>VLOOKUP(P36, customers!A:D, 1, FALSE)</f>
        <v>58</v>
      </c>
      <c r="X36" s="7" t="str">
        <f>VLOOKUP(P36, customers!A:D, 2, FALSE)</f>
        <v>Aurie Margett</v>
      </c>
      <c r="Y36" s="7"/>
    </row>
    <row r="37" spans="1:25">
      <c r="A37" s="2">
        <v>35</v>
      </c>
      <c r="B37" s="2" t="s">
        <v>3021</v>
      </c>
      <c r="C37" s="2" t="s">
        <v>3070</v>
      </c>
      <c r="D37" s="2" t="s">
        <v>3023</v>
      </c>
      <c r="E37" s="2" t="s">
        <v>3024</v>
      </c>
      <c r="F37" s="2">
        <v>119</v>
      </c>
      <c r="G37" s="2">
        <v>63</v>
      </c>
      <c r="H37" s="2" t="s">
        <v>3071</v>
      </c>
      <c r="I37" s="6">
        <f>VLOOKUP(A37, sales!A:F, 6,FALSE)</f>
        <v>190</v>
      </c>
      <c r="J37" s="7">
        <f>VLOOKUP(A37, sales!A:F, 1,FALSE)</f>
        <v>35</v>
      </c>
      <c r="K37" s="7">
        <f>VLOOKUP(A37, sales!A:F, 2,FALSE)</f>
        <v>8</v>
      </c>
      <c r="L37" s="7">
        <f>VLOOKUP(A37, sales!A:F, 3,FALSE)</f>
        <v>256</v>
      </c>
      <c r="M37" s="7">
        <f>VLOOKUP(A37, sales!A:F, 4,FALSE)</f>
        <v>95</v>
      </c>
      <c r="N37" s="7">
        <f>VLOOKUP(A37, sales!A:F, 5,FALSE)</f>
        <v>2</v>
      </c>
      <c r="O37" s="5">
        <f>VLOOKUP(K37, orders!A:I, 1,FALSE)</f>
        <v>8</v>
      </c>
      <c r="P37" s="7">
        <f>VLOOKUP(K37, orders!A:I, 2,FALSE)</f>
        <v>58</v>
      </c>
      <c r="Q37" s="7">
        <f>VLOOKUP(K37, orders!A:I, 3,FALSE)</f>
        <v>28484</v>
      </c>
      <c r="R37" s="10">
        <f>VLOOKUP(K37, orders!A:I, 4,FALSE)</f>
        <v>44298</v>
      </c>
      <c r="S37" s="11">
        <f>VLOOKUP(K37, orders!A:I, 5,FALSE)</f>
        <v>44317</v>
      </c>
      <c r="T37" s="7" t="str">
        <f>VLOOKUP(K37, orders!A:I, 6,FALSE)</f>
        <v>Agender</v>
      </c>
      <c r="U37" s="7">
        <f>VLOOKUP(K37, orders!A:I, 7,FALSE)</f>
        <v>39</v>
      </c>
      <c r="V37" s="7" t="str">
        <f>VLOOKUP(K37, orders!A:I, 8,FALSE)</f>
        <v>New South Wales</v>
      </c>
      <c r="W37" s="5">
        <f>VLOOKUP(P37, customers!A:D, 1, FALSE)</f>
        <v>58</v>
      </c>
      <c r="X37" s="7" t="str">
        <f>VLOOKUP(P37, customers!A:D, 2, FALSE)</f>
        <v>Aurie Margett</v>
      </c>
      <c r="Y37" s="7"/>
    </row>
    <row r="38" spans="1:25">
      <c r="A38" s="2">
        <v>36</v>
      </c>
      <c r="B38" s="2" t="s">
        <v>3021</v>
      </c>
      <c r="C38" s="2" t="s">
        <v>3070</v>
      </c>
      <c r="D38" s="2" t="s">
        <v>3026</v>
      </c>
      <c r="E38" s="2" t="s">
        <v>3024</v>
      </c>
      <c r="F38" s="2">
        <v>119</v>
      </c>
      <c r="G38" s="2">
        <v>72</v>
      </c>
      <c r="H38" s="2" t="s">
        <v>3072</v>
      </c>
      <c r="I38" s="6">
        <f>VLOOKUP(A38, sales!A:F, 6,FALSE)</f>
        <v>98</v>
      </c>
      <c r="J38" s="7">
        <f>VLOOKUP(A38, sales!A:F, 1,FALSE)</f>
        <v>36</v>
      </c>
      <c r="K38" s="7">
        <f>VLOOKUP(A38, sales!A:F, 2,FALSE)</f>
        <v>9</v>
      </c>
      <c r="L38" s="7">
        <f>VLOOKUP(A38, sales!A:F, 3,FALSE)</f>
        <v>203</v>
      </c>
      <c r="M38" s="7">
        <f>VLOOKUP(A38, sales!A:F, 4,FALSE)</f>
        <v>98</v>
      </c>
      <c r="N38" s="7">
        <f>VLOOKUP(A38, sales!A:F, 5,FALSE)</f>
        <v>1</v>
      </c>
      <c r="O38" s="5">
        <f>VLOOKUP(K38, orders!A:I, 1,FALSE)</f>
        <v>9</v>
      </c>
      <c r="P38" s="7">
        <f>VLOOKUP(K38, orders!A:I, 2,FALSE)</f>
        <v>852</v>
      </c>
      <c r="Q38" s="7">
        <f>VLOOKUP(K38, orders!A:I, 3,FALSE)</f>
        <v>12896</v>
      </c>
      <c r="R38" s="10">
        <f>VLOOKUP(K38, orders!A:I, 4,FALSE)</f>
        <v>44317</v>
      </c>
      <c r="S38" s="11">
        <f>VLOOKUP(K38, orders!A:I, 5,FALSE)</f>
        <v>44327</v>
      </c>
      <c r="T38" s="7" t="str">
        <f>VLOOKUP(K38, orders!A:I, 6,FALSE)</f>
        <v>Polygender</v>
      </c>
      <c r="U38" s="7">
        <f>VLOOKUP(K38, orders!A:I, 7,FALSE)</f>
        <v>67</v>
      </c>
      <c r="V38" s="7" t="str">
        <f>VLOOKUP(K38, orders!A:I, 8,FALSE)</f>
        <v>Tasmania</v>
      </c>
      <c r="W38" s="5">
        <f>VLOOKUP(P38, customers!A:D, 1, FALSE)</f>
        <v>852</v>
      </c>
      <c r="X38" s="7" t="str">
        <f>VLOOKUP(P38, customers!A:D, 2, FALSE)</f>
        <v>Lucas Cromly</v>
      </c>
      <c r="Y38" s="7"/>
    </row>
    <row r="39" spans="1:25">
      <c r="A39" s="2">
        <v>37</v>
      </c>
      <c r="B39" s="2" t="s">
        <v>3021</v>
      </c>
      <c r="C39" s="2" t="s">
        <v>3070</v>
      </c>
      <c r="D39" s="2" t="s">
        <v>3028</v>
      </c>
      <c r="E39" s="2" t="s">
        <v>3024</v>
      </c>
      <c r="F39" s="2">
        <v>119</v>
      </c>
      <c r="G39" s="2">
        <v>57</v>
      </c>
      <c r="H39" s="2" t="s">
        <v>3073</v>
      </c>
      <c r="I39" s="6">
        <f>VLOOKUP(A39, sales!A:F, 6,FALSE)</f>
        <v>236</v>
      </c>
      <c r="J39" s="7">
        <f>VLOOKUP(A39, sales!A:F, 1,FALSE)</f>
        <v>37</v>
      </c>
      <c r="K39" s="7">
        <f>VLOOKUP(A39, sales!A:F, 2,FALSE)</f>
        <v>9</v>
      </c>
      <c r="L39" s="7">
        <f>VLOOKUP(A39, sales!A:F, 3,FALSE)</f>
        <v>486</v>
      </c>
      <c r="M39" s="7">
        <f>VLOOKUP(A39, sales!A:F, 4,FALSE)</f>
        <v>118</v>
      </c>
      <c r="N39" s="7">
        <f>VLOOKUP(A39, sales!A:F, 5,FALSE)</f>
        <v>2</v>
      </c>
      <c r="O39" s="5">
        <f>VLOOKUP(K39, orders!A:I, 1,FALSE)</f>
        <v>9</v>
      </c>
      <c r="P39" s="7">
        <f>VLOOKUP(K39, orders!A:I, 2,FALSE)</f>
        <v>852</v>
      </c>
      <c r="Q39" s="7">
        <f>VLOOKUP(K39, orders!A:I, 3,FALSE)</f>
        <v>12896</v>
      </c>
      <c r="R39" s="10">
        <f>VLOOKUP(K39, orders!A:I, 4,FALSE)</f>
        <v>44317</v>
      </c>
      <c r="S39" s="11">
        <f>VLOOKUP(K39, orders!A:I, 5,FALSE)</f>
        <v>44327</v>
      </c>
      <c r="T39" s="7" t="str">
        <f>VLOOKUP(K39, orders!A:I, 6,FALSE)</f>
        <v>Polygender</v>
      </c>
      <c r="U39" s="7">
        <f>VLOOKUP(K39, orders!A:I, 7,FALSE)</f>
        <v>67</v>
      </c>
      <c r="V39" s="7" t="str">
        <f>VLOOKUP(K39, orders!A:I, 8,FALSE)</f>
        <v>Tasmania</v>
      </c>
      <c r="W39" s="5">
        <f>VLOOKUP(P39, customers!A:D, 1, FALSE)</f>
        <v>852</v>
      </c>
      <c r="X39" s="7" t="str">
        <f>VLOOKUP(P39, customers!A:D, 2, FALSE)</f>
        <v>Lucas Cromly</v>
      </c>
      <c r="Y39" s="7"/>
    </row>
    <row r="40" spans="1:25">
      <c r="A40" s="2">
        <v>38</v>
      </c>
      <c r="B40" s="2" t="s">
        <v>3021</v>
      </c>
      <c r="C40" s="2" t="s">
        <v>3070</v>
      </c>
      <c r="D40" s="2" t="s">
        <v>3030</v>
      </c>
      <c r="E40" s="2" t="s">
        <v>3024</v>
      </c>
      <c r="F40" s="2">
        <v>119</v>
      </c>
      <c r="G40" s="2">
        <v>79</v>
      </c>
      <c r="H40" s="2" t="s">
        <v>3074</v>
      </c>
      <c r="I40" s="6">
        <f>VLOOKUP(A40, sales!A:F, 6,FALSE)</f>
        <v>119</v>
      </c>
      <c r="J40" s="7">
        <f>VLOOKUP(A40, sales!A:F, 1,FALSE)</f>
        <v>38</v>
      </c>
      <c r="K40" s="7">
        <f>VLOOKUP(A40, sales!A:F, 2,FALSE)</f>
        <v>9</v>
      </c>
      <c r="L40" s="7">
        <f>VLOOKUP(A40, sales!A:F, 3,FALSE)</f>
        <v>708</v>
      </c>
      <c r="M40" s="7">
        <f>VLOOKUP(A40, sales!A:F, 4,FALSE)</f>
        <v>119</v>
      </c>
      <c r="N40" s="7">
        <f>VLOOKUP(A40, sales!A:F, 5,FALSE)</f>
        <v>1</v>
      </c>
      <c r="O40" s="5">
        <f>VLOOKUP(K40, orders!A:I, 1,FALSE)</f>
        <v>9</v>
      </c>
      <c r="P40" s="7">
        <f>VLOOKUP(K40, orders!A:I, 2,FALSE)</f>
        <v>852</v>
      </c>
      <c r="Q40" s="7">
        <f>VLOOKUP(K40, orders!A:I, 3,FALSE)</f>
        <v>12896</v>
      </c>
      <c r="R40" s="10">
        <f>VLOOKUP(K40, orders!A:I, 4,FALSE)</f>
        <v>44317</v>
      </c>
      <c r="S40" s="11">
        <f>VLOOKUP(K40, orders!A:I, 5,FALSE)</f>
        <v>44327</v>
      </c>
      <c r="T40" s="7" t="str">
        <f>VLOOKUP(K40, orders!A:I, 6,FALSE)</f>
        <v>Polygender</v>
      </c>
      <c r="U40" s="7">
        <f>VLOOKUP(K40, orders!A:I, 7,FALSE)</f>
        <v>67</v>
      </c>
      <c r="V40" s="7" t="str">
        <f>VLOOKUP(K40, orders!A:I, 8,FALSE)</f>
        <v>Tasmania</v>
      </c>
      <c r="W40" s="5">
        <f>VLOOKUP(P40, customers!A:D, 1, FALSE)</f>
        <v>852</v>
      </c>
      <c r="X40" s="7" t="str">
        <f>VLOOKUP(P40, customers!A:D, 2, FALSE)</f>
        <v>Lucas Cromly</v>
      </c>
      <c r="Y40" s="7"/>
    </row>
    <row r="41" spans="1:25">
      <c r="A41" s="2">
        <v>39</v>
      </c>
      <c r="B41" s="2" t="s">
        <v>3021</v>
      </c>
      <c r="C41" s="2" t="s">
        <v>3070</v>
      </c>
      <c r="D41" s="2" t="s">
        <v>3032</v>
      </c>
      <c r="E41" s="2" t="s">
        <v>3024</v>
      </c>
      <c r="F41" s="2">
        <v>119</v>
      </c>
      <c r="G41" s="2">
        <v>47</v>
      </c>
      <c r="H41" s="2" t="s">
        <v>3075</v>
      </c>
      <c r="I41" s="6">
        <f>VLOOKUP(A41, sales!A:F, 6,FALSE)</f>
        <v>180</v>
      </c>
      <c r="J41" s="7">
        <f>VLOOKUP(A41, sales!A:F, 1,FALSE)</f>
        <v>39</v>
      </c>
      <c r="K41" s="7">
        <f>VLOOKUP(A41, sales!A:F, 2,FALSE)</f>
        <v>9</v>
      </c>
      <c r="L41" s="7">
        <f>VLOOKUP(A41, sales!A:F, 3,FALSE)</f>
        <v>1040</v>
      </c>
      <c r="M41" s="7">
        <f>VLOOKUP(A41, sales!A:F, 4,FALSE)</f>
        <v>90</v>
      </c>
      <c r="N41" s="7">
        <f>VLOOKUP(A41, sales!A:F, 5,FALSE)</f>
        <v>2</v>
      </c>
      <c r="O41" s="5">
        <f>VLOOKUP(K41, orders!A:I, 1,FALSE)</f>
        <v>9</v>
      </c>
      <c r="P41" s="7">
        <f>VLOOKUP(K41, orders!A:I, 2,FALSE)</f>
        <v>852</v>
      </c>
      <c r="Q41" s="7">
        <f>VLOOKUP(K41, orders!A:I, 3,FALSE)</f>
        <v>12896</v>
      </c>
      <c r="R41" s="10">
        <f>VLOOKUP(K41, orders!A:I, 4,FALSE)</f>
        <v>44317</v>
      </c>
      <c r="S41" s="11">
        <f>VLOOKUP(K41, orders!A:I, 5,FALSE)</f>
        <v>44327</v>
      </c>
      <c r="T41" s="7" t="str">
        <f>VLOOKUP(K41, orders!A:I, 6,FALSE)</f>
        <v>Polygender</v>
      </c>
      <c r="U41" s="7">
        <f>VLOOKUP(K41, orders!A:I, 7,FALSE)</f>
        <v>67</v>
      </c>
      <c r="V41" s="7" t="str">
        <f>VLOOKUP(K41, orders!A:I, 8,FALSE)</f>
        <v>Tasmania</v>
      </c>
      <c r="W41" s="5">
        <f>VLOOKUP(P41, customers!A:D, 1, FALSE)</f>
        <v>852</v>
      </c>
      <c r="X41" s="7" t="str">
        <f>VLOOKUP(P41, customers!A:D, 2, FALSE)</f>
        <v>Lucas Cromly</v>
      </c>
      <c r="Y41" s="7"/>
    </row>
    <row r="42" spans="1:25">
      <c r="A42" s="2">
        <v>40</v>
      </c>
      <c r="B42" s="2" t="s">
        <v>3021</v>
      </c>
      <c r="C42" s="2" t="s">
        <v>3070</v>
      </c>
      <c r="D42" s="2" t="s">
        <v>3023</v>
      </c>
      <c r="E42" s="2" t="s">
        <v>3034</v>
      </c>
      <c r="F42" s="2">
        <v>119</v>
      </c>
      <c r="G42" s="2">
        <v>58</v>
      </c>
      <c r="H42" s="2" t="s">
        <v>3076</v>
      </c>
      <c r="I42" s="6">
        <f>VLOOKUP(A42, sales!A:F, 6,FALSE)</f>
        <v>288</v>
      </c>
      <c r="J42" s="7">
        <f>VLOOKUP(A42, sales!A:F, 1,FALSE)</f>
        <v>40</v>
      </c>
      <c r="K42" s="7">
        <f>VLOOKUP(A42, sales!A:F, 2,FALSE)</f>
        <v>9</v>
      </c>
      <c r="L42" s="7">
        <f>VLOOKUP(A42, sales!A:F, 3,FALSE)</f>
        <v>917</v>
      </c>
      <c r="M42" s="7">
        <f>VLOOKUP(A42, sales!A:F, 4,FALSE)</f>
        <v>96</v>
      </c>
      <c r="N42" s="7">
        <f>VLOOKUP(A42, sales!A:F, 5,FALSE)</f>
        <v>3</v>
      </c>
      <c r="O42" s="5">
        <f>VLOOKUP(K42, orders!A:I, 1,FALSE)</f>
        <v>9</v>
      </c>
      <c r="P42" s="7">
        <f>VLOOKUP(K42, orders!A:I, 2,FALSE)</f>
        <v>852</v>
      </c>
      <c r="Q42" s="7">
        <f>VLOOKUP(K42, orders!A:I, 3,FALSE)</f>
        <v>12896</v>
      </c>
      <c r="R42" s="10">
        <f>VLOOKUP(K42, orders!A:I, 4,FALSE)</f>
        <v>44317</v>
      </c>
      <c r="S42" s="11">
        <f>VLOOKUP(K42, orders!A:I, 5,FALSE)</f>
        <v>44327</v>
      </c>
      <c r="T42" s="7" t="str">
        <f>VLOOKUP(K42, orders!A:I, 6,FALSE)</f>
        <v>Polygender</v>
      </c>
      <c r="U42" s="7">
        <f>VLOOKUP(K42, orders!A:I, 7,FALSE)</f>
        <v>67</v>
      </c>
      <c r="V42" s="7" t="str">
        <f>VLOOKUP(K42, orders!A:I, 8,FALSE)</f>
        <v>Tasmania</v>
      </c>
      <c r="W42" s="5">
        <f>VLOOKUP(P42, customers!A:D, 1, FALSE)</f>
        <v>852</v>
      </c>
      <c r="X42" s="7" t="str">
        <f>VLOOKUP(P42, customers!A:D, 2, FALSE)</f>
        <v>Lucas Cromly</v>
      </c>
      <c r="Y42" s="7"/>
    </row>
    <row r="43" spans="1:25">
      <c r="A43" s="2">
        <v>41</v>
      </c>
      <c r="B43" s="2" t="s">
        <v>3021</v>
      </c>
      <c r="C43" s="2" t="s">
        <v>3070</v>
      </c>
      <c r="D43" s="2" t="s">
        <v>3026</v>
      </c>
      <c r="E43" s="2" t="s">
        <v>3034</v>
      </c>
      <c r="F43" s="2">
        <v>119</v>
      </c>
      <c r="G43" s="2">
        <v>69</v>
      </c>
      <c r="H43" s="2" t="s">
        <v>3077</v>
      </c>
      <c r="I43" s="6">
        <f>VLOOKUP(A43, sales!A:F, 6,FALSE)</f>
        <v>186</v>
      </c>
      <c r="J43" s="7">
        <f>VLOOKUP(A43, sales!A:F, 1,FALSE)</f>
        <v>41</v>
      </c>
      <c r="K43" s="7">
        <f>VLOOKUP(A43, sales!A:F, 2,FALSE)</f>
        <v>9</v>
      </c>
      <c r="L43" s="7">
        <f>VLOOKUP(A43, sales!A:F, 3,FALSE)</f>
        <v>1061</v>
      </c>
      <c r="M43" s="7">
        <f>VLOOKUP(A43, sales!A:F, 4,FALSE)</f>
        <v>93</v>
      </c>
      <c r="N43" s="7">
        <f>VLOOKUP(A43, sales!A:F, 5,FALSE)</f>
        <v>2</v>
      </c>
      <c r="O43" s="5">
        <f>VLOOKUP(K43, orders!A:I, 1,FALSE)</f>
        <v>9</v>
      </c>
      <c r="P43" s="7">
        <f>VLOOKUP(K43, orders!A:I, 2,FALSE)</f>
        <v>852</v>
      </c>
      <c r="Q43" s="7">
        <f>VLOOKUP(K43, orders!A:I, 3,FALSE)</f>
        <v>12896</v>
      </c>
      <c r="R43" s="10">
        <f>VLOOKUP(K43, orders!A:I, 4,FALSE)</f>
        <v>44317</v>
      </c>
      <c r="S43" s="11">
        <f>VLOOKUP(K43, orders!A:I, 5,FALSE)</f>
        <v>44327</v>
      </c>
      <c r="T43" s="7" t="str">
        <f>VLOOKUP(K43, orders!A:I, 6,FALSE)</f>
        <v>Polygender</v>
      </c>
      <c r="U43" s="7">
        <f>VLOOKUP(K43, orders!A:I, 7,FALSE)</f>
        <v>67</v>
      </c>
      <c r="V43" s="7" t="str">
        <f>VLOOKUP(K43, orders!A:I, 8,FALSE)</f>
        <v>Tasmania</v>
      </c>
      <c r="W43" s="5">
        <f>VLOOKUP(P43, customers!A:D, 1, FALSE)</f>
        <v>852</v>
      </c>
      <c r="X43" s="7" t="str">
        <f>VLOOKUP(P43, customers!A:D, 2, FALSE)</f>
        <v>Lucas Cromly</v>
      </c>
      <c r="Y43" s="7"/>
    </row>
    <row r="44" spans="1:25">
      <c r="A44" s="2">
        <v>42</v>
      </c>
      <c r="B44" s="2" t="s">
        <v>3021</v>
      </c>
      <c r="C44" s="2" t="s">
        <v>3070</v>
      </c>
      <c r="D44" s="2" t="s">
        <v>3028</v>
      </c>
      <c r="E44" s="2" t="s">
        <v>3034</v>
      </c>
      <c r="F44" s="2">
        <v>119</v>
      </c>
      <c r="G44" s="2">
        <v>53</v>
      </c>
      <c r="H44" s="2" t="s">
        <v>3078</v>
      </c>
      <c r="I44" s="6">
        <f>VLOOKUP(A44, sales!A:F, 6,FALSE)</f>
        <v>208</v>
      </c>
      <c r="J44" s="7">
        <f>VLOOKUP(A44, sales!A:F, 1,FALSE)</f>
        <v>42</v>
      </c>
      <c r="K44" s="7">
        <f>VLOOKUP(A44, sales!A:F, 2,FALSE)</f>
        <v>9</v>
      </c>
      <c r="L44" s="7">
        <f>VLOOKUP(A44, sales!A:F, 3,FALSE)</f>
        <v>35</v>
      </c>
      <c r="M44" s="7">
        <f>VLOOKUP(A44, sales!A:F, 4,FALSE)</f>
        <v>104</v>
      </c>
      <c r="N44" s="7">
        <f>VLOOKUP(A44, sales!A:F, 5,FALSE)</f>
        <v>2</v>
      </c>
      <c r="O44" s="5">
        <f>VLOOKUP(K44, orders!A:I, 1,FALSE)</f>
        <v>9</v>
      </c>
      <c r="P44" s="7">
        <f>VLOOKUP(K44, orders!A:I, 2,FALSE)</f>
        <v>852</v>
      </c>
      <c r="Q44" s="7">
        <f>VLOOKUP(K44, orders!A:I, 3,FALSE)</f>
        <v>12896</v>
      </c>
      <c r="R44" s="10">
        <f>VLOOKUP(K44, orders!A:I, 4,FALSE)</f>
        <v>44317</v>
      </c>
      <c r="S44" s="11">
        <f>VLOOKUP(K44, orders!A:I, 5,FALSE)</f>
        <v>44327</v>
      </c>
      <c r="T44" s="7" t="str">
        <f>VLOOKUP(K44, orders!A:I, 6,FALSE)</f>
        <v>Polygender</v>
      </c>
      <c r="U44" s="7">
        <f>VLOOKUP(K44, orders!A:I, 7,FALSE)</f>
        <v>67</v>
      </c>
      <c r="V44" s="7" t="str">
        <f>VLOOKUP(K44, orders!A:I, 8,FALSE)</f>
        <v>Tasmania</v>
      </c>
      <c r="W44" s="5">
        <f>VLOOKUP(P44, customers!A:D, 1, FALSE)</f>
        <v>852</v>
      </c>
      <c r="X44" s="7" t="str">
        <f>VLOOKUP(P44, customers!A:D, 2, FALSE)</f>
        <v>Lucas Cromly</v>
      </c>
      <c r="Y44" s="7"/>
    </row>
    <row r="45" spans="1:25">
      <c r="A45" s="2">
        <v>43</v>
      </c>
      <c r="B45" s="2" t="s">
        <v>3021</v>
      </c>
      <c r="C45" s="2" t="s">
        <v>3070</v>
      </c>
      <c r="D45" s="2" t="s">
        <v>3030</v>
      </c>
      <c r="E45" s="2" t="s">
        <v>3034</v>
      </c>
      <c r="F45" s="2">
        <v>119</v>
      </c>
      <c r="G45" s="2">
        <v>73</v>
      </c>
      <c r="H45" s="2" t="s">
        <v>3079</v>
      </c>
      <c r="I45" s="6">
        <f>VLOOKUP(A45, sales!A:F, 6,FALSE)</f>
        <v>327</v>
      </c>
      <c r="J45" s="7">
        <f>VLOOKUP(A45, sales!A:F, 1,FALSE)</f>
        <v>43</v>
      </c>
      <c r="K45" s="7">
        <f>VLOOKUP(A45, sales!A:F, 2,FALSE)</f>
        <v>10</v>
      </c>
      <c r="L45" s="7">
        <f>VLOOKUP(A45, sales!A:F, 3,FALSE)</f>
        <v>325</v>
      </c>
      <c r="M45" s="7">
        <f>VLOOKUP(A45, sales!A:F, 4,FALSE)</f>
        <v>109</v>
      </c>
      <c r="N45" s="7">
        <f>VLOOKUP(A45, sales!A:F, 5,FALSE)</f>
        <v>3</v>
      </c>
      <c r="O45" s="5">
        <f>VLOOKUP(K45, orders!A:I, 1,FALSE)</f>
        <v>10</v>
      </c>
      <c r="P45" s="7">
        <f>VLOOKUP(K45, orders!A:I, 2,FALSE)</f>
        <v>659</v>
      </c>
      <c r="Q45" s="7">
        <f>VLOOKUP(K45, orders!A:I, 3,FALSE)</f>
        <v>21922</v>
      </c>
      <c r="R45" s="11">
        <f>VLOOKUP(K45, orders!A:I, 4,FALSE)</f>
        <v>44484</v>
      </c>
      <c r="S45" s="11">
        <f>VLOOKUP(K45, orders!A:I, 5,FALSE)</f>
        <v>44485</v>
      </c>
      <c r="T45" s="7" t="str">
        <f>VLOOKUP(K45, orders!A:I, 6,FALSE)</f>
        <v>Non-binary</v>
      </c>
      <c r="U45" s="7">
        <f>VLOOKUP(K45, orders!A:I, 7,FALSE)</f>
        <v>57</v>
      </c>
      <c r="V45" s="7" t="str">
        <f>VLOOKUP(K45, orders!A:I, 8,FALSE)</f>
        <v>Tasmania</v>
      </c>
      <c r="W45" s="5">
        <f>VLOOKUP(P45, customers!A:D, 1, FALSE)</f>
        <v>659</v>
      </c>
      <c r="X45" s="7" t="str">
        <f>VLOOKUP(P45, customers!A:D, 2, FALSE)</f>
        <v>Ira Dafforne</v>
      </c>
      <c r="Y45" s="7"/>
    </row>
    <row r="46" spans="1:25">
      <c r="A46" s="2">
        <v>44</v>
      </c>
      <c r="B46" s="2" t="s">
        <v>3021</v>
      </c>
      <c r="C46" s="2" t="s">
        <v>3070</v>
      </c>
      <c r="D46" s="2" t="s">
        <v>3032</v>
      </c>
      <c r="E46" s="2" t="s">
        <v>3034</v>
      </c>
      <c r="F46" s="2">
        <v>119</v>
      </c>
      <c r="G46" s="2">
        <v>78</v>
      </c>
      <c r="H46" s="2" t="s">
        <v>3080</v>
      </c>
      <c r="I46" s="6">
        <f>VLOOKUP(A46, sales!A:F, 6,FALSE)</f>
        <v>226</v>
      </c>
      <c r="J46" s="7">
        <f>VLOOKUP(A46, sales!A:F, 1,FALSE)</f>
        <v>44</v>
      </c>
      <c r="K46" s="7">
        <f>VLOOKUP(A46, sales!A:F, 2,FALSE)</f>
        <v>10</v>
      </c>
      <c r="L46" s="7">
        <f>VLOOKUP(A46, sales!A:F, 3,FALSE)</f>
        <v>860</v>
      </c>
      <c r="M46" s="7">
        <f>VLOOKUP(A46, sales!A:F, 4,FALSE)</f>
        <v>113</v>
      </c>
      <c r="N46" s="7">
        <f>VLOOKUP(A46, sales!A:F, 5,FALSE)</f>
        <v>2</v>
      </c>
      <c r="O46" s="5">
        <f>VLOOKUP(K46, orders!A:I, 1,FALSE)</f>
        <v>10</v>
      </c>
      <c r="P46" s="7">
        <f>VLOOKUP(K46, orders!A:I, 2,FALSE)</f>
        <v>659</v>
      </c>
      <c r="Q46" s="7">
        <f>VLOOKUP(K46, orders!A:I, 3,FALSE)</f>
        <v>21922</v>
      </c>
      <c r="R46" s="11">
        <f>VLOOKUP(K46, orders!A:I, 4,FALSE)</f>
        <v>44484</v>
      </c>
      <c r="S46" s="11">
        <f>VLOOKUP(K46, orders!A:I, 5,FALSE)</f>
        <v>44485</v>
      </c>
      <c r="T46" s="7" t="str">
        <f>VLOOKUP(K46, orders!A:I, 6,FALSE)</f>
        <v>Non-binary</v>
      </c>
      <c r="U46" s="7">
        <f>VLOOKUP(K46, orders!A:I, 7,FALSE)</f>
        <v>57</v>
      </c>
      <c r="V46" s="7" t="str">
        <f>VLOOKUP(K46, orders!A:I, 8,FALSE)</f>
        <v>Tasmania</v>
      </c>
      <c r="W46" s="5">
        <f>VLOOKUP(P46, customers!A:D, 1, FALSE)</f>
        <v>659</v>
      </c>
      <c r="X46" s="7" t="str">
        <f>VLOOKUP(P46, customers!A:D, 2, FALSE)</f>
        <v>Ira Dafforne</v>
      </c>
      <c r="Y46" s="7"/>
    </row>
    <row r="47" spans="1:25">
      <c r="A47" s="2">
        <v>45</v>
      </c>
      <c r="B47" s="2" t="s">
        <v>3021</v>
      </c>
      <c r="C47" s="2" t="s">
        <v>3070</v>
      </c>
      <c r="D47" s="2" t="s">
        <v>3023</v>
      </c>
      <c r="E47" s="2" t="s">
        <v>3040</v>
      </c>
      <c r="F47" s="2">
        <v>119</v>
      </c>
      <c r="G47" s="2">
        <v>69</v>
      </c>
      <c r="H47" s="2" t="s">
        <v>3081</v>
      </c>
      <c r="I47" s="6">
        <f>VLOOKUP(A47, sales!A:F, 6,FALSE)</f>
        <v>321</v>
      </c>
      <c r="J47" s="7">
        <f>VLOOKUP(A47, sales!A:F, 1,FALSE)</f>
        <v>45</v>
      </c>
      <c r="K47" s="7">
        <f>VLOOKUP(A47, sales!A:F, 2,FALSE)</f>
        <v>10</v>
      </c>
      <c r="L47" s="7">
        <f>VLOOKUP(A47, sales!A:F, 3,FALSE)</f>
        <v>426</v>
      </c>
      <c r="M47" s="7">
        <f>VLOOKUP(A47, sales!A:F, 4,FALSE)</f>
        <v>107</v>
      </c>
      <c r="N47" s="7">
        <f>VLOOKUP(A47, sales!A:F, 5,FALSE)</f>
        <v>3</v>
      </c>
      <c r="O47" s="5">
        <f>VLOOKUP(K47, orders!A:I, 1,FALSE)</f>
        <v>10</v>
      </c>
      <c r="P47" s="7">
        <f>VLOOKUP(K47, orders!A:I, 2,FALSE)</f>
        <v>659</v>
      </c>
      <c r="Q47" s="7">
        <f>VLOOKUP(K47, orders!A:I, 3,FALSE)</f>
        <v>21922</v>
      </c>
      <c r="R47" s="11">
        <f>VLOOKUP(K47, orders!A:I, 4,FALSE)</f>
        <v>44484</v>
      </c>
      <c r="S47" s="11">
        <f>VLOOKUP(K47, orders!A:I, 5,FALSE)</f>
        <v>44485</v>
      </c>
      <c r="T47" s="7" t="str">
        <f>VLOOKUP(K47, orders!A:I, 6,FALSE)</f>
        <v>Non-binary</v>
      </c>
      <c r="U47" s="7">
        <f>VLOOKUP(K47, orders!A:I, 7,FALSE)</f>
        <v>57</v>
      </c>
      <c r="V47" s="7" t="str">
        <f>VLOOKUP(K47, orders!A:I, 8,FALSE)</f>
        <v>Tasmania</v>
      </c>
      <c r="W47" s="5">
        <f>VLOOKUP(P47, customers!A:D, 1, FALSE)</f>
        <v>659</v>
      </c>
      <c r="X47" s="7" t="str">
        <f>VLOOKUP(P47, customers!A:D, 2, FALSE)</f>
        <v>Ira Dafforne</v>
      </c>
      <c r="Y47" s="7"/>
    </row>
    <row r="48" spans="1:25">
      <c r="A48" s="2">
        <v>46</v>
      </c>
      <c r="B48" s="2" t="s">
        <v>3021</v>
      </c>
      <c r="C48" s="2" t="s">
        <v>3070</v>
      </c>
      <c r="D48" s="2" t="s">
        <v>3026</v>
      </c>
      <c r="E48" s="2" t="s">
        <v>3040</v>
      </c>
      <c r="F48" s="2">
        <v>119</v>
      </c>
      <c r="G48" s="2">
        <v>56</v>
      </c>
      <c r="H48" s="2" t="s">
        <v>3082</v>
      </c>
      <c r="I48" s="6">
        <f>VLOOKUP(A48, sales!A:F, 6,FALSE)</f>
        <v>188</v>
      </c>
      <c r="J48" s="7">
        <f>VLOOKUP(A48, sales!A:F, 1,FALSE)</f>
        <v>46</v>
      </c>
      <c r="K48" s="7">
        <f>VLOOKUP(A48, sales!A:F, 2,FALSE)</f>
        <v>11</v>
      </c>
      <c r="L48" s="7">
        <f>VLOOKUP(A48, sales!A:F, 3,FALSE)</f>
        <v>877</v>
      </c>
      <c r="M48" s="7">
        <f>VLOOKUP(A48, sales!A:F, 4,FALSE)</f>
        <v>94</v>
      </c>
      <c r="N48" s="7">
        <f>VLOOKUP(A48, sales!A:F, 5,FALSE)</f>
        <v>2</v>
      </c>
      <c r="O48" s="5">
        <f>VLOOKUP(K48, orders!A:I, 1,FALSE)</f>
        <v>11</v>
      </c>
      <c r="P48" s="7">
        <f>VLOOKUP(K48, orders!A:I, 2,FALSE)</f>
        <v>785</v>
      </c>
      <c r="Q48" s="7">
        <f>VLOOKUP(K48, orders!A:I, 3,FALSE)</f>
        <v>36624</v>
      </c>
      <c r="R48" s="10">
        <f>VLOOKUP(K48, orders!A:I, 4,FALSE)</f>
        <v>44362</v>
      </c>
      <c r="S48" s="11">
        <f>VLOOKUP(K48, orders!A:I, 5,FALSE)</f>
        <v>44377</v>
      </c>
      <c r="T48" s="7" t="str">
        <f>VLOOKUP(K48, orders!A:I, 6,FALSE)</f>
        <v>Genderfluid</v>
      </c>
      <c r="U48" s="7">
        <f>VLOOKUP(K48, orders!A:I, 7,FALSE)</f>
        <v>54</v>
      </c>
      <c r="V48" s="7" t="str">
        <f>VLOOKUP(K48, orders!A:I, 8,FALSE)</f>
        <v>Northern Territory</v>
      </c>
      <c r="W48" s="5">
        <f>VLOOKUP(P48, customers!A:D, 1, FALSE)</f>
        <v>785</v>
      </c>
      <c r="X48" s="7" t="str">
        <f>VLOOKUP(P48, customers!A:D, 2, FALSE)</f>
        <v>Jillana Blankau</v>
      </c>
      <c r="Y48" s="7"/>
    </row>
    <row r="49" spans="1:25">
      <c r="A49" s="2">
        <v>47</v>
      </c>
      <c r="B49" s="2" t="s">
        <v>3021</v>
      </c>
      <c r="C49" s="2" t="s">
        <v>3070</v>
      </c>
      <c r="D49" s="2" t="s">
        <v>3028</v>
      </c>
      <c r="E49" s="2" t="s">
        <v>3040</v>
      </c>
      <c r="F49" s="2">
        <v>119</v>
      </c>
      <c r="G49" s="2">
        <v>61</v>
      </c>
      <c r="H49" s="2" t="s">
        <v>3083</v>
      </c>
      <c r="I49" s="6">
        <f>VLOOKUP(A49, sales!A:F, 6,FALSE)</f>
        <v>273</v>
      </c>
      <c r="J49" s="7">
        <f>VLOOKUP(A49, sales!A:F, 1,FALSE)</f>
        <v>47</v>
      </c>
      <c r="K49" s="7">
        <f>VLOOKUP(A49, sales!A:F, 2,FALSE)</f>
        <v>11</v>
      </c>
      <c r="L49" s="7">
        <f>VLOOKUP(A49, sales!A:F, 3,FALSE)</f>
        <v>780</v>
      </c>
      <c r="M49" s="7">
        <f>VLOOKUP(A49, sales!A:F, 4,FALSE)</f>
        <v>91</v>
      </c>
      <c r="N49" s="7">
        <f>VLOOKUP(A49, sales!A:F, 5,FALSE)</f>
        <v>3</v>
      </c>
      <c r="O49" s="5">
        <f>VLOOKUP(K49, orders!A:I, 1,FALSE)</f>
        <v>11</v>
      </c>
      <c r="P49" s="7">
        <f>VLOOKUP(K49, orders!A:I, 2,FALSE)</f>
        <v>785</v>
      </c>
      <c r="Q49" s="7">
        <f>VLOOKUP(K49, orders!A:I, 3,FALSE)</f>
        <v>36624</v>
      </c>
      <c r="R49" s="10">
        <f>VLOOKUP(K49, orders!A:I, 4,FALSE)</f>
        <v>44362</v>
      </c>
      <c r="S49" s="11">
        <f>VLOOKUP(K49, orders!A:I, 5,FALSE)</f>
        <v>44377</v>
      </c>
      <c r="T49" s="7" t="str">
        <f>VLOOKUP(K49, orders!A:I, 6,FALSE)</f>
        <v>Genderfluid</v>
      </c>
      <c r="U49" s="7">
        <f>VLOOKUP(K49, orders!A:I, 7,FALSE)</f>
        <v>54</v>
      </c>
      <c r="V49" s="7" t="str">
        <f>VLOOKUP(K49, orders!A:I, 8,FALSE)</f>
        <v>Northern Territory</v>
      </c>
      <c r="W49" s="5">
        <f>VLOOKUP(P49, customers!A:D, 1, FALSE)</f>
        <v>785</v>
      </c>
      <c r="X49" s="7" t="str">
        <f>VLOOKUP(P49, customers!A:D, 2, FALSE)</f>
        <v>Jillana Blankau</v>
      </c>
      <c r="Y49" s="7"/>
    </row>
    <row r="50" spans="1:25">
      <c r="A50" s="2">
        <v>48</v>
      </c>
      <c r="B50" s="2" t="s">
        <v>3021</v>
      </c>
      <c r="C50" s="2" t="s">
        <v>3070</v>
      </c>
      <c r="D50" s="2" t="s">
        <v>3030</v>
      </c>
      <c r="E50" s="2" t="s">
        <v>3040</v>
      </c>
      <c r="F50" s="2">
        <v>119</v>
      </c>
      <c r="G50" s="2">
        <v>56</v>
      </c>
      <c r="H50" s="2" t="s">
        <v>3084</v>
      </c>
      <c r="I50" s="6">
        <f>VLOOKUP(A50, sales!A:F, 6,FALSE)</f>
        <v>91</v>
      </c>
      <c r="J50" s="7">
        <f>VLOOKUP(A50, sales!A:F, 1,FALSE)</f>
        <v>48</v>
      </c>
      <c r="K50" s="7">
        <f>VLOOKUP(A50, sales!A:F, 2,FALSE)</f>
        <v>12</v>
      </c>
      <c r="L50" s="7">
        <f>VLOOKUP(A50, sales!A:F, 3,FALSE)</f>
        <v>782</v>
      </c>
      <c r="M50" s="7">
        <f>VLOOKUP(A50, sales!A:F, 4,FALSE)</f>
        <v>91</v>
      </c>
      <c r="N50" s="7">
        <f>VLOOKUP(A50, sales!A:F, 5,FALSE)</f>
        <v>1</v>
      </c>
      <c r="O50" s="5">
        <f>VLOOKUP(K50, orders!A:I, 1,FALSE)</f>
        <v>12</v>
      </c>
      <c r="P50" s="7">
        <f>VLOOKUP(K50, orders!A:I, 2,FALSE)</f>
        <v>120</v>
      </c>
      <c r="Q50" s="7">
        <f>VLOOKUP(K50, orders!A:I, 3,FALSE)</f>
        <v>55507</v>
      </c>
      <c r="R50" s="10">
        <f>VLOOKUP(K50, orders!A:I, 4,FALSE)</f>
        <v>44377</v>
      </c>
      <c r="S50" s="11">
        <f>VLOOKUP(K50, orders!A:I, 5,FALSE)</f>
        <v>44388</v>
      </c>
      <c r="T50" s="7" t="str">
        <f>VLOOKUP(K50, orders!A:I, 6,FALSE)</f>
        <v>Polygender</v>
      </c>
      <c r="U50" s="7">
        <f>VLOOKUP(K50, orders!A:I, 7,FALSE)</f>
        <v>60</v>
      </c>
      <c r="V50" s="7" t="str">
        <f>VLOOKUP(K50, orders!A:I, 8,FALSE)</f>
        <v>Queensland</v>
      </c>
      <c r="W50" s="5">
        <f>VLOOKUP(P50, customers!A:D, 1, FALSE)</f>
        <v>120</v>
      </c>
      <c r="X50" s="7" t="str">
        <f>VLOOKUP(P50, customers!A:D, 2, FALSE)</f>
        <v>Didi Garton</v>
      </c>
      <c r="Y50" s="7"/>
    </row>
    <row r="51" spans="1:25">
      <c r="A51" s="2">
        <v>49</v>
      </c>
      <c r="B51" s="2" t="s">
        <v>3021</v>
      </c>
      <c r="C51" s="2" t="s">
        <v>3070</v>
      </c>
      <c r="D51" s="2" t="s">
        <v>3032</v>
      </c>
      <c r="E51" s="2" t="s">
        <v>3040</v>
      </c>
      <c r="F51" s="2">
        <v>119</v>
      </c>
      <c r="G51" s="2">
        <v>75</v>
      </c>
      <c r="H51" s="2" t="s">
        <v>3085</v>
      </c>
      <c r="I51" s="6">
        <f>VLOOKUP(A51, sales!A:F, 6,FALSE)</f>
        <v>186</v>
      </c>
      <c r="J51" s="7">
        <f>VLOOKUP(A51, sales!A:F, 1,FALSE)</f>
        <v>49</v>
      </c>
      <c r="K51" s="7">
        <f>VLOOKUP(A51, sales!A:F, 2,FALSE)</f>
        <v>12</v>
      </c>
      <c r="L51" s="7">
        <f>VLOOKUP(A51, sales!A:F, 3,FALSE)</f>
        <v>632</v>
      </c>
      <c r="M51" s="7">
        <f>VLOOKUP(A51, sales!A:F, 4,FALSE)</f>
        <v>93</v>
      </c>
      <c r="N51" s="7">
        <f>VLOOKUP(A51, sales!A:F, 5,FALSE)</f>
        <v>2</v>
      </c>
      <c r="O51" s="5">
        <f>VLOOKUP(K51, orders!A:I, 1,FALSE)</f>
        <v>12</v>
      </c>
      <c r="P51" s="7">
        <f>VLOOKUP(K51, orders!A:I, 2,FALSE)</f>
        <v>120</v>
      </c>
      <c r="Q51" s="7">
        <f>VLOOKUP(K51, orders!A:I, 3,FALSE)</f>
        <v>55507</v>
      </c>
      <c r="R51" s="10">
        <f>VLOOKUP(K51, orders!A:I, 4,FALSE)</f>
        <v>44377</v>
      </c>
      <c r="S51" s="11">
        <f>VLOOKUP(K51, orders!A:I, 5,FALSE)</f>
        <v>44388</v>
      </c>
      <c r="T51" s="7" t="str">
        <f>VLOOKUP(K51, orders!A:I, 6,FALSE)</f>
        <v>Polygender</v>
      </c>
      <c r="U51" s="7">
        <f>VLOOKUP(K51, orders!A:I, 7,FALSE)</f>
        <v>60</v>
      </c>
      <c r="V51" s="7" t="str">
        <f>VLOOKUP(K51, orders!A:I, 8,FALSE)</f>
        <v>Queensland</v>
      </c>
      <c r="W51" s="5">
        <f>VLOOKUP(P51, customers!A:D, 1, FALSE)</f>
        <v>120</v>
      </c>
      <c r="X51" s="7" t="str">
        <f>VLOOKUP(P51, customers!A:D, 2, FALSE)</f>
        <v>Didi Garton</v>
      </c>
      <c r="Y51" s="7"/>
    </row>
    <row r="52" spans="1:25">
      <c r="A52" s="2">
        <v>50</v>
      </c>
      <c r="B52" s="2" t="s">
        <v>3021</v>
      </c>
      <c r="C52" s="2" t="s">
        <v>3070</v>
      </c>
      <c r="D52" s="2" t="s">
        <v>3023</v>
      </c>
      <c r="E52" s="2" t="s">
        <v>3046</v>
      </c>
      <c r="F52" s="2">
        <v>119</v>
      </c>
      <c r="G52" s="2">
        <v>51</v>
      </c>
      <c r="H52" s="2" t="s">
        <v>3086</v>
      </c>
      <c r="I52" s="6">
        <f>VLOOKUP(A52, sales!A:F, 6,FALSE)</f>
        <v>339</v>
      </c>
      <c r="J52" s="7">
        <f>VLOOKUP(A52, sales!A:F, 1,FALSE)</f>
        <v>50</v>
      </c>
      <c r="K52" s="7">
        <f>VLOOKUP(A52, sales!A:F, 2,FALSE)</f>
        <v>12</v>
      </c>
      <c r="L52" s="7">
        <f>VLOOKUP(A52, sales!A:F, 3,FALSE)</f>
        <v>846</v>
      </c>
      <c r="M52" s="7">
        <f>VLOOKUP(A52, sales!A:F, 4,FALSE)</f>
        <v>113</v>
      </c>
      <c r="N52" s="7">
        <f>VLOOKUP(A52, sales!A:F, 5,FALSE)</f>
        <v>3</v>
      </c>
      <c r="O52" s="5">
        <f>VLOOKUP(K52, orders!A:I, 1,FALSE)</f>
        <v>12</v>
      </c>
      <c r="P52" s="7">
        <f>VLOOKUP(K52, orders!A:I, 2,FALSE)</f>
        <v>120</v>
      </c>
      <c r="Q52" s="7">
        <f>VLOOKUP(K52, orders!A:I, 3,FALSE)</f>
        <v>55507</v>
      </c>
      <c r="R52" s="10">
        <f>VLOOKUP(K52, orders!A:I, 4,FALSE)</f>
        <v>44377</v>
      </c>
      <c r="S52" s="11">
        <f>VLOOKUP(K52, orders!A:I, 5,FALSE)</f>
        <v>44388</v>
      </c>
      <c r="T52" s="7" t="str">
        <f>VLOOKUP(K52, orders!A:I, 6,FALSE)</f>
        <v>Polygender</v>
      </c>
      <c r="U52" s="7">
        <f>VLOOKUP(K52, orders!A:I, 7,FALSE)</f>
        <v>60</v>
      </c>
      <c r="V52" s="7" t="str">
        <f>VLOOKUP(K52, orders!A:I, 8,FALSE)</f>
        <v>Queensland</v>
      </c>
      <c r="W52" s="5">
        <f>VLOOKUP(P52, customers!A:D, 1, FALSE)</f>
        <v>120</v>
      </c>
      <c r="X52" s="7" t="str">
        <f>VLOOKUP(P52, customers!A:D, 2, FALSE)</f>
        <v>Didi Garton</v>
      </c>
      <c r="Y52" s="7"/>
    </row>
    <row r="53" spans="1:25">
      <c r="A53" s="2">
        <v>51</v>
      </c>
      <c r="B53" s="2" t="s">
        <v>3021</v>
      </c>
      <c r="C53" s="2" t="s">
        <v>3070</v>
      </c>
      <c r="D53" s="2" t="s">
        <v>3026</v>
      </c>
      <c r="E53" s="2" t="s">
        <v>3046</v>
      </c>
      <c r="F53" s="2">
        <v>119</v>
      </c>
      <c r="G53" s="2">
        <v>60</v>
      </c>
      <c r="H53" s="2" t="s">
        <v>3087</v>
      </c>
      <c r="I53" s="6">
        <f>VLOOKUP(A53, sales!A:F, 6,FALSE)</f>
        <v>98</v>
      </c>
      <c r="J53" s="7">
        <f>VLOOKUP(A53, sales!A:F, 1,FALSE)</f>
        <v>51</v>
      </c>
      <c r="K53" s="7">
        <f>VLOOKUP(A53, sales!A:F, 2,FALSE)</f>
        <v>12</v>
      </c>
      <c r="L53" s="7">
        <f>VLOOKUP(A53, sales!A:F, 3,FALSE)</f>
        <v>180</v>
      </c>
      <c r="M53" s="7">
        <f>VLOOKUP(A53, sales!A:F, 4,FALSE)</f>
        <v>98</v>
      </c>
      <c r="N53" s="7">
        <f>VLOOKUP(A53, sales!A:F, 5,FALSE)</f>
        <v>1</v>
      </c>
      <c r="O53" s="5">
        <f>VLOOKUP(K53, orders!A:I, 1,FALSE)</f>
        <v>12</v>
      </c>
      <c r="P53" s="7">
        <f>VLOOKUP(K53, orders!A:I, 2,FALSE)</f>
        <v>120</v>
      </c>
      <c r="Q53" s="7">
        <f>VLOOKUP(K53, orders!A:I, 3,FALSE)</f>
        <v>55507</v>
      </c>
      <c r="R53" s="10">
        <f>VLOOKUP(K53, orders!A:I, 4,FALSE)</f>
        <v>44377</v>
      </c>
      <c r="S53" s="11">
        <f>VLOOKUP(K53, orders!A:I, 5,FALSE)</f>
        <v>44388</v>
      </c>
      <c r="T53" s="7" t="str">
        <f>VLOOKUP(K53, orders!A:I, 6,FALSE)</f>
        <v>Polygender</v>
      </c>
      <c r="U53" s="7">
        <f>VLOOKUP(K53, orders!A:I, 7,FALSE)</f>
        <v>60</v>
      </c>
      <c r="V53" s="7" t="str">
        <f>VLOOKUP(K53, orders!A:I, 8,FALSE)</f>
        <v>Queensland</v>
      </c>
      <c r="W53" s="5">
        <f>VLOOKUP(P53, customers!A:D, 1, FALSE)</f>
        <v>120</v>
      </c>
      <c r="X53" s="7" t="str">
        <f>VLOOKUP(P53, customers!A:D, 2, FALSE)</f>
        <v>Didi Garton</v>
      </c>
      <c r="Y53" s="7"/>
    </row>
    <row r="54" spans="1:25">
      <c r="A54" s="2">
        <v>52</v>
      </c>
      <c r="B54" s="2" t="s">
        <v>3021</v>
      </c>
      <c r="C54" s="2" t="s">
        <v>3070</v>
      </c>
      <c r="D54" s="2" t="s">
        <v>3028</v>
      </c>
      <c r="E54" s="2" t="s">
        <v>3046</v>
      </c>
      <c r="F54" s="2">
        <v>119</v>
      </c>
      <c r="G54" s="2">
        <v>65</v>
      </c>
      <c r="H54" s="2" t="s">
        <v>3088</v>
      </c>
      <c r="I54" s="6">
        <f>VLOOKUP(A54, sales!A:F, 6,FALSE)</f>
        <v>212</v>
      </c>
      <c r="J54" s="7">
        <f>VLOOKUP(A54, sales!A:F, 1,FALSE)</f>
        <v>52</v>
      </c>
      <c r="K54" s="7">
        <f>VLOOKUP(A54, sales!A:F, 2,FALSE)</f>
        <v>13</v>
      </c>
      <c r="L54" s="7">
        <f>VLOOKUP(A54, sales!A:F, 3,FALSE)</f>
        <v>217</v>
      </c>
      <c r="M54" s="7">
        <f>VLOOKUP(A54, sales!A:F, 4,FALSE)</f>
        <v>106</v>
      </c>
      <c r="N54" s="7">
        <f>VLOOKUP(A54, sales!A:F, 5,FALSE)</f>
        <v>2</v>
      </c>
      <c r="O54" s="5">
        <f>VLOOKUP(K54, orders!A:I, 1,FALSE)</f>
        <v>13</v>
      </c>
      <c r="P54" s="7">
        <f>VLOOKUP(K54, orders!A:I, 2,FALSE)</f>
        <v>204</v>
      </c>
      <c r="Q54" s="7">
        <f>VLOOKUP(K54, orders!A:I, 3,FALSE)</f>
        <v>57810</v>
      </c>
      <c r="R54" s="11">
        <f>VLOOKUP(K54, orders!A:I, 4,FALSE)</f>
        <v>44484</v>
      </c>
      <c r="S54" s="11">
        <f>VLOOKUP(K54, orders!A:I, 5,FALSE)</f>
        <v>44500</v>
      </c>
      <c r="T54" s="7" t="str">
        <f>VLOOKUP(K54, orders!A:I, 6,FALSE)</f>
        <v>Female</v>
      </c>
      <c r="U54" s="7">
        <f>VLOOKUP(K54, orders!A:I, 7,FALSE)</f>
        <v>60</v>
      </c>
      <c r="V54" s="7" t="str">
        <f>VLOOKUP(K54, orders!A:I, 8,FALSE)</f>
        <v>New South Wales</v>
      </c>
      <c r="W54" s="5">
        <f>VLOOKUP(P54, customers!A:D, 1, FALSE)</f>
        <v>204</v>
      </c>
      <c r="X54" s="7" t="str">
        <f>VLOOKUP(P54, customers!A:D, 2, FALSE)</f>
        <v>Bird McGarvie</v>
      </c>
      <c r="Y54" s="7"/>
    </row>
    <row r="55" spans="1:25">
      <c r="A55" s="2">
        <v>53</v>
      </c>
      <c r="B55" s="2" t="s">
        <v>3021</v>
      </c>
      <c r="C55" s="2" t="s">
        <v>3070</v>
      </c>
      <c r="D55" s="2" t="s">
        <v>3030</v>
      </c>
      <c r="E55" s="2" t="s">
        <v>3046</v>
      </c>
      <c r="F55" s="2">
        <v>119</v>
      </c>
      <c r="G55" s="2">
        <v>52</v>
      </c>
      <c r="H55" s="2" t="s">
        <v>3089</v>
      </c>
      <c r="I55" s="6">
        <f>VLOOKUP(A55, sales!A:F, 6,FALSE)</f>
        <v>354</v>
      </c>
      <c r="J55" s="7">
        <f>VLOOKUP(A55, sales!A:F, 1,FALSE)</f>
        <v>53</v>
      </c>
      <c r="K55" s="7">
        <f>VLOOKUP(A55, sales!A:F, 2,FALSE)</f>
        <v>13</v>
      </c>
      <c r="L55" s="7">
        <f>VLOOKUP(A55, sales!A:F, 3,FALSE)</f>
        <v>95</v>
      </c>
      <c r="M55" s="7">
        <f>VLOOKUP(A55, sales!A:F, 4,FALSE)</f>
        <v>118</v>
      </c>
      <c r="N55" s="7">
        <f>VLOOKUP(A55, sales!A:F, 5,FALSE)</f>
        <v>3</v>
      </c>
      <c r="O55" s="5">
        <f>VLOOKUP(K55, orders!A:I, 1,FALSE)</f>
        <v>13</v>
      </c>
      <c r="P55" s="7">
        <f>VLOOKUP(K55, orders!A:I, 2,FALSE)</f>
        <v>204</v>
      </c>
      <c r="Q55" s="7">
        <f>VLOOKUP(K55, orders!A:I, 3,FALSE)</f>
        <v>57810</v>
      </c>
      <c r="R55" s="11">
        <f>VLOOKUP(K55, orders!A:I, 4,FALSE)</f>
        <v>44484</v>
      </c>
      <c r="S55" s="11">
        <f>VLOOKUP(K55, orders!A:I, 5,FALSE)</f>
        <v>44500</v>
      </c>
      <c r="T55" s="7" t="str">
        <f>VLOOKUP(K55, orders!A:I, 6,FALSE)</f>
        <v>Female</v>
      </c>
      <c r="U55" s="7">
        <f>VLOOKUP(K55, orders!A:I, 7,FALSE)</f>
        <v>60</v>
      </c>
      <c r="V55" s="7" t="str">
        <f>VLOOKUP(K55, orders!A:I, 8,FALSE)</f>
        <v>New South Wales</v>
      </c>
      <c r="W55" s="5">
        <f>VLOOKUP(P55, customers!A:D, 1, FALSE)</f>
        <v>204</v>
      </c>
      <c r="X55" s="7" t="str">
        <f>VLOOKUP(P55, customers!A:D, 2, FALSE)</f>
        <v>Bird McGarvie</v>
      </c>
      <c r="Y55" s="7"/>
    </row>
    <row r="56" spans="1:25">
      <c r="A56" s="2">
        <v>54</v>
      </c>
      <c r="B56" s="2" t="s">
        <v>3021</v>
      </c>
      <c r="C56" s="2" t="s">
        <v>3070</v>
      </c>
      <c r="D56" s="2" t="s">
        <v>3032</v>
      </c>
      <c r="E56" s="2" t="s">
        <v>3046</v>
      </c>
      <c r="F56" s="2">
        <v>119</v>
      </c>
      <c r="G56" s="2">
        <v>52</v>
      </c>
      <c r="H56" s="2" t="s">
        <v>3090</v>
      </c>
      <c r="I56" s="6">
        <f>VLOOKUP(A56, sales!A:F, 6,FALSE)</f>
        <v>182</v>
      </c>
      <c r="J56" s="7">
        <f>VLOOKUP(A56, sales!A:F, 1,FALSE)</f>
        <v>54</v>
      </c>
      <c r="K56" s="7">
        <f>VLOOKUP(A56, sales!A:F, 2,FALSE)</f>
        <v>13</v>
      </c>
      <c r="L56" s="7">
        <f>VLOOKUP(A56, sales!A:F, 3,FALSE)</f>
        <v>800</v>
      </c>
      <c r="M56" s="7">
        <f>VLOOKUP(A56, sales!A:F, 4,FALSE)</f>
        <v>91</v>
      </c>
      <c r="N56" s="7">
        <f>VLOOKUP(A56, sales!A:F, 5,FALSE)</f>
        <v>2</v>
      </c>
      <c r="O56" s="5">
        <f>VLOOKUP(K56, orders!A:I, 1,FALSE)</f>
        <v>13</v>
      </c>
      <c r="P56" s="7">
        <f>VLOOKUP(K56, orders!A:I, 2,FALSE)</f>
        <v>204</v>
      </c>
      <c r="Q56" s="7">
        <f>VLOOKUP(K56, orders!A:I, 3,FALSE)</f>
        <v>57810</v>
      </c>
      <c r="R56" s="11">
        <f>VLOOKUP(K56, orders!A:I, 4,FALSE)</f>
        <v>44484</v>
      </c>
      <c r="S56" s="11">
        <f>VLOOKUP(K56, orders!A:I, 5,FALSE)</f>
        <v>44500</v>
      </c>
      <c r="T56" s="7" t="str">
        <f>VLOOKUP(K56, orders!A:I, 6,FALSE)</f>
        <v>Female</v>
      </c>
      <c r="U56" s="7">
        <f>VLOOKUP(K56, orders!A:I, 7,FALSE)</f>
        <v>60</v>
      </c>
      <c r="V56" s="7" t="str">
        <f>VLOOKUP(K56, orders!A:I, 8,FALSE)</f>
        <v>New South Wales</v>
      </c>
      <c r="W56" s="5">
        <f>VLOOKUP(P56, customers!A:D, 1, FALSE)</f>
        <v>204</v>
      </c>
      <c r="X56" s="7" t="str">
        <f>VLOOKUP(P56, customers!A:D, 2, FALSE)</f>
        <v>Bird McGarvie</v>
      </c>
      <c r="Y56" s="7"/>
    </row>
    <row r="57" spans="1:25">
      <c r="A57" s="2">
        <v>55</v>
      </c>
      <c r="B57" s="2" t="s">
        <v>3021</v>
      </c>
      <c r="C57" s="2" t="s">
        <v>3070</v>
      </c>
      <c r="D57" s="2" t="s">
        <v>3023</v>
      </c>
      <c r="E57" s="2" t="s">
        <v>3052</v>
      </c>
      <c r="F57" s="2">
        <v>119</v>
      </c>
      <c r="G57" s="2">
        <v>41</v>
      </c>
      <c r="H57" s="2" t="s">
        <v>3091</v>
      </c>
      <c r="I57" s="6">
        <f>VLOOKUP(A57, sales!A:F, 6,FALSE)</f>
        <v>117</v>
      </c>
      <c r="J57" s="7">
        <f>VLOOKUP(A57, sales!A:F, 1,FALSE)</f>
        <v>55</v>
      </c>
      <c r="K57" s="7">
        <f>VLOOKUP(A57, sales!A:F, 2,FALSE)</f>
        <v>13</v>
      </c>
      <c r="L57" s="7">
        <f>VLOOKUP(A57, sales!A:F, 3,FALSE)</f>
        <v>835</v>
      </c>
      <c r="M57" s="7">
        <f>VLOOKUP(A57, sales!A:F, 4,FALSE)</f>
        <v>117</v>
      </c>
      <c r="N57" s="7">
        <f>VLOOKUP(A57, sales!A:F, 5,FALSE)</f>
        <v>1</v>
      </c>
      <c r="O57" s="5">
        <f>VLOOKUP(K57, orders!A:I, 1,FALSE)</f>
        <v>13</v>
      </c>
      <c r="P57" s="7">
        <f>VLOOKUP(K57, orders!A:I, 2,FALSE)</f>
        <v>204</v>
      </c>
      <c r="Q57" s="7">
        <f>VLOOKUP(K57, orders!A:I, 3,FALSE)</f>
        <v>57810</v>
      </c>
      <c r="R57" s="11">
        <f>VLOOKUP(K57, orders!A:I, 4,FALSE)</f>
        <v>44484</v>
      </c>
      <c r="S57" s="11">
        <f>VLOOKUP(K57, orders!A:I, 5,FALSE)</f>
        <v>44500</v>
      </c>
      <c r="T57" s="7" t="str">
        <f>VLOOKUP(K57, orders!A:I, 6,FALSE)</f>
        <v>Female</v>
      </c>
      <c r="U57" s="7">
        <f>VLOOKUP(K57, orders!A:I, 7,FALSE)</f>
        <v>60</v>
      </c>
      <c r="V57" s="7" t="str">
        <f>VLOOKUP(K57, orders!A:I, 8,FALSE)</f>
        <v>New South Wales</v>
      </c>
      <c r="W57" s="5">
        <f>VLOOKUP(P57, customers!A:D, 1, FALSE)</f>
        <v>204</v>
      </c>
      <c r="X57" s="7" t="str">
        <f>VLOOKUP(P57, customers!A:D, 2, FALSE)</f>
        <v>Bird McGarvie</v>
      </c>
      <c r="Y57" s="7"/>
    </row>
    <row r="58" spans="1:25">
      <c r="A58" s="2">
        <v>56</v>
      </c>
      <c r="B58" s="2" t="s">
        <v>3021</v>
      </c>
      <c r="C58" s="2" t="s">
        <v>3070</v>
      </c>
      <c r="D58" s="2" t="s">
        <v>3026</v>
      </c>
      <c r="E58" s="2" t="s">
        <v>3052</v>
      </c>
      <c r="F58" s="2">
        <v>119</v>
      </c>
      <c r="G58" s="2">
        <v>46</v>
      </c>
      <c r="H58" s="2" t="s">
        <v>3092</v>
      </c>
      <c r="I58" s="6">
        <f>VLOOKUP(A58, sales!A:F, 6,FALSE)</f>
        <v>224</v>
      </c>
      <c r="J58" s="7">
        <f>VLOOKUP(A58, sales!A:F, 1,FALSE)</f>
        <v>56</v>
      </c>
      <c r="K58" s="7">
        <f>VLOOKUP(A58, sales!A:F, 2,FALSE)</f>
        <v>13</v>
      </c>
      <c r="L58" s="7">
        <f>VLOOKUP(A58, sales!A:F, 3,FALSE)</f>
        <v>1249</v>
      </c>
      <c r="M58" s="7">
        <f>VLOOKUP(A58, sales!A:F, 4,FALSE)</f>
        <v>112</v>
      </c>
      <c r="N58" s="7">
        <f>VLOOKUP(A58, sales!A:F, 5,FALSE)</f>
        <v>2</v>
      </c>
      <c r="O58" s="5">
        <f>VLOOKUP(K58, orders!A:I, 1,FALSE)</f>
        <v>13</v>
      </c>
      <c r="P58" s="7">
        <f>VLOOKUP(K58, orders!A:I, 2,FALSE)</f>
        <v>204</v>
      </c>
      <c r="Q58" s="7">
        <f>VLOOKUP(K58, orders!A:I, 3,FALSE)</f>
        <v>57810</v>
      </c>
      <c r="R58" s="11">
        <f>VLOOKUP(K58, orders!A:I, 4,FALSE)</f>
        <v>44484</v>
      </c>
      <c r="S58" s="11">
        <f>VLOOKUP(K58, orders!A:I, 5,FALSE)</f>
        <v>44500</v>
      </c>
      <c r="T58" s="7" t="str">
        <f>VLOOKUP(K58, orders!A:I, 6,FALSE)</f>
        <v>Female</v>
      </c>
      <c r="U58" s="7">
        <f>VLOOKUP(K58, orders!A:I, 7,FALSE)</f>
        <v>60</v>
      </c>
      <c r="V58" s="7" t="str">
        <f>VLOOKUP(K58, orders!A:I, 8,FALSE)</f>
        <v>New South Wales</v>
      </c>
      <c r="W58" s="5">
        <f>VLOOKUP(P58, customers!A:D, 1, FALSE)</f>
        <v>204</v>
      </c>
      <c r="X58" s="7" t="str">
        <f>VLOOKUP(P58, customers!A:D, 2, FALSE)</f>
        <v>Bird McGarvie</v>
      </c>
      <c r="Y58" s="7"/>
    </row>
    <row r="59" spans="1:25">
      <c r="A59" s="2">
        <v>57</v>
      </c>
      <c r="B59" s="2" t="s">
        <v>3021</v>
      </c>
      <c r="C59" s="2" t="s">
        <v>3070</v>
      </c>
      <c r="D59" s="2" t="s">
        <v>3028</v>
      </c>
      <c r="E59" s="2" t="s">
        <v>3052</v>
      </c>
      <c r="F59" s="2">
        <v>119</v>
      </c>
      <c r="G59" s="2">
        <v>48</v>
      </c>
      <c r="H59" s="2" t="s">
        <v>3093</v>
      </c>
      <c r="I59" s="6">
        <f>VLOOKUP(A59, sales!A:F, 6,FALSE)</f>
        <v>218</v>
      </c>
      <c r="J59" s="7">
        <f>VLOOKUP(A59, sales!A:F, 1,FALSE)</f>
        <v>57</v>
      </c>
      <c r="K59" s="7">
        <f>VLOOKUP(A59, sales!A:F, 2,FALSE)</f>
        <v>13</v>
      </c>
      <c r="L59" s="7">
        <f>VLOOKUP(A59, sales!A:F, 3,FALSE)</f>
        <v>753</v>
      </c>
      <c r="M59" s="7">
        <f>VLOOKUP(A59, sales!A:F, 4,FALSE)</f>
        <v>109</v>
      </c>
      <c r="N59" s="7">
        <f>VLOOKUP(A59, sales!A:F, 5,FALSE)</f>
        <v>2</v>
      </c>
      <c r="O59" s="5">
        <f>VLOOKUP(K59, orders!A:I, 1,FALSE)</f>
        <v>13</v>
      </c>
      <c r="P59" s="7">
        <f>VLOOKUP(K59, orders!A:I, 2,FALSE)</f>
        <v>204</v>
      </c>
      <c r="Q59" s="7">
        <f>VLOOKUP(K59, orders!A:I, 3,FALSE)</f>
        <v>57810</v>
      </c>
      <c r="R59" s="11">
        <f>VLOOKUP(K59, orders!A:I, 4,FALSE)</f>
        <v>44484</v>
      </c>
      <c r="S59" s="11">
        <f>VLOOKUP(K59, orders!A:I, 5,FALSE)</f>
        <v>44500</v>
      </c>
      <c r="T59" s="7" t="str">
        <f>VLOOKUP(K59, orders!A:I, 6,FALSE)</f>
        <v>Female</v>
      </c>
      <c r="U59" s="7">
        <f>VLOOKUP(K59, orders!A:I, 7,FALSE)</f>
        <v>60</v>
      </c>
      <c r="V59" s="7" t="str">
        <f>VLOOKUP(K59, orders!A:I, 8,FALSE)</f>
        <v>New South Wales</v>
      </c>
      <c r="W59" s="5">
        <f>VLOOKUP(P59, customers!A:D, 1, FALSE)</f>
        <v>204</v>
      </c>
      <c r="X59" s="7" t="str">
        <f>VLOOKUP(P59, customers!A:D, 2, FALSE)</f>
        <v>Bird McGarvie</v>
      </c>
      <c r="Y59" s="7"/>
    </row>
    <row r="60" spans="1:25">
      <c r="A60" s="2">
        <v>58</v>
      </c>
      <c r="B60" s="2" t="s">
        <v>3021</v>
      </c>
      <c r="C60" s="2" t="s">
        <v>3070</v>
      </c>
      <c r="D60" s="2" t="s">
        <v>3030</v>
      </c>
      <c r="E60" s="2" t="s">
        <v>3052</v>
      </c>
      <c r="F60" s="2">
        <v>119</v>
      </c>
      <c r="G60" s="2">
        <v>61</v>
      </c>
      <c r="H60" s="2" t="s">
        <v>3094</v>
      </c>
      <c r="I60" s="6">
        <f>VLOOKUP(A60, sales!A:F, 6,FALSE)</f>
        <v>276</v>
      </c>
      <c r="J60" s="7">
        <f>VLOOKUP(A60, sales!A:F, 1,FALSE)</f>
        <v>58</v>
      </c>
      <c r="K60" s="7">
        <f>VLOOKUP(A60, sales!A:F, 2,FALSE)</f>
        <v>13</v>
      </c>
      <c r="L60" s="7">
        <f>VLOOKUP(A60, sales!A:F, 3,FALSE)</f>
        <v>114</v>
      </c>
      <c r="M60" s="7">
        <f>VLOOKUP(A60, sales!A:F, 4,FALSE)</f>
        <v>92</v>
      </c>
      <c r="N60" s="7">
        <f>VLOOKUP(A60, sales!A:F, 5,FALSE)</f>
        <v>3</v>
      </c>
      <c r="O60" s="5">
        <f>VLOOKUP(K60, orders!A:I, 1,FALSE)</f>
        <v>13</v>
      </c>
      <c r="P60" s="7">
        <f>VLOOKUP(K60, orders!A:I, 2,FALSE)</f>
        <v>204</v>
      </c>
      <c r="Q60" s="7">
        <f>VLOOKUP(K60, orders!A:I, 3,FALSE)</f>
        <v>57810</v>
      </c>
      <c r="R60" s="11">
        <f>VLOOKUP(K60, orders!A:I, 4,FALSE)</f>
        <v>44484</v>
      </c>
      <c r="S60" s="11">
        <f>VLOOKUP(K60, orders!A:I, 5,FALSE)</f>
        <v>44500</v>
      </c>
      <c r="T60" s="7" t="str">
        <f>VLOOKUP(K60, orders!A:I, 6,FALSE)</f>
        <v>Female</v>
      </c>
      <c r="U60" s="7">
        <f>VLOOKUP(K60, orders!A:I, 7,FALSE)</f>
        <v>60</v>
      </c>
      <c r="V60" s="7" t="str">
        <f>VLOOKUP(K60, orders!A:I, 8,FALSE)</f>
        <v>New South Wales</v>
      </c>
      <c r="W60" s="5">
        <f>VLOOKUP(P60, customers!A:D, 1, FALSE)</f>
        <v>204</v>
      </c>
      <c r="X60" s="7" t="str">
        <f>VLOOKUP(P60, customers!A:D, 2, FALSE)</f>
        <v>Bird McGarvie</v>
      </c>
      <c r="Y60" s="7"/>
    </row>
    <row r="61" spans="1:25">
      <c r="A61" s="2">
        <v>59</v>
      </c>
      <c r="B61" s="2" t="s">
        <v>3021</v>
      </c>
      <c r="C61" s="2" t="s">
        <v>3070</v>
      </c>
      <c r="D61" s="2" t="s">
        <v>3032</v>
      </c>
      <c r="E61" s="2" t="s">
        <v>3052</v>
      </c>
      <c r="F61" s="2">
        <v>119</v>
      </c>
      <c r="G61" s="2">
        <v>66</v>
      </c>
      <c r="H61" s="2" t="s">
        <v>3095</v>
      </c>
      <c r="I61" s="6">
        <f>VLOOKUP(A61, sales!A:F, 6,FALSE)</f>
        <v>210</v>
      </c>
      <c r="J61" s="7">
        <f>VLOOKUP(A61, sales!A:F, 1,FALSE)</f>
        <v>59</v>
      </c>
      <c r="K61" s="7">
        <f>VLOOKUP(A61, sales!A:F, 2,FALSE)</f>
        <v>14</v>
      </c>
      <c r="L61" s="7">
        <f>VLOOKUP(A61, sales!A:F, 3,FALSE)</f>
        <v>1202</v>
      </c>
      <c r="M61" s="7">
        <f>VLOOKUP(A61, sales!A:F, 4,FALSE)</f>
        <v>105</v>
      </c>
      <c r="N61" s="7">
        <f>VLOOKUP(A61, sales!A:F, 5,FALSE)</f>
        <v>2</v>
      </c>
      <c r="O61" s="5">
        <f>VLOOKUP(K61, orders!A:I, 1,FALSE)</f>
        <v>14</v>
      </c>
      <c r="P61" s="7">
        <f>VLOOKUP(K61, orders!A:I, 2,FALSE)</f>
        <v>957</v>
      </c>
      <c r="Q61" s="7">
        <f>VLOOKUP(K61, orders!A:I, 3,FALSE)</f>
        <v>21270</v>
      </c>
      <c r="R61" s="10">
        <f>VLOOKUP(K61, orders!A:I, 4,FALSE)</f>
        <v>44284</v>
      </c>
      <c r="S61" s="11">
        <f>VLOOKUP(K61, orders!A:I, 5,FALSE)</f>
        <v>44298</v>
      </c>
      <c r="T61" s="7" t="str">
        <f>VLOOKUP(K61, orders!A:I, 6,FALSE)</f>
        <v>Male</v>
      </c>
      <c r="U61" s="7">
        <f>VLOOKUP(K61, orders!A:I, 7,FALSE)</f>
        <v>75</v>
      </c>
      <c r="V61" s="7" t="str">
        <f>VLOOKUP(K61, orders!A:I, 8,FALSE)</f>
        <v>South Australia</v>
      </c>
      <c r="W61" s="5">
        <f>VLOOKUP(P61, customers!A:D, 1, FALSE)</f>
        <v>957</v>
      </c>
      <c r="X61" s="7" t="str">
        <f>VLOOKUP(P61, customers!A:D, 2, FALSE)</f>
        <v>Felic Marrian</v>
      </c>
      <c r="Y61" s="7"/>
    </row>
    <row r="62" spans="1:25">
      <c r="A62" s="2">
        <v>60</v>
      </c>
      <c r="B62" s="2" t="s">
        <v>3021</v>
      </c>
      <c r="C62" s="2" t="s">
        <v>3070</v>
      </c>
      <c r="D62" s="2" t="s">
        <v>3023</v>
      </c>
      <c r="E62" s="2" t="s">
        <v>3058</v>
      </c>
      <c r="F62" s="2">
        <v>119</v>
      </c>
      <c r="G62" s="2">
        <v>56</v>
      </c>
      <c r="H62" s="2" t="s">
        <v>3096</v>
      </c>
      <c r="I62" s="6">
        <f>VLOOKUP(A62, sales!A:F, 6,FALSE)</f>
        <v>318</v>
      </c>
      <c r="J62" s="7">
        <f>VLOOKUP(A62, sales!A:F, 1,FALSE)</f>
        <v>60</v>
      </c>
      <c r="K62" s="7">
        <f>VLOOKUP(A62, sales!A:F, 2,FALSE)</f>
        <v>14</v>
      </c>
      <c r="L62" s="7">
        <f>VLOOKUP(A62, sales!A:F, 3,FALSE)</f>
        <v>227</v>
      </c>
      <c r="M62" s="7">
        <f>VLOOKUP(A62, sales!A:F, 4,FALSE)</f>
        <v>106</v>
      </c>
      <c r="N62" s="7">
        <f>VLOOKUP(A62, sales!A:F, 5,FALSE)</f>
        <v>3</v>
      </c>
      <c r="O62" s="5">
        <f>VLOOKUP(K62, orders!A:I, 1,FALSE)</f>
        <v>14</v>
      </c>
      <c r="P62" s="7">
        <f>VLOOKUP(K62, orders!A:I, 2,FALSE)</f>
        <v>957</v>
      </c>
      <c r="Q62" s="7">
        <f>VLOOKUP(K62, orders!A:I, 3,FALSE)</f>
        <v>21270</v>
      </c>
      <c r="R62" s="10">
        <f>VLOOKUP(K62, orders!A:I, 4,FALSE)</f>
        <v>44284</v>
      </c>
      <c r="S62" s="11">
        <f>VLOOKUP(K62, orders!A:I, 5,FALSE)</f>
        <v>44298</v>
      </c>
      <c r="T62" s="7" t="str">
        <f>VLOOKUP(K62, orders!A:I, 6,FALSE)</f>
        <v>Male</v>
      </c>
      <c r="U62" s="7">
        <f>VLOOKUP(K62, orders!A:I, 7,FALSE)</f>
        <v>75</v>
      </c>
      <c r="V62" s="7" t="str">
        <f>VLOOKUP(K62, orders!A:I, 8,FALSE)</f>
        <v>South Australia</v>
      </c>
      <c r="W62" s="5">
        <f>VLOOKUP(P62, customers!A:D, 1, FALSE)</f>
        <v>957</v>
      </c>
      <c r="X62" s="7" t="str">
        <f>VLOOKUP(P62, customers!A:D, 2, FALSE)</f>
        <v>Felic Marrian</v>
      </c>
      <c r="Y62" s="7"/>
    </row>
    <row r="63" spans="1:25">
      <c r="A63" s="2">
        <v>61</v>
      </c>
      <c r="B63" s="2" t="s">
        <v>3021</v>
      </c>
      <c r="C63" s="2" t="s">
        <v>3070</v>
      </c>
      <c r="D63" s="2" t="s">
        <v>3026</v>
      </c>
      <c r="E63" s="2" t="s">
        <v>3058</v>
      </c>
      <c r="F63" s="2">
        <v>119</v>
      </c>
      <c r="G63" s="2">
        <v>40</v>
      </c>
      <c r="H63" s="2" t="s">
        <v>3097</v>
      </c>
      <c r="I63" s="6">
        <f>VLOOKUP(A63, sales!A:F, 6,FALSE)</f>
        <v>184</v>
      </c>
      <c r="J63" s="7">
        <f>VLOOKUP(A63, sales!A:F, 1,FALSE)</f>
        <v>61</v>
      </c>
      <c r="K63" s="7">
        <f>VLOOKUP(A63, sales!A:F, 2,FALSE)</f>
        <v>14</v>
      </c>
      <c r="L63" s="7">
        <f>VLOOKUP(A63, sales!A:F, 3,FALSE)</f>
        <v>108</v>
      </c>
      <c r="M63" s="7">
        <f>VLOOKUP(A63, sales!A:F, 4,FALSE)</f>
        <v>92</v>
      </c>
      <c r="N63" s="7">
        <f>VLOOKUP(A63, sales!A:F, 5,FALSE)</f>
        <v>2</v>
      </c>
      <c r="O63" s="5">
        <f>VLOOKUP(K63, orders!A:I, 1,FALSE)</f>
        <v>14</v>
      </c>
      <c r="P63" s="7">
        <f>VLOOKUP(K63, orders!A:I, 2,FALSE)</f>
        <v>957</v>
      </c>
      <c r="Q63" s="7">
        <f>VLOOKUP(K63, orders!A:I, 3,FALSE)</f>
        <v>21270</v>
      </c>
      <c r="R63" s="10">
        <f>VLOOKUP(K63, orders!A:I, 4,FALSE)</f>
        <v>44284</v>
      </c>
      <c r="S63" s="11">
        <f>VLOOKUP(K63, orders!A:I, 5,FALSE)</f>
        <v>44298</v>
      </c>
      <c r="T63" s="7" t="str">
        <f>VLOOKUP(K63, orders!A:I, 6,FALSE)</f>
        <v>Male</v>
      </c>
      <c r="U63" s="7">
        <f>VLOOKUP(K63, orders!A:I, 7,FALSE)</f>
        <v>75</v>
      </c>
      <c r="V63" s="7" t="str">
        <f>VLOOKUP(K63, orders!A:I, 8,FALSE)</f>
        <v>South Australia</v>
      </c>
      <c r="W63" s="5">
        <f>VLOOKUP(P63, customers!A:D, 1, FALSE)</f>
        <v>957</v>
      </c>
      <c r="X63" s="7" t="str">
        <f>VLOOKUP(P63, customers!A:D, 2, FALSE)</f>
        <v>Felic Marrian</v>
      </c>
      <c r="Y63" s="7"/>
    </row>
    <row r="64" spans="1:25">
      <c r="A64" s="2">
        <v>62</v>
      </c>
      <c r="B64" s="2" t="s">
        <v>3021</v>
      </c>
      <c r="C64" s="2" t="s">
        <v>3070</v>
      </c>
      <c r="D64" s="2" t="s">
        <v>3028</v>
      </c>
      <c r="E64" s="2" t="s">
        <v>3058</v>
      </c>
      <c r="F64" s="2">
        <v>119</v>
      </c>
      <c r="G64" s="2">
        <v>51</v>
      </c>
      <c r="H64" s="2" t="s">
        <v>3098</v>
      </c>
      <c r="I64" s="6">
        <f>VLOOKUP(A64, sales!A:F, 6,FALSE)</f>
        <v>354</v>
      </c>
      <c r="J64" s="7">
        <f>VLOOKUP(A64, sales!A:F, 1,FALSE)</f>
        <v>62</v>
      </c>
      <c r="K64" s="7">
        <f>VLOOKUP(A64, sales!A:F, 2,FALSE)</f>
        <v>14</v>
      </c>
      <c r="L64" s="7">
        <f>VLOOKUP(A64, sales!A:F, 3,FALSE)</f>
        <v>91</v>
      </c>
      <c r="M64" s="7">
        <f>VLOOKUP(A64, sales!A:F, 4,FALSE)</f>
        <v>118</v>
      </c>
      <c r="N64" s="7">
        <f>VLOOKUP(A64, sales!A:F, 5,FALSE)</f>
        <v>3</v>
      </c>
      <c r="O64" s="5">
        <f>VLOOKUP(K64, orders!A:I, 1,FALSE)</f>
        <v>14</v>
      </c>
      <c r="P64" s="7">
        <f>VLOOKUP(K64, orders!A:I, 2,FALSE)</f>
        <v>957</v>
      </c>
      <c r="Q64" s="7">
        <f>VLOOKUP(K64, orders!A:I, 3,FALSE)</f>
        <v>21270</v>
      </c>
      <c r="R64" s="10">
        <f>VLOOKUP(K64, orders!A:I, 4,FALSE)</f>
        <v>44284</v>
      </c>
      <c r="S64" s="11">
        <f>VLOOKUP(K64, orders!A:I, 5,FALSE)</f>
        <v>44298</v>
      </c>
      <c r="T64" s="7" t="str">
        <f>VLOOKUP(K64, orders!A:I, 6,FALSE)</f>
        <v>Male</v>
      </c>
      <c r="U64" s="7">
        <f>VLOOKUP(K64, orders!A:I, 7,FALSE)</f>
        <v>75</v>
      </c>
      <c r="V64" s="7" t="str">
        <f>VLOOKUP(K64, orders!A:I, 8,FALSE)</f>
        <v>South Australia</v>
      </c>
      <c r="W64" s="5">
        <f>VLOOKUP(P64, customers!A:D, 1, FALSE)</f>
        <v>957</v>
      </c>
      <c r="X64" s="7" t="str">
        <f>VLOOKUP(P64, customers!A:D, 2, FALSE)</f>
        <v>Felic Marrian</v>
      </c>
      <c r="Y64" s="7"/>
    </row>
    <row r="65" spans="1:25">
      <c r="A65" s="2">
        <v>63</v>
      </c>
      <c r="B65" s="2" t="s">
        <v>3021</v>
      </c>
      <c r="C65" s="2" t="s">
        <v>3070</v>
      </c>
      <c r="D65" s="2" t="s">
        <v>3030</v>
      </c>
      <c r="E65" s="2" t="s">
        <v>3058</v>
      </c>
      <c r="F65" s="2">
        <v>119</v>
      </c>
      <c r="G65" s="2">
        <v>71</v>
      </c>
      <c r="H65" s="2" t="s">
        <v>3099</v>
      </c>
      <c r="I65" s="6">
        <f>VLOOKUP(A65, sales!A:F, 6,FALSE)</f>
        <v>188</v>
      </c>
      <c r="J65" s="7">
        <f>VLOOKUP(A65, sales!A:F, 1,FALSE)</f>
        <v>63</v>
      </c>
      <c r="K65" s="7">
        <f>VLOOKUP(A65, sales!A:F, 2,FALSE)</f>
        <v>14</v>
      </c>
      <c r="L65" s="7">
        <f>VLOOKUP(A65, sales!A:F, 3,FALSE)</f>
        <v>909</v>
      </c>
      <c r="M65" s="7">
        <f>VLOOKUP(A65, sales!A:F, 4,FALSE)</f>
        <v>94</v>
      </c>
      <c r="N65" s="7">
        <f>VLOOKUP(A65, sales!A:F, 5,FALSE)</f>
        <v>2</v>
      </c>
      <c r="O65" s="5">
        <f>VLOOKUP(K65, orders!A:I, 1,FALSE)</f>
        <v>14</v>
      </c>
      <c r="P65" s="7">
        <f>VLOOKUP(K65, orders!A:I, 2,FALSE)</f>
        <v>957</v>
      </c>
      <c r="Q65" s="7">
        <f>VLOOKUP(K65, orders!A:I, 3,FALSE)</f>
        <v>21270</v>
      </c>
      <c r="R65" s="10">
        <f>VLOOKUP(K65, orders!A:I, 4,FALSE)</f>
        <v>44284</v>
      </c>
      <c r="S65" s="11">
        <f>VLOOKUP(K65, orders!A:I, 5,FALSE)</f>
        <v>44298</v>
      </c>
      <c r="T65" s="7" t="str">
        <f>VLOOKUP(K65, orders!A:I, 6,FALSE)</f>
        <v>Male</v>
      </c>
      <c r="U65" s="7">
        <f>VLOOKUP(K65, orders!A:I, 7,FALSE)</f>
        <v>75</v>
      </c>
      <c r="V65" s="7" t="str">
        <f>VLOOKUP(K65, orders!A:I, 8,FALSE)</f>
        <v>South Australia</v>
      </c>
      <c r="W65" s="5">
        <f>VLOOKUP(P65, customers!A:D, 1, FALSE)</f>
        <v>957</v>
      </c>
      <c r="X65" s="7" t="str">
        <f>VLOOKUP(P65, customers!A:D, 2, FALSE)</f>
        <v>Felic Marrian</v>
      </c>
      <c r="Y65" s="7"/>
    </row>
    <row r="66" spans="1:25">
      <c r="A66" s="2">
        <v>64</v>
      </c>
      <c r="B66" s="2" t="s">
        <v>3021</v>
      </c>
      <c r="C66" s="2" t="s">
        <v>3070</v>
      </c>
      <c r="D66" s="2" t="s">
        <v>3032</v>
      </c>
      <c r="E66" s="2" t="s">
        <v>3058</v>
      </c>
      <c r="F66" s="2">
        <v>119</v>
      </c>
      <c r="G66" s="2">
        <v>75</v>
      </c>
      <c r="H66" s="2" t="s">
        <v>3100</v>
      </c>
      <c r="I66" s="6">
        <f>VLOOKUP(A66, sales!A:F, 6,FALSE)</f>
        <v>339</v>
      </c>
      <c r="J66" s="7">
        <f>VLOOKUP(A66, sales!A:F, 1,FALSE)</f>
        <v>64</v>
      </c>
      <c r="K66" s="7">
        <f>VLOOKUP(A66, sales!A:F, 2,FALSE)</f>
        <v>15</v>
      </c>
      <c r="L66" s="7">
        <f>VLOOKUP(A66, sales!A:F, 3,FALSE)</f>
        <v>699</v>
      </c>
      <c r="M66" s="7">
        <f>VLOOKUP(A66, sales!A:F, 4,FALSE)</f>
        <v>113</v>
      </c>
      <c r="N66" s="7">
        <f>VLOOKUP(A66, sales!A:F, 5,FALSE)</f>
        <v>3</v>
      </c>
      <c r="O66" s="5">
        <f>VLOOKUP(K66, orders!A:I, 1,FALSE)</f>
        <v>15</v>
      </c>
      <c r="P66" s="7">
        <f>VLOOKUP(K66, orders!A:I, 2,FALSE)</f>
        <v>468</v>
      </c>
      <c r="Q66" s="7">
        <f>VLOOKUP(K66, orders!A:I, 3,FALSE)</f>
        <v>15488</v>
      </c>
      <c r="R66" s="10">
        <f>VLOOKUP(K66, orders!A:I, 4,FALSE)</f>
        <v>44461</v>
      </c>
      <c r="S66" s="11">
        <f>VLOOKUP(K66, orders!A:I, 5,FALSE)</f>
        <v>44477</v>
      </c>
      <c r="T66" s="7" t="str">
        <f>VLOOKUP(K66, orders!A:I, 6,FALSE)</f>
        <v>Genderqueer</v>
      </c>
      <c r="U66" s="7">
        <f>VLOOKUP(K66, orders!A:I, 7,FALSE)</f>
        <v>67</v>
      </c>
      <c r="V66" s="7" t="str">
        <f>VLOOKUP(K66, orders!A:I, 8,FALSE)</f>
        <v>Tasmania</v>
      </c>
      <c r="W66" s="5">
        <f>VLOOKUP(P66, customers!A:D, 1, FALSE)</f>
        <v>468</v>
      </c>
      <c r="X66" s="7" t="str">
        <f>VLOOKUP(P66, customers!A:D, 2, FALSE)</f>
        <v>Maegan Ashton</v>
      </c>
      <c r="Y66" s="7"/>
    </row>
    <row r="67" spans="1:25">
      <c r="A67" s="2">
        <v>65</v>
      </c>
      <c r="B67" s="2" t="s">
        <v>3021</v>
      </c>
      <c r="C67" s="2" t="s">
        <v>3070</v>
      </c>
      <c r="D67" s="2" t="s">
        <v>3023</v>
      </c>
      <c r="E67" s="2" t="s">
        <v>3064</v>
      </c>
      <c r="F67" s="2">
        <v>119</v>
      </c>
      <c r="G67" s="2">
        <v>63</v>
      </c>
      <c r="H67" s="2" t="s">
        <v>3101</v>
      </c>
      <c r="I67" s="6">
        <f>VLOOKUP(A67, sales!A:F, 6,FALSE)</f>
        <v>315</v>
      </c>
      <c r="J67" s="7">
        <f>VLOOKUP(A67, sales!A:F, 1,FALSE)</f>
        <v>65</v>
      </c>
      <c r="K67" s="7">
        <f>VLOOKUP(A67, sales!A:F, 2,FALSE)</f>
        <v>15</v>
      </c>
      <c r="L67" s="7">
        <f>VLOOKUP(A67, sales!A:F, 3,FALSE)</f>
        <v>1195</v>
      </c>
      <c r="M67" s="7">
        <f>VLOOKUP(A67, sales!A:F, 4,FALSE)</f>
        <v>105</v>
      </c>
      <c r="N67" s="7">
        <f>VLOOKUP(A67, sales!A:F, 5,FALSE)</f>
        <v>3</v>
      </c>
      <c r="O67" s="5">
        <f>VLOOKUP(K67, orders!A:I, 1,FALSE)</f>
        <v>15</v>
      </c>
      <c r="P67" s="7">
        <f>VLOOKUP(K67, orders!A:I, 2,FALSE)</f>
        <v>468</v>
      </c>
      <c r="Q67" s="7">
        <f>VLOOKUP(K67, orders!A:I, 3,FALSE)</f>
        <v>15488</v>
      </c>
      <c r="R67" s="10">
        <f>VLOOKUP(K67, orders!A:I, 4,FALSE)</f>
        <v>44461</v>
      </c>
      <c r="S67" s="11">
        <f>VLOOKUP(K67, orders!A:I, 5,FALSE)</f>
        <v>44477</v>
      </c>
      <c r="T67" s="7" t="str">
        <f>VLOOKUP(K67, orders!A:I, 6,FALSE)</f>
        <v>Genderqueer</v>
      </c>
      <c r="U67" s="7">
        <f>VLOOKUP(K67, orders!A:I, 7,FALSE)</f>
        <v>67</v>
      </c>
      <c r="V67" s="7" t="str">
        <f>VLOOKUP(K67, orders!A:I, 8,FALSE)</f>
        <v>Tasmania</v>
      </c>
      <c r="W67" s="5">
        <f>VLOOKUP(P67, customers!A:D, 1, FALSE)</f>
        <v>468</v>
      </c>
      <c r="X67" s="7" t="str">
        <f>VLOOKUP(P67, customers!A:D, 2, FALSE)</f>
        <v>Maegan Ashton</v>
      </c>
      <c r="Y67" s="7"/>
    </row>
    <row r="68" spans="1:25">
      <c r="A68" s="2">
        <v>66</v>
      </c>
      <c r="B68" s="2" t="s">
        <v>3021</v>
      </c>
      <c r="C68" s="2" t="s">
        <v>3070</v>
      </c>
      <c r="D68" s="2" t="s">
        <v>3026</v>
      </c>
      <c r="E68" s="2" t="s">
        <v>3064</v>
      </c>
      <c r="F68" s="2">
        <v>119</v>
      </c>
      <c r="G68" s="2">
        <v>69</v>
      </c>
      <c r="H68" s="2" t="s">
        <v>3102</v>
      </c>
      <c r="I68" s="6">
        <f>VLOOKUP(A68, sales!A:F, 6,FALSE)</f>
        <v>210</v>
      </c>
      <c r="J68" s="7">
        <f>VLOOKUP(A68, sales!A:F, 1,FALSE)</f>
        <v>66</v>
      </c>
      <c r="K68" s="7">
        <f>VLOOKUP(A68, sales!A:F, 2,FALSE)</f>
        <v>15</v>
      </c>
      <c r="L68" s="7">
        <f>VLOOKUP(A68, sales!A:F, 3,FALSE)</f>
        <v>291</v>
      </c>
      <c r="M68" s="7">
        <f>VLOOKUP(A68, sales!A:F, 4,FALSE)</f>
        <v>105</v>
      </c>
      <c r="N68" s="7">
        <f>VLOOKUP(A68, sales!A:F, 5,FALSE)</f>
        <v>2</v>
      </c>
      <c r="O68" s="5">
        <f>VLOOKUP(K68, orders!A:I, 1,FALSE)</f>
        <v>15</v>
      </c>
      <c r="P68" s="7">
        <f>VLOOKUP(K68, orders!A:I, 2,FALSE)</f>
        <v>468</v>
      </c>
      <c r="Q68" s="7">
        <f>VLOOKUP(K68, orders!A:I, 3,FALSE)</f>
        <v>15488</v>
      </c>
      <c r="R68" s="10">
        <f>VLOOKUP(K68, orders!A:I, 4,FALSE)</f>
        <v>44461</v>
      </c>
      <c r="S68" s="11">
        <f>VLOOKUP(K68, orders!A:I, 5,FALSE)</f>
        <v>44477</v>
      </c>
      <c r="T68" s="7" t="str">
        <f>VLOOKUP(K68, orders!A:I, 6,FALSE)</f>
        <v>Genderqueer</v>
      </c>
      <c r="U68" s="7">
        <f>VLOOKUP(K68, orders!A:I, 7,FALSE)</f>
        <v>67</v>
      </c>
      <c r="V68" s="7" t="str">
        <f>VLOOKUP(K68, orders!A:I, 8,FALSE)</f>
        <v>Tasmania</v>
      </c>
      <c r="W68" s="5">
        <f>VLOOKUP(P68, customers!A:D, 1, FALSE)</f>
        <v>468</v>
      </c>
      <c r="X68" s="7" t="str">
        <f>VLOOKUP(P68, customers!A:D, 2, FALSE)</f>
        <v>Maegan Ashton</v>
      </c>
      <c r="Y68" s="7"/>
    </row>
    <row r="69" spans="1:25">
      <c r="A69" s="2">
        <v>67</v>
      </c>
      <c r="B69" s="2" t="s">
        <v>3021</v>
      </c>
      <c r="C69" s="2" t="s">
        <v>3070</v>
      </c>
      <c r="D69" s="2" t="s">
        <v>3028</v>
      </c>
      <c r="E69" s="2" t="s">
        <v>3064</v>
      </c>
      <c r="F69" s="2">
        <v>119</v>
      </c>
      <c r="G69" s="2">
        <v>41</v>
      </c>
      <c r="H69" s="2" t="s">
        <v>3103</v>
      </c>
      <c r="I69" s="6">
        <f>VLOOKUP(A69, sales!A:F, 6,FALSE)</f>
        <v>291</v>
      </c>
      <c r="J69" s="7">
        <f>VLOOKUP(A69, sales!A:F, 1,FALSE)</f>
        <v>67</v>
      </c>
      <c r="K69" s="7">
        <f>VLOOKUP(A69, sales!A:F, 2,FALSE)</f>
        <v>15</v>
      </c>
      <c r="L69" s="7">
        <f>VLOOKUP(A69, sales!A:F, 3,FALSE)</f>
        <v>972</v>
      </c>
      <c r="M69" s="7">
        <f>VLOOKUP(A69, sales!A:F, 4,FALSE)</f>
        <v>97</v>
      </c>
      <c r="N69" s="7">
        <f>VLOOKUP(A69, sales!A:F, 5,FALSE)</f>
        <v>3</v>
      </c>
      <c r="O69" s="5">
        <f>VLOOKUP(K69, orders!A:I, 1,FALSE)</f>
        <v>15</v>
      </c>
      <c r="P69" s="7">
        <f>VLOOKUP(K69, orders!A:I, 2,FALSE)</f>
        <v>468</v>
      </c>
      <c r="Q69" s="7">
        <f>VLOOKUP(K69, orders!A:I, 3,FALSE)</f>
        <v>15488</v>
      </c>
      <c r="R69" s="10">
        <f>VLOOKUP(K69, orders!A:I, 4,FALSE)</f>
        <v>44461</v>
      </c>
      <c r="S69" s="11">
        <f>VLOOKUP(K69, orders!A:I, 5,FALSE)</f>
        <v>44477</v>
      </c>
      <c r="T69" s="7" t="str">
        <f>VLOOKUP(K69, orders!A:I, 6,FALSE)</f>
        <v>Genderqueer</v>
      </c>
      <c r="U69" s="7">
        <f>VLOOKUP(K69, orders!A:I, 7,FALSE)</f>
        <v>67</v>
      </c>
      <c r="V69" s="7" t="str">
        <f>VLOOKUP(K69, orders!A:I, 8,FALSE)</f>
        <v>Tasmania</v>
      </c>
      <c r="W69" s="5">
        <f>VLOOKUP(P69, customers!A:D, 1, FALSE)</f>
        <v>468</v>
      </c>
      <c r="X69" s="7" t="str">
        <f>VLOOKUP(P69, customers!A:D, 2, FALSE)</f>
        <v>Maegan Ashton</v>
      </c>
      <c r="Y69" s="7"/>
    </row>
    <row r="70" spans="1:25">
      <c r="A70" s="2">
        <v>68</v>
      </c>
      <c r="B70" s="2" t="s">
        <v>3021</v>
      </c>
      <c r="C70" s="2" t="s">
        <v>3070</v>
      </c>
      <c r="D70" s="2" t="s">
        <v>3030</v>
      </c>
      <c r="E70" s="2" t="s">
        <v>3064</v>
      </c>
      <c r="F70" s="2">
        <v>119</v>
      </c>
      <c r="G70" s="2">
        <v>74</v>
      </c>
      <c r="H70" s="2" t="s">
        <v>3104</v>
      </c>
      <c r="I70" s="6">
        <f>VLOOKUP(A70, sales!A:F, 6,FALSE)</f>
        <v>210</v>
      </c>
      <c r="J70" s="7">
        <f>VLOOKUP(A70, sales!A:F, 1,FALSE)</f>
        <v>68</v>
      </c>
      <c r="K70" s="7">
        <f>VLOOKUP(A70, sales!A:F, 2,FALSE)</f>
        <v>15</v>
      </c>
      <c r="L70" s="7">
        <f>VLOOKUP(A70, sales!A:F, 3,FALSE)</f>
        <v>1212</v>
      </c>
      <c r="M70" s="7">
        <f>VLOOKUP(A70, sales!A:F, 4,FALSE)</f>
        <v>105</v>
      </c>
      <c r="N70" s="7">
        <f>VLOOKUP(A70, sales!A:F, 5,FALSE)</f>
        <v>2</v>
      </c>
      <c r="O70" s="5">
        <f>VLOOKUP(K70, orders!A:I, 1,FALSE)</f>
        <v>15</v>
      </c>
      <c r="P70" s="7">
        <f>VLOOKUP(K70, orders!A:I, 2,FALSE)</f>
        <v>468</v>
      </c>
      <c r="Q70" s="7">
        <f>VLOOKUP(K70, orders!A:I, 3,FALSE)</f>
        <v>15488</v>
      </c>
      <c r="R70" s="10">
        <f>VLOOKUP(K70, orders!A:I, 4,FALSE)</f>
        <v>44461</v>
      </c>
      <c r="S70" s="11">
        <f>VLOOKUP(K70, orders!A:I, 5,FALSE)</f>
        <v>44477</v>
      </c>
      <c r="T70" s="7" t="str">
        <f>VLOOKUP(K70, orders!A:I, 6,FALSE)</f>
        <v>Genderqueer</v>
      </c>
      <c r="U70" s="7">
        <f>VLOOKUP(K70, orders!A:I, 7,FALSE)</f>
        <v>67</v>
      </c>
      <c r="V70" s="7" t="str">
        <f>VLOOKUP(K70, orders!A:I, 8,FALSE)</f>
        <v>Tasmania</v>
      </c>
      <c r="W70" s="5">
        <f>VLOOKUP(P70, customers!A:D, 1, FALSE)</f>
        <v>468</v>
      </c>
      <c r="X70" s="7" t="str">
        <f>VLOOKUP(P70, customers!A:D, 2, FALSE)</f>
        <v>Maegan Ashton</v>
      </c>
      <c r="Y70" s="7"/>
    </row>
    <row r="71" spans="1:25">
      <c r="A71" s="2">
        <v>69</v>
      </c>
      <c r="B71" s="2" t="s">
        <v>3021</v>
      </c>
      <c r="C71" s="2" t="s">
        <v>3070</v>
      </c>
      <c r="D71" s="2" t="s">
        <v>3032</v>
      </c>
      <c r="E71" s="2" t="s">
        <v>3064</v>
      </c>
      <c r="F71" s="2">
        <v>119</v>
      </c>
      <c r="G71" s="2">
        <v>77</v>
      </c>
      <c r="H71" s="2" t="s">
        <v>3105</v>
      </c>
      <c r="I71" s="6">
        <f>VLOOKUP(A71, sales!A:F, 6,FALSE)</f>
        <v>288</v>
      </c>
      <c r="J71" s="7">
        <f>VLOOKUP(A71, sales!A:F, 1,FALSE)</f>
        <v>69</v>
      </c>
      <c r="K71" s="7">
        <f>VLOOKUP(A71, sales!A:F, 2,FALSE)</f>
        <v>16</v>
      </c>
      <c r="L71" s="7">
        <f>VLOOKUP(A71, sales!A:F, 3,FALSE)</f>
        <v>7</v>
      </c>
      <c r="M71" s="7">
        <f>VLOOKUP(A71, sales!A:F, 4,FALSE)</f>
        <v>96</v>
      </c>
      <c r="N71" s="7">
        <f>VLOOKUP(A71, sales!A:F, 5,FALSE)</f>
        <v>3</v>
      </c>
      <c r="O71" s="5">
        <f>VLOOKUP(K71, orders!A:I, 1,FALSE)</f>
        <v>16</v>
      </c>
      <c r="P71" s="7">
        <f>VLOOKUP(K71, orders!A:I, 2,FALSE)</f>
        <v>564</v>
      </c>
      <c r="Q71" s="7">
        <f>VLOOKUP(K71, orders!A:I, 3,FALSE)</f>
        <v>36479</v>
      </c>
      <c r="R71" s="10">
        <f>VLOOKUP(K71, orders!A:I, 4,FALSE)</f>
        <v>44384</v>
      </c>
      <c r="S71" s="11">
        <f>VLOOKUP(K71, orders!A:I, 5,FALSE)</f>
        <v>44385</v>
      </c>
      <c r="T71" s="7" t="str">
        <f>VLOOKUP(K71, orders!A:I, 6,FALSE)</f>
        <v>Bigender</v>
      </c>
      <c r="U71" s="7">
        <f>VLOOKUP(K71, orders!A:I, 7,FALSE)</f>
        <v>34</v>
      </c>
      <c r="V71" s="7" t="str">
        <f>VLOOKUP(K71, orders!A:I, 8,FALSE)</f>
        <v>Northern Territory</v>
      </c>
      <c r="W71" s="5">
        <f>VLOOKUP(P71, customers!A:D, 1, FALSE)</f>
        <v>564</v>
      </c>
      <c r="X71" s="7" t="str">
        <f>VLOOKUP(P71, customers!A:D, 2, FALSE)</f>
        <v>Shoshana Redsell</v>
      </c>
      <c r="Y71" s="7"/>
    </row>
    <row r="72" spans="1:25">
      <c r="A72" s="2">
        <v>70</v>
      </c>
      <c r="B72" s="2" t="s">
        <v>3021</v>
      </c>
      <c r="C72" s="2" t="s">
        <v>3106</v>
      </c>
      <c r="D72" s="2" t="s">
        <v>3023</v>
      </c>
      <c r="E72" s="2" t="s">
        <v>3024</v>
      </c>
      <c r="F72" s="2">
        <v>96</v>
      </c>
      <c r="G72" s="2">
        <v>42</v>
      </c>
      <c r="H72" s="2" t="s">
        <v>3107</v>
      </c>
      <c r="I72" s="6">
        <f>VLOOKUP(A72, sales!A:F, 6,FALSE)</f>
        <v>282</v>
      </c>
      <c r="J72" s="7">
        <f>VLOOKUP(A72, sales!A:F, 1,FALSE)</f>
        <v>70</v>
      </c>
      <c r="K72" s="7">
        <f>VLOOKUP(A72, sales!A:F, 2,FALSE)</f>
        <v>16</v>
      </c>
      <c r="L72" s="7">
        <f>VLOOKUP(A72, sales!A:F, 3,FALSE)</f>
        <v>381</v>
      </c>
      <c r="M72" s="7">
        <f>VLOOKUP(A72, sales!A:F, 4,FALSE)</f>
        <v>94</v>
      </c>
      <c r="N72" s="7">
        <f>VLOOKUP(A72, sales!A:F, 5,FALSE)</f>
        <v>3</v>
      </c>
      <c r="O72" s="5">
        <f>VLOOKUP(K72, orders!A:I, 1,FALSE)</f>
        <v>16</v>
      </c>
      <c r="P72" s="7">
        <f>VLOOKUP(K72, orders!A:I, 2,FALSE)</f>
        <v>564</v>
      </c>
      <c r="Q72" s="7">
        <f>VLOOKUP(K72, orders!A:I, 3,FALSE)</f>
        <v>36479</v>
      </c>
      <c r="R72" s="10">
        <f>VLOOKUP(K72, orders!A:I, 4,FALSE)</f>
        <v>44384</v>
      </c>
      <c r="S72" s="11">
        <f>VLOOKUP(K72, orders!A:I, 5,FALSE)</f>
        <v>44385</v>
      </c>
      <c r="T72" s="7" t="str">
        <f>VLOOKUP(K72, orders!A:I, 6,FALSE)</f>
        <v>Bigender</v>
      </c>
      <c r="U72" s="7">
        <f>VLOOKUP(K72, orders!A:I, 7,FALSE)</f>
        <v>34</v>
      </c>
      <c r="V72" s="7" t="str">
        <f>VLOOKUP(K72, orders!A:I, 8,FALSE)</f>
        <v>Northern Territory</v>
      </c>
      <c r="W72" s="5">
        <f>VLOOKUP(P72, customers!A:D, 1, FALSE)</f>
        <v>564</v>
      </c>
      <c r="X72" s="7" t="str">
        <f>VLOOKUP(P72, customers!A:D, 2, FALSE)</f>
        <v>Shoshana Redsell</v>
      </c>
      <c r="Y72" s="7"/>
    </row>
    <row r="73" spans="1:25">
      <c r="A73" s="2">
        <v>71</v>
      </c>
      <c r="B73" s="2" t="s">
        <v>3021</v>
      </c>
      <c r="C73" s="2" t="s">
        <v>3106</v>
      </c>
      <c r="D73" s="2" t="s">
        <v>3026</v>
      </c>
      <c r="E73" s="2" t="s">
        <v>3024</v>
      </c>
      <c r="F73" s="2">
        <v>96</v>
      </c>
      <c r="G73" s="2">
        <v>59</v>
      </c>
      <c r="H73" s="2" t="s">
        <v>3108</v>
      </c>
      <c r="I73" s="6">
        <f>VLOOKUP(A73, sales!A:F, 6,FALSE)</f>
        <v>192</v>
      </c>
      <c r="J73" s="7">
        <f>VLOOKUP(A73, sales!A:F, 1,FALSE)</f>
        <v>71</v>
      </c>
      <c r="K73" s="7">
        <f>VLOOKUP(A73, sales!A:F, 2,FALSE)</f>
        <v>16</v>
      </c>
      <c r="L73" s="7">
        <f>VLOOKUP(A73, sales!A:F, 3,FALSE)</f>
        <v>17</v>
      </c>
      <c r="M73" s="7">
        <f>VLOOKUP(A73, sales!A:F, 4,FALSE)</f>
        <v>96</v>
      </c>
      <c r="N73" s="7">
        <f>VLOOKUP(A73, sales!A:F, 5,FALSE)</f>
        <v>2</v>
      </c>
      <c r="O73" s="5">
        <f>VLOOKUP(K73, orders!A:I, 1,FALSE)</f>
        <v>16</v>
      </c>
      <c r="P73" s="7">
        <f>VLOOKUP(K73, orders!A:I, 2,FALSE)</f>
        <v>564</v>
      </c>
      <c r="Q73" s="7">
        <f>VLOOKUP(K73, orders!A:I, 3,FALSE)</f>
        <v>36479</v>
      </c>
      <c r="R73" s="10">
        <f>VLOOKUP(K73, orders!A:I, 4,FALSE)</f>
        <v>44384</v>
      </c>
      <c r="S73" s="11">
        <f>VLOOKUP(K73, orders!A:I, 5,FALSE)</f>
        <v>44385</v>
      </c>
      <c r="T73" s="7" t="str">
        <f>VLOOKUP(K73, orders!A:I, 6,FALSE)</f>
        <v>Bigender</v>
      </c>
      <c r="U73" s="7">
        <f>VLOOKUP(K73, orders!A:I, 7,FALSE)</f>
        <v>34</v>
      </c>
      <c r="V73" s="7" t="str">
        <f>VLOOKUP(K73, orders!A:I, 8,FALSE)</f>
        <v>Northern Territory</v>
      </c>
      <c r="W73" s="5">
        <f>VLOOKUP(P73, customers!A:D, 1, FALSE)</f>
        <v>564</v>
      </c>
      <c r="X73" s="7" t="str">
        <f>VLOOKUP(P73, customers!A:D, 2, FALSE)</f>
        <v>Shoshana Redsell</v>
      </c>
      <c r="Y73" s="7"/>
    </row>
    <row r="74" spans="1:25">
      <c r="A74" s="2">
        <v>72</v>
      </c>
      <c r="B74" s="2" t="s">
        <v>3021</v>
      </c>
      <c r="C74" s="2" t="s">
        <v>3106</v>
      </c>
      <c r="D74" s="2" t="s">
        <v>3028</v>
      </c>
      <c r="E74" s="2" t="s">
        <v>3024</v>
      </c>
      <c r="F74" s="2">
        <v>96</v>
      </c>
      <c r="G74" s="2">
        <v>68</v>
      </c>
      <c r="H74" s="2" t="s">
        <v>3109</v>
      </c>
      <c r="I74" s="6">
        <f>VLOOKUP(A74, sales!A:F, 6,FALSE)</f>
        <v>210</v>
      </c>
      <c r="J74" s="7">
        <f>VLOOKUP(A74, sales!A:F, 1,FALSE)</f>
        <v>72</v>
      </c>
      <c r="K74" s="7">
        <f>VLOOKUP(A74, sales!A:F, 2,FALSE)</f>
        <v>16</v>
      </c>
      <c r="L74" s="7">
        <f>VLOOKUP(A74, sales!A:F, 3,FALSE)</f>
        <v>297</v>
      </c>
      <c r="M74" s="7">
        <f>VLOOKUP(A74, sales!A:F, 4,FALSE)</f>
        <v>105</v>
      </c>
      <c r="N74" s="7">
        <f>VLOOKUP(A74, sales!A:F, 5,FALSE)</f>
        <v>2</v>
      </c>
      <c r="O74" s="5">
        <f>VLOOKUP(K74, orders!A:I, 1,FALSE)</f>
        <v>16</v>
      </c>
      <c r="P74" s="7">
        <f>VLOOKUP(K74, orders!A:I, 2,FALSE)</f>
        <v>564</v>
      </c>
      <c r="Q74" s="7">
        <f>VLOOKUP(K74, orders!A:I, 3,FALSE)</f>
        <v>36479</v>
      </c>
      <c r="R74" s="10">
        <f>VLOOKUP(K74, orders!A:I, 4,FALSE)</f>
        <v>44384</v>
      </c>
      <c r="S74" s="11">
        <f>VLOOKUP(K74, orders!A:I, 5,FALSE)</f>
        <v>44385</v>
      </c>
      <c r="T74" s="7" t="str">
        <f>VLOOKUP(K74, orders!A:I, 6,FALSE)</f>
        <v>Bigender</v>
      </c>
      <c r="U74" s="7">
        <f>VLOOKUP(K74, orders!A:I, 7,FALSE)</f>
        <v>34</v>
      </c>
      <c r="V74" s="7" t="str">
        <f>VLOOKUP(K74, orders!A:I, 8,FALSE)</f>
        <v>Northern Territory</v>
      </c>
      <c r="W74" s="5">
        <f>VLOOKUP(P74, customers!A:D, 1, FALSE)</f>
        <v>564</v>
      </c>
      <c r="X74" s="7" t="str">
        <f>VLOOKUP(P74, customers!A:D, 2, FALSE)</f>
        <v>Shoshana Redsell</v>
      </c>
      <c r="Y74" s="7"/>
    </row>
    <row r="75" spans="1:25">
      <c r="A75" s="2">
        <v>73</v>
      </c>
      <c r="B75" s="2" t="s">
        <v>3021</v>
      </c>
      <c r="C75" s="2" t="s">
        <v>3106</v>
      </c>
      <c r="D75" s="2" t="s">
        <v>3030</v>
      </c>
      <c r="E75" s="2" t="s">
        <v>3024</v>
      </c>
      <c r="F75" s="2">
        <v>96</v>
      </c>
      <c r="G75" s="2">
        <v>77</v>
      </c>
      <c r="H75" s="2" t="s">
        <v>3110</v>
      </c>
      <c r="I75" s="6">
        <f>VLOOKUP(A75, sales!A:F, 6,FALSE)</f>
        <v>96</v>
      </c>
      <c r="J75" s="7">
        <f>VLOOKUP(A75, sales!A:F, 1,FALSE)</f>
        <v>73</v>
      </c>
      <c r="K75" s="7">
        <f>VLOOKUP(A75, sales!A:F, 2,FALSE)</f>
        <v>16</v>
      </c>
      <c r="L75" s="7">
        <f>VLOOKUP(A75, sales!A:F, 3,FALSE)</f>
        <v>28</v>
      </c>
      <c r="M75" s="7">
        <f>VLOOKUP(A75, sales!A:F, 4,FALSE)</f>
        <v>96</v>
      </c>
      <c r="N75" s="7">
        <f>VLOOKUP(A75, sales!A:F, 5,FALSE)</f>
        <v>1</v>
      </c>
      <c r="O75" s="5">
        <f>VLOOKUP(K75, orders!A:I, 1,FALSE)</f>
        <v>16</v>
      </c>
      <c r="P75" s="7">
        <f>VLOOKUP(K75, orders!A:I, 2,FALSE)</f>
        <v>564</v>
      </c>
      <c r="Q75" s="7">
        <f>VLOOKUP(K75, orders!A:I, 3,FALSE)</f>
        <v>36479</v>
      </c>
      <c r="R75" s="10">
        <f>VLOOKUP(K75, orders!A:I, 4,FALSE)</f>
        <v>44384</v>
      </c>
      <c r="S75" s="11">
        <f>VLOOKUP(K75, orders!A:I, 5,FALSE)</f>
        <v>44385</v>
      </c>
      <c r="T75" s="7" t="str">
        <f>VLOOKUP(K75, orders!A:I, 6,FALSE)</f>
        <v>Bigender</v>
      </c>
      <c r="U75" s="7">
        <f>VLOOKUP(K75, orders!A:I, 7,FALSE)</f>
        <v>34</v>
      </c>
      <c r="V75" s="7" t="str">
        <f>VLOOKUP(K75, orders!A:I, 8,FALSE)</f>
        <v>Northern Territory</v>
      </c>
      <c r="W75" s="5">
        <f>VLOOKUP(P75, customers!A:D, 1, FALSE)</f>
        <v>564</v>
      </c>
      <c r="X75" s="7" t="str">
        <f>VLOOKUP(P75, customers!A:D, 2, FALSE)</f>
        <v>Shoshana Redsell</v>
      </c>
      <c r="Y75" s="7"/>
    </row>
    <row r="76" spans="1:25">
      <c r="A76" s="2">
        <v>74</v>
      </c>
      <c r="B76" s="2" t="s">
        <v>3021</v>
      </c>
      <c r="C76" s="2" t="s">
        <v>3106</v>
      </c>
      <c r="D76" s="2" t="s">
        <v>3032</v>
      </c>
      <c r="E76" s="2" t="s">
        <v>3024</v>
      </c>
      <c r="F76" s="2">
        <v>96</v>
      </c>
      <c r="G76" s="2">
        <v>72</v>
      </c>
      <c r="H76" s="2" t="s">
        <v>3111</v>
      </c>
      <c r="I76" s="6">
        <f>VLOOKUP(A76, sales!A:F, 6,FALSE)</f>
        <v>96</v>
      </c>
      <c r="J76" s="7">
        <f>VLOOKUP(A76, sales!A:F, 1,FALSE)</f>
        <v>74</v>
      </c>
      <c r="K76" s="7">
        <f>VLOOKUP(A76, sales!A:F, 2,FALSE)</f>
        <v>16</v>
      </c>
      <c r="L76" s="7">
        <f>VLOOKUP(A76, sales!A:F, 3,FALSE)</f>
        <v>934</v>
      </c>
      <c r="M76" s="7">
        <f>VLOOKUP(A76, sales!A:F, 4,FALSE)</f>
        <v>96</v>
      </c>
      <c r="N76" s="7">
        <f>VLOOKUP(A76, sales!A:F, 5,FALSE)</f>
        <v>1</v>
      </c>
      <c r="O76" s="5">
        <f>VLOOKUP(K76, orders!A:I, 1,FALSE)</f>
        <v>16</v>
      </c>
      <c r="P76" s="7">
        <f>VLOOKUP(K76, orders!A:I, 2,FALSE)</f>
        <v>564</v>
      </c>
      <c r="Q76" s="7">
        <f>VLOOKUP(K76, orders!A:I, 3,FALSE)</f>
        <v>36479</v>
      </c>
      <c r="R76" s="10">
        <f>VLOOKUP(K76, orders!A:I, 4,FALSE)</f>
        <v>44384</v>
      </c>
      <c r="S76" s="11">
        <f>VLOOKUP(K76, orders!A:I, 5,FALSE)</f>
        <v>44385</v>
      </c>
      <c r="T76" s="7" t="str">
        <f>VLOOKUP(K76, orders!A:I, 6,FALSE)</f>
        <v>Bigender</v>
      </c>
      <c r="U76" s="7">
        <f>VLOOKUP(K76, orders!A:I, 7,FALSE)</f>
        <v>34</v>
      </c>
      <c r="V76" s="7" t="str">
        <f>VLOOKUP(K76, orders!A:I, 8,FALSE)</f>
        <v>Northern Territory</v>
      </c>
      <c r="W76" s="5">
        <f>VLOOKUP(P76, customers!A:D, 1, FALSE)</f>
        <v>564</v>
      </c>
      <c r="X76" s="7" t="str">
        <f>VLOOKUP(P76, customers!A:D, 2, FALSE)</f>
        <v>Shoshana Redsell</v>
      </c>
      <c r="Y76" s="7"/>
    </row>
    <row r="77" spans="1:25">
      <c r="A77" s="2">
        <v>75</v>
      </c>
      <c r="B77" s="2" t="s">
        <v>3021</v>
      </c>
      <c r="C77" s="2" t="s">
        <v>3106</v>
      </c>
      <c r="D77" s="2" t="s">
        <v>3023</v>
      </c>
      <c r="E77" s="2" t="s">
        <v>3034</v>
      </c>
      <c r="F77" s="2">
        <v>96</v>
      </c>
      <c r="G77" s="2">
        <v>42</v>
      </c>
      <c r="H77" s="2" t="s">
        <v>3112</v>
      </c>
      <c r="I77" s="6">
        <f>VLOOKUP(A77, sales!A:F, 6,FALSE)</f>
        <v>327</v>
      </c>
      <c r="J77" s="7">
        <f>VLOOKUP(A77, sales!A:F, 1,FALSE)</f>
        <v>75</v>
      </c>
      <c r="K77" s="7">
        <f>VLOOKUP(A77, sales!A:F, 2,FALSE)</f>
        <v>16</v>
      </c>
      <c r="L77" s="7">
        <f>VLOOKUP(A77, sales!A:F, 3,FALSE)</f>
        <v>324</v>
      </c>
      <c r="M77" s="7">
        <f>VLOOKUP(A77, sales!A:F, 4,FALSE)</f>
        <v>109</v>
      </c>
      <c r="N77" s="7">
        <f>VLOOKUP(A77, sales!A:F, 5,FALSE)</f>
        <v>3</v>
      </c>
      <c r="O77" s="5">
        <f>VLOOKUP(K77, orders!A:I, 1,FALSE)</f>
        <v>16</v>
      </c>
      <c r="P77" s="7">
        <f>VLOOKUP(K77, orders!A:I, 2,FALSE)</f>
        <v>564</v>
      </c>
      <c r="Q77" s="7">
        <f>VLOOKUP(K77, orders!A:I, 3,FALSE)</f>
        <v>36479</v>
      </c>
      <c r="R77" s="10">
        <f>VLOOKUP(K77, orders!A:I, 4,FALSE)</f>
        <v>44384</v>
      </c>
      <c r="S77" s="11">
        <f>VLOOKUP(K77, orders!A:I, 5,FALSE)</f>
        <v>44385</v>
      </c>
      <c r="T77" s="7" t="str">
        <f>VLOOKUP(K77, orders!A:I, 6,FALSE)</f>
        <v>Bigender</v>
      </c>
      <c r="U77" s="7">
        <f>VLOOKUP(K77, orders!A:I, 7,FALSE)</f>
        <v>34</v>
      </c>
      <c r="V77" s="7" t="str">
        <f>VLOOKUP(K77, orders!A:I, 8,FALSE)</f>
        <v>Northern Territory</v>
      </c>
      <c r="W77" s="5">
        <f>VLOOKUP(P77, customers!A:D, 1, FALSE)</f>
        <v>564</v>
      </c>
      <c r="X77" s="7" t="str">
        <f>VLOOKUP(P77, customers!A:D, 2, FALSE)</f>
        <v>Shoshana Redsell</v>
      </c>
      <c r="Y77" s="7"/>
    </row>
    <row r="78" spans="1:25">
      <c r="A78" s="2">
        <v>76</v>
      </c>
      <c r="B78" s="2" t="s">
        <v>3021</v>
      </c>
      <c r="C78" s="2" t="s">
        <v>3106</v>
      </c>
      <c r="D78" s="2" t="s">
        <v>3026</v>
      </c>
      <c r="E78" s="2" t="s">
        <v>3034</v>
      </c>
      <c r="F78" s="2">
        <v>96</v>
      </c>
      <c r="G78" s="2">
        <v>54</v>
      </c>
      <c r="H78" s="2" t="s">
        <v>3113</v>
      </c>
      <c r="I78" s="6">
        <f>VLOOKUP(A78, sales!A:F, 6,FALSE)</f>
        <v>200</v>
      </c>
      <c r="J78" s="7">
        <f>VLOOKUP(A78, sales!A:F, 1,FALSE)</f>
        <v>76</v>
      </c>
      <c r="K78" s="7">
        <f>VLOOKUP(A78, sales!A:F, 2,FALSE)</f>
        <v>16</v>
      </c>
      <c r="L78" s="7">
        <f>VLOOKUP(A78, sales!A:F, 3,FALSE)</f>
        <v>578</v>
      </c>
      <c r="M78" s="7">
        <f>VLOOKUP(A78, sales!A:F, 4,FALSE)</f>
        <v>100</v>
      </c>
      <c r="N78" s="7">
        <f>VLOOKUP(A78, sales!A:F, 5,FALSE)</f>
        <v>2</v>
      </c>
      <c r="O78" s="5">
        <f>VLOOKUP(K78, orders!A:I, 1,FALSE)</f>
        <v>16</v>
      </c>
      <c r="P78" s="7">
        <f>VLOOKUP(K78, orders!A:I, 2,FALSE)</f>
        <v>564</v>
      </c>
      <c r="Q78" s="7">
        <f>VLOOKUP(K78, orders!A:I, 3,FALSE)</f>
        <v>36479</v>
      </c>
      <c r="R78" s="10">
        <f>VLOOKUP(K78, orders!A:I, 4,FALSE)</f>
        <v>44384</v>
      </c>
      <c r="S78" s="11">
        <f>VLOOKUP(K78, orders!A:I, 5,FALSE)</f>
        <v>44385</v>
      </c>
      <c r="T78" s="7" t="str">
        <f>VLOOKUP(K78, orders!A:I, 6,FALSE)</f>
        <v>Bigender</v>
      </c>
      <c r="U78" s="7">
        <f>VLOOKUP(K78, orders!A:I, 7,FALSE)</f>
        <v>34</v>
      </c>
      <c r="V78" s="7" t="str">
        <f>VLOOKUP(K78, orders!A:I, 8,FALSE)</f>
        <v>Northern Territory</v>
      </c>
      <c r="W78" s="5">
        <f>VLOOKUP(P78, customers!A:D, 1, FALSE)</f>
        <v>564</v>
      </c>
      <c r="X78" s="7" t="str">
        <f>VLOOKUP(P78, customers!A:D, 2, FALSE)</f>
        <v>Shoshana Redsell</v>
      </c>
      <c r="Y78" s="7"/>
    </row>
    <row r="79" spans="1:25">
      <c r="A79" s="2">
        <v>77</v>
      </c>
      <c r="B79" s="2" t="s">
        <v>3021</v>
      </c>
      <c r="C79" s="2" t="s">
        <v>3106</v>
      </c>
      <c r="D79" s="2" t="s">
        <v>3028</v>
      </c>
      <c r="E79" s="2" t="s">
        <v>3034</v>
      </c>
      <c r="F79" s="2">
        <v>96</v>
      </c>
      <c r="G79" s="2">
        <v>68</v>
      </c>
      <c r="H79" s="2" t="s">
        <v>3114</v>
      </c>
      <c r="I79" s="6">
        <f>VLOOKUP(A79, sales!A:F, 6,FALSE)</f>
        <v>95</v>
      </c>
      <c r="J79" s="7">
        <f>VLOOKUP(A79, sales!A:F, 1,FALSE)</f>
        <v>77</v>
      </c>
      <c r="K79" s="7">
        <f>VLOOKUP(A79, sales!A:F, 2,FALSE)</f>
        <v>16</v>
      </c>
      <c r="L79" s="7">
        <f>VLOOKUP(A79, sales!A:F, 3,FALSE)</f>
        <v>273</v>
      </c>
      <c r="M79" s="7">
        <f>VLOOKUP(A79, sales!A:F, 4,FALSE)</f>
        <v>95</v>
      </c>
      <c r="N79" s="7">
        <f>VLOOKUP(A79, sales!A:F, 5,FALSE)</f>
        <v>1</v>
      </c>
      <c r="O79" s="5">
        <f>VLOOKUP(K79, orders!A:I, 1,FALSE)</f>
        <v>16</v>
      </c>
      <c r="P79" s="7">
        <f>VLOOKUP(K79, orders!A:I, 2,FALSE)</f>
        <v>564</v>
      </c>
      <c r="Q79" s="7">
        <f>VLOOKUP(K79, orders!A:I, 3,FALSE)</f>
        <v>36479</v>
      </c>
      <c r="R79" s="10">
        <f>VLOOKUP(K79, orders!A:I, 4,FALSE)</f>
        <v>44384</v>
      </c>
      <c r="S79" s="11">
        <f>VLOOKUP(K79, orders!A:I, 5,FALSE)</f>
        <v>44385</v>
      </c>
      <c r="T79" s="7" t="str">
        <f>VLOOKUP(K79, orders!A:I, 6,FALSE)</f>
        <v>Bigender</v>
      </c>
      <c r="U79" s="7">
        <f>VLOOKUP(K79, orders!A:I, 7,FALSE)</f>
        <v>34</v>
      </c>
      <c r="V79" s="7" t="str">
        <f>VLOOKUP(K79, orders!A:I, 8,FALSE)</f>
        <v>Northern Territory</v>
      </c>
      <c r="W79" s="5">
        <f>VLOOKUP(P79, customers!A:D, 1, FALSE)</f>
        <v>564</v>
      </c>
      <c r="X79" s="7" t="str">
        <f>VLOOKUP(P79, customers!A:D, 2, FALSE)</f>
        <v>Shoshana Redsell</v>
      </c>
      <c r="Y79" s="7"/>
    </row>
    <row r="80" spans="1:25">
      <c r="A80" s="2">
        <v>78</v>
      </c>
      <c r="B80" s="2" t="s">
        <v>3021</v>
      </c>
      <c r="C80" s="2" t="s">
        <v>3106</v>
      </c>
      <c r="D80" s="2" t="s">
        <v>3030</v>
      </c>
      <c r="E80" s="2" t="s">
        <v>3034</v>
      </c>
      <c r="F80" s="2">
        <v>96</v>
      </c>
      <c r="G80" s="2">
        <v>59</v>
      </c>
      <c r="H80" s="2" t="s">
        <v>3115</v>
      </c>
      <c r="I80" s="6">
        <f>VLOOKUP(A80, sales!A:F, 6,FALSE)</f>
        <v>184</v>
      </c>
      <c r="J80" s="7">
        <f>VLOOKUP(A80, sales!A:F, 1,FALSE)</f>
        <v>78</v>
      </c>
      <c r="K80" s="7">
        <f>VLOOKUP(A80, sales!A:F, 2,FALSE)</f>
        <v>17</v>
      </c>
      <c r="L80" s="7">
        <f>VLOOKUP(A80, sales!A:F, 3,FALSE)</f>
        <v>132</v>
      </c>
      <c r="M80" s="7">
        <f>VLOOKUP(A80, sales!A:F, 4,FALSE)</f>
        <v>92</v>
      </c>
      <c r="N80" s="7">
        <f>VLOOKUP(A80, sales!A:F, 5,FALSE)</f>
        <v>2</v>
      </c>
      <c r="O80" s="5">
        <f>VLOOKUP(K80, orders!A:I, 1,FALSE)</f>
        <v>17</v>
      </c>
      <c r="P80" s="7">
        <f>VLOOKUP(K80, orders!A:I, 2,FALSE)</f>
        <v>614</v>
      </c>
      <c r="Q80" s="7">
        <f>VLOOKUP(K80, orders!A:I, 3,FALSE)</f>
        <v>51822</v>
      </c>
      <c r="R80" s="10">
        <f>VLOOKUP(K80, orders!A:I, 4,FALSE)</f>
        <v>44236</v>
      </c>
      <c r="S80" s="11">
        <f>VLOOKUP(K80, orders!A:I, 5,FALSE)</f>
        <v>44238</v>
      </c>
      <c r="T80" s="7" t="str">
        <f>VLOOKUP(K80, orders!A:I, 6,FALSE)</f>
        <v>Polygender</v>
      </c>
      <c r="U80" s="7">
        <f>VLOOKUP(K80, orders!A:I, 7,FALSE)</f>
        <v>45</v>
      </c>
      <c r="V80" s="7" t="str">
        <f>VLOOKUP(K80, orders!A:I, 8,FALSE)</f>
        <v>New South Wales</v>
      </c>
      <c r="W80" s="5">
        <f>VLOOKUP(P80, customers!A:D, 1, FALSE)</f>
        <v>614</v>
      </c>
      <c r="X80" s="7" t="str">
        <f>VLOOKUP(P80, customers!A:D, 2, FALSE)</f>
        <v>Sherwynd Batsford</v>
      </c>
      <c r="Y80" s="7"/>
    </row>
    <row r="81" spans="1:25">
      <c r="A81" s="2">
        <v>79</v>
      </c>
      <c r="B81" s="2" t="s">
        <v>3021</v>
      </c>
      <c r="C81" s="2" t="s">
        <v>3106</v>
      </c>
      <c r="D81" s="2" t="s">
        <v>3032</v>
      </c>
      <c r="E81" s="2" t="s">
        <v>3034</v>
      </c>
      <c r="F81" s="2">
        <v>96</v>
      </c>
      <c r="G81" s="2">
        <v>50</v>
      </c>
      <c r="H81" s="2" t="s">
        <v>3116</v>
      </c>
      <c r="I81" s="6">
        <f>VLOOKUP(A81, sales!A:F, 6,FALSE)</f>
        <v>182</v>
      </c>
      <c r="J81" s="7">
        <f>VLOOKUP(A81, sales!A:F, 1,FALSE)</f>
        <v>79</v>
      </c>
      <c r="K81" s="7">
        <f>VLOOKUP(A81, sales!A:F, 2,FALSE)</f>
        <v>17</v>
      </c>
      <c r="L81" s="7">
        <f>VLOOKUP(A81, sales!A:F, 3,FALSE)</f>
        <v>791</v>
      </c>
      <c r="M81" s="7">
        <f>VLOOKUP(A81, sales!A:F, 4,FALSE)</f>
        <v>91</v>
      </c>
      <c r="N81" s="7">
        <f>VLOOKUP(A81, sales!A:F, 5,FALSE)</f>
        <v>2</v>
      </c>
      <c r="O81" s="5">
        <f>VLOOKUP(K81, orders!A:I, 1,FALSE)</f>
        <v>17</v>
      </c>
      <c r="P81" s="7">
        <f>VLOOKUP(K81, orders!A:I, 2,FALSE)</f>
        <v>614</v>
      </c>
      <c r="Q81" s="7">
        <f>VLOOKUP(K81, orders!A:I, 3,FALSE)</f>
        <v>51822</v>
      </c>
      <c r="R81" s="10">
        <f>VLOOKUP(K81, orders!A:I, 4,FALSE)</f>
        <v>44236</v>
      </c>
      <c r="S81" s="11">
        <f>VLOOKUP(K81, orders!A:I, 5,FALSE)</f>
        <v>44238</v>
      </c>
      <c r="T81" s="7" t="str">
        <f>VLOOKUP(K81, orders!A:I, 6,FALSE)</f>
        <v>Polygender</v>
      </c>
      <c r="U81" s="7">
        <f>VLOOKUP(K81, orders!A:I, 7,FALSE)</f>
        <v>45</v>
      </c>
      <c r="V81" s="7" t="str">
        <f>VLOOKUP(K81, orders!A:I, 8,FALSE)</f>
        <v>New South Wales</v>
      </c>
      <c r="W81" s="5">
        <f>VLOOKUP(P81, customers!A:D, 1, FALSE)</f>
        <v>614</v>
      </c>
      <c r="X81" s="7" t="str">
        <f>VLOOKUP(P81, customers!A:D, 2, FALSE)</f>
        <v>Sherwynd Batsford</v>
      </c>
      <c r="Y81" s="7"/>
    </row>
    <row r="82" spans="1:25">
      <c r="A82" s="2">
        <v>80</v>
      </c>
      <c r="B82" s="2" t="s">
        <v>3021</v>
      </c>
      <c r="C82" s="2" t="s">
        <v>3106</v>
      </c>
      <c r="D82" s="2" t="s">
        <v>3023</v>
      </c>
      <c r="E82" s="2" t="s">
        <v>3040</v>
      </c>
      <c r="F82" s="2">
        <v>96</v>
      </c>
      <c r="G82" s="2">
        <v>41</v>
      </c>
      <c r="H82" s="2" t="s">
        <v>3117</v>
      </c>
      <c r="I82" s="6">
        <f>VLOOKUP(A82, sales!A:F, 6,FALSE)</f>
        <v>118</v>
      </c>
      <c r="J82" s="7">
        <f>VLOOKUP(A82, sales!A:F, 1,FALSE)</f>
        <v>80</v>
      </c>
      <c r="K82" s="7">
        <f>VLOOKUP(A82, sales!A:F, 2,FALSE)</f>
        <v>17</v>
      </c>
      <c r="L82" s="7">
        <f>VLOOKUP(A82, sales!A:F, 3,FALSE)</f>
        <v>463</v>
      </c>
      <c r="M82" s="7">
        <f>VLOOKUP(A82, sales!A:F, 4,FALSE)</f>
        <v>118</v>
      </c>
      <c r="N82" s="7">
        <f>VLOOKUP(A82, sales!A:F, 5,FALSE)</f>
        <v>1</v>
      </c>
      <c r="O82" s="5">
        <f>VLOOKUP(K82, orders!A:I, 1,FALSE)</f>
        <v>17</v>
      </c>
      <c r="P82" s="7">
        <f>VLOOKUP(K82, orders!A:I, 2,FALSE)</f>
        <v>614</v>
      </c>
      <c r="Q82" s="7">
        <f>VLOOKUP(K82, orders!A:I, 3,FALSE)</f>
        <v>51822</v>
      </c>
      <c r="R82" s="10">
        <f>VLOOKUP(K82, orders!A:I, 4,FALSE)</f>
        <v>44236</v>
      </c>
      <c r="S82" s="11">
        <f>VLOOKUP(K82, orders!A:I, 5,FALSE)</f>
        <v>44238</v>
      </c>
      <c r="T82" s="7" t="str">
        <f>VLOOKUP(K82, orders!A:I, 6,FALSE)</f>
        <v>Polygender</v>
      </c>
      <c r="U82" s="7">
        <f>VLOOKUP(K82, orders!A:I, 7,FALSE)</f>
        <v>45</v>
      </c>
      <c r="V82" s="7" t="str">
        <f>VLOOKUP(K82, orders!A:I, 8,FALSE)</f>
        <v>New South Wales</v>
      </c>
      <c r="W82" s="5">
        <f>VLOOKUP(P82, customers!A:D, 1, FALSE)</f>
        <v>614</v>
      </c>
      <c r="X82" s="7" t="str">
        <f>VLOOKUP(P82, customers!A:D, 2, FALSE)</f>
        <v>Sherwynd Batsford</v>
      </c>
      <c r="Y82" s="7"/>
    </row>
    <row r="83" spans="1:25">
      <c r="A83" s="2">
        <v>81</v>
      </c>
      <c r="B83" s="2" t="s">
        <v>3021</v>
      </c>
      <c r="C83" s="2" t="s">
        <v>3106</v>
      </c>
      <c r="D83" s="2" t="s">
        <v>3026</v>
      </c>
      <c r="E83" s="2" t="s">
        <v>3040</v>
      </c>
      <c r="F83" s="2">
        <v>96</v>
      </c>
      <c r="G83" s="2">
        <v>42</v>
      </c>
      <c r="H83" s="2" t="s">
        <v>3118</v>
      </c>
      <c r="I83" s="6">
        <f>VLOOKUP(A83, sales!A:F, 6,FALSE)</f>
        <v>186</v>
      </c>
      <c r="J83" s="7">
        <f>VLOOKUP(A83, sales!A:F, 1,FALSE)</f>
        <v>81</v>
      </c>
      <c r="K83" s="7">
        <f>VLOOKUP(A83, sales!A:F, 2,FALSE)</f>
        <v>17</v>
      </c>
      <c r="L83" s="7">
        <f>VLOOKUP(A83, sales!A:F, 3,FALSE)</f>
        <v>1066</v>
      </c>
      <c r="M83" s="7">
        <f>VLOOKUP(A83, sales!A:F, 4,FALSE)</f>
        <v>93</v>
      </c>
      <c r="N83" s="7">
        <f>VLOOKUP(A83, sales!A:F, 5,FALSE)</f>
        <v>2</v>
      </c>
      <c r="O83" s="5">
        <f>VLOOKUP(K83, orders!A:I, 1,FALSE)</f>
        <v>17</v>
      </c>
      <c r="P83" s="7">
        <f>VLOOKUP(K83, orders!A:I, 2,FALSE)</f>
        <v>614</v>
      </c>
      <c r="Q83" s="7">
        <f>VLOOKUP(K83, orders!A:I, 3,FALSE)</f>
        <v>51822</v>
      </c>
      <c r="R83" s="10">
        <f>VLOOKUP(K83, orders!A:I, 4,FALSE)</f>
        <v>44236</v>
      </c>
      <c r="S83" s="11">
        <f>VLOOKUP(K83, orders!A:I, 5,FALSE)</f>
        <v>44238</v>
      </c>
      <c r="T83" s="7" t="str">
        <f>VLOOKUP(K83, orders!A:I, 6,FALSE)</f>
        <v>Polygender</v>
      </c>
      <c r="U83" s="7">
        <f>VLOOKUP(K83, orders!A:I, 7,FALSE)</f>
        <v>45</v>
      </c>
      <c r="V83" s="7" t="str">
        <f>VLOOKUP(K83, orders!A:I, 8,FALSE)</f>
        <v>New South Wales</v>
      </c>
      <c r="W83" s="5">
        <f>VLOOKUP(P83, customers!A:D, 1, FALSE)</f>
        <v>614</v>
      </c>
      <c r="X83" s="7" t="str">
        <f>VLOOKUP(P83, customers!A:D, 2, FALSE)</f>
        <v>Sherwynd Batsford</v>
      </c>
      <c r="Y83" s="7"/>
    </row>
    <row r="84" spans="1:25">
      <c r="A84" s="2">
        <v>82</v>
      </c>
      <c r="B84" s="2" t="s">
        <v>3021</v>
      </c>
      <c r="C84" s="2" t="s">
        <v>3106</v>
      </c>
      <c r="D84" s="2" t="s">
        <v>3028</v>
      </c>
      <c r="E84" s="2" t="s">
        <v>3040</v>
      </c>
      <c r="F84" s="2">
        <v>96</v>
      </c>
      <c r="G84" s="2">
        <v>59</v>
      </c>
      <c r="H84" s="2" t="s">
        <v>3119</v>
      </c>
      <c r="I84" s="6">
        <f>VLOOKUP(A84, sales!A:F, 6,FALSE)</f>
        <v>104</v>
      </c>
      <c r="J84" s="7">
        <f>VLOOKUP(A84, sales!A:F, 1,FALSE)</f>
        <v>82</v>
      </c>
      <c r="K84" s="7">
        <f>VLOOKUP(A84, sales!A:F, 2,FALSE)</f>
        <v>18</v>
      </c>
      <c r="L84" s="7">
        <f>VLOOKUP(A84, sales!A:F, 3,FALSE)</f>
        <v>35</v>
      </c>
      <c r="M84" s="7">
        <f>VLOOKUP(A84, sales!A:F, 4,FALSE)</f>
        <v>104</v>
      </c>
      <c r="N84" s="7">
        <f>VLOOKUP(A84, sales!A:F, 5,FALSE)</f>
        <v>1</v>
      </c>
      <c r="O84" s="5">
        <f>VLOOKUP(K84, orders!A:I, 1,FALSE)</f>
        <v>18</v>
      </c>
      <c r="P84" s="7">
        <f>VLOOKUP(K84, orders!A:I, 2,FALSE)</f>
        <v>299</v>
      </c>
      <c r="Q84" s="7">
        <f>VLOOKUP(K84, orders!A:I, 3,FALSE)</f>
        <v>22902</v>
      </c>
      <c r="R84" s="10">
        <f>VLOOKUP(K84, orders!A:I, 4,FALSE)</f>
        <v>44197</v>
      </c>
      <c r="S84" s="11">
        <f>VLOOKUP(K84, orders!A:I, 5,FALSE)</f>
        <v>44199</v>
      </c>
      <c r="T84" s="7" t="str">
        <f>VLOOKUP(K84, orders!A:I, 6,FALSE)</f>
        <v>Non-binary</v>
      </c>
      <c r="U84" s="7">
        <f>VLOOKUP(K84, orders!A:I, 7,FALSE)</f>
        <v>32</v>
      </c>
      <c r="V84" s="7" t="str">
        <f>VLOOKUP(K84, orders!A:I, 8,FALSE)</f>
        <v>Victoria</v>
      </c>
      <c r="W84" s="5">
        <f>VLOOKUP(P84, customers!A:D, 1, FALSE)</f>
        <v>299</v>
      </c>
      <c r="X84" s="7" t="str">
        <f>VLOOKUP(P84, customers!A:D, 2, FALSE)</f>
        <v>Anny Midden</v>
      </c>
      <c r="Y84" s="7"/>
    </row>
    <row r="85" spans="1:25">
      <c r="A85" s="2">
        <v>83</v>
      </c>
      <c r="B85" s="2" t="s">
        <v>3021</v>
      </c>
      <c r="C85" s="2" t="s">
        <v>3106</v>
      </c>
      <c r="D85" s="2" t="s">
        <v>3030</v>
      </c>
      <c r="E85" s="2" t="s">
        <v>3040</v>
      </c>
      <c r="F85" s="2">
        <v>96</v>
      </c>
      <c r="G85" s="2">
        <v>80</v>
      </c>
      <c r="H85" s="2" t="s">
        <v>3120</v>
      </c>
      <c r="I85" s="6">
        <f>VLOOKUP(A85, sales!A:F, 6,FALSE)</f>
        <v>291</v>
      </c>
      <c r="J85" s="7">
        <f>VLOOKUP(A85, sales!A:F, 1,FALSE)</f>
        <v>83</v>
      </c>
      <c r="K85" s="7">
        <f>VLOOKUP(A85, sales!A:F, 2,FALSE)</f>
        <v>18</v>
      </c>
      <c r="L85" s="7">
        <f>VLOOKUP(A85, sales!A:F, 3,FALSE)</f>
        <v>970</v>
      </c>
      <c r="M85" s="7">
        <f>VLOOKUP(A85, sales!A:F, 4,FALSE)</f>
        <v>97</v>
      </c>
      <c r="N85" s="7">
        <f>VLOOKUP(A85, sales!A:F, 5,FALSE)</f>
        <v>3</v>
      </c>
      <c r="O85" s="5">
        <f>VLOOKUP(K85, orders!A:I, 1,FALSE)</f>
        <v>18</v>
      </c>
      <c r="P85" s="7">
        <f>VLOOKUP(K85, orders!A:I, 2,FALSE)</f>
        <v>299</v>
      </c>
      <c r="Q85" s="7">
        <f>VLOOKUP(K85, orders!A:I, 3,FALSE)</f>
        <v>22902</v>
      </c>
      <c r="R85" s="10">
        <f>VLOOKUP(K85, orders!A:I, 4,FALSE)</f>
        <v>44197</v>
      </c>
      <c r="S85" s="11">
        <f>VLOOKUP(K85, orders!A:I, 5,FALSE)</f>
        <v>44199</v>
      </c>
      <c r="T85" s="7" t="str">
        <f>VLOOKUP(K85, orders!A:I, 6,FALSE)</f>
        <v>Non-binary</v>
      </c>
      <c r="U85" s="7">
        <f>VLOOKUP(K85, orders!A:I, 7,FALSE)</f>
        <v>32</v>
      </c>
      <c r="V85" s="7" t="str">
        <f>VLOOKUP(K85, orders!A:I, 8,FALSE)</f>
        <v>Victoria</v>
      </c>
      <c r="W85" s="5">
        <f>VLOOKUP(P85, customers!A:D, 1, FALSE)</f>
        <v>299</v>
      </c>
      <c r="X85" s="7" t="str">
        <f>VLOOKUP(P85, customers!A:D, 2, FALSE)</f>
        <v>Anny Midden</v>
      </c>
      <c r="Y85" s="7"/>
    </row>
    <row r="86" spans="1:25">
      <c r="A86" s="2">
        <v>84</v>
      </c>
      <c r="B86" s="2" t="s">
        <v>3021</v>
      </c>
      <c r="C86" s="2" t="s">
        <v>3106</v>
      </c>
      <c r="D86" s="2" t="s">
        <v>3032</v>
      </c>
      <c r="E86" s="2" t="s">
        <v>3040</v>
      </c>
      <c r="F86" s="2">
        <v>96</v>
      </c>
      <c r="G86" s="2">
        <v>72</v>
      </c>
      <c r="H86" s="2" t="s">
        <v>3121</v>
      </c>
      <c r="I86" s="6">
        <f>VLOOKUP(A86, sales!A:F, 6,FALSE)</f>
        <v>105</v>
      </c>
      <c r="J86" s="7">
        <f>VLOOKUP(A86, sales!A:F, 1,FALSE)</f>
        <v>84</v>
      </c>
      <c r="K86" s="7">
        <f>VLOOKUP(A86, sales!A:F, 2,FALSE)</f>
        <v>18</v>
      </c>
      <c r="L86" s="7">
        <f>VLOOKUP(A86, sales!A:F, 3,FALSE)</f>
        <v>285</v>
      </c>
      <c r="M86" s="7">
        <f>VLOOKUP(A86, sales!A:F, 4,FALSE)</f>
        <v>105</v>
      </c>
      <c r="N86" s="7">
        <f>VLOOKUP(A86, sales!A:F, 5,FALSE)</f>
        <v>1</v>
      </c>
      <c r="O86" s="5">
        <f>VLOOKUP(K86, orders!A:I, 1,FALSE)</f>
        <v>18</v>
      </c>
      <c r="P86" s="7">
        <f>VLOOKUP(K86, orders!A:I, 2,FALSE)</f>
        <v>299</v>
      </c>
      <c r="Q86" s="7">
        <f>VLOOKUP(K86, orders!A:I, 3,FALSE)</f>
        <v>22902</v>
      </c>
      <c r="R86" s="10">
        <f>VLOOKUP(K86, orders!A:I, 4,FALSE)</f>
        <v>44197</v>
      </c>
      <c r="S86" s="11">
        <f>VLOOKUP(K86, orders!A:I, 5,FALSE)</f>
        <v>44199</v>
      </c>
      <c r="T86" s="7" t="str">
        <f>VLOOKUP(K86, orders!A:I, 6,FALSE)</f>
        <v>Non-binary</v>
      </c>
      <c r="U86" s="7">
        <f>VLOOKUP(K86, orders!A:I, 7,FALSE)</f>
        <v>32</v>
      </c>
      <c r="V86" s="7" t="str">
        <f>VLOOKUP(K86, orders!A:I, 8,FALSE)</f>
        <v>Victoria</v>
      </c>
      <c r="W86" s="5">
        <f>VLOOKUP(P86, customers!A:D, 1, FALSE)</f>
        <v>299</v>
      </c>
      <c r="X86" s="7" t="str">
        <f>VLOOKUP(P86, customers!A:D, 2, FALSE)</f>
        <v>Anny Midden</v>
      </c>
      <c r="Y86" s="7"/>
    </row>
    <row r="87" spans="1:25">
      <c r="A87" s="2">
        <v>85</v>
      </c>
      <c r="B87" s="2" t="s">
        <v>3021</v>
      </c>
      <c r="C87" s="2" t="s">
        <v>3106</v>
      </c>
      <c r="D87" s="2" t="s">
        <v>3023</v>
      </c>
      <c r="E87" s="2" t="s">
        <v>3046</v>
      </c>
      <c r="F87" s="2">
        <v>96</v>
      </c>
      <c r="G87" s="2">
        <v>55</v>
      </c>
      <c r="H87" s="2" t="s">
        <v>3122</v>
      </c>
      <c r="I87" s="6">
        <f>VLOOKUP(A87, sales!A:F, 6,FALSE)</f>
        <v>345</v>
      </c>
      <c r="J87" s="7">
        <f>VLOOKUP(A87, sales!A:F, 1,FALSE)</f>
        <v>85</v>
      </c>
      <c r="K87" s="7">
        <f>VLOOKUP(A87, sales!A:F, 2,FALSE)</f>
        <v>18</v>
      </c>
      <c r="L87" s="7">
        <f>VLOOKUP(A87, sales!A:F, 3,FALSE)</f>
        <v>1110</v>
      </c>
      <c r="M87" s="7">
        <f>VLOOKUP(A87, sales!A:F, 4,FALSE)</f>
        <v>115</v>
      </c>
      <c r="N87" s="7">
        <f>VLOOKUP(A87, sales!A:F, 5,FALSE)</f>
        <v>3</v>
      </c>
      <c r="O87" s="5">
        <f>VLOOKUP(K87, orders!A:I, 1,FALSE)</f>
        <v>18</v>
      </c>
      <c r="P87" s="7">
        <f>VLOOKUP(K87, orders!A:I, 2,FALSE)</f>
        <v>299</v>
      </c>
      <c r="Q87" s="7">
        <f>VLOOKUP(K87, orders!A:I, 3,FALSE)</f>
        <v>22902</v>
      </c>
      <c r="R87" s="10">
        <f>VLOOKUP(K87, orders!A:I, 4,FALSE)</f>
        <v>44197</v>
      </c>
      <c r="S87" s="11">
        <f>VLOOKUP(K87, orders!A:I, 5,FALSE)</f>
        <v>44199</v>
      </c>
      <c r="T87" s="7" t="str">
        <f>VLOOKUP(K87, orders!A:I, 6,FALSE)</f>
        <v>Non-binary</v>
      </c>
      <c r="U87" s="7">
        <f>VLOOKUP(K87, orders!A:I, 7,FALSE)</f>
        <v>32</v>
      </c>
      <c r="V87" s="7" t="str">
        <f>VLOOKUP(K87, orders!A:I, 8,FALSE)</f>
        <v>Victoria</v>
      </c>
      <c r="W87" s="5">
        <f>VLOOKUP(P87, customers!A:D, 1, FALSE)</f>
        <v>299</v>
      </c>
      <c r="X87" s="7" t="str">
        <f>VLOOKUP(P87, customers!A:D, 2, FALSE)</f>
        <v>Anny Midden</v>
      </c>
      <c r="Y87" s="7"/>
    </row>
    <row r="88" spans="1:25">
      <c r="A88" s="2">
        <v>86</v>
      </c>
      <c r="B88" s="2" t="s">
        <v>3021</v>
      </c>
      <c r="C88" s="2" t="s">
        <v>3106</v>
      </c>
      <c r="D88" s="2" t="s">
        <v>3026</v>
      </c>
      <c r="E88" s="2" t="s">
        <v>3046</v>
      </c>
      <c r="F88" s="2">
        <v>96</v>
      </c>
      <c r="G88" s="2">
        <v>57</v>
      </c>
      <c r="H88" s="2" t="s">
        <v>3123</v>
      </c>
      <c r="I88" s="6">
        <f>VLOOKUP(A88, sales!A:F, 6,FALSE)</f>
        <v>107</v>
      </c>
      <c r="J88" s="7">
        <f>VLOOKUP(A88, sales!A:F, 1,FALSE)</f>
        <v>86</v>
      </c>
      <c r="K88" s="7">
        <f>VLOOKUP(A88, sales!A:F, 2,FALSE)</f>
        <v>18</v>
      </c>
      <c r="L88" s="7">
        <f>VLOOKUP(A88, sales!A:F, 3,FALSE)</f>
        <v>452</v>
      </c>
      <c r="M88" s="7">
        <f>VLOOKUP(A88, sales!A:F, 4,FALSE)</f>
        <v>107</v>
      </c>
      <c r="N88" s="7">
        <f>VLOOKUP(A88, sales!A:F, 5,FALSE)</f>
        <v>1</v>
      </c>
      <c r="O88" s="5">
        <f>VLOOKUP(K88, orders!A:I, 1,FALSE)</f>
        <v>18</v>
      </c>
      <c r="P88" s="7">
        <f>VLOOKUP(K88, orders!A:I, 2,FALSE)</f>
        <v>299</v>
      </c>
      <c r="Q88" s="7">
        <f>VLOOKUP(K88, orders!A:I, 3,FALSE)</f>
        <v>22902</v>
      </c>
      <c r="R88" s="10">
        <f>VLOOKUP(K88, orders!A:I, 4,FALSE)</f>
        <v>44197</v>
      </c>
      <c r="S88" s="11">
        <f>VLOOKUP(K88, orders!A:I, 5,FALSE)</f>
        <v>44199</v>
      </c>
      <c r="T88" s="7" t="str">
        <f>VLOOKUP(K88, orders!A:I, 6,FALSE)</f>
        <v>Non-binary</v>
      </c>
      <c r="U88" s="7">
        <f>VLOOKUP(K88, orders!A:I, 7,FALSE)</f>
        <v>32</v>
      </c>
      <c r="V88" s="7" t="str">
        <f>VLOOKUP(K88, orders!A:I, 8,FALSE)</f>
        <v>Victoria</v>
      </c>
      <c r="W88" s="5">
        <f>VLOOKUP(P88, customers!A:D, 1, FALSE)</f>
        <v>299</v>
      </c>
      <c r="X88" s="7" t="str">
        <f>VLOOKUP(P88, customers!A:D, 2, FALSE)</f>
        <v>Anny Midden</v>
      </c>
      <c r="Y88" s="7"/>
    </row>
    <row r="89" spans="1:25">
      <c r="A89" s="2">
        <v>87</v>
      </c>
      <c r="B89" s="2" t="s">
        <v>3021</v>
      </c>
      <c r="C89" s="2" t="s">
        <v>3106</v>
      </c>
      <c r="D89" s="2" t="s">
        <v>3028</v>
      </c>
      <c r="E89" s="2" t="s">
        <v>3046</v>
      </c>
      <c r="F89" s="2">
        <v>96</v>
      </c>
      <c r="G89" s="2">
        <v>66</v>
      </c>
      <c r="H89" s="2" t="s">
        <v>3124</v>
      </c>
      <c r="I89" s="6">
        <f>VLOOKUP(A89, sales!A:F, 6,FALSE)</f>
        <v>118</v>
      </c>
      <c r="J89" s="7">
        <f>VLOOKUP(A89, sales!A:F, 1,FALSE)</f>
        <v>87</v>
      </c>
      <c r="K89" s="7">
        <f>VLOOKUP(A89, sales!A:F, 2,FALSE)</f>
        <v>19</v>
      </c>
      <c r="L89" s="7">
        <f>VLOOKUP(A89, sales!A:F, 3,FALSE)</f>
        <v>71</v>
      </c>
      <c r="M89" s="7">
        <f>VLOOKUP(A89, sales!A:F, 4,FALSE)</f>
        <v>118</v>
      </c>
      <c r="N89" s="7">
        <f>VLOOKUP(A89, sales!A:F, 5,FALSE)</f>
        <v>1</v>
      </c>
      <c r="O89" s="5">
        <f>VLOOKUP(K89, orders!A:I, 1,FALSE)</f>
        <v>19</v>
      </c>
      <c r="P89" s="7">
        <f>VLOOKUP(K89, orders!A:I, 2,FALSE)</f>
        <v>513</v>
      </c>
      <c r="Q89" s="7">
        <f>VLOOKUP(K89, orders!A:I, 3,FALSE)</f>
        <v>56754</v>
      </c>
      <c r="R89" s="10">
        <f>VLOOKUP(K89, orders!A:I, 4,FALSE)</f>
        <v>44438</v>
      </c>
      <c r="S89" s="11">
        <f>VLOOKUP(K89, orders!A:I, 5,FALSE)</f>
        <v>44449</v>
      </c>
      <c r="T89" s="7" t="str">
        <f>VLOOKUP(K89, orders!A:I, 6,FALSE)</f>
        <v>Non-binary</v>
      </c>
      <c r="U89" s="7">
        <f>VLOOKUP(K89, orders!A:I, 7,FALSE)</f>
        <v>39</v>
      </c>
      <c r="V89" s="7" t="str">
        <f>VLOOKUP(K89, orders!A:I, 8,FALSE)</f>
        <v>Tasmania</v>
      </c>
      <c r="W89" s="5">
        <f>VLOOKUP(P89, customers!A:D, 1, FALSE)</f>
        <v>513</v>
      </c>
      <c r="X89" s="7" t="str">
        <f>VLOOKUP(P89, customers!A:D, 2, FALSE)</f>
        <v>Corri Womack</v>
      </c>
      <c r="Y89" s="7"/>
    </row>
    <row r="90" spans="1:25">
      <c r="A90" s="2">
        <v>88</v>
      </c>
      <c r="B90" s="2" t="s">
        <v>3021</v>
      </c>
      <c r="C90" s="2" t="s">
        <v>3106</v>
      </c>
      <c r="D90" s="2" t="s">
        <v>3030</v>
      </c>
      <c r="E90" s="2" t="s">
        <v>3046</v>
      </c>
      <c r="F90" s="2">
        <v>96</v>
      </c>
      <c r="G90" s="2">
        <v>72</v>
      </c>
      <c r="H90" s="2" t="s">
        <v>3125</v>
      </c>
      <c r="I90" s="6">
        <f>VLOOKUP(A90, sales!A:F, 6,FALSE)</f>
        <v>218</v>
      </c>
      <c r="J90" s="7">
        <f>VLOOKUP(A90, sales!A:F, 1,FALSE)</f>
        <v>88</v>
      </c>
      <c r="K90" s="7">
        <f>VLOOKUP(A90, sales!A:F, 2,FALSE)</f>
        <v>19</v>
      </c>
      <c r="L90" s="7">
        <f>VLOOKUP(A90, sales!A:F, 3,FALSE)</f>
        <v>347</v>
      </c>
      <c r="M90" s="7">
        <f>VLOOKUP(A90, sales!A:F, 4,FALSE)</f>
        <v>109</v>
      </c>
      <c r="N90" s="7">
        <f>VLOOKUP(A90, sales!A:F, 5,FALSE)</f>
        <v>2</v>
      </c>
      <c r="O90" s="5">
        <f>VLOOKUP(K90, orders!A:I, 1,FALSE)</f>
        <v>19</v>
      </c>
      <c r="P90" s="7">
        <f>VLOOKUP(K90, orders!A:I, 2,FALSE)</f>
        <v>513</v>
      </c>
      <c r="Q90" s="7">
        <f>VLOOKUP(K90, orders!A:I, 3,FALSE)</f>
        <v>56754</v>
      </c>
      <c r="R90" s="10">
        <f>VLOOKUP(K90, orders!A:I, 4,FALSE)</f>
        <v>44438</v>
      </c>
      <c r="S90" s="11">
        <f>VLOOKUP(K90, orders!A:I, 5,FALSE)</f>
        <v>44449</v>
      </c>
      <c r="T90" s="7" t="str">
        <f>VLOOKUP(K90, orders!A:I, 6,FALSE)</f>
        <v>Non-binary</v>
      </c>
      <c r="U90" s="7">
        <f>VLOOKUP(K90, orders!A:I, 7,FALSE)</f>
        <v>39</v>
      </c>
      <c r="V90" s="7" t="str">
        <f>VLOOKUP(K90, orders!A:I, 8,FALSE)</f>
        <v>Tasmania</v>
      </c>
      <c r="W90" s="5">
        <f>VLOOKUP(P90, customers!A:D, 1, FALSE)</f>
        <v>513</v>
      </c>
      <c r="X90" s="7" t="str">
        <f>VLOOKUP(P90, customers!A:D, 2, FALSE)</f>
        <v>Corri Womack</v>
      </c>
      <c r="Y90" s="7"/>
    </row>
    <row r="91" spans="1:25">
      <c r="A91" s="2">
        <v>89</v>
      </c>
      <c r="B91" s="2" t="s">
        <v>3021</v>
      </c>
      <c r="C91" s="2" t="s">
        <v>3106</v>
      </c>
      <c r="D91" s="2" t="s">
        <v>3032</v>
      </c>
      <c r="E91" s="2" t="s">
        <v>3046</v>
      </c>
      <c r="F91" s="2">
        <v>96</v>
      </c>
      <c r="G91" s="2">
        <v>77</v>
      </c>
      <c r="H91" s="2" t="s">
        <v>3126</v>
      </c>
      <c r="I91" s="6">
        <f>VLOOKUP(A91, sales!A:F, 6,FALSE)</f>
        <v>218</v>
      </c>
      <c r="J91" s="7">
        <f>VLOOKUP(A91, sales!A:F, 1,FALSE)</f>
        <v>89</v>
      </c>
      <c r="K91" s="7">
        <f>VLOOKUP(A91, sales!A:F, 2,FALSE)</f>
        <v>19</v>
      </c>
      <c r="L91" s="7">
        <f>VLOOKUP(A91, sales!A:F, 3,FALSE)</f>
        <v>316</v>
      </c>
      <c r="M91" s="7">
        <f>VLOOKUP(A91, sales!A:F, 4,FALSE)</f>
        <v>109</v>
      </c>
      <c r="N91" s="7">
        <f>VLOOKUP(A91, sales!A:F, 5,FALSE)</f>
        <v>2</v>
      </c>
      <c r="O91" s="5">
        <f>VLOOKUP(K91, orders!A:I, 1,FALSE)</f>
        <v>19</v>
      </c>
      <c r="P91" s="7">
        <f>VLOOKUP(K91, orders!A:I, 2,FALSE)</f>
        <v>513</v>
      </c>
      <c r="Q91" s="7">
        <f>VLOOKUP(K91, orders!A:I, 3,FALSE)</f>
        <v>56754</v>
      </c>
      <c r="R91" s="10">
        <f>VLOOKUP(K91, orders!A:I, 4,FALSE)</f>
        <v>44438</v>
      </c>
      <c r="S91" s="11">
        <f>VLOOKUP(K91, orders!A:I, 5,FALSE)</f>
        <v>44449</v>
      </c>
      <c r="T91" s="7" t="str">
        <f>VLOOKUP(K91, orders!A:I, 6,FALSE)</f>
        <v>Non-binary</v>
      </c>
      <c r="U91" s="7">
        <f>VLOOKUP(K91, orders!A:I, 7,FALSE)</f>
        <v>39</v>
      </c>
      <c r="V91" s="7" t="str">
        <f>VLOOKUP(K91, orders!A:I, 8,FALSE)</f>
        <v>Tasmania</v>
      </c>
      <c r="W91" s="5">
        <f>VLOOKUP(P91, customers!A:D, 1, FALSE)</f>
        <v>513</v>
      </c>
      <c r="X91" s="7" t="str">
        <f>VLOOKUP(P91, customers!A:D, 2, FALSE)</f>
        <v>Corri Womack</v>
      </c>
      <c r="Y91" s="7"/>
    </row>
    <row r="92" spans="1:25">
      <c r="A92" s="2">
        <v>90</v>
      </c>
      <c r="B92" s="2" t="s">
        <v>3021</v>
      </c>
      <c r="C92" s="2" t="s">
        <v>3106</v>
      </c>
      <c r="D92" s="2" t="s">
        <v>3023</v>
      </c>
      <c r="E92" s="2" t="s">
        <v>3052</v>
      </c>
      <c r="F92" s="2">
        <v>96</v>
      </c>
      <c r="G92" s="2">
        <v>62</v>
      </c>
      <c r="H92" s="2" t="s">
        <v>3127</v>
      </c>
      <c r="I92" s="6">
        <f>VLOOKUP(A92, sales!A:F, 6,FALSE)</f>
        <v>351</v>
      </c>
      <c r="J92" s="7">
        <f>VLOOKUP(A92, sales!A:F, 1,FALSE)</f>
        <v>90</v>
      </c>
      <c r="K92" s="7">
        <f>VLOOKUP(A92, sales!A:F, 2,FALSE)</f>
        <v>19</v>
      </c>
      <c r="L92" s="7">
        <f>VLOOKUP(A92, sales!A:F, 3,FALSE)</f>
        <v>809</v>
      </c>
      <c r="M92" s="7">
        <f>VLOOKUP(A92, sales!A:F, 4,FALSE)</f>
        <v>117</v>
      </c>
      <c r="N92" s="7">
        <f>VLOOKUP(A92, sales!A:F, 5,FALSE)</f>
        <v>3</v>
      </c>
      <c r="O92" s="5">
        <f>VLOOKUP(K92, orders!A:I, 1,FALSE)</f>
        <v>19</v>
      </c>
      <c r="P92" s="7">
        <f>VLOOKUP(K92, orders!A:I, 2,FALSE)</f>
        <v>513</v>
      </c>
      <c r="Q92" s="7">
        <f>VLOOKUP(K92, orders!A:I, 3,FALSE)</f>
        <v>56754</v>
      </c>
      <c r="R92" s="10">
        <f>VLOOKUP(K92, orders!A:I, 4,FALSE)</f>
        <v>44438</v>
      </c>
      <c r="S92" s="11">
        <f>VLOOKUP(K92, orders!A:I, 5,FALSE)</f>
        <v>44449</v>
      </c>
      <c r="T92" s="7" t="str">
        <f>VLOOKUP(K92, orders!A:I, 6,FALSE)</f>
        <v>Non-binary</v>
      </c>
      <c r="U92" s="7">
        <f>VLOOKUP(K92, orders!A:I, 7,FALSE)</f>
        <v>39</v>
      </c>
      <c r="V92" s="7" t="str">
        <f>VLOOKUP(K92, orders!A:I, 8,FALSE)</f>
        <v>Tasmania</v>
      </c>
      <c r="W92" s="5">
        <f>VLOOKUP(P92, customers!A:D, 1, FALSE)</f>
        <v>513</v>
      </c>
      <c r="X92" s="7" t="str">
        <f>VLOOKUP(P92, customers!A:D, 2, FALSE)</f>
        <v>Corri Womack</v>
      </c>
      <c r="Y92" s="7"/>
    </row>
    <row r="93" spans="1:25">
      <c r="A93" s="2">
        <v>91</v>
      </c>
      <c r="B93" s="2" t="s">
        <v>3021</v>
      </c>
      <c r="C93" s="2" t="s">
        <v>3106</v>
      </c>
      <c r="D93" s="2" t="s">
        <v>3026</v>
      </c>
      <c r="E93" s="2" t="s">
        <v>3052</v>
      </c>
      <c r="F93" s="2">
        <v>96</v>
      </c>
      <c r="G93" s="2">
        <v>43</v>
      </c>
      <c r="H93" s="2" t="s">
        <v>3128</v>
      </c>
      <c r="I93" s="6">
        <f>VLOOKUP(A93, sales!A:F, 6,FALSE)</f>
        <v>339</v>
      </c>
      <c r="J93" s="7">
        <f>VLOOKUP(A93, sales!A:F, 1,FALSE)</f>
        <v>91</v>
      </c>
      <c r="K93" s="7">
        <f>VLOOKUP(A93, sales!A:F, 2,FALSE)</f>
        <v>19</v>
      </c>
      <c r="L93" s="7">
        <f>VLOOKUP(A93, sales!A:F, 3,FALSE)</f>
        <v>682</v>
      </c>
      <c r="M93" s="7">
        <f>VLOOKUP(A93, sales!A:F, 4,FALSE)</f>
        <v>113</v>
      </c>
      <c r="N93" s="7">
        <f>VLOOKUP(A93, sales!A:F, 5,FALSE)</f>
        <v>3</v>
      </c>
      <c r="O93" s="5">
        <f>VLOOKUP(K93, orders!A:I, 1,FALSE)</f>
        <v>19</v>
      </c>
      <c r="P93" s="7">
        <f>VLOOKUP(K93, orders!A:I, 2,FALSE)</f>
        <v>513</v>
      </c>
      <c r="Q93" s="7">
        <f>VLOOKUP(K93, orders!A:I, 3,FALSE)</f>
        <v>56754</v>
      </c>
      <c r="R93" s="10">
        <f>VLOOKUP(K93, orders!A:I, 4,FALSE)</f>
        <v>44438</v>
      </c>
      <c r="S93" s="11">
        <f>VLOOKUP(K93, orders!A:I, 5,FALSE)</f>
        <v>44449</v>
      </c>
      <c r="T93" s="7" t="str">
        <f>VLOOKUP(K93, orders!A:I, 6,FALSE)</f>
        <v>Non-binary</v>
      </c>
      <c r="U93" s="7">
        <f>VLOOKUP(K93, orders!A:I, 7,FALSE)</f>
        <v>39</v>
      </c>
      <c r="V93" s="7" t="str">
        <f>VLOOKUP(K93, orders!A:I, 8,FALSE)</f>
        <v>Tasmania</v>
      </c>
      <c r="W93" s="5">
        <f>VLOOKUP(P93, customers!A:D, 1, FALSE)</f>
        <v>513</v>
      </c>
      <c r="X93" s="7" t="str">
        <f>VLOOKUP(P93, customers!A:D, 2, FALSE)</f>
        <v>Corri Womack</v>
      </c>
      <c r="Y93" s="7"/>
    </row>
    <row r="94" spans="1:25">
      <c r="A94" s="2">
        <v>92</v>
      </c>
      <c r="B94" s="2" t="s">
        <v>3021</v>
      </c>
      <c r="C94" s="2" t="s">
        <v>3106</v>
      </c>
      <c r="D94" s="2" t="s">
        <v>3028</v>
      </c>
      <c r="E94" s="2" t="s">
        <v>3052</v>
      </c>
      <c r="F94" s="2">
        <v>96</v>
      </c>
      <c r="G94" s="2">
        <v>73</v>
      </c>
      <c r="H94" s="2" t="s">
        <v>3129</v>
      </c>
      <c r="I94" s="6">
        <f>VLOOKUP(A94, sales!A:F, 6,FALSE)</f>
        <v>224</v>
      </c>
      <c r="J94" s="7">
        <f>VLOOKUP(A94, sales!A:F, 1,FALSE)</f>
        <v>92</v>
      </c>
      <c r="K94" s="7">
        <f>VLOOKUP(A94, sales!A:F, 2,FALSE)</f>
        <v>20</v>
      </c>
      <c r="L94" s="7">
        <f>VLOOKUP(A94, sales!A:F, 3,FALSE)</f>
        <v>596</v>
      </c>
      <c r="M94" s="7">
        <f>VLOOKUP(A94, sales!A:F, 4,FALSE)</f>
        <v>112</v>
      </c>
      <c r="N94" s="7">
        <f>VLOOKUP(A94, sales!A:F, 5,FALSE)</f>
        <v>2</v>
      </c>
      <c r="O94" s="5">
        <f>VLOOKUP(K94, orders!A:I, 1,FALSE)</f>
        <v>20</v>
      </c>
      <c r="P94" s="7">
        <f>VLOOKUP(K94, orders!A:I, 2,FALSE)</f>
        <v>789</v>
      </c>
      <c r="Q94" s="7">
        <f>VLOOKUP(K94, orders!A:I, 3,FALSE)</f>
        <v>45129</v>
      </c>
      <c r="R94" s="10">
        <f>VLOOKUP(K94, orders!A:I, 4,FALSE)</f>
        <v>44209</v>
      </c>
      <c r="S94" s="11">
        <f>VLOOKUP(K94, orders!A:I, 5,FALSE)</f>
        <v>44216</v>
      </c>
      <c r="T94" s="7" t="str">
        <f>VLOOKUP(K94, orders!A:I, 6,FALSE)</f>
        <v>Genderqueer</v>
      </c>
      <c r="U94" s="7">
        <f>VLOOKUP(K94, orders!A:I, 7,FALSE)</f>
        <v>36</v>
      </c>
      <c r="V94" s="7" t="str">
        <f>VLOOKUP(K94, orders!A:I, 8,FALSE)</f>
        <v>Western Australia</v>
      </c>
      <c r="W94" s="5">
        <f>VLOOKUP(P94, customers!A:D, 1, FALSE)</f>
        <v>789</v>
      </c>
      <c r="X94" s="7" t="str">
        <f>VLOOKUP(P94, customers!A:D, 2, FALSE)</f>
        <v>Bone Perche</v>
      </c>
      <c r="Y94" s="7"/>
    </row>
    <row r="95" spans="1:25">
      <c r="A95" s="2">
        <v>93</v>
      </c>
      <c r="B95" s="2" t="s">
        <v>3021</v>
      </c>
      <c r="C95" s="2" t="s">
        <v>3106</v>
      </c>
      <c r="D95" s="2" t="s">
        <v>3030</v>
      </c>
      <c r="E95" s="2" t="s">
        <v>3052</v>
      </c>
      <c r="F95" s="2">
        <v>96</v>
      </c>
      <c r="G95" s="2">
        <v>44</v>
      </c>
      <c r="H95" s="2" t="s">
        <v>3130</v>
      </c>
      <c r="I95" s="6">
        <f>VLOOKUP(A95, sales!A:F, 6,FALSE)</f>
        <v>354</v>
      </c>
      <c r="J95" s="7">
        <f>VLOOKUP(A95, sales!A:F, 1,FALSE)</f>
        <v>93</v>
      </c>
      <c r="K95" s="7">
        <f>VLOOKUP(A95, sales!A:F, 2,FALSE)</f>
        <v>20</v>
      </c>
      <c r="L95" s="7">
        <f>VLOOKUP(A95, sales!A:F, 3,FALSE)</f>
        <v>85</v>
      </c>
      <c r="M95" s="7">
        <f>VLOOKUP(A95, sales!A:F, 4,FALSE)</f>
        <v>118</v>
      </c>
      <c r="N95" s="7">
        <f>VLOOKUP(A95, sales!A:F, 5,FALSE)</f>
        <v>3</v>
      </c>
      <c r="O95" s="5">
        <f>VLOOKUP(K95, orders!A:I, 1,FALSE)</f>
        <v>20</v>
      </c>
      <c r="P95" s="7">
        <f>VLOOKUP(K95, orders!A:I, 2,FALSE)</f>
        <v>789</v>
      </c>
      <c r="Q95" s="7">
        <f>VLOOKUP(K95, orders!A:I, 3,FALSE)</f>
        <v>45129</v>
      </c>
      <c r="R95" s="10">
        <f>VLOOKUP(K95, orders!A:I, 4,FALSE)</f>
        <v>44209</v>
      </c>
      <c r="S95" s="11">
        <f>VLOOKUP(K95, orders!A:I, 5,FALSE)</f>
        <v>44216</v>
      </c>
      <c r="T95" s="7" t="str">
        <f>VLOOKUP(K95, orders!A:I, 6,FALSE)</f>
        <v>Genderqueer</v>
      </c>
      <c r="U95" s="7">
        <f>VLOOKUP(K95, orders!A:I, 7,FALSE)</f>
        <v>36</v>
      </c>
      <c r="V95" s="7" t="str">
        <f>VLOOKUP(K95, orders!A:I, 8,FALSE)</f>
        <v>Western Australia</v>
      </c>
      <c r="W95" s="5">
        <f>VLOOKUP(P95, customers!A:D, 1, FALSE)</f>
        <v>789</v>
      </c>
      <c r="X95" s="7" t="str">
        <f>VLOOKUP(P95, customers!A:D, 2, FALSE)</f>
        <v>Bone Perche</v>
      </c>
      <c r="Y95" s="7"/>
    </row>
    <row r="96" spans="1:25">
      <c r="A96" s="2">
        <v>94</v>
      </c>
      <c r="B96" s="2" t="s">
        <v>3021</v>
      </c>
      <c r="C96" s="2" t="s">
        <v>3106</v>
      </c>
      <c r="D96" s="2" t="s">
        <v>3032</v>
      </c>
      <c r="E96" s="2" t="s">
        <v>3052</v>
      </c>
      <c r="F96" s="2">
        <v>96</v>
      </c>
      <c r="G96" s="2">
        <v>61</v>
      </c>
      <c r="H96" s="2" t="s">
        <v>3131</v>
      </c>
      <c r="I96" s="6">
        <f>VLOOKUP(A96, sales!A:F, 6,FALSE)</f>
        <v>100</v>
      </c>
      <c r="J96" s="7">
        <f>VLOOKUP(A96, sales!A:F, 1,FALSE)</f>
        <v>94</v>
      </c>
      <c r="K96" s="7">
        <f>VLOOKUP(A96, sales!A:F, 2,FALSE)</f>
        <v>20</v>
      </c>
      <c r="L96" s="7">
        <f>VLOOKUP(A96, sales!A:F, 3,FALSE)</f>
        <v>571</v>
      </c>
      <c r="M96" s="7">
        <f>VLOOKUP(A96, sales!A:F, 4,FALSE)</f>
        <v>100</v>
      </c>
      <c r="N96" s="7">
        <f>VLOOKUP(A96, sales!A:F, 5,FALSE)</f>
        <v>1</v>
      </c>
      <c r="O96" s="5">
        <f>VLOOKUP(K96, orders!A:I, 1,FALSE)</f>
        <v>20</v>
      </c>
      <c r="P96" s="7">
        <f>VLOOKUP(K96, orders!A:I, 2,FALSE)</f>
        <v>789</v>
      </c>
      <c r="Q96" s="7">
        <f>VLOOKUP(K96, orders!A:I, 3,FALSE)</f>
        <v>45129</v>
      </c>
      <c r="R96" s="10">
        <f>VLOOKUP(K96, orders!A:I, 4,FALSE)</f>
        <v>44209</v>
      </c>
      <c r="S96" s="11">
        <f>VLOOKUP(K96, orders!A:I, 5,FALSE)</f>
        <v>44216</v>
      </c>
      <c r="T96" s="7" t="str">
        <f>VLOOKUP(K96, orders!A:I, 6,FALSE)</f>
        <v>Genderqueer</v>
      </c>
      <c r="U96" s="7">
        <f>VLOOKUP(K96, orders!A:I, 7,FALSE)</f>
        <v>36</v>
      </c>
      <c r="V96" s="7" t="str">
        <f>VLOOKUP(K96, orders!A:I, 8,FALSE)</f>
        <v>Western Australia</v>
      </c>
      <c r="W96" s="5">
        <f>VLOOKUP(P96, customers!A:D, 1, FALSE)</f>
        <v>789</v>
      </c>
      <c r="X96" s="7" t="str">
        <f>VLOOKUP(P96, customers!A:D, 2, FALSE)</f>
        <v>Bone Perche</v>
      </c>
      <c r="Y96" s="7"/>
    </row>
    <row r="97" spans="1:25">
      <c r="A97" s="2">
        <v>95</v>
      </c>
      <c r="B97" s="2" t="s">
        <v>3021</v>
      </c>
      <c r="C97" s="2" t="s">
        <v>3106</v>
      </c>
      <c r="D97" s="2" t="s">
        <v>3023</v>
      </c>
      <c r="E97" s="2" t="s">
        <v>3058</v>
      </c>
      <c r="F97" s="2">
        <v>96</v>
      </c>
      <c r="G97" s="2">
        <v>46</v>
      </c>
      <c r="H97" s="2" t="s">
        <v>3132</v>
      </c>
      <c r="I97" s="6">
        <f>VLOOKUP(A97, sales!A:F, 6,FALSE)</f>
        <v>345</v>
      </c>
      <c r="J97" s="7">
        <f>VLOOKUP(A97, sales!A:F, 1,FALSE)</f>
        <v>95</v>
      </c>
      <c r="K97" s="7">
        <f>VLOOKUP(A97, sales!A:F, 2,FALSE)</f>
        <v>20</v>
      </c>
      <c r="L97" s="7">
        <f>VLOOKUP(A97, sales!A:F, 3,FALSE)</f>
        <v>1114</v>
      </c>
      <c r="M97" s="7">
        <f>VLOOKUP(A97, sales!A:F, 4,FALSE)</f>
        <v>115</v>
      </c>
      <c r="N97" s="7">
        <f>VLOOKUP(A97, sales!A:F, 5,FALSE)</f>
        <v>3</v>
      </c>
      <c r="O97" s="5">
        <f>VLOOKUP(K97, orders!A:I, 1,FALSE)</f>
        <v>20</v>
      </c>
      <c r="P97" s="7">
        <f>VLOOKUP(K97, orders!A:I, 2,FALSE)</f>
        <v>789</v>
      </c>
      <c r="Q97" s="7">
        <f>VLOOKUP(K97, orders!A:I, 3,FALSE)</f>
        <v>45129</v>
      </c>
      <c r="R97" s="10">
        <f>VLOOKUP(K97, orders!A:I, 4,FALSE)</f>
        <v>44209</v>
      </c>
      <c r="S97" s="11">
        <f>VLOOKUP(K97, orders!A:I, 5,FALSE)</f>
        <v>44216</v>
      </c>
      <c r="T97" s="7" t="str">
        <f>VLOOKUP(K97, orders!A:I, 6,FALSE)</f>
        <v>Genderqueer</v>
      </c>
      <c r="U97" s="7">
        <f>VLOOKUP(K97, orders!A:I, 7,FALSE)</f>
        <v>36</v>
      </c>
      <c r="V97" s="7" t="str">
        <f>VLOOKUP(K97, orders!A:I, 8,FALSE)</f>
        <v>Western Australia</v>
      </c>
      <c r="W97" s="5">
        <f>VLOOKUP(P97, customers!A:D, 1, FALSE)</f>
        <v>789</v>
      </c>
      <c r="X97" s="7" t="str">
        <f>VLOOKUP(P97, customers!A:D, 2, FALSE)</f>
        <v>Bone Perche</v>
      </c>
      <c r="Y97" s="7"/>
    </row>
    <row r="98" spans="1:25">
      <c r="A98" s="2">
        <v>96</v>
      </c>
      <c r="B98" s="2" t="s">
        <v>3021</v>
      </c>
      <c r="C98" s="2" t="s">
        <v>3106</v>
      </c>
      <c r="D98" s="2" t="s">
        <v>3026</v>
      </c>
      <c r="E98" s="2" t="s">
        <v>3058</v>
      </c>
      <c r="F98" s="2">
        <v>96</v>
      </c>
      <c r="G98" s="2">
        <v>74</v>
      </c>
      <c r="H98" s="2" t="s">
        <v>3133</v>
      </c>
      <c r="I98" s="6">
        <f>VLOOKUP(A98, sales!A:F, 6,FALSE)</f>
        <v>306</v>
      </c>
      <c r="J98" s="7">
        <f>VLOOKUP(A98, sales!A:F, 1,FALSE)</f>
        <v>96</v>
      </c>
      <c r="K98" s="7">
        <f>VLOOKUP(A98, sales!A:F, 2,FALSE)</f>
        <v>20</v>
      </c>
      <c r="L98" s="7">
        <f>VLOOKUP(A98, sales!A:F, 3,FALSE)</f>
        <v>514</v>
      </c>
      <c r="M98" s="7">
        <f>VLOOKUP(A98, sales!A:F, 4,FALSE)</f>
        <v>102</v>
      </c>
      <c r="N98" s="7">
        <f>VLOOKUP(A98, sales!A:F, 5,FALSE)</f>
        <v>3</v>
      </c>
      <c r="O98" s="5">
        <f>VLOOKUP(K98, orders!A:I, 1,FALSE)</f>
        <v>20</v>
      </c>
      <c r="P98" s="7">
        <f>VLOOKUP(K98, orders!A:I, 2,FALSE)</f>
        <v>789</v>
      </c>
      <c r="Q98" s="7">
        <f>VLOOKUP(K98, orders!A:I, 3,FALSE)</f>
        <v>45129</v>
      </c>
      <c r="R98" s="10">
        <f>VLOOKUP(K98, orders!A:I, 4,FALSE)</f>
        <v>44209</v>
      </c>
      <c r="S98" s="11">
        <f>VLOOKUP(K98, orders!A:I, 5,FALSE)</f>
        <v>44216</v>
      </c>
      <c r="T98" s="7" t="str">
        <f>VLOOKUP(K98, orders!A:I, 6,FALSE)</f>
        <v>Genderqueer</v>
      </c>
      <c r="U98" s="7">
        <f>VLOOKUP(K98, orders!A:I, 7,FALSE)</f>
        <v>36</v>
      </c>
      <c r="V98" s="7" t="str">
        <f>VLOOKUP(K98, orders!A:I, 8,FALSE)</f>
        <v>Western Australia</v>
      </c>
      <c r="W98" s="5">
        <f>VLOOKUP(P98, customers!A:D, 1, FALSE)</f>
        <v>789</v>
      </c>
      <c r="X98" s="7" t="str">
        <f>VLOOKUP(P98, customers!A:D, 2, FALSE)</f>
        <v>Bone Perche</v>
      </c>
      <c r="Y98" s="7"/>
    </row>
    <row r="99" spans="1:25">
      <c r="A99" s="2">
        <v>97</v>
      </c>
      <c r="B99" s="2" t="s">
        <v>3021</v>
      </c>
      <c r="C99" s="2" t="s">
        <v>3106</v>
      </c>
      <c r="D99" s="2" t="s">
        <v>3028</v>
      </c>
      <c r="E99" s="2" t="s">
        <v>3058</v>
      </c>
      <c r="F99" s="2">
        <v>96</v>
      </c>
      <c r="G99" s="2">
        <v>69</v>
      </c>
      <c r="H99" s="2" t="s">
        <v>3134</v>
      </c>
      <c r="I99" s="6">
        <f>VLOOKUP(A99, sales!A:F, 6,FALSE)</f>
        <v>113</v>
      </c>
      <c r="J99" s="7">
        <f>VLOOKUP(A99, sales!A:F, 1,FALSE)</f>
        <v>97</v>
      </c>
      <c r="K99" s="7">
        <f>VLOOKUP(A99, sales!A:F, 2,FALSE)</f>
        <v>20</v>
      </c>
      <c r="L99" s="7">
        <f>VLOOKUP(A99, sales!A:F, 3,FALSE)</f>
        <v>681</v>
      </c>
      <c r="M99" s="7">
        <f>VLOOKUP(A99, sales!A:F, 4,FALSE)</f>
        <v>113</v>
      </c>
      <c r="N99" s="7">
        <f>VLOOKUP(A99, sales!A:F, 5,FALSE)</f>
        <v>1</v>
      </c>
      <c r="O99" s="5">
        <f>VLOOKUP(K99, orders!A:I, 1,FALSE)</f>
        <v>20</v>
      </c>
      <c r="P99" s="7">
        <f>VLOOKUP(K99, orders!A:I, 2,FALSE)</f>
        <v>789</v>
      </c>
      <c r="Q99" s="7">
        <f>VLOOKUP(K99, orders!A:I, 3,FALSE)</f>
        <v>45129</v>
      </c>
      <c r="R99" s="10">
        <f>VLOOKUP(K99, orders!A:I, 4,FALSE)</f>
        <v>44209</v>
      </c>
      <c r="S99" s="11">
        <f>VLOOKUP(K99, orders!A:I, 5,FALSE)</f>
        <v>44216</v>
      </c>
      <c r="T99" s="7" t="str">
        <f>VLOOKUP(K99, orders!A:I, 6,FALSE)</f>
        <v>Genderqueer</v>
      </c>
      <c r="U99" s="7">
        <f>VLOOKUP(K99, orders!A:I, 7,FALSE)</f>
        <v>36</v>
      </c>
      <c r="V99" s="7" t="str">
        <f>VLOOKUP(K99, orders!A:I, 8,FALSE)</f>
        <v>Western Australia</v>
      </c>
      <c r="W99" s="5">
        <f>VLOOKUP(P99, customers!A:D, 1, FALSE)</f>
        <v>789</v>
      </c>
      <c r="X99" s="7" t="str">
        <f>VLOOKUP(P99, customers!A:D, 2, FALSE)</f>
        <v>Bone Perche</v>
      </c>
      <c r="Y99" s="7"/>
    </row>
    <row r="100" spans="1:25">
      <c r="A100" s="2">
        <v>98</v>
      </c>
      <c r="B100" s="2" t="s">
        <v>3021</v>
      </c>
      <c r="C100" s="2" t="s">
        <v>3106</v>
      </c>
      <c r="D100" s="2" t="s">
        <v>3030</v>
      </c>
      <c r="E100" s="2" t="s">
        <v>3058</v>
      </c>
      <c r="F100" s="2">
        <v>96</v>
      </c>
      <c r="G100" s="2">
        <v>62</v>
      </c>
      <c r="H100" s="2" t="s">
        <v>3135</v>
      </c>
      <c r="I100" s="6">
        <f>VLOOKUP(A100, sales!A:F, 6,FALSE)</f>
        <v>115</v>
      </c>
      <c r="J100" s="7">
        <f>VLOOKUP(A100, sales!A:F, 1,FALSE)</f>
        <v>98</v>
      </c>
      <c r="K100" s="7">
        <f>VLOOKUP(A100, sales!A:F, 2,FALSE)</f>
        <v>20</v>
      </c>
      <c r="L100" s="7">
        <f>VLOOKUP(A100, sales!A:F, 3,FALSE)</f>
        <v>1114</v>
      </c>
      <c r="M100" s="7">
        <f>VLOOKUP(A100, sales!A:F, 4,FALSE)</f>
        <v>115</v>
      </c>
      <c r="N100" s="7">
        <f>VLOOKUP(A100, sales!A:F, 5,FALSE)</f>
        <v>1</v>
      </c>
      <c r="O100" s="5">
        <f>VLOOKUP(K100, orders!A:I, 1,FALSE)</f>
        <v>20</v>
      </c>
      <c r="P100" s="7">
        <f>VLOOKUP(K100, orders!A:I, 2,FALSE)</f>
        <v>789</v>
      </c>
      <c r="Q100" s="7">
        <f>VLOOKUP(K100, orders!A:I, 3,FALSE)</f>
        <v>45129</v>
      </c>
      <c r="R100" s="10">
        <f>VLOOKUP(K100, orders!A:I, 4,FALSE)</f>
        <v>44209</v>
      </c>
      <c r="S100" s="11">
        <f>VLOOKUP(K100, orders!A:I, 5,FALSE)</f>
        <v>44216</v>
      </c>
      <c r="T100" s="7" t="str">
        <f>VLOOKUP(K100, orders!A:I, 6,FALSE)</f>
        <v>Genderqueer</v>
      </c>
      <c r="U100" s="7">
        <f>VLOOKUP(K100, orders!A:I, 7,FALSE)</f>
        <v>36</v>
      </c>
      <c r="V100" s="7" t="str">
        <f>VLOOKUP(K100, orders!A:I, 8,FALSE)</f>
        <v>Western Australia</v>
      </c>
      <c r="W100" s="5">
        <f>VLOOKUP(P100, customers!A:D, 1, FALSE)</f>
        <v>789</v>
      </c>
      <c r="X100" s="7" t="str">
        <f>VLOOKUP(P100, customers!A:D, 2, FALSE)</f>
        <v>Bone Perche</v>
      </c>
      <c r="Y100" s="7"/>
    </row>
    <row r="101" spans="1:25">
      <c r="A101" s="2">
        <v>99</v>
      </c>
      <c r="B101" s="2" t="s">
        <v>3021</v>
      </c>
      <c r="C101" s="2" t="s">
        <v>3106</v>
      </c>
      <c r="D101" s="2" t="s">
        <v>3032</v>
      </c>
      <c r="E101" s="2" t="s">
        <v>3058</v>
      </c>
      <c r="F101" s="2">
        <v>96</v>
      </c>
      <c r="G101" s="2">
        <v>57</v>
      </c>
      <c r="H101" s="2" t="s">
        <v>3136</v>
      </c>
      <c r="I101" s="6">
        <f>VLOOKUP(A101, sales!A:F, 6,FALSE)</f>
        <v>96</v>
      </c>
      <c r="J101" s="7">
        <f>VLOOKUP(A101, sales!A:F, 1,FALSE)</f>
        <v>99</v>
      </c>
      <c r="K101" s="7">
        <f>VLOOKUP(A101, sales!A:F, 2,FALSE)</f>
        <v>21</v>
      </c>
      <c r="L101" s="7">
        <f>VLOOKUP(A101, sales!A:F, 3,FALSE)</f>
        <v>7</v>
      </c>
      <c r="M101" s="7">
        <f>VLOOKUP(A101, sales!A:F, 4,FALSE)</f>
        <v>96</v>
      </c>
      <c r="N101" s="7">
        <f>VLOOKUP(A101, sales!A:F, 5,FALSE)</f>
        <v>1</v>
      </c>
      <c r="O101" s="5">
        <f>VLOOKUP(K101, orders!A:I, 1,FALSE)</f>
        <v>21</v>
      </c>
      <c r="P101" s="7">
        <f>VLOOKUP(K101, orders!A:I, 2,FALSE)</f>
        <v>124</v>
      </c>
      <c r="Q101" s="7">
        <f>VLOOKUP(K101, orders!A:I, 3,FALSE)</f>
        <v>11261</v>
      </c>
      <c r="R101" s="10">
        <f>VLOOKUP(K101, orders!A:I, 4,FALSE)</f>
        <v>44290</v>
      </c>
      <c r="S101" s="11">
        <f>VLOOKUP(K101, orders!A:I, 5,FALSE)</f>
        <v>44303</v>
      </c>
      <c r="T101" s="7" t="str">
        <f>VLOOKUP(K101, orders!A:I, 6,FALSE)</f>
        <v>Non-binary</v>
      </c>
      <c r="U101" s="7">
        <f>VLOOKUP(K101, orders!A:I, 7,FALSE)</f>
        <v>54</v>
      </c>
      <c r="V101" s="7" t="str">
        <f>VLOOKUP(K101, orders!A:I, 8,FALSE)</f>
        <v>New South Wales</v>
      </c>
      <c r="W101" s="5">
        <f>VLOOKUP(P101, customers!A:D, 1, FALSE)</f>
        <v>124</v>
      </c>
      <c r="X101" s="7" t="str">
        <f>VLOOKUP(P101, customers!A:D, 2, FALSE)</f>
        <v>Pate De Ambrosis</v>
      </c>
      <c r="Y101" s="7"/>
    </row>
    <row r="102" spans="1:25">
      <c r="A102" s="2">
        <v>100</v>
      </c>
      <c r="B102" s="2" t="s">
        <v>3021</v>
      </c>
      <c r="C102" s="2" t="s">
        <v>3106</v>
      </c>
      <c r="D102" s="2" t="s">
        <v>3023</v>
      </c>
      <c r="E102" s="2" t="s">
        <v>3064</v>
      </c>
      <c r="F102" s="2">
        <v>96</v>
      </c>
      <c r="G102" s="2">
        <v>72</v>
      </c>
      <c r="H102" s="2" t="s">
        <v>3137</v>
      </c>
      <c r="I102" s="6">
        <f>VLOOKUP(A102, sales!A:F, 6,FALSE)</f>
        <v>210</v>
      </c>
      <c r="J102" s="7">
        <f>VLOOKUP(A102, sales!A:F, 1,FALSE)</f>
        <v>100</v>
      </c>
      <c r="K102" s="7">
        <f>VLOOKUP(A102, sales!A:F, 2,FALSE)</f>
        <v>21</v>
      </c>
      <c r="L102" s="7">
        <f>VLOOKUP(A102, sales!A:F, 3,FALSE)</f>
        <v>298</v>
      </c>
      <c r="M102" s="7">
        <f>VLOOKUP(A102, sales!A:F, 4,FALSE)</f>
        <v>105</v>
      </c>
      <c r="N102" s="7">
        <f>VLOOKUP(A102, sales!A:F, 5,FALSE)</f>
        <v>2</v>
      </c>
      <c r="O102" s="5">
        <f>VLOOKUP(K102, orders!A:I, 1,FALSE)</f>
        <v>21</v>
      </c>
      <c r="P102" s="7">
        <f>VLOOKUP(K102, orders!A:I, 2,FALSE)</f>
        <v>124</v>
      </c>
      <c r="Q102" s="7">
        <f>VLOOKUP(K102, orders!A:I, 3,FALSE)</f>
        <v>11261</v>
      </c>
      <c r="R102" s="10">
        <f>VLOOKUP(K102, orders!A:I, 4,FALSE)</f>
        <v>44290</v>
      </c>
      <c r="S102" s="11">
        <f>VLOOKUP(K102, orders!A:I, 5,FALSE)</f>
        <v>44303</v>
      </c>
      <c r="T102" s="7" t="str">
        <f>VLOOKUP(K102, orders!A:I, 6,FALSE)</f>
        <v>Non-binary</v>
      </c>
      <c r="U102" s="7">
        <f>VLOOKUP(K102, orders!A:I, 7,FALSE)</f>
        <v>54</v>
      </c>
      <c r="V102" s="7" t="str">
        <f>VLOOKUP(K102, orders!A:I, 8,FALSE)</f>
        <v>New South Wales</v>
      </c>
      <c r="W102" s="5">
        <f>VLOOKUP(P102, customers!A:D, 1, FALSE)</f>
        <v>124</v>
      </c>
      <c r="X102" s="7" t="str">
        <f>VLOOKUP(P102, customers!A:D, 2, FALSE)</f>
        <v>Pate De Ambrosis</v>
      </c>
      <c r="Y102" s="7"/>
    </row>
    <row r="103" spans="1:25">
      <c r="A103" s="2">
        <v>101</v>
      </c>
      <c r="B103" s="2" t="s">
        <v>3021</v>
      </c>
      <c r="C103" s="2" t="s">
        <v>3106</v>
      </c>
      <c r="D103" s="2" t="s">
        <v>3026</v>
      </c>
      <c r="E103" s="2" t="s">
        <v>3064</v>
      </c>
      <c r="F103" s="2">
        <v>96</v>
      </c>
      <c r="G103" s="2">
        <v>70</v>
      </c>
      <c r="H103" s="2" t="s">
        <v>3138</v>
      </c>
      <c r="I103" s="6">
        <f>VLOOKUP(A103, sales!A:F, 6,FALSE)</f>
        <v>188</v>
      </c>
      <c r="J103" s="7">
        <f>VLOOKUP(A103, sales!A:F, 1,FALSE)</f>
        <v>101</v>
      </c>
      <c r="K103" s="7">
        <f>VLOOKUP(A103, sales!A:F, 2,FALSE)</f>
        <v>21</v>
      </c>
      <c r="L103" s="7">
        <f>VLOOKUP(A103, sales!A:F, 3,FALSE)</f>
        <v>906</v>
      </c>
      <c r="M103" s="7">
        <f>VLOOKUP(A103, sales!A:F, 4,FALSE)</f>
        <v>94</v>
      </c>
      <c r="N103" s="7">
        <f>VLOOKUP(A103, sales!A:F, 5,FALSE)</f>
        <v>2</v>
      </c>
      <c r="O103" s="5">
        <f>VLOOKUP(K103, orders!A:I, 1,FALSE)</f>
        <v>21</v>
      </c>
      <c r="P103" s="7">
        <f>VLOOKUP(K103, orders!A:I, 2,FALSE)</f>
        <v>124</v>
      </c>
      <c r="Q103" s="7">
        <f>VLOOKUP(K103, orders!A:I, 3,FALSE)</f>
        <v>11261</v>
      </c>
      <c r="R103" s="10">
        <f>VLOOKUP(K103, orders!A:I, 4,FALSE)</f>
        <v>44290</v>
      </c>
      <c r="S103" s="11">
        <f>VLOOKUP(K103, orders!A:I, 5,FALSE)</f>
        <v>44303</v>
      </c>
      <c r="T103" s="7" t="str">
        <f>VLOOKUP(K103, orders!A:I, 6,FALSE)</f>
        <v>Non-binary</v>
      </c>
      <c r="U103" s="7">
        <f>VLOOKUP(K103, orders!A:I, 7,FALSE)</f>
        <v>54</v>
      </c>
      <c r="V103" s="7" t="str">
        <f>VLOOKUP(K103, orders!A:I, 8,FALSE)</f>
        <v>New South Wales</v>
      </c>
      <c r="W103" s="5">
        <f>VLOOKUP(P103, customers!A:D, 1, FALSE)</f>
        <v>124</v>
      </c>
      <c r="X103" s="7" t="str">
        <f>VLOOKUP(P103, customers!A:D, 2, FALSE)</f>
        <v>Pate De Ambrosis</v>
      </c>
      <c r="Y103" s="7"/>
    </row>
    <row r="104" spans="1:25">
      <c r="A104" s="2">
        <v>102</v>
      </c>
      <c r="B104" s="2" t="s">
        <v>3021</v>
      </c>
      <c r="C104" s="2" t="s">
        <v>3106</v>
      </c>
      <c r="D104" s="2" t="s">
        <v>3028</v>
      </c>
      <c r="E104" s="2" t="s">
        <v>3064</v>
      </c>
      <c r="F104" s="2">
        <v>96</v>
      </c>
      <c r="G104" s="2">
        <v>71</v>
      </c>
      <c r="H104" s="2" t="s">
        <v>3139</v>
      </c>
      <c r="I104" s="6">
        <f>VLOOKUP(A104, sales!A:F, 6,FALSE)</f>
        <v>96</v>
      </c>
      <c r="J104" s="7">
        <f>VLOOKUP(A104, sales!A:F, 1,FALSE)</f>
        <v>102</v>
      </c>
      <c r="K104" s="7">
        <f>VLOOKUP(A104, sales!A:F, 2,FALSE)</f>
        <v>22</v>
      </c>
      <c r="L104" s="7">
        <f>VLOOKUP(A104, sales!A:F, 3,FALSE)</f>
        <v>20</v>
      </c>
      <c r="M104" s="7">
        <f>VLOOKUP(A104, sales!A:F, 4,FALSE)</f>
        <v>96</v>
      </c>
      <c r="N104" s="7">
        <f>VLOOKUP(A104, sales!A:F, 5,FALSE)</f>
        <v>1</v>
      </c>
      <c r="O104" s="5">
        <f>VLOOKUP(K104, orders!A:I, 1,FALSE)</f>
        <v>22</v>
      </c>
      <c r="P104" s="7">
        <f>VLOOKUP(K104, orders!A:I, 2,FALSE)</f>
        <v>180</v>
      </c>
      <c r="Q104" s="7">
        <f>VLOOKUP(K104, orders!A:I, 3,FALSE)</f>
        <v>36088</v>
      </c>
      <c r="R104" s="10">
        <f>VLOOKUP(K104, orders!A:I, 4,FALSE)</f>
        <v>44344</v>
      </c>
      <c r="S104" s="11">
        <f>VLOOKUP(K104, orders!A:I, 5,FALSE)</f>
        <v>44356</v>
      </c>
      <c r="T104" s="7" t="str">
        <f>VLOOKUP(K104, orders!A:I, 6,FALSE)</f>
        <v>Genderfluid</v>
      </c>
      <c r="U104" s="7">
        <f>VLOOKUP(K104, orders!A:I, 7,FALSE)</f>
        <v>21</v>
      </c>
      <c r="V104" s="7" t="str">
        <f>VLOOKUP(K104, orders!A:I, 8,FALSE)</f>
        <v>Western Australia</v>
      </c>
      <c r="W104" s="5">
        <f>VLOOKUP(P104, customers!A:D, 1, FALSE)</f>
        <v>180</v>
      </c>
      <c r="X104" s="7" t="str">
        <f>VLOOKUP(P104, customers!A:D, 2, FALSE)</f>
        <v>Nelli Engall</v>
      </c>
      <c r="Y104" s="7"/>
    </row>
    <row r="105" spans="1:25">
      <c r="A105" s="2">
        <v>103</v>
      </c>
      <c r="B105" s="2" t="s">
        <v>3021</v>
      </c>
      <c r="C105" s="2" t="s">
        <v>3106</v>
      </c>
      <c r="D105" s="2" t="s">
        <v>3030</v>
      </c>
      <c r="E105" s="2" t="s">
        <v>3064</v>
      </c>
      <c r="F105" s="2">
        <v>96</v>
      </c>
      <c r="G105" s="2">
        <v>76</v>
      </c>
      <c r="H105" s="2" t="s">
        <v>3140</v>
      </c>
      <c r="I105" s="6">
        <f>VLOOKUP(A105, sales!A:F, 6,FALSE)</f>
        <v>180</v>
      </c>
      <c r="J105" s="7">
        <f>VLOOKUP(A105, sales!A:F, 1,FALSE)</f>
        <v>103</v>
      </c>
      <c r="K105" s="7">
        <f>VLOOKUP(A105, sales!A:F, 2,FALSE)</f>
        <v>22</v>
      </c>
      <c r="L105" s="7">
        <f>VLOOKUP(A105, sales!A:F, 3,FALSE)</f>
        <v>1040</v>
      </c>
      <c r="M105" s="7">
        <f>VLOOKUP(A105, sales!A:F, 4,FALSE)</f>
        <v>90</v>
      </c>
      <c r="N105" s="7">
        <f>VLOOKUP(A105, sales!A:F, 5,FALSE)</f>
        <v>2</v>
      </c>
      <c r="O105" s="5">
        <f>VLOOKUP(K105, orders!A:I, 1,FALSE)</f>
        <v>22</v>
      </c>
      <c r="P105" s="7">
        <f>VLOOKUP(K105, orders!A:I, 2,FALSE)</f>
        <v>180</v>
      </c>
      <c r="Q105" s="7">
        <f>VLOOKUP(K105, orders!A:I, 3,FALSE)</f>
        <v>36088</v>
      </c>
      <c r="R105" s="10">
        <f>VLOOKUP(K105, orders!A:I, 4,FALSE)</f>
        <v>44344</v>
      </c>
      <c r="S105" s="11">
        <f>VLOOKUP(K105, orders!A:I, 5,FALSE)</f>
        <v>44356</v>
      </c>
      <c r="T105" s="7" t="str">
        <f>VLOOKUP(K105, orders!A:I, 6,FALSE)</f>
        <v>Genderfluid</v>
      </c>
      <c r="U105" s="7">
        <f>VLOOKUP(K105, orders!A:I, 7,FALSE)</f>
        <v>21</v>
      </c>
      <c r="V105" s="7" t="str">
        <f>VLOOKUP(K105, orders!A:I, 8,FALSE)</f>
        <v>Western Australia</v>
      </c>
      <c r="W105" s="5">
        <f>VLOOKUP(P105, customers!A:D, 1, FALSE)</f>
        <v>180</v>
      </c>
      <c r="X105" s="7" t="str">
        <f>VLOOKUP(P105, customers!A:D, 2, FALSE)</f>
        <v>Nelli Engall</v>
      </c>
      <c r="Y105" s="7"/>
    </row>
    <row r="106" spans="1:25">
      <c r="A106" s="2">
        <v>104</v>
      </c>
      <c r="B106" s="2" t="s">
        <v>3021</v>
      </c>
      <c r="C106" s="2" t="s">
        <v>3106</v>
      </c>
      <c r="D106" s="2" t="s">
        <v>3032</v>
      </c>
      <c r="E106" s="2" t="s">
        <v>3064</v>
      </c>
      <c r="F106" s="2">
        <v>96</v>
      </c>
      <c r="G106" s="2">
        <v>43</v>
      </c>
      <c r="H106" s="2" t="s">
        <v>3141</v>
      </c>
      <c r="I106" s="6">
        <f>VLOOKUP(A106, sales!A:F, 6,FALSE)</f>
        <v>92</v>
      </c>
      <c r="J106" s="7">
        <f>VLOOKUP(A106, sales!A:F, 1,FALSE)</f>
        <v>104</v>
      </c>
      <c r="K106" s="7">
        <f>VLOOKUP(A106, sales!A:F, 2,FALSE)</f>
        <v>22</v>
      </c>
      <c r="L106" s="7">
        <f>VLOOKUP(A106, sales!A:F, 3,FALSE)</f>
        <v>134</v>
      </c>
      <c r="M106" s="7">
        <f>VLOOKUP(A106, sales!A:F, 4,FALSE)</f>
        <v>92</v>
      </c>
      <c r="N106" s="7">
        <f>VLOOKUP(A106, sales!A:F, 5,FALSE)</f>
        <v>1</v>
      </c>
      <c r="O106" s="5">
        <f>VLOOKUP(K106, orders!A:I, 1,FALSE)</f>
        <v>22</v>
      </c>
      <c r="P106" s="7">
        <f>VLOOKUP(K106, orders!A:I, 2,FALSE)</f>
        <v>180</v>
      </c>
      <c r="Q106" s="7">
        <f>VLOOKUP(K106, orders!A:I, 3,FALSE)</f>
        <v>36088</v>
      </c>
      <c r="R106" s="10">
        <f>VLOOKUP(K106, orders!A:I, 4,FALSE)</f>
        <v>44344</v>
      </c>
      <c r="S106" s="11">
        <f>VLOOKUP(K106, orders!A:I, 5,FALSE)</f>
        <v>44356</v>
      </c>
      <c r="T106" s="7" t="str">
        <f>VLOOKUP(K106, orders!A:I, 6,FALSE)</f>
        <v>Genderfluid</v>
      </c>
      <c r="U106" s="7">
        <f>VLOOKUP(K106, orders!A:I, 7,FALSE)</f>
        <v>21</v>
      </c>
      <c r="V106" s="7" t="str">
        <f>VLOOKUP(K106, orders!A:I, 8,FALSE)</f>
        <v>Western Australia</v>
      </c>
      <c r="W106" s="5">
        <f>VLOOKUP(P106, customers!A:D, 1, FALSE)</f>
        <v>180</v>
      </c>
      <c r="X106" s="7" t="str">
        <f>VLOOKUP(P106, customers!A:D, 2, FALSE)</f>
        <v>Nelli Engall</v>
      </c>
      <c r="Y106" s="7"/>
    </row>
    <row r="107" spans="1:25">
      <c r="A107" s="2">
        <v>105</v>
      </c>
      <c r="B107" s="2" t="s">
        <v>3021</v>
      </c>
      <c r="C107" s="2" t="s">
        <v>3142</v>
      </c>
      <c r="D107" s="2" t="s">
        <v>3023</v>
      </c>
      <c r="E107" s="2" t="s">
        <v>3024</v>
      </c>
      <c r="F107" s="2">
        <v>115</v>
      </c>
      <c r="G107" s="2">
        <v>52</v>
      </c>
      <c r="H107" s="2" t="s">
        <v>3143</v>
      </c>
      <c r="I107" s="6">
        <f>VLOOKUP(A107, sales!A:F, 6,FALSE)</f>
        <v>182</v>
      </c>
      <c r="J107" s="7">
        <f>VLOOKUP(A107, sales!A:F, 1,FALSE)</f>
        <v>105</v>
      </c>
      <c r="K107" s="7">
        <f>VLOOKUP(A107, sales!A:F, 2,FALSE)</f>
        <v>22</v>
      </c>
      <c r="L107" s="7">
        <f>VLOOKUP(A107, sales!A:F, 3,FALSE)</f>
        <v>172</v>
      </c>
      <c r="M107" s="7">
        <f>VLOOKUP(A107, sales!A:F, 4,FALSE)</f>
        <v>91</v>
      </c>
      <c r="N107" s="7">
        <f>VLOOKUP(A107, sales!A:F, 5,FALSE)</f>
        <v>2</v>
      </c>
      <c r="O107" s="5">
        <f>VLOOKUP(K107, orders!A:I, 1,FALSE)</f>
        <v>22</v>
      </c>
      <c r="P107" s="7">
        <f>VLOOKUP(K107, orders!A:I, 2,FALSE)</f>
        <v>180</v>
      </c>
      <c r="Q107" s="7">
        <f>VLOOKUP(K107, orders!A:I, 3,FALSE)</f>
        <v>36088</v>
      </c>
      <c r="R107" s="10">
        <f>VLOOKUP(K107, orders!A:I, 4,FALSE)</f>
        <v>44344</v>
      </c>
      <c r="S107" s="11">
        <f>VLOOKUP(K107, orders!A:I, 5,FALSE)</f>
        <v>44356</v>
      </c>
      <c r="T107" s="7" t="str">
        <f>VLOOKUP(K107, orders!A:I, 6,FALSE)</f>
        <v>Genderfluid</v>
      </c>
      <c r="U107" s="7">
        <f>VLOOKUP(K107, orders!A:I, 7,FALSE)</f>
        <v>21</v>
      </c>
      <c r="V107" s="7" t="str">
        <f>VLOOKUP(K107, orders!A:I, 8,FALSE)</f>
        <v>Western Australia</v>
      </c>
      <c r="W107" s="5">
        <f>VLOOKUP(P107, customers!A:D, 1, FALSE)</f>
        <v>180</v>
      </c>
      <c r="X107" s="7" t="str">
        <f>VLOOKUP(P107, customers!A:D, 2, FALSE)</f>
        <v>Nelli Engall</v>
      </c>
      <c r="Y107" s="7"/>
    </row>
    <row r="108" spans="1:25">
      <c r="A108" s="2">
        <v>106</v>
      </c>
      <c r="B108" s="2" t="s">
        <v>3021</v>
      </c>
      <c r="C108" s="2" t="s">
        <v>3142</v>
      </c>
      <c r="D108" s="2" t="s">
        <v>3026</v>
      </c>
      <c r="E108" s="2" t="s">
        <v>3024</v>
      </c>
      <c r="F108" s="2">
        <v>115</v>
      </c>
      <c r="G108" s="2">
        <v>57</v>
      </c>
      <c r="H108" s="2" t="s">
        <v>3144</v>
      </c>
      <c r="I108" s="6">
        <f>VLOOKUP(A108, sales!A:F, 6,FALSE)</f>
        <v>327</v>
      </c>
      <c r="J108" s="7">
        <f>VLOOKUP(A108, sales!A:F, 1,FALSE)</f>
        <v>106</v>
      </c>
      <c r="K108" s="7">
        <f>VLOOKUP(A108, sales!A:F, 2,FALSE)</f>
        <v>22</v>
      </c>
      <c r="L108" s="7">
        <f>VLOOKUP(A108, sales!A:F, 3,FALSE)</f>
        <v>321</v>
      </c>
      <c r="M108" s="7">
        <f>VLOOKUP(A108, sales!A:F, 4,FALSE)</f>
        <v>109</v>
      </c>
      <c r="N108" s="7">
        <f>VLOOKUP(A108, sales!A:F, 5,FALSE)</f>
        <v>3</v>
      </c>
      <c r="O108" s="5">
        <f>VLOOKUP(K108, orders!A:I, 1,FALSE)</f>
        <v>22</v>
      </c>
      <c r="P108" s="7">
        <f>VLOOKUP(K108, orders!A:I, 2,FALSE)</f>
        <v>180</v>
      </c>
      <c r="Q108" s="7">
        <f>VLOOKUP(K108, orders!A:I, 3,FALSE)</f>
        <v>36088</v>
      </c>
      <c r="R108" s="10">
        <f>VLOOKUP(K108, orders!A:I, 4,FALSE)</f>
        <v>44344</v>
      </c>
      <c r="S108" s="11">
        <f>VLOOKUP(K108, orders!A:I, 5,FALSE)</f>
        <v>44356</v>
      </c>
      <c r="T108" s="7" t="str">
        <f>VLOOKUP(K108, orders!A:I, 6,FALSE)</f>
        <v>Genderfluid</v>
      </c>
      <c r="U108" s="7">
        <f>VLOOKUP(K108, orders!A:I, 7,FALSE)</f>
        <v>21</v>
      </c>
      <c r="V108" s="7" t="str">
        <f>VLOOKUP(K108, orders!A:I, 8,FALSE)</f>
        <v>Western Australia</v>
      </c>
      <c r="W108" s="5">
        <f>VLOOKUP(P108, customers!A:D, 1, FALSE)</f>
        <v>180</v>
      </c>
      <c r="X108" s="7" t="str">
        <f>VLOOKUP(P108, customers!A:D, 2, FALSE)</f>
        <v>Nelli Engall</v>
      </c>
      <c r="Y108" s="7"/>
    </row>
    <row r="109" spans="1:25">
      <c r="A109" s="2">
        <v>107</v>
      </c>
      <c r="B109" s="2" t="s">
        <v>3021</v>
      </c>
      <c r="C109" s="2" t="s">
        <v>3142</v>
      </c>
      <c r="D109" s="2" t="s">
        <v>3028</v>
      </c>
      <c r="E109" s="2" t="s">
        <v>3024</v>
      </c>
      <c r="F109" s="2">
        <v>115</v>
      </c>
      <c r="G109" s="2">
        <v>49</v>
      </c>
      <c r="H109" s="2" t="s">
        <v>3145</v>
      </c>
      <c r="I109" s="6">
        <f>VLOOKUP(A109, sales!A:F, 6,FALSE)</f>
        <v>96</v>
      </c>
      <c r="J109" s="7">
        <f>VLOOKUP(A109, sales!A:F, 1,FALSE)</f>
        <v>107</v>
      </c>
      <c r="K109" s="7">
        <f>VLOOKUP(A109, sales!A:F, 2,FALSE)</f>
        <v>22</v>
      </c>
      <c r="L109" s="7">
        <f>VLOOKUP(A109, sales!A:F, 3,FALSE)</f>
        <v>912</v>
      </c>
      <c r="M109" s="7">
        <f>VLOOKUP(A109, sales!A:F, 4,FALSE)</f>
        <v>96</v>
      </c>
      <c r="N109" s="7">
        <f>VLOOKUP(A109, sales!A:F, 5,FALSE)</f>
        <v>1</v>
      </c>
      <c r="O109" s="5">
        <f>VLOOKUP(K109, orders!A:I, 1,FALSE)</f>
        <v>22</v>
      </c>
      <c r="P109" s="7">
        <f>VLOOKUP(K109, orders!A:I, 2,FALSE)</f>
        <v>180</v>
      </c>
      <c r="Q109" s="7">
        <f>VLOOKUP(K109, orders!A:I, 3,FALSE)</f>
        <v>36088</v>
      </c>
      <c r="R109" s="10">
        <f>VLOOKUP(K109, orders!A:I, 4,FALSE)</f>
        <v>44344</v>
      </c>
      <c r="S109" s="11">
        <f>VLOOKUP(K109, orders!A:I, 5,FALSE)</f>
        <v>44356</v>
      </c>
      <c r="T109" s="7" t="str">
        <f>VLOOKUP(K109, orders!A:I, 6,FALSE)</f>
        <v>Genderfluid</v>
      </c>
      <c r="U109" s="7">
        <f>VLOOKUP(K109, orders!A:I, 7,FALSE)</f>
        <v>21</v>
      </c>
      <c r="V109" s="7" t="str">
        <f>VLOOKUP(K109, orders!A:I, 8,FALSE)</f>
        <v>Western Australia</v>
      </c>
      <c r="W109" s="5">
        <f>VLOOKUP(P109, customers!A:D, 1, FALSE)</f>
        <v>180</v>
      </c>
      <c r="X109" s="7" t="str">
        <f>VLOOKUP(P109, customers!A:D, 2, FALSE)</f>
        <v>Nelli Engall</v>
      </c>
      <c r="Y109" s="7"/>
    </row>
    <row r="110" spans="1:25">
      <c r="A110" s="2">
        <v>108</v>
      </c>
      <c r="B110" s="2" t="s">
        <v>3021</v>
      </c>
      <c r="C110" s="2" t="s">
        <v>3142</v>
      </c>
      <c r="D110" s="2" t="s">
        <v>3030</v>
      </c>
      <c r="E110" s="2" t="s">
        <v>3024</v>
      </c>
      <c r="F110" s="2">
        <v>115</v>
      </c>
      <c r="G110" s="2">
        <v>52</v>
      </c>
      <c r="H110" s="2" t="s">
        <v>3146</v>
      </c>
      <c r="I110" s="6">
        <f>VLOOKUP(A110, sales!A:F, 6,FALSE)</f>
        <v>212</v>
      </c>
      <c r="J110" s="7">
        <f>VLOOKUP(A110, sales!A:F, 1,FALSE)</f>
        <v>108</v>
      </c>
      <c r="K110" s="7">
        <f>VLOOKUP(A110, sales!A:F, 2,FALSE)</f>
        <v>23</v>
      </c>
      <c r="L110" s="7">
        <f>VLOOKUP(A110, sales!A:F, 3,FALSE)</f>
        <v>238</v>
      </c>
      <c r="M110" s="7">
        <f>VLOOKUP(A110, sales!A:F, 4,FALSE)</f>
        <v>106</v>
      </c>
      <c r="N110" s="7">
        <f>VLOOKUP(A110, sales!A:F, 5,FALSE)</f>
        <v>2</v>
      </c>
      <c r="O110" s="5">
        <f>VLOOKUP(K110, orders!A:I, 1,FALSE)</f>
        <v>23</v>
      </c>
      <c r="P110" s="7">
        <f>VLOOKUP(K110, orders!A:I, 2,FALSE)</f>
        <v>652</v>
      </c>
      <c r="Q110" s="7">
        <f>VLOOKUP(K110, orders!A:I, 3,FALSE)</f>
        <v>45711</v>
      </c>
      <c r="R110" s="10">
        <f>VLOOKUP(K110, orders!A:I, 4,FALSE)</f>
        <v>44333</v>
      </c>
      <c r="S110" s="11">
        <f>VLOOKUP(K110, orders!A:I, 5,FALSE)</f>
        <v>44338</v>
      </c>
      <c r="T110" s="7" t="str">
        <f>VLOOKUP(K110, orders!A:I, 6,FALSE)</f>
        <v>Male</v>
      </c>
      <c r="U110" s="7">
        <f>VLOOKUP(K110, orders!A:I, 7,FALSE)</f>
        <v>63</v>
      </c>
      <c r="V110" s="7" t="str">
        <f>VLOOKUP(K110, orders!A:I, 8,FALSE)</f>
        <v>South Australia</v>
      </c>
      <c r="W110" s="5">
        <f>VLOOKUP(P110, customers!A:D, 1, FALSE)</f>
        <v>652</v>
      </c>
      <c r="X110" s="7" t="str">
        <f>VLOOKUP(P110, customers!A:D, 2, FALSE)</f>
        <v>Roley Cassedy</v>
      </c>
      <c r="Y110" s="7"/>
    </row>
    <row r="111" spans="1:25">
      <c r="A111" s="2">
        <v>109</v>
      </c>
      <c r="B111" s="2" t="s">
        <v>3021</v>
      </c>
      <c r="C111" s="2" t="s">
        <v>3142</v>
      </c>
      <c r="D111" s="2" t="s">
        <v>3032</v>
      </c>
      <c r="E111" s="2" t="s">
        <v>3024</v>
      </c>
      <c r="F111" s="2">
        <v>115</v>
      </c>
      <c r="G111" s="2">
        <v>63</v>
      </c>
      <c r="H111" s="2" t="s">
        <v>3147</v>
      </c>
      <c r="I111" s="6">
        <f>VLOOKUP(A111, sales!A:F, 6,FALSE)</f>
        <v>351</v>
      </c>
      <c r="J111" s="7">
        <f>VLOOKUP(A111, sales!A:F, 1,FALSE)</f>
        <v>109</v>
      </c>
      <c r="K111" s="7">
        <f>VLOOKUP(A111, sales!A:F, 2,FALSE)</f>
        <v>23</v>
      </c>
      <c r="L111" s="7">
        <f>VLOOKUP(A111, sales!A:F, 3,FALSE)</f>
        <v>809</v>
      </c>
      <c r="M111" s="7">
        <f>VLOOKUP(A111, sales!A:F, 4,FALSE)</f>
        <v>117</v>
      </c>
      <c r="N111" s="7">
        <f>VLOOKUP(A111, sales!A:F, 5,FALSE)</f>
        <v>3</v>
      </c>
      <c r="O111" s="5">
        <f>VLOOKUP(K111, orders!A:I, 1,FALSE)</f>
        <v>23</v>
      </c>
      <c r="P111" s="7">
        <f>VLOOKUP(K111, orders!A:I, 2,FALSE)</f>
        <v>652</v>
      </c>
      <c r="Q111" s="7">
        <f>VLOOKUP(K111, orders!A:I, 3,FALSE)</f>
        <v>45711</v>
      </c>
      <c r="R111" s="10">
        <f>VLOOKUP(K111, orders!A:I, 4,FALSE)</f>
        <v>44333</v>
      </c>
      <c r="S111" s="11">
        <f>VLOOKUP(K111, orders!A:I, 5,FALSE)</f>
        <v>44338</v>
      </c>
      <c r="T111" s="7" t="str">
        <f>VLOOKUP(K111, orders!A:I, 6,FALSE)</f>
        <v>Male</v>
      </c>
      <c r="U111" s="7">
        <f>VLOOKUP(K111, orders!A:I, 7,FALSE)</f>
        <v>63</v>
      </c>
      <c r="V111" s="7" t="str">
        <f>VLOOKUP(K111, orders!A:I, 8,FALSE)</f>
        <v>South Australia</v>
      </c>
      <c r="W111" s="5">
        <f>VLOOKUP(P111, customers!A:D, 1, FALSE)</f>
        <v>652</v>
      </c>
      <c r="X111" s="7" t="str">
        <f>VLOOKUP(P111, customers!A:D, 2, FALSE)</f>
        <v>Roley Cassedy</v>
      </c>
      <c r="Y111" s="7"/>
    </row>
    <row r="112" spans="1:25">
      <c r="A112" s="2">
        <v>110</v>
      </c>
      <c r="B112" s="2" t="s">
        <v>3021</v>
      </c>
      <c r="C112" s="2" t="s">
        <v>3142</v>
      </c>
      <c r="D112" s="2" t="s">
        <v>3023</v>
      </c>
      <c r="E112" s="2" t="s">
        <v>3034</v>
      </c>
      <c r="F112" s="2">
        <v>115</v>
      </c>
      <c r="G112" s="2">
        <v>45</v>
      </c>
      <c r="H112" s="2" t="s">
        <v>3148</v>
      </c>
      <c r="I112" s="6">
        <f>VLOOKUP(A112, sales!A:F, 6,FALSE)</f>
        <v>96</v>
      </c>
      <c r="J112" s="7">
        <f>VLOOKUP(A112, sales!A:F, 1,FALSE)</f>
        <v>110</v>
      </c>
      <c r="K112" s="7">
        <f>VLOOKUP(A112, sales!A:F, 2,FALSE)</f>
        <v>24</v>
      </c>
      <c r="L112" s="7">
        <f>VLOOKUP(A112, sales!A:F, 3,FALSE)</f>
        <v>8</v>
      </c>
      <c r="M112" s="7">
        <f>VLOOKUP(A112, sales!A:F, 4,FALSE)</f>
        <v>96</v>
      </c>
      <c r="N112" s="7">
        <f>VLOOKUP(A112, sales!A:F, 5,FALSE)</f>
        <v>1</v>
      </c>
      <c r="O112" s="5">
        <f>VLOOKUP(K112, orders!A:I, 1,FALSE)</f>
        <v>24</v>
      </c>
      <c r="P112" s="7">
        <f>VLOOKUP(K112, orders!A:I, 2,FALSE)</f>
        <v>469</v>
      </c>
      <c r="Q112" s="7">
        <f>VLOOKUP(K112, orders!A:I, 3,FALSE)</f>
        <v>14566</v>
      </c>
      <c r="R112" s="10">
        <f>VLOOKUP(K112, orders!A:I, 4,FALSE)</f>
        <v>44443</v>
      </c>
      <c r="S112" s="11">
        <f>VLOOKUP(K112, orders!A:I, 5,FALSE)</f>
        <v>44459</v>
      </c>
      <c r="T112" s="7" t="str">
        <f>VLOOKUP(K112, orders!A:I, 6,FALSE)</f>
        <v>Female</v>
      </c>
      <c r="U112" s="7">
        <f>VLOOKUP(K112, orders!A:I, 7,FALSE)</f>
        <v>78</v>
      </c>
      <c r="V112" s="7" t="str">
        <f>VLOOKUP(K112, orders!A:I, 8,FALSE)</f>
        <v>New South Wales</v>
      </c>
      <c r="W112" s="5">
        <f>VLOOKUP(P112, customers!A:D, 1, FALSE)</f>
        <v>469</v>
      </c>
      <c r="X112" s="7" t="str">
        <f>VLOOKUP(P112, customers!A:D, 2, FALSE)</f>
        <v>Faber Purcell</v>
      </c>
      <c r="Y112" s="7"/>
    </row>
    <row r="113" spans="1:25">
      <c r="A113" s="2">
        <v>111</v>
      </c>
      <c r="B113" s="2" t="s">
        <v>3021</v>
      </c>
      <c r="C113" s="2" t="s">
        <v>3142</v>
      </c>
      <c r="D113" s="2" t="s">
        <v>3026</v>
      </c>
      <c r="E113" s="2" t="s">
        <v>3034</v>
      </c>
      <c r="F113" s="2">
        <v>115</v>
      </c>
      <c r="G113" s="2">
        <v>69</v>
      </c>
      <c r="H113" s="2" t="s">
        <v>3149</v>
      </c>
      <c r="I113" s="6">
        <f>VLOOKUP(A113, sales!A:F, 6,FALSE)</f>
        <v>226</v>
      </c>
      <c r="J113" s="7">
        <f>VLOOKUP(A113, sales!A:F, 1,FALSE)</f>
        <v>111</v>
      </c>
      <c r="K113" s="7">
        <f>VLOOKUP(A113, sales!A:F, 2,FALSE)</f>
        <v>24</v>
      </c>
      <c r="L113" s="7">
        <f>VLOOKUP(A113, sales!A:F, 3,FALSE)</f>
        <v>852</v>
      </c>
      <c r="M113" s="7">
        <f>VLOOKUP(A113, sales!A:F, 4,FALSE)</f>
        <v>113</v>
      </c>
      <c r="N113" s="7">
        <f>VLOOKUP(A113, sales!A:F, 5,FALSE)</f>
        <v>2</v>
      </c>
      <c r="O113" s="5">
        <f>VLOOKUP(K113, orders!A:I, 1,FALSE)</f>
        <v>24</v>
      </c>
      <c r="P113" s="7">
        <f>VLOOKUP(K113, orders!A:I, 2,FALSE)</f>
        <v>469</v>
      </c>
      <c r="Q113" s="7">
        <f>VLOOKUP(K113, orders!A:I, 3,FALSE)</f>
        <v>14566</v>
      </c>
      <c r="R113" s="10">
        <f>VLOOKUP(K113, orders!A:I, 4,FALSE)</f>
        <v>44443</v>
      </c>
      <c r="S113" s="11">
        <f>VLOOKUP(K113, orders!A:I, 5,FALSE)</f>
        <v>44459</v>
      </c>
      <c r="T113" s="7" t="str">
        <f>VLOOKUP(K113, orders!A:I, 6,FALSE)</f>
        <v>Female</v>
      </c>
      <c r="U113" s="7">
        <f>VLOOKUP(K113, orders!A:I, 7,FALSE)</f>
        <v>78</v>
      </c>
      <c r="V113" s="7" t="str">
        <f>VLOOKUP(K113, orders!A:I, 8,FALSE)</f>
        <v>New South Wales</v>
      </c>
      <c r="W113" s="5">
        <f>VLOOKUP(P113, customers!A:D, 1, FALSE)</f>
        <v>469</v>
      </c>
      <c r="X113" s="7" t="str">
        <f>VLOOKUP(P113, customers!A:D, 2, FALSE)</f>
        <v>Faber Purcell</v>
      </c>
      <c r="Y113" s="7"/>
    </row>
    <row r="114" spans="1:25">
      <c r="A114" s="2">
        <v>112</v>
      </c>
      <c r="B114" s="2" t="s">
        <v>3021</v>
      </c>
      <c r="C114" s="2" t="s">
        <v>3142</v>
      </c>
      <c r="D114" s="2" t="s">
        <v>3028</v>
      </c>
      <c r="E114" s="2" t="s">
        <v>3034</v>
      </c>
      <c r="F114" s="2">
        <v>115</v>
      </c>
      <c r="G114" s="2">
        <v>50</v>
      </c>
      <c r="H114" s="2" t="s">
        <v>3150</v>
      </c>
      <c r="I114" s="6">
        <f>VLOOKUP(A114, sales!A:F, 6,FALSE)</f>
        <v>327</v>
      </c>
      <c r="J114" s="7">
        <f>VLOOKUP(A114, sales!A:F, 1,FALSE)</f>
        <v>112</v>
      </c>
      <c r="K114" s="7">
        <f>VLOOKUP(A114, sales!A:F, 2,FALSE)</f>
        <v>25</v>
      </c>
      <c r="L114" s="7">
        <f>VLOOKUP(A114, sales!A:F, 3,FALSE)</f>
        <v>736</v>
      </c>
      <c r="M114" s="7">
        <f>VLOOKUP(A114, sales!A:F, 4,FALSE)</f>
        <v>109</v>
      </c>
      <c r="N114" s="7">
        <f>VLOOKUP(A114, sales!A:F, 5,FALSE)</f>
        <v>3</v>
      </c>
      <c r="O114" s="5">
        <f>VLOOKUP(K114, orders!A:I, 1,FALSE)</f>
        <v>25</v>
      </c>
      <c r="P114" s="7">
        <f>VLOOKUP(K114, orders!A:I, 2,FALSE)</f>
        <v>562</v>
      </c>
      <c r="Q114" s="7">
        <f>VLOOKUP(K114, orders!A:I, 3,FALSE)</f>
        <v>47075</v>
      </c>
      <c r="R114" s="10">
        <f>VLOOKUP(K114, orders!A:I, 4,FALSE)</f>
        <v>44381</v>
      </c>
      <c r="S114" s="11">
        <f>VLOOKUP(K114, orders!A:I, 5,FALSE)</f>
        <v>44385</v>
      </c>
      <c r="T114" s="7" t="str">
        <f>VLOOKUP(K114, orders!A:I, 6,FALSE)</f>
        <v>Agender</v>
      </c>
      <c r="U114" s="7">
        <f>VLOOKUP(K114, orders!A:I, 7,FALSE)</f>
        <v>58</v>
      </c>
      <c r="V114" s="7" t="str">
        <f>VLOOKUP(K114, orders!A:I, 8,FALSE)</f>
        <v>Queensland</v>
      </c>
      <c r="W114" s="5">
        <f>VLOOKUP(P114, customers!A:D, 1, FALSE)</f>
        <v>562</v>
      </c>
      <c r="X114" s="7" t="str">
        <f>VLOOKUP(P114, customers!A:D, 2, FALSE)</f>
        <v>Joy Mirrlees</v>
      </c>
      <c r="Y114" s="7"/>
    </row>
    <row r="115" spans="1:25">
      <c r="A115" s="2">
        <v>113</v>
      </c>
      <c r="B115" s="2" t="s">
        <v>3021</v>
      </c>
      <c r="C115" s="2" t="s">
        <v>3142</v>
      </c>
      <c r="D115" s="2" t="s">
        <v>3030</v>
      </c>
      <c r="E115" s="2" t="s">
        <v>3034</v>
      </c>
      <c r="F115" s="2">
        <v>115</v>
      </c>
      <c r="G115" s="2">
        <v>45</v>
      </c>
      <c r="H115" s="2" t="s">
        <v>3151</v>
      </c>
      <c r="I115" s="6">
        <f>VLOOKUP(A115, sales!A:F, 6,FALSE)</f>
        <v>200</v>
      </c>
      <c r="J115" s="7">
        <f>VLOOKUP(A115, sales!A:F, 1,FALSE)</f>
        <v>113</v>
      </c>
      <c r="K115" s="7">
        <f>VLOOKUP(A115, sales!A:F, 2,FALSE)</f>
        <v>25</v>
      </c>
      <c r="L115" s="7">
        <f>VLOOKUP(A115, sales!A:F, 3,FALSE)</f>
        <v>593</v>
      </c>
      <c r="M115" s="7">
        <f>VLOOKUP(A115, sales!A:F, 4,FALSE)</f>
        <v>100</v>
      </c>
      <c r="N115" s="7">
        <f>VLOOKUP(A115, sales!A:F, 5,FALSE)</f>
        <v>2</v>
      </c>
      <c r="O115" s="5">
        <f>VLOOKUP(K115, orders!A:I, 1,FALSE)</f>
        <v>25</v>
      </c>
      <c r="P115" s="7">
        <f>VLOOKUP(K115, orders!A:I, 2,FALSE)</f>
        <v>562</v>
      </c>
      <c r="Q115" s="7">
        <f>VLOOKUP(K115, orders!A:I, 3,FALSE)</f>
        <v>47075</v>
      </c>
      <c r="R115" s="10">
        <f>VLOOKUP(K115, orders!A:I, 4,FALSE)</f>
        <v>44381</v>
      </c>
      <c r="S115" s="11">
        <f>VLOOKUP(K115, orders!A:I, 5,FALSE)</f>
        <v>44385</v>
      </c>
      <c r="T115" s="7" t="str">
        <f>VLOOKUP(K115, orders!A:I, 6,FALSE)</f>
        <v>Agender</v>
      </c>
      <c r="U115" s="7">
        <f>VLOOKUP(K115, orders!A:I, 7,FALSE)</f>
        <v>58</v>
      </c>
      <c r="V115" s="7" t="str">
        <f>VLOOKUP(K115, orders!A:I, 8,FALSE)</f>
        <v>Queensland</v>
      </c>
      <c r="W115" s="5">
        <f>VLOOKUP(P115, customers!A:D, 1, FALSE)</f>
        <v>562</v>
      </c>
      <c r="X115" s="7" t="str">
        <f>VLOOKUP(P115, customers!A:D, 2, FALSE)</f>
        <v>Joy Mirrlees</v>
      </c>
      <c r="Y115" s="7"/>
    </row>
    <row r="116" spans="1:25">
      <c r="A116" s="2">
        <v>114</v>
      </c>
      <c r="B116" s="2" t="s">
        <v>3021</v>
      </c>
      <c r="C116" s="2" t="s">
        <v>3142</v>
      </c>
      <c r="D116" s="2" t="s">
        <v>3032</v>
      </c>
      <c r="E116" s="2" t="s">
        <v>3034</v>
      </c>
      <c r="F116" s="2">
        <v>115</v>
      </c>
      <c r="G116" s="2">
        <v>67</v>
      </c>
      <c r="H116" s="2" t="s">
        <v>3152</v>
      </c>
      <c r="I116" s="6">
        <f>VLOOKUP(A116, sales!A:F, 6,FALSE)</f>
        <v>234</v>
      </c>
      <c r="J116" s="7">
        <f>VLOOKUP(A116, sales!A:F, 1,FALSE)</f>
        <v>114</v>
      </c>
      <c r="K116" s="7">
        <f>VLOOKUP(A116, sales!A:F, 2,FALSE)</f>
        <v>26</v>
      </c>
      <c r="L116" s="7">
        <f>VLOOKUP(A116, sales!A:F, 3,FALSE)</f>
        <v>808</v>
      </c>
      <c r="M116" s="7">
        <f>VLOOKUP(A116, sales!A:F, 4,FALSE)</f>
        <v>117</v>
      </c>
      <c r="N116" s="7">
        <f>VLOOKUP(A116, sales!A:F, 5,FALSE)</f>
        <v>2</v>
      </c>
      <c r="O116" s="5">
        <f>VLOOKUP(K116, orders!A:I, 1,FALSE)</f>
        <v>26</v>
      </c>
      <c r="P116" s="7">
        <f>VLOOKUP(K116, orders!A:I, 2,FALSE)</f>
        <v>732</v>
      </c>
      <c r="Q116" s="7">
        <f>VLOOKUP(K116, orders!A:I, 3,FALSE)</f>
        <v>15964</v>
      </c>
      <c r="R116" s="10">
        <f>VLOOKUP(K116, orders!A:I, 4,FALSE)</f>
        <v>44311</v>
      </c>
      <c r="S116" s="11">
        <f>VLOOKUP(K116, orders!A:I, 5,FALSE)</f>
        <v>44320</v>
      </c>
      <c r="T116" s="7" t="str">
        <f>VLOOKUP(K116, orders!A:I, 6,FALSE)</f>
        <v>Genderfluid</v>
      </c>
      <c r="U116" s="7">
        <f>VLOOKUP(K116, orders!A:I, 7,FALSE)</f>
        <v>80</v>
      </c>
      <c r="V116" s="7" t="str">
        <f>VLOOKUP(K116, orders!A:I, 8,FALSE)</f>
        <v>Queensland</v>
      </c>
      <c r="W116" s="5">
        <f>VLOOKUP(P116, customers!A:D, 1, FALSE)</f>
        <v>732</v>
      </c>
      <c r="X116" s="7" t="str">
        <f>VLOOKUP(P116, customers!A:D, 2, FALSE)</f>
        <v>Gorden Seago</v>
      </c>
      <c r="Y116" s="7"/>
    </row>
    <row r="117" spans="1:25">
      <c r="A117" s="2">
        <v>115</v>
      </c>
      <c r="B117" s="2" t="s">
        <v>3021</v>
      </c>
      <c r="C117" s="2" t="s">
        <v>3142</v>
      </c>
      <c r="D117" s="2" t="s">
        <v>3023</v>
      </c>
      <c r="E117" s="2" t="s">
        <v>3040</v>
      </c>
      <c r="F117" s="2">
        <v>115</v>
      </c>
      <c r="G117" s="2">
        <v>54</v>
      </c>
      <c r="H117" s="2" t="s">
        <v>3153</v>
      </c>
      <c r="I117" s="6">
        <f>VLOOKUP(A117, sales!A:F, 6,FALSE)</f>
        <v>273</v>
      </c>
      <c r="J117" s="7">
        <f>VLOOKUP(A117, sales!A:F, 1,FALSE)</f>
        <v>115</v>
      </c>
      <c r="K117" s="7">
        <f>VLOOKUP(A117, sales!A:F, 2,FALSE)</f>
        <v>26</v>
      </c>
      <c r="L117" s="7">
        <f>VLOOKUP(A117, sales!A:F, 3,FALSE)</f>
        <v>154</v>
      </c>
      <c r="M117" s="7">
        <f>VLOOKUP(A117, sales!A:F, 4,FALSE)</f>
        <v>91</v>
      </c>
      <c r="N117" s="7">
        <f>VLOOKUP(A117, sales!A:F, 5,FALSE)</f>
        <v>3</v>
      </c>
      <c r="O117" s="5">
        <f>VLOOKUP(K117, orders!A:I, 1,FALSE)</f>
        <v>26</v>
      </c>
      <c r="P117" s="7">
        <f>VLOOKUP(K117, orders!A:I, 2,FALSE)</f>
        <v>732</v>
      </c>
      <c r="Q117" s="7">
        <f>VLOOKUP(K117, orders!A:I, 3,FALSE)</f>
        <v>15964</v>
      </c>
      <c r="R117" s="10">
        <f>VLOOKUP(K117, orders!A:I, 4,FALSE)</f>
        <v>44311</v>
      </c>
      <c r="S117" s="11">
        <f>VLOOKUP(K117, orders!A:I, 5,FALSE)</f>
        <v>44320</v>
      </c>
      <c r="T117" s="7" t="str">
        <f>VLOOKUP(K117, orders!A:I, 6,FALSE)</f>
        <v>Genderfluid</v>
      </c>
      <c r="U117" s="7">
        <f>VLOOKUP(K117, orders!A:I, 7,FALSE)</f>
        <v>80</v>
      </c>
      <c r="V117" s="7" t="str">
        <f>VLOOKUP(K117, orders!A:I, 8,FALSE)</f>
        <v>Queensland</v>
      </c>
      <c r="W117" s="5">
        <f>VLOOKUP(P117, customers!A:D, 1, FALSE)</f>
        <v>732</v>
      </c>
      <c r="X117" s="7" t="str">
        <f>VLOOKUP(P117, customers!A:D, 2, FALSE)</f>
        <v>Gorden Seago</v>
      </c>
      <c r="Y117" s="7"/>
    </row>
    <row r="118" spans="1:25">
      <c r="A118" s="2">
        <v>116</v>
      </c>
      <c r="B118" s="2" t="s">
        <v>3021</v>
      </c>
      <c r="C118" s="2" t="s">
        <v>3142</v>
      </c>
      <c r="D118" s="2" t="s">
        <v>3026</v>
      </c>
      <c r="E118" s="2" t="s">
        <v>3040</v>
      </c>
      <c r="F118" s="2">
        <v>115</v>
      </c>
      <c r="G118" s="2">
        <v>75</v>
      </c>
      <c r="H118" s="2" t="s">
        <v>3154</v>
      </c>
      <c r="I118" s="6">
        <f>VLOOKUP(A118, sales!A:F, 6,FALSE)</f>
        <v>107</v>
      </c>
      <c r="J118" s="7">
        <f>VLOOKUP(A118, sales!A:F, 1,FALSE)</f>
        <v>116</v>
      </c>
      <c r="K118" s="7">
        <f>VLOOKUP(A118, sales!A:F, 2,FALSE)</f>
        <v>26</v>
      </c>
      <c r="L118" s="7">
        <f>VLOOKUP(A118, sales!A:F, 3,FALSE)</f>
        <v>453</v>
      </c>
      <c r="M118" s="7">
        <f>VLOOKUP(A118, sales!A:F, 4,FALSE)</f>
        <v>107</v>
      </c>
      <c r="N118" s="7">
        <f>VLOOKUP(A118, sales!A:F, 5,FALSE)</f>
        <v>1</v>
      </c>
      <c r="O118" s="5">
        <f>VLOOKUP(K118, orders!A:I, 1,FALSE)</f>
        <v>26</v>
      </c>
      <c r="P118" s="7">
        <f>VLOOKUP(K118, orders!A:I, 2,FALSE)</f>
        <v>732</v>
      </c>
      <c r="Q118" s="7">
        <f>VLOOKUP(K118, orders!A:I, 3,FALSE)</f>
        <v>15964</v>
      </c>
      <c r="R118" s="10">
        <f>VLOOKUP(K118, orders!A:I, 4,FALSE)</f>
        <v>44311</v>
      </c>
      <c r="S118" s="11">
        <f>VLOOKUP(K118, orders!A:I, 5,FALSE)</f>
        <v>44320</v>
      </c>
      <c r="T118" s="7" t="str">
        <f>VLOOKUP(K118, orders!A:I, 6,FALSE)</f>
        <v>Genderfluid</v>
      </c>
      <c r="U118" s="7">
        <f>VLOOKUP(K118, orders!A:I, 7,FALSE)</f>
        <v>80</v>
      </c>
      <c r="V118" s="7" t="str">
        <f>VLOOKUP(K118, orders!A:I, 8,FALSE)</f>
        <v>Queensland</v>
      </c>
      <c r="W118" s="5">
        <f>VLOOKUP(P118, customers!A:D, 1, FALSE)</f>
        <v>732</v>
      </c>
      <c r="X118" s="7" t="str">
        <f>VLOOKUP(P118, customers!A:D, 2, FALSE)</f>
        <v>Gorden Seago</v>
      </c>
      <c r="Y118" s="7"/>
    </row>
    <row r="119" spans="1:25">
      <c r="A119" s="2">
        <v>117</v>
      </c>
      <c r="B119" s="2" t="s">
        <v>3021</v>
      </c>
      <c r="C119" s="2" t="s">
        <v>3142</v>
      </c>
      <c r="D119" s="2" t="s">
        <v>3028</v>
      </c>
      <c r="E119" s="2" t="s">
        <v>3040</v>
      </c>
      <c r="F119" s="2">
        <v>115</v>
      </c>
      <c r="G119" s="2">
        <v>67</v>
      </c>
      <c r="H119" s="2" t="s">
        <v>3155</v>
      </c>
      <c r="I119" s="6">
        <f>VLOOKUP(A119, sales!A:F, 6,FALSE)</f>
        <v>210</v>
      </c>
      <c r="J119" s="7">
        <f>VLOOKUP(A119, sales!A:F, 1,FALSE)</f>
        <v>117</v>
      </c>
      <c r="K119" s="7">
        <f>VLOOKUP(A119, sales!A:F, 2,FALSE)</f>
        <v>27</v>
      </c>
      <c r="L119" s="7">
        <f>VLOOKUP(A119, sales!A:F, 3,FALSE)</f>
        <v>302</v>
      </c>
      <c r="M119" s="7">
        <f>VLOOKUP(A119, sales!A:F, 4,FALSE)</f>
        <v>105</v>
      </c>
      <c r="N119" s="7">
        <f>VLOOKUP(A119, sales!A:F, 5,FALSE)</f>
        <v>2</v>
      </c>
      <c r="O119" s="5">
        <f>VLOOKUP(K119, orders!A:I, 1,FALSE)</f>
        <v>27</v>
      </c>
      <c r="P119" s="7">
        <f>VLOOKUP(K119, orders!A:I, 2,FALSE)</f>
        <v>443</v>
      </c>
      <c r="Q119" s="7">
        <f>VLOOKUP(K119, orders!A:I, 3,FALSE)</f>
        <v>35513</v>
      </c>
      <c r="R119" s="10">
        <f>VLOOKUP(K119, orders!A:I, 4,FALSE)</f>
        <v>44332</v>
      </c>
      <c r="S119" s="11">
        <f>VLOOKUP(K119, orders!A:I, 5,FALSE)</f>
        <v>44344</v>
      </c>
      <c r="T119" s="7" t="str">
        <f>VLOOKUP(K119, orders!A:I, 6,FALSE)</f>
        <v>Bigender</v>
      </c>
      <c r="U119" s="7">
        <f>VLOOKUP(K119, orders!A:I, 7,FALSE)</f>
        <v>49</v>
      </c>
      <c r="V119" s="7" t="str">
        <f>VLOOKUP(K119, orders!A:I, 8,FALSE)</f>
        <v>Victoria</v>
      </c>
      <c r="W119" s="5">
        <f>VLOOKUP(P119, customers!A:D, 1, FALSE)</f>
        <v>443</v>
      </c>
      <c r="X119" s="7" t="str">
        <f>VLOOKUP(P119, customers!A:D, 2, FALSE)</f>
        <v>Melodee Spencley</v>
      </c>
      <c r="Y119" s="7"/>
    </row>
    <row r="120" spans="1:25">
      <c r="A120" s="2">
        <v>118</v>
      </c>
      <c r="B120" s="2" t="s">
        <v>3021</v>
      </c>
      <c r="C120" s="2" t="s">
        <v>3142</v>
      </c>
      <c r="D120" s="2" t="s">
        <v>3030</v>
      </c>
      <c r="E120" s="2" t="s">
        <v>3040</v>
      </c>
      <c r="F120" s="2">
        <v>115</v>
      </c>
      <c r="G120" s="2">
        <v>75</v>
      </c>
      <c r="H120" s="2" t="s">
        <v>3156</v>
      </c>
      <c r="I120" s="6">
        <f>VLOOKUP(A120, sales!A:F, 6,FALSE)</f>
        <v>117</v>
      </c>
      <c r="J120" s="7">
        <f>VLOOKUP(A120, sales!A:F, 1,FALSE)</f>
        <v>118</v>
      </c>
      <c r="K120" s="7">
        <f>VLOOKUP(A120, sales!A:F, 2,FALSE)</f>
        <v>27</v>
      </c>
      <c r="L120" s="7">
        <f>VLOOKUP(A120, sales!A:F, 3,FALSE)</f>
        <v>823</v>
      </c>
      <c r="M120" s="7">
        <f>VLOOKUP(A120, sales!A:F, 4,FALSE)</f>
        <v>117</v>
      </c>
      <c r="N120" s="7">
        <f>VLOOKUP(A120, sales!A:F, 5,FALSE)</f>
        <v>1</v>
      </c>
      <c r="O120" s="5">
        <f>VLOOKUP(K120, orders!A:I, 1,FALSE)</f>
        <v>27</v>
      </c>
      <c r="P120" s="7">
        <f>VLOOKUP(K120, orders!A:I, 2,FALSE)</f>
        <v>443</v>
      </c>
      <c r="Q120" s="7">
        <f>VLOOKUP(K120, orders!A:I, 3,FALSE)</f>
        <v>35513</v>
      </c>
      <c r="R120" s="10">
        <f>VLOOKUP(K120, orders!A:I, 4,FALSE)</f>
        <v>44332</v>
      </c>
      <c r="S120" s="11">
        <f>VLOOKUP(K120, orders!A:I, 5,FALSE)</f>
        <v>44344</v>
      </c>
      <c r="T120" s="7" t="str">
        <f>VLOOKUP(K120, orders!A:I, 6,FALSE)</f>
        <v>Bigender</v>
      </c>
      <c r="U120" s="7">
        <f>VLOOKUP(K120, orders!A:I, 7,FALSE)</f>
        <v>49</v>
      </c>
      <c r="V120" s="7" t="str">
        <f>VLOOKUP(K120, orders!A:I, 8,FALSE)</f>
        <v>Victoria</v>
      </c>
      <c r="W120" s="5">
        <f>VLOOKUP(P120, customers!A:D, 1, FALSE)</f>
        <v>443</v>
      </c>
      <c r="X120" s="7" t="str">
        <f>VLOOKUP(P120, customers!A:D, 2, FALSE)</f>
        <v>Melodee Spencley</v>
      </c>
      <c r="Y120" s="7"/>
    </row>
    <row r="121" spans="1:25">
      <c r="A121" s="2">
        <v>119</v>
      </c>
      <c r="B121" s="2" t="s">
        <v>3021</v>
      </c>
      <c r="C121" s="2" t="s">
        <v>3142</v>
      </c>
      <c r="D121" s="2" t="s">
        <v>3032</v>
      </c>
      <c r="E121" s="2" t="s">
        <v>3040</v>
      </c>
      <c r="F121" s="2">
        <v>115</v>
      </c>
      <c r="G121" s="2">
        <v>74</v>
      </c>
      <c r="H121" s="2" t="s">
        <v>3157</v>
      </c>
      <c r="I121" s="6">
        <f>VLOOKUP(A121, sales!A:F, 6,FALSE)</f>
        <v>94</v>
      </c>
      <c r="J121" s="7">
        <f>VLOOKUP(A121, sales!A:F, 1,FALSE)</f>
        <v>119</v>
      </c>
      <c r="K121" s="7">
        <f>VLOOKUP(A121, sales!A:F, 2,FALSE)</f>
        <v>27</v>
      </c>
      <c r="L121" s="7">
        <f>VLOOKUP(A121, sales!A:F, 3,FALSE)</f>
        <v>360</v>
      </c>
      <c r="M121" s="7">
        <f>VLOOKUP(A121, sales!A:F, 4,FALSE)</f>
        <v>94</v>
      </c>
      <c r="N121" s="7">
        <f>VLOOKUP(A121, sales!A:F, 5,FALSE)</f>
        <v>1</v>
      </c>
      <c r="O121" s="5">
        <f>VLOOKUP(K121, orders!A:I, 1,FALSE)</f>
        <v>27</v>
      </c>
      <c r="P121" s="7">
        <f>VLOOKUP(K121, orders!A:I, 2,FALSE)</f>
        <v>443</v>
      </c>
      <c r="Q121" s="7">
        <f>VLOOKUP(K121, orders!A:I, 3,FALSE)</f>
        <v>35513</v>
      </c>
      <c r="R121" s="10">
        <f>VLOOKUP(K121, orders!A:I, 4,FALSE)</f>
        <v>44332</v>
      </c>
      <c r="S121" s="11">
        <f>VLOOKUP(K121, orders!A:I, 5,FALSE)</f>
        <v>44344</v>
      </c>
      <c r="T121" s="7" t="str">
        <f>VLOOKUP(K121, orders!A:I, 6,FALSE)</f>
        <v>Bigender</v>
      </c>
      <c r="U121" s="7">
        <f>VLOOKUP(K121, orders!A:I, 7,FALSE)</f>
        <v>49</v>
      </c>
      <c r="V121" s="7" t="str">
        <f>VLOOKUP(K121, orders!A:I, 8,FALSE)</f>
        <v>Victoria</v>
      </c>
      <c r="W121" s="5">
        <f>VLOOKUP(P121, customers!A:D, 1, FALSE)</f>
        <v>443</v>
      </c>
      <c r="X121" s="7" t="str">
        <f>VLOOKUP(P121, customers!A:D, 2, FALSE)</f>
        <v>Melodee Spencley</v>
      </c>
      <c r="Y121" s="7"/>
    </row>
    <row r="122" spans="1:25">
      <c r="A122" s="2">
        <v>120</v>
      </c>
      <c r="B122" s="2" t="s">
        <v>3021</v>
      </c>
      <c r="C122" s="2" t="s">
        <v>3142</v>
      </c>
      <c r="D122" s="2" t="s">
        <v>3023</v>
      </c>
      <c r="E122" s="2" t="s">
        <v>3046</v>
      </c>
      <c r="F122" s="2">
        <v>115</v>
      </c>
      <c r="G122" s="2">
        <v>66</v>
      </c>
      <c r="H122" s="2" t="s">
        <v>3158</v>
      </c>
      <c r="I122" s="6">
        <f>VLOOKUP(A122, sales!A:F, 6,FALSE)</f>
        <v>107</v>
      </c>
      <c r="J122" s="7">
        <f>VLOOKUP(A122, sales!A:F, 1,FALSE)</f>
        <v>120</v>
      </c>
      <c r="K122" s="7">
        <f>VLOOKUP(A122, sales!A:F, 2,FALSE)</f>
        <v>27</v>
      </c>
      <c r="L122" s="7">
        <f>VLOOKUP(A122, sales!A:F, 3,FALSE)</f>
        <v>430</v>
      </c>
      <c r="M122" s="7">
        <f>VLOOKUP(A122, sales!A:F, 4,FALSE)</f>
        <v>107</v>
      </c>
      <c r="N122" s="7">
        <f>VLOOKUP(A122, sales!A:F, 5,FALSE)</f>
        <v>1</v>
      </c>
      <c r="O122" s="5">
        <f>VLOOKUP(K122, orders!A:I, 1,FALSE)</f>
        <v>27</v>
      </c>
      <c r="P122" s="7">
        <f>VLOOKUP(K122, orders!A:I, 2,FALSE)</f>
        <v>443</v>
      </c>
      <c r="Q122" s="7">
        <f>VLOOKUP(K122, orders!A:I, 3,FALSE)</f>
        <v>35513</v>
      </c>
      <c r="R122" s="10">
        <f>VLOOKUP(K122, orders!A:I, 4,FALSE)</f>
        <v>44332</v>
      </c>
      <c r="S122" s="11">
        <f>VLOOKUP(K122, orders!A:I, 5,FALSE)</f>
        <v>44344</v>
      </c>
      <c r="T122" s="7" t="str">
        <f>VLOOKUP(K122, orders!A:I, 6,FALSE)</f>
        <v>Bigender</v>
      </c>
      <c r="U122" s="7">
        <f>VLOOKUP(K122, orders!A:I, 7,FALSE)</f>
        <v>49</v>
      </c>
      <c r="V122" s="7" t="str">
        <f>VLOOKUP(K122, orders!A:I, 8,FALSE)</f>
        <v>Victoria</v>
      </c>
      <c r="W122" s="5">
        <f>VLOOKUP(P122, customers!A:D, 1, FALSE)</f>
        <v>443</v>
      </c>
      <c r="X122" s="7" t="str">
        <f>VLOOKUP(P122, customers!A:D, 2, FALSE)</f>
        <v>Melodee Spencley</v>
      </c>
      <c r="Y122" s="7"/>
    </row>
    <row r="123" spans="1:25">
      <c r="A123" s="2">
        <v>121</v>
      </c>
      <c r="B123" s="2" t="s">
        <v>3021</v>
      </c>
      <c r="C123" s="2" t="s">
        <v>3142</v>
      </c>
      <c r="D123" s="2" t="s">
        <v>3026</v>
      </c>
      <c r="E123" s="2" t="s">
        <v>3046</v>
      </c>
      <c r="F123" s="2">
        <v>115</v>
      </c>
      <c r="G123" s="2">
        <v>49</v>
      </c>
      <c r="H123" s="2" t="s">
        <v>3159</v>
      </c>
      <c r="I123" s="6">
        <f>VLOOKUP(A123, sales!A:F, 6,FALSE)</f>
        <v>270</v>
      </c>
      <c r="J123" s="7">
        <f>VLOOKUP(A123, sales!A:F, 1,FALSE)</f>
        <v>121</v>
      </c>
      <c r="K123" s="7">
        <f>VLOOKUP(A123, sales!A:F, 2,FALSE)</f>
        <v>27</v>
      </c>
      <c r="L123" s="7">
        <f>VLOOKUP(A123, sales!A:F, 3,FALSE)</f>
        <v>1027</v>
      </c>
      <c r="M123" s="7">
        <f>VLOOKUP(A123, sales!A:F, 4,FALSE)</f>
        <v>90</v>
      </c>
      <c r="N123" s="7">
        <f>VLOOKUP(A123, sales!A:F, 5,FALSE)</f>
        <v>3</v>
      </c>
      <c r="O123" s="5">
        <f>VLOOKUP(K123, orders!A:I, 1,FALSE)</f>
        <v>27</v>
      </c>
      <c r="P123" s="7">
        <f>VLOOKUP(K123, orders!A:I, 2,FALSE)</f>
        <v>443</v>
      </c>
      <c r="Q123" s="7">
        <f>VLOOKUP(K123, orders!A:I, 3,FALSE)</f>
        <v>35513</v>
      </c>
      <c r="R123" s="10">
        <f>VLOOKUP(K123, orders!A:I, 4,FALSE)</f>
        <v>44332</v>
      </c>
      <c r="S123" s="11">
        <f>VLOOKUP(K123, orders!A:I, 5,FALSE)</f>
        <v>44344</v>
      </c>
      <c r="T123" s="7" t="str">
        <f>VLOOKUP(K123, orders!A:I, 6,FALSE)</f>
        <v>Bigender</v>
      </c>
      <c r="U123" s="7">
        <f>VLOOKUP(K123, orders!A:I, 7,FALSE)</f>
        <v>49</v>
      </c>
      <c r="V123" s="7" t="str">
        <f>VLOOKUP(K123, orders!A:I, 8,FALSE)</f>
        <v>Victoria</v>
      </c>
      <c r="W123" s="5">
        <f>VLOOKUP(P123, customers!A:D, 1, FALSE)</f>
        <v>443</v>
      </c>
      <c r="X123" s="7" t="str">
        <f>VLOOKUP(P123, customers!A:D, 2, FALSE)</f>
        <v>Melodee Spencley</v>
      </c>
      <c r="Y123" s="7"/>
    </row>
    <row r="124" spans="1:25">
      <c r="A124" s="2">
        <v>122</v>
      </c>
      <c r="B124" s="2" t="s">
        <v>3021</v>
      </c>
      <c r="C124" s="2" t="s">
        <v>3142</v>
      </c>
      <c r="D124" s="2" t="s">
        <v>3028</v>
      </c>
      <c r="E124" s="2" t="s">
        <v>3046</v>
      </c>
      <c r="F124" s="2">
        <v>115</v>
      </c>
      <c r="G124" s="2">
        <v>66</v>
      </c>
      <c r="H124" s="2" t="s">
        <v>3160</v>
      </c>
      <c r="I124" s="6">
        <f>VLOOKUP(A124, sales!A:F, 6,FALSE)</f>
        <v>112</v>
      </c>
      <c r="J124" s="7">
        <f>VLOOKUP(A124, sales!A:F, 1,FALSE)</f>
        <v>122</v>
      </c>
      <c r="K124" s="7">
        <f>VLOOKUP(A124, sales!A:F, 2,FALSE)</f>
        <v>27</v>
      </c>
      <c r="L124" s="7">
        <f>VLOOKUP(A124, sales!A:F, 3,FALSE)</f>
        <v>603</v>
      </c>
      <c r="M124" s="7">
        <f>VLOOKUP(A124, sales!A:F, 4,FALSE)</f>
        <v>112</v>
      </c>
      <c r="N124" s="7">
        <f>VLOOKUP(A124, sales!A:F, 5,FALSE)</f>
        <v>1</v>
      </c>
      <c r="O124" s="5">
        <f>VLOOKUP(K124, orders!A:I, 1,FALSE)</f>
        <v>27</v>
      </c>
      <c r="P124" s="7">
        <f>VLOOKUP(K124, orders!A:I, 2,FALSE)</f>
        <v>443</v>
      </c>
      <c r="Q124" s="7">
        <f>VLOOKUP(K124, orders!A:I, 3,FALSE)</f>
        <v>35513</v>
      </c>
      <c r="R124" s="10">
        <f>VLOOKUP(K124, orders!A:I, 4,FALSE)</f>
        <v>44332</v>
      </c>
      <c r="S124" s="11">
        <f>VLOOKUP(K124, orders!A:I, 5,FALSE)</f>
        <v>44344</v>
      </c>
      <c r="T124" s="7" t="str">
        <f>VLOOKUP(K124, orders!A:I, 6,FALSE)</f>
        <v>Bigender</v>
      </c>
      <c r="U124" s="7">
        <f>VLOOKUP(K124, orders!A:I, 7,FALSE)</f>
        <v>49</v>
      </c>
      <c r="V124" s="7" t="str">
        <f>VLOOKUP(K124, orders!A:I, 8,FALSE)</f>
        <v>Victoria</v>
      </c>
      <c r="W124" s="5">
        <f>VLOOKUP(P124, customers!A:D, 1, FALSE)</f>
        <v>443</v>
      </c>
      <c r="X124" s="7" t="str">
        <f>VLOOKUP(P124, customers!A:D, 2, FALSE)</f>
        <v>Melodee Spencley</v>
      </c>
      <c r="Y124" s="7"/>
    </row>
    <row r="125" spans="1:25">
      <c r="A125" s="2">
        <v>123</v>
      </c>
      <c r="B125" s="2" t="s">
        <v>3021</v>
      </c>
      <c r="C125" s="2" t="s">
        <v>3142</v>
      </c>
      <c r="D125" s="2" t="s">
        <v>3030</v>
      </c>
      <c r="E125" s="2" t="s">
        <v>3046</v>
      </c>
      <c r="F125" s="2">
        <v>115</v>
      </c>
      <c r="G125" s="2">
        <v>71</v>
      </c>
      <c r="H125" s="2" t="s">
        <v>3161</v>
      </c>
      <c r="I125" s="6">
        <f>VLOOKUP(A125, sales!A:F, 6,FALSE)</f>
        <v>226</v>
      </c>
      <c r="J125" s="7">
        <f>VLOOKUP(A125, sales!A:F, 1,FALSE)</f>
        <v>123</v>
      </c>
      <c r="K125" s="7">
        <f>VLOOKUP(A125, sales!A:F, 2,FALSE)</f>
        <v>27</v>
      </c>
      <c r="L125" s="7">
        <f>VLOOKUP(A125, sales!A:F, 3,FALSE)</f>
        <v>843</v>
      </c>
      <c r="M125" s="7">
        <f>VLOOKUP(A125, sales!A:F, 4,FALSE)</f>
        <v>113</v>
      </c>
      <c r="N125" s="7">
        <f>VLOOKUP(A125, sales!A:F, 5,FALSE)</f>
        <v>2</v>
      </c>
      <c r="O125" s="5">
        <f>VLOOKUP(K125, orders!A:I, 1,FALSE)</f>
        <v>27</v>
      </c>
      <c r="P125" s="7">
        <f>VLOOKUP(K125, orders!A:I, 2,FALSE)</f>
        <v>443</v>
      </c>
      <c r="Q125" s="7">
        <f>VLOOKUP(K125, orders!A:I, 3,FALSE)</f>
        <v>35513</v>
      </c>
      <c r="R125" s="10">
        <f>VLOOKUP(K125, orders!A:I, 4,FALSE)</f>
        <v>44332</v>
      </c>
      <c r="S125" s="11">
        <f>VLOOKUP(K125, orders!A:I, 5,FALSE)</f>
        <v>44344</v>
      </c>
      <c r="T125" s="7" t="str">
        <f>VLOOKUP(K125, orders!A:I, 6,FALSE)</f>
        <v>Bigender</v>
      </c>
      <c r="U125" s="7">
        <f>VLOOKUP(K125, orders!A:I, 7,FALSE)</f>
        <v>49</v>
      </c>
      <c r="V125" s="7" t="str">
        <f>VLOOKUP(K125, orders!A:I, 8,FALSE)</f>
        <v>Victoria</v>
      </c>
      <c r="W125" s="5">
        <f>VLOOKUP(P125, customers!A:D, 1, FALSE)</f>
        <v>443</v>
      </c>
      <c r="X125" s="7" t="str">
        <f>VLOOKUP(P125, customers!A:D, 2, FALSE)</f>
        <v>Melodee Spencley</v>
      </c>
      <c r="Y125" s="7"/>
    </row>
    <row r="126" spans="1:25">
      <c r="A126" s="2">
        <v>124</v>
      </c>
      <c r="B126" s="2" t="s">
        <v>3021</v>
      </c>
      <c r="C126" s="2" t="s">
        <v>3142</v>
      </c>
      <c r="D126" s="2" t="s">
        <v>3032</v>
      </c>
      <c r="E126" s="2" t="s">
        <v>3046</v>
      </c>
      <c r="F126" s="2">
        <v>115</v>
      </c>
      <c r="G126" s="2">
        <v>52</v>
      </c>
      <c r="H126" s="2" t="s">
        <v>3162</v>
      </c>
      <c r="I126" s="6">
        <f>VLOOKUP(A126, sales!A:F, 6,FALSE)</f>
        <v>192</v>
      </c>
      <c r="J126" s="7">
        <f>VLOOKUP(A126, sales!A:F, 1,FALSE)</f>
        <v>124</v>
      </c>
      <c r="K126" s="7">
        <f>VLOOKUP(A126, sales!A:F, 2,FALSE)</f>
        <v>28</v>
      </c>
      <c r="L126" s="7">
        <f>VLOOKUP(A126, sales!A:F, 3,FALSE)</f>
        <v>19</v>
      </c>
      <c r="M126" s="7">
        <f>VLOOKUP(A126, sales!A:F, 4,FALSE)</f>
        <v>96</v>
      </c>
      <c r="N126" s="7">
        <f>VLOOKUP(A126, sales!A:F, 5,FALSE)</f>
        <v>2</v>
      </c>
      <c r="O126" s="5">
        <f>VLOOKUP(K126, orders!A:I, 1,FALSE)</f>
        <v>28</v>
      </c>
      <c r="P126" s="7">
        <f>VLOOKUP(K126, orders!A:I, 2,FALSE)</f>
        <v>206</v>
      </c>
      <c r="Q126" s="7">
        <f>VLOOKUP(K126, orders!A:I, 3,FALSE)</f>
        <v>29968</v>
      </c>
      <c r="R126" s="10">
        <f>VLOOKUP(K126, orders!A:I, 4,FALSE)</f>
        <v>44427</v>
      </c>
      <c r="S126" s="11">
        <f>VLOOKUP(K126, orders!A:I, 5,FALSE)</f>
        <v>44443</v>
      </c>
      <c r="T126" s="7" t="str">
        <f>VLOOKUP(K126, orders!A:I, 6,FALSE)</f>
        <v>Polygender</v>
      </c>
      <c r="U126" s="7">
        <f>VLOOKUP(K126, orders!A:I, 7,FALSE)</f>
        <v>66</v>
      </c>
      <c r="V126" s="7" t="str">
        <f>VLOOKUP(K126, orders!A:I, 8,FALSE)</f>
        <v>Queensland</v>
      </c>
      <c r="W126" s="5">
        <f>VLOOKUP(P126, customers!A:D, 1, FALSE)</f>
        <v>206</v>
      </c>
      <c r="X126" s="7" t="str">
        <f>VLOOKUP(P126, customers!A:D, 2, FALSE)</f>
        <v>Crin Johnikin</v>
      </c>
      <c r="Y126" s="7"/>
    </row>
    <row r="127" spans="1:25">
      <c r="A127" s="2">
        <v>125</v>
      </c>
      <c r="B127" s="2" t="s">
        <v>3021</v>
      </c>
      <c r="C127" s="2" t="s">
        <v>3142</v>
      </c>
      <c r="D127" s="2" t="s">
        <v>3023</v>
      </c>
      <c r="E127" s="2" t="s">
        <v>3052</v>
      </c>
      <c r="F127" s="2">
        <v>115</v>
      </c>
      <c r="G127" s="2">
        <v>76</v>
      </c>
      <c r="H127" s="2" t="s">
        <v>3163</v>
      </c>
      <c r="I127" s="6">
        <f>VLOOKUP(A127, sales!A:F, 6,FALSE)</f>
        <v>212</v>
      </c>
      <c r="J127" s="7">
        <f>VLOOKUP(A127, sales!A:F, 1,FALSE)</f>
        <v>125</v>
      </c>
      <c r="K127" s="7">
        <f>VLOOKUP(A127, sales!A:F, 2,FALSE)</f>
        <v>28</v>
      </c>
      <c r="L127" s="7">
        <f>VLOOKUP(A127, sales!A:F, 3,FALSE)</f>
        <v>226</v>
      </c>
      <c r="M127" s="7">
        <f>VLOOKUP(A127, sales!A:F, 4,FALSE)</f>
        <v>106</v>
      </c>
      <c r="N127" s="7">
        <f>VLOOKUP(A127, sales!A:F, 5,FALSE)</f>
        <v>2</v>
      </c>
      <c r="O127" s="5">
        <f>VLOOKUP(K127, orders!A:I, 1,FALSE)</f>
        <v>28</v>
      </c>
      <c r="P127" s="7">
        <f>VLOOKUP(K127, orders!A:I, 2,FALSE)</f>
        <v>206</v>
      </c>
      <c r="Q127" s="7">
        <f>VLOOKUP(K127, orders!A:I, 3,FALSE)</f>
        <v>29968</v>
      </c>
      <c r="R127" s="10">
        <f>VLOOKUP(K127, orders!A:I, 4,FALSE)</f>
        <v>44427</v>
      </c>
      <c r="S127" s="11">
        <f>VLOOKUP(K127, orders!A:I, 5,FALSE)</f>
        <v>44443</v>
      </c>
      <c r="T127" s="7" t="str">
        <f>VLOOKUP(K127, orders!A:I, 6,FALSE)</f>
        <v>Polygender</v>
      </c>
      <c r="U127" s="7">
        <f>VLOOKUP(K127, orders!A:I, 7,FALSE)</f>
        <v>66</v>
      </c>
      <c r="V127" s="7" t="str">
        <f>VLOOKUP(K127, orders!A:I, 8,FALSE)</f>
        <v>Queensland</v>
      </c>
      <c r="W127" s="5">
        <f>VLOOKUP(P127, customers!A:D, 1, FALSE)</f>
        <v>206</v>
      </c>
      <c r="X127" s="7" t="str">
        <f>VLOOKUP(P127, customers!A:D, 2, FALSE)</f>
        <v>Crin Johnikin</v>
      </c>
      <c r="Y127" s="7"/>
    </row>
    <row r="128" spans="1:25">
      <c r="A128" s="2">
        <v>126</v>
      </c>
      <c r="B128" s="2" t="s">
        <v>3021</v>
      </c>
      <c r="C128" s="2" t="s">
        <v>3142</v>
      </c>
      <c r="D128" s="2" t="s">
        <v>3026</v>
      </c>
      <c r="E128" s="2" t="s">
        <v>3052</v>
      </c>
      <c r="F128" s="2">
        <v>115</v>
      </c>
      <c r="G128" s="2">
        <v>47</v>
      </c>
      <c r="H128" s="2" t="s">
        <v>3164</v>
      </c>
      <c r="I128" s="6">
        <f>VLOOKUP(A128, sales!A:F, 6,FALSE)</f>
        <v>99</v>
      </c>
      <c r="J128" s="7">
        <f>VLOOKUP(A128, sales!A:F, 1,FALSE)</f>
        <v>126</v>
      </c>
      <c r="K128" s="7">
        <f>VLOOKUP(A128, sales!A:F, 2,FALSE)</f>
        <v>28</v>
      </c>
      <c r="L128" s="7">
        <f>VLOOKUP(A128, sales!A:F, 3,FALSE)</f>
        <v>1158</v>
      </c>
      <c r="M128" s="7">
        <f>VLOOKUP(A128, sales!A:F, 4,FALSE)</f>
        <v>99</v>
      </c>
      <c r="N128" s="7">
        <f>VLOOKUP(A128, sales!A:F, 5,FALSE)</f>
        <v>1</v>
      </c>
      <c r="O128" s="5">
        <f>VLOOKUP(K128, orders!A:I, 1,FALSE)</f>
        <v>28</v>
      </c>
      <c r="P128" s="7">
        <f>VLOOKUP(K128, orders!A:I, 2,FALSE)</f>
        <v>206</v>
      </c>
      <c r="Q128" s="7">
        <f>VLOOKUP(K128, orders!A:I, 3,FALSE)</f>
        <v>29968</v>
      </c>
      <c r="R128" s="10">
        <f>VLOOKUP(K128, orders!A:I, 4,FALSE)</f>
        <v>44427</v>
      </c>
      <c r="S128" s="11">
        <f>VLOOKUP(K128, orders!A:I, 5,FALSE)</f>
        <v>44443</v>
      </c>
      <c r="T128" s="7" t="str">
        <f>VLOOKUP(K128, orders!A:I, 6,FALSE)</f>
        <v>Polygender</v>
      </c>
      <c r="U128" s="7">
        <f>VLOOKUP(K128, orders!A:I, 7,FALSE)</f>
        <v>66</v>
      </c>
      <c r="V128" s="7" t="str">
        <f>VLOOKUP(K128, orders!A:I, 8,FALSE)</f>
        <v>Queensland</v>
      </c>
      <c r="W128" s="5">
        <f>VLOOKUP(P128, customers!A:D, 1, FALSE)</f>
        <v>206</v>
      </c>
      <c r="X128" s="7" t="str">
        <f>VLOOKUP(P128, customers!A:D, 2, FALSE)</f>
        <v>Crin Johnikin</v>
      </c>
      <c r="Y128" s="7"/>
    </row>
    <row r="129" spans="1:25">
      <c r="A129" s="2">
        <v>127</v>
      </c>
      <c r="B129" s="2" t="s">
        <v>3021</v>
      </c>
      <c r="C129" s="2" t="s">
        <v>3142</v>
      </c>
      <c r="D129" s="2" t="s">
        <v>3028</v>
      </c>
      <c r="E129" s="2" t="s">
        <v>3052</v>
      </c>
      <c r="F129" s="2">
        <v>115</v>
      </c>
      <c r="G129" s="2">
        <v>58</v>
      </c>
      <c r="H129" s="2" t="s">
        <v>3165</v>
      </c>
      <c r="I129" s="6">
        <f>VLOOKUP(A129, sales!A:F, 6,FALSE)</f>
        <v>119</v>
      </c>
      <c r="J129" s="7">
        <f>VLOOKUP(A129, sales!A:F, 1,FALSE)</f>
        <v>127</v>
      </c>
      <c r="K129" s="7">
        <f>VLOOKUP(A129, sales!A:F, 2,FALSE)</f>
        <v>28</v>
      </c>
      <c r="L129" s="7">
        <f>VLOOKUP(A129, sales!A:F, 3,FALSE)</f>
        <v>730</v>
      </c>
      <c r="M129" s="7">
        <f>VLOOKUP(A129, sales!A:F, 4,FALSE)</f>
        <v>119</v>
      </c>
      <c r="N129" s="7">
        <f>VLOOKUP(A129, sales!A:F, 5,FALSE)</f>
        <v>1</v>
      </c>
      <c r="O129" s="5">
        <f>VLOOKUP(K129, orders!A:I, 1,FALSE)</f>
        <v>28</v>
      </c>
      <c r="P129" s="7">
        <f>VLOOKUP(K129, orders!A:I, 2,FALSE)</f>
        <v>206</v>
      </c>
      <c r="Q129" s="7">
        <f>VLOOKUP(K129, orders!A:I, 3,FALSE)</f>
        <v>29968</v>
      </c>
      <c r="R129" s="10">
        <f>VLOOKUP(K129, orders!A:I, 4,FALSE)</f>
        <v>44427</v>
      </c>
      <c r="S129" s="11">
        <f>VLOOKUP(K129, orders!A:I, 5,FALSE)</f>
        <v>44443</v>
      </c>
      <c r="T129" s="7" t="str">
        <f>VLOOKUP(K129, orders!A:I, 6,FALSE)</f>
        <v>Polygender</v>
      </c>
      <c r="U129" s="7">
        <f>VLOOKUP(K129, orders!A:I, 7,FALSE)</f>
        <v>66</v>
      </c>
      <c r="V129" s="7" t="str">
        <f>VLOOKUP(K129, orders!A:I, 8,FALSE)</f>
        <v>Queensland</v>
      </c>
      <c r="W129" s="5">
        <f>VLOOKUP(P129, customers!A:D, 1, FALSE)</f>
        <v>206</v>
      </c>
      <c r="X129" s="7" t="str">
        <f>VLOOKUP(P129, customers!A:D, 2, FALSE)</f>
        <v>Crin Johnikin</v>
      </c>
      <c r="Y129" s="7"/>
    </row>
    <row r="130" spans="1:25">
      <c r="A130" s="2">
        <v>128</v>
      </c>
      <c r="B130" s="2" t="s">
        <v>3021</v>
      </c>
      <c r="C130" s="2" t="s">
        <v>3142</v>
      </c>
      <c r="D130" s="2" t="s">
        <v>3030</v>
      </c>
      <c r="E130" s="2" t="s">
        <v>3052</v>
      </c>
      <c r="F130" s="2">
        <v>115</v>
      </c>
      <c r="G130" s="2">
        <v>45</v>
      </c>
      <c r="H130" s="2" t="s">
        <v>3166</v>
      </c>
      <c r="I130" s="6">
        <f>VLOOKUP(A130, sales!A:F, 6,FALSE)</f>
        <v>192</v>
      </c>
      <c r="J130" s="7">
        <f>VLOOKUP(A130, sales!A:F, 1,FALSE)</f>
        <v>128</v>
      </c>
      <c r="K130" s="7">
        <f>VLOOKUP(A130, sales!A:F, 2,FALSE)</f>
        <v>28</v>
      </c>
      <c r="L130" s="7">
        <f>VLOOKUP(A130, sales!A:F, 3,FALSE)</f>
        <v>2</v>
      </c>
      <c r="M130" s="7">
        <f>VLOOKUP(A130, sales!A:F, 4,FALSE)</f>
        <v>96</v>
      </c>
      <c r="N130" s="7">
        <f>VLOOKUP(A130, sales!A:F, 5,FALSE)</f>
        <v>2</v>
      </c>
      <c r="O130" s="5">
        <f>VLOOKUP(K130, orders!A:I, 1,FALSE)</f>
        <v>28</v>
      </c>
      <c r="P130" s="7">
        <f>VLOOKUP(K130, orders!A:I, 2,FALSE)</f>
        <v>206</v>
      </c>
      <c r="Q130" s="7">
        <f>VLOOKUP(K130, orders!A:I, 3,FALSE)</f>
        <v>29968</v>
      </c>
      <c r="R130" s="10">
        <f>VLOOKUP(K130, orders!A:I, 4,FALSE)</f>
        <v>44427</v>
      </c>
      <c r="S130" s="11">
        <f>VLOOKUP(K130, orders!A:I, 5,FALSE)</f>
        <v>44443</v>
      </c>
      <c r="T130" s="7" t="str">
        <f>VLOOKUP(K130, orders!A:I, 6,FALSE)</f>
        <v>Polygender</v>
      </c>
      <c r="U130" s="7">
        <f>VLOOKUP(K130, orders!A:I, 7,FALSE)</f>
        <v>66</v>
      </c>
      <c r="V130" s="7" t="str">
        <f>VLOOKUP(K130, orders!A:I, 8,FALSE)</f>
        <v>Queensland</v>
      </c>
      <c r="W130" s="5">
        <f>VLOOKUP(P130, customers!A:D, 1, FALSE)</f>
        <v>206</v>
      </c>
      <c r="X130" s="7" t="str">
        <f>VLOOKUP(P130, customers!A:D, 2, FALSE)</f>
        <v>Crin Johnikin</v>
      </c>
      <c r="Y130" s="7"/>
    </row>
    <row r="131" spans="1:25">
      <c r="A131" s="2">
        <v>129</v>
      </c>
      <c r="B131" s="2" t="s">
        <v>3021</v>
      </c>
      <c r="C131" s="2" t="s">
        <v>3142</v>
      </c>
      <c r="D131" s="2" t="s">
        <v>3032</v>
      </c>
      <c r="E131" s="2" t="s">
        <v>3052</v>
      </c>
      <c r="F131" s="2">
        <v>115</v>
      </c>
      <c r="G131" s="2">
        <v>73</v>
      </c>
      <c r="H131" s="2" t="s">
        <v>3167</v>
      </c>
      <c r="I131" s="6">
        <f>VLOOKUP(A131, sales!A:F, 6,FALSE)</f>
        <v>218</v>
      </c>
      <c r="J131" s="7">
        <f>VLOOKUP(A131, sales!A:F, 1,FALSE)</f>
        <v>129</v>
      </c>
      <c r="K131" s="7">
        <f>VLOOKUP(A131, sales!A:F, 2,FALSE)</f>
        <v>28</v>
      </c>
      <c r="L131" s="7">
        <f>VLOOKUP(A131, sales!A:F, 3,FALSE)</f>
        <v>761</v>
      </c>
      <c r="M131" s="7">
        <f>VLOOKUP(A131, sales!A:F, 4,FALSE)</f>
        <v>109</v>
      </c>
      <c r="N131" s="7">
        <f>VLOOKUP(A131, sales!A:F, 5,FALSE)</f>
        <v>2</v>
      </c>
      <c r="O131" s="5">
        <f>VLOOKUP(K131, orders!A:I, 1,FALSE)</f>
        <v>28</v>
      </c>
      <c r="P131" s="7">
        <f>VLOOKUP(K131, orders!A:I, 2,FALSE)</f>
        <v>206</v>
      </c>
      <c r="Q131" s="7">
        <f>VLOOKUP(K131, orders!A:I, 3,FALSE)</f>
        <v>29968</v>
      </c>
      <c r="R131" s="10">
        <f>VLOOKUP(K131, orders!A:I, 4,FALSE)</f>
        <v>44427</v>
      </c>
      <c r="S131" s="11">
        <f>VLOOKUP(K131, orders!A:I, 5,FALSE)</f>
        <v>44443</v>
      </c>
      <c r="T131" s="7" t="str">
        <f>VLOOKUP(K131, orders!A:I, 6,FALSE)</f>
        <v>Polygender</v>
      </c>
      <c r="U131" s="7">
        <f>VLOOKUP(K131, orders!A:I, 7,FALSE)</f>
        <v>66</v>
      </c>
      <c r="V131" s="7" t="str">
        <f>VLOOKUP(K131, orders!A:I, 8,FALSE)</f>
        <v>Queensland</v>
      </c>
      <c r="W131" s="5">
        <f>VLOOKUP(P131, customers!A:D, 1, FALSE)</f>
        <v>206</v>
      </c>
      <c r="X131" s="7" t="str">
        <f>VLOOKUP(P131, customers!A:D, 2, FALSE)</f>
        <v>Crin Johnikin</v>
      </c>
      <c r="Y131" s="7"/>
    </row>
    <row r="132" spans="1:25">
      <c r="A132" s="2">
        <v>130</v>
      </c>
      <c r="B132" s="2" t="s">
        <v>3021</v>
      </c>
      <c r="C132" s="2" t="s">
        <v>3142</v>
      </c>
      <c r="D132" s="2" t="s">
        <v>3023</v>
      </c>
      <c r="E132" s="2" t="s">
        <v>3058</v>
      </c>
      <c r="F132" s="2">
        <v>115</v>
      </c>
      <c r="G132" s="2">
        <v>79</v>
      </c>
      <c r="H132" s="2" t="s">
        <v>3168</v>
      </c>
      <c r="I132" s="6">
        <f>VLOOKUP(A132, sales!A:F, 6,FALSE)</f>
        <v>339</v>
      </c>
      <c r="J132" s="7">
        <f>VLOOKUP(A132, sales!A:F, 1,FALSE)</f>
        <v>130</v>
      </c>
      <c r="K132" s="7">
        <f>VLOOKUP(A132, sales!A:F, 2,FALSE)</f>
        <v>28</v>
      </c>
      <c r="L132" s="7">
        <f>VLOOKUP(A132, sales!A:F, 3,FALSE)</f>
        <v>684</v>
      </c>
      <c r="M132" s="7">
        <f>VLOOKUP(A132, sales!A:F, 4,FALSE)</f>
        <v>113</v>
      </c>
      <c r="N132" s="7">
        <f>VLOOKUP(A132, sales!A:F, 5,FALSE)</f>
        <v>3</v>
      </c>
      <c r="O132" s="5">
        <f>VLOOKUP(K132, orders!A:I, 1,FALSE)</f>
        <v>28</v>
      </c>
      <c r="P132" s="7">
        <f>VLOOKUP(K132, orders!A:I, 2,FALSE)</f>
        <v>206</v>
      </c>
      <c r="Q132" s="7">
        <f>VLOOKUP(K132, orders!A:I, 3,FALSE)</f>
        <v>29968</v>
      </c>
      <c r="R132" s="10">
        <f>VLOOKUP(K132, orders!A:I, 4,FALSE)</f>
        <v>44427</v>
      </c>
      <c r="S132" s="11">
        <f>VLOOKUP(K132, orders!A:I, 5,FALSE)</f>
        <v>44443</v>
      </c>
      <c r="T132" s="7" t="str">
        <f>VLOOKUP(K132, orders!A:I, 6,FALSE)</f>
        <v>Polygender</v>
      </c>
      <c r="U132" s="7">
        <f>VLOOKUP(K132, orders!A:I, 7,FALSE)</f>
        <v>66</v>
      </c>
      <c r="V132" s="7" t="str">
        <f>VLOOKUP(K132, orders!A:I, 8,FALSE)</f>
        <v>Queensland</v>
      </c>
      <c r="W132" s="5">
        <f>VLOOKUP(P132, customers!A:D, 1, FALSE)</f>
        <v>206</v>
      </c>
      <c r="X132" s="7" t="str">
        <f>VLOOKUP(P132, customers!A:D, 2, FALSE)</f>
        <v>Crin Johnikin</v>
      </c>
      <c r="Y132" s="7"/>
    </row>
    <row r="133" spans="1:25">
      <c r="A133" s="2">
        <v>131</v>
      </c>
      <c r="B133" s="2" t="s">
        <v>3021</v>
      </c>
      <c r="C133" s="2" t="s">
        <v>3142</v>
      </c>
      <c r="D133" s="2" t="s">
        <v>3026</v>
      </c>
      <c r="E133" s="2" t="s">
        <v>3058</v>
      </c>
      <c r="F133" s="2">
        <v>115</v>
      </c>
      <c r="G133" s="2">
        <v>69</v>
      </c>
      <c r="H133" s="2" t="s">
        <v>3169</v>
      </c>
      <c r="I133" s="6">
        <f>VLOOKUP(A133, sales!A:F, 6,FALSE)</f>
        <v>192</v>
      </c>
      <c r="J133" s="7">
        <f>VLOOKUP(A133, sales!A:F, 1,FALSE)</f>
        <v>131</v>
      </c>
      <c r="K133" s="7">
        <f>VLOOKUP(A133, sales!A:F, 2,FALSE)</f>
        <v>28</v>
      </c>
      <c r="L133" s="7">
        <f>VLOOKUP(A133, sales!A:F, 3,FALSE)</f>
        <v>922</v>
      </c>
      <c r="M133" s="7">
        <f>VLOOKUP(A133, sales!A:F, 4,FALSE)</f>
        <v>96</v>
      </c>
      <c r="N133" s="7">
        <f>VLOOKUP(A133, sales!A:F, 5,FALSE)</f>
        <v>2</v>
      </c>
      <c r="O133" s="5">
        <f>VLOOKUP(K133, orders!A:I, 1,FALSE)</f>
        <v>28</v>
      </c>
      <c r="P133" s="7">
        <f>VLOOKUP(K133, orders!A:I, 2,FALSE)</f>
        <v>206</v>
      </c>
      <c r="Q133" s="7">
        <f>VLOOKUP(K133, orders!A:I, 3,FALSE)</f>
        <v>29968</v>
      </c>
      <c r="R133" s="10">
        <f>VLOOKUP(K133, orders!A:I, 4,FALSE)</f>
        <v>44427</v>
      </c>
      <c r="S133" s="11">
        <f>VLOOKUP(K133, orders!A:I, 5,FALSE)</f>
        <v>44443</v>
      </c>
      <c r="T133" s="7" t="str">
        <f>VLOOKUP(K133, orders!A:I, 6,FALSE)</f>
        <v>Polygender</v>
      </c>
      <c r="U133" s="7">
        <f>VLOOKUP(K133, orders!A:I, 7,FALSE)</f>
        <v>66</v>
      </c>
      <c r="V133" s="7" t="str">
        <f>VLOOKUP(K133, orders!A:I, 8,FALSE)</f>
        <v>Queensland</v>
      </c>
      <c r="W133" s="5">
        <f>VLOOKUP(P133, customers!A:D, 1, FALSE)</f>
        <v>206</v>
      </c>
      <c r="X133" s="7" t="str">
        <f>VLOOKUP(P133, customers!A:D, 2, FALSE)</f>
        <v>Crin Johnikin</v>
      </c>
      <c r="Y133" s="7"/>
    </row>
    <row r="134" spans="1:25">
      <c r="A134" s="2">
        <v>132</v>
      </c>
      <c r="B134" s="2" t="s">
        <v>3021</v>
      </c>
      <c r="C134" s="2" t="s">
        <v>3142</v>
      </c>
      <c r="D134" s="2" t="s">
        <v>3028</v>
      </c>
      <c r="E134" s="2" t="s">
        <v>3058</v>
      </c>
      <c r="F134" s="2">
        <v>115</v>
      </c>
      <c r="G134" s="2">
        <v>56</v>
      </c>
      <c r="H134" s="2" t="s">
        <v>3170</v>
      </c>
      <c r="I134" s="6">
        <f>VLOOKUP(A134, sales!A:F, 6,FALSE)</f>
        <v>186</v>
      </c>
      <c r="J134" s="7">
        <f>VLOOKUP(A134, sales!A:F, 1,FALSE)</f>
        <v>132</v>
      </c>
      <c r="K134" s="7">
        <f>VLOOKUP(A134, sales!A:F, 2,FALSE)</f>
        <v>28</v>
      </c>
      <c r="L134" s="7">
        <f>VLOOKUP(A134, sales!A:F, 3,FALSE)</f>
        <v>1053</v>
      </c>
      <c r="M134" s="7">
        <f>VLOOKUP(A134, sales!A:F, 4,FALSE)</f>
        <v>93</v>
      </c>
      <c r="N134" s="7">
        <f>VLOOKUP(A134, sales!A:F, 5,FALSE)</f>
        <v>2</v>
      </c>
      <c r="O134" s="5">
        <f>VLOOKUP(K134, orders!A:I, 1,FALSE)</f>
        <v>28</v>
      </c>
      <c r="P134" s="7">
        <f>VLOOKUP(K134, orders!A:I, 2,FALSE)</f>
        <v>206</v>
      </c>
      <c r="Q134" s="7">
        <f>VLOOKUP(K134, orders!A:I, 3,FALSE)</f>
        <v>29968</v>
      </c>
      <c r="R134" s="10">
        <f>VLOOKUP(K134, orders!A:I, 4,FALSE)</f>
        <v>44427</v>
      </c>
      <c r="S134" s="11">
        <f>VLOOKUP(K134, orders!A:I, 5,FALSE)</f>
        <v>44443</v>
      </c>
      <c r="T134" s="7" t="str">
        <f>VLOOKUP(K134, orders!A:I, 6,FALSE)</f>
        <v>Polygender</v>
      </c>
      <c r="U134" s="7">
        <f>VLOOKUP(K134, orders!A:I, 7,FALSE)</f>
        <v>66</v>
      </c>
      <c r="V134" s="7" t="str">
        <f>VLOOKUP(K134, orders!A:I, 8,FALSE)</f>
        <v>Queensland</v>
      </c>
      <c r="W134" s="5">
        <f>VLOOKUP(P134, customers!A:D, 1, FALSE)</f>
        <v>206</v>
      </c>
      <c r="X134" s="7" t="str">
        <f>VLOOKUP(P134, customers!A:D, 2, FALSE)</f>
        <v>Crin Johnikin</v>
      </c>
      <c r="Y134" s="7"/>
    </row>
    <row r="135" spans="1:25">
      <c r="A135" s="2">
        <v>133</v>
      </c>
      <c r="B135" s="2" t="s">
        <v>3021</v>
      </c>
      <c r="C135" s="2" t="s">
        <v>3142</v>
      </c>
      <c r="D135" s="2" t="s">
        <v>3030</v>
      </c>
      <c r="E135" s="2" t="s">
        <v>3058</v>
      </c>
      <c r="F135" s="2">
        <v>115</v>
      </c>
      <c r="G135" s="2">
        <v>58</v>
      </c>
      <c r="H135" s="2" t="s">
        <v>3171</v>
      </c>
      <c r="I135" s="6">
        <f>VLOOKUP(A135, sales!A:F, 6,FALSE)</f>
        <v>336</v>
      </c>
      <c r="J135" s="7">
        <f>VLOOKUP(A135, sales!A:F, 1,FALSE)</f>
        <v>133</v>
      </c>
      <c r="K135" s="7">
        <f>VLOOKUP(A135, sales!A:F, 2,FALSE)</f>
        <v>28</v>
      </c>
      <c r="L135" s="7">
        <f>VLOOKUP(A135, sales!A:F, 3,FALSE)</f>
        <v>1259</v>
      </c>
      <c r="M135" s="7">
        <f>VLOOKUP(A135, sales!A:F, 4,FALSE)</f>
        <v>112</v>
      </c>
      <c r="N135" s="7">
        <f>VLOOKUP(A135, sales!A:F, 5,FALSE)</f>
        <v>3</v>
      </c>
      <c r="O135" s="5">
        <f>VLOOKUP(K135, orders!A:I, 1,FALSE)</f>
        <v>28</v>
      </c>
      <c r="P135" s="7">
        <f>VLOOKUP(K135, orders!A:I, 2,FALSE)</f>
        <v>206</v>
      </c>
      <c r="Q135" s="7">
        <f>VLOOKUP(K135, orders!A:I, 3,FALSE)</f>
        <v>29968</v>
      </c>
      <c r="R135" s="10">
        <f>VLOOKUP(K135, orders!A:I, 4,FALSE)</f>
        <v>44427</v>
      </c>
      <c r="S135" s="11">
        <f>VLOOKUP(K135, orders!A:I, 5,FALSE)</f>
        <v>44443</v>
      </c>
      <c r="T135" s="7" t="str">
        <f>VLOOKUP(K135, orders!A:I, 6,FALSE)</f>
        <v>Polygender</v>
      </c>
      <c r="U135" s="7">
        <f>VLOOKUP(K135, orders!A:I, 7,FALSE)</f>
        <v>66</v>
      </c>
      <c r="V135" s="7" t="str">
        <f>VLOOKUP(K135, orders!A:I, 8,FALSE)</f>
        <v>Queensland</v>
      </c>
      <c r="W135" s="5">
        <f>VLOOKUP(P135, customers!A:D, 1, FALSE)</f>
        <v>206</v>
      </c>
      <c r="X135" s="7" t="str">
        <f>VLOOKUP(P135, customers!A:D, 2, FALSE)</f>
        <v>Crin Johnikin</v>
      </c>
      <c r="Y135" s="7"/>
    </row>
    <row r="136" spans="1:25">
      <c r="A136" s="2">
        <v>134</v>
      </c>
      <c r="B136" s="2" t="s">
        <v>3021</v>
      </c>
      <c r="C136" s="2" t="s">
        <v>3142</v>
      </c>
      <c r="D136" s="2" t="s">
        <v>3032</v>
      </c>
      <c r="E136" s="2" t="s">
        <v>3058</v>
      </c>
      <c r="F136" s="2">
        <v>115</v>
      </c>
      <c r="G136" s="2">
        <v>58</v>
      </c>
      <c r="H136" s="2" t="s">
        <v>3172</v>
      </c>
      <c r="I136" s="6">
        <f>VLOOKUP(A136, sales!A:F, 6,FALSE)</f>
        <v>182</v>
      </c>
      <c r="J136" s="7">
        <f>VLOOKUP(A136, sales!A:F, 1,FALSE)</f>
        <v>134</v>
      </c>
      <c r="K136" s="7">
        <f>VLOOKUP(A136, sales!A:F, 2,FALSE)</f>
        <v>28</v>
      </c>
      <c r="L136" s="7">
        <f>VLOOKUP(A136, sales!A:F, 3,FALSE)</f>
        <v>803</v>
      </c>
      <c r="M136" s="7">
        <f>VLOOKUP(A136, sales!A:F, 4,FALSE)</f>
        <v>91</v>
      </c>
      <c r="N136" s="7">
        <f>VLOOKUP(A136, sales!A:F, 5,FALSE)</f>
        <v>2</v>
      </c>
      <c r="O136" s="5">
        <f>VLOOKUP(K136, orders!A:I, 1,FALSE)</f>
        <v>28</v>
      </c>
      <c r="P136" s="7">
        <f>VLOOKUP(K136, orders!A:I, 2,FALSE)</f>
        <v>206</v>
      </c>
      <c r="Q136" s="7">
        <f>VLOOKUP(K136, orders!A:I, 3,FALSE)</f>
        <v>29968</v>
      </c>
      <c r="R136" s="10">
        <f>VLOOKUP(K136, orders!A:I, 4,FALSE)</f>
        <v>44427</v>
      </c>
      <c r="S136" s="11">
        <f>VLOOKUP(K136, orders!A:I, 5,FALSE)</f>
        <v>44443</v>
      </c>
      <c r="T136" s="7" t="str">
        <f>VLOOKUP(K136, orders!A:I, 6,FALSE)</f>
        <v>Polygender</v>
      </c>
      <c r="U136" s="7">
        <f>VLOOKUP(K136, orders!A:I, 7,FALSE)</f>
        <v>66</v>
      </c>
      <c r="V136" s="7" t="str">
        <f>VLOOKUP(K136, orders!A:I, 8,FALSE)</f>
        <v>Queensland</v>
      </c>
      <c r="W136" s="5">
        <f>VLOOKUP(P136, customers!A:D, 1, FALSE)</f>
        <v>206</v>
      </c>
      <c r="X136" s="7" t="str">
        <f>VLOOKUP(P136, customers!A:D, 2, FALSE)</f>
        <v>Crin Johnikin</v>
      </c>
      <c r="Y136" s="7"/>
    </row>
    <row r="137" spans="1:25">
      <c r="A137" s="2">
        <v>135</v>
      </c>
      <c r="B137" s="2" t="s">
        <v>3021</v>
      </c>
      <c r="C137" s="2" t="s">
        <v>3142</v>
      </c>
      <c r="D137" s="2" t="s">
        <v>3023</v>
      </c>
      <c r="E137" s="2" t="s">
        <v>3064</v>
      </c>
      <c r="F137" s="2">
        <v>115</v>
      </c>
      <c r="G137" s="2">
        <v>73</v>
      </c>
      <c r="H137" s="2" t="s">
        <v>3173</v>
      </c>
      <c r="I137" s="6">
        <f>VLOOKUP(A137, sales!A:F, 6,FALSE)</f>
        <v>93</v>
      </c>
      <c r="J137" s="7">
        <f>VLOOKUP(A137, sales!A:F, 1,FALSE)</f>
        <v>135</v>
      </c>
      <c r="K137" s="7">
        <f>VLOOKUP(A137, sales!A:F, 2,FALSE)</f>
        <v>29</v>
      </c>
      <c r="L137" s="7">
        <f>VLOOKUP(A137, sales!A:F, 3,FALSE)</f>
        <v>633</v>
      </c>
      <c r="M137" s="7">
        <f>VLOOKUP(A137, sales!A:F, 4,FALSE)</f>
        <v>93</v>
      </c>
      <c r="N137" s="7">
        <f>VLOOKUP(A137, sales!A:F, 5,FALSE)</f>
        <v>1</v>
      </c>
      <c r="O137" s="5">
        <f>VLOOKUP(K137, orders!A:I, 1,FALSE)</f>
        <v>29</v>
      </c>
      <c r="P137" s="7">
        <f>VLOOKUP(K137, orders!A:I, 2,FALSE)</f>
        <v>993</v>
      </c>
      <c r="Q137" s="7">
        <f>VLOOKUP(K137, orders!A:I, 3,FALSE)</f>
        <v>57645</v>
      </c>
      <c r="R137" s="10">
        <f>VLOOKUP(K137, orders!A:I, 4,FALSE)</f>
        <v>44277</v>
      </c>
      <c r="S137" s="11">
        <f>VLOOKUP(K137, orders!A:I, 5,FALSE)</f>
        <v>44283</v>
      </c>
      <c r="T137" s="7" t="str">
        <f>VLOOKUP(K137, orders!A:I, 6,FALSE)</f>
        <v>Polygender</v>
      </c>
      <c r="U137" s="7">
        <f>VLOOKUP(K137, orders!A:I, 7,FALSE)</f>
        <v>24</v>
      </c>
      <c r="V137" s="7" t="str">
        <f>VLOOKUP(K137, orders!A:I, 8,FALSE)</f>
        <v>Victoria</v>
      </c>
      <c r="W137" s="5">
        <f>VLOOKUP(P137, customers!A:D, 1, FALSE)</f>
        <v>993</v>
      </c>
      <c r="X137" s="7" t="str">
        <f>VLOOKUP(P137, customers!A:D, 2, FALSE)</f>
        <v>Orella Singyard</v>
      </c>
      <c r="Y137" s="7"/>
    </row>
    <row r="138" spans="1:25">
      <c r="A138" s="2">
        <v>136</v>
      </c>
      <c r="B138" s="2" t="s">
        <v>3021</v>
      </c>
      <c r="C138" s="2" t="s">
        <v>3142</v>
      </c>
      <c r="D138" s="2" t="s">
        <v>3026</v>
      </c>
      <c r="E138" s="2" t="s">
        <v>3064</v>
      </c>
      <c r="F138" s="2">
        <v>115</v>
      </c>
      <c r="G138" s="2">
        <v>54</v>
      </c>
      <c r="H138" s="2" t="s">
        <v>3174</v>
      </c>
      <c r="I138" s="6">
        <f>VLOOKUP(A138, sales!A:F, 6,FALSE)</f>
        <v>282</v>
      </c>
      <c r="J138" s="7">
        <f>VLOOKUP(A138, sales!A:F, 1,FALSE)</f>
        <v>136</v>
      </c>
      <c r="K138" s="7">
        <f>VLOOKUP(A138, sales!A:F, 2,FALSE)</f>
        <v>29</v>
      </c>
      <c r="L138" s="7">
        <f>VLOOKUP(A138, sales!A:F, 3,FALSE)</f>
        <v>907</v>
      </c>
      <c r="M138" s="7">
        <f>VLOOKUP(A138, sales!A:F, 4,FALSE)</f>
        <v>94</v>
      </c>
      <c r="N138" s="7">
        <f>VLOOKUP(A138, sales!A:F, 5,FALSE)</f>
        <v>3</v>
      </c>
      <c r="O138" s="5">
        <f>VLOOKUP(K138, orders!A:I, 1,FALSE)</f>
        <v>29</v>
      </c>
      <c r="P138" s="7">
        <f>VLOOKUP(K138, orders!A:I, 2,FALSE)</f>
        <v>993</v>
      </c>
      <c r="Q138" s="7">
        <f>VLOOKUP(K138, orders!A:I, 3,FALSE)</f>
        <v>57645</v>
      </c>
      <c r="R138" s="10">
        <f>VLOOKUP(K138, orders!A:I, 4,FALSE)</f>
        <v>44277</v>
      </c>
      <c r="S138" s="11">
        <f>VLOOKUP(K138, orders!A:I, 5,FALSE)</f>
        <v>44283</v>
      </c>
      <c r="T138" s="7" t="str">
        <f>VLOOKUP(K138, orders!A:I, 6,FALSE)</f>
        <v>Polygender</v>
      </c>
      <c r="U138" s="7">
        <f>VLOOKUP(K138, orders!A:I, 7,FALSE)</f>
        <v>24</v>
      </c>
      <c r="V138" s="7" t="str">
        <f>VLOOKUP(K138, orders!A:I, 8,FALSE)</f>
        <v>Victoria</v>
      </c>
      <c r="W138" s="5">
        <f>VLOOKUP(P138, customers!A:D, 1, FALSE)</f>
        <v>993</v>
      </c>
      <c r="X138" s="7" t="str">
        <f>VLOOKUP(P138, customers!A:D, 2, FALSE)</f>
        <v>Orella Singyard</v>
      </c>
      <c r="Y138" s="7"/>
    </row>
    <row r="139" spans="1:25">
      <c r="A139" s="2">
        <v>137</v>
      </c>
      <c r="B139" s="2" t="s">
        <v>3021</v>
      </c>
      <c r="C139" s="2" t="s">
        <v>3142</v>
      </c>
      <c r="D139" s="2" t="s">
        <v>3028</v>
      </c>
      <c r="E139" s="2" t="s">
        <v>3064</v>
      </c>
      <c r="F139" s="2">
        <v>115</v>
      </c>
      <c r="G139" s="2">
        <v>55</v>
      </c>
      <c r="H139" s="2" t="s">
        <v>3175</v>
      </c>
      <c r="I139" s="6">
        <f>VLOOKUP(A139, sales!A:F, 6,FALSE)</f>
        <v>190</v>
      </c>
      <c r="J139" s="7">
        <f>VLOOKUP(A139, sales!A:F, 1,FALSE)</f>
        <v>137</v>
      </c>
      <c r="K139" s="7">
        <f>VLOOKUP(A139, sales!A:F, 2,FALSE)</f>
        <v>29</v>
      </c>
      <c r="L139" s="7">
        <f>VLOOKUP(A139, sales!A:F, 3,FALSE)</f>
        <v>246</v>
      </c>
      <c r="M139" s="7">
        <f>VLOOKUP(A139, sales!A:F, 4,FALSE)</f>
        <v>95</v>
      </c>
      <c r="N139" s="7">
        <f>VLOOKUP(A139, sales!A:F, 5,FALSE)</f>
        <v>2</v>
      </c>
      <c r="O139" s="5">
        <f>VLOOKUP(K139, orders!A:I, 1,FALSE)</f>
        <v>29</v>
      </c>
      <c r="P139" s="7">
        <f>VLOOKUP(K139, orders!A:I, 2,FALSE)</f>
        <v>993</v>
      </c>
      <c r="Q139" s="7">
        <f>VLOOKUP(K139, orders!A:I, 3,FALSE)</f>
        <v>57645</v>
      </c>
      <c r="R139" s="10">
        <f>VLOOKUP(K139, orders!A:I, 4,FALSE)</f>
        <v>44277</v>
      </c>
      <c r="S139" s="11">
        <f>VLOOKUP(K139, orders!A:I, 5,FALSE)</f>
        <v>44283</v>
      </c>
      <c r="T139" s="7" t="str">
        <f>VLOOKUP(K139, orders!A:I, 6,FALSE)</f>
        <v>Polygender</v>
      </c>
      <c r="U139" s="7">
        <f>VLOOKUP(K139, orders!A:I, 7,FALSE)</f>
        <v>24</v>
      </c>
      <c r="V139" s="7" t="str">
        <f>VLOOKUP(K139, orders!A:I, 8,FALSE)</f>
        <v>Victoria</v>
      </c>
      <c r="W139" s="5">
        <f>VLOOKUP(P139, customers!A:D, 1, FALSE)</f>
        <v>993</v>
      </c>
      <c r="X139" s="7" t="str">
        <f>VLOOKUP(P139, customers!A:D, 2, FALSE)</f>
        <v>Orella Singyard</v>
      </c>
      <c r="Y139" s="7"/>
    </row>
    <row r="140" spans="1:25">
      <c r="A140" s="2">
        <v>138</v>
      </c>
      <c r="B140" s="2" t="s">
        <v>3021</v>
      </c>
      <c r="C140" s="2" t="s">
        <v>3142</v>
      </c>
      <c r="D140" s="2" t="s">
        <v>3030</v>
      </c>
      <c r="E140" s="2" t="s">
        <v>3064</v>
      </c>
      <c r="F140" s="2">
        <v>115</v>
      </c>
      <c r="G140" s="2">
        <v>78</v>
      </c>
      <c r="H140" s="2" t="s">
        <v>3176</v>
      </c>
      <c r="I140" s="6">
        <f>VLOOKUP(A140, sales!A:F, 6,FALSE)</f>
        <v>327</v>
      </c>
      <c r="J140" s="7">
        <f>VLOOKUP(A140, sales!A:F, 1,FALSE)</f>
        <v>138</v>
      </c>
      <c r="K140" s="7">
        <f>VLOOKUP(A140, sales!A:F, 2,FALSE)</f>
        <v>29</v>
      </c>
      <c r="L140" s="7">
        <f>VLOOKUP(A140, sales!A:F, 3,FALSE)</f>
        <v>762</v>
      </c>
      <c r="M140" s="7">
        <f>VLOOKUP(A140, sales!A:F, 4,FALSE)</f>
        <v>109</v>
      </c>
      <c r="N140" s="7">
        <f>VLOOKUP(A140, sales!A:F, 5,FALSE)</f>
        <v>3</v>
      </c>
      <c r="O140" s="5">
        <f>VLOOKUP(K140, orders!A:I, 1,FALSE)</f>
        <v>29</v>
      </c>
      <c r="P140" s="7">
        <f>VLOOKUP(K140, orders!A:I, 2,FALSE)</f>
        <v>993</v>
      </c>
      <c r="Q140" s="7">
        <f>VLOOKUP(K140, orders!A:I, 3,FALSE)</f>
        <v>57645</v>
      </c>
      <c r="R140" s="10">
        <f>VLOOKUP(K140, orders!A:I, 4,FALSE)</f>
        <v>44277</v>
      </c>
      <c r="S140" s="11">
        <f>VLOOKUP(K140, orders!A:I, 5,FALSE)</f>
        <v>44283</v>
      </c>
      <c r="T140" s="7" t="str">
        <f>VLOOKUP(K140, orders!A:I, 6,FALSE)</f>
        <v>Polygender</v>
      </c>
      <c r="U140" s="7">
        <f>VLOOKUP(K140, orders!A:I, 7,FALSE)</f>
        <v>24</v>
      </c>
      <c r="V140" s="7" t="str">
        <f>VLOOKUP(K140, orders!A:I, 8,FALSE)</f>
        <v>Victoria</v>
      </c>
      <c r="W140" s="5">
        <f>VLOOKUP(P140, customers!A:D, 1, FALSE)</f>
        <v>993</v>
      </c>
      <c r="X140" s="7" t="str">
        <f>VLOOKUP(P140, customers!A:D, 2, FALSE)</f>
        <v>Orella Singyard</v>
      </c>
      <c r="Y140" s="7"/>
    </row>
    <row r="141" spans="1:25">
      <c r="A141" s="2">
        <v>139</v>
      </c>
      <c r="B141" s="2" t="s">
        <v>3021</v>
      </c>
      <c r="C141" s="2" t="s">
        <v>3142</v>
      </c>
      <c r="D141" s="2" t="s">
        <v>3032</v>
      </c>
      <c r="E141" s="2" t="s">
        <v>3064</v>
      </c>
      <c r="F141" s="2">
        <v>115</v>
      </c>
      <c r="G141" s="2">
        <v>73</v>
      </c>
      <c r="H141" s="2" t="s">
        <v>3177</v>
      </c>
      <c r="I141" s="6">
        <f>VLOOKUP(A141, sales!A:F, 6,FALSE)</f>
        <v>238</v>
      </c>
      <c r="J141" s="7">
        <f>VLOOKUP(A141, sales!A:F, 1,FALSE)</f>
        <v>139</v>
      </c>
      <c r="K141" s="7">
        <f>VLOOKUP(A141, sales!A:F, 2,FALSE)</f>
        <v>30</v>
      </c>
      <c r="L141" s="7">
        <f>VLOOKUP(A141, sales!A:F, 3,FALSE)</f>
        <v>407</v>
      </c>
      <c r="M141" s="7">
        <f>VLOOKUP(A141, sales!A:F, 4,FALSE)</f>
        <v>119</v>
      </c>
      <c r="N141" s="7">
        <f>VLOOKUP(A141, sales!A:F, 5,FALSE)</f>
        <v>2</v>
      </c>
      <c r="O141" s="5">
        <f>VLOOKUP(K141, orders!A:I, 1,FALSE)</f>
        <v>30</v>
      </c>
      <c r="P141" s="7">
        <f>VLOOKUP(K141, orders!A:I, 2,FALSE)</f>
        <v>260</v>
      </c>
      <c r="Q141" s="7">
        <f>VLOOKUP(K141, orders!A:I, 3,FALSE)</f>
        <v>59350</v>
      </c>
      <c r="R141" s="10">
        <f>VLOOKUP(K141, orders!A:I, 4,FALSE)</f>
        <v>44384</v>
      </c>
      <c r="S141" s="11">
        <f>VLOOKUP(K141, orders!A:I, 5,FALSE)</f>
        <v>44403</v>
      </c>
      <c r="T141" s="7" t="str">
        <f>VLOOKUP(K141, orders!A:I, 6,FALSE)</f>
        <v>Female</v>
      </c>
      <c r="U141" s="7">
        <f>VLOOKUP(K141, orders!A:I, 7,FALSE)</f>
        <v>27</v>
      </c>
      <c r="V141" s="7" t="str">
        <f>VLOOKUP(K141, orders!A:I, 8,FALSE)</f>
        <v>Tasmania</v>
      </c>
      <c r="W141" s="5">
        <f>VLOOKUP(P141, customers!A:D, 1, FALSE)</f>
        <v>260</v>
      </c>
      <c r="X141" s="7" t="str">
        <f>VLOOKUP(P141, customers!A:D, 2, FALSE)</f>
        <v>Whitney Scarman</v>
      </c>
      <c r="Y141" s="7"/>
    </row>
    <row r="142" spans="1:25">
      <c r="A142" s="2">
        <v>140</v>
      </c>
      <c r="B142" s="2" t="s">
        <v>3021</v>
      </c>
      <c r="C142" s="2" t="s">
        <v>3178</v>
      </c>
      <c r="D142" s="2" t="s">
        <v>3023</v>
      </c>
      <c r="E142" s="2" t="s">
        <v>3024</v>
      </c>
      <c r="F142" s="2">
        <v>116</v>
      </c>
      <c r="G142" s="2">
        <v>61</v>
      </c>
      <c r="H142" s="2" t="s">
        <v>3179</v>
      </c>
      <c r="I142" s="6">
        <f>VLOOKUP(A142, sales!A:F, 6,FALSE)</f>
        <v>218</v>
      </c>
      <c r="J142" s="7">
        <f>VLOOKUP(A142, sales!A:F, 1,FALSE)</f>
        <v>140</v>
      </c>
      <c r="K142" s="7">
        <f>VLOOKUP(A142, sales!A:F, 2,FALSE)</f>
        <v>30</v>
      </c>
      <c r="L142" s="7">
        <f>VLOOKUP(A142, sales!A:F, 3,FALSE)</f>
        <v>325</v>
      </c>
      <c r="M142" s="7">
        <f>VLOOKUP(A142, sales!A:F, 4,FALSE)</f>
        <v>109</v>
      </c>
      <c r="N142" s="7">
        <f>VLOOKUP(A142, sales!A:F, 5,FALSE)</f>
        <v>2</v>
      </c>
      <c r="O142" s="5">
        <f>VLOOKUP(K142, orders!A:I, 1,FALSE)</f>
        <v>30</v>
      </c>
      <c r="P142" s="7">
        <f>VLOOKUP(K142, orders!A:I, 2,FALSE)</f>
        <v>260</v>
      </c>
      <c r="Q142" s="7">
        <f>VLOOKUP(K142, orders!A:I, 3,FALSE)</f>
        <v>59350</v>
      </c>
      <c r="R142" s="10">
        <f>VLOOKUP(K142, orders!A:I, 4,FALSE)</f>
        <v>44384</v>
      </c>
      <c r="S142" s="11">
        <f>VLOOKUP(K142, orders!A:I, 5,FALSE)</f>
        <v>44403</v>
      </c>
      <c r="T142" s="7" t="str">
        <f>VLOOKUP(K142, orders!A:I, 6,FALSE)</f>
        <v>Female</v>
      </c>
      <c r="U142" s="7">
        <f>VLOOKUP(K142, orders!A:I, 7,FALSE)</f>
        <v>27</v>
      </c>
      <c r="V142" s="7" t="str">
        <f>VLOOKUP(K142, orders!A:I, 8,FALSE)</f>
        <v>Tasmania</v>
      </c>
      <c r="W142" s="5">
        <f>VLOOKUP(P142, customers!A:D, 1, FALSE)</f>
        <v>260</v>
      </c>
      <c r="X142" s="7" t="str">
        <f>VLOOKUP(P142, customers!A:D, 2, FALSE)</f>
        <v>Whitney Scarman</v>
      </c>
      <c r="Y142" s="7"/>
    </row>
    <row r="143" spans="1:25">
      <c r="A143" s="2">
        <v>141</v>
      </c>
      <c r="B143" s="2" t="s">
        <v>3021</v>
      </c>
      <c r="C143" s="2" t="s">
        <v>3178</v>
      </c>
      <c r="D143" s="2" t="s">
        <v>3026</v>
      </c>
      <c r="E143" s="2" t="s">
        <v>3024</v>
      </c>
      <c r="F143" s="2">
        <v>116</v>
      </c>
      <c r="G143" s="2">
        <v>67</v>
      </c>
      <c r="H143" s="2" t="s">
        <v>3180</v>
      </c>
      <c r="I143" s="6">
        <f>VLOOKUP(A143, sales!A:F, 6,FALSE)</f>
        <v>96</v>
      </c>
      <c r="J143" s="7">
        <f>VLOOKUP(A143, sales!A:F, 1,FALSE)</f>
        <v>141</v>
      </c>
      <c r="K143" s="7">
        <f>VLOOKUP(A143, sales!A:F, 2,FALSE)</f>
        <v>30</v>
      </c>
      <c r="L143" s="7">
        <f>VLOOKUP(A143, sales!A:F, 3,FALSE)</f>
        <v>2</v>
      </c>
      <c r="M143" s="7">
        <f>VLOOKUP(A143, sales!A:F, 4,FALSE)</f>
        <v>96</v>
      </c>
      <c r="N143" s="7">
        <f>VLOOKUP(A143, sales!A:F, 5,FALSE)</f>
        <v>1</v>
      </c>
      <c r="O143" s="5">
        <f>VLOOKUP(K143, orders!A:I, 1,FALSE)</f>
        <v>30</v>
      </c>
      <c r="P143" s="7">
        <f>VLOOKUP(K143, orders!A:I, 2,FALSE)</f>
        <v>260</v>
      </c>
      <c r="Q143" s="7">
        <f>VLOOKUP(K143, orders!A:I, 3,FALSE)</f>
        <v>59350</v>
      </c>
      <c r="R143" s="10">
        <f>VLOOKUP(K143, orders!A:I, 4,FALSE)</f>
        <v>44384</v>
      </c>
      <c r="S143" s="11">
        <f>VLOOKUP(K143, orders!A:I, 5,FALSE)</f>
        <v>44403</v>
      </c>
      <c r="T143" s="7" t="str">
        <f>VLOOKUP(K143, orders!A:I, 6,FALSE)</f>
        <v>Female</v>
      </c>
      <c r="U143" s="7">
        <f>VLOOKUP(K143, orders!A:I, 7,FALSE)</f>
        <v>27</v>
      </c>
      <c r="V143" s="7" t="str">
        <f>VLOOKUP(K143, orders!A:I, 8,FALSE)</f>
        <v>Tasmania</v>
      </c>
      <c r="W143" s="5">
        <f>VLOOKUP(P143, customers!A:D, 1, FALSE)</f>
        <v>260</v>
      </c>
      <c r="X143" s="7" t="str">
        <f>VLOOKUP(P143, customers!A:D, 2, FALSE)</f>
        <v>Whitney Scarman</v>
      </c>
      <c r="Y143" s="7"/>
    </row>
    <row r="144" spans="1:25">
      <c r="A144" s="2">
        <v>142</v>
      </c>
      <c r="B144" s="2" t="s">
        <v>3021</v>
      </c>
      <c r="C144" s="2" t="s">
        <v>3178</v>
      </c>
      <c r="D144" s="2" t="s">
        <v>3028</v>
      </c>
      <c r="E144" s="2" t="s">
        <v>3024</v>
      </c>
      <c r="F144" s="2">
        <v>116</v>
      </c>
      <c r="G144" s="2">
        <v>78</v>
      </c>
      <c r="H144" s="2" t="s">
        <v>3181</v>
      </c>
      <c r="I144" s="6">
        <f>VLOOKUP(A144, sales!A:F, 6,FALSE)</f>
        <v>238</v>
      </c>
      <c r="J144" s="7">
        <f>VLOOKUP(A144, sales!A:F, 1,FALSE)</f>
        <v>142</v>
      </c>
      <c r="K144" s="7">
        <f>VLOOKUP(A144, sales!A:F, 2,FALSE)</f>
        <v>30</v>
      </c>
      <c r="L144" s="7">
        <f>VLOOKUP(A144, sales!A:F, 3,FALSE)</f>
        <v>411</v>
      </c>
      <c r="M144" s="7">
        <f>VLOOKUP(A144, sales!A:F, 4,FALSE)</f>
        <v>119</v>
      </c>
      <c r="N144" s="7">
        <f>VLOOKUP(A144, sales!A:F, 5,FALSE)</f>
        <v>2</v>
      </c>
      <c r="O144" s="5">
        <f>VLOOKUP(K144, orders!A:I, 1,FALSE)</f>
        <v>30</v>
      </c>
      <c r="P144" s="7">
        <f>VLOOKUP(K144, orders!A:I, 2,FALSE)</f>
        <v>260</v>
      </c>
      <c r="Q144" s="7">
        <f>VLOOKUP(K144, orders!A:I, 3,FALSE)</f>
        <v>59350</v>
      </c>
      <c r="R144" s="10">
        <f>VLOOKUP(K144, orders!A:I, 4,FALSE)</f>
        <v>44384</v>
      </c>
      <c r="S144" s="11">
        <f>VLOOKUP(K144, orders!A:I, 5,FALSE)</f>
        <v>44403</v>
      </c>
      <c r="T144" s="7" t="str">
        <f>VLOOKUP(K144, orders!A:I, 6,FALSE)</f>
        <v>Female</v>
      </c>
      <c r="U144" s="7">
        <f>VLOOKUP(K144, orders!A:I, 7,FALSE)</f>
        <v>27</v>
      </c>
      <c r="V144" s="7" t="str">
        <f>VLOOKUP(K144, orders!A:I, 8,FALSE)</f>
        <v>Tasmania</v>
      </c>
      <c r="W144" s="5">
        <f>VLOOKUP(P144, customers!A:D, 1, FALSE)</f>
        <v>260</v>
      </c>
      <c r="X144" s="7" t="str">
        <f>VLOOKUP(P144, customers!A:D, 2, FALSE)</f>
        <v>Whitney Scarman</v>
      </c>
      <c r="Y144" s="7"/>
    </row>
    <row r="145" spans="1:25">
      <c r="A145" s="2">
        <v>143</v>
      </c>
      <c r="B145" s="2" t="s">
        <v>3021</v>
      </c>
      <c r="C145" s="2" t="s">
        <v>3178</v>
      </c>
      <c r="D145" s="2" t="s">
        <v>3030</v>
      </c>
      <c r="E145" s="2" t="s">
        <v>3024</v>
      </c>
      <c r="F145" s="2">
        <v>116</v>
      </c>
      <c r="G145" s="2">
        <v>80</v>
      </c>
      <c r="H145" s="2" t="s">
        <v>3182</v>
      </c>
      <c r="I145" s="6">
        <f>VLOOKUP(A145, sales!A:F, 6,FALSE)</f>
        <v>99</v>
      </c>
      <c r="J145" s="7">
        <f>VLOOKUP(A145, sales!A:F, 1,FALSE)</f>
        <v>143</v>
      </c>
      <c r="K145" s="7">
        <f>VLOOKUP(A145, sales!A:F, 2,FALSE)</f>
        <v>30</v>
      </c>
      <c r="L145" s="7">
        <f>VLOOKUP(A145, sales!A:F, 3,FALSE)</f>
        <v>1167</v>
      </c>
      <c r="M145" s="7">
        <f>VLOOKUP(A145, sales!A:F, 4,FALSE)</f>
        <v>99</v>
      </c>
      <c r="N145" s="7">
        <f>VLOOKUP(A145, sales!A:F, 5,FALSE)</f>
        <v>1</v>
      </c>
      <c r="O145" s="5">
        <f>VLOOKUP(K145, orders!A:I, 1,FALSE)</f>
        <v>30</v>
      </c>
      <c r="P145" s="7">
        <f>VLOOKUP(K145, orders!A:I, 2,FALSE)</f>
        <v>260</v>
      </c>
      <c r="Q145" s="7">
        <f>VLOOKUP(K145, orders!A:I, 3,FALSE)</f>
        <v>59350</v>
      </c>
      <c r="R145" s="10">
        <f>VLOOKUP(K145, orders!A:I, 4,FALSE)</f>
        <v>44384</v>
      </c>
      <c r="S145" s="11">
        <f>VLOOKUP(K145, orders!A:I, 5,FALSE)</f>
        <v>44403</v>
      </c>
      <c r="T145" s="7" t="str">
        <f>VLOOKUP(K145, orders!A:I, 6,FALSE)</f>
        <v>Female</v>
      </c>
      <c r="U145" s="7">
        <f>VLOOKUP(K145, orders!A:I, 7,FALSE)</f>
        <v>27</v>
      </c>
      <c r="V145" s="7" t="str">
        <f>VLOOKUP(K145, orders!A:I, 8,FALSE)</f>
        <v>Tasmania</v>
      </c>
      <c r="W145" s="5">
        <f>VLOOKUP(P145, customers!A:D, 1, FALSE)</f>
        <v>260</v>
      </c>
      <c r="X145" s="7" t="str">
        <f>VLOOKUP(P145, customers!A:D, 2, FALSE)</f>
        <v>Whitney Scarman</v>
      </c>
      <c r="Y145" s="7"/>
    </row>
    <row r="146" spans="1:25">
      <c r="A146" s="2">
        <v>144</v>
      </c>
      <c r="B146" s="2" t="s">
        <v>3021</v>
      </c>
      <c r="C146" s="2" t="s">
        <v>3178</v>
      </c>
      <c r="D146" s="2" t="s">
        <v>3032</v>
      </c>
      <c r="E146" s="2" t="s">
        <v>3024</v>
      </c>
      <c r="F146" s="2">
        <v>116</v>
      </c>
      <c r="G146" s="2">
        <v>47</v>
      </c>
      <c r="H146" s="2" t="s">
        <v>3183</v>
      </c>
      <c r="I146" s="6">
        <f>VLOOKUP(A146, sales!A:F, 6,FALSE)</f>
        <v>354</v>
      </c>
      <c r="J146" s="7">
        <f>VLOOKUP(A146, sales!A:F, 1,FALSE)</f>
        <v>144</v>
      </c>
      <c r="K146" s="7">
        <f>VLOOKUP(A146, sales!A:F, 2,FALSE)</f>
        <v>30</v>
      </c>
      <c r="L146" s="7">
        <f>VLOOKUP(A146, sales!A:F, 3,FALSE)</f>
        <v>462</v>
      </c>
      <c r="M146" s="7">
        <f>VLOOKUP(A146, sales!A:F, 4,FALSE)</f>
        <v>118</v>
      </c>
      <c r="N146" s="7">
        <f>VLOOKUP(A146, sales!A:F, 5,FALSE)</f>
        <v>3</v>
      </c>
      <c r="O146" s="5">
        <f>VLOOKUP(K146, orders!A:I, 1,FALSE)</f>
        <v>30</v>
      </c>
      <c r="P146" s="7">
        <f>VLOOKUP(K146, orders!A:I, 2,FALSE)</f>
        <v>260</v>
      </c>
      <c r="Q146" s="7">
        <f>VLOOKUP(K146, orders!A:I, 3,FALSE)</f>
        <v>59350</v>
      </c>
      <c r="R146" s="10">
        <f>VLOOKUP(K146, orders!A:I, 4,FALSE)</f>
        <v>44384</v>
      </c>
      <c r="S146" s="11">
        <f>VLOOKUP(K146, orders!A:I, 5,FALSE)</f>
        <v>44403</v>
      </c>
      <c r="T146" s="7" t="str">
        <f>VLOOKUP(K146, orders!A:I, 6,FALSE)</f>
        <v>Female</v>
      </c>
      <c r="U146" s="7">
        <f>VLOOKUP(K146, orders!A:I, 7,FALSE)</f>
        <v>27</v>
      </c>
      <c r="V146" s="7" t="str">
        <f>VLOOKUP(K146, orders!A:I, 8,FALSE)</f>
        <v>Tasmania</v>
      </c>
      <c r="W146" s="5">
        <f>VLOOKUP(P146, customers!A:D, 1, FALSE)</f>
        <v>260</v>
      </c>
      <c r="X146" s="7" t="str">
        <f>VLOOKUP(P146, customers!A:D, 2, FALSE)</f>
        <v>Whitney Scarman</v>
      </c>
      <c r="Y146" s="7"/>
    </row>
    <row r="147" spans="1:25">
      <c r="A147" s="2">
        <v>145</v>
      </c>
      <c r="B147" s="2" t="s">
        <v>3021</v>
      </c>
      <c r="C147" s="2" t="s">
        <v>3178</v>
      </c>
      <c r="D147" s="2" t="s">
        <v>3023</v>
      </c>
      <c r="E147" s="2" t="s">
        <v>3034</v>
      </c>
      <c r="F147" s="2">
        <v>116</v>
      </c>
      <c r="G147" s="2">
        <v>70</v>
      </c>
      <c r="H147" s="2" t="s">
        <v>3184</v>
      </c>
      <c r="I147" s="6">
        <f>VLOOKUP(A147, sales!A:F, 6,FALSE)</f>
        <v>236</v>
      </c>
      <c r="J147" s="7">
        <f>VLOOKUP(A147, sales!A:F, 1,FALSE)</f>
        <v>145</v>
      </c>
      <c r="K147" s="7">
        <f>VLOOKUP(A147, sales!A:F, 2,FALSE)</f>
        <v>31</v>
      </c>
      <c r="L147" s="7">
        <f>VLOOKUP(A147, sales!A:F, 3,FALSE)</f>
        <v>484</v>
      </c>
      <c r="M147" s="7">
        <f>VLOOKUP(A147, sales!A:F, 4,FALSE)</f>
        <v>118</v>
      </c>
      <c r="N147" s="7">
        <f>VLOOKUP(A147, sales!A:F, 5,FALSE)</f>
        <v>2</v>
      </c>
      <c r="O147" s="5">
        <f>VLOOKUP(K147, orders!A:I, 1,FALSE)</f>
        <v>31</v>
      </c>
      <c r="P147" s="7">
        <f>VLOOKUP(K147, orders!A:I, 2,FALSE)</f>
        <v>727</v>
      </c>
      <c r="Q147" s="7">
        <f>VLOOKUP(K147, orders!A:I, 3,FALSE)</f>
        <v>15722</v>
      </c>
      <c r="R147" s="10">
        <f>VLOOKUP(K147, orders!A:I, 4,FALSE)</f>
        <v>44266</v>
      </c>
      <c r="S147" s="11">
        <f>VLOOKUP(K147, orders!A:I, 5,FALSE)</f>
        <v>44291</v>
      </c>
      <c r="T147" s="7" t="str">
        <f>VLOOKUP(K147, orders!A:I, 6,FALSE)</f>
        <v>Female</v>
      </c>
      <c r="U147" s="7">
        <f>VLOOKUP(K147, orders!A:I, 7,FALSE)</f>
        <v>26</v>
      </c>
      <c r="V147" s="7" t="str">
        <f>VLOOKUP(K147, orders!A:I, 8,FALSE)</f>
        <v>New South Wales</v>
      </c>
      <c r="W147" s="5">
        <f>VLOOKUP(P147, customers!A:D, 1, FALSE)</f>
        <v>727</v>
      </c>
      <c r="X147" s="7" t="str">
        <f>VLOOKUP(P147, customers!A:D, 2, FALSE)</f>
        <v>Herschel Verdey</v>
      </c>
      <c r="Y147" s="7"/>
    </row>
    <row r="148" spans="1:25">
      <c r="A148" s="2">
        <v>146</v>
      </c>
      <c r="B148" s="2" t="s">
        <v>3021</v>
      </c>
      <c r="C148" s="2" t="s">
        <v>3178</v>
      </c>
      <c r="D148" s="2" t="s">
        <v>3026</v>
      </c>
      <c r="E148" s="2" t="s">
        <v>3034</v>
      </c>
      <c r="F148" s="2">
        <v>116</v>
      </c>
      <c r="G148" s="2">
        <v>42</v>
      </c>
      <c r="H148" s="2" t="s">
        <v>3185</v>
      </c>
      <c r="I148" s="6">
        <f>VLOOKUP(A148, sales!A:F, 6,FALSE)</f>
        <v>93</v>
      </c>
      <c r="J148" s="7">
        <f>VLOOKUP(A148, sales!A:F, 1,FALSE)</f>
        <v>146</v>
      </c>
      <c r="K148" s="7">
        <f>VLOOKUP(A148, sales!A:F, 2,FALSE)</f>
        <v>31</v>
      </c>
      <c r="L148" s="7">
        <f>VLOOKUP(A148, sales!A:F, 3,FALSE)</f>
        <v>1071</v>
      </c>
      <c r="M148" s="7">
        <f>VLOOKUP(A148, sales!A:F, 4,FALSE)</f>
        <v>93</v>
      </c>
      <c r="N148" s="7">
        <f>VLOOKUP(A148, sales!A:F, 5,FALSE)</f>
        <v>1</v>
      </c>
      <c r="O148" s="5">
        <f>VLOOKUP(K148, orders!A:I, 1,FALSE)</f>
        <v>31</v>
      </c>
      <c r="P148" s="7">
        <f>VLOOKUP(K148, orders!A:I, 2,FALSE)</f>
        <v>727</v>
      </c>
      <c r="Q148" s="7">
        <f>VLOOKUP(K148, orders!A:I, 3,FALSE)</f>
        <v>15722</v>
      </c>
      <c r="R148" s="10">
        <f>VLOOKUP(K148, orders!A:I, 4,FALSE)</f>
        <v>44266</v>
      </c>
      <c r="S148" s="11">
        <f>VLOOKUP(K148, orders!A:I, 5,FALSE)</f>
        <v>44291</v>
      </c>
      <c r="T148" s="7" t="str">
        <f>VLOOKUP(K148, orders!A:I, 6,FALSE)</f>
        <v>Female</v>
      </c>
      <c r="U148" s="7">
        <f>VLOOKUP(K148, orders!A:I, 7,FALSE)</f>
        <v>26</v>
      </c>
      <c r="V148" s="7" t="str">
        <f>VLOOKUP(K148, orders!A:I, 8,FALSE)</f>
        <v>New South Wales</v>
      </c>
      <c r="W148" s="5">
        <f>VLOOKUP(P148, customers!A:D, 1, FALSE)</f>
        <v>727</v>
      </c>
      <c r="X148" s="7" t="str">
        <f>VLOOKUP(P148, customers!A:D, 2, FALSE)</f>
        <v>Herschel Verdey</v>
      </c>
      <c r="Y148" s="7"/>
    </row>
    <row r="149" spans="1:25">
      <c r="A149" s="2">
        <v>147</v>
      </c>
      <c r="B149" s="2" t="s">
        <v>3021</v>
      </c>
      <c r="C149" s="2" t="s">
        <v>3178</v>
      </c>
      <c r="D149" s="2" t="s">
        <v>3028</v>
      </c>
      <c r="E149" s="2" t="s">
        <v>3034</v>
      </c>
      <c r="F149" s="2">
        <v>116</v>
      </c>
      <c r="G149" s="2">
        <v>42</v>
      </c>
      <c r="H149" s="2" t="s">
        <v>3186</v>
      </c>
      <c r="I149" s="6">
        <f>VLOOKUP(A149, sales!A:F, 6,FALSE)</f>
        <v>112</v>
      </c>
      <c r="J149" s="7">
        <f>VLOOKUP(A149, sales!A:F, 1,FALSE)</f>
        <v>147</v>
      </c>
      <c r="K149" s="7">
        <f>VLOOKUP(A149, sales!A:F, 2,FALSE)</f>
        <v>31</v>
      </c>
      <c r="L149" s="7">
        <f>VLOOKUP(A149, sales!A:F, 3,FALSE)</f>
        <v>1245</v>
      </c>
      <c r="M149" s="7">
        <f>VLOOKUP(A149, sales!A:F, 4,FALSE)</f>
        <v>112</v>
      </c>
      <c r="N149" s="7">
        <f>VLOOKUP(A149, sales!A:F, 5,FALSE)</f>
        <v>1</v>
      </c>
      <c r="O149" s="5">
        <f>VLOOKUP(K149, orders!A:I, 1,FALSE)</f>
        <v>31</v>
      </c>
      <c r="P149" s="7">
        <f>VLOOKUP(K149, orders!A:I, 2,FALSE)</f>
        <v>727</v>
      </c>
      <c r="Q149" s="7">
        <f>VLOOKUP(K149, orders!A:I, 3,FALSE)</f>
        <v>15722</v>
      </c>
      <c r="R149" s="10">
        <f>VLOOKUP(K149, orders!A:I, 4,FALSE)</f>
        <v>44266</v>
      </c>
      <c r="S149" s="11">
        <f>VLOOKUP(K149, orders!A:I, 5,FALSE)</f>
        <v>44291</v>
      </c>
      <c r="T149" s="7" t="str">
        <f>VLOOKUP(K149, orders!A:I, 6,FALSE)</f>
        <v>Female</v>
      </c>
      <c r="U149" s="7">
        <f>VLOOKUP(K149, orders!A:I, 7,FALSE)</f>
        <v>26</v>
      </c>
      <c r="V149" s="7" t="str">
        <f>VLOOKUP(K149, orders!A:I, 8,FALSE)</f>
        <v>New South Wales</v>
      </c>
      <c r="W149" s="5">
        <f>VLOOKUP(P149, customers!A:D, 1, FALSE)</f>
        <v>727</v>
      </c>
      <c r="X149" s="7" t="str">
        <f>VLOOKUP(P149, customers!A:D, 2, FALSE)</f>
        <v>Herschel Verdey</v>
      </c>
      <c r="Y149" s="7"/>
    </row>
    <row r="150" spans="1:25">
      <c r="A150" s="2">
        <v>148</v>
      </c>
      <c r="B150" s="2" t="s">
        <v>3021</v>
      </c>
      <c r="C150" s="2" t="s">
        <v>3178</v>
      </c>
      <c r="D150" s="2" t="s">
        <v>3030</v>
      </c>
      <c r="E150" s="2" t="s">
        <v>3034</v>
      </c>
      <c r="F150" s="2">
        <v>116</v>
      </c>
      <c r="G150" s="2">
        <v>73</v>
      </c>
      <c r="H150" s="2" t="s">
        <v>3187</v>
      </c>
      <c r="I150" s="6">
        <f>VLOOKUP(A150, sales!A:F, 6,FALSE)</f>
        <v>345</v>
      </c>
      <c r="J150" s="7">
        <f>VLOOKUP(A150, sales!A:F, 1,FALSE)</f>
        <v>148</v>
      </c>
      <c r="K150" s="7">
        <f>VLOOKUP(A150, sales!A:F, 2,FALSE)</f>
        <v>32</v>
      </c>
      <c r="L150" s="7">
        <f>VLOOKUP(A150, sales!A:F, 3,FALSE)</f>
        <v>1096</v>
      </c>
      <c r="M150" s="7">
        <f>VLOOKUP(A150, sales!A:F, 4,FALSE)</f>
        <v>115</v>
      </c>
      <c r="N150" s="7">
        <f>VLOOKUP(A150, sales!A:F, 5,FALSE)</f>
        <v>3</v>
      </c>
      <c r="O150" s="5">
        <f>VLOOKUP(K150, orders!A:I, 1,FALSE)</f>
        <v>32</v>
      </c>
      <c r="P150" s="7">
        <f>VLOOKUP(K150, orders!A:I, 2,FALSE)</f>
        <v>627</v>
      </c>
      <c r="Q150" s="7">
        <f>VLOOKUP(K150, orders!A:I, 3,FALSE)</f>
        <v>24976</v>
      </c>
      <c r="R150" s="10">
        <f>VLOOKUP(K150, orders!A:I, 4,FALSE)</f>
        <v>44364</v>
      </c>
      <c r="S150" s="11">
        <f>VLOOKUP(K150, orders!A:I, 5,FALSE)</f>
        <v>44391</v>
      </c>
      <c r="T150" s="7" t="str">
        <f>VLOOKUP(K150, orders!A:I, 6,FALSE)</f>
        <v>Genderfluid</v>
      </c>
      <c r="U150" s="7">
        <f>VLOOKUP(K150, orders!A:I, 7,FALSE)</f>
        <v>51</v>
      </c>
      <c r="V150" s="7" t="str">
        <f>VLOOKUP(K150, orders!A:I, 8,FALSE)</f>
        <v>South Australia</v>
      </c>
      <c r="W150" s="5">
        <f>VLOOKUP(P150, customers!A:D, 1, FALSE)</f>
        <v>627</v>
      </c>
      <c r="X150" s="7" t="str">
        <f>VLOOKUP(P150, customers!A:D, 2, FALSE)</f>
        <v>Codie Everly</v>
      </c>
      <c r="Y150" s="7"/>
    </row>
    <row r="151" spans="1:25">
      <c r="A151" s="2">
        <v>149</v>
      </c>
      <c r="B151" s="2" t="s">
        <v>3021</v>
      </c>
      <c r="C151" s="2" t="s">
        <v>3178</v>
      </c>
      <c r="D151" s="2" t="s">
        <v>3032</v>
      </c>
      <c r="E151" s="2" t="s">
        <v>3034</v>
      </c>
      <c r="F151" s="2">
        <v>116</v>
      </c>
      <c r="G151" s="2">
        <v>59</v>
      </c>
      <c r="H151" s="2" t="s">
        <v>3188</v>
      </c>
      <c r="I151" s="6">
        <f>VLOOKUP(A151, sales!A:F, 6,FALSE)</f>
        <v>109</v>
      </c>
      <c r="J151" s="7">
        <f>VLOOKUP(A151, sales!A:F, 1,FALSE)</f>
        <v>149</v>
      </c>
      <c r="K151" s="7">
        <f>VLOOKUP(A151, sales!A:F, 2,FALSE)</f>
        <v>32</v>
      </c>
      <c r="L151" s="7">
        <f>VLOOKUP(A151, sales!A:F, 3,FALSE)</f>
        <v>323</v>
      </c>
      <c r="M151" s="7">
        <f>VLOOKUP(A151, sales!A:F, 4,FALSE)</f>
        <v>109</v>
      </c>
      <c r="N151" s="7">
        <f>VLOOKUP(A151, sales!A:F, 5,FALSE)</f>
        <v>1</v>
      </c>
      <c r="O151" s="5">
        <f>VLOOKUP(K151, orders!A:I, 1,FALSE)</f>
        <v>32</v>
      </c>
      <c r="P151" s="7">
        <f>VLOOKUP(K151, orders!A:I, 2,FALSE)</f>
        <v>627</v>
      </c>
      <c r="Q151" s="7">
        <f>VLOOKUP(K151, orders!A:I, 3,FALSE)</f>
        <v>24976</v>
      </c>
      <c r="R151" s="10">
        <f>VLOOKUP(K151, orders!A:I, 4,FALSE)</f>
        <v>44364</v>
      </c>
      <c r="S151" s="11">
        <f>VLOOKUP(K151, orders!A:I, 5,FALSE)</f>
        <v>44391</v>
      </c>
      <c r="T151" s="7" t="str">
        <f>VLOOKUP(K151, orders!A:I, 6,FALSE)</f>
        <v>Genderfluid</v>
      </c>
      <c r="U151" s="7">
        <f>VLOOKUP(K151, orders!A:I, 7,FALSE)</f>
        <v>51</v>
      </c>
      <c r="V151" s="7" t="str">
        <f>VLOOKUP(K151, orders!A:I, 8,FALSE)</f>
        <v>South Australia</v>
      </c>
      <c r="W151" s="5">
        <f>VLOOKUP(P151, customers!A:D, 1, FALSE)</f>
        <v>627</v>
      </c>
      <c r="X151" s="7" t="str">
        <f>VLOOKUP(P151, customers!A:D, 2, FALSE)</f>
        <v>Codie Everly</v>
      </c>
      <c r="Y151" s="7"/>
    </row>
    <row r="152" spans="1:25">
      <c r="A152" s="2">
        <v>150</v>
      </c>
      <c r="B152" s="2" t="s">
        <v>3021</v>
      </c>
      <c r="C152" s="2" t="s">
        <v>3178</v>
      </c>
      <c r="D152" s="2" t="s">
        <v>3023</v>
      </c>
      <c r="E152" s="2" t="s">
        <v>3040</v>
      </c>
      <c r="F152" s="2">
        <v>116</v>
      </c>
      <c r="G152" s="2">
        <v>55</v>
      </c>
      <c r="H152" s="2" t="s">
        <v>3189</v>
      </c>
      <c r="I152" s="6">
        <f>VLOOKUP(A152, sales!A:F, 6,FALSE)</f>
        <v>288</v>
      </c>
      <c r="J152" s="7">
        <f>VLOOKUP(A152, sales!A:F, 1,FALSE)</f>
        <v>150</v>
      </c>
      <c r="K152" s="7">
        <f>VLOOKUP(A152, sales!A:F, 2,FALSE)</f>
        <v>32</v>
      </c>
      <c r="L152" s="7">
        <f>VLOOKUP(A152, sales!A:F, 3,FALSE)</f>
        <v>22</v>
      </c>
      <c r="M152" s="7">
        <f>VLOOKUP(A152, sales!A:F, 4,FALSE)</f>
        <v>96</v>
      </c>
      <c r="N152" s="7">
        <f>VLOOKUP(A152, sales!A:F, 5,FALSE)</f>
        <v>3</v>
      </c>
      <c r="O152" s="5">
        <f>VLOOKUP(K152, orders!A:I, 1,FALSE)</f>
        <v>32</v>
      </c>
      <c r="P152" s="7">
        <f>VLOOKUP(K152, orders!A:I, 2,FALSE)</f>
        <v>627</v>
      </c>
      <c r="Q152" s="7">
        <f>VLOOKUP(K152, orders!A:I, 3,FALSE)</f>
        <v>24976</v>
      </c>
      <c r="R152" s="10">
        <f>VLOOKUP(K152, orders!A:I, 4,FALSE)</f>
        <v>44364</v>
      </c>
      <c r="S152" s="11">
        <f>VLOOKUP(K152, orders!A:I, 5,FALSE)</f>
        <v>44391</v>
      </c>
      <c r="T152" s="7" t="str">
        <f>VLOOKUP(K152, orders!A:I, 6,FALSE)</f>
        <v>Genderfluid</v>
      </c>
      <c r="U152" s="7">
        <f>VLOOKUP(K152, orders!A:I, 7,FALSE)</f>
        <v>51</v>
      </c>
      <c r="V152" s="7" t="str">
        <f>VLOOKUP(K152, orders!A:I, 8,FALSE)</f>
        <v>South Australia</v>
      </c>
      <c r="W152" s="5">
        <f>VLOOKUP(P152, customers!A:D, 1, FALSE)</f>
        <v>627</v>
      </c>
      <c r="X152" s="7" t="str">
        <f>VLOOKUP(P152, customers!A:D, 2, FALSE)</f>
        <v>Codie Everly</v>
      </c>
      <c r="Y152" s="7"/>
    </row>
    <row r="153" spans="1:25">
      <c r="A153" s="2">
        <v>151</v>
      </c>
      <c r="B153" s="2" t="s">
        <v>3021</v>
      </c>
      <c r="C153" s="2" t="s">
        <v>3178</v>
      </c>
      <c r="D153" s="2" t="s">
        <v>3026</v>
      </c>
      <c r="E153" s="2" t="s">
        <v>3040</v>
      </c>
      <c r="F153" s="2">
        <v>116</v>
      </c>
      <c r="G153" s="2">
        <v>60</v>
      </c>
      <c r="H153" s="2" t="s">
        <v>3190</v>
      </c>
      <c r="I153" s="6">
        <f>VLOOKUP(A153, sales!A:F, 6,FALSE)</f>
        <v>236</v>
      </c>
      <c r="J153" s="7">
        <f>VLOOKUP(A153, sales!A:F, 1,FALSE)</f>
        <v>151</v>
      </c>
      <c r="K153" s="7">
        <f>VLOOKUP(A153, sales!A:F, 2,FALSE)</f>
        <v>33</v>
      </c>
      <c r="L153" s="7">
        <f>VLOOKUP(A153, sales!A:F, 3,FALSE)</f>
        <v>486</v>
      </c>
      <c r="M153" s="7">
        <f>VLOOKUP(A153, sales!A:F, 4,FALSE)</f>
        <v>118</v>
      </c>
      <c r="N153" s="7">
        <f>VLOOKUP(A153, sales!A:F, 5,FALSE)</f>
        <v>2</v>
      </c>
      <c r="O153" s="5">
        <f>VLOOKUP(K153, orders!A:I, 1,FALSE)</f>
        <v>33</v>
      </c>
      <c r="P153" s="7">
        <f>VLOOKUP(K153, orders!A:I, 2,FALSE)</f>
        <v>588</v>
      </c>
      <c r="Q153" s="7">
        <f>VLOOKUP(K153, orders!A:I, 3,FALSE)</f>
        <v>52945</v>
      </c>
      <c r="R153" s="10">
        <f>VLOOKUP(K153, orders!A:I, 4,FALSE)</f>
        <v>44378</v>
      </c>
      <c r="S153" s="11">
        <f>VLOOKUP(K153, orders!A:I, 5,FALSE)</f>
        <v>44384</v>
      </c>
      <c r="T153" s="7" t="str">
        <f>VLOOKUP(K153, orders!A:I, 6,FALSE)</f>
        <v>Genderfluid</v>
      </c>
      <c r="U153" s="7">
        <f>VLOOKUP(K153, orders!A:I, 7,FALSE)</f>
        <v>48</v>
      </c>
      <c r="V153" s="7" t="str">
        <f>VLOOKUP(K153, orders!A:I, 8,FALSE)</f>
        <v>Victoria</v>
      </c>
      <c r="W153" s="5">
        <f>VLOOKUP(P153, customers!A:D, 1, FALSE)</f>
        <v>588</v>
      </c>
      <c r="X153" s="7" t="str">
        <f>VLOOKUP(P153, customers!A:D, 2, FALSE)</f>
        <v>Nicole Cheel</v>
      </c>
      <c r="Y153" s="7"/>
    </row>
    <row r="154" spans="1:25">
      <c r="A154" s="2">
        <v>152</v>
      </c>
      <c r="B154" s="2" t="s">
        <v>3021</v>
      </c>
      <c r="C154" s="2" t="s">
        <v>3178</v>
      </c>
      <c r="D154" s="2" t="s">
        <v>3028</v>
      </c>
      <c r="E154" s="2" t="s">
        <v>3040</v>
      </c>
      <c r="F154" s="2">
        <v>116</v>
      </c>
      <c r="G154" s="2">
        <v>59</v>
      </c>
      <c r="H154" s="2" t="s">
        <v>3191</v>
      </c>
      <c r="I154" s="6">
        <f>VLOOKUP(A154, sales!A:F, 6,FALSE)</f>
        <v>297</v>
      </c>
      <c r="J154" s="7">
        <f>VLOOKUP(A154, sales!A:F, 1,FALSE)</f>
        <v>152</v>
      </c>
      <c r="K154" s="7">
        <f>VLOOKUP(A154, sales!A:F, 2,FALSE)</f>
        <v>33</v>
      </c>
      <c r="L154" s="7">
        <f>VLOOKUP(A154, sales!A:F, 3,FALSE)</f>
        <v>1173</v>
      </c>
      <c r="M154" s="7">
        <f>VLOOKUP(A154, sales!A:F, 4,FALSE)</f>
        <v>99</v>
      </c>
      <c r="N154" s="7">
        <f>VLOOKUP(A154, sales!A:F, 5,FALSE)</f>
        <v>3</v>
      </c>
      <c r="O154" s="5">
        <f>VLOOKUP(K154, orders!A:I, 1,FALSE)</f>
        <v>33</v>
      </c>
      <c r="P154" s="7">
        <f>VLOOKUP(K154, orders!A:I, 2,FALSE)</f>
        <v>588</v>
      </c>
      <c r="Q154" s="7">
        <f>VLOOKUP(K154, orders!A:I, 3,FALSE)</f>
        <v>52945</v>
      </c>
      <c r="R154" s="10">
        <f>VLOOKUP(K154, orders!A:I, 4,FALSE)</f>
        <v>44378</v>
      </c>
      <c r="S154" s="11">
        <f>VLOOKUP(K154, orders!A:I, 5,FALSE)</f>
        <v>44384</v>
      </c>
      <c r="T154" s="7" t="str">
        <f>VLOOKUP(K154, orders!A:I, 6,FALSE)</f>
        <v>Genderfluid</v>
      </c>
      <c r="U154" s="7">
        <f>VLOOKUP(K154, orders!A:I, 7,FALSE)</f>
        <v>48</v>
      </c>
      <c r="V154" s="7" t="str">
        <f>VLOOKUP(K154, orders!A:I, 8,FALSE)</f>
        <v>Victoria</v>
      </c>
      <c r="W154" s="5">
        <f>VLOOKUP(P154, customers!A:D, 1, FALSE)</f>
        <v>588</v>
      </c>
      <c r="X154" s="7" t="str">
        <f>VLOOKUP(P154, customers!A:D, 2, FALSE)</f>
        <v>Nicole Cheel</v>
      </c>
      <c r="Y154" s="7"/>
    </row>
    <row r="155" spans="1:25">
      <c r="A155" s="2">
        <v>153</v>
      </c>
      <c r="B155" s="2" t="s">
        <v>3021</v>
      </c>
      <c r="C155" s="2" t="s">
        <v>3178</v>
      </c>
      <c r="D155" s="2" t="s">
        <v>3030</v>
      </c>
      <c r="E155" s="2" t="s">
        <v>3040</v>
      </c>
      <c r="F155" s="2">
        <v>116</v>
      </c>
      <c r="G155" s="2">
        <v>72</v>
      </c>
      <c r="H155" s="2" t="s">
        <v>3192</v>
      </c>
      <c r="I155" s="6">
        <f>VLOOKUP(A155, sales!A:F, 6,FALSE)</f>
        <v>327</v>
      </c>
      <c r="J155" s="7">
        <f>VLOOKUP(A155, sales!A:F, 1,FALSE)</f>
        <v>153</v>
      </c>
      <c r="K155" s="7">
        <f>VLOOKUP(A155, sales!A:F, 2,FALSE)</f>
        <v>33</v>
      </c>
      <c r="L155" s="7">
        <f>VLOOKUP(A155, sales!A:F, 3,FALSE)</f>
        <v>322</v>
      </c>
      <c r="M155" s="7">
        <f>VLOOKUP(A155, sales!A:F, 4,FALSE)</f>
        <v>109</v>
      </c>
      <c r="N155" s="7">
        <f>VLOOKUP(A155, sales!A:F, 5,FALSE)</f>
        <v>3</v>
      </c>
      <c r="O155" s="5">
        <f>VLOOKUP(K155, orders!A:I, 1,FALSE)</f>
        <v>33</v>
      </c>
      <c r="P155" s="7">
        <f>VLOOKUP(K155, orders!A:I, 2,FALSE)</f>
        <v>588</v>
      </c>
      <c r="Q155" s="7">
        <f>VLOOKUP(K155, orders!A:I, 3,FALSE)</f>
        <v>52945</v>
      </c>
      <c r="R155" s="10">
        <f>VLOOKUP(K155, orders!A:I, 4,FALSE)</f>
        <v>44378</v>
      </c>
      <c r="S155" s="11">
        <f>VLOOKUP(K155, orders!A:I, 5,FALSE)</f>
        <v>44384</v>
      </c>
      <c r="T155" s="7" t="str">
        <f>VLOOKUP(K155, orders!A:I, 6,FALSE)</f>
        <v>Genderfluid</v>
      </c>
      <c r="U155" s="7">
        <f>VLOOKUP(K155, orders!A:I, 7,FALSE)</f>
        <v>48</v>
      </c>
      <c r="V155" s="7" t="str">
        <f>VLOOKUP(K155, orders!A:I, 8,FALSE)</f>
        <v>Victoria</v>
      </c>
      <c r="W155" s="5">
        <f>VLOOKUP(P155, customers!A:D, 1, FALSE)</f>
        <v>588</v>
      </c>
      <c r="X155" s="7" t="str">
        <f>VLOOKUP(P155, customers!A:D, 2, FALSE)</f>
        <v>Nicole Cheel</v>
      </c>
      <c r="Y155" s="7"/>
    </row>
    <row r="156" spans="1:25">
      <c r="A156" s="2">
        <v>154</v>
      </c>
      <c r="B156" s="2" t="s">
        <v>3021</v>
      </c>
      <c r="C156" s="2" t="s">
        <v>3178</v>
      </c>
      <c r="D156" s="2" t="s">
        <v>3032</v>
      </c>
      <c r="E156" s="2" t="s">
        <v>3040</v>
      </c>
      <c r="F156" s="2">
        <v>116</v>
      </c>
      <c r="G156" s="2">
        <v>54</v>
      </c>
      <c r="H156" s="2" t="s">
        <v>3193</v>
      </c>
      <c r="I156" s="6">
        <f>VLOOKUP(A156, sales!A:F, 6,FALSE)</f>
        <v>291</v>
      </c>
      <c r="J156" s="7">
        <f>VLOOKUP(A156, sales!A:F, 1,FALSE)</f>
        <v>154</v>
      </c>
      <c r="K156" s="7">
        <f>VLOOKUP(A156, sales!A:F, 2,FALSE)</f>
        <v>33</v>
      </c>
      <c r="L156" s="7">
        <f>VLOOKUP(A156, sales!A:F, 3,FALSE)</f>
        <v>955</v>
      </c>
      <c r="M156" s="7">
        <f>VLOOKUP(A156, sales!A:F, 4,FALSE)</f>
        <v>97</v>
      </c>
      <c r="N156" s="7">
        <f>VLOOKUP(A156, sales!A:F, 5,FALSE)</f>
        <v>3</v>
      </c>
      <c r="O156" s="5">
        <f>VLOOKUP(K156, orders!A:I, 1,FALSE)</f>
        <v>33</v>
      </c>
      <c r="P156" s="7">
        <f>VLOOKUP(K156, orders!A:I, 2,FALSE)</f>
        <v>588</v>
      </c>
      <c r="Q156" s="7">
        <f>VLOOKUP(K156, orders!A:I, 3,FALSE)</f>
        <v>52945</v>
      </c>
      <c r="R156" s="10">
        <f>VLOOKUP(K156, orders!A:I, 4,FALSE)</f>
        <v>44378</v>
      </c>
      <c r="S156" s="11">
        <f>VLOOKUP(K156, orders!A:I, 5,FALSE)</f>
        <v>44384</v>
      </c>
      <c r="T156" s="7" t="str">
        <f>VLOOKUP(K156, orders!A:I, 6,FALSE)</f>
        <v>Genderfluid</v>
      </c>
      <c r="U156" s="7">
        <f>VLOOKUP(K156, orders!A:I, 7,FALSE)</f>
        <v>48</v>
      </c>
      <c r="V156" s="7" t="str">
        <f>VLOOKUP(K156, orders!A:I, 8,FALSE)</f>
        <v>Victoria</v>
      </c>
      <c r="W156" s="5">
        <f>VLOOKUP(P156, customers!A:D, 1, FALSE)</f>
        <v>588</v>
      </c>
      <c r="X156" s="7" t="str">
        <f>VLOOKUP(P156, customers!A:D, 2, FALSE)</f>
        <v>Nicole Cheel</v>
      </c>
      <c r="Y156" s="7"/>
    </row>
    <row r="157" spans="1:25">
      <c r="A157" s="2">
        <v>155</v>
      </c>
      <c r="B157" s="2" t="s">
        <v>3021</v>
      </c>
      <c r="C157" s="2" t="s">
        <v>3178</v>
      </c>
      <c r="D157" s="2" t="s">
        <v>3023</v>
      </c>
      <c r="E157" s="2" t="s">
        <v>3046</v>
      </c>
      <c r="F157" s="2">
        <v>116</v>
      </c>
      <c r="G157" s="2">
        <v>49</v>
      </c>
      <c r="H157" s="2" t="s">
        <v>3194</v>
      </c>
      <c r="I157" s="6">
        <f>VLOOKUP(A157, sales!A:F, 6,FALSE)</f>
        <v>204</v>
      </c>
      <c r="J157" s="7">
        <f>VLOOKUP(A157, sales!A:F, 1,FALSE)</f>
        <v>155</v>
      </c>
      <c r="K157" s="7">
        <f>VLOOKUP(A157, sales!A:F, 2,FALSE)</f>
        <v>33</v>
      </c>
      <c r="L157" s="7">
        <f>VLOOKUP(A157, sales!A:F, 3,FALSE)</f>
        <v>511</v>
      </c>
      <c r="M157" s="7">
        <f>VLOOKUP(A157, sales!A:F, 4,FALSE)</f>
        <v>102</v>
      </c>
      <c r="N157" s="7">
        <f>VLOOKUP(A157, sales!A:F, 5,FALSE)</f>
        <v>2</v>
      </c>
      <c r="O157" s="5">
        <f>VLOOKUP(K157, orders!A:I, 1,FALSE)</f>
        <v>33</v>
      </c>
      <c r="P157" s="7">
        <f>VLOOKUP(K157, orders!A:I, 2,FALSE)</f>
        <v>588</v>
      </c>
      <c r="Q157" s="7">
        <f>VLOOKUP(K157, orders!A:I, 3,FALSE)</f>
        <v>52945</v>
      </c>
      <c r="R157" s="10">
        <f>VLOOKUP(K157, orders!A:I, 4,FALSE)</f>
        <v>44378</v>
      </c>
      <c r="S157" s="11">
        <f>VLOOKUP(K157, orders!A:I, 5,FALSE)</f>
        <v>44384</v>
      </c>
      <c r="T157" s="7" t="str">
        <f>VLOOKUP(K157, orders!A:I, 6,FALSE)</f>
        <v>Genderfluid</v>
      </c>
      <c r="U157" s="7">
        <f>VLOOKUP(K157, orders!A:I, 7,FALSE)</f>
        <v>48</v>
      </c>
      <c r="V157" s="7" t="str">
        <f>VLOOKUP(K157, orders!A:I, 8,FALSE)</f>
        <v>Victoria</v>
      </c>
      <c r="W157" s="5">
        <f>VLOOKUP(P157, customers!A:D, 1, FALSE)</f>
        <v>588</v>
      </c>
      <c r="X157" s="7" t="str">
        <f>VLOOKUP(P157, customers!A:D, 2, FALSE)</f>
        <v>Nicole Cheel</v>
      </c>
      <c r="Y157" s="7"/>
    </row>
    <row r="158" spans="1:25">
      <c r="A158" s="2">
        <v>156</v>
      </c>
      <c r="B158" s="2" t="s">
        <v>3021</v>
      </c>
      <c r="C158" s="2" t="s">
        <v>3178</v>
      </c>
      <c r="D158" s="2" t="s">
        <v>3026</v>
      </c>
      <c r="E158" s="2" t="s">
        <v>3046</v>
      </c>
      <c r="F158" s="2">
        <v>116</v>
      </c>
      <c r="G158" s="2">
        <v>58</v>
      </c>
      <c r="H158" s="2" t="s">
        <v>3195</v>
      </c>
      <c r="I158" s="6">
        <f>VLOOKUP(A158, sales!A:F, 6,FALSE)</f>
        <v>234</v>
      </c>
      <c r="J158" s="7">
        <f>VLOOKUP(A158, sales!A:F, 1,FALSE)</f>
        <v>156</v>
      </c>
      <c r="K158" s="7">
        <f>VLOOKUP(A158, sales!A:F, 2,FALSE)</f>
        <v>34</v>
      </c>
      <c r="L158" s="7">
        <f>VLOOKUP(A158, sales!A:F, 3,FALSE)</f>
        <v>817</v>
      </c>
      <c r="M158" s="7">
        <f>VLOOKUP(A158, sales!A:F, 4,FALSE)</f>
        <v>117</v>
      </c>
      <c r="N158" s="7">
        <f>VLOOKUP(A158, sales!A:F, 5,FALSE)</f>
        <v>2</v>
      </c>
      <c r="O158" s="5">
        <f>VLOOKUP(K158, orders!A:I, 1,FALSE)</f>
        <v>34</v>
      </c>
      <c r="P158" s="7">
        <f>VLOOKUP(K158, orders!A:I, 2,FALSE)</f>
        <v>412</v>
      </c>
      <c r="Q158" s="7">
        <f>VLOOKUP(K158, orders!A:I, 3,FALSE)</f>
        <v>36244</v>
      </c>
      <c r="R158" s="10">
        <f>VLOOKUP(K158, orders!A:I, 4,FALSE)</f>
        <v>44339</v>
      </c>
      <c r="S158" s="11">
        <f>VLOOKUP(K158, orders!A:I, 5,FALSE)</f>
        <v>44346</v>
      </c>
      <c r="T158" s="7" t="str">
        <f>VLOOKUP(K158, orders!A:I, 6,FALSE)</f>
        <v>Polygender</v>
      </c>
      <c r="U158" s="7">
        <f>VLOOKUP(K158, orders!A:I, 7,FALSE)</f>
        <v>21</v>
      </c>
      <c r="V158" s="7" t="str">
        <f>VLOOKUP(K158, orders!A:I, 8,FALSE)</f>
        <v>South Australia</v>
      </c>
      <c r="W158" s="5">
        <f>VLOOKUP(P158, customers!A:D, 1, FALSE)</f>
        <v>412</v>
      </c>
      <c r="X158" s="7" t="str">
        <f>VLOOKUP(P158, customers!A:D, 2, FALSE)</f>
        <v>Chandal Fransinelli</v>
      </c>
      <c r="Y158" s="7"/>
    </row>
    <row r="159" spans="1:25">
      <c r="A159" s="2">
        <v>157</v>
      </c>
      <c r="B159" s="2" t="s">
        <v>3021</v>
      </c>
      <c r="C159" s="2" t="s">
        <v>3178</v>
      </c>
      <c r="D159" s="2" t="s">
        <v>3028</v>
      </c>
      <c r="E159" s="2" t="s">
        <v>3046</v>
      </c>
      <c r="F159" s="2">
        <v>116</v>
      </c>
      <c r="G159" s="2">
        <v>42</v>
      </c>
      <c r="H159" s="2" t="s">
        <v>3196</v>
      </c>
      <c r="I159" s="6">
        <f>VLOOKUP(A159, sales!A:F, 6,FALSE)</f>
        <v>98</v>
      </c>
      <c r="J159" s="7">
        <f>VLOOKUP(A159, sales!A:F, 1,FALSE)</f>
        <v>157</v>
      </c>
      <c r="K159" s="7">
        <f>VLOOKUP(A159, sales!A:F, 2,FALSE)</f>
        <v>34</v>
      </c>
      <c r="L159" s="7">
        <f>VLOOKUP(A159, sales!A:F, 3,FALSE)</f>
        <v>555</v>
      </c>
      <c r="M159" s="7">
        <f>VLOOKUP(A159, sales!A:F, 4,FALSE)</f>
        <v>98</v>
      </c>
      <c r="N159" s="7">
        <f>VLOOKUP(A159, sales!A:F, 5,FALSE)</f>
        <v>1</v>
      </c>
      <c r="O159" s="5">
        <f>VLOOKUP(K159, orders!A:I, 1,FALSE)</f>
        <v>34</v>
      </c>
      <c r="P159" s="7">
        <f>VLOOKUP(K159, orders!A:I, 2,FALSE)</f>
        <v>412</v>
      </c>
      <c r="Q159" s="7">
        <f>VLOOKUP(K159, orders!A:I, 3,FALSE)</f>
        <v>36244</v>
      </c>
      <c r="R159" s="10">
        <f>VLOOKUP(K159, orders!A:I, 4,FALSE)</f>
        <v>44339</v>
      </c>
      <c r="S159" s="11">
        <f>VLOOKUP(K159, orders!A:I, 5,FALSE)</f>
        <v>44346</v>
      </c>
      <c r="T159" s="7" t="str">
        <f>VLOOKUP(K159, orders!A:I, 6,FALSE)</f>
        <v>Polygender</v>
      </c>
      <c r="U159" s="7">
        <f>VLOOKUP(K159, orders!A:I, 7,FALSE)</f>
        <v>21</v>
      </c>
      <c r="V159" s="7" t="str">
        <f>VLOOKUP(K159, orders!A:I, 8,FALSE)</f>
        <v>South Australia</v>
      </c>
      <c r="W159" s="5">
        <f>VLOOKUP(P159, customers!A:D, 1, FALSE)</f>
        <v>412</v>
      </c>
      <c r="X159" s="7" t="str">
        <f>VLOOKUP(P159, customers!A:D, 2, FALSE)</f>
        <v>Chandal Fransinelli</v>
      </c>
      <c r="Y159" s="7"/>
    </row>
    <row r="160" spans="1:25">
      <c r="A160" s="2">
        <v>158</v>
      </c>
      <c r="B160" s="2" t="s">
        <v>3021</v>
      </c>
      <c r="C160" s="2" t="s">
        <v>3178</v>
      </c>
      <c r="D160" s="2" t="s">
        <v>3030</v>
      </c>
      <c r="E160" s="2" t="s">
        <v>3046</v>
      </c>
      <c r="F160" s="2">
        <v>116</v>
      </c>
      <c r="G160" s="2">
        <v>72</v>
      </c>
      <c r="H160" s="2" t="s">
        <v>3197</v>
      </c>
      <c r="I160" s="6">
        <f>VLOOKUP(A160, sales!A:F, 6,FALSE)</f>
        <v>273</v>
      </c>
      <c r="J160" s="7">
        <f>VLOOKUP(A160, sales!A:F, 1,FALSE)</f>
        <v>158</v>
      </c>
      <c r="K160" s="7">
        <f>VLOOKUP(A160, sales!A:F, 2,FALSE)</f>
        <v>34</v>
      </c>
      <c r="L160" s="7">
        <f>VLOOKUP(A160, sales!A:F, 3,FALSE)</f>
        <v>775</v>
      </c>
      <c r="M160" s="7">
        <f>VLOOKUP(A160, sales!A:F, 4,FALSE)</f>
        <v>91</v>
      </c>
      <c r="N160" s="7">
        <f>VLOOKUP(A160, sales!A:F, 5,FALSE)</f>
        <v>3</v>
      </c>
      <c r="O160" s="5">
        <f>VLOOKUP(K160, orders!A:I, 1,FALSE)</f>
        <v>34</v>
      </c>
      <c r="P160" s="7">
        <f>VLOOKUP(K160, orders!A:I, 2,FALSE)</f>
        <v>412</v>
      </c>
      <c r="Q160" s="7">
        <f>VLOOKUP(K160, orders!A:I, 3,FALSE)</f>
        <v>36244</v>
      </c>
      <c r="R160" s="10">
        <f>VLOOKUP(K160, orders!A:I, 4,FALSE)</f>
        <v>44339</v>
      </c>
      <c r="S160" s="11">
        <f>VLOOKUP(K160, orders!A:I, 5,FALSE)</f>
        <v>44346</v>
      </c>
      <c r="T160" s="7" t="str">
        <f>VLOOKUP(K160, orders!A:I, 6,FALSE)</f>
        <v>Polygender</v>
      </c>
      <c r="U160" s="7">
        <f>VLOOKUP(K160, orders!A:I, 7,FALSE)</f>
        <v>21</v>
      </c>
      <c r="V160" s="7" t="str">
        <f>VLOOKUP(K160, orders!A:I, 8,FALSE)</f>
        <v>South Australia</v>
      </c>
      <c r="W160" s="5">
        <f>VLOOKUP(P160, customers!A:D, 1, FALSE)</f>
        <v>412</v>
      </c>
      <c r="X160" s="7" t="str">
        <f>VLOOKUP(P160, customers!A:D, 2, FALSE)</f>
        <v>Chandal Fransinelli</v>
      </c>
      <c r="Y160" s="7"/>
    </row>
    <row r="161" spans="1:25">
      <c r="A161" s="2">
        <v>159</v>
      </c>
      <c r="B161" s="2" t="s">
        <v>3021</v>
      </c>
      <c r="C161" s="2" t="s">
        <v>3178</v>
      </c>
      <c r="D161" s="2" t="s">
        <v>3032</v>
      </c>
      <c r="E161" s="2" t="s">
        <v>3046</v>
      </c>
      <c r="F161" s="2">
        <v>116</v>
      </c>
      <c r="G161" s="2">
        <v>51</v>
      </c>
      <c r="H161" s="2" t="s">
        <v>3198</v>
      </c>
      <c r="I161" s="6">
        <f>VLOOKUP(A161, sales!A:F, 6,FALSE)</f>
        <v>104</v>
      </c>
      <c r="J161" s="7">
        <f>VLOOKUP(A161, sales!A:F, 1,FALSE)</f>
        <v>159</v>
      </c>
      <c r="K161" s="7">
        <f>VLOOKUP(A161, sales!A:F, 2,FALSE)</f>
        <v>34</v>
      </c>
      <c r="L161" s="7">
        <f>VLOOKUP(A161, sales!A:F, 3,FALSE)</f>
        <v>62</v>
      </c>
      <c r="M161" s="7">
        <f>VLOOKUP(A161, sales!A:F, 4,FALSE)</f>
        <v>104</v>
      </c>
      <c r="N161" s="7">
        <f>VLOOKUP(A161, sales!A:F, 5,FALSE)</f>
        <v>1</v>
      </c>
      <c r="O161" s="5">
        <f>VLOOKUP(K161, orders!A:I, 1,FALSE)</f>
        <v>34</v>
      </c>
      <c r="P161" s="7">
        <f>VLOOKUP(K161, orders!A:I, 2,FALSE)</f>
        <v>412</v>
      </c>
      <c r="Q161" s="7">
        <f>VLOOKUP(K161, orders!A:I, 3,FALSE)</f>
        <v>36244</v>
      </c>
      <c r="R161" s="10">
        <f>VLOOKUP(K161, orders!A:I, 4,FALSE)</f>
        <v>44339</v>
      </c>
      <c r="S161" s="11">
        <f>VLOOKUP(K161, orders!A:I, 5,FALSE)</f>
        <v>44346</v>
      </c>
      <c r="T161" s="7" t="str">
        <f>VLOOKUP(K161, orders!A:I, 6,FALSE)</f>
        <v>Polygender</v>
      </c>
      <c r="U161" s="7">
        <f>VLOOKUP(K161, orders!A:I, 7,FALSE)</f>
        <v>21</v>
      </c>
      <c r="V161" s="7" t="str">
        <f>VLOOKUP(K161, orders!A:I, 8,FALSE)</f>
        <v>South Australia</v>
      </c>
      <c r="W161" s="5">
        <f>VLOOKUP(P161, customers!A:D, 1, FALSE)</f>
        <v>412</v>
      </c>
      <c r="X161" s="7" t="str">
        <f>VLOOKUP(P161, customers!A:D, 2, FALSE)</f>
        <v>Chandal Fransinelli</v>
      </c>
      <c r="Y161" s="7"/>
    </row>
    <row r="162" spans="1:25">
      <c r="A162" s="2">
        <v>160</v>
      </c>
      <c r="B162" s="2" t="s">
        <v>3021</v>
      </c>
      <c r="C162" s="2" t="s">
        <v>3178</v>
      </c>
      <c r="D162" s="2" t="s">
        <v>3023</v>
      </c>
      <c r="E162" s="2" t="s">
        <v>3052</v>
      </c>
      <c r="F162" s="2">
        <v>116</v>
      </c>
      <c r="G162" s="2">
        <v>53</v>
      </c>
      <c r="H162" s="2" t="s">
        <v>3199</v>
      </c>
      <c r="I162" s="6">
        <f>VLOOKUP(A162, sales!A:F, 6,FALSE)</f>
        <v>212</v>
      </c>
      <c r="J162" s="7">
        <f>VLOOKUP(A162, sales!A:F, 1,FALSE)</f>
        <v>160</v>
      </c>
      <c r="K162" s="7">
        <f>VLOOKUP(A162, sales!A:F, 2,FALSE)</f>
        <v>35</v>
      </c>
      <c r="L162" s="7">
        <f>VLOOKUP(A162, sales!A:F, 3,FALSE)</f>
        <v>991</v>
      </c>
      <c r="M162" s="7">
        <f>VLOOKUP(A162, sales!A:F, 4,FALSE)</f>
        <v>106</v>
      </c>
      <c r="N162" s="7">
        <f>VLOOKUP(A162, sales!A:F, 5,FALSE)</f>
        <v>2</v>
      </c>
      <c r="O162" s="5">
        <f>VLOOKUP(K162, orders!A:I, 1,FALSE)</f>
        <v>35</v>
      </c>
      <c r="P162" s="7">
        <f>VLOOKUP(K162, orders!A:I, 2,FALSE)</f>
        <v>358</v>
      </c>
      <c r="Q162" s="7">
        <f>VLOOKUP(K162, orders!A:I, 3,FALSE)</f>
        <v>49665</v>
      </c>
      <c r="R162" s="10">
        <f>VLOOKUP(K162, orders!A:I, 4,FALSE)</f>
        <v>44439</v>
      </c>
      <c r="S162" s="11">
        <f>VLOOKUP(K162, orders!A:I, 5,FALSE)</f>
        <v>44446</v>
      </c>
      <c r="T162" s="7" t="str">
        <f>VLOOKUP(K162, orders!A:I, 6,FALSE)</f>
        <v>Genderfluid</v>
      </c>
      <c r="U162" s="7">
        <f>VLOOKUP(K162, orders!A:I, 7,FALSE)</f>
        <v>64</v>
      </c>
      <c r="V162" s="7" t="str">
        <f>VLOOKUP(K162, orders!A:I, 8,FALSE)</f>
        <v>Northern Territory</v>
      </c>
      <c r="W162" s="5">
        <f>VLOOKUP(P162, customers!A:D, 1, FALSE)</f>
        <v>358</v>
      </c>
      <c r="X162" s="7" t="str">
        <f>VLOOKUP(P162, customers!A:D, 2, FALSE)</f>
        <v>Jermaine Goranov</v>
      </c>
      <c r="Y162" s="7"/>
    </row>
    <row r="163" spans="1:25">
      <c r="A163" s="2">
        <v>161</v>
      </c>
      <c r="B163" s="2" t="s">
        <v>3021</v>
      </c>
      <c r="C163" s="2" t="s">
        <v>3178</v>
      </c>
      <c r="D163" s="2" t="s">
        <v>3026</v>
      </c>
      <c r="E163" s="2" t="s">
        <v>3052</v>
      </c>
      <c r="F163" s="2">
        <v>116</v>
      </c>
      <c r="G163" s="2">
        <v>77</v>
      </c>
      <c r="H163" s="2" t="s">
        <v>3200</v>
      </c>
      <c r="I163" s="6">
        <f>VLOOKUP(A163, sales!A:F, 6,FALSE)</f>
        <v>98</v>
      </c>
      <c r="J163" s="7">
        <f>VLOOKUP(A163, sales!A:F, 1,FALSE)</f>
        <v>161</v>
      </c>
      <c r="K163" s="7">
        <f>VLOOKUP(A163, sales!A:F, 2,FALSE)</f>
        <v>35</v>
      </c>
      <c r="L163" s="7">
        <f>VLOOKUP(A163, sales!A:F, 3,FALSE)</f>
        <v>527</v>
      </c>
      <c r="M163" s="7">
        <f>VLOOKUP(A163, sales!A:F, 4,FALSE)</f>
        <v>98</v>
      </c>
      <c r="N163" s="7">
        <f>VLOOKUP(A163, sales!A:F, 5,FALSE)</f>
        <v>1</v>
      </c>
      <c r="O163" s="5">
        <f>VLOOKUP(K163, orders!A:I, 1,FALSE)</f>
        <v>35</v>
      </c>
      <c r="P163" s="7">
        <f>VLOOKUP(K163, orders!A:I, 2,FALSE)</f>
        <v>358</v>
      </c>
      <c r="Q163" s="7">
        <f>VLOOKUP(K163, orders!A:I, 3,FALSE)</f>
        <v>49665</v>
      </c>
      <c r="R163" s="10">
        <f>VLOOKUP(K163, orders!A:I, 4,FALSE)</f>
        <v>44439</v>
      </c>
      <c r="S163" s="11">
        <f>VLOOKUP(K163, orders!A:I, 5,FALSE)</f>
        <v>44446</v>
      </c>
      <c r="T163" s="7" t="str">
        <f>VLOOKUP(K163, orders!A:I, 6,FALSE)</f>
        <v>Genderfluid</v>
      </c>
      <c r="U163" s="7">
        <f>VLOOKUP(K163, orders!A:I, 7,FALSE)</f>
        <v>64</v>
      </c>
      <c r="V163" s="7" t="str">
        <f>VLOOKUP(K163, orders!A:I, 8,FALSE)</f>
        <v>Northern Territory</v>
      </c>
      <c r="W163" s="5">
        <f>VLOOKUP(P163, customers!A:D, 1, FALSE)</f>
        <v>358</v>
      </c>
      <c r="X163" s="7" t="str">
        <f>VLOOKUP(P163, customers!A:D, 2, FALSE)</f>
        <v>Jermaine Goranov</v>
      </c>
      <c r="Y163" s="7"/>
    </row>
    <row r="164" spans="1:25">
      <c r="A164" s="2">
        <v>162</v>
      </c>
      <c r="B164" s="2" t="s">
        <v>3021</v>
      </c>
      <c r="C164" s="2" t="s">
        <v>3178</v>
      </c>
      <c r="D164" s="2" t="s">
        <v>3028</v>
      </c>
      <c r="E164" s="2" t="s">
        <v>3052</v>
      </c>
      <c r="F164" s="2">
        <v>116</v>
      </c>
      <c r="G164" s="2">
        <v>58</v>
      </c>
      <c r="H164" s="2" t="s">
        <v>3201</v>
      </c>
      <c r="I164" s="6">
        <f>VLOOKUP(A164, sales!A:F, 6,FALSE)</f>
        <v>224</v>
      </c>
      <c r="J164" s="7">
        <f>VLOOKUP(A164, sales!A:F, 1,FALSE)</f>
        <v>162</v>
      </c>
      <c r="K164" s="7">
        <f>VLOOKUP(A164, sales!A:F, 2,FALSE)</f>
        <v>35</v>
      </c>
      <c r="L164" s="7">
        <f>VLOOKUP(A164, sales!A:F, 3,FALSE)</f>
        <v>1257</v>
      </c>
      <c r="M164" s="7">
        <f>VLOOKUP(A164, sales!A:F, 4,FALSE)</f>
        <v>112</v>
      </c>
      <c r="N164" s="7">
        <f>VLOOKUP(A164, sales!A:F, 5,FALSE)</f>
        <v>2</v>
      </c>
      <c r="O164" s="5">
        <f>VLOOKUP(K164, orders!A:I, 1,FALSE)</f>
        <v>35</v>
      </c>
      <c r="P164" s="7">
        <f>VLOOKUP(K164, orders!A:I, 2,FALSE)</f>
        <v>358</v>
      </c>
      <c r="Q164" s="7">
        <f>VLOOKUP(K164, orders!A:I, 3,FALSE)</f>
        <v>49665</v>
      </c>
      <c r="R164" s="10">
        <f>VLOOKUP(K164, orders!A:I, 4,FALSE)</f>
        <v>44439</v>
      </c>
      <c r="S164" s="11">
        <f>VLOOKUP(K164, orders!A:I, 5,FALSE)</f>
        <v>44446</v>
      </c>
      <c r="T164" s="7" t="str">
        <f>VLOOKUP(K164, orders!A:I, 6,FALSE)</f>
        <v>Genderfluid</v>
      </c>
      <c r="U164" s="7">
        <f>VLOOKUP(K164, orders!A:I, 7,FALSE)</f>
        <v>64</v>
      </c>
      <c r="V164" s="7" t="str">
        <f>VLOOKUP(K164, orders!A:I, 8,FALSE)</f>
        <v>Northern Territory</v>
      </c>
      <c r="W164" s="5">
        <f>VLOOKUP(P164, customers!A:D, 1, FALSE)</f>
        <v>358</v>
      </c>
      <c r="X164" s="7" t="str">
        <f>VLOOKUP(P164, customers!A:D, 2, FALSE)</f>
        <v>Jermaine Goranov</v>
      </c>
      <c r="Y164" s="7"/>
    </row>
    <row r="165" spans="1:25">
      <c r="A165" s="2">
        <v>163</v>
      </c>
      <c r="B165" s="2" t="s">
        <v>3021</v>
      </c>
      <c r="C165" s="2" t="s">
        <v>3178</v>
      </c>
      <c r="D165" s="2" t="s">
        <v>3030</v>
      </c>
      <c r="E165" s="2" t="s">
        <v>3052</v>
      </c>
      <c r="F165" s="2">
        <v>116</v>
      </c>
      <c r="G165" s="2">
        <v>70</v>
      </c>
      <c r="H165" s="2" t="s">
        <v>3202</v>
      </c>
      <c r="I165" s="6">
        <f>VLOOKUP(A165, sales!A:F, 6,FALSE)</f>
        <v>90</v>
      </c>
      <c r="J165" s="7">
        <f>VLOOKUP(A165, sales!A:F, 1,FALSE)</f>
        <v>163</v>
      </c>
      <c r="K165" s="7">
        <f>VLOOKUP(A165, sales!A:F, 2,FALSE)</f>
        <v>35</v>
      </c>
      <c r="L165" s="7">
        <f>VLOOKUP(A165, sales!A:F, 3,FALSE)</f>
        <v>1043</v>
      </c>
      <c r="M165" s="7">
        <f>VLOOKUP(A165, sales!A:F, 4,FALSE)</f>
        <v>90</v>
      </c>
      <c r="N165" s="7">
        <f>VLOOKUP(A165, sales!A:F, 5,FALSE)</f>
        <v>1</v>
      </c>
      <c r="O165" s="5">
        <f>VLOOKUP(K165, orders!A:I, 1,FALSE)</f>
        <v>35</v>
      </c>
      <c r="P165" s="7">
        <f>VLOOKUP(K165, orders!A:I, 2,FALSE)</f>
        <v>358</v>
      </c>
      <c r="Q165" s="7">
        <f>VLOOKUP(K165, orders!A:I, 3,FALSE)</f>
        <v>49665</v>
      </c>
      <c r="R165" s="10">
        <f>VLOOKUP(K165, orders!A:I, 4,FALSE)</f>
        <v>44439</v>
      </c>
      <c r="S165" s="11">
        <f>VLOOKUP(K165, orders!A:I, 5,FALSE)</f>
        <v>44446</v>
      </c>
      <c r="T165" s="7" t="str">
        <f>VLOOKUP(K165, orders!A:I, 6,FALSE)</f>
        <v>Genderfluid</v>
      </c>
      <c r="U165" s="7">
        <f>VLOOKUP(K165, orders!A:I, 7,FALSE)</f>
        <v>64</v>
      </c>
      <c r="V165" s="7" t="str">
        <f>VLOOKUP(K165, orders!A:I, 8,FALSE)</f>
        <v>Northern Territory</v>
      </c>
      <c r="W165" s="5">
        <f>VLOOKUP(P165, customers!A:D, 1, FALSE)</f>
        <v>358</v>
      </c>
      <c r="X165" s="7" t="str">
        <f>VLOOKUP(P165, customers!A:D, 2, FALSE)</f>
        <v>Jermaine Goranov</v>
      </c>
      <c r="Y165" s="7"/>
    </row>
    <row r="166" spans="1:25">
      <c r="A166" s="2">
        <v>164</v>
      </c>
      <c r="B166" s="2" t="s">
        <v>3021</v>
      </c>
      <c r="C166" s="2" t="s">
        <v>3178</v>
      </c>
      <c r="D166" s="2" t="s">
        <v>3032</v>
      </c>
      <c r="E166" s="2" t="s">
        <v>3052</v>
      </c>
      <c r="F166" s="2">
        <v>116</v>
      </c>
      <c r="G166" s="2">
        <v>47</v>
      </c>
      <c r="H166" s="2" t="s">
        <v>3203</v>
      </c>
      <c r="I166" s="6">
        <f>VLOOKUP(A166, sales!A:F, 6,FALSE)</f>
        <v>98</v>
      </c>
      <c r="J166" s="7">
        <f>VLOOKUP(A166, sales!A:F, 1,FALSE)</f>
        <v>164</v>
      </c>
      <c r="K166" s="7">
        <f>VLOOKUP(A166, sales!A:F, 2,FALSE)</f>
        <v>35</v>
      </c>
      <c r="L166" s="7">
        <f>VLOOKUP(A166, sales!A:F, 3,FALSE)</f>
        <v>549</v>
      </c>
      <c r="M166" s="7">
        <f>VLOOKUP(A166, sales!A:F, 4,FALSE)</f>
        <v>98</v>
      </c>
      <c r="N166" s="7">
        <f>VLOOKUP(A166, sales!A:F, 5,FALSE)</f>
        <v>1</v>
      </c>
      <c r="O166" s="5">
        <f>VLOOKUP(K166, orders!A:I, 1,FALSE)</f>
        <v>35</v>
      </c>
      <c r="P166" s="7">
        <f>VLOOKUP(K166, orders!A:I, 2,FALSE)</f>
        <v>358</v>
      </c>
      <c r="Q166" s="7">
        <f>VLOOKUP(K166, orders!A:I, 3,FALSE)</f>
        <v>49665</v>
      </c>
      <c r="R166" s="10">
        <f>VLOOKUP(K166, orders!A:I, 4,FALSE)</f>
        <v>44439</v>
      </c>
      <c r="S166" s="11">
        <f>VLOOKUP(K166, orders!A:I, 5,FALSE)</f>
        <v>44446</v>
      </c>
      <c r="T166" s="7" t="str">
        <f>VLOOKUP(K166, orders!A:I, 6,FALSE)</f>
        <v>Genderfluid</v>
      </c>
      <c r="U166" s="7">
        <f>VLOOKUP(K166, orders!A:I, 7,FALSE)</f>
        <v>64</v>
      </c>
      <c r="V166" s="7" t="str">
        <f>VLOOKUP(K166, orders!A:I, 8,FALSE)</f>
        <v>Northern Territory</v>
      </c>
      <c r="W166" s="5">
        <f>VLOOKUP(P166, customers!A:D, 1, FALSE)</f>
        <v>358</v>
      </c>
      <c r="X166" s="7" t="str">
        <f>VLOOKUP(P166, customers!A:D, 2, FALSE)</f>
        <v>Jermaine Goranov</v>
      </c>
      <c r="Y166" s="7"/>
    </row>
    <row r="167" spans="1:25">
      <c r="A167" s="2">
        <v>165</v>
      </c>
      <c r="B167" s="2" t="s">
        <v>3021</v>
      </c>
      <c r="C167" s="2" t="s">
        <v>3178</v>
      </c>
      <c r="D167" s="2" t="s">
        <v>3023</v>
      </c>
      <c r="E167" s="2" t="s">
        <v>3058</v>
      </c>
      <c r="F167" s="2">
        <v>116</v>
      </c>
      <c r="G167" s="2">
        <v>70</v>
      </c>
      <c r="H167" s="2" t="s">
        <v>3204</v>
      </c>
      <c r="I167" s="6">
        <f>VLOOKUP(A167, sales!A:F, 6,FALSE)</f>
        <v>105</v>
      </c>
      <c r="J167" s="7">
        <f>VLOOKUP(A167, sales!A:F, 1,FALSE)</f>
        <v>165</v>
      </c>
      <c r="K167" s="7">
        <f>VLOOKUP(A167, sales!A:F, 2,FALSE)</f>
        <v>35</v>
      </c>
      <c r="L167" s="7">
        <f>VLOOKUP(A167, sales!A:F, 3,FALSE)</f>
        <v>302</v>
      </c>
      <c r="M167" s="7">
        <f>VLOOKUP(A167, sales!A:F, 4,FALSE)</f>
        <v>105</v>
      </c>
      <c r="N167" s="7">
        <f>VLOOKUP(A167, sales!A:F, 5,FALSE)</f>
        <v>1</v>
      </c>
      <c r="O167" s="5">
        <f>VLOOKUP(K167, orders!A:I, 1,FALSE)</f>
        <v>35</v>
      </c>
      <c r="P167" s="7">
        <f>VLOOKUP(K167, orders!A:I, 2,FALSE)</f>
        <v>358</v>
      </c>
      <c r="Q167" s="7">
        <f>VLOOKUP(K167, orders!A:I, 3,FALSE)</f>
        <v>49665</v>
      </c>
      <c r="R167" s="10">
        <f>VLOOKUP(K167, orders!A:I, 4,FALSE)</f>
        <v>44439</v>
      </c>
      <c r="S167" s="11">
        <f>VLOOKUP(K167, orders!A:I, 5,FALSE)</f>
        <v>44446</v>
      </c>
      <c r="T167" s="7" t="str">
        <f>VLOOKUP(K167, orders!A:I, 6,FALSE)</f>
        <v>Genderfluid</v>
      </c>
      <c r="U167" s="7">
        <f>VLOOKUP(K167, orders!A:I, 7,FALSE)</f>
        <v>64</v>
      </c>
      <c r="V167" s="7" t="str">
        <f>VLOOKUP(K167, orders!A:I, 8,FALSE)</f>
        <v>Northern Territory</v>
      </c>
      <c r="W167" s="5">
        <f>VLOOKUP(P167, customers!A:D, 1, FALSE)</f>
        <v>358</v>
      </c>
      <c r="X167" s="7" t="str">
        <f>VLOOKUP(P167, customers!A:D, 2, FALSE)</f>
        <v>Jermaine Goranov</v>
      </c>
      <c r="Y167" s="7"/>
    </row>
    <row r="168" spans="1:25">
      <c r="A168" s="2">
        <v>166</v>
      </c>
      <c r="B168" s="2" t="s">
        <v>3021</v>
      </c>
      <c r="C168" s="2" t="s">
        <v>3178</v>
      </c>
      <c r="D168" s="2" t="s">
        <v>3026</v>
      </c>
      <c r="E168" s="2" t="s">
        <v>3058</v>
      </c>
      <c r="F168" s="2">
        <v>116</v>
      </c>
      <c r="G168" s="2">
        <v>72</v>
      </c>
      <c r="H168" s="2" t="s">
        <v>3205</v>
      </c>
      <c r="I168" s="6">
        <f>VLOOKUP(A168, sales!A:F, 6,FALSE)</f>
        <v>339</v>
      </c>
      <c r="J168" s="7">
        <f>VLOOKUP(A168, sales!A:F, 1,FALSE)</f>
        <v>166</v>
      </c>
      <c r="K168" s="7">
        <f>VLOOKUP(A168, sales!A:F, 2,FALSE)</f>
        <v>35</v>
      </c>
      <c r="L168" s="7">
        <f>VLOOKUP(A168, sales!A:F, 3,FALSE)</f>
        <v>671</v>
      </c>
      <c r="M168" s="7">
        <f>VLOOKUP(A168, sales!A:F, 4,FALSE)</f>
        <v>113</v>
      </c>
      <c r="N168" s="7">
        <f>VLOOKUP(A168, sales!A:F, 5,FALSE)</f>
        <v>3</v>
      </c>
      <c r="O168" s="5">
        <f>VLOOKUP(K168, orders!A:I, 1,FALSE)</f>
        <v>35</v>
      </c>
      <c r="P168" s="7">
        <f>VLOOKUP(K168, orders!A:I, 2,FALSE)</f>
        <v>358</v>
      </c>
      <c r="Q168" s="7">
        <f>VLOOKUP(K168, orders!A:I, 3,FALSE)</f>
        <v>49665</v>
      </c>
      <c r="R168" s="10">
        <f>VLOOKUP(K168, orders!A:I, 4,FALSE)</f>
        <v>44439</v>
      </c>
      <c r="S168" s="11">
        <f>VLOOKUP(K168, orders!A:I, 5,FALSE)</f>
        <v>44446</v>
      </c>
      <c r="T168" s="7" t="str">
        <f>VLOOKUP(K168, orders!A:I, 6,FALSE)</f>
        <v>Genderfluid</v>
      </c>
      <c r="U168" s="7">
        <f>VLOOKUP(K168, orders!A:I, 7,FALSE)</f>
        <v>64</v>
      </c>
      <c r="V168" s="7" t="str">
        <f>VLOOKUP(K168, orders!A:I, 8,FALSE)</f>
        <v>Northern Territory</v>
      </c>
      <c r="W168" s="5">
        <f>VLOOKUP(P168, customers!A:D, 1, FALSE)</f>
        <v>358</v>
      </c>
      <c r="X168" s="7" t="str">
        <f>VLOOKUP(P168, customers!A:D, 2, FALSE)</f>
        <v>Jermaine Goranov</v>
      </c>
      <c r="Y168" s="7"/>
    </row>
    <row r="169" spans="1:25">
      <c r="A169" s="2">
        <v>167</v>
      </c>
      <c r="B169" s="2" t="s">
        <v>3021</v>
      </c>
      <c r="C169" s="2" t="s">
        <v>3178</v>
      </c>
      <c r="D169" s="2" t="s">
        <v>3028</v>
      </c>
      <c r="E169" s="2" t="s">
        <v>3058</v>
      </c>
      <c r="F169" s="2">
        <v>116</v>
      </c>
      <c r="G169" s="2">
        <v>72</v>
      </c>
      <c r="H169" s="2" t="s">
        <v>3206</v>
      </c>
      <c r="I169" s="6">
        <f>VLOOKUP(A169, sales!A:F, 6,FALSE)</f>
        <v>113</v>
      </c>
      <c r="J169" s="7">
        <f>VLOOKUP(A169, sales!A:F, 1,FALSE)</f>
        <v>167</v>
      </c>
      <c r="K169" s="7">
        <f>VLOOKUP(A169, sales!A:F, 2,FALSE)</f>
        <v>36</v>
      </c>
      <c r="L169" s="7">
        <f>VLOOKUP(A169, sales!A:F, 3,FALSE)</f>
        <v>675</v>
      </c>
      <c r="M169" s="7">
        <f>VLOOKUP(A169, sales!A:F, 4,FALSE)</f>
        <v>113</v>
      </c>
      <c r="N169" s="7">
        <f>VLOOKUP(A169, sales!A:F, 5,FALSE)</f>
        <v>1</v>
      </c>
      <c r="O169" s="5">
        <f>VLOOKUP(K169, orders!A:I, 1,FALSE)</f>
        <v>36</v>
      </c>
      <c r="P169" s="7">
        <f>VLOOKUP(K169, orders!A:I, 2,FALSE)</f>
        <v>51</v>
      </c>
      <c r="Q169" s="7">
        <f>VLOOKUP(K169, orders!A:I, 3,FALSE)</f>
        <v>32494</v>
      </c>
      <c r="R169" s="10">
        <f>VLOOKUP(K169, orders!A:I, 4,FALSE)</f>
        <v>44430</v>
      </c>
      <c r="S169" s="11">
        <f>VLOOKUP(K169, orders!A:I, 5,FALSE)</f>
        <v>44443</v>
      </c>
      <c r="T169" s="7" t="str">
        <f>VLOOKUP(K169, orders!A:I, 6,FALSE)</f>
        <v>Non-binary</v>
      </c>
      <c r="U169" s="7">
        <f>VLOOKUP(K169, orders!A:I, 7,FALSE)</f>
        <v>52</v>
      </c>
      <c r="V169" s="7" t="str">
        <f>VLOOKUP(K169, orders!A:I, 8,FALSE)</f>
        <v>Northern Territory</v>
      </c>
      <c r="W169" s="5">
        <f>VLOOKUP(P169, customers!A:D, 1, FALSE)</f>
        <v>51</v>
      </c>
      <c r="X169" s="7" t="str">
        <f>VLOOKUP(P169, customers!A:D, 2, FALSE)</f>
        <v>Kayley Brosoli</v>
      </c>
      <c r="Y169" s="7"/>
    </row>
    <row r="170" spans="1:25">
      <c r="A170" s="2">
        <v>168</v>
      </c>
      <c r="B170" s="2" t="s">
        <v>3021</v>
      </c>
      <c r="C170" s="2" t="s">
        <v>3178</v>
      </c>
      <c r="D170" s="2" t="s">
        <v>3030</v>
      </c>
      <c r="E170" s="2" t="s">
        <v>3058</v>
      </c>
      <c r="F170" s="2">
        <v>116</v>
      </c>
      <c r="G170" s="2">
        <v>75</v>
      </c>
      <c r="H170" s="2" t="s">
        <v>3207</v>
      </c>
      <c r="I170" s="6">
        <f>VLOOKUP(A170, sales!A:F, 6,FALSE)</f>
        <v>279</v>
      </c>
      <c r="J170" s="7">
        <f>VLOOKUP(A170, sales!A:F, 1,FALSE)</f>
        <v>168</v>
      </c>
      <c r="K170" s="7">
        <f>VLOOKUP(A170, sales!A:F, 2,FALSE)</f>
        <v>36</v>
      </c>
      <c r="L170" s="7">
        <f>VLOOKUP(A170, sales!A:F, 3,FALSE)</f>
        <v>636</v>
      </c>
      <c r="M170" s="7">
        <f>VLOOKUP(A170, sales!A:F, 4,FALSE)</f>
        <v>93</v>
      </c>
      <c r="N170" s="7">
        <f>VLOOKUP(A170, sales!A:F, 5,FALSE)</f>
        <v>3</v>
      </c>
      <c r="O170" s="5">
        <f>VLOOKUP(K170, orders!A:I, 1,FALSE)</f>
        <v>36</v>
      </c>
      <c r="P170" s="7">
        <f>VLOOKUP(K170, orders!A:I, 2,FALSE)</f>
        <v>51</v>
      </c>
      <c r="Q170" s="7">
        <f>VLOOKUP(K170, orders!A:I, 3,FALSE)</f>
        <v>32494</v>
      </c>
      <c r="R170" s="10">
        <f>VLOOKUP(K170, orders!A:I, 4,FALSE)</f>
        <v>44430</v>
      </c>
      <c r="S170" s="11">
        <f>VLOOKUP(K170, orders!A:I, 5,FALSE)</f>
        <v>44443</v>
      </c>
      <c r="T170" s="7" t="str">
        <f>VLOOKUP(K170, orders!A:I, 6,FALSE)</f>
        <v>Non-binary</v>
      </c>
      <c r="U170" s="7">
        <f>VLOOKUP(K170, orders!A:I, 7,FALSE)</f>
        <v>52</v>
      </c>
      <c r="V170" s="7" t="str">
        <f>VLOOKUP(K170, orders!A:I, 8,FALSE)</f>
        <v>Northern Territory</v>
      </c>
      <c r="W170" s="5">
        <f>VLOOKUP(P170, customers!A:D, 1, FALSE)</f>
        <v>51</v>
      </c>
      <c r="X170" s="7" t="str">
        <f>VLOOKUP(P170, customers!A:D, 2, FALSE)</f>
        <v>Kayley Brosoli</v>
      </c>
      <c r="Y170" s="7"/>
    </row>
    <row r="171" spans="1:25">
      <c r="A171" s="2">
        <v>169</v>
      </c>
      <c r="B171" s="2" t="s">
        <v>3021</v>
      </c>
      <c r="C171" s="2" t="s">
        <v>3178</v>
      </c>
      <c r="D171" s="2" t="s">
        <v>3032</v>
      </c>
      <c r="E171" s="2" t="s">
        <v>3058</v>
      </c>
      <c r="F171" s="2">
        <v>116</v>
      </c>
      <c r="G171" s="2">
        <v>66</v>
      </c>
      <c r="H171" s="2" t="s">
        <v>3208</v>
      </c>
      <c r="I171" s="6">
        <f>VLOOKUP(A171, sales!A:F, 6,FALSE)</f>
        <v>208</v>
      </c>
      <c r="J171" s="7">
        <f>VLOOKUP(A171, sales!A:F, 1,FALSE)</f>
        <v>169</v>
      </c>
      <c r="K171" s="7">
        <f>VLOOKUP(A171, sales!A:F, 2,FALSE)</f>
        <v>36</v>
      </c>
      <c r="L171" s="7">
        <f>VLOOKUP(A171, sales!A:F, 3,FALSE)</f>
        <v>37</v>
      </c>
      <c r="M171" s="7">
        <f>VLOOKUP(A171, sales!A:F, 4,FALSE)</f>
        <v>104</v>
      </c>
      <c r="N171" s="7">
        <f>VLOOKUP(A171, sales!A:F, 5,FALSE)</f>
        <v>2</v>
      </c>
      <c r="O171" s="5">
        <f>VLOOKUP(K171, orders!A:I, 1,FALSE)</f>
        <v>36</v>
      </c>
      <c r="P171" s="7">
        <f>VLOOKUP(K171, orders!A:I, 2,FALSE)</f>
        <v>51</v>
      </c>
      <c r="Q171" s="7">
        <f>VLOOKUP(K171, orders!A:I, 3,FALSE)</f>
        <v>32494</v>
      </c>
      <c r="R171" s="10">
        <f>VLOOKUP(K171, orders!A:I, 4,FALSE)</f>
        <v>44430</v>
      </c>
      <c r="S171" s="11">
        <f>VLOOKUP(K171, orders!A:I, 5,FALSE)</f>
        <v>44443</v>
      </c>
      <c r="T171" s="7" t="str">
        <f>VLOOKUP(K171, orders!A:I, 6,FALSE)</f>
        <v>Non-binary</v>
      </c>
      <c r="U171" s="7">
        <f>VLOOKUP(K171, orders!A:I, 7,FALSE)</f>
        <v>52</v>
      </c>
      <c r="V171" s="7" t="str">
        <f>VLOOKUP(K171, orders!A:I, 8,FALSE)</f>
        <v>Northern Territory</v>
      </c>
      <c r="W171" s="5">
        <f>VLOOKUP(P171, customers!A:D, 1, FALSE)</f>
        <v>51</v>
      </c>
      <c r="X171" s="7" t="str">
        <f>VLOOKUP(P171, customers!A:D, 2, FALSE)</f>
        <v>Kayley Brosoli</v>
      </c>
      <c r="Y171" s="7"/>
    </row>
    <row r="172" spans="1:25">
      <c r="A172" s="2">
        <v>170</v>
      </c>
      <c r="B172" s="2" t="s">
        <v>3021</v>
      </c>
      <c r="C172" s="2" t="s">
        <v>3178</v>
      </c>
      <c r="D172" s="2" t="s">
        <v>3023</v>
      </c>
      <c r="E172" s="2" t="s">
        <v>3064</v>
      </c>
      <c r="F172" s="2">
        <v>116</v>
      </c>
      <c r="G172" s="2">
        <v>56</v>
      </c>
      <c r="H172" s="2" t="s">
        <v>3209</v>
      </c>
      <c r="I172" s="6">
        <f>VLOOKUP(A172, sales!A:F, 6,FALSE)</f>
        <v>234</v>
      </c>
      <c r="J172" s="7">
        <f>VLOOKUP(A172, sales!A:F, 1,FALSE)</f>
        <v>170</v>
      </c>
      <c r="K172" s="7">
        <f>VLOOKUP(A172, sales!A:F, 2,FALSE)</f>
        <v>36</v>
      </c>
      <c r="L172" s="7">
        <f>VLOOKUP(A172, sales!A:F, 3,FALSE)</f>
        <v>831</v>
      </c>
      <c r="M172" s="7">
        <f>VLOOKUP(A172, sales!A:F, 4,FALSE)</f>
        <v>117</v>
      </c>
      <c r="N172" s="7">
        <f>VLOOKUP(A172, sales!A:F, 5,FALSE)</f>
        <v>2</v>
      </c>
      <c r="O172" s="5">
        <f>VLOOKUP(K172, orders!A:I, 1,FALSE)</f>
        <v>36</v>
      </c>
      <c r="P172" s="7">
        <f>VLOOKUP(K172, orders!A:I, 2,FALSE)</f>
        <v>51</v>
      </c>
      <c r="Q172" s="7">
        <f>VLOOKUP(K172, orders!A:I, 3,FALSE)</f>
        <v>32494</v>
      </c>
      <c r="R172" s="10">
        <f>VLOOKUP(K172, orders!A:I, 4,FALSE)</f>
        <v>44430</v>
      </c>
      <c r="S172" s="11">
        <f>VLOOKUP(K172, orders!A:I, 5,FALSE)</f>
        <v>44443</v>
      </c>
      <c r="T172" s="7" t="str">
        <f>VLOOKUP(K172, orders!A:I, 6,FALSE)</f>
        <v>Non-binary</v>
      </c>
      <c r="U172" s="7">
        <f>VLOOKUP(K172, orders!A:I, 7,FALSE)</f>
        <v>52</v>
      </c>
      <c r="V172" s="7" t="str">
        <f>VLOOKUP(K172, orders!A:I, 8,FALSE)</f>
        <v>Northern Territory</v>
      </c>
      <c r="W172" s="5">
        <f>VLOOKUP(P172, customers!A:D, 1, FALSE)</f>
        <v>51</v>
      </c>
      <c r="X172" s="7" t="str">
        <f>VLOOKUP(P172, customers!A:D, 2, FALSE)</f>
        <v>Kayley Brosoli</v>
      </c>
      <c r="Y172" s="7"/>
    </row>
    <row r="173" spans="1:25">
      <c r="A173" s="2">
        <v>171</v>
      </c>
      <c r="B173" s="2" t="s">
        <v>3021</v>
      </c>
      <c r="C173" s="2" t="s">
        <v>3178</v>
      </c>
      <c r="D173" s="2" t="s">
        <v>3026</v>
      </c>
      <c r="E173" s="2" t="s">
        <v>3064</v>
      </c>
      <c r="F173" s="2">
        <v>116</v>
      </c>
      <c r="G173" s="2">
        <v>44</v>
      </c>
      <c r="H173" s="2" t="s">
        <v>3210</v>
      </c>
      <c r="I173" s="6">
        <f>VLOOKUP(A173, sales!A:F, 6,FALSE)</f>
        <v>218</v>
      </c>
      <c r="J173" s="7">
        <f>VLOOKUP(A173, sales!A:F, 1,FALSE)</f>
        <v>171</v>
      </c>
      <c r="K173" s="7">
        <f>VLOOKUP(A173, sales!A:F, 2,FALSE)</f>
        <v>36</v>
      </c>
      <c r="L173" s="7">
        <f>VLOOKUP(A173, sales!A:F, 3,FALSE)</f>
        <v>737</v>
      </c>
      <c r="M173" s="7">
        <f>VLOOKUP(A173, sales!A:F, 4,FALSE)</f>
        <v>109</v>
      </c>
      <c r="N173" s="7">
        <f>VLOOKUP(A173, sales!A:F, 5,FALSE)</f>
        <v>2</v>
      </c>
      <c r="O173" s="5">
        <f>VLOOKUP(K173, orders!A:I, 1,FALSE)</f>
        <v>36</v>
      </c>
      <c r="P173" s="7">
        <f>VLOOKUP(K173, orders!A:I, 2,FALSE)</f>
        <v>51</v>
      </c>
      <c r="Q173" s="7">
        <f>VLOOKUP(K173, orders!A:I, 3,FALSE)</f>
        <v>32494</v>
      </c>
      <c r="R173" s="10">
        <f>VLOOKUP(K173, orders!A:I, 4,FALSE)</f>
        <v>44430</v>
      </c>
      <c r="S173" s="11">
        <f>VLOOKUP(K173, orders!A:I, 5,FALSE)</f>
        <v>44443</v>
      </c>
      <c r="T173" s="7" t="str">
        <f>VLOOKUP(K173, orders!A:I, 6,FALSE)</f>
        <v>Non-binary</v>
      </c>
      <c r="U173" s="7">
        <f>VLOOKUP(K173, orders!A:I, 7,FALSE)</f>
        <v>52</v>
      </c>
      <c r="V173" s="7" t="str">
        <f>VLOOKUP(K173, orders!A:I, 8,FALSE)</f>
        <v>Northern Territory</v>
      </c>
      <c r="W173" s="5">
        <f>VLOOKUP(P173, customers!A:D, 1, FALSE)</f>
        <v>51</v>
      </c>
      <c r="X173" s="7" t="str">
        <f>VLOOKUP(P173, customers!A:D, 2, FALSE)</f>
        <v>Kayley Brosoli</v>
      </c>
      <c r="Y173" s="7"/>
    </row>
    <row r="174" spans="1:25">
      <c r="A174" s="2">
        <v>172</v>
      </c>
      <c r="B174" s="2" t="s">
        <v>3021</v>
      </c>
      <c r="C174" s="2" t="s">
        <v>3178</v>
      </c>
      <c r="D174" s="2" t="s">
        <v>3028</v>
      </c>
      <c r="E174" s="2" t="s">
        <v>3064</v>
      </c>
      <c r="F174" s="2">
        <v>116</v>
      </c>
      <c r="G174" s="2">
        <v>44</v>
      </c>
      <c r="H174" s="2" t="s">
        <v>3211</v>
      </c>
      <c r="I174" s="6">
        <f>VLOOKUP(A174, sales!A:F, 6,FALSE)</f>
        <v>98</v>
      </c>
      <c r="J174" s="7">
        <f>VLOOKUP(A174, sales!A:F, 1,FALSE)</f>
        <v>172</v>
      </c>
      <c r="K174" s="7">
        <f>VLOOKUP(A174, sales!A:F, 2,FALSE)</f>
        <v>36</v>
      </c>
      <c r="L174" s="7">
        <f>VLOOKUP(A174, sales!A:F, 3,FALSE)</f>
        <v>203</v>
      </c>
      <c r="M174" s="7">
        <f>VLOOKUP(A174, sales!A:F, 4,FALSE)</f>
        <v>98</v>
      </c>
      <c r="N174" s="7">
        <f>VLOOKUP(A174, sales!A:F, 5,FALSE)</f>
        <v>1</v>
      </c>
      <c r="O174" s="5">
        <f>VLOOKUP(K174, orders!A:I, 1,FALSE)</f>
        <v>36</v>
      </c>
      <c r="P174" s="7">
        <f>VLOOKUP(K174, orders!A:I, 2,FALSE)</f>
        <v>51</v>
      </c>
      <c r="Q174" s="7">
        <f>VLOOKUP(K174, orders!A:I, 3,FALSE)</f>
        <v>32494</v>
      </c>
      <c r="R174" s="10">
        <f>VLOOKUP(K174, orders!A:I, 4,FALSE)</f>
        <v>44430</v>
      </c>
      <c r="S174" s="11">
        <f>VLOOKUP(K174, orders!A:I, 5,FALSE)</f>
        <v>44443</v>
      </c>
      <c r="T174" s="7" t="str">
        <f>VLOOKUP(K174, orders!A:I, 6,FALSE)</f>
        <v>Non-binary</v>
      </c>
      <c r="U174" s="7">
        <f>VLOOKUP(K174, orders!A:I, 7,FALSE)</f>
        <v>52</v>
      </c>
      <c r="V174" s="7" t="str">
        <f>VLOOKUP(K174, orders!A:I, 8,FALSE)</f>
        <v>Northern Territory</v>
      </c>
      <c r="W174" s="5">
        <f>VLOOKUP(P174, customers!A:D, 1, FALSE)</f>
        <v>51</v>
      </c>
      <c r="X174" s="7" t="str">
        <f>VLOOKUP(P174, customers!A:D, 2, FALSE)</f>
        <v>Kayley Brosoli</v>
      </c>
      <c r="Y174" s="7"/>
    </row>
    <row r="175" spans="1:25">
      <c r="A175" s="2">
        <v>173</v>
      </c>
      <c r="B175" s="2" t="s">
        <v>3021</v>
      </c>
      <c r="C175" s="2" t="s">
        <v>3178</v>
      </c>
      <c r="D175" s="2" t="s">
        <v>3030</v>
      </c>
      <c r="E175" s="2" t="s">
        <v>3064</v>
      </c>
      <c r="F175" s="2">
        <v>116</v>
      </c>
      <c r="G175" s="2">
        <v>70</v>
      </c>
      <c r="H175" s="2" t="s">
        <v>3212</v>
      </c>
      <c r="I175" s="6">
        <f>VLOOKUP(A175, sales!A:F, 6,FALSE)</f>
        <v>351</v>
      </c>
      <c r="J175" s="7">
        <f>VLOOKUP(A175, sales!A:F, 1,FALSE)</f>
        <v>173</v>
      </c>
      <c r="K175" s="7">
        <f>VLOOKUP(A175, sales!A:F, 2,FALSE)</f>
        <v>37</v>
      </c>
      <c r="L175" s="7">
        <f>VLOOKUP(A175, sales!A:F, 3,FALSE)</f>
        <v>809</v>
      </c>
      <c r="M175" s="7">
        <f>VLOOKUP(A175, sales!A:F, 4,FALSE)</f>
        <v>117</v>
      </c>
      <c r="N175" s="7">
        <f>VLOOKUP(A175, sales!A:F, 5,FALSE)</f>
        <v>3</v>
      </c>
      <c r="O175" s="5">
        <f>VLOOKUP(K175, orders!A:I, 1,FALSE)</f>
        <v>37</v>
      </c>
      <c r="P175" s="7">
        <f>VLOOKUP(K175, orders!A:I, 2,FALSE)</f>
        <v>78</v>
      </c>
      <c r="Q175" s="7">
        <f>VLOOKUP(K175, orders!A:I, 3,FALSE)</f>
        <v>53949</v>
      </c>
      <c r="R175" s="10">
        <f>VLOOKUP(K175, orders!A:I, 4,FALSE)</f>
        <v>44384</v>
      </c>
      <c r="S175" s="11">
        <f>VLOOKUP(K175, orders!A:I, 5,FALSE)</f>
        <v>44395</v>
      </c>
      <c r="T175" s="7" t="str">
        <f>VLOOKUP(K175, orders!A:I, 6,FALSE)</f>
        <v>Genderqueer</v>
      </c>
      <c r="U175" s="7">
        <f>VLOOKUP(K175, orders!A:I, 7,FALSE)</f>
        <v>38</v>
      </c>
      <c r="V175" s="7" t="str">
        <f>VLOOKUP(K175, orders!A:I, 8,FALSE)</f>
        <v>Northern Territory</v>
      </c>
      <c r="W175" s="5">
        <f>VLOOKUP(P175, customers!A:D, 1, FALSE)</f>
        <v>78</v>
      </c>
      <c r="X175" s="7" t="str">
        <f>VLOOKUP(P175, customers!A:D, 2, FALSE)</f>
        <v>Jethro Pollak</v>
      </c>
      <c r="Y175" s="7"/>
    </row>
    <row r="176" spans="1:25">
      <c r="A176" s="2">
        <v>174</v>
      </c>
      <c r="B176" s="2" t="s">
        <v>3021</v>
      </c>
      <c r="C176" s="2" t="s">
        <v>3178</v>
      </c>
      <c r="D176" s="2" t="s">
        <v>3032</v>
      </c>
      <c r="E176" s="2" t="s">
        <v>3064</v>
      </c>
      <c r="F176" s="2">
        <v>116</v>
      </c>
      <c r="G176" s="2">
        <v>73</v>
      </c>
      <c r="H176" s="2" t="s">
        <v>3213</v>
      </c>
      <c r="I176" s="6">
        <f>VLOOKUP(A176, sales!A:F, 6,FALSE)</f>
        <v>318</v>
      </c>
      <c r="J176" s="7">
        <f>VLOOKUP(A176, sales!A:F, 1,FALSE)</f>
        <v>174</v>
      </c>
      <c r="K176" s="7">
        <f>VLOOKUP(A176, sales!A:F, 2,FALSE)</f>
        <v>37</v>
      </c>
      <c r="L176" s="7">
        <f>VLOOKUP(A176, sales!A:F, 3,FALSE)</f>
        <v>995</v>
      </c>
      <c r="M176" s="7">
        <f>VLOOKUP(A176, sales!A:F, 4,FALSE)</f>
        <v>106</v>
      </c>
      <c r="N176" s="7">
        <f>VLOOKUP(A176, sales!A:F, 5,FALSE)</f>
        <v>3</v>
      </c>
      <c r="O176" s="5">
        <f>VLOOKUP(K176, orders!A:I, 1,FALSE)</f>
        <v>37</v>
      </c>
      <c r="P176" s="7">
        <f>VLOOKUP(K176, orders!A:I, 2,FALSE)</f>
        <v>78</v>
      </c>
      <c r="Q176" s="7">
        <f>VLOOKUP(K176, orders!A:I, 3,FALSE)</f>
        <v>53949</v>
      </c>
      <c r="R176" s="10">
        <f>VLOOKUP(K176, orders!A:I, 4,FALSE)</f>
        <v>44384</v>
      </c>
      <c r="S176" s="11">
        <f>VLOOKUP(K176, orders!A:I, 5,FALSE)</f>
        <v>44395</v>
      </c>
      <c r="T176" s="7" t="str">
        <f>VLOOKUP(K176, orders!A:I, 6,FALSE)</f>
        <v>Genderqueer</v>
      </c>
      <c r="U176" s="7">
        <f>VLOOKUP(K176, orders!A:I, 7,FALSE)</f>
        <v>38</v>
      </c>
      <c r="V176" s="7" t="str">
        <f>VLOOKUP(K176, orders!A:I, 8,FALSE)</f>
        <v>Northern Territory</v>
      </c>
      <c r="W176" s="5">
        <f>VLOOKUP(P176, customers!A:D, 1, FALSE)</f>
        <v>78</v>
      </c>
      <c r="X176" s="7" t="str">
        <f>VLOOKUP(P176, customers!A:D, 2, FALSE)</f>
        <v>Jethro Pollak</v>
      </c>
      <c r="Y176" s="7"/>
    </row>
    <row r="177" spans="1:25">
      <c r="A177" s="2">
        <v>175</v>
      </c>
      <c r="B177" s="2" t="s">
        <v>3021</v>
      </c>
      <c r="C177" s="2" t="s">
        <v>3214</v>
      </c>
      <c r="D177" s="2" t="s">
        <v>3023</v>
      </c>
      <c r="E177" s="2" t="s">
        <v>3024</v>
      </c>
      <c r="F177" s="2">
        <v>112</v>
      </c>
      <c r="G177" s="2">
        <v>77</v>
      </c>
      <c r="H177" s="2" t="s">
        <v>3215</v>
      </c>
      <c r="I177" s="6">
        <f>VLOOKUP(A177, sales!A:F, 6,FALSE)</f>
        <v>336</v>
      </c>
      <c r="J177" s="7">
        <f>VLOOKUP(A177, sales!A:F, 1,FALSE)</f>
        <v>175</v>
      </c>
      <c r="K177" s="7">
        <f>VLOOKUP(A177, sales!A:F, 2,FALSE)</f>
        <v>37</v>
      </c>
      <c r="L177" s="7">
        <f>VLOOKUP(A177, sales!A:F, 3,FALSE)</f>
        <v>605</v>
      </c>
      <c r="M177" s="7">
        <f>VLOOKUP(A177, sales!A:F, 4,FALSE)</f>
        <v>112</v>
      </c>
      <c r="N177" s="7">
        <f>VLOOKUP(A177, sales!A:F, 5,FALSE)</f>
        <v>3</v>
      </c>
      <c r="O177" s="5">
        <f>VLOOKUP(K177, orders!A:I, 1,FALSE)</f>
        <v>37</v>
      </c>
      <c r="P177" s="7">
        <f>VLOOKUP(K177, orders!A:I, 2,FALSE)</f>
        <v>78</v>
      </c>
      <c r="Q177" s="7">
        <f>VLOOKUP(K177, orders!A:I, 3,FALSE)</f>
        <v>53949</v>
      </c>
      <c r="R177" s="10">
        <f>VLOOKUP(K177, orders!A:I, 4,FALSE)</f>
        <v>44384</v>
      </c>
      <c r="S177" s="11">
        <f>VLOOKUP(K177, orders!A:I, 5,FALSE)</f>
        <v>44395</v>
      </c>
      <c r="T177" s="7" t="str">
        <f>VLOOKUP(K177, orders!A:I, 6,FALSE)</f>
        <v>Genderqueer</v>
      </c>
      <c r="U177" s="7">
        <f>VLOOKUP(K177, orders!A:I, 7,FALSE)</f>
        <v>38</v>
      </c>
      <c r="V177" s="7" t="str">
        <f>VLOOKUP(K177, orders!A:I, 8,FALSE)</f>
        <v>Northern Territory</v>
      </c>
      <c r="W177" s="5">
        <f>VLOOKUP(P177, customers!A:D, 1, FALSE)</f>
        <v>78</v>
      </c>
      <c r="X177" s="7" t="str">
        <f>VLOOKUP(P177, customers!A:D, 2, FALSE)</f>
        <v>Jethro Pollak</v>
      </c>
      <c r="Y177" s="7"/>
    </row>
    <row r="178" spans="1:25">
      <c r="A178" s="2">
        <v>176</v>
      </c>
      <c r="B178" s="2" t="s">
        <v>3021</v>
      </c>
      <c r="C178" s="2" t="s">
        <v>3214</v>
      </c>
      <c r="D178" s="2" t="s">
        <v>3026</v>
      </c>
      <c r="E178" s="2" t="s">
        <v>3024</v>
      </c>
      <c r="F178" s="2">
        <v>112</v>
      </c>
      <c r="G178" s="2">
        <v>67</v>
      </c>
      <c r="H178" s="2" t="s">
        <v>3216</v>
      </c>
      <c r="I178" s="6">
        <f>VLOOKUP(A178, sales!A:F, 6,FALSE)</f>
        <v>224</v>
      </c>
      <c r="J178" s="7">
        <f>VLOOKUP(A178, sales!A:F, 1,FALSE)</f>
        <v>176</v>
      </c>
      <c r="K178" s="7">
        <f>VLOOKUP(A178, sales!A:F, 2,FALSE)</f>
        <v>37</v>
      </c>
      <c r="L178" s="7">
        <f>VLOOKUP(A178, sales!A:F, 3,FALSE)</f>
        <v>608</v>
      </c>
      <c r="M178" s="7">
        <f>VLOOKUP(A178, sales!A:F, 4,FALSE)</f>
        <v>112</v>
      </c>
      <c r="N178" s="7">
        <f>VLOOKUP(A178, sales!A:F, 5,FALSE)</f>
        <v>2</v>
      </c>
      <c r="O178" s="5">
        <f>VLOOKUP(K178, orders!A:I, 1,FALSE)</f>
        <v>37</v>
      </c>
      <c r="P178" s="7">
        <f>VLOOKUP(K178, orders!A:I, 2,FALSE)</f>
        <v>78</v>
      </c>
      <c r="Q178" s="7">
        <f>VLOOKUP(K178, orders!A:I, 3,FALSE)</f>
        <v>53949</v>
      </c>
      <c r="R178" s="10">
        <f>VLOOKUP(K178, orders!A:I, 4,FALSE)</f>
        <v>44384</v>
      </c>
      <c r="S178" s="11">
        <f>VLOOKUP(K178, orders!A:I, 5,FALSE)</f>
        <v>44395</v>
      </c>
      <c r="T178" s="7" t="str">
        <f>VLOOKUP(K178, orders!A:I, 6,FALSE)</f>
        <v>Genderqueer</v>
      </c>
      <c r="U178" s="7">
        <f>VLOOKUP(K178, orders!A:I, 7,FALSE)</f>
        <v>38</v>
      </c>
      <c r="V178" s="7" t="str">
        <f>VLOOKUP(K178, orders!A:I, 8,FALSE)</f>
        <v>Northern Territory</v>
      </c>
      <c r="W178" s="5">
        <f>VLOOKUP(P178, customers!A:D, 1, FALSE)</f>
        <v>78</v>
      </c>
      <c r="X178" s="7" t="str">
        <f>VLOOKUP(P178, customers!A:D, 2, FALSE)</f>
        <v>Jethro Pollak</v>
      </c>
      <c r="Y178" s="7"/>
    </row>
    <row r="179" spans="1:25">
      <c r="A179" s="2">
        <v>177</v>
      </c>
      <c r="B179" s="2" t="s">
        <v>3021</v>
      </c>
      <c r="C179" s="2" t="s">
        <v>3214</v>
      </c>
      <c r="D179" s="2" t="s">
        <v>3028</v>
      </c>
      <c r="E179" s="2" t="s">
        <v>3024</v>
      </c>
      <c r="F179" s="2">
        <v>112</v>
      </c>
      <c r="G179" s="2">
        <v>64</v>
      </c>
      <c r="H179" s="2" t="s">
        <v>3217</v>
      </c>
      <c r="I179" s="6">
        <f>VLOOKUP(A179, sales!A:F, 6,FALSE)</f>
        <v>186</v>
      </c>
      <c r="J179" s="7">
        <f>VLOOKUP(A179, sales!A:F, 1,FALSE)</f>
        <v>177</v>
      </c>
      <c r="K179" s="7">
        <f>VLOOKUP(A179, sales!A:F, 2,FALSE)</f>
        <v>37</v>
      </c>
      <c r="L179" s="7">
        <f>VLOOKUP(A179, sales!A:F, 3,FALSE)</f>
        <v>645</v>
      </c>
      <c r="M179" s="7">
        <f>VLOOKUP(A179, sales!A:F, 4,FALSE)</f>
        <v>93</v>
      </c>
      <c r="N179" s="7">
        <f>VLOOKUP(A179, sales!A:F, 5,FALSE)</f>
        <v>2</v>
      </c>
      <c r="O179" s="5">
        <f>VLOOKUP(K179, orders!A:I, 1,FALSE)</f>
        <v>37</v>
      </c>
      <c r="P179" s="7">
        <f>VLOOKUP(K179, orders!A:I, 2,FALSE)</f>
        <v>78</v>
      </c>
      <c r="Q179" s="7">
        <f>VLOOKUP(K179, orders!A:I, 3,FALSE)</f>
        <v>53949</v>
      </c>
      <c r="R179" s="10">
        <f>VLOOKUP(K179, orders!A:I, 4,FALSE)</f>
        <v>44384</v>
      </c>
      <c r="S179" s="11">
        <f>VLOOKUP(K179, orders!A:I, 5,FALSE)</f>
        <v>44395</v>
      </c>
      <c r="T179" s="7" t="str">
        <f>VLOOKUP(K179, orders!A:I, 6,FALSE)</f>
        <v>Genderqueer</v>
      </c>
      <c r="U179" s="7">
        <f>VLOOKUP(K179, orders!A:I, 7,FALSE)</f>
        <v>38</v>
      </c>
      <c r="V179" s="7" t="str">
        <f>VLOOKUP(K179, orders!A:I, 8,FALSE)</f>
        <v>Northern Territory</v>
      </c>
      <c r="W179" s="5">
        <f>VLOOKUP(P179, customers!A:D, 1, FALSE)</f>
        <v>78</v>
      </c>
      <c r="X179" s="7" t="str">
        <f>VLOOKUP(P179, customers!A:D, 2, FALSE)</f>
        <v>Jethro Pollak</v>
      </c>
      <c r="Y179" s="7"/>
    </row>
    <row r="180" spans="1:25">
      <c r="A180" s="2">
        <v>178</v>
      </c>
      <c r="B180" s="2" t="s">
        <v>3021</v>
      </c>
      <c r="C180" s="2" t="s">
        <v>3214</v>
      </c>
      <c r="D180" s="2" t="s">
        <v>3030</v>
      </c>
      <c r="E180" s="2" t="s">
        <v>3024</v>
      </c>
      <c r="F180" s="2">
        <v>112</v>
      </c>
      <c r="G180" s="2">
        <v>52</v>
      </c>
      <c r="H180" s="2" t="s">
        <v>3218</v>
      </c>
      <c r="I180" s="6">
        <f>VLOOKUP(A180, sales!A:F, 6,FALSE)</f>
        <v>180</v>
      </c>
      <c r="J180" s="7">
        <f>VLOOKUP(A180, sales!A:F, 1,FALSE)</f>
        <v>178</v>
      </c>
      <c r="K180" s="7">
        <f>VLOOKUP(A180, sales!A:F, 2,FALSE)</f>
        <v>38</v>
      </c>
      <c r="L180" s="7">
        <f>VLOOKUP(A180, sales!A:F, 3,FALSE)</f>
        <v>1015</v>
      </c>
      <c r="M180" s="7">
        <f>VLOOKUP(A180, sales!A:F, 4,FALSE)</f>
        <v>90</v>
      </c>
      <c r="N180" s="7">
        <f>VLOOKUP(A180, sales!A:F, 5,FALSE)</f>
        <v>2</v>
      </c>
      <c r="O180" s="5">
        <f>VLOOKUP(K180, orders!A:I, 1,FALSE)</f>
        <v>38</v>
      </c>
      <c r="P180" s="7">
        <f>VLOOKUP(K180, orders!A:I, 2,FALSE)</f>
        <v>809</v>
      </c>
      <c r="Q180" s="7">
        <f>VLOOKUP(K180, orders!A:I, 3,FALSE)</f>
        <v>46219</v>
      </c>
      <c r="R180" s="10">
        <f>VLOOKUP(K180, orders!A:I, 4,FALSE)</f>
        <v>44230</v>
      </c>
      <c r="S180" s="11">
        <f>VLOOKUP(K180, orders!A:I, 5,FALSE)</f>
        <v>44246</v>
      </c>
      <c r="T180" s="7" t="str">
        <f>VLOOKUP(K180, orders!A:I, 6,FALSE)</f>
        <v>Bigender</v>
      </c>
      <c r="U180" s="7">
        <f>VLOOKUP(K180, orders!A:I, 7,FALSE)</f>
        <v>76</v>
      </c>
      <c r="V180" s="7" t="str">
        <f>VLOOKUP(K180, orders!A:I, 8,FALSE)</f>
        <v>Tasmania</v>
      </c>
      <c r="W180" s="5">
        <f>VLOOKUP(P180, customers!A:D, 1, FALSE)</f>
        <v>809</v>
      </c>
      <c r="X180" s="7" t="str">
        <f>VLOOKUP(P180, customers!A:D, 2, FALSE)</f>
        <v>Winn Siemandl</v>
      </c>
      <c r="Y180" s="7"/>
    </row>
    <row r="181" spans="1:25">
      <c r="A181" s="2">
        <v>179</v>
      </c>
      <c r="B181" s="2" t="s">
        <v>3021</v>
      </c>
      <c r="C181" s="2" t="s">
        <v>3214</v>
      </c>
      <c r="D181" s="2" t="s">
        <v>3032</v>
      </c>
      <c r="E181" s="2" t="s">
        <v>3024</v>
      </c>
      <c r="F181" s="2">
        <v>112</v>
      </c>
      <c r="G181" s="2">
        <v>79</v>
      </c>
      <c r="H181" s="2" t="s">
        <v>3219</v>
      </c>
      <c r="I181" s="6">
        <f>VLOOKUP(A181, sales!A:F, 6,FALSE)</f>
        <v>102</v>
      </c>
      <c r="J181" s="7">
        <f>VLOOKUP(A181, sales!A:F, 1,FALSE)</f>
        <v>179</v>
      </c>
      <c r="K181" s="7">
        <f>VLOOKUP(A181, sales!A:F, 2,FALSE)</f>
        <v>38</v>
      </c>
      <c r="L181" s="7">
        <f>VLOOKUP(A181, sales!A:F, 3,FALSE)</f>
        <v>503</v>
      </c>
      <c r="M181" s="7">
        <f>VLOOKUP(A181, sales!A:F, 4,FALSE)</f>
        <v>102</v>
      </c>
      <c r="N181" s="7">
        <f>VLOOKUP(A181, sales!A:F, 5,FALSE)</f>
        <v>1</v>
      </c>
      <c r="O181" s="5">
        <f>VLOOKUP(K181, orders!A:I, 1,FALSE)</f>
        <v>38</v>
      </c>
      <c r="P181" s="7">
        <f>VLOOKUP(K181, orders!A:I, 2,FALSE)</f>
        <v>809</v>
      </c>
      <c r="Q181" s="7">
        <f>VLOOKUP(K181, orders!A:I, 3,FALSE)</f>
        <v>46219</v>
      </c>
      <c r="R181" s="10">
        <f>VLOOKUP(K181, orders!A:I, 4,FALSE)</f>
        <v>44230</v>
      </c>
      <c r="S181" s="11">
        <f>VLOOKUP(K181, orders!A:I, 5,FALSE)</f>
        <v>44246</v>
      </c>
      <c r="T181" s="7" t="str">
        <f>VLOOKUP(K181, orders!A:I, 6,FALSE)</f>
        <v>Bigender</v>
      </c>
      <c r="U181" s="7">
        <f>VLOOKUP(K181, orders!A:I, 7,FALSE)</f>
        <v>76</v>
      </c>
      <c r="V181" s="7" t="str">
        <f>VLOOKUP(K181, orders!A:I, 8,FALSE)</f>
        <v>Tasmania</v>
      </c>
      <c r="W181" s="5">
        <f>VLOOKUP(P181, customers!A:D, 1, FALSE)</f>
        <v>809</v>
      </c>
      <c r="X181" s="7" t="str">
        <f>VLOOKUP(P181, customers!A:D, 2, FALSE)</f>
        <v>Winn Siemandl</v>
      </c>
      <c r="Y181" s="7"/>
    </row>
    <row r="182" spans="1:25">
      <c r="A182" s="2">
        <v>180</v>
      </c>
      <c r="B182" s="2" t="s">
        <v>3021</v>
      </c>
      <c r="C182" s="2" t="s">
        <v>3214</v>
      </c>
      <c r="D182" s="2" t="s">
        <v>3023</v>
      </c>
      <c r="E182" s="2" t="s">
        <v>3034</v>
      </c>
      <c r="F182" s="2">
        <v>112</v>
      </c>
      <c r="G182" s="2">
        <v>52</v>
      </c>
      <c r="H182" s="2" t="s">
        <v>3220</v>
      </c>
      <c r="I182" s="6">
        <f>VLOOKUP(A182, sales!A:F, 6,FALSE)</f>
        <v>184</v>
      </c>
      <c r="J182" s="7">
        <f>VLOOKUP(A182, sales!A:F, 1,FALSE)</f>
        <v>180</v>
      </c>
      <c r="K182" s="7">
        <f>VLOOKUP(A182, sales!A:F, 2,FALSE)</f>
        <v>38</v>
      </c>
      <c r="L182" s="7">
        <f>VLOOKUP(A182, sales!A:F, 3,FALSE)</f>
        <v>138</v>
      </c>
      <c r="M182" s="7">
        <f>VLOOKUP(A182, sales!A:F, 4,FALSE)</f>
        <v>92</v>
      </c>
      <c r="N182" s="7">
        <f>VLOOKUP(A182, sales!A:F, 5,FALSE)</f>
        <v>2</v>
      </c>
      <c r="O182" s="5">
        <f>VLOOKUP(K182, orders!A:I, 1,FALSE)</f>
        <v>38</v>
      </c>
      <c r="P182" s="7">
        <f>VLOOKUP(K182, orders!A:I, 2,FALSE)</f>
        <v>809</v>
      </c>
      <c r="Q182" s="7">
        <f>VLOOKUP(K182, orders!A:I, 3,FALSE)</f>
        <v>46219</v>
      </c>
      <c r="R182" s="10">
        <f>VLOOKUP(K182, orders!A:I, 4,FALSE)</f>
        <v>44230</v>
      </c>
      <c r="S182" s="11">
        <f>VLOOKUP(K182, orders!A:I, 5,FALSE)</f>
        <v>44246</v>
      </c>
      <c r="T182" s="7" t="str">
        <f>VLOOKUP(K182, orders!A:I, 6,FALSE)</f>
        <v>Bigender</v>
      </c>
      <c r="U182" s="7">
        <f>VLOOKUP(K182, orders!A:I, 7,FALSE)</f>
        <v>76</v>
      </c>
      <c r="V182" s="7" t="str">
        <f>VLOOKUP(K182, orders!A:I, 8,FALSE)</f>
        <v>Tasmania</v>
      </c>
      <c r="W182" s="5">
        <f>VLOOKUP(P182, customers!A:D, 1, FALSE)</f>
        <v>809</v>
      </c>
      <c r="X182" s="7" t="str">
        <f>VLOOKUP(P182, customers!A:D, 2, FALSE)</f>
        <v>Winn Siemandl</v>
      </c>
      <c r="Y182" s="7"/>
    </row>
    <row r="183" spans="1:25">
      <c r="A183" s="2">
        <v>181</v>
      </c>
      <c r="B183" s="2" t="s">
        <v>3021</v>
      </c>
      <c r="C183" s="2" t="s">
        <v>3214</v>
      </c>
      <c r="D183" s="2" t="s">
        <v>3026</v>
      </c>
      <c r="E183" s="2" t="s">
        <v>3034</v>
      </c>
      <c r="F183" s="2">
        <v>112</v>
      </c>
      <c r="G183" s="2">
        <v>62</v>
      </c>
      <c r="H183" s="2" t="s">
        <v>3221</v>
      </c>
      <c r="I183" s="6">
        <f>VLOOKUP(A183, sales!A:F, 6,FALSE)</f>
        <v>224</v>
      </c>
      <c r="J183" s="7">
        <f>VLOOKUP(A183, sales!A:F, 1,FALSE)</f>
        <v>181</v>
      </c>
      <c r="K183" s="7">
        <f>VLOOKUP(A183, sales!A:F, 2,FALSE)</f>
        <v>39</v>
      </c>
      <c r="L183" s="7">
        <f>VLOOKUP(A183, sales!A:F, 3,FALSE)</f>
        <v>621</v>
      </c>
      <c r="M183" s="7">
        <f>VLOOKUP(A183, sales!A:F, 4,FALSE)</f>
        <v>112</v>
      </c>
      <c r="N183" s="7">
        <f>VLOOKUP(A183, sales!A:F, 5,FALSE)</f>
        <v>2</v>
      </c>
      <c r="O183" s="5">
        <f>VLOOKUP(K183, orders!A:I, 1,FALSE)</f>
        <v>39</v>
      </c>
      <c r="P183" s="7">
        <f>VLOOKUP(K183, orders!A:I, 2,FALSE)</f>
        <v>466</v>
      </c>
      <c r="Q183" s="7">
        <f>VLOOKUP(K183, orders!A:I, 3,FALSE)</f>
        <v>23990</v>
      </c>
      <c r="R183" s="10">
        <f>VLOOKUP(K183, orders!A:I, 4,FALSE)</f>
        <v>44253</v>
      </c>
      <c r="S183" s="11">
        <f>VLOOKUP(K183, orders!A:I, 5,FALSE)</f>
        <v>44275</v>
      </c>
      <c r="T183" s="7" t="str">
        <f>VLOOKUP(K183, orders!A:I, 6,FALSE)</f>
        <v>Male</v>
      </c>
      <c r="U183" s="7">
        <f>VLOOKUP(K183, orders!A:I, 7,FALSE)</f>
        <v>28</v>
      </c>
      <c r="V183" s="7" t="str">
        <f>VLOOKUP(K183, orders!A:I, 8,FALSE)</f>
        <v>South Australia</v>
      </c>
      <c r="W183" s="5">
        <f>VLOOKUP(P183, customers!A:D, 1, FALSE)</f>
        <v>466</v>
      </c>
      <c r="X183" s="7" t="str">
        <f>VLOOKUP(P183, customers!A:D, 2, FALSE)</f>
        <v>Vinnie Feaver</v>
      </c>
      <c r="Y183" s="7"/>
    </row>
    <row r="184" spans="1:25">
      <c r="A184" s="2">
        <v>182</v>
      </c>
      <c r="B184" s="2" t="s">
        <v>3021</v>
      </c>
      <c r="C184" s="2" t="s">
        <v>3214</v>
      </c>
      <c r="D184" s="2" t="s">
        <v>3028</v>
      </c>
      <c r="E184" s="2" t="s">
        <v>3034</v>
      </c>
      <c r="F184" s="2">
        <v>112</v>
      </c>
      <c r="G184" s="2">
        <v>65</v>
      </c>
      <c r="H184" s="2" t="s">
        <v>3222</v>
      </c>
      <c r="I184" s="6">
        <f>VLOOKUP(A184, sales!A:F, 6,FALSE)</f>
        <v>218</v>
      </c>
      <c r="J184" s="7">
        <f>VLOOKUP(A184, sales!A:F, 1,FALSE)</f>
        <v>182</v>
      </c>
      <c r="K184" s="7">
        <f>VLOOKUP(A184, sales!A:F, 2,FALSE)</f>
        <v>39</v>
      </c>
      <c r="L184" s="7">
        <f>VLOOKUP(A184, sales!A:F, 3,FALSE)</f>
        <v>338</v>
      </c>
      <c r="M184" s="7">
        <f>VLOOKUP(A184, sales!A:F, 4,FALSE)</f>
        <v>109</v>
      </c>
      <c r="N184" s="7">
        <f>VLOOKUP(A184, sales!A:F, 5,FALSE)</f>
        <v>2</v>
      </c>
      <c r="O184" s="5">
        <f>VLOOKUP(K184, orders!A:I, 1,FALSE)</f>
        <v>39</v>
      </c>
      <c r="P184" s="7">
        <f>VLOOKUP(K184, orders!A:I, 2,FALSE)</f>
        <v>466</v>
      </c>
      <c r="Q184" s="7">
        <f>VLOOKUP(K184, orders!A:I, 3,FALSE)</f>
        <v>23990</v>
      </c>
      <c r="R184" s="10">
        <f>VLOOKUP(K184, orders!A:I, 4,FALSE)</f>
        <v>44253</v>
      </c>
      <c r="S184" s="11">
        <f>VLOOKUP(K184, orders!A:I, 5,FALSE)</f>
        <v>44275</v>
      </c>
      <c r="T184" s="7" t="str">
        <f>VLOOKUP(K184, orders!A:I, 6,FALSE)</f>
        <v>Male</v>
      </c>
      <c r="U184" s="7">
        <f>VLOOKUP(K184, orders!A:I, 7,FALSE)</f>
        <v>28</v>
      </c>
      <c r="V184" s="7" t="str">
        <f>VLOOKUP(K184, orders!A:I, 8,FALSE)</f>
        <v>South Australia</v>
      </c>
      <c r="W184" s="5">
        <f>VLOOKUP(P184, customers!A:D, 1, FALSE)</f>
        <v>466</v>
      </c>
      <c r="X184" s="7" t="str">
        <f>VLOOKUP(P184, customers!A:D, 2, FALSE)</f>
        <v>Vinnie Feaver</v>
      </c>
      <c r="Y184" s="7"/>
    </row>
    <row r="185" spans="1:25">
      <c r="A185" s="2">
        <v>183</v>
      </c>
      <c r="B185" s="2" t="s">
        <v>3021</v>
      </c>
      <c r="C185" s="2" t="s">
        <v>3214</v>
      </c>
      <c r="D185" s="2" t="s">
        <v>3030</v>
      </c>
      <c r="E185" s="2" t="s">
        <v>3034</v>
      </c>
      <c r="F185" s="2">
        <v>112</v>
      </c>
      <c r="G185" s="2">
        <v>63</v>
      </c>
      <c r="H185" s="2" t="s">
        <v>3223</v>
      </c>
      <c r="I185" s="6">
        <f>VLOOKUP(A185, sales!A:F, 6,FALSE)</f>
        <v>273</v>
      </c>
      <c r="J185" s="7">
        <f>VLOOKUP(A185, sales!A:F, 1,FALSE)</f>
        <v>183</v>
      </c>
      <c r="K185" s="7">
        <f>VLOOKUP(A185, sales!A:F, 2,FALSE)</f>
        <v>39</v>
      </c>
      <c r="L185" s="7">
        <f>VLOOKUP(A185, sales!A:F, 3,FALSE)</f>
        <v>148</v>
      </c>
      <c r="M185" s="7">
        <f>VLOOKUP(A185, sales!A:F, 4,FALSE)</f>
        <v>91</v>
      </c>
      <c r="N185" s="7">
        <f>VLOOKUP(A185, sales!A:F, 5,FALSE)</f>
        <v>3</v>
      </c>
      <c r="O185" s="5">
        <f>VLOOKUP(K185, orders!A:I, 1,FALSE)</f>
        <v>39</v>
      </c>
      <c r="P185" s="7">
        <f>VLOOKUP(K185, orders!A:I, 2,FALSE)</f>
        <v>466</v>
      </c>
      <c r="Q185" s="7">
        <f>VLOOKUP(K185, orders!A:I, 3,FALSE)</f>
        <v>23990</v>
      </c>
      <c r="R185" s="10">
        <f>VLOOKUP(K185, orders!A:I, 4,FALSE)</f>
        <v>44253</v>
      </c>
      <c r="S185" s="11">
        <f>VLOOKUP(K185, orders!A:I, 5,FALSE)</f>
        <v>44275</v>
      </c>
      <c r="T185" s="7" t="str">
        <f>VLOOKUP(K185, orders!A:I, 6,FALSE)</f>
        <v>Male</v>
      </c>
      <c r="U185" s="7">
        <f>VLOOKUP(K185, orders!A:I, 7,FALSE)</f>
        <v>28</v>
      </c>
      <c r="V185" s="7" t="str">
        <f>VLOOKUP(K185, orders!A:I, 8,FALSE)</f>
        <v>South Australia</v>
      </c>
      <c r="W185" s="5">
        <f>VLOOKUP(P185, customers!A:D, 1, FALSE)</f>
        <v>466</v>
      </c>
      <c r="X185" s="7" t="str">
        <f>VLOOKUP(P185, customers!A:D, 2, FALSE)</f>
        <v>Vinnie Feaver</v>
      </c>
      <c r="Y185" s="7"/>
    </row>
    <row r="186" spans="1:25">
      <c r="A186" s="2">
        <v>184</v>
      </c>
      <c r="B186" s="2" t="s">
        <v>3021</v>
      </c>
      <c r="C186" s="2" t="s">
        <v>3214</v>
      </c>
      <c r="D186" s="2" t="s">
        <v>3032</v>
      </c>
      <c r="E186" s="2" t="s">
        <v>3034</v>
      </c>
      <c r="F186" s="2">
        <v>112</v>
      </c>
      <c r="G186" s="2">
        <v>48</v>
      </c>
      <c r="H186" s="2" t="s">
        <v>3224</v>
      </c>
      <c r="I186" s="6">
        <f>VLOOKUP(A186, sales!A:F, 6,FALSE)</f>
        <v>279</v>
      </c>
      <c r="J186" s="7">
        <f>VLOOKUP(A186, sales!A:F, 1,FALSE)</f>
        <v>184</v>
      </c>
      <c r="K186" s="7">
        <f>VLOOKUP(A186, sales!A:F, 2,FALSE)</f>
        <v>39</v>
      </c>
      <c r="L186" s="7">
        <f>VLOOKUP(A186, sales!A:F, 3,FALSE)</f>
        <v>631</v>
      </c>
      <c r="M186" s="7">
        <f>VLOOKUP(A186, sales!A:F, 4,FALSE)</f>
        <v>93</v>
      </c>
      <c r="N186" s="7">
        <f>VLOOKUP(A186, sales!A:F, 5,FALSE)</f>
        <v>3</v>
      </c>
      <c r="O186" s="5">
        <f>VLOOKUP(K186, orders!A:I, 1,FALSE)</f>
        <v>39</v>
      </c>
      <c r="P186" s="7">
        <f>VLOOKUP(K186, orders!A:I, 2,FALSE)</f>
        <v>466</v>
      </c>
      <c r="Q186" s="7">
        <f>VLOOKUP(K186, orders!A:I, 3,FALSE)</f>
        <v>23990</v>
      </c>
      <c r="R186" s="10">
        <f>VLOOKUP(K186, orders!A:I, 4,FALSE)</f>
        <v>44253</v>
      </c>
      <c r="S186" s="11">
        <f>VLOOKUP(K186, orders!A:I, 5,FALSE)</f>
        <v>44275</v>
      </c>
      <c r="T186" s="7" t="str">
        <f>VLOOKUP(K186, orders!A:I, 6,FALSE)</f>
        <v>Male</v>
      </c>
      <c r="U186" s="7">
        <f>VLOOKUP(K186, orders!A:I, 7,FALSE)</f>
        <v>28</v>
      </c>
      <c r="V186" s="7" t="str">
        <f>VLOOKUP(K186, orders!A:I, 8,FALSE)</f>
        <v>South Australia</v>
      </c>
      <c r="W186" s="5">
        <f>VLOOKUP(P186, customers!A:D, 1, FALSE)</f>
        <v>466</v>
      </c>
      <c r="X186" s="7" t="str">
        <f>VLOOKUP(P186, customers!A:D, 2, FALSE)</f>
        <v>Vinnie Feaver</v>
      </c>
      <c r="Y186" s="7"/>
    </row>
    <row r="187" spans="1:25">
      <c r="A187" s="2">
        <v>185</v>
      </c>
      <c r="B187" s="2" t="s">
        <v>3021</v>
      </c>
      <c r="C187" s="2" t="s">
        <v>3214</v>
      </c>
      <c r="D187" s="2" t="s">
        <v>3023</v>
      </c>
      <c r="E187" s="2" t="s">
        <v>3040</v>
      </c>
      <c r="F187" s="2">
        <v>112</v>
      </c>
      <c r="G187" s="2">
        <v>55</v>
      </c>
      <c r="H187" s="2" t="s">
        <v>3225</v>
      </c>
      <c r="I187" s="6">
        <f>VLOOKUP(A187, sales!A:F, 6,FALSE)</f>
        <v>96</v>
      </c>
      <c r="J187" s="7">
        <f>VLOOKUP(A187, sales!A:F, 1,FALSE)</f>
        <v>185</v>
      </c>
      <c r="K187" s="7">
        <f>VLOOKUP(A187, sales!A:F, 2,FALSE)</f>
        <v>39</v>
      </c>
      <c r="L187" s="7">
        <f>VLOOKUP(A187, sales!A:F, 3,FALSE)</f>
        <v>916</v>
      </c>
      <c r="M187" s="7">
        <f>VLOOKUP(A187, sales!A:F, 4,FALSE)</f>
        <v>96</v>
      </c>
      <c r="N187" s="7">
        <f>VLOOKUP(A187, sales!A:F, 5,FALSE)</f>
        <v>1</v>
      </c>
      <c r="O187" s="5">
        <f>VLOOKUP(K187, orders!A:I, 1,FALSE)</f>
        <v>39</v>
      </c>
      <c r="P187" s="7">
        <f>VLOOKUP(K187, orders!A:I, 2,FALSE)</f>
        <v>466</v>
      </c>
      <c r="Q187" s="7">
        <f>VLOOKUP(K187, orders!A:I, 3,FALSE)</f>
        <v>23990</v>
      </c>
      <c r="R187" s="10">
        <f>VLOOKUP(K187, orders!A:I, 4,FALSE)</f>
        <v>44253</v>
      </c>
      <c r="S187" s="11">
        <f>VLOOKUP(K187, orders!A:I, 5,FALSE)</f>
        <v>44275</v>
      </c>
      <c r="T187" s="7" t="str">
        <f>VLOOKUP(K187, orders!A:I, 6,FALSE)</f>
        <v>Male</v>
      </c>
      <c r="U187" s="7">
        <f>VLOOKUP(K187, orders!A:I, 7,FALSE)</f>
        <v>28</v>
      </c>
      <c r="V187" s="7" t="str">
        <f>VLOOKUP(K187, orders!A:I, 8,FALSE)</f>
        <v>South Australia</v>
      </c>
      <c r="W187" s="5">
        <f>VLOOKUP(P187, customers!A:D, 1, FALSE)</f>
        <v>466</v>
      </c>
      <c r="X187" s="7" t="str">
        <f>VLOOKUP(P187, customers!A:D, 2, FALSE)</f>
        <v>Vinnie Feaver</v>
      </c>
      <c r="Y187" s="7"/>
    </row>
    <row r="188" spans="1:25">
      <c r="A188" s="2">
        <v>186</v>
      </c>
      <c r="B188" s="2" t="s">
        <v>3021</v>
      </c>
      <c r="C188" s="2" t="s">
        <v>3214</v>
      </c>
      <c r="D188" s="2" t="s">
        <v>3026</v>
      </c>
      <c r="E188" s="2" t="s">
        <v>3040</v>
      </c>
      <c r="F188" s="2">
        <v>112</v>
      </c>
      <c r="G188" s="2">
        <v>66</v>
      </c>
      <c r="H188" s="2" t="s">
        <v>3226</v>
      </c>
      <c r="I188" s="6">
        <f>VLOOKUP(A188, sales!A:F, 6,FALSE)</f>
        <v>218</v>
      </c>
      <c r="J188" s="7">
        <f>VLOOKUP(A188, sales!A:F, 1,FALSE)</f>
        <v>186</v>
      </c>
      <c r="K188" s="7">
        <f>VLOOKUP(A188, sales!A:F, 2,FALSE)</f>
        <v>39</v>
      </c>
      <c r="L188" s="7">
        <f>VLOOKUP(A188, sales!A:F, 3,FALSE)</f>
        <v>317</v>
      </c>
      <c r="M188" s="7">
        <f>VLOOKUP(A188, sales!A:F, 4,FALSE)</f>
        <v>109</v>
      </c>
      <c r="N188" s="7">
        <f>VLOOKUP(A188, sales!A:F, 5,FALSE)</f>
        <v>2</v>
      </c>
      <c r="O188" s="5">
        <f>VLOOKUP(K188, orders!A:I, 1,FALSE)</f>
        <v>39</v>
      </c>
      <c r="P188" s="7">
        <f>VLOOKUP(K188, orders!A:I, 2,FALSE)</f>
        <v>466</v>
      </c>
      <c r="Q188" s="7">
        <f>VLOOKUP(K188, orders!A:I, 3,FALSE)</f>
        <v>23990</v>
      </c>
      <c r="R188" s="10">
        <f>VLOOKUP(K188, orders!A:I, 4,FALSE)</f>
        <v>44253</v>
      </c>
      <c r="S188" s="11">
        <f>VLOOKUP(K188, orders!A:I, 5,FALSE)</f>
        <v>44275</v>
      </c>
      <c r="T188" s="7" t="str">
        <f>VLOOKUP(K188, orders!A:I, 6,FALSE)</f>
        <v>Male</v>
      </c>
      <c r="U188" s="7">
        <f>VLOOKUP(K188, orders!A:I, 7,FALSE)</f>
        <v>28</v>
      </c>
      <c r="V188" s="7" t="str">
        <f>VLOOKUP(K188, orders!A:I, 8,FALSE)</f>
        <v>South Australia</v>
      </c>
      <c r="W188" s="5">
        <f>VLOOKUP(P188, customers!A:D, 1, FALSE)</f>
        <v>466</v>
      </c>
      <c r="X188" s="7" t="str">
        <f>VLOOKUP(P188, customers!A:D, 2, FALSE)</f>
        <v>Vinnie Feaver</v>
      </c>
      <c r="Y188" s="7"/>
    </row>
    <row r="189" spans="1:25">
      <c r="A189" s="2">
        <v>187</v>
      </c>
      <c r="B189" s="2" t="s">
        <v>3021</v>
      </c>
      <c r="C189" s="2" t="s">
        <v>3214</v>
      </c>
      <c r="D189" s="2" t="s">
        <v>3028</v>
      </c>
      <c r="E189" s="2" t="s">
        <v>3040</v>
      </c>
      <c r="F189" s="2">
        <v>112</v>
      </c>
      <c r="G189" s="2">
        <v>49</v>
      </c>
      <c r="H189" s="2" t="s">
        <v>3227</v>
      </c>
      <c r="I189" s="6">
        <f>VLOOKUP(A189, sales!A:F, 6,FALSE)</f>
        <v>104</v>
      </c>
      <c r="J189" s="7">
        <f>VLOOKUP(A189, sales!A:F, 1,FALSE)</f>
        <v>187</v>
      </c>
      <c r="K189" s="7">
        <f>VLOOKUP(A189, sales!A:F, 2,FALSE)</f>
        <v>39</v>
      </c>
      <c r="L189" s="7">
        <f>VLOOKUP(A189, sales!A:F, 3,FALSE)</f>
        <v>49</v>
      </c>
      <c r="M189" s="7">
        <f>VLOOKUP(A189, sales!A:F, 4,FALSE)</f>
        <v>104</v>
      </c>
      <c r="N189" s="7">
        <f>VLOOKUP(A189, sales!A:F, 5,FALSE)</f>
        <v>1</v>
      </c>
      <c r="O189" s="5">
        <f>VLOOKUP(K189, orders!A:I, 1,FALSE)</f>
        <v>39</v>
      </c>
      <c r="P189" s="7">
        <f>VLOOKUP(K189, orders!A:I, 2,FALSE)</f>
        <v>466</v>
      </c>
      <c r="Q189" s="7">
        <f>VLOOKUP(K189, orders!A:I, 3,FALSE)</f>
        <v>23990</v>
      </c>
      <c r="R189" s="10">
        <f>VLOOKUP(K189, orders!A:I, 4,FALSE)</f>
        <v>44253</v>
      </c>
      <c r="S189" s="11">
        <f>VLOOKUP(K189, orders!A:I, 5,FALSE)</f>
        <v>44275</v>
      </c>
      <c r="T189" s="7" t="str">
        <f>VLOOKUP(K189, orders!A:I, 6,FALSE)</f>
        <v>Male</v>
      </c>
      <c r="U189" s="7">
        <f>VLOOKUP(K189, orders!A:I, 7,FALSE)</f>
        <v>28</v>
      </c>
      <c r="V189" s="7" t="str">
        <f>VLOOKUP(K189, orders!A:I, 8,FALSE)</f>
        <v>South Australia</v>
      </c>
      <c r="W189" s="5">
        <f>VLOOKUP(P189, customers!A:D, 1, FALSE)</f>
        <v>466</v>
      </c>
      <c r="X189" s="7" t="str">
        <f>VLOOKUP(P189, customers!A:D, 2, FALSE)</f>
        <v>Vinnie Feaver</v>
      </c>
      <c r="Y189" s="7"/>
    </row>
    <row r="190" spans="1:25">
      <c r="A190" s="2">
        <v>188</v>
      </c>
      <c r="B190" s="2" t="s">
        <v>3021</v>
      </c>
      <c r="C190" s="2" t="s">
        <v>3214</v>
      </c>
      <c r="D190" s="2" t="s">
        <v>3030</v>
      </c>
      <c r="E190" s="2" t="s">
        <v>3040</v>
      </c>
      <c r="F190" s="2">
        <v>112</v>
      </c>
      <c r="G190" s="2">
        <v>71</v>
      </c>
      <c r="H190" s="2" t="s">
        <v>3228</v>
      </c>
      <c r="I190" s="6">
        <f>VLOOKUP(A190, sales!A:F, 6,FALSE)</f>
        <v>180</v>
      </c>
      <c r="J190" s="7">
        <f>VLOOKUP(A190, sales!A:F, 1,FALSE)</f>
        <v>188</v>
      </c>
      <c r="K190" s="7">
        <f>VLOOKUP(A190, sales!A:F, 2,FALSE)</f>
        <v>39</v>
      </c>
      <c r="L190" s="7">
        <f>VLOOKUP(A190, sales!A:F, 3,FALSE)</f>
        <v>1030</v>
      </c>
      <c r="M190" s="7">
        <f>VLOOKUP(A190, sales!A:F, 4,FALSE)</f>
        <v>90</v>
      </c>
      <c r="N190" s="7">
        <f>VLOOKUP(A190, sales!A:F, 5,FALSE)</f>
        <v>2</v>
      </c>
      <c r="O190" s="5">
        <f>VLOOKUP(K190, orders!A:I, 1,FALSE)</f>
        <v>39</v>
      </c>
      <c r="P190" s="7">
        <f>VLOOKUP(K190, orders!A:I, 2,FALSE)</f>
        <v>466</v>
      </c>
      <c r="Q190" s="7">
        <f>VLOOKUP(K190, orders!A:I, 3,FALSE)</f>
        <v>23990</v>
      </c>
      <c r="R190" s="10">
        <f>VLOOKUP(K190, orders!A:I, 4,FALSE)</f>
        <v>44253</v>
      </c>
      <c r="S190" s="11">
        <f>VLOOKUP(K190, orders!A:I, 5,FALSE)</f>
        <v>44275</v>
      </c>
      <c r="T190" s="7" t="str">
        <f>VLOOKUP(K190, orders!A:I, 6,FALSE)</f>
        <v>Male</v>
      </c>
      <c r="U190" s="7">
        <f>VLOOKUP(K190, orders!A:I, 7,FALSE)</f>
        <v>28</v>
      </c>
      <c r="V190" s="7" t="str">
        <f>VLOOKUP(K190, orders!A:I, 8,FALSE)</f>
        <v>South Australia</v>
      </c>
      <c r="W190" s="5">
        <f>VLOOKUP(P190, customers!A:D, 1, FALSE)</f>
        <v>466</v>
      </c>
      <c r="X190" s="7" t="str">
        <f>VLOOKUP(P190, customers!A:D, 2, FALSE)</f>
        <v>Vinnie Feaver</v>
      </c>
      <c r="Y190" s="7"/>
    </row>
    <row r="191" spans="1:25">
      <c r="A191" s="2">
        <v>189</v>
      </c>
      <c r="B191" s="2" t="s">
        <v>3021</v>
      </c>
      <c r="C191" s="2" t="s">
        <v>3214</v>
      </c>
      <c r="D191" s="2" t="s">
        <v>3032</v>
      </c>
      <c r="E191" s="2" t="s">
        <v>3040</v>
      </c>
      <c r="F191" s="2">
        <v>112</v>
      </c>
      <c r="G191" s="2">
        <v>44</v>
      </c>
      <c r="H191" s="2" t="s">
        <v>3229</v>
      </c>
      <c r="I191" s="6">
        <f>VLOOKUP(A191, sales!A:F, 6,FALSE)</f>
        <v>282</v>
      </c>
      <c r="J191" s="7">
        <f>VLOOKUP(A191, sales!A:F, 1,FALSE)</f>
        <v>189</v>
      </c>
      <c r="K191" s="7">
        <f>VLOOKUP(A191, sales!A:F, 2,FALSE)</f>
        <v>39</v>
      </c>
      <c r="L191" s="7">
        <f>VLOOKUP(A191, sales!A:F, 3,FALSE)</f>
        <v>892</v>
      </c>
      <c r="M191" s="7">
        <f>VLOOKUP(A191, sales!A:F, 4,FALSE)</f>
        <v>94</v>
      </c>
      <c r="N191" s="7">
        <f>VLOOKUP(A191, sales!A:F, 5,FALSE)</f>
        <v>3</v>
      </c>
      <c r="O191" s="5">
        <f>VLOOKUP(K191, orders!A:I, 1,FALSE)</f>
        <v>39</v>
      </c>
      <c r="P191" s="7">
        <f>VLOOKUP(K191, orders!A:I, 2,FALSE)</f>
        <v>466</v>
      </c>
      <c r="Q191" s="7">
        <f>VLOOKUP(K191, orders!A:I, 3,FALSE)</f>
        <v>23990</v>
      </c>
      <c r="R191" s="10">
        <f>VLOOKUP(K191, orders!A:I, 4,FALSE)</f>
        <v>44253</v>
      </c>
      <c r="S191" s="11">
        <f>VLOOKUP(K191, orders!A:I, 5,FALSE)</f>
        <v>44275</v>
      </c>
      <c r="T191" s="7" t="str">
        <f>VLOOKUP(K191, orders!A:I, 6,FALSE)</f>
        <v>Male</v>
      </c>
      <c r="U191" s="7">
        <f>VLOOKUP(K191, orders!A:I, 7,FALSE)</f>
        <v>28</v>
      </c>
      <c r="V191" s="7" t="str">
        <f>VLOOKUP(K191, orders!A:I, 8,FALSE)</f>
        <v>South Australia</v>
      </c>
      <c r="W191" s="5">
        <f>VLOOKUP(P191, customers!A:D, 1, FALSE)</f>
        <v>466</v>
      </c>
      <c r="X191" s="7" t="str">
        <f>VLOOKUP(P191, customers!A:D, 2, FALSE)</f>
        <v>Vinnie Feaver</v>
      </c>
      <c r="Y191" s="7"/>
    </row>
    <row r="192" spans="1:25">
      <c r="A192" s="2">
        <v>190</v>
      </c>
      <c r="B192" s="2" t="s">
        <v>3021</v>
      </c>
      <c r="C192" s="2" t="s">
        <v>3214</v>
      </c>
      <c r="D192" s="2" t="s">
        <v>3023</v>
      </c>
      <c r="E192" s="2" t="s">
        <v>3046</v>
      </c>
      <c r="F192" s="2">
        <v>112</v>
      </c>
      <c r="G192" s="2">
        <v>66</v>
      </c>
      <c r="H192" s="2" t="s">
        <v>3230</v>
      </c>
      <c r="I192" s="6">
        <f>VLOOKUP(A192, sales!A:F, 6,FALSE)</f>
        <v>192</v>
      </c>
      <c r="J192" s="7">
        <f>VLOOKUP(A192, sales!A:F, 1,FALSE)</f>
        <v>190</v>
      </c>
      <c r="K192" s="7">
        <f>VLOOKUP(A192, sales!A:F, 2,FALSE)</f>
        <v>39</v>
      </c>
      <c r="L192" s="7">
        <f>VLOOKUP(A192, sales!A:F, 3,FALSE)</f>
        <v>20</v>
      </c>
      <c r="M192" s="7">
        <f>VLOOKUP(A192, sales!A:F, 4,FALSE)</f>
        <v>96</v>
      </c>
      <c r="N192" s="7">
        <f>VLOOKUP(A192, sales!A:F, 5,FALSE)</f>
        <v>2</v>
      </c>
      <c r="O192" s="5">
        <f>VLOOKUP(K192, orders!A:I, 1,FALSE)</f>
        <v>39</v>
      </c>
      <c r="P192" s="7">
        <f>VLOOKUP(K192, orders!A:I, 2,FALSE)</f>
        <v>466</v>
      </c>
      <c r="Q192" s="7">
        <f>VLOOKUP(K192, orders!A:I, 3,FALSE)</f>
        <v>23990</v>
      </c>
      <c r="R192" s="10">
        <f>VLOOKUP(K192, orders!A:I, 4,FALSE)</f>
        <v>44253</v>
      </c>
      <c r="S192" s="11">
        <f>VLOOKUP(K192, orders!A:I, 5,FALSE)</f>
        <v>44275</v>
      </c>
      <c r="T192" s="7" t="str">
        <f>VLOOKUP(K192, orders!A:I, 6,FALSE)</f>
        <v>Male</v>
      </c>
      <c r="U192" s="7">
        <f>VLOOKUP(K192, orders!A:I, 7,FALSE)</f>
        <v>28</v>
      </c>
      <c r="V192" s="7" t="str">
        <f>VLOOKUP(K192, orders!A:I, 8,FALSE)</f>
        <v>South Australia</v>
      </c>
      <c r="W192" s="5">
        <f>VLOOKUP(P192, customers!A:D, 1, FALSE)</f>
        <v>466</v>
      </c>
      <c r="X192" s="7" t="str">
        <f>VLOOKUP(P192, customers!A:D, 2, FALSE)</f>
        <v>Vinnie Feaver</v>
      </c>
      <c r="Y192" s="7"/>
    </row>
    <row r="193" spans="1:25">
      <c r="A193" s="2">
        <v>191</v>
      </c>
      <c r="B193" s="2" t="s">
        <v>3021</v>
      </c>
      <c r="C193" s="2" t="s">
        <v>3214</v>
      </c>
      <c r="D193" s="2" t="s">
        <v>3026</v>
      </c>
      <c r="E193" s="2" t="s">
        <v>3046</v>
      </c>
      <c r="F193" s="2">
        <v>112</v>
      </c>
      <c r="G193" s="2">
        <v>60</v>
      </c>
      <c r="H193" s="2" t="s">
        <v>3231</v>
      </c>
      <c r="I193" s="6">
        <f>VLOOKUP(A193, sales!A:F, 6,FALSE)</f>
        <v>218</v>
      </c>
      <c r="J193" s="7">
        <f>VLOOKUP(A193, sales!A:F, 1,FALSE)</f>
        <v>191</v>
      </c>
      <c r="K193" s="7">
        <f>VLOOKUP(A193, sales!A:F, 2,FALSE)</f>
        <v>40</v>
      </c>
      <c r="L193" s="7">
        <f>VLOOKUP(A193, sales!A:F, 3,FALSE)</f>
        <v>333</v>
      </c>
      <c r="M193" s="7">
        <f>VLOOKUP(A193, sales!A:F, 4,FALSE)</f>
        <v>109</v>
      </c>
      <c r="N193" s="7">
        <f>VLOOKUP(A193, sales!A:F, 5,FALSE)</f>
        <v>2</v>
      </c>
      <c r="O193" s="5">
        <f>VLOOKUP(K193, orders!A:I, 1,FALSE)</f>
        <v>40</v>
      </c>
      <c r="P193" s="7">
        <f>VLOOKUP(K193, orders!A:I, 2,FALSE)</f>
        <v>86</v>
      </c>
      <c r="Q193" s="7">
        <f>VLOOKUP(K193, orders!A:I, 3,FALSE)</f>
        <v>56657</v>
      </c>
      <c r="R193" s="10">
        <f>VLOOKUP(K193, orders!A:I, 4,FALSE)</f>
        <v>44203</v>
      </c>
      <c r="S193" s="11">
        <f>VLOOKUP(K193, orders!A:I, 5,FALSE)</f>
        <v>44215</v>
      </c>
      <c r="T193" s="7" t="str">
        <f>VLOOKUP(K193, orders!A:I, 6,FALSE)</f>
        <v>Non-binary</v>
      </c>
      <c r="U193" s="7">
        <f>VLOOKUP(K193, orders!A:I, 7,FALSE)</f>
        <v>76</v>
      </c>
      <c r="V193" s="7" t="str">
        <f>VLOOKUP(K193, orders!A:I, 8,FALSE)</f>
        <v>Tasmania</v>
      </c>
      <c r="W193" s="5">
        <f>VLOOKUP(P193, customers!A:D, 1, FALSE)</f>
        <v>86</v>
      </c>
      <c r="X193" s="7" t="str">
        <f>VLOOKUP(P193, customers!A:D, 2, FALSE)</f>
        <v>Corinna Maystone</v>
      </c>
      <c r="Y193" s="7"/>
    </row>
    <row r="194" spans="1:25">
      <c r="A194" s="2">
        <v>192</v>
      </c>
      <c r="B194" s="2" t="s">
        <v>3021</v>
      </c>
      <c r="C194" s="2" t="s">
        <v>3214</v>
      </c>
      <c r="D194" s="2" t="s">
        <v>3028</v>
      </c>
      <c r="E194" s="2" t="s">
        <v>3046</v>
      </c>
      <c r="F194" s="2">
        <v>112</v>
      </c>
      <c r="G194" s="2">
        <v>41</v>
      </c>
      <c r="H194" s="2" t="s">
        <v>3232</v>
      </c>
      <c r="I194" s="6">
        <f>VLOOKUP(A194, sales!A:F, 6,FALSE)</f>
        <v>93</v>
      </c>
      <c r="J194" s="7">
        <f>VLOOKUP(A194, sales!A:F, 1,FALSE)</f>
        <v>192</v>
      </c>
      <c r="K194" s="7">
        <f>VLOOKUP(A194, sales!A:F, 2,FALSE)</f>
        <v>40</v>
      </c>
      <c r="L194" s="7">
        <f>VLOOKUP(A194, sales!A:F, 3,FALSE)</f>
        <v>650</v>
      </c>
      <c r="M194" s="7">
        <f>VLOOKUP(A194, sales!A:F, 4,FALSE)</f>
        <v>93</v>
      </c>
      <c r="N194" s="7">
        <f>VLOOKUP(A194, sales!A:F, 5,FALSE)</f>
        <v>1</v>
      </c>
      <c r="O194" s="5">
        <f>VLOOKUP(K194, orders!A:I, 1,FALSE)</f>
        <v>40</v>
      </c>
      <c r="P194" s="7">
        <f>VLOOKUP(K194, orders!A:I, 2,FALSE)</f>
        <v>86</v>
      </c>
      <c r="Q194" s="7">
        <f>VLOOKUP(K194, orders!A:I, 3,FALSE)</f>
        <v>56657</v>
      </c>
      <c r="R194" s="10">
        <f>VLOOKUP(K194, orders!A:I, 4,FALSE)</f>
        <v>44203</v>
      </c>
      <c r="S194" s="11">
        <f>VLOOKUP(K194, orders!A:I, 5,FALSE)</f>
        <v>44215</v>
      </c>
      <c r="T194" s="7" t="str">
        <f>VLOOKUP(K194, orders!A:I, 6,FALSE)</f>
        <v>Non-binary</v>
      </c>
      <c r="U194" s="7">
        <f>VLOOKUP(K194, orders!A:I, 7,FALSE)</f>
        <v>76</v>
      </c>
      <c r="V194" s="7" t="str">
        <f>VLOOKUP(K194, orders!A:I, 8,FALSE)</f>
        <v>Tasmania</v>
      </c>
      <c r="W194" s="5">
        <f>VLOOKUP(P194, customers!A:D, 1, FALSE)</f>
        <v>86</v>
      </c>
      <c r="X194" s="7" t="str">
        <f>VLOOKUP(P194, customers!A:D, 2, FALSE)</f>
        <v>Corinna Maystone</v>
      </c>
      <c r="Y194" s="7"/>
    </row>
    <row r="195" spans="1:25">
      <c r="A195" s="2">
        <v>193</v>
      </c>
      <c r="B195" s="2" t="s">
        <v>3021</v>
      </c>
      <c r="C195" s="2" t="s">
        <v>3214</v>
      </c>
      <c r="D195" s="2" t="s">
        <v>3030</v>
      </c>
      <c r="E195" s="2" t="s">
        <v>3046</v>
      </c>
      <c r="F195" s="2">
        <v>112</v>
      </c>
      <c r="G195" s="2">
        <v>80</v>
      </c>
      <c r="H195" s="2" t="s">
        <v>3233</v>
      </c>
      <c r="I195" s="6">
        <f>VLOOKUP(A195, sales!A:F, 6,FALSE)</f>
        <v>354</v>
      </c>
      <c r="J195" s="7">
        <f>VLOOKUP(A195, sales!A:F, 1,FALSE)</f>
        <v>193</v>
      </c>
      <c r="K195" s="7">
        <f>VLOOKUP(A195, sales!A:F, 2,FALSE)</f>
        <v>40</v>
      </c>
      <c r="L195" s="7">
        <f>VLOOKUP(A195, sales!A:F, 3,FALSE)</f>
        <v>479</v>
      </c>
      <c r="M195" s="7">
        <f>VLOOKUP(A195, sales!A:F, 4,FALSE)</f>
        <v>118</v>
      </c>
      <c r="N195" s="7">
        <f>VLOOKUP(A195, sales!A:F, 5,FALSE)</f>
        <v>3</v>
      </c>
      <c r="O195" s="5">
        <f>VLOOKUP(K195, orders!A:I, 1,FALSE)</f>
        <v>40</v>
      </c>
      <c r="P195" s="7">
        <f>VLOOKUP(K195, orders!A:I, 2,FALSE)</f>
        <v>86</v>
      </c>
      <c r="Q195" s="7">
        <f>VLOOKUP(K195, orders!A:I, 3,FALSE)</f>
        <v>56657</v>
      </c>
      <c r="R195" s="10">
        <f>VLOOKUP(K195, orders!A:I, 4,FALSE)</f>
        <v>44203</v>
      </c>
      <c r="S195" s="11">
        <f>VLOOKUP(K195, orders!A:I, 5,FALSE)</f>
        <v>44215</v>
      </c>
      <c r="T195" s="7" t="str">
        <f>VLOOKUP(K195, orders!A:I, 6,FALSE)</f>
        <v>Non-binary</v>
      </c>
      <c r="U195" s="7">
        <f>VLOOKUP(K195, orders!A:I, 7,FALSE)</f>
        <v>76</v>
      </c>
      <c r="V195" s="7" t="str">
        <f>VLOOKUP(K195, orders!A:I, 8,FALSE)</f>
        <v>Tasmania</v>
      </c>
      <c r="W195" s="5">
        <f>VLOOKUP(P195, customers!A:D, 1, FALSE)</f>
        <v>86</v>
      </c>
      <c r="X195" s="7" t="str">
        <f>VLOOKUP(P195, customers!A:D, 2, FALSE)</f>
        <v>Corinna Maystone</v>
      </c>
      <c r="Y195" s="7"/>
    </row>
    <row r="196" spans="1:25">
      <c r="A196" s="2">
        <v>194</v>
      </c>
      <c r="B196" s="2" t="s">
        <v>3021</v>
      </c>
      <c r="C196" s="2" t="s">
        <v>3214</v>
      </c>
      <c r="D196" s="2" t="s">
        <v>3032</v>
      </c>
      <c r="E196" s="2" t="s">
        <v>3046</v>
      </c>
      <c r="F196" s="2">
        <v>112</v>
      </c>
      <c r="G196" s="2">
        <v>61</v>
      </c>
      <c r="H196" s="2" t="s">
        <v>3234</v>
      </c>
      <c r="I196" s="6">
        <f>VLOOKUP(A196, sales!A:F, 6,FALSE)</f>
        <v>339</v>
      </c>
      <c r="J196" s="7">
        <f>VLOOKUP(A196, sales!A:F, 1,FALSE)</f>
        <v>194</v>
      </c>
      <c r="K196" s="7">
        <f>VLOOKUP(A196, sales!A:F, 2,FALSE)</f>
        <v>40</v>
      </c>
      <c r="L196" s="7">
        <f>VLOOKUP(A196, sales!A:F, 3,FALSE)</f>
        <v>688</v>
      </c>
      <c r="M196" s="7">
        <f>VLOOKUP(A196, sales!A:F, 4,FALSE)</f>
        <v>113</v>
      </c>
      <c r="N196" s="7">
        <f>VLOOKUP(A196, sales!A:F, 5,FALSE)</f>
        <v>3</v>
      </c>
      <c r="O196" s="5">
        <f>VLOOKUP(K196, orders!A:I, 1,FALSE)</f>
        <v>40</v>
      </c>
      <c r="P196" s="7">
        <f>VLOOKUP(K196, orders!A:I, 2,FALSE)</f>
        <v>86</v>
      </c>
      <c r="Q196" s="7">
        <f>VLOOKUP(K196, orders!A:I, 3,FALSE)</f>
        <v>56657</v>
      </c>
      <c r="R196" s="10">
        <f>VLOOKUP(K196, orders!A:I, 4,FALSE)</f>
        <v>44203</v>
      </c>
      <c r="S196" s="11">
        <f>VLOOKUP(K196, orders!A:I, 5,FALSE)</f>
        <v>44215</v>
      </c>
      <c r="T196" s="7" t="str">
        <f>VLOOKUP(K196, orders!A:I, 6,FALSE)</f>
        <v>Non-binary</v>
      </c>
      <c r="U196" s="7">
        <f>VLOOKUP(K196, orders!A:I, 7,FALSE)</f>
        <v>76</v>
      </c>
      <c r="V196" s="7" t="str">
        <f>VLOOKUP(K196, orders!A:I, 8,FALSE)</f>
        <v>Tasmania</v>
      </c>
      <c r="W196" s="5">
        <f>VLOOKUP(P196, customers!A:D, 1, FALSE)</f>
        <v>86</v>
      </c>
      <c r="X196" s="7" t="str">
        <f>VLOOKUP(P196, customers!A:D, 2, FALSE)</f>
        <v>Corinna Maystone</v>
      </c>
      <c r="Y196" s="7"/>
    </row>
    <row r="197" spans="1:25">
      <c r="A197" s="2">
        <v>195</v>
      </c>
      <c r="B197" s="2" t="s">
        <v>3021</v>
      </c>
      <c r="C197" s="2" t="s">
        <v>3214</v>
      </c>
      <c r="D197" s="2" t="s">
        <v>3023</v>
      </c>
      <c r="E197" s="2" t="s">
        <v>3052</v>
      </c>
      <c r="F197" s="2">
        <v>112</v>
      </c>
      <c r="G197" s="2">
        <v>47</v>
      </c>
      <c r="H197" s="2" t="s">
        <v>3235</v>
      </c>
      <c r="I197" s="6">
        <f>VLOOKUP(A197, sales!A:F, 6,FALSE)</f>
        <v>106</v>
      </c>
      <c r="J197" s="7">
        <f>VLOOKUP(A197, sales!A:F, 1,FALSE)</f>
        <v>195</v>
      </c>
      <c r="K197" s="7">
        <f>VLOOKUP(A197, sales!A:F, 2,FALSE)</f>
        <v>41</v>
      </c>
      <c r="L197" s="7">
        <f>VLOOKUP(A197, sales!A:F, 3,FALSE)</f>
        <v>1012</v>
      </c>
      <c r="M197" s="7">
        <f>VLOOKUP(A197, sales!A:F, 4,FALSE)</f>
        <v>106</v>
      </c>
      <c r="N197" s="7">
        <f>VLOOKUP(A197, sales!A:F, 5,FALSE)</f>
        <v>1</v>
      </c>
      <c r="O197" s="5">
        <f>VLOOKUP(K197, orders!A:I, 1,FALSE)</f>
        <v>41</v>
      </c>
      <c r="P197" s="7">
        <f>VLOOKUP(K197, orders!A:I, 2,FALSE)</f>
        <v>790</v>
      </c>
      <c r="Q197" s="7">
        <f>VLOOKUP(K197, orders!A:I, 3,FALSE)</f>
        <v>53386</v>
      </c>
      <c r="R197" s="10">
        <f>VLOOKUP(K197, orders!A:I, 4,FALSE)</f>
        <v>44199</v>
      </c>
      <c r="S197" s="11">
        <f>VLOOKUP(K197, orders!A:I, 5,FALSE)</f>
        <v>44205</v>
      </c>
      <c r="T197" s="7" t="str">
        <f>VLOOKUP(K197, orders!A:I, 6,FALSE)</f>
        <v>Genderqueer</v>
      </c>
      <c r="U197" s="7">
        <f>VLOOKUP(K197, orders!A:I, 7,FALSE)</f>
        <v>67</v>
      </c>
      <c r="V197" s="7" t="str">
        <f>VLOOKUP(K197, orders!A:I, 8,FALSE)</f>
        <v>Australian Capital Territory</v>
      </c>
      <c r="W197" s="5">
        <f>VLOOKUP(P197, customers!A:D, 1, FALSE)</f>
        <v>790</v>
      </c>
      <c r="X197" s="7" t="str">
        <f>VLOOKUP(P197, customers!A:D, 2, FALSE)</f>
        <v>Drake Ivanilov</v>
      </c>
      <c r="Y197" s="7"/>
    </row>
    <row r="198" spans="1:25">
      <c r="A198" s="2">
        <v>196</v>
      </c>
      <c r="B198" s="2" t="s">
        <v>3021</v>
      </c>
      <c r="C198" s="2" t="s">
        <v>3214</v>
      </c>
      <c r="D198" s="2" t="s">
        <v>3026</v>
      </c>
      <c r="E198" s="2" t="s">
        <v>3052</v>
      </c>
      <c r="F198" s="2">
        <v>112</v>
      </c>
      <c r="G198" s="2">
        <v>75</v>
      </c>
      <c r="H198" s="2" t="s">
        <v>3236</v>
      </c>
      <c r="I198" s="6">
        <f>VLOOKUP(A198, sales!A:F, 6,FALSE)</f>
        <v>119</v>
      </c>
      <c r="J198" s="7">
        <f>VLOOKUP(A198, sales!A:F, 1,FALSE)</f>
        <v>196</v>
      </c>
      <c r="K198" s="7">
        <f>VLOOKUP(A198, sales!A:F, 2,FALSE)</f>
        <v>41</v>
      </c>
      <c r="L198" s="7">
        <f>VLOOKUP(A198, sales!A:F, 3,FALSE)</f>
        <v>730</v>
      </c>
      <c r="M198" s="7">
        <f>VLOOKUP(A198, sales!A:F, 4,FALSE)</f>
        <v>119</v>
      </c>
      <c r="N198" s="7">
        <f>VLOOKUP(A198, sales!A:F, 5,FALSE)</f>
        <v>1</v>
      </c>
      <c r="O198" s="5">
        <f>VLOOKUP(K198, orders!A:I, 1,FALSE)</f>
        <v>41</v>
      </c>
      <c r="P198" s="7">
        <f>VLOOKUP(K198, orders!A:I, 2,FALSE)</f>
        <v>790</v>
      </c>
      <c r="Q198" s="7">
        <f>VLOOKUP(K198, orders!A:I, 3,FALSE)</f>
        <v>53386</v>
      </c>
      <c r="R198" s="10">
        <f>VLOOKUP(K198, orders!A:I, 4,FALSE)</f>
        <v>44199</v>
      </c>
      <c r="S198" s="11">
        <f>VLOOKUP(K198, orders!A:I, 5,FALSE)</f>
        <v>44205</v>
      </c>
      <c r="T198" s="7" t="str">
        <f>VLOOKUP(K198, orders!A:I, 6,FALSE)</f>
        <v>Genderqueer</v>
      </c>
      <c r="U198" s="7">
        <f>VLOOKUP(K198, orders!A:I, 7,FALSE)</f>
        <v>67</v>
      </c>
      <c r="V198" s="7" t="str">
        <f>VLOOKUP(K198, orders!A:I, 8,FALSE)</f>
        <v>Australian Capital Territory</v>
      </c>
      <c r="W198" s="5">
        <f>VLOOKUP(P198, customers!A:D, 1, FALSE)</f>
        <v>790</v>
      </c>
      <c r="X198" s="7" t="str">
        <f>VLOOKUP(P198, customers!A:D, 2, FALSE)</f>
        <v>Drake Ivanilov</v>
      </c>
      <c r="Y198" s="7"/>
    </row>
    <row r="199" spans="1:25">
      <c r="A199" s="2">
        <v>197</v>
      </c>
      <c r="B199" s="2" t="s">
        <v>3021</v>
      </c>
      <c r="C199" s="2" t="s">
        <v>3214</v>
      </c>
      <c r="D199" s="2" t="s">
        <v>3028</v>
      </c>
      <c r="E199" s="2" t="s">
        <v>3052</v>
      </c>
      <c r="F199" s="2">
        <v>112</v>
      </c>
      <c r="G199" s="2">
        <v>65</v>
      </c>
      <c r="H199" s="2" t="s">
        <v>3237</v>
      </c>
      <c r="I199" s="6">
        <f>VLOOKUP(A199, sales!A:F, 6,FALSE)</f>
        <v>300</v>
      </c>
      <c r="J199" s="7">
        <f>VLOOKUP(A199, sales!A:F, 1,FALSE)</f>
        <v>197</v>
      </c>
      <c r="K199" s="7">
        <f>VLOOKUP(A199, sales!A:F, 2,FALSE)</f>
        <v>41</v>
      </c>
      <c r="L199" s="7">
        <f>VLOOKUP(A199, sales!A:F, 3,FALSE)</f>
        <v>579</v>
      </c>
      <c r="M199" s="7">
        <f>VLOOKUP(A199, sales!A:F, 4,FALSE)</f>
        <v>100</v>
      </c>
      <c r="N199" s="7">
        <f>VLOOKUP(A199, sales!A:F, 5,FALSE)</f>
        <v>3</v>
      </c>
      <c r="O199" s="5">
        <f>VLOOKUP(K199, orders!A:I, 1,FALSE)</f>
        <v>41</v>
      </c>
      <c r="P199" s="7">
        <f>VLOOKUP(K199, orders!A:I, 2,FALSE)</f>
        <v>790</v>
      </c>
      <c r="Q199" s="7">
        <f>VLOOKUP(K199, orders!A:I, 3,FALSE)</f>
        <v>53386</v>
      </c>
      <c r="R199" s="10">
        <f>VLOOKUP(K199, orders!A:I, 4,FALSE)</f>
        <v>44199</v>
      </c>
      <c r="S199" s="11">
        <f>VLOOKUP(K199, orders!A:I, 5,FALSE)</f>
        <v>44205</v>
      </c>
      <c r="T199" s="7" t="str">
        <f>VLOOKUP(K199, orders!A:I, 6,FALSE)</f>
        <v>Genderqueer</v>
      </c>
      <c r="U199" s="7">
        <f>VLOOKUP(K199, orders!A:I, 7,FALSE)</f>
        <v>67</v>
      </c>
      <c r="V199" s="7" t="str">
        <f>VLOOKUP(K199, orders!A:I, 8,FALSE)</f>
        <v>Australian Capital Territory</v>
      </c>
      <c r="W199" s="5">
        <f>VLOOKUP(P199, customers!A:D, 1, FALSE)</f>
        <v>790</v>
      </c>
      <c r="X199" s="7" t="str">
        <f>VLOOKUP(P199, customers!A:D, 2, FALSE)</f>
        <v>Drake Ivanilov</v>
      </c>
      <c r="Y199" s="7"/>
    </row>
    <row r="200" spans="1:25">
      <c r="A200" s="2">
        <v>198</v>
      </c>
      <c r="B200" s="2" t="s">
        <v>3021</v>
      </c>
      <c r="C200" s="2" t="s">
        <v>3214</v>
      </c>
      <c r="D200" s="2" t="s">
        <v>3030</v>
      </c>
      <c r="E200" s="2" t="s">
        <v>3052</v>
      </c>
      <c r="F200" s="2">
        <v>112</v>
      </c>
      <c r="G200" s="2">
        <v>56</v>
      </c>
      <c r="H200" s="2" t="s">
        <v>3238</v>
      </c>
      <c r="I200" s="6">
        <f>VLOOKUP(A200, sales!A:F, 6,FALSE)</f>
        <v>113</v>
      </c>
      <c r="J200" s="7">
        <f>VLOOKUP(A200, sales!A:F, 1,FALSE)</f>
        <v>198</v>
      </c>
      <c r="K200" s="7">
        <f>VLOOKUP(A200, sales!A:F, 2,FALSE)</f>
        <v>42</v>
      </c>
      <c r="L200" s="7">
        <f>VLOOKUP(A200, sales!A:F, 3,FALSE)</f>
        <v>866</v>
      </c>
      <c r="M200" s="7">
        <f>VLOOKUP(A200, sales!A:F, 4,FALSE)</f>
        <v>113</v>
      </c>
      <c r="N200" s="7">
        <f>VLOOKUP(A200, sales!A:F, 5,FALSE)</f>
        <v>1</v>
      </c>
      <c r="O200" s="5">
        <f>VLOOKUP(K200, orders!A:I, 1,FALSE)</f>
        <v>42</v>
      </c>
      <c r="P200" s="7">
        <f>VLOOKUP(K200, orders!A:I, 2,FALSE)</f>
        <v>690</v>
      </c>
      <c r="Q200" s="7">
        <f>VLOOKUP(K200, orders!A:I, 3,FALSE)</f>
        <v>33993</v>
      </c>
      <c r="R200" s="10">
        <f>VLOOKUP(K200, orders!A:I, 4,FALSE)</f>
        <v>44406</v>
      </c>
      <c r="S200" s="11">
        <f>VLOOKUP(K200, orders!A:I, 5,FALSE)</f>
        <v>44410</v>
      </c>
      <c r="T200" s="7" t="str">
        <f>VLOOKUP(K200, orders!A:I, 6,FALSE)</f>
        <v>Genderqueer</v>
      </c>
      <c r="U200" s="7">
        <f>VLOOKUP(K200, orders!A:I, 7,FALSE)</f>
        <v>34</v>
      </c>
      <c r="V200" s="7" t="str">
        <f>VLOOKUP(K200, orders!A:I, 8,FALSE)</f>
        <v>Northern Territory</v>
      </c>
      <c r="W200" s="5">
        <f>VLOOKUP(P200, customers!A:D, 1, FALSE)</f>
        <v>690</v>
      </c>
      <c r="X200" s="7" t="str">
        <f>VLOOKUP(P200, customers!A:D, 2, FALSE)</f>
        <v>Arlie Bowman</v>
      </c>
      <c r="Y200" s="7"/>
    </row>
    <row r="201" spans="1:25">
      <c r="A201" s="2">
        <v>199</v>
      </c>
      <c r="B201" s="2" t="s">
        <v>3021</v>
      </c>
      <c r="C201" s="2" t="s">
        <v>3214</v>
      </c>
      <c r="D201" s="2" t="s">
        <v>3032</v>
      </c>
      <c r="E201" s="2" t="s">
        <v>3052</v>
      </c>
      <c r="F201" s="2">
        <v>112</v>
      </c>
      <c r="G201" s="2">
        <v>51</v>
      </c>
      <c r="H201" s="2" t="s">
        <v>3239</v>
      </c>
      <c r="I201" s="6">
        <f>VLOOKUP(A201, sales!A:F, 6,FALSE)</f>
        <v>194</v>
      </c>
      <c r="J201" s="7">
        <f>VLOOKUP(A201, sales!A:F, 1,FALSE)</f>
        <v>199</v>
      </c>
      <c r="K201" s="7">
        <f>VLOOKUP(A201, sales!A:F, 2,FALSE)</f>
        <v>42</v>
      </c>
      <c r="L201" s="7">
        <f>VLOOKUP(A201, sales!A:F, 3,FALSE)</f>
        <v>978</v>
      </c>
      <c r="M201" s="7">
        <f>VLOOKUP(A201, sales!A:F, 4,FALSE)</f>
        <v>97</v>
      </c>
      <c r="N201" s="7">
        <f>VLOOKUP(A201, sales!A:F, 5,FALSE)</f>
        <v>2</v>
      </c>
      <c r="O201" s="5">
        <f>VLOOKUP(K201, orders!A:I, 1,FALSE)</f>
        <v>42</v>
      </c>
      <c r="P201" s="7">
        <f>VLOOKUP(K201, orders!A:I, 2,FALSE)</f>
        <v>690</v>
      </c>
      <c r="Q201" s="7">
        <f>VLOOKUP(K201, orders!A:I, 3,FALSE)</f>
        <v>33993</v>
      </c>
      <c r="R201" s="10">
        <f>VLOOKUP(K201, orders!A:I, 4,FALSE)</f>
        <v>44406</v>
      </c>
      <c r="S201" s="11">
        <f>VLOOKUP(K201, orders!A:I, 5,FALSE)</f>
        <v>44410</v>
      </c>
      <c r="T201" s="7" t="str">
        <f>VLOOKUP(K201, orders!A:I, 6,FALSE)</f>
        <v>Genderqueer</v>
      </c>
      <c r="U201" s="7">
        <f>VLOOKUP(K201, orders!A:I, 7,FALSE)</f>
        <v>34</v>
      </c>
      <c r="V201" s="7" t="str">
        <f>VLOOKUP(K201, orders!A:I, 8,FALSE)</f>
        <v>Northern Territory</v>
      </c>
      <c r="W201" s="5">
        <f>VLOOKUP(P201, customers!A:D, 1, FALSE)</f>
        <v>690</v>
      </c>
      <c r="X201" s="7" t="str">
        <f>VLOOKUP(P201, customers!A:D, 2, FALSE)</f>
        <v>Arlie Bowman</v>
      </c>
      <c r="Y201" s="7"/>
    </row>
    <row r="202" spans="1:25">
      <c r="A202" s="2">
        <v>200</v>
      </c>
      <c r="B202" s="2" t="s">
        <v>3021</v>
      </c>
      <c r="C202" s="2" t="s">
        <v>3214</v>
      </c>
      <c r="D202" s="2" t="s">
        <v>3023</v>
      </c>
      <c r="E202" s="2" t="s">
        <v>3058</v>
      </c>
      <c r="F202" s="2">
        <v>112</v>
      </c>
      <c r="G202" s="2">
        <v>64</v>
      </c>
      <c r="H202" s="2" t="s">
        <v>3240</v>
      </c>
      <c r="I202" s="6">
        <f>VLOOKUP(A202, sales!A:F, 6,FALSE)</f>
        <v>109</v>
      </c>
      <c r="J202" s="7">
        <f>VLOOKUP(A202, sales!A:F, 1,FALSE)</f>
        <v>200</v>
      </c>
      <c r="K202" s="7">
        <f>VLOOKUP(A202, sales!A:F, 2,FALSE)</f>
        <v>42</v>
      </c>
      <c r="L202" s="7">
        <f>VLOOKUP(A202, sales!A:F, 3,FALSE)</f>
        <v>330</v>
      </c>
      <c r="M202" s="7">
        <f>VLOOKUP(A202, sales!A:F, 4,FALSE)</f>
        <v>109</v>
      </c>
      <c r="N202" s="7">
        <f>VLOOKUP(A202, sales!A:F, 5,FALSE)</f>
        <v>1</v>
      </c>
      <c r="O202" s="5">
        <f>VLOOKUP(K202, orders!A:I, 1,FALSE)</f>
        <v>42</v>
      </c>
      <c r="P202" s="7">
        <f>VLOOKUP(K202, orders!A:I, 2,FALSE)</f>
        <v>690</v>
      </c>
      <c r="Q202" s="7">
        <f>VLOOKUP(K202, orders!A:I, 3,FALSE)</f>
        <v>33993</v>
      </c>
      <c r="R202" s="10">
        <f>VLOOKUP(K202, orders!A:I, 4,FALSE)</f>
        <v>44406</v>
      </c>
      <c r="S202" s="11">
        <f>VLOOKUP(K202, orders!A:I, 5,FALSE)</f>
        <v>44410</v>
      </c>
      <c r="T202" s="7" t="str">
        <f>VLOOKUP(K202, orders!A:I, 6,FALSE)</f>
        <v>Genderqueer</v>
      </c>
      <c r="U202" s="7">
        <f>VLOOKUP(K202, orders!A:I, 7,FALSE)</f>
        <v>34</v>
      </c>
      <c r="V202" s="7" t="str">
        <f>VLOOKUP(K202, orders!A:I, 8,FALSE)</f>
        <v>Northern Territory</v>
      </c>
      <c r="W202" s="5">
        <f>VLOOKUP(P202, customers!A:D, 1, FALSE)</f>
        <v>690</v>
      </c>
      <c r="X202" s="7" t="str">
        <f>VLOOKUP(P202, customers!A:D, 2, FALSE)</f>
        <v>Arlie Bowman</v>
      </c>
      <c r="Y202" s="7"/>
    </row>
    <row r="203" spans="1:25">
      <c r="A203" s="2">
        <v>201</v>
      </c>
      <c r="B203" s="2" t="s">
        <v>3021</v>
      </c>
      <c r="C203" s="2" t="s">
        <v>3214</v>
      </c>
      <c r="D203" s="2" t="s">
        <v>3026</v>
      </c>
      <c r="E203" s="2" t="s">
        <v>3058</v>
      </c>
      <c r="F203" s="2">
        <v>112</v>
      </c>
      <c r="G203" s="2">
        <v>50</v>
      </c>
      <c r="H203" s="2" t="s">
        <v>3241</v>
      </c>
      <c r="I203" s="6">
        <f>VLOOKUP(A203, sales!A:F, 6,FALSE)</f>
        <v>112</v>
      </c>
      <c r="J203" s="7">
        <f>VLOOKUP(A203, sales!A:F, 1,FALSE)</f>
        <v>201</v>
      </c>
      <c r="K203" s="7">
        <f>VLOOKUP(A203, sales!A:F, 2,FALSE)</f>
        <v>42</v>
      </c>
      <c r="L203" s="7">
        <f>VLOOKUP(A203, sales!A:F, 3,FALSE)</f>
        <v>1225</v>
      </c>
      <c r="M203" s="7">
        <f>VLOOKUP(A203, sales!A:F, 4,FALSE)</f>
        <v>112</v>
      </c>
      <c r="N203" s="7">
        <f>VLOOKUP(A203, sales!A:F, 5,FALSE)</f>
        <v>1</v>
      </c>
      <c r="O203" s="5">
        <f>VLOOKUP(K203, orders!A:I, 1,FALSE)</f>
        <v>42</v>
      </c>
      <c r="P203" s="7">
        <f>VLOOKUP(K203, orders!A:I, 2,FALSE)</f>
        <v>690</v>
      </c>
      <c r="Q203" s="7">
        <f>VLOOKUP(K203, orders!A:I, 3,FALSE)</f>
        <v>33993</v>
      </c>
      <c r="R203" s="10">
        <f>VLOOKUP(K203, orders!A:I, 4,FALSE)</f>
        <v>44406</v>
      </c>
      <c r="S203" s="11">
        <f>VLOOKUP(K203, orders!A:I, 5,FALSE)</f>
        <v>44410</v>
      </c>
      <c r="T203" s="7" t="str">
        <f>VLOOKUP(K203, orders!A:I, 6,FALSE)</f>
        <v>Genderqueer</v>
      </c>
      <c r="U203" s="7">
        <f>VLOOKUP(K203, orders!A:I, 7,FALSE)</f>
        <v>34</v>
      </c>
      <c r="V203" s="7" t="str">
        <f>VLOOKUP(K203, orders!A:I, 8,FALSE)</f>
        <v>Northern Territory</v>
      </c>
      <c r="W203" s="5">
        <f>VLOOKUP(P203, customers!A:D, 1, FALSE)</f>
        <v>690</v>
      </c>
      <c r="X203" s="7" t="str">
        <f>VLOOKUP(P203, customers!A:D, 2, FALSE)</f>
        <v>Arlie Bowman</v>
      </c>
      <c r="Y203" s="7"/>
    </row>
    <row r="204" spans="1:25">
      <c r="A204" s="2">
        <v>202</v>
      </c>
      <c r="B204" s="2" t="s">
        <v>3021</v>
      </c>
      <c r="C204" s="2" t="s">
        <v>3214</v>
      </c>
      <c r="D204" s="2" t="s">
        <v>3028</v>
      </c>
      <c r="E204" s="2" t="s">
        <v>3058</v>
      </c>
      <c r="F204" s="2">
        <v>112</v>
      </c>
      <c r="G204" s="2">
        <v>52</v>
      </c>
      <c r="H204" s="2" t="s">
        <v>3242</v>
      </c>
      <c r="I204" s="6">
        <f>VLOOKUP(A204, sales!A:F, 6,FALSE)</f>
        <v>204</v>
      </c>
      <c r="J204" s="7">
        <f>VLOOKUP(A204, sales!A:F, 1,FALSE)</f>
        <v>202</v>
      </c>
      <c r="K204" s="7">
        <f>VLOOKUP(A204, sales!A:F, 2,FALSE)</f>
        <v>43</v>
      </c>
      <c r="L204" s="7">
        <f>VLOOKUP(A204, sales!A:F, 3,FALSE)</f>
        <v>1146</v>
      </c>
      <c r="M204" s="7">
        <f>VLOOKUP(A204, sales!A:F, 4,FALSE)</f>
        <v>102</v>
      </c>
      <c r="N204" s="7">
        <f>VLOOKUP(A204, sales!A:F, 5,FALSE)</f>
        <v>2</v>
      </c>
      <c r="O204" s="5">
        <f>VLOOKUP(K204, orders!A:I, 1,FALSE)</f>
        <v>43</v>
      </c>
      <c r="P204" s="7">
        <f>VLOOKUP(K204, orders!A:I, 2,FALSE)</f>
        <v>570</v>
      </c>
      <c r="Q204" s="7">
        <f>VLOOKUP(K204, orders!A:I, 3,FALSE)</f>
        <v>22839</v>
      </c>
      <c r="R204" s="10">
        <f>VLOOKUP(K204, orders!A:I, 4,FALSE)</f>
        <v>44390</v>
      </c>
      <c r="S204" s="11">
        <f>VLOOKUP(K204, orders!A:I, 5,FALSE)</f>
        <v>44411</v>
      </c>
      <c r="T204" s="7" t="str">
        <f>VLOOKUP(K204, orders!A:I, 6,FALSE)</f>
        <v>Genderqueer</v>
      </c>
      <c r="U204" s="7">
        <f>VLOOKUP(K204, orders!A:I, 7,FALSE)</f>
        <v>35</v>
      </c>
      <c r="V204" s="7" t="str">
        <f>VLOOKUP(K204, orders!A:I, 8,FALSE)</f>
        <v>New South Wales</v>
      </c>
      <c r="W204" s="5">
        <f>VLOOKUP(P204, customers!A:D, 1, FALSE)</f>
        <v>570</v>
      </c>
      <c r="X204" s="7" t="str">
        <f>VLOOKUP(P204, customers!A:D, 2, FALSE)</f>
        <v>Henryetta Sheffield</v>
      </c>
      <c r="Y204" s="7"/>
    </row>
    <row r="205" spans="1:25">
      <c r="A205" s="2">
        <v>203</v>
      </c>
      <c r="B205" s="2" t="s">
        <v>3021</v>
      </c>
      <c r="C205" s="2" t="s">
        <v>3214</v>
      </c>
      <c r="D205" s="2" t="s">
        <v>3030</v>
      </c>
      <c r="E205" s="2" t="s">
        <v>3058</v>
      </c>
      <c r="F205" s="2">
        <v>112</v>
      </c>
      <c r="G205" s="2">
        <v>72</v>
      </c>
      <c r="H205" s="2" t="s">
        <v>3243</v>
      </c>
      <c r="I205" s="6">
        <f>VLOOKUP(A205, sales!A:F, 6,FALSE)</f>
        <v>100</v>
      </c>
      <c r="J205" s="7">
        <f>VLOOKUP(A205, sales!A:F, 1,FALSE)</f>
        <v>203</v>
      </c>
      <c r="K205" s="7">
        <f>VLOOKUP(A205, sales!A:F, 2,FALSE)</f>
        <v>43</v>
      </c>
      <c r="L205" s="7">
        <f>VLOOKUP(A205, sales!A:F, 3,FALSE)</f>
        <v>586</v>
      </c>
      <c r="M205" s="7">
        <f>VLOOKUP(A205, sales!A:F, 4,FALSE)</f>
        <v>100</v>
      </c>
      <c r="N205" s="7">
        <f>VLOOKUP(A205, sales!A:F, 5,FALSE)</f>
        <v>1</v>
      </c>
      <c r="O205" s="5">
        <f>VLOOKUP(K205, orders!A:I, 1,FALSE)</f>
        <v>43</v>
      </c>
      <c r="P205" s="7">
        <f>VLOOKUP(K205, orders!A:I, 2,FALSE)</f>
        <v>570</v>
      </c>
      <c r="Q205" s="7">
        <f>VLOOKUP(K205, orders!A:I, 3,FALSE)</f>
        <v>22839</v>
      </c>
      <c r="R205" s="10">
        <f>VLOOKUP(K205, orders!A:I, 4,FALSE)</f>
        <v>44390</v>
      </c>
      <c r="S205" s="11">
        <f>VLOOKUP(K205, orders!A:I, 5,FALSE)</f>
        <v>44411</v>
      </c>
      <c r="T205" s="7" t="str">
        <f>VLOOKUP(K205, orders!A:I, 6,FALSE)</f>
        <v>Genderqueer</v>
      </c>
      <c r="U205" s="7">
        <f>VLOOKUP(K205, orders!A:I, 7,FALSE)</f>
        <v>35</v>
      </c>
      <c r="V205" s="7" t="str">
        <f>VLOOKUP(K205, orders!A:I, 8,FALSE)</f>
        <v>New South Wales</v>
      </c>
      <c r="W205" s="5">
        <f>VLOOKUP(P205, customers!A:D, 1, FALSE)</f>
        <v>570</v>
      </c>
      <c r="X205" s="7" t="str">
        <f>VLOOKUP(P205, customers!A:D, 2, FALSE)</f>
        <v>Henryetta Sheffield</v>
      </c>
      <c r="Y205" s="7"/>
    </row>
    <row r="206" spans="1:25">
      <c r="A206" s="2">
        <v>204</v>
      </c>
      <c r="B206" s="2" t="s">
        <v>3021</v>
      </c>
      <c r="C206" s="2" t="s">
        <v>3214</v>
      </c>
      <c r="D206" s="2" t="s">
        <v>3032</v>
      </c>
      <c r="E206" s="2" t="s">
        <v>3058</v>
      </c>
      <c r="F206" s="2">
        <v>112</v>
      </c>
      <c r="G206" s="2">
        <v>42</v>
      </c>
      <c r="H206" s="2" t="s">
        <v>3244</v>
      </c>
      <c r="I206" s="6">
        <f>VLOOKUP(A206, sales!A:F, 6,FALSE)</f>
        <v>276</v>
      </c>
      <c r="J206" s="7">
        <f>VLOOKUP(A206, sales!A:F, 1,FALSE)</f>
        <v>204</v>
      </c>
      <c r="K206" s="7">
        <f>VLOOKUP(A206, sales!A:F, 2,FALSE)</f>
        <v>43</v>
      </c>
      <c r="L206" s="7">
        <f>VLOOKUP(A206, sales!A:F, 3,FALSE)</f>
        <v>134</v>
      </c>
      <c r="M206" s="7">
        <f>VLOOKUP(A206, sales!A:F, 4,FALSE)</f>
        <v>92</v>
      </c>
      <c r="N206" s="7">
        <f>VLOOKUP(A206, sales!A:F, 5,FALSE)</f>
        <v>3</v>
      </c>
      <c r="O206" s="5">
        <f>VLOOKUP(K206, orders!A:I, 1,FALSE)</f>
        <v>43</v>
      </c>
      <c r="P206" s="7">
        <f>VLOOKUP(K206, orders!A:I, 2,FALSE)</f>
        <v>570</v>
      </c>
      <c r="Q206" s="7">
        <f>VLOOKUP(K206, orders!A:I, 3,FALSE)</f>
        <v>22839</v>
      </c>
      <c r="R206" s="10">
        <f>VLOOKUP(K206, orders!A:I, 4,FALSE)</f>
        <v>44390</v>
      </c>
      <c r="S206" s="11">
        <f>VLOOKUP(K206, orders!A:I, 5,FALSE)</f>
        <v>44411</v>
      </c>
      <c r="T206" s="7" t="str">
        <f>VLOOKUP(K206, orders!A:I, 6,FALSE)</f>
        <v>Genderqueer</v>
      </c>
      <c r="U206" s="7">
        <f>VLOOKUP(K206, orders!A:I, 7,FALSE)</f>
        <v>35</v>
      </c>
      <c r="V206" s="7" t="str">
        <f>VLOOKUP(K206, orders!A:I, 8,FALSE)</f>
        <v>New South Wales</v>
      </c>
      <c r="W206" s="5">
        <f>VLOOKUP(P206, customers!A:D, 1, FALSE)</f>
        <v>570</v>
      </c>
      <c r="X206" s="7" t="str">
        <f>VLOOKUP(P206, customers!A:D, 2, FALSE)</f>
        <v>Henryetta Sheffield</v>
      </c>
      <c r="Y206" s="7"/>
    </row>
    <row r="207" spans="1:25">
      <c r="A207" s="2">
        <v>205</v>
      </c>
      <c r="B207" s="2" t="s">
        <v>3021</v>
      </c>
      <c r="C207" s="2" t="s">
        <v>3214</v>
      </c>
      <c r="D207" s="2" t="s">
        <v>3023</v>
      </c>
      <c r="E207" s="2" t="s">
        <v>3064</v>
      </c>
      <c r="F207" s="2">
        <v>112</v>
      </c>
      <c r="G207" s="2">
        <v>72</v>
      </c>
      <c r="H207" s="2" t="s">
        <v>3245</v>
      </c>
      <c r="I207" s="6">
        <f>VLOOKUP(A207, sales!A:F, 6,FALSE)</f>
        <v>188</v>
      </c>
      <c r="J207" s="7">
        <f>VLOOKUP(A207, sales!A:F, 1,FALSE)</f>
        <v>205</v>
      </c>
      <c r="K207" s="7">
        <f>VLOOKUP(A207, sales!A:F, 2,FALSE)</f>
        <v>44</v>
      </c>
      <c r="L207" s="7">
        <f>VLOOKUP(A207, sales!A:F, 3,FALSE)</f>
        <v>368</v>
      </c>
      <c r="M207" s="7">
        <f>VLOOKUP(A207, sales!A:F, 4,FALSE)</f>
        <v>94</v>
      </c>
      <c r="N207" s="7">
        <f>VLOOKUP(A207, sales!A:F, 5,FALSE)</f>
        <v>2</v>
      </c>
      <c r="O207" s="5">
        <f>VLOOKUP(K207, orders!A:I, 1,FALSE)</f>
        <v>44</v>
      </c>
      <c r="P207" s="7">
        <f>VLOOKUP(K207, orders!A:I, 2,FALSE)</f>
        <v>849</v>
      </c>
      <c r="Q207" s="7">
        <f>VLOOKUP(K207, orders!A:I, 3,FALSE)</f>
        <v>17071</v>
      </c>
      <c r="R207" s="10">
        <f>VLOOKUP(K207, orders!A:I, 4,FALSE)</f>
        <v>44446</v>
      </c>
      <c r="S207" s="11">
        <f>VLOOKUP(K207, orders!A:I, 5,FALSE)</f>
        <v>44461</v>
      </c>
      <c r="T207" s="7" t="str">
        <f>VLOOKUP(K207, orders!A:I, 6,FALSE)</f>
        <v>Male</v>
      </c>
      <c r="U207" s="7">
        <f>VLOOKUP(K207, orders!A:I, 7,FALSE)</f>
        <v>29</v>
      </c>
      <c r="V207" s="7" t="str">
        <f>VLOOKUP(K207, orders!A:I, 8,FALSE)</f>
        <v>New South Wales</v>
      </c>
      <c r="W207" s="5">
        <f>VLOOKUP(P207, customers!A:D, 1, FALSE)</f>
        <v>849</v>
      </c>
      <c r="X207" s="7" t="str">
        <f>VLOOKUP(P207, customers!A:D, 2, FALSE)</f>
        <v>Gina Pollen</v>
      </c>
      <c r="Y207" s="7"/>
    </row>
    <row r="208" spans="1:25">
      <c r="A208" s="2">
        <v>206</v>
      </c>
      <c r="B208" s="2" t="s">
        <v>3021</v>
      </c>
      <c r="C208" s="2" t="s">
        <v>3214</v>
      </c>
      <c r="D208" s="2" t="s">
        <v>3026</v>
      </c>
      <c r="E208" s="2" t="s">
        <v>3064</v>
      </c>
      <c r="F208" s="2">
        <v>112</v>
      </c>
      <c r="G208" s="2">
        <v>80</v>
      </c>
      <c r="H208" s="2" t="s">
        <v>3246</v>
      </c>
      <c r="I208" s="6">
        <f>VLOOKUP(A208, sales!A:F, 6,FALSE)</f>
        <v>204</v>
      </c>
      <c r="J208" s="7">
        <f>VLOOKUP(A208, sales!A:F, 1,FALSE)</f>
        <v>206</v>
      </c>
      <c r="K208" s="7">
        <f>VLOOKUP(A208, sales!A:F, 2,FALSE)</f>
        <v>44</v>
      </c>
      <c r="L208" s="7">
        <f>VLOOKUP(A208, sales!A:F, 3,FALSE)</f>
        <v>1127</v>
      </c>
      <c r="M208" s="7">
        <f>VLOOKUP(A208, sales!A:F, 4,FALSE)</f>
        <v>102</v>
      </c>
      <c r="N208" s="7">
        <f>VLOOKUP(A208, sales!A:F, 5,FALSE)</f>
        <v>2</v>
      </c>
      <c r="O208" s="5">
        <f>VLOOKUP(K208, orders!A:I, 1,FALSE)</f>
        <v>44</v>
      </c>
      <c r="P208" s="7">
        <f>VLOOKUP(K208, orders!A:I, 2,FALSE)</f>
        <v>849</v>
      </c>
      <c r="Q208" s="7">
        <f>VLOOKUP(K208, orders!A:I, 3,FALSE)</f>
        <v>17071</v>
      </c>
      <c r="R208" s="10">
        <f>VLOOKUP(K208, orders!A:I, 4,FALSE)</f>
        <v>44446</v>
      </c>
      <c r="S208" s="11">
        <f>VLOOKUP(K208, orders!A:I, 5,FALSE)</f>
        <v>44461</v>
      </c>
      <c r="T208" s="7" t="str">
        <f>VLOOKUP(K208, orders!A:I, 6,FALSE)</f>
        <v>Male</v>
      </c>
      <c r="U208" s="7">
        <f>VLOOKUP(K208, orders!A:I, 7,FALSE)</f>
        <v>29</v>
      </c>
      <c r="V208" s="7" t="str">
        <f>VLOOKUP(K208, orders!A:I, 8,FALSE)</f>
        <v>New South Wales</v>
      </c>
      <c r="W208" s="5">
        <f>VLOOKUP(P208, customers!A:D, 1, FALSE)</f>
        <v>849</v>
      </c>
      <c r="X208" s="7" t="str">
        <f>VLOOKUP(P208, customers!A:D, 2, FALSE)</f>
        <v>Gina Pollen</v>
      </c>
      <c r="Y208" s="7"/>
    </row>
    <row r="209" spans="1:25">
      <c r="A209" s="2">
        <v>207</v>
      </c>
      <c r="B209" s="2" t="s">
        <v>3021</v>
      </c>
      <c r="C209" s="2" t="s">
        <v>3214</v>
      </c>
      <c r="D209" s="2" t="s">
        <v>3028</v>
      </c>
      <c r="E209" s="2" t="s">
        <v>3064</v>
      </c>
      <c r="F209" s="2">
        <v>112</v>
      </c>
      <c r="G209" s="2">
        <v>41</v>
      </c>
      <c r="H209" s="2" t="s">
        <v>3247</v>
      </c>
      <c r="I209" s="6">
        <f>VLOOKUP(A209, sales!A:F, 6,FALSE)</f>
        <v>112</v>
      </c>
      <c r="J209" s="7">
        <f>VLOOKUP(A209, sales!A:F, 1,FALSE)</f>
        <v>207</v>
      </c>
      <c r="K209" s="7">
        <f>VLOOKUP(A209, sales!A:F, 2,FALSE)</f>
        <v>44</v>
      </c>
      <c r="L209" s="7">
        <f>VLOOKUP(A209, sales!A:F, 3,FALSE)</f>
        <v>595</v>
      </c>
      <c r="M209" s="7">
        <f>VLOOKUP(A209, sales!A:F, 4,FALSE)</f>
        <v>112</v>
      </c>
      <c r="N209" s="7">
        <f>VLOOKUP(A209, sales!A:F, 5,FALSE)</f>
        <v>1</v>
      </c>
      <c r="O209" s="5">
        <f>VLOOKUP(K209, orders!A:I, 1,FALSE)</f>
        <v>44</v>
      </c>
      <c r="P209" s="7">
        <f>VLOOKUP(K209, orders!A:I, 2,FALSE)</f>
        <v>849</v>
      </c>
      <c r="Q209" s="7">
        <f>VLOOKUP(K209, orders!A:I, 3,FALSE)</f>
        <v>17071</v>
      </c>
      <c r="R209" s="10">
        <f>VLOOKUP(K209, orders!A:I, 4,FALSE)</f>
        <v>44446</v>
      </c>
      <c r="S209" s="11">
        <f>VLOOKUP(K209, orders!A:I, 5,FALSE)</f>
        <v>44461</v>
      </c>
      <c r="T209" s="7" t="str">
        <f>VLOOKUP(K209, orders!A:I, 6,FALSE)</f>
        <v>Male</v>
      </c>
      <c r="U209" s="7">
        <f>VLOOKUP(K209, orders!A:I, 7,FALSE)</f>
        <v>29</v>
      </c>
      <c r="V209" s="7" t="str">
        <f>VLOOKUP(K209, orders!A:I, 8,FALSE)</f>
        <v>New South Wales</v>
      </c>
      <c r="W209" s="5">
        <f>VLOOKUP(P209, customers!A:D, 1, FALSE)</f>
        <v>849</v>
      </c>
      <c r="X209" s="7" t="str">
        <f>VLOOKUP(P209, customers!A:D, 2, FALSE)</f>
        <v>Gina Pollen</v>
      </c>
      <c r="Y209" s="7"/>
    </row>
    <row r="210" spans="1:25">
      <c r="A210" s="2">
        <v>208</v>
      </c>
      <c r="B210" s="2" t="s">
        <v>3021</v>
      </c>
      <c r="C210" s="2" t="s">
        <v>3214</v>
      </c>
      <c r="D210" s="2" t="s">
        <v>3030</v>
      </c>
      <c r="E210" s="2" t="s">
        <v>3064</v>
      </c>
      <c r="F210" s="2">
        <v>112</v>
      </c>
      <c r="G210" s="2">
        <v>42</v>
      </c>
      <c r="H210" s="2" t="s">
        <v>3248</v>
      </c>
      <c r="I210" s="6">
        <f>VLOOKUP(A210, sales!A:F, 6,FALSE)</f>
        <v>93</v>
      </c>
      <c r="J210" s="7">
        <f>VLOOKUP(A210, sales!A:F, 1,FALSE)</f>
        <v>208</v>
      </c>
      <c r="K210" s="7">
        <f>VLOOKUP(A210, sales!A:F, 2,FALSE)</f>
        <v>44</v>
      </c>
      <c r="L210" s="7">
        <f>VLOOKUP(A210, sales!A:F, 3,FALSE)</f>
        <v>1076</v>
      </c>
      <c r="M210" s="7">
        <f>VLOOKUP(A210, sales!A:F, 4,FALSE)</f>
        <v>93</v>
      </c>
      <c r="N210" s="7">
        <f>VLOOKUP(A210, sales!A:F, 5,FALSE)</f>
        <v>1</v>
      </c>
      <c r="O210" s="5">
        <f>VLOOKUP(K210, orders!A:I, 1,FALSE)</f>
        <v>44</v>
      </c>
      <c r="P210" s="7">
        <f>VLOOKUP(K210, orders!A:I, 2,FALSE)</f>
        <v>849</v>
      </c>
      <c r="Q210" s="7">
        <f>VLOOKUP(K210, orders!A:I, 3,FALSE)</f>
        <v>17071</v>
      </c>
      <c r="R210" s="10">
        <f>VLOOKUP(K210, orders!A:I, 4,FALSE)</f>
        <v>44446</v>
      </c>
      <c r="S210" s="11">
        <f>VLOOKUP(K210, orders!A:I, 5,FALSE)</f>
        <v>44461</v>
      </c>
      <c r="T210" s="7" t="str">
        <f>VLOOKUP(K210, orders!A:I, 6,FALSE)</f>
        <v>Male</v>
      </c>
      <c r="U210" s="7">
        <f>VLOOKUP(K210, orders!A:I, 7,FALSE)</f>
        <v>29</v>
      </c>
      <c r="V210" s="7" t="str">
        <f>VLOOKUP(K210, orders!A:I, 8,FALSE)</f>
        <v>New South Wales</v>
      </c>
      <c r="W210" s="5">
        <f>VLOOKUP(P210, customers!A:D, 1, FALSE)</f>
        <v>849</v>
      </c>
      <c r="X210" s="7" t="str">
        <f>VLOOKUP(P210, customers!A:D, 2, FALSE)</f>
        <v>Gina Pollen</v>
      </c>
      <c r="Y210" s="7"/>
    </row>
    <row r="211" spans="1:25">
      <c r="A211" s="2">
        <v>209</v>
      </c>
      <c r="B211" s="2" t="s">
        <v>3021</v>
      </c>
      <c r="C211" s="2" t="s">
        <v>3214</v>
      </c>
      <c r="D211" s="2" t="s">
        <v>3032</v>
      </c>
      <c r="E211" s="2" t="s">
        <v>3064</v>
      </c>
      <c r="F211" s="2">
        <v>112</v>
      </c>
      <c r="G211" s="2">
        <v>40</v>
      </c>
      <c r="H211" s="2" t="s">
        <v>3249</v>
      </c>
      <c r="I211" s="6">
        <f>VLOOKUP(A211, sales!A:F, 6,FALSE)</f>
        <v>119</v>
      </c>
      <c r="J211" s="7">
        <f>VLOOKUP(A211, sales!A:F, 1,FALSE)</f>
        <v>209</v>
      </c>
      <c r="K211" s="7">
        <f>VLOOKUP(A211, sales!A:F, 2,FALSE)</f>
        <v>44</v>
      </c>
      <c r="L211" s="7">
        <f>VLOOKUP(A211, sales!A:F, 3,FALSE)</f>
        <v>704</v>
      </c>
      <c r="M211" s="7">
        <f>VLOOKUP(A211, sales!A:F, 4,FALSE)</f>
        <v>119</v>
      </c>
      <c r="N211" s="7">
        <f>VLOOKUP(A211, sales!A:F, 5,FALSE)</f>
        <v>1</v>
      </c>
      <c r="O211" s="5">
        <f>VLOOKUP(K211, orders!A:I, 1,FALSE)</f>
        <v>44</v>
      </c>
      <c r="P211" s="7">
        <f>VLOOKUP(K211, orders!A:I, 2,FALSE)</f>
        <v>849</v>
      </c>
      <c r="Q211" s="7">
        <f>VLOOKUP(K211, orders!A:I, 3,FALSE)</f>
        <v>17071</v>
      </c>
      <c r="R211" s="10">
        <f>VLOOKUP(K211, orders!A:I, 4,FALSE)</f>
        <v>44446</v>
      </c>
      <c r="S211" s="11">
        <f>VLOOKUP(K211, orders!A:I, 5,FALSE)</f>
        <v>44461</v>
      </c>
      <c r="T211" s="7" t="str">
        <f>VLOOKUP(K211, orders!A:I, 6,FALSE)</f>
        <v>Male</v>
      </c>
      <c r="U211" s="7">
        <f>VLOOKUP(K211, orders!A:I, 7,FALSE)</f>
        <v>29</v>
      </c>
      <c r="V211" s="7" t="str">
        <f>VLOOKUP(K211, orders!A:I, 8,FALSE)</f>
        <v>New South Wales</v>
      </c>
      <c r="W211" s="5">
        <f>VLOOKUP(P211, customers!A:D, 1, FALSE)</f>
        <v>849</v>
      </c>
      <c r="X211" s="7" t="str">
        <f>VLOOKUP(P211, customers!A:D, 2, FALSE)</f>
        <v>Gina Pollen</v>
      </c>
      <c r="Y211" s="7"/>
    </row>
    <row r="212" spans="1:25">
      <c r="A212" s="2">
        <v>210</v>
      </c>
      <c r="B212" s="2" t="s">
        <v>3021</v>
      </c>
      <c r="C212" s="2" t="s">
        <v>3250</v>
      </c>
      <c r="D212" s="2" t="s">
        <v>3023</v>
      </c>
      <c r="E212" s="2" t="s">
        <v>3024</v>
      </c>
      <c r="F212" s="2">
        <v>105</v>
      </c>
      <c r="G212" s="2">
        <v>48</v>
      </c>
      <c r="H212" s="2" t="s">
        <v>3251</v>
      </c>
      <c r="I212" s="6">
        <f>VLOOKUP(A212, sales!A:F, 6,FALSE)</f>
        <v>118</v>
      </c>
      <c r="J212" s="7">
        <f>VLOOKUP(A212, sales!A:F, 1,FALSE)</f>
        <v>210</v>
      </c>
      <c r="K212" s="7">
        <f>VLOOKUP(A212, sales!A:F, 2,FALSE)</f>
        <v>45</v>
      </c>
      <c r="L212" s="7">
        <f>VLOOKUP(A212, sales!A:F, 3,FALSE)</f>
        <v>476</v>
      </c>
      <c r="M212" s="7">
        <f>VLOOKUP(A212, sales!A:F, 4,FALSE)</f>
        <v>118</v>
      </c>
      <c r="N212" s="7">
        <f>VLOOKUP(A212, sales!A:F, 5,FALSE)</f>
        <v>1</v>
      </c>
      <c r="O212" s="5">
        <f>VLOOKUP(K212, orders!A:I, 1,FALSE)</f>
        <v>45</v>
      </c>
      <c r="P212" s="7">
        <f>VLOOKUP(K212, orders!A:I, 2,FALSE)</f>
        <v>571</v>
      </c>
      <c r="Q212" s="7">
        <f>VLOOKUP(K212, orders!A:I, 3,FALSE)</f>
        <v>21738</v>
      </c>
      <c r="R212" s="10">
        <f>VLOOKUP(K212, orders!A:I, 4,FALSE)</f>
        <v>44346</v>
      </c>
      <c r="S212" s="11">
        <f>VLOOKUP(K212, orders!A:I, 5,FALSE)</f>
        <v>44368</v>
      </c>
      <c r="T212" s="7" t="str">
        <f>VLOOKUP(K212, orders!A:I, 6,FALSE)</f>
        <v>Agender</v>
      </c>
      <c r="U212" s="7">
        <f>VLOOKUP(K212, orders!A:I, 7,FALSE)</f>
        <v>22</v>
      </c>
      <c r="V212" s="7" t="str">
        <f>VLOOKUP(K212, orders!A:I, 8,FALSE)</f>
        <v>Australian Capital Territory</v>
      </c>
      <c r="W212" s="5">
        <f>VLOOKUP(P212, customers!A:D, 1, FALSE)</f>
        <v>571</v>
      </c>
      <c r="X212" s="7" t="str">
        <f>VLOOKUP(P212, customers!A:D, 2, FALSE)</f>
        <v>Kristofor Roos</v>
      </c>
      <c r="Y212" s="7"/>
    </row>
    <row r="213" spans="1:25">
      <c r="A213" s="2">
        <v>211</v>
      </c>
      <c r="B213" s="2" t="s">
        <v>3021</v>
      </c>
      <c r="C213" s="2" t="s">
        <v>3250</v>
      </c>
      <c r="D213" s="2" t="s">
        <v>3026</v>
      </c>
      <c r="E213" s="2" t="s">
        <v>3024</v>
      </c>
      <c r="F213" s="2">
        <v>105</v>
      </c>
      <c r="G213" s="2">
        <v>72</v>
      </c>
      <c r="H213" s="2" t="s">
        <v>3252</v>
      </c>
      <c r="I213" s="6">
        <f>VLOOKUP(A213, sales!A:F, 6,FALSE)</f>
        <v>357</v>
      </c>
      <c r="J213" s="7">
        <f>VLOOKUP(A213, sales!A:F, 1,FALSE)</f>
        <v>211</v>
      </c>
      <c r="K213" s="7">
        <f>VLOOKUP(A213, sales!A:F, 2,FALSE)</f>
        <v>45</v>
      </c>
      <c r="L213" s="7">
        <f>VLOOKUP(A213, sales!A:F, 3,FALSE)</f>
        <v>705</v>
      </c>
      <c r="M213" s="7">
        <f>VLOOKUP(A213, sales!A:F, 4,FALSE)</f>
        <v>119</v>
      </c>
      <c r="N213" s="7">
        <f>VLOOKUP(A213, sales!A:F, 5,FALSE)</f>
        <v>3</v>
      </c>
      <c r="O213" s="5">
        <f>VLOOKUP(K213, orders!A:I, 1,FALSE)</f>
        <v>45</v>
      </c>
      <c r="P213" s="7">
        <f>VLOOKUP(K213, orders!A:I, 2,FALSE)</f>
        <v>571</v>
      </c>
      <c r="Q213" s="7">
        <f>VLOOKUP(K213, orders!A:I, 3,FALSE)</f>
        <v>21738</v>
      </c>
      <c r="R213" s="10">
        <f>VLOOKUP(K213, orders!A:I, 4,FALSE)</f>
        <v>44346</v>
      </c>
      <c r="S213" s="11">
        <f>VLOOKUP(K213, orders!A:I, 5,FALSE)</f>
        <v>44368</v>
      </c>
      <c r="T213" s="7" t="str">
        <f>VLOOKUP(K213, orders!A:I, 6,FALSE)</f>
        <v>Agender</v>
      </c>
      <c r="U213" s="7">
        <f>VLOOKUP(K213, orders!A:I, 7,FALSE)</f>
        <v>22</v>
      </c>
      <c r="V213" s="7" t="str">
        <f>VLOOKUP(K213, orders!A:I, 8,FALSE)</f>
        <v>Australian Capital Territory</v>
      </c>
      <c r="W213" s="5">
        <f>VLOOKUP(P213, customers!A:D, 1, FALSE)</f>
        <v>571</v>
      </c>
      <c r="X213" s="7" t="str">
        <f>VLOOKUP(P213, customers!A:D, 2, FALSE)</f>
        <v>Kristofor Roos</v>
      </c>
      <c r="Y213" s="7"/>
    </row>
    <row r="214" spans="1:25">
      <c r="A214" s="2">
        <v>212</v>
      </c>
      <c r="B214" s="2" t="s">
        <v>3021</v>
      </c>
      <c r="C214" s="2" t="s">
        <v>3250</v>
      </c>
      <c r="D214" s="2" t="s">
        <v>3028</v>
      </c>
      <c r="E214" s="2" t="s">
        <v>3024</v>
      </c>
      <c r="F214" s="2">
        <v>105</v>
      </c>
      <c r="G214" s="2">
        <v>48</v>
      </c>
      <c r="H214" s="2" t="s">
        <v>3253</v>
      </c>
      <c r="I214" s="6">
        <f>VLOOKUP(A214, sales!A:F, 6,FALSE)</f>
        <v>180</v>
      </c>
      <c r="J214" s="7">
        <f>VLOOKUP(A214, sales!A:F, 1,FALSE)</f>
        <v>212</v>
      </c>
      <c r="K214" s="7">
        <f>VLOOKUP(A214, sales!A:F, 2,FALSE)</f>
        <v>45</v>
      </c>
      <c r="L214" s="7">
        <f>VLOOKUP(A214, sales!A:F, 3,FALSE)</f>
        <v>1037</v>
      </c>
      <c r="M214" s="7">
        <f>VLOOKUP(A214, sales!A:F, 4,FALSE)</f>
        <v>90</v>
      </c>
      <c r="N214" s="7">
        <f>VLOOKUP(A214, sales!A:F, 5,FALSE)</f>
        <v>2</v>
      </c>
      <c r="O214" s="5">
        <f>VLOOKUP(K214, orders!A:I, 1,FALSE)</f>
        <v>45</v>
      </c>
      <c r="P214" s="7">
        <f>VLOOKUP(K214, orders!A:I, 2,FALSE)</f>
        <v>571</v>
      </c>
      <c r="Q214" s="7">
        <f>VLOOKUP(K214, orders!A:I, 3,FALSE)</f>
        <v>21738</v>
      </c>
      <c r="R214" s="10">
        <f>VLOOKUP(K214, orders!A:I, 4,FALSE)</f>
        <v>44346</v>
      </c>
      <c r="S214" s="11">
        <f>VLOOKUP(K214, orders!A:I, 5,FALSE)</f>
        <v>44368</v>
      </c>
      <c r="T214" s="7" t="str">
        <f>VLOOKUP(K214, orders!A:I, 6,FALSE)</f>
        <v>Agender</v>
      </c>
      <c r="U214" s="7">
        <f>VLOOKUP(K214, orders!A:I, 7,FALSE)</f>
        <v>22</v>
      </c>
      <c r="V214" s="7" t="str">
        <f>VLOOKUP(K214, orders!A:I, 8,FALSE)</f>
        <v>Australian Capital Territory</v>
      </c>
      <c r="W214" s="5">
        <f>VLOOKUP(P214, customers!A:D, 1, FALSE)</f>
        <v>571</v>
      </c>
      <c r="X214" s="7" t="str">
        <f>VLOOKUP(P214, customers!A:D, 2, FALSE)</f>
        <v>Kristofor Roos</v>
      </c>
      <c r="Y214" s="7"/>
    </row>
    <row r="215" spans="1:25">
      <c r="A215" s="2">
        <v>213</v>
      </c>
      <c r="B215" s="2" t="s">
        <v>3021</v>
      </c>
      <c r="C215" s="2" t="s">
        <v>3250</v>
      </c>
      <c r="D215" s="2" t="s">
        <v>3030</v>
      </c>
      <c r="E215" s="2" t="s">
        <v>3024</v>
      </c>
      <c r="F215" s="2">
        <v>105</v>
      </c>
      <c r="G215" s="2">
        <v>44</v>
      </c>
      <c r="H215" s="2" t="s">
        <v>3254</v>
      </c>
      <c r="I215" s="6">
        <f>VLOOKUP(A215, sales!A:F, 6,FALSE)</f>
        <v>327</v>
      </c>
      <c r="J215" s="7">
        <f>VLOOKUP(A215, sales!A:F, 1,FALSE)</f>
        <v>213</v>
      </c>
      <c r="K215" s="7">
        <f>VLOOKUP(A215, sales!A:F, 2,FALSE)</f>
        <v>45</v>
      </c>
      <c r="L215" s="7">
        <f>VLOOKUP(A215, sales!A:F, 3,FALSE)</f>
        <v>345</v>
      </c>
      <c r="M215" s="7">
        <f>VLOOKUP(A215, sales!A:F, 4,FALSE)</f>
        <v>109</v>
      </c>
      <c r="N215" s="7">
        <f>VLOOKUP(A215, sales!A:F, 5,FALSE)</f>
        <v>3</v>
      </c>
      <c r="O215" s="5">
        <f>VLOOKUP(K215, orders!A:I, 1,FALSE)</f>
        <v>45</v>
      </c>
      <c r="P215" s="7">
        <f>VLOOKUP(K215, orders!A:I, 2,FALSE)</f>
        <v>571</v>
      </c>
      <c r="Q215" s="7">
        <f>VLOOKUP(K215, orders!A:I, 3,FALSE)</f>
        <v>21738</v>
      </c>
      <c r="R215" s="10">
        <f>VLOOKUP(K215, orders!A:I, 4,FALSE)</f>
        <v>44346</v>
      </c>
      <c r="S215" s="11">
        <f>VLOOKUP(K215, orders!A:I, 5,FALSE)</f>
        <v>44368</v>
      </c>
      <c r="T215" s="7" t="str">
        <f>VLOOKUP(K215, orders!A:I, 6,FALSE)</f>
        <v>Agender</v>
      </c>
      <c r="U215" s="7">
        <f>VLOOKUP(K215, orders!A:I, 7,FALSE)</f>
        <v>22</v>
      </c>
      <c r="V215" s="7" t="str">
        <f>VLOOKUP(K215, orders!A:I, 8,FALSE)</f>
        <v>Australian Capital Territory</v>
      </c>
      <c r="W215" s="5">
        <f>VLOOKUP(P215, customers!A:D, 1, FALSE)</f>
        <v>571</v>
      </c>
      <c r="X215" s="7" t="str">
        <f>VLOOKUP(P215, customers!A:D, 2, FALSE)</f>
        <v>Kristofor Roos</v>
      </c>
      <c r="Y215" s="7"/>
    </row>
    <row r="216" spans="1:25">
      <c r="A216" s="2">
        <v>214</v>
      </c>
      <c r="B216" s="2" t="s">
        <v>3021</v>
      </c>
      <c r="C216" s="2" t="s">
        <v>3250</v>
      </c>
      <c r="D216" s="2" t="s">
        <v>3032</v>
      </c>
      <c r="E216" s="2" t="s">
        <v>3024</v>
      </c>
      <c r="F216" s="2">
        <v>105</v>
      </c>
      <c r="G216" s="2">
        <v>42</v>
      </c>
      <c r="H216" s="2" t="s">
        <v>3255</v>
      </c>
      <c r="I216" s="6">
        <f>VLOOKUP(A216, sales!A:F, 6,FALSE)</f>
        <v>224</v>
      </c>
      <c r="J216" s="7">
        <f>VLOOKUP(A216, sales!A:F, 1,FALSE)</f>
        <v>214</v>
      </c>
      <c r="K216" s="7">
        <f>VLOOKUP(A216, sales!A:F, 2,FALSE)</f>
        <v>45</v>
      </c>
      <c r="L216" s="7">
        <f>VLOOKUP(A216, sales!A:F, 3,FALSE)</f>
        <v>1253</v>
      </c>
      <c r="M216" s="7">
        <f>VLOOKUP(A216, sales!A:F, 4,FALSE)</f>
        <v>112</v>
      </c>
      <c r="N216" s="7">
        <f>VLOOKUP(A216, sales!A:F, 5,FALSE)</f>
        <v>2</v>
      </c>
      <c r="O216" s="5">
        <f>VLOOKUP(K216, orders!A:I, 1,FALSE)</f>
        <v>45</v>
      </c>
      <c r="P216" s="7">
        <f>VLOOKUP(K216, orders!A:I, 2,FALSE)</f>
        <v>571</v>
      </c>
      <c r="Q216" s="7">
        <f>VLOOKUP(K216, orders!A:I, 3,FALSE)</f>
        <v>21738</v>
      </c>
      <c r="R216" s="10">
        <f>VLOOKUP(K216, orders!A:I, 4,FALSE)</f>
        <v>44346</v>
      </c>
      <c r="S216" s="11">
        <f>VLOOKUP(K216, orders!A:I, 5,FALSE)</f>
        <v>44368</v>
      </c>
      <c r="T216" s="7" t="str">
        <f>VLOOKUP(K216, orders!A:I, 6,FALSE)</f>
        <v>Agender</v>
      </c>
      <c r="U216" s="7">
        <f>VLOOKUP(K216, orders!A:I, 7,FALSE)</f>
        <v>22</v>
      </c>
      <c r="V216" s="7" t="str">
        <f>VLOOKUP(K216, orders!A:I, 8,FALSE)</f>
        <v>Australian Capital Territory</v>
      </c>
      <c r="W216" s="5">
        <f>VLOOKUP(P216, customers!A:D, 1, FALSE)</f>
        <v>571</v>
      </c>
      <c r="X216" s="7" t="str">
        <f>VLOOKUP(P216, customers!A:D, 2, FALSE)</f>
        <v>Kristofor Roos</v>
      </c>
      <c r="Y216" s="7"/>
    </row>
    <row r="217" spans="1:25">
      <c r="A217" s="2">
        <v>215</v>
      </c>
      <c r="B217" s="2" t="s">
        <v>3021</v>
      </c>
      <c r="C217" s="2" t="s">
        <v>3250</v>
      </c>
      <c r="D217" s="2" t="s">
        <v>3023</v>
      </c>
      <c r="E217" s="2" t="s">
        <v>3034</v>
      </c>
      <c r="F217" s="2">
        <v>105</v>
      </c>
      <c r="G217" s="2">
        <v>76</v>
      </c>
      <c r="H217" s="2" t="s">
        <v>3256</v>
      </c>
      <c r="I217" s="6">
        <f>VLOOKUP(A217, sales!A:F, 6,FALSE)</f>
        <v>112</v>
      </c>
      <c r="J217" s="7">
        <f>VLOOKUP(A217, sales!A:F, 1,FALSE)</f>
        <v>215</v>
      </c>
      <c r="K217" s="7">
        <f>VLOOKUP(A217, sales!A:F, 2,FALSE)</f>
        <v>45</v>
      </c>
      <c r="L217" s="7">
        <f>VLOOKUP(A217, sales!A:F, 3,FALSE)</f>
        <v>1258</v>
      </c>
      <c r="M217" s="7">
        <f>VLOOKUP(A217, sales!A:F, 4,FALSE)</f>
        <v>112</v>
      </c>
      <c r="N217" s="7">
        <f>VLOOKUP(A217, sales!A:F, 5,FALSE)</f>
        <v>1</v>
      </c>
      <c r="O217" s="5">
        <f>VLOOKUP(K217, orders!A:I, 1,FALSE)</f>
        <v>45</v>
      </c>
      <c r="P217" s="7">
        <f>VLOOKUP(K217, orders!A:I, 2,FALSE)</f>
        <v>571</v>
      </c>
      <c r="Q217" s="7">
        <f>VLOOKUP(K217, orders!A:I, 3,FALSE)</f>
        <v>21738</v>
      </c>
      <c r="R217" s="10">
        <f>VLOOKUP(K217, orders!A:I, 4,FALSE)</f>
        <v>44346</v>
      </c>
      <c r="S217" s="11">
        <f>VLOOKUP(K217, orders!A:I, 5,FALSE)</f>
        <v>44368</v>
      </c>
      <c r="T217" s="7" t="str">
        <f>VLOOKUP(K217, orders!A:I, 6,FALSE)</f>
        <v>Agender</v>
      </c>
      <c r="U217" s="7">
        <f>VLOOKUP(K217, orders!A:I, 7,FALSE)</f>
        <v>22</v>
      </c>
      <c r="V217" s="7" t="str">
        <f>VLOOKUP(K217, orders!A:I, 8,FALSE)</f>
        <v>Australian Capital Territory</v>
      </c>
      <c r="W217" s="5">
        <f>VLOOKUP(P217, customers!A:D, 1, FALSE)</f>
        <v>571</v>
      </c>
      <c r="X217" s="7" t="str">
        <f>VLOOKUP(P217, customers!A:D, 2, FALSE)</f>
        <v>Kristofor Roos</v>
      </c>
      <c r="Y217" s="7"/>
    </row>
    <row r="218" spans="1:25">
      <c r="A218" s="2">
        <v>216</v>
      </c>
      <c r="B218" s="2" t="s">
        <v>3021</v>
      </c>
      <c r="C218" s="2" t="s">
        <v>3250</v>
      </c>
      <c r="D218" s="2" t="s">
        <v>3026</v>
      </c>
      <c r="E218" s="2" t="s">
        <v>3034</v>
      </c>
      <c r="F218" s="2">
        <v>105</v>
      </c>
      <c r="G218" s="2">
        <v>69</v>
      </c>
      <c r="H218" s="2" t="s">
        <v>3257</v>
      </c>
      <c r="I218" s="6">
        <f>VLOOKUP(A218, sales!A:F, 6,FALSE)</f>
        <v>339</v>
      </c>
      <c r="J218" s="7">
        <f>VLOOKUP(A218, sales!A:F, 1,FALSE)</f>
        <v>216</v>
      </c>
      <c r="K218" s="7">
        <f>VLOOKUP(A218, sales!A:F, 2,FALSE)</f>
        <v>46</v>
      </c>
      <c r="L218" s="7">
        <f>VLOOKUP(A218, sales!A:F, 3,FALSE)</f>
        <v>666</v>
      </c>
      <c r="M218" s="7">
        <f>VLOOKUP(A218, sales!A:F, 4,FALSE)</f>
        <v>113</v>
      </c>
      <c r="N218" s="7">
        <f>VLOOKUP(A218, sales!A:F, 5,FALSE)</f>
        <v>3</v>
      </c>
      <c r="O218" s="5">
        <f>VLOOKUP(K218, orders!A:I, 1,FALSE)</f>
        <v>46</v>
      </c>
      <c r="P218" s="7">
        <f>VLOOKUP(K218, orders!A:I, 2,FALSE)</f>
        <v>922</v>
      </c>
      <c r="Q218" s="7">
        <f>VLOOKUP(K218, orders!A:I, 3,FALSE)</f>
        <v>25378</v>
      </c>
      <c r="R218" s="10">
        <f>VLOOKUP(K218, orders!A:I, 4,FALSE)</f>
        <v>44369</v>
      </c>
      <c r="S218" s="11">
        <f>VLOOKUP(K218, orders!A:I, 5,FALSE)</f>
        <v>44381</v>
      </c>
      <c r="T218" s="7" t="str">
        <f>VLOOKUP(K218, orders!A:I, 6,FALSE)</f>
        <v>Polygender</v>
      </c>
      <c r="U218" s="7">
        <f>VLOOKUP(K218, orders!A:I, 7,FALSE)</f>
        <v>53</v>
      </c>
      <c r="V218" s="7" t="str">
        <f>VLOOKUP(K218, orders!A:I, 8,FALSE)</f>
        <v>Victoria</v>
      </c>
      <c r="W218" s="5">
        <f>VLOOKUP(P218, customers!A:D, 1, FALSE)</f>
        <v>922</v>
      </c>
      <c r="X218" s="7" t="str">
        <f>VLOOKUP(P218, customers!A:D, 2, FALSE)</f>
        <v>Adena Venn</v>
      </c>
      <c r="Y218" s="7"/>
    </row>
    <row r="219" spans="1:25">
      <c r="A219" s="2">
        <v>217</v>
      </c>
      <c r="B219" s="2" t="s">
        <v>3021</v>
      </c>
      <c r="C219" s="2" t="s">
        <v>3250</v>
      </c>
      <c r="D219" s="2" t="s">
        <v>3028</v>
      </c>
      <c r="E219" s="2" t="s">
        <v>3034</v>
      </c>
      <c r="F219" s="2">
        <v>105</v>
      </c>
      <c r="G219" s="2">
        <v>43</v>
      </c>
      <c r="H219" s="2" t="s">
        <v>3258</v>
      </c>
      <c r="I219" s="6">
        <f>VLOOKUP(A219, sales!A:F, 6,FALSE)</f>
        <v>102</v>
      </c>
      <c r="J219" s="7">
        <f>VLOOKUP(A219, sales!A:F, 1,FALSE)</f>
        <v>217</v>
      </c>
      <c r="K219" s="7">
        <f>VLOOKUP(A219, sales!A:F, 2,FALSE)</f>
        <v>46</v>
      </c>
      <c r="L219" s="7">
        <f>VLOOKUP(A219, sales!A:F, 3,FALSE)</f>
        <v>498</v>
      </c>
      <c r="M219" s="7">
        <f>VLOOKUP(A219, sales!A:F, 4,FALSE)</f>
        <v>102</v>
      </c>
      <c r="N219" s="7">
        <f>VLOOKUP(A219, sales!A:F, 5,FALSE)</f>
        <v>1</v>
      </c>
      <c r="O219" s="5">
        <f>VLOOKUP(K219, orders!A:I, 1,FALSE)</f>
        <v>46</v>
      </c>
      <c r="P219" s="7">
        <f>VLOOKUP(K219, orders!A:I, 2,FALSE)</f>
        <v>922</v>
      </c>
      <c r="Q219" s="7">
        <f>VLOOKUP(K219, orders!A:I, 3,FALSE)</f>
        <v>25378</v>
      </c>
      <c r="R219" s="10">
        <f>VLOOKUP(K219, orders!A:I, 4,FALSE)</f>
        <v>44369</v>
      </c>
      <c r="S219" s="11">
        <f>VLOOKUP(K219, orders!A:I, 5,FALSE)</f>
        <v>44381</v>
      </c>
      <c r="T219" s="7" t="str">
        <f>VLOOKUP(K219, orders!A:I, 6,FALSE)</f>
        <v>Polygender</v>
      </c>
      <c r="U219" s="7">
        <f>VLOOKUP(K219, orders!A:I, 7,FALSE)</f>
        <v>53</v>
      </c>
      <c r="V219" s="7" t="str">
        <f>VLOOKUP(K219, orders!A:I, 8,FALSE)</f>
        <v>Victoria</v>
      </c>
      <c r="W219" s="5">
        <f>VLOOKUP(P219, customers!A:D, 1, FALSE)</f>
        <v>922</v>
      </c>
      <c r="X219" s="7" t="str">
        <f>VLOOKUP(P219, customers!A:D, 2, FALSE)</f>
        <v>Adena Venn</v>
      </c>
      <c r="Y219" s="7"/>
    </row>
    <row r="220" spans="1:25">
      <c r="A220" s="2">
        <v>218</v>
      </c>
      <c r="B220" s="2" t="s">
        <v>3021</v>
      </c>
      <c r="C220" s="2" t="s">
        <v>3250</v>
      </c>
      <c r="D220" s="2" t="s">
        <v>3030</v>
      </c>
      <c r="E220" s="2" t="s">
        <v>3034</v>
      </c>
      <c r="F220" s="2">
        <v>105</v>
      </c>
      <c r="G220" s="2">
        <v>44</v>
      </c>
      <c r="H220" s="2" t="s">
        <v>3259</v>
      </c>
      <c r="I220" s="6">
        <f>VLOOKUP(A220, sales!A:F, 6,FALSE)</f>
        <v>327</v>
      </c>
      <c r="J220" s="7">
        <f>VLOOKUP(A220, sales!A:F, 1,FALSE)</f>
        <v>218</v>
      </c>
      <c r="K220" s="7">
        <f>VLOOKUP(A220, sales!A:F, 2,FALSE)</f>
        <v>46</v>
      </c>
      <c r="L220" s="7">
        <f>VLOOKUP(A220, sales!A:F, 3,FALSE)</f>
        <v>316</v>
      </c>
      <c r="M220" s="7">
        <f>VLOOKUP(A220, sales!A:F, 4,FALSE)</f>
        <v>109</v>
      </c>
      <c r="N220" s="7">
        <f>VLOOKUP(A220, sales!A:F, 5,FALSE)</f>
        <v>3</v>
      </c>
      <c r="O220" s="5">
        <f>VLOOKUP(K220, orders!A:I, 1,FALSE)</f>
        <v>46</v>
      </c>
      <c r="P220" s="7">
        <f>VLOOKUP(K220, orders!A:I, 2,FALSE)</f>
        <v>922</v>
      </c>
      <c r="Q220" s="7">
        <f>VLOOKUP(K220, orders!A:I, 3,FALSE)</f>
        <v>25378</v>
      </c>
      <c r="R220" s="10">
        <f>VLOOKUP(K220, orders!A:I, 4,FALSE)</f>
        <v>44369</v>
      </c>
      <c r="S220" s="11">
        <f>VLOOKUP(K220, orders!A:I, 5,FALSE)</f>
        <v>44381</v>
      </c>
      <c r="T220" s="7" t="str">
        <f>VLOOKUP(K220, orders!A:I, 6,FALSE)</f>
        <v>Polygender</v>
      </c>
      <c r="U220" s="7">
        <f>VLOOKUP(K220, orders!A:I, 7,FALSE)</f>
        <v>53</v>
      </c>
      <c r="V220" s="7" t="str">
        <f>VLOOKUP(K220, orders!A:I, 8,FALSE)</f>
        <v>Victoria</v>
      </c>
      <c r="W220" s="5">
        <f>VLOOKUP(P220, customers!A:D, 1, FALSE)</f>
        <v>922</v>
      </c>
      <c r="X220" s="7" t="str">
        <f>VLOOKUP(P220, customers!A:D, 2, FALSE)</f>
        <v>Adena Venn</v>
      </c>
      <c r="Y220" s="7"/>
    </row>
    <row r="221" spans="1:25">
      <c r="A221" s="2">
        <v>219</v>
      </c>
      <c r="B221" s="2" t="s">
        <v>3021</v>
      </c>
      <c r="C221" s="2" t="s">
        <v>3250</v>
      </c>
      <c r="D221" s="2" t="s">
        <v>3032</v>
      </c>
      <c r="E221" s="2" t="s">
        <v>3034</v>
      </c>
      <c r="F221" s="2">
        <v>105</v>
      </c>
      <c r="G221" s="2">
        <v>57</v>
      </c>
      <c r="H221" s="2" t="s">
        <v>3260</v>
      </c>
      <c r="I221" s="6">
        <f>VLOOKUP(A221, sales!A:F, 6,FALSE)</f>
        <v>186</v>
      </c>
      <c r="J221" s="7">
        <f>VLOOKUP(A221, sales!A:F, 1,FALSE)</f>
        <v>219</v>
      </c>
      <c r="K221" s="7">
        <f>VLOOKUP(A221, sales!A:F, 2,FALSE)</f>
        <v>47</v>
      </c>
      <c r="L221" s="7">
        <f>VLOOKUP(A221, sales!A:F, 3,FALSE)</f>
        <v>664</v>
      </c>
      <c r="M221" s="7">
        <f>VLOOKUP(A221, sales!A:F, 4,FALSE)</f>
        <v>93</v>
      </c>
      <c r="N221" s="7">
        <f>VLOOKUP(A221, sales!A:F, 5,FALSE)</f>
        <v>2</v>
      </c>
      <c r="O221" s="5">
        <f>VLOOKUP(K221, orders!A:I, 1,FALSE)</f>
        <v>47</v>
      </c>
      <c r="P221" s="7">
        <f>VLOOKUP(K221, orders!A:I, 2,FALSE)</f>
        <v>791</v>
      </c>
      <c r="Q221" s="7">
        <f>VLOOKUP(K221, orders!A:I, 3,FALSE)</f>
        <v>35453</v>
      </c>
      <c r="R221" s="10">
        <f>VLOOKUP(K221, orders!A:I, 4,FALSE)</f>
        <v>44307</v>
      </c>
      <c r="S221" s="11">
        <f>VLOOKUP(K221, orders!A:I, 5,FALSE)</f>
        <v>44309</v>
      </c>
      <c r="T221" s="7" t="str">
        <f>VLOOKUP(K221, orders!A:I, 6,FALSE)</f>
        <v>Agender</v>
      </c>
      <c r="U221" s="7">
        <f>VLOOKUP(K221, orders!A:I, 7,FALSE)</f>
        <v>34</v>
      </c>
      <c r="V221" s="7" t="str">
        <f>VLOOKUP(K221, orders!A:I, 8,FALSE)</f>
        <v>Queensland</v>
      </c>
      <c r="W221" s="5">
        <f>VLOOKUP(P221, customers!A:D, 1, FALSE)</f>
        <v>791</v>
      </c>
      <c r="X221" s="7" t="str">
        <f>VLOOKUP(P221, customers!A:D, 2, FALSE)</f>
        <v>Jojo Toffanini</v>
      </c>
      <c r="Y221" s="7"/>
    </row>
    <row r="222" spans="1:25">
      <c r="A222" s="2">
        <v>220</v>
      </c>
      <c r="B222" s="2" t="s">
        <v>3021</v>
      </c>
      <c r="C222" s="2" t="s">
        <v>3250</v>
      </c>
      <c r="D222" s="2" t="s">
        <v>3023</v>
      </c>
      <c r="E222" s="2" t="s">
        <v>3040</v>
      </c>
      <c r="F222" s="2">
        <v>105</v>
      </c>
      <c r="G222" s="2">
        <v>57</v>
      </c>
      <c r="H222" s="2" t="s">
        <v>3261</v>
      </c>
      <c r="I222" s="6">
        <f>VLOOKUP(A222, sales!A:F, 6,FALSE)</f>
        <v>234</v>
      </c>
      <c r="J222" s="7">
        <f>VLOOKUP(A222, sales!A:F, 1,FALSE)</f>
        <v>220</v>
      </c>
      <c r="K222" s="7">
        <f>VLOOKUP(A222, sales!A:F, 2,FALSE)</f>
        <v>47</v>
      </c>
      <c r="L222" s="7">
        <f>VLOOKUP(A222, sales!A:F, 3,FALSE)</f>
        <v>823</v>
      </c>
      <c r="M222" s="7">
        <f>VLOOKUP(A222, sales!A:F, 4,FALSE)</f>
        <v>117</v>
      </c>
      <c r="N222" s="7">
        <f>VLOOKUP(A222, sales!A:F, 5,FALSE)</f>
        <v>2</v>
      </c>
      <c r="O222" s="5">
        <f>VLOOKUP(K222, orders!A:I, 1,FALSE)</f>
        <v>47</v>
      </c>
      <c r="P222" s="7">
        <f>VLOOKUP(K222, orders!A:I, 2,FALSE)</f>
        <v>791</v>
      </c>
      <c r="Q222" s="7">
        <f>VLOOKUP(K222, orders!A:I, 3,FALSE)</f>
        <v>35453</v>
      </c>
      <c r="R222" s="10">
        <f>VLOOKUP(K222, orders!A:I, 4,FALSE)</f>
        <v>44307</v>
      </c>
      <c r="S222" s="11">
        <f>VLOOKUP(K222, orders!A:I, 5,FALSE)</f>
        <v>44309</v>
      </c>
      <c r="T222" s="7" t="str">
        <f>VLOOKUP(K222, orders!A:I, 6,FALSE)</f>
        <v>Agender</v>
      </c>
      <c r="U222" s="7">
        <f>VLOOKUP(K222, orders!A:I, 7,FALSE)</f>
        <v>34</v>
      </c>
      <c r="V222" s="7" t="str">
        <f>VLOOKUP(K222, orders!A:I, 8,FALSE)</f>
        <v>Queensland</v>
      </c>
      <c r="W222" s="5">
        <f>VLOOKUP(P222, customers!A:D, 1, FALSE)</f>
        <v>791</v>
      </c>
      <c r="X222" s="7" t="str">
        <f>VLOOKUP(P222, customers!A:D, 2, FALSE)</f>
        <v>Jojo Toffanini</v>
      </c>
      <c r="Y222" s="7"/>
    </row>
    <row r="223" spans="1:25">
      <c r="A223" s="2">
        <v>221</v>
      </c>
      <c r="B223" s="2" t="s">
        <v>3021</v>
      </c>
      <c r="C223" s="2" t="s">
        <v>3250</v>
      </c>
      <c r="D223" s="2" t="s">
        <v>3026</v>
      </c>
      <c r="E223" s="2" t="s">
        <v>3040</v>
      </c>
      <c r="F223" s="2">
        <v>105</v>
      </c>
      <c r="G223" s="2">
        <v>40</v>
      </c>
      <c r="H223" s="2" t="s">
        <v>3262</v>
      </c>
      <c r="I223" s="6">
        <f>VLOOKUP(A223, sales!A:F, 6,FALSE)</f>
        <v>91</v>
      </c>
      <c r="J223" s="7">
        <f>VLOOKUP(A223, sales!A:F, 1,FALSE)</f>
        <v>221</v>
      </c>
      <c r="K223" s="7">
        <f>VLOOKUP(A223, sales!A:F, 2,FALSE)</f>
        <v>47</v>
      </c>
      <c r="L223" s="7">
        <f>VLOOKUP(A223, sales!A:F, 3,FALSE)</f>
        <v>777</v>
      </c>
      <c r="M223" s="7">
        <f>VLOOKUP(A223, sales!A:F, 4,FALSE)</f>
        <v>91</v>
      </c>
      <c r="N223" s="7">
        <f>VLOOKUP(A223, sales!A:F, 5,FALSE)</f>
        <v>1</v>
      </c>
      <c r="O223" s="5">
        <f>VLOOKUP(K223, orders!A:I, 1,FALSE)</f>
        <v>47</v>
      </c>
      <c r="P223" s="7">
        <f>VLOOKUP(K223, orders!A:I, 2,FALSE)</f>
        <v>791</v>
      </c>
      <c r="Q223" s="7">
        <f>VLOOKUP(K223, orders!A:I, 3,FALSE)</f>
        <v>35453</v>
      </c>
      <c r="R223" s="10">
        <f>VLOOKUP(K223, orders!A:I, 4,FALSE)</f>
        <v>44307</v>
      </c>
      <c r="S223" s="11">
        <f>VLOOKUP(K223, orders!A:I, 5,FALSE)</f>
        <v>44309</v>
      </c>
      <c r="T223" s="7" t="str">
        <f>VLOOKUP(K223, orders!A:I, 6,FALSE)</f>
        <v>Agender</v>
      </c>
      <c r="U223" s="7">
        <f>VLOOKUP(K223, orders!A:I, 7,FALSE)</f>
        <v>34</v>
      </c>
      <c r="V223" s="7" t="str">
        <f>VLOOKUP(K223, orders!A:I, 8,FALSE)</f>
        <v>Queensland</v>
      </c>
      <c r="W223" s="5">
        <f>VLOOKUP(P223, customers!A:D, 1, FALSE)</f>
        <v>791</v>
      </c>
      <c r="X223" s="7" t="str">
        <f>VLOOKUP(P223, customers!A:D, 2, FALSE)</f>
        <v>Jojo Toffanini</v>
      </c>
      <c r="Y223" s="7"/>
    </row>
    <row r="224" spans="1:25">
      <c r="A224" s="2">
        <v>222</v>
      </c>
      <c r="B224" s="2" t="s">
        <v>3021</v>
      </c>
      <c r="C224" s="2" t="s">
        <v>3250</v>
      </c>
      <c r="D224" s="2" t="s">
        <v>3028</v>
      </c>
      <c r="E224" s="2" t="s">
        <v>3040</v>
      </c>
      <c r="F224" s="2">
        <v>105</v>
      </c>
      <c r="G224" s="2">
        <v>62</v>
      </c>
      <c r="H224" s="2" t="s">
        <v>3263</v>
      </c>
      <c r="I224" s="6">
        <f>VLOOKUP(A224, sales!A:F, 6,FALSE)</f>
        <v>236</v>
      </c>
      <c r="J224" s="7">
        <f>VLOOKUP(A224, sales!A:F, 1,FALSE)</f>
        <v>222</v>
      </c>
      <c r="K224" s="7">
        <f>VLOOKUP(A224, sales!A:F, 2,FALSE)</f>
        <v>47</v>
      </c>
      <c r="L224" s="7">
        <f>VLOOKUP(A224, sales!A:F, 3,FALSE)</f>
        <v>78</v>
      </c>
      <c r="M224" s="7">
        <f>VLOOKUP(A224, sales!A:F, 4,FALSE)</f>
        <v>118</v>
      </c>
      <c r="N224" s="7">
        <f>VLOOKUP(A224, sales!A:F, 5,FALSE)</f>
        <v>2</v>
      </c>
      <c r="O224" s="5">
        <f>VLOOKUP(K224, orders!A:I, 1,FALSE)</f>
        <v>47</v>
      </c>
      <c r="P224" s="7">
        <f>VLOOKUP(K224, orders!A:I, 2,FALSE)</f>
        <v>791</v>
      </c>
      <c r="Q224" s="7">
        <f>VLOOKUP(K224, orders!A:I, 3,FALSE)</f>
        <v>35453</v>
      </c>
      <c r="R224" s="10">
        <f>VLOOKUP(K224, orders!A:I, 4,FALSE)</f>
        <v>44307</v>
      </c>
      <c r="S224" s="11">
        <f>VLOOKUP(K224, orders!A:I, 5,FALSE)</f>
        <v>44309</v>
      </c>
      <c r="T224" s="7" t="str">
        <f>VLOOKUP(K224, orders!A:I, 6,FALSE)</f>
        <v>Agender</v>
      </c>
      <c r="U224" s="7">
        <f>VLOOKUP(K224, orders!A:I, 7,FALSE)</f>
        <v>34</v>
      </c>
      <c r="V224" s="7" t="str">
        <f>VLOOKUP(K224, orders!A:I, 8,FALSE)</f>
        <v>Queensland</v>
      </c>
      <c r="W224" s="5">
        <f>VLOOKUP(P224, customers!A:D, 1, FALSE)</f>
        <v>791</v>
      </c>
      <c r="X224" s="7" t="str">
        <f>VLOOKUP(P224, customers!A:D, 2, FALSE)</f>
        <v>Jojo Toffanini</v>
      </c>
      <c r="Y224" s="7"/>
    </row>
    <row r="225" spans="1:25">
      <c r="A225" s="2">
        <v>223</v>
      </c>
      <c r="B225" s="2" t="s">
        <v>3021</v>
      </c>
      <c r="C225" s="2" t="s">
        <v>3250</v>
      </c>
      <c r="D225" s="2" t="s">
        <v>3030</v>
      </c>
      <c r="E225" s="2" t="s">
        <v>3040</v>
      </c>
      <c r="F225" s="2">
        <v>105</v>
      </c>
      <c r="G225" s="2">
        <v>53</v>
      </c>
      <c r="H225" s="2" t="s">
        <v>3264</v>
      </c>
      <c r="I225" s="6">
        <f>VLOOKUP(A225, sales!A:F, 6,FALSE)</f>
        <v>345</v>
      </c>
      <c r="J225" s="7">
        <f>VLOOKUP(A225, sales!A:F, 1,FALSE)</f>
        <v>223</v>
      </c>
      <c r="K225" s="7">
        <f>VLOOKUP(A225, sales!A:F, 2,FALSE)</f>
        <v>47</v>
      </c>
      <c r="L225" s="7">
        <f>VLOOKUP(A225, sales!A:F, 3,FALSE)</f>
        <v>1089</v>
      </c>
      <c r="M225" s="7">
        <f>VLOOKUP(A225, sales!A:F, 4,FALSE)</f>
        <v>115</v>
      </c>
      <c r="N225" s="7">
        <f>VLOOKUP(A225, sales!A:F, 5,FALSE)</f>
        <v>3</v>
      </c>
      <c r="O225" s="5">
        <f>VLOOKUP(K225, orders!A:I, 1,FALSE)</f>
        <v>47</v>
      </c>
      <c r="P225" s="7">
        <f>VLOOKUP(K225, orders!A:I, 2,FALSE)</f>
        <v>791</v>
      </c>
      <c r="Q225" s="7">
        <f>VLOOKUP(K225, orders!A:I, 3,FALSE)</f>
        <v>35453</v>
      </c>
      <c r="R225" s="10">
        <f>VLOOKUP(K225, orders!A:I, 4,FALSE)</f>
        <v>44307</v>
      </c>
      <c r="S225" s="11">
        <f>VLOOKUP(K225, orders!A:I, 5,FALSE)</f>
        <v>44309</v>
      </c>
      <c r="T225" s="7" t="str">
        <f>VLOOKUP(K225, orders!A:I, 6,FALSE)</f>
        <v>Agender</v>
      </c>
      <c r="U225" s="7">
        <f>VLOOKUP(K225, orders!A:I, 7,FALSE)</f>
        <v>34</v>
      </c>
      <c r="V225" s="7" t="str">
        <f>VLOOKUP(K225, orders!A:I, 8,FALSE)</f>
        <v>Queensland</v>
      </c>
      <c r="W225" s="5">
        <f>VLOOKUP(P225, customers!A:D, 1, FALSE)</f>
        <v>791</v>
      </c>
      <c r="X225" s="7" t="str">
        <f>VLOOKUP(P225, customers!A:D, 2, FALSE)</f>
        <v>Jojo Toffanini</v>
      </c>
      <c r="Y225" s="7"/>
    </row>
    <row r="226" spans="1:25">
      <c r="A226" s="2">
        <v>224</v>
      </c>
      <c r="B226" s="2" t="s">
        <v>3021</v>
      </c>
      <c r="C226" s="2" t="s">
        <v>3250</v>
      </c>
      <c r="D226" s="2" t="s">
        <v>3032</v>
      </c>
      <c r="E226" s="2" t="s">
        <v>3040</v>
      </c>
      <c r="F226" s="2">
        <v>105</v>
      </c>
      <c r="G226" s="2">
        <v>53</v>
      </c>
      <c r="H226" s="2" t="s">
        <v>3265</v>
      </c>
      <c r="I226" s="6">
        <f>VLOOKUP(A226, sales!A:F, 6,FALSE)</f>
        <v>97</v>
      </c>
      <c r="J226" s="7">
        <f>VLOOKUP(A226, sales!A:F, 1,FALSE)</f>
        <v>224</v>
      </c>
      <c r="K226" s="7">
        <f>VLOOKUP(A226, sales!A:F, 2,FALSE)</f>
        <v>48</v>
      </c>
      <c r="L226" s="7">
        <f>VLOOKUP(A226, sales!A:F, 3,FALSE)</f>
        <v>960</v>
      </c>
      <c r="M226" s="7">
        <f>VLOOKUP(A226, sales!A:F, 4,FALSE)</f>
        <v>97</v>
      </c>
      <c r="N226" s="7">
        <f>VLOOKUP(A226, sales!A:F, 5,FALSE)</f>
        <v>1</v>
      </c>
      <c r="O226" s="5">
        <f>VLOOKUP(K226, orders!A:I, 1,FALSE)</f>
        <v>48</v>
      </c>
      <c r="P226" s="7">
        <f>VLOOKUP(K226, orders!A:I, 2,FALSE)</f>
        <v>620</v>
      </c>
      <c r="Q226" s="7">
        <f>VLOOKUP(K226, orders!A:I, 3,FALSE)</f>
        <v>31712</v>
      </c>
      <c r="R226" s="10">
        <f>VLOOKUP(K226, orders!A:I, 4,FALSE)</f>
        <v>44302</v>
      </c>
      <c r="S226" s="11">
        <f>VLOOKUP(K226, orders!A:I, 5,FALSE)</f>
        <v>44309</v>
      </c>
      <c r="T226" s="7" t="str">
        <f>VLOOKUP(K226, orders!A:I, 6,FALSE)</f>
        <v>Male</v>
      </c>
      <c r="U226" s="7">
        <f>VLOOKUP(K226, orders!A:I, 7,FALSE)</f>
        <v>35</v>
      </c>
      <c r="V226" s="7" t="str">
        <f>VLOOKUP(K226, orders!A:I, 8,FALSE)</f>
        <v>Australian Capital Territory</v>
      </c>
      <c r="W226" s="5">
        <f>VLOOKUP(P226, customers!A:D, 1, FALSE)</f>
        <v>620</v>
      </c>
      <c r="X226" s="7" t="str">
        <f>VLOOKUP(P226, customers!A:D, 2, FALSE)</f>
        <v>Phillipe Gatecliffe</v>
      </c>
      <c r="Y226" s="7"/>
    </row>
    <row r="227" spans="1:25">
      <c r="A227" s="2">
        <v>225</v>
      </c>
      <c r="B227" s="2" t="s">
        <v>3021</v>
      </c>
      <c r="C227" s="2" t="s">
        <v>3250</v>
      </c>
      <c r="D227" s="2" t="s">
        <v>3023</v>
      </c>
      <c r="E227" s="2" t="s">
        <v>3046</v>
      </c>
      <c r="F227" s="2">
        <v>105</v>
      </c>
      <c r="G227" s="2">
        <v>50</v>
      </c>
      <c r="H227" s="2" t="s">
        <v>3266</v>
      </c>
      <c r="I227" s="6">
        <f>VLOOKUP(A227, sales!A:F, 6,FALSE)</f>
        <v>339</v>
      </c>
      <c r="J227" s="7">
        <f>VLOOKUP(A227, sales!A:F, 1,FALSE)</f>
        <v>225</v>
      </c>
      <c r="K227" s="7">
        <f>VLOOKUP(A227, sales!A:F, 2,FALSE)</f>
        <v>48</v>
      </c>
      <c r="L227" s="7">
        <f>VLOOKUP(A227, sales!A:F, 3,FALSE)</f>
        <v>683</v>
      </c>
      <c r="M227" s="7">
        <f>VLOOKUP(A227, sales!A:F, 4,FALSE)</f>
        <v>113</v>
      </c>
      <c r="N227" s="7">
        <f>VLOOKUP(A227, sales!A:F, 5,FALSE)</f>
        <v>3</v>
      </c>
      <c r="O227" s="5">
        <f>VLOOKUP(K227, orders!A:I, 1,FALSE)</f>
        <v>48</v>
      </c>
      <c r="P227" s="7">
        <f>VLOOKUP(K227, orders!A:I, 2,FALSE)</f>
        <v>620</v>
      </c>
      <c r="Q227" s="7">
        <f>VLOOKUP(K227, orders!A:I, 3,FALSE)</f>
        <v>31712</v>
      </c>
      <c r="R227" s="10">
        <f>VLOOKUP(K227, orders!A:I, 4,FALSE)</f>
        <v>44302</v>
      </c>
      <c r="S227" s="11">
        <f>VLOOKUP(K227, orders!A:I, 5,FALSE)</f>
        <v>44309</v>
      </c>
      <c r="T227" s="7" t="str">
        <f>VLOOKUP(K227, orders!A:I, 6,FALSE)</f>
        <v>Male</v>
      </c>
      <c r="U227" s="7">
        <f>VLOOKUP(K227, orders!A:I, 7,FALSE)</f>
        <v>35</v>
      </c>
      <c r="V227" s="7" t="str">
        <f>VLOOKUP(K227, orders!A:I, 8,FALSE)</f>
        <v>Australian Capital Territory</v>
      </c>
      <c r="W227" s="5">
        <f>VLOOKUP(P227, customers!A:D, 1, FALSE)</f>
        <v>620</v>
      </c>
      <c r="X227" s="7" t="str">
        <f>VLOOKUP(P227, customers!A:D, 2, FALSE)</f>
        <v>Phillipe Gatecliffe</v>
      </c>
      <c r="Y227" s="7"/>
    </row>
    <row r="228" spans="1:25">
      <c r="A228" s="2">
        <v>226</v>
      </c>
      <c r="B228" s="2" t="s">
        <v>3021</v>
      </c>
      <c r="C228" s="2" t="s">
        <v>3250</v>
      </c>
      <c r="D228" s="2" t="s">
        <v>3026</v>
      </c>
      <c r="E228" s="2" t="s">
        <v>3046</v>
      </c>
      <c r="F228" s="2">
        <v>105</v>
      </c>
      <c r="G228" s="2">
        <v>63</v>
      </c>
      <c r="H228" s="2" t="s">
        <v>3267</v>
      </c>
      <c r="I228" s="6">
        <f>VLOOKUP(A228, sales!A:F, 6,FALSE)</f>
        <v>312</v>
      </c>
      <c r="J228" s="7">
        <f>VLOOKUP(A228, sales!A:F, 1,FALSE)</f>
        <v>226</v>
      </c>
      <c r="K228" s="7">
        <f>VLOOKUP(A228, sales!A:F, 2,FALSE)</f>
        <v>49</v>
      </c>
      <c r="L228" s="7">
        <f>VLOOKUP(A228, sales!A:F, 3,FALSE)</f>
        <v>40</v>
      </c>
      <c r="M228" s="7">
        <f>VLOOKUP(A228, sales!A:F, 4,FALSE)</f>
        <v>104</v>
      </c>
      <c r="N228" s="7">
        <f>VLOOKUP(A228, sales!A:F, 5,FALSE)</f>
        <v>3</v>
      </c>
      <c r="O228" s="5">
        <f>VLOOKUP(K228, orders!A:I, 1,FALSE)</f>
        <v>49</v>
      </c>
      <c r="P228" s="7">
        <f>VLOOKUP(K228, orders!A:I, 2,FALSE)</f>
        <v>336</v>
      </c>
      <c r="Q228" s="7">
        <f>VLOOKUP(K228, orders!A:I, 3,FALSE)</f>
        <v>24219</v>
      </c>
      <c r="R228" s="10">
        <f>VLOOKUP(K228, orders!A:I, 4,FALSE)</f>
        <v>44218</v>
      </c>
      <c r="S228" s="11">
        <f>VLOOKUP(K228, orders!A:I, 5,FALSE)</f>
        <v>44240</v>
      </c>
      <c r="T228" s="7" t="str">
        <f>VLOOKUP(K228, orders!A:I, 6,FALSE)</f>
        <v>Male</v>
      </c>
      <c r="U228" s="7">
        <f>VLOOKUP(K228, orders!A:I, 7,FALSE)</f>
        <v>35</v>
      </c>
      <c r="V228" s="7" t="str">
        <f>VLOOKUP(K228, orders!A:I, 8,FALSE)</f>
        <v>Australian Capital Territory</v>
      </c>
      <c r="W228" s="5">
        <f>VLOOKUP(P228, customers!A:D, 1, FALSE)</f>
        <v>336</v>
      </c>
      <c r="X228" s="7" t="str">
        <f>VLOOKUP(P228, customers!A:D, 2, FALSE)</f>
        <v>Julian Sponer</v>
      </c>
      <c r="Y228" s="7"/>
    </row>
    <row r="229" spans="1:25">
      <c r="A229" s="2">
        <v>227</v>
      </c>
      <c r="B229" s="2" t="s">
        <v>3021</v>
      </c>
      <c r="C229" s="2" t="s">
        <v>3250</v>
      </c>
      <c r="D229" s="2" t="s">
        <v>3028</v>
      </c>
      <c r="E229" s="2" t="s">
        <v>3046</v>
      </c>
      <c r="F229" s="2">
        <v>105</v>
      </c>
      <c r="G229" s="2">
        <v>56</v>
      </c>
      <c r="H229" s="2" t="s">
        <v>3268</v>
      </c>
      <c r="I229" s="6">
        <f>VLOOKUP(A229, sales!A:F, 6,FALSE)</f>
        <v>180</v>
      </c>
      <c r="J229" s="7">
        <f>VLOOKUP(A229, sales!A:F, 1,FALSE)</f>
        <v>227</v>
      </c>
      <c r="K229" s="7">
        <f>VLOOKUP(A229, sales!A:F, 2,FALSE)</f>
        <v>49</v>
      </c>
      <c r="L229" s="7">
        <f>VLOOKUP(A229, sales!A:F, 3,FALSE)</f>
        <v>1044</v>
      </c>
      <c r="M229" s="7">
        <f>VLOOKUP(A229, sales!A:F, 4,FALSE)</f>
        <v>90</v>
      </c>
      <c r="N229" s="7">
        <f>VLOOKUP(A229, sales!A:F, 5,FALSE)</f>
        <v>2</v>
      </c>
      <c r="O229" s="5">
        <f>VLOOKUP(K229, orders!A:I, 1,FALSE)</f>
        <v>49</v>
      </c>
      <c r="P229" s="7">
        <f>VLOOKUP(K229, orders!A:I, 2,FALSE)</f>
        <v>336</v>
      </c>
      <c r="Q229" s="7">
        <f>VLOOKUP(K229, orders!A:I, 3,FALSE)</f>
        <v>24219</v>
      </c>
      <c r="R229" s="10">
        <f>VLOOKUP(K229, orders!A:I, 4,FALSE)</f>
        <v>44218</v>
      </c>
      <c r="S229" s="11">
        <f>VLOOKUP(K229, orders!A:I, 5,FALSE)</f>
        <v>44240</v>
      </c>
      <c r="T229" s="7" t="str">
        <f>VLOOKUP(K229, orders!A:I, 6,FALSE)</f>
        <v>Male</v>
      </c>
      <c r="U229" s="7">
        <f>VLOOKUP(K229, orders!A:I, 7,FALSE)</f>
        <v>35</v>
      </c>
      <c r="V229" s="7" t="str">
        <f>VLOOKUP(K229, orders!A:I, 8,FALSE)</f>
        <v>Australian Capital Territory</v>
      </c>
      <c r="W229" s="5">
        <f>VLOOKUP(P229, customers!A:D, 1, FALSE)</f>
        <v>336</v>
      </c>
      <c r="X229" s="7" t="str">
        <f>VLOOKUP(P229, customers!A:D, 2, FALSE)</f>
        <v>Julian Sponer</v>
      </c>
      <c r="Y229" s="7"/>
    </row>
    <row r="230" spans="1:25">
      <c r="A230" s="2">
        <v>228</v>
      </c>
      <c r="B230" s="2" t="s">
        <v>3021</v>
      </c>
      <c r="C230" s="2" t="s">
        <v>3250</v>
      </c>
      <c r="D230" s="2" t="s">
        <v>3030</v>
      </c>
      <c r="E230" s="2" t="s">
        <v>3046</v>
      </c>
      <c r="F230" s="2">
        <v>105</v>
      </c>
      <c r="G230" s="2">
        <v>56</v>
      </c>
      <c r="H230" s="2" t="s">
        <v>3269</v>
      </c>
      <c r="I230" s="6">
        <f>VLOOKUP(A230, sales!A:F, 6,FALSE)</f>
        <v>91</v>
      </c>
      <c r="J230" s="7">
        <f>VLOOKUP(A230, sales!A:F, 1,FALSE)</f>
        <v>228</v>
      </c>
      <c r="K230" s="7">
        <f>VLOOKUP(A230, sales!A:F, 2,FALSE)</f>
        <v>49</v>
      </c>
      <c r="L230" s="7">
        <f>VLOOKUP(A230, sales!A:F, 3,FALSE)</f>
        <v>773</v>
      </c>
      <c r="M230" s="7">
        <f>VLOOKUP(A230, sales!A:F, 4,FALSE)</f>
        <v>91</v>
      </c>
      <c r="N230" s="7">
        <f>VLOOKUP(A230, sales!A:F, 5,FALSE)</f>
        <v>1</v>
      </c>
      <c r="O230" s="5">
        <f>VLOOKUP(K230, orders!A:I, 1,FALSE)</f>
        <v>49</v>
      </c>
      <c r="P230" s="7">
        <f>VLOOKUP(K230, orders!A:I, 2,FALSE)</f>
        <v>336</v>
      </c>
      <c r="Q230" s="7">
        <f>VLOOKUP(K230, orders!A:I, 3,FALSE)</f>
        <v>24219</v>
      </c>
      <c r="R230" s="10">
        <f>VLOOKUP(K230, orders!A:I, 4,FALSE)</f>
        <v>44218</v>
      </c>
      <c r="S230" s="11">
        <f>VLOOKUP(K230, orders!A:I, 5,FALSE)</f>
        <v>44240</v>
      </c>
      <c r="T230" s="7" t="str">
        <f>VLOOKUP(K230, orders!A:I, 6,FALSE)</f>
        <v>Male</v>
      </c>
      <c r="U230" s="7">
        <f>VLOOKUP(K230, orders!A:I, 7,FALSE)</f>
        <v>35</v>
      </c>
      <c r="V230" s="7" t="str">
        <f>VLOOKUP(K230, orders!A:I, 8,FALSE)</f>
        <v>Australian Capital Territory</v>
      </c>
      <c r="W230" s="5">
        <f>VLOOKUP(P230, customers!A:D, 1, FALSE)</f>
        <v>336</v>
      </c>
      <c r="X230" s="7" t="str">
        <f>VLOOKUP(P230, customers!A:D, 2, FALSE)</f>
        <v>Julian Sponer</v>
      </c>
      <c r="Y230" s="7"/>
    </row>
    <row r="231" spans="1:25">
      <c r="A231" s="2">
        <v>229</v>
      </c>
      <c r="B231" s="2" t="s">
        <v>3021</v>
      </c>
      <c r="C231" s="2" t="s">
        <v>3250</v>
      </c>
      <c r="D231" s="2" t="s">
        <v>3032</v>
      </c>
      <c r="E231" s="2" t="s">
        <v>3046</v>
      </c>
      <c r="F231" s="2">
        <v>105</v>
      </c>
      <c r="G231" s="2">
        <v>58</v>
      </c>
      <c r="H231" s="2" t="s">
        <v>3270</v>
      </c>
      <c r="I231" s="6">
        <f>VLOOKUP(A231, sales!A:F, 6,FALSE)</f>
        <v>354</v>
      </c>
      <c r="J231" s="7">
        <f>VLOOKUP(A231, sales!A:F, 1,FALSE)</f>
        <v>229</v>
      </c>
      <c r="K231" s="7">
        <f>VLOOKUP(A231, sales!A:F, 2,FALSE)</f>
        <v>50</v>
      </c>
      <c r="L231" s="7">
        <f>VLOOKUP(A231, sales!A:F, 3,FALSE)</f>
        <v>457</v>
      </c>
      <c r="M231" s="7">
        <f>VLOOKUP(A231, sales!A:F, 4,FALSE)</f>
        <v>118</v>
      </c>
      <c r="N231" s="7">
        <f>VLOOKUP(A231, sales!A:F, 5,FALSE)</f>
        <v>3</v>
      </c>
      <c r="O231" s="5">
        <f>VLOOKUP(K231, orders!A:I, 1,FALSE)</f>
        <v>50</v>
      </c>
      <c r="P231" s="7">
        <f>VLOOKUP(K231, orders!A:I, 2,FALSE)</f>
        <v>454</v>
      </c>
      <c r="Q231" s="7">
        <f>VLOOKUP(K231, orders!A:I, 3,FALSE)</f>
        <v>50310</v>
      </c>
      <c r="R231" s="10">
        <f>VLOOKUP(K231, orders!A:I, 4,FALSE)</f>
        <v>44455</v>
      </c>
      <c r="S231" s="11">
        <f>VLOOKUP(K231, orders!A:I, 5,FALSE)</f>
        <v>44457</v>
      </c>
      <c r="T231" s="7" t="str">
        <f>VLOOKUP(K231, orders!A:I, 6,FALSE)</f>
        <v>Genderfluid</v>
      </c>
      <c r="U231" s="7">
        <f>VLOOKUP(K231, orders!A:I, 7,FALSE)</f>
        <v>28</v>
      </c>
      <c r="V231" s="7" t="str">
        <f>VLOOKUP(K231, orders!A:I, 8,FALSE)</f>
        <v>New South Wales</v>
      </c>
      <c r="W231" s="5">
        <f>VLOOKUP(P231, customers!A:D, 1, FALSE)</f>
        <v>454</v>
      </c>
      <c r="X231" s="7" t="str">
        <f>VLOOKUP(P231, customers!A:D, 2, FALSE)</f>
        <v>Abey Bampforth</v>
      </c>
      <c r="Y231" s="7"/>
    </row>
    <row r="232" spans="1:25">
      <c r="A232" s="2">
        <v>230</v>
      </c>
      <c r="B232" s="2" t="s">
        <v>3021</v>
      </c>
      <c r="C232" s="2" t="s">
        <v>3250</v>
      </c>
      <c r="D232" s="2" t="s">
        <v>3023</v>
      </c>
      <c r="E232" s="2" t="s">
        <v>3052</v>
      </c>
      <c r="F232" s="2">
        <v>105</v>
      </c>
      <c r="G232" s="2">
        <v>76</v>
      </c>
      <c r="H232" s="2" t="s">
        <v>3271</v>
      </c>
      <c r="I232" s="6">
        <f>VLOOKUP(A232, sales!A:F, 6,FALSE)</f>
        <v>109</v>
      </c>
      <c r="J232" s="7">
        <f>VLOOKUP(A232, sales!A:F, 1,FALSE)</f>
        <v>230</v>
      </c>
      <c r="K232" s="7">
        <f>VLOOKUP(A232, sales!A:F, 2,FALSE)</f>
        <v>50</v>
      </c>
      <c r="L232" s="7">
        <f>VLOOKUP(A232, sales!A:F, 3,FALSE)</f>
        <v>339</v>
      </c>
      <c r="M232" s="7">
        <f>VLOOKUP(A232, sales!A:F, 4,FALSE)</f>
        <v>109</v>
      </c>
      <c r="N232" s="7">
        <f>VLOOKUP(A232, sales!A:F, 5,FALSE)</f>
        <v>1</v>
      </c>
      <c r="O232" s="5">
        <f>VLOOKUP(K232, orders!A:I, 1,FALSE)</f>
        <v>50</v>
      </c>
      <c r="P232" s="7">
        <f>VLOOKUP(K232, orders!A:I, 2,FALSE)</f>
        <v>454</v>
      </c>
      <c r="Q232" s="7">
        <f>VLOOKUP(K232, orders!A:I, 3,FALSE)</f>
        <v>50310</v>
      </c>
      <c r="R232" s="10">
        <f>VLOOKUP(K232, orders!A:I, 4,FALSE)</f>
        <v>44455</v>
      </c>
      <c r="S232" s="11">
        <f>VLOOKUP(K232, orders!A:I, 5,FALSE)</f>
        <v>44457</v>
      </c>
      <c r="T232" s="7" t="str">
        <f>VLOOKUP(K232, orders!A:I, 6,FALSE)</f>
        <v>Genderfluid</v>
      </c>
      <c r="U232" s="7">
        <f>VLOOKUP(K232, orders!A:I, 7,FALSE)</f>
        <v>28</v>
      </c>
      <c r="V232" s="7" t="str">
        <f>VLOOKUP(K232, orders!A:I, 8,FALSE)</f>
        <v>New South Wales</v>
      </c>
      <c r="W232" s="5">
        <f>VLOOKUP(P232, customers!A:D, 1, FALSE)</f>
        <v>454</v>
      </c>
      <c r="X232" s="7" t="str">
        <f>VLOOKUP(P232, customers!A:D, 2, FALSE)</f>
        <v>Abey Bampforth</v>
      </c>
      <c r="Y232" s="7"/>
    </row>
    <row r="233" spans="1:25">
      <c r="A233" s="2">
        <v>231</v>
      </c>
      <c r="B233" s="2" t="s">
        <v>3021</v>
      </c>
      <c r="C233" s="2" t="s">
        <v>3250</v>
      </c>
      <c r="D233" s="2" t="s">
        <v>3026</v>
      </c>
      <c r="E233" s="2" t="s">
        <v>3052</v>
      </c>
      <c r="F233" s="2">
        <v>105</v>
      </c>
      <c r="G233" s="2">
        <v>61</v>
      </c>
      <c r="H233" s="2" t="s">
        <v>3272</v>
      </c>
      <c r="I233" s="6">
        <f>VLOOKUP(A233, sales!A:F, 6,FALSE)</f>
        <v>345</v>
      </c>
      <c r="J233" s="7">
        <f>VLOOKUP(A233, sales!A:F, 1,FALSE)</f>
        <v>231</v>
      </c>
      <c r="K233" s="7">
        <f>VLOOKUP(A233, sales!A:F, 2,FALSE)</f>
        <v>50</v>
      </c>
      <c r="L233" s="7">
        <f>VLOOKUP(A233, sales!A:F, 3,FALSE)</f>
        <v>1098</v>
      </c>
      <c r="M233" s="7">
        <f>VLOOKUP(A233, sales!A:F, 4,FALSE)</f>
        <v>115</v>
      </c>
      <c r="N233" s="7">
        <f>VLOOKUP(A233, sales!A:F, 5,FALSE)</f>
        <v>3</v>
      </c>
      <c r="O233" s="5">
        <f>VLOOKUP(K233, orders!A:I, 1,FALSE)</f>
        <v>50</v>
      </c>
      <c r="P233" s="7">
        <f>VLOOKUP(K233, orders!A:I, 2,FALSE)</f>
        <v>454</v>
      </c>
      <c r="Q233" s="7">
        <f>VLOOKUP(K233, orders!A:I, 3,FALSE)</f>
        <v>50310</v>
      </c>
      <c r="R233" s="10">
        <f>VLOOKUP(K233, orders!A:I, 4,FALSE)</f>
        <v>44455</v>
      </c>
      <c r="S233" s="11">
        <f>VLOOKUP(K233, orders!A:I, 5,FALSE)</f>
        <v>44457</v>
      </c>
      <c r="T233" s="7" t="str">
        <f>VLOOKUP(K233, orders!A:I, 6,FALSE)</f>
        <v>Genderfluid</v>
      </c>
      <c r="U233" s="7">
        <f>VLOOKUP(K233, orders!A:I, 7,FALSE)</f>
        <v>28</v>
      </c>
      <c r="V233" s="7" t="str">
        <f>VLOOKUP(K233, orders!A:I, 8,FALSE)</f>
        <v>New South Wales</v>
      </c>
      <c r="W233" s="5">
        <f>VLOOKUP(P233, customers!A:D, 1, FALSE)</f>
        <v>454</v>
      </c>
      <c r="X233" s="7" t="str">
        <f>VLOOKUP(P233, customers!A:D, 2, FALSE)</f>
        <v>Abey Bampforth</v>
      </c>
      <c r="Y233" s="7"/>
    </row>
    <row r="234" spans="1:25">
      <c r="A234" s="2">
        <v>232</v>
      </c>
      <c r="B234" s="2" t="s">
        <v>3021</v>
      </c>
      <c r="C234" s="2" t="s">
        <v>3250</v>
      </c>
      <c r="D234" s="2" t="s">
        <v>3028</v>
      </c>
      <c r="E234" s="2" t="s">
        <v>3052</v>
      </c>
      <c r="F234" s="2">
        <v>105</v>
      </c>
      <c r="G234" s="2">
        <v>66</v>
      </c>
      <c r="H234" s="2" t="s">
        <v>3273</v>
      </c>
      <c r="I234" s="6">
        <f>VLOOKUP(A234, sales!A:F, 6,FALSE)</f>
        <v>186</v>
      </c>
      <c r="J234" s="7">
        <f>VLOOKUP(A234, sales!A:F, 1,FALSE)</f>
        <v>232</v>
      </c>
      <c r="K234" s="7">
        <f>VLOOKUP(A234, sales!A:F, 2,FALSE)</f>
        <v>50</v>
      </c>
      <c r="L234" s="7">
        <f>VLOOKUP(A234, sales!A:F, 3,FALSE)</f>
        <v>1051</v>
      </c>
      <c r="M234" s="7">
        <f>VLOOKUP(A234, sales!A:F, 4,FALSE)</f>
        <v>93</v>
      </c>
      <c r="N234" s="7">
        <f>VLOOKUP(A234, sales!A:F, 5,FALSE)</f>
        <v>2</v>
      </c>
      <c r="O234" s="5">
        <f>VLOOKUP(K234, orders!A:I, 1,FALSE)</f>
        <v>50</v>
      </c>
      <c r="P234" s="7">
        <f>VLOOKUP(K234, orders!A:I, 2,FALSE)</f>
        <v>454</v>
      </c>
      <c r="Q234" s="7">
        <f>VLOOKUP(K234, orders!A:I, 3,FALSE)</f>
        <v>50310</v>
      </c>
      <c r="R234" s="10">
        <f>VLOOKUP(K234, orders!A:I, 4,FALSE)</f>
        <v>44455</v>
      </c>
      <c r="S234" s="11">
        <f>VLOOKUP(K234, orders!A:I, 5,FALSE)</f>
        <v>44457</v>
      </c>
      <c r="T234" s="7" t="str">
        <f>VLOOKUP(K234, orders!A:I, 6,FALSE)</f>
        <v>Genderfluid</v>
      </c>
      <c r="U234" s="7">
        <f>VLOOKUP(K234, orders!A:I, 7,FALSE)</f>
        <v>28</v>
      </c>
      <c r="V234" s="7" t="str">
        <f>VLOOKUP(K234, orders!A:I, 8,FALSE)</f>
        <v>New South Wales</v>
      </c>
      <c r="W234" s="5">
        <f>VLOOKUP(P234, customers!A:D, 1, FALSE)</f>
        <v>454</v>
      </c>
      <c r="X234" s="7" t="str">
        <f>VLOOKUP(P234, customers!A:D, 2, FALSE)</f>
        <v>Abey Bampforth</v>
      </c>
      <c r="Y234" s="7"/>
    </row>
    <row r="235" spans="1:25">
      <c r="A235" s="2">
        <v>233</v>
      </c>
      <c r="B235" s="2" t="s">
        <v>3021</v>
      </c>
      <c r="C235" s="2" t="s">
        <v>3250</v>
      </c>
      <c r="D235" s="2" t="s">
        <v>3030</v>
      </c>
      <c r="E235" s="2" t="s">
        <v>3052</v>
      </c>
      <c r="F235" s="2">
        <v>105</v>
      </c>
      <c r="G235" s="2">
        <v>69</v>
      </c>
      <c r="H235" s="2" t="s">
        <v>3274</v>
      </c>
      <c r="I235" s="6">
        <f>VLOOKUP(A235, sales!A:F, 6,FALSE)</f>
        <v>270</v>
      </c>
      <c r="J235" s="7">
        <f>VLOOKUP(A235, sales!A:F, 1,FALSE)</f>
        <v>233</v>
      </c>
      <c r="K235" s="7">
        <f>VLOOKUP(A235, sales!A:F, 2,FALSE)</f>
        <v>50</v>
      </c>
      <c r="L235" s="7">
        <f>VLOOKUP(A235, sales!A:F, 3,FALSE)</f>
        <v>1033</v>
      </c>
      <c r="M235" s="7">
        <f>VLOOKUP(A235, sales!A:F, 4,FALSE)</f>
        <v>90</v>
      </c>
      <c r="N235" s="7">
        <f>VLOOKUP(A235, sales!A:F, 5,FALSE)</f>
        <v>3</v>
      </c>
      <c r="O235" s="5">
        <f>VLOOKUP(K235, orders!A:I, 1,FALSE)</f>
        <v>50</v>
      </c>
      <c r="P235" s="7">
        <f>VLOOKUP(K235, orders!A:I, 2,FALSE)</f>
        <v>454</v>
      </c>
      <c r="Q235" s="7">
        <f>VLOOKUP(K235, orders!A:I, 3,FALSE)</f>
        <v>50310</v>
      </c>
      <c r="R235" s="10">
        <f>VLOOKUP(K235, orders!A:I, 4,FALSE)</f>
        <v>44455</v>
      </c>
      <c r="S235" s="11">
        <f>VLOOKUP(K235, orders!A:I, 5,FALSE)</f>
        <v>44457</v>
      </c>
      <c r="T235" s="7" t="str">
        <f>VLOOKUP(K235, orders!A:I, 6,FALSE)</f>
        <v>Genderfluid</v>
      </c>
      <c r="U235" s="7">
        <f>VLOOKUP(K235, orders!A:I, 7,FALSE)</f>
        <v>28</v>
      </c>
      <c r="V235" s="7" t="str">
        <f>VLOOKUP(K235, orders!A:I, 8,FALSE)</f>
        <v>New South Wales</v>
      </c>
      <c r="W235" s="5">
        <f>VLOOKUP(P235, customers!A:D, 1, FALSE)</f>
        <v>454</v>
      </c>
      <c r="X235" s="7" t="str">
        <f>VLOOKUP(P235, customers!A:D, 2, FALSE)</f>
        <v>Abey Bampforth</v>
      </c>
      <c r="Y235" s="7"/>
    </row>
    <row r="236" spans="1:25">
      <c r="A236" s="2">
        <v>234</v>
      </c>
      <c r="B236" s="2" t="s">
        <v>3021</v>
      </c>
      <c r="C236" s="2" t="s">
        <v>3250</v>
      </c>
      <c r="D236" s="2" t="s">
        <v>3032</v>
      </c>
      <c r="E236" s="2" t="s">
        <v>3052</v>
      </c>
      <c r="F236" s="2">
        <v>105</v>
      </c>
      <c r="G236" s="2">
        <v>43</v>
      </c>
      <c r="H236" s="2" t="s">
        <v>3275</v>
      </c>
      <c r="I236" s="6">
        <f>VLOOKUP(A236, sales!A:F, 6,FALSE)</f>
        <v>107</v>
      </c>
      <c r="J236" s="7">
        <f>VLOOKUP(A236, sales!A:F, 1,FALSE)</f>
        <v>234</v>
      </c>
      <c r="K236" s="7">
        <f>VLOOKUP(A236, sales!A:F, 2,FALSE)</f>
        <v>50</v>
      </c>
      <c r="L236" s="7">
        <f>VLOOKUP(A236, sales!A:F, 3,FALSE)</f>
        <v>429</v>
      </c>
      <c r="M236" s="7">
        <f>VLOOKUP(A236, sales!A:F, 4,FALSE)</f>
        <v>107</v>
      </c>
      <c r="N236" s="7">
        <f>VLOOKUP(A236, sales!A:F, 5,FALSE)</f>
        <v>1</v>
      </c>
      <c r="O236" s="5">
        <f>VLOOKUP(K236, orders!A:I, 1,FALSE)</f>
        <v>50</v>
      </c>
      <c r="P236" s="7">
        <f>VLOOKUP(K236, orders!A:I, 2,FALSE)</f>
        <v>454</v>
      </c>
      <c r="Q236" s="7">
        <f>VLOOKUP(K236, orders!A:I, 3,FALSE)</f>
        <v>50310</v>
      </c>
      <c r="R236" s="10">
        <f>VLOOKUP(K236, orders!A:I, 4,FALSE)</f>
        <v>44455</v>
      </c>
      <c r="S236" s="11">
        <f>VLOOKUP(K236, orders!A:I, 5,FALSE)</f>
        <v>44457</v>
      </c>
      <c r="T236" s="7" t="str">
        <f>VLOOKUP(K236, orders!A:I, 6,FALSE)</f>
        <v>Genderfluid</v>
      </c>
      <c r="U236" s="7">
        <f>VLOOKUP(K236, orders!A:I, 7,FALSE)</f>
        <v>28</v>
      </c>
      <c r="V236" s="7" t="str">
        <f>VLOOKUP(K236, orders!A:I, 8,FALSE)</f>
        <v>New South Wales</v>
      </c>
      <c r="W236" s="5">
        <f>VLOOKUP(P236, customers!A:D, 1, FALSE)</f>
        <v>454</v>
      </c>
      <c r="X236" s="7" t="str">
        <f>VLOOKUP(P236, customers!A:D, 2, FALSE)</f>
        <v>Abey Bampforth</v>
      </c>
      <c r="Y236" s="7"/>
    </row>
    <row r="237" spans="1:25">
      <c r="A237" s="2">
        <v>235</v>
      </c>
      <c r="B237" s="2" t="s">
        <v>3021</v>
      </c>
      <c r="C237" s="2" t="s">
        <v>3250</v>
      </c>
      <c r="D237" s="2" t="s">
        <v>3023</v>
      </c>
      <c r="E237" s="2" t="s">
        <v>3058</v>
      </c>
      <c r="F237" s="2">
        <v>105</v>
      </c>
      <c r="G237" s="2">
        <v>75</v>
      </c>
      <c r="H237" s="2" t="s">
        <v>3276</v>
      </c>
      <c r="I237" s="6">
        <f>VLOOKUP(A237, sales!A:F, 6,FALSE)</f>
        <v>113</v>
      </c>
      <c r="J237" s="7">
        <f>VLOOKUP(A237, sales!A:F, 1,FALSE)</f>
        <v>235</v>
      </c>
      <c r="K237" s="7">
        <f>VLOOKUP(A237, sales!A:F, 2,FALSE)</f>
        <v>51</v>
      </c>
      <c r="L237" s="7">
        <f>VLOOKUP(A237, sales!A:F, 3,FALSE)</f>
        <v>668</v>
      </c>
      <c r="M237" s="7">
        <f>VLOOKUP(A237, sales!A:F, 4,FALSE)</f>
        <v>113</v>
      </c>
      <c r="N237" s="7">
        <f>VLOOKUP(A237, sales!A:F, 5,FALSE)</f>
        <v>1</v>
      </c>
      <c r="O237" s="5">
        <f>VLOOKUP(K237, orders!A:I, 1,FALSE)</f>
        <v>51</v>
      </c>
      <c r="P237" s="7">
        <f>VLOOKUP(K237, orders!A:I, 2,FALSE)</f>
        <v>399</v>
      </c>
      <c r="Q237" s="7">
        <f>VLOOKUP(K237, orders!A:I, 3,FALSE)</f>
        <v>18423</v>
      </c>
      <c r="R237" s="10">
        <f>VLOOKUP(K237, orders!A:I, 4,FALSE)</f>
        <v>44246</v>
      </c>
      <c r="S237" s="11">
        <f>VLOOKUP(K237, orders!A:I, 5,FALSE)</f>
        <v>44253</v>
      </c>
      <c r="T237" s="7" t="str">
        <f>VLOOKUP(K237, orders!A:I, 6,FALSE)</f>
        <v>Agender</v>
      </c>
      <c r="U237" s="7">
        <f>VLOOKUP(K237, orders!A:I, 7,FALSE)</f>
        <v>46</v>
      </c>
      <c r="V237" s="7" t="str">
        <f>VLOOKUP(K237, orders!A:I, 8,FALSE)</f>
        <v>Western Australia</v>
      </c>
      <c r="W237" s="5">
        <f>VLOOKUP(P237, customers!A:D, 1, FALSE)</f>
        <v>399</v>
      </c>
      <c r="X237" s="7" t="str">
        <f>VLOOKUP(P237, customers!A:D, 2, FALSE)</f>
        <v>Ailene McKeller</v>
      </c>
      <c r="Y237" s="7"/>
    </row>
    <row r="238" spans="1:25">
      <c r="A238" s="2">
        <v>236</v>
      </c>
      <c r="B238" s="2" t="s">
        <v>3021</v>
      </c>
      <c r="C238" s="2" t="s">
        <v>3250</v>
      </c>
      <c r="D238" s="2" t="s">
        <v>3026</v>
      </c>
      <c r="E238" s="2" t="s">
        <v>3058</v>
      </c>
      <c r="F238" s="2">
        <v>105</v>
      </c>
      <c r="G238" s="2">
        <v>59</v>
      </c>
      <c r="H238" s="2" t="s">
        <v>3277</v>
      </c>
      <c r="I238" s="6">
        <f>VLOOKUP(A238, sales!A:F, 6,FALSE)</f>
        <v>291</v>
      </c>
      <c r="J238" s="7">
        <f>VLOOKUP(A238, sales!A:F, 1,FALSE)</f>
        <v>236</v>
      </c>
      <c r="K238" s="7">
        <f>VLOOKUP(A238, sales!A:F, 2,FALSE)</f>
        <v>51</v>
      </c>
      <c r="L238" s="7">
        <f>VLOOKUP(A238, sales!A:F, 3,FALSE)</f>
        <v>968</v>
      </c>
      <c r="M238" s="7">
        <f>VLOOKUP(A238, sales!A:F, 4,FALSE)</f>
        <v>97</v>
      </c>
      <c r="N238" s="7">
        <f>VLOOKUP(A238, sales!A:F, 5,FALSE)</f>
        <v>3</v>
      </c>
      <c r="O238" s="5">
        <f>VLOOKUP(K238, orders!A:I, 1,FALSE)</f>
        <v>51</v>
      </c>
      <c r="P238" s="7">
        <f>VLOOKUP(K238, orders!A:I, 2,FALSE)</f>
        <v>399</v>
      </c>
      <c r="Q238" s="7">
        <f>VLOOKUP(K238, orders!A:I, 3,FALSE)</f>
        <v>18423</v>
      </c>
      <c r="R238" s="10">
        <f>VLOOKUP(K238, orders!A:I, 4,FALSE)</f>
        <v>44246</v>
      </c>
      <c r="S238" s="11">
        <f>VLOOKUP(K238, orders!A:I, 5,FALSE)</f>
        <v>44253</v>
      </c>
      <c r="T238" s="7" t="str">
        <f>VLOOKUP(K238, orders!A:I, 6,FALSE)</f>
        <v>Agender</v>
      </c>
      <c r="U238" s="7">
        <f>VLOOKUP(K238, orders!A:I, 7,FALSE)</f>
        <v>46</v>
      </c>
      <c r="V238" s="7" t="str">
        <f>VLOOKUP(K238, orders!A:I, 8,FALSE)</f>
        <v>Western Australia</v>
      </c>
      <c r="W238" s="5">
        <f>VLOOKUP(P238, customers!A:D, 1, FALSE)</f>
        <v>399</v>
      </c>
      <c r="X238" s="7" t="str">
        <f>VLOOKUP(P238, customers!A:D, 2, FALSE)</f>
        <v>Ailene McKeller</v>
      </c>
      <c r="Y238" s="7"/>
    </row>
    <row r="239" spans="1:25">
      <c r="A239" s="2">
        <v>237</v>
      </c>
      <c r="B239" s="2" t="s">
        <v>3021</v>
      </c>
      <c r="C239" s="2" t="s">
        <v>3250</v>
      </c>
      <c r="D239" s="2" t="s">
        <v>3028</v>
      </c>
      <c r="E239" s="2" t="s">
        <v>3058</v>
      </c>
      <c r="F239" s="2">
        <v>105</v>
      </c>
      <c r="G239" s="2">
        <v>62</v>
      </c>
      <c r="H239" s="2" t="s">
        <v>3278</v>
      </c>
      <c r="I239" s="6">
        <f>VLOOKUP(A239, sales!A:F, 6,FALSE)</f>
        <v>186</v>
      </c>
      <c r="J239" s="7">
        <f>VLOOKUP(A239, sales!A:F, 1,FALSE)</f>
        <v>237</v>
      </c>
      <c r="K239" s="7">
        <f>VLOOKUP(A239, sales!A:F, 2,FALSE)</f>
        <v>51</v>
      </c>
      <c r="L239" s="7">
        <f>VLOOKUP(A239, sales!A:F, 3,FALSE)</f>
        <v>1071</v>
      </c>
      <c r="M239" s="7">
        <f>VLOOKUP(A239, sales!A:F, 4,FALSE)</f>
        <v>93</v>
      </c>
      <c r="N239" s="7">
        <f>VLOOKUP(A239, sales!A:F, 5,FALSE)</f>
        <v>2</v>
      </c>
      <c r="O239" s="5">
        <f>VLOOKUP(K239, orders!A:I, 1,FALSE)</f>
        <v>51</v>
      </c>
      <c r="P239" s="7">
        <f>VLOOKUP(K239, orders!A:I, 2,FALSE)</f>
        <v>399</v>
      </c>
      <c r="Q239" s="7">
        <f>VLOOKUP(K239, orders!A:I, 3,FALSE)</f>
        <v>18423</v>
      </c>
      <c r="R239" s="10">
        <f>VLOOKUP(K239, orders!A:I, 4,FALSE)</f>
        <v>44246</v>
      </c>
      <c r="S239" s="11">
        <f>VLOOKUP(K239, orders!A:I, 5,FALSE)</f>
        <v>44253</v>
      </c>
      <c r="T239" s="7" t="str">
        <f>VLOOKUP(K239, orders!A:I, 6,FALSE)</f>
        <v>Agender</v>
      </c>
      <c r="U239" s="7">
        <f>VLOOKUP(K239, orders!A:I, 7,FALSE)</f>
        <v>46</v>
      </c>
      <c r="V239" s="7" t="str">
        <f>VLOOKUP(K239, orders!A:I, 8,FALSE)</f>
        <v>Western Australia</v>
      </c>
      <c r="W239" s="5">
        <f>VLOOKUP(P239, customers!A:D, 1, FALSE)</f>
        <v>399</v>
      </c>
      <c r="X239" s="7" t="str">
        <f>VLOOKUP(P239, customers!A:D, 2, FALSE)</f>
        <v>Ailene McKeller</v>
      </c>
      <c r="Y239" s="7"/>
    </row>
    <row r="240" spans="1:25">
      <c r="A240" s="2">
        <v>238</v>
      </c>
      <c r="B240" s="2" t="s">
        <v>3021</v>
      </c>
      <c r="C240" s="2" t="s">
        <v>3250</v>
      </c>
      <c r="D240" s="2" t="s">
        <v>3030</v>
      </c>
      <c r="E240" s="2" t="s">
        <v>3058</v>
      </c>
      <c r="F240" s="2">
        <v>105</v>
      </c>
      <c r="G240" s="2">
        <v>79</v>
      </c>
      <c r="H240" s="2" t="s">
        <v>3279</v>
      </c>
      <c r="I240" s="6">
        <f>VLOOKUP(A240, sales!A:F, 6,FALSE)</f>
        <v>306</v>
      </c>
      <c r="J240" s="7">
        <f>VLOOKUP(A240, sales!A:F, 1,FALSE)</f>
        <v>238</v>
      </c>
      <c r="K240" s="7">
        <f>VLOOKUP(A240, sales!A:F, 2,FALSE)</f>
        <v>52</v>
      </c>
      <c r="L240" s="7">
        <f>VLOOKUP(A240, sales!A:F, 3,FALSE)</f>
        <v>491</v>
      </c>
      <c r="M240" s="7">
        <f>VLOOKUP(A240, sales!A:F, 4,FALSE)</f>
        <v>102</v>
      </c>
      <c r="N240" s="7">
        <f>VLOOKUP(A240, sales!A:F, 5,FALSE)</f>
        <v>3</v>
      </c>
      <c r="O240" s="5">
        <f>VLOOKUP(K240, orders!A:I, 1,FALSE)</f>
        <v>52</v>
      </c>
      <c r="P240" s="7">
        <f>VLOOKUP(K240, orders!A:I, 2,FALSE)</f>
        <v>493</v>
      </c>
      <c r="Q240" s="7">
        <f>VLOOKUP(K240, orders!A:I, 3,FALSE)</f>
        <v>32155</v>
      </c>
      <c r="R240" s="10">
        <f>VLOOKUP(K240, orders!A:I, 4,FALSE)</f>
        <v>44475</v>
      </c>
      <c r="S240" s="11">
        <f>VLOOKUP(K240, orders!A:I, 5,FALSE)</f>
        <v>44498</v>
      </c>
      <c r="T240" s="7" t="str">
        <f>VLOOKUP(K240, orders!A:I, 6,FALSE)</f>
        <v>Bigender</v>
      </c>
      <c r="U240" s="7">
        <f>VLOOKUP(K240, orders!A:I, 7,FALSE)</f>
        <v>63</v>
      </c>
      <c r="V240" s="7" t="str">
        <f>VLOOKUP(K240, orders!A:I, 8,FALSE)</f>
        <v>Victoria</v>
      </c>
      <c r="W240" s="5">
        <f>VLOOKUP(P240, customers!A:D, 1, FALSE)</f>
        <v>493</v>
      </c>
      <c r="X240" s="7" t="str">
        <f>VLOOKUP(P240, customers!A:D, 2, FALSE)</f>
        <v>Andrew Renn</v>
      </c>
      <c r="Y240" s="7"/>
    </row>
    <row r="241" spans="1:25">
      <c r="A241" s="2">
        <v>239</v>
      </c>
      <c r="B241" s="2" t="s">
        <v>3021</v>
      </c>
      <c r="C241" s="2" t="s">
        <v>3250</v>
      </c>
      <c r="D241" s="2" t="s">
        <v>3032</v>
      </c>
      <c r="E241" s="2" t="s">
        <v>3058</v>
      </c>
      <c r="F241" s="2">
        <v>105</v>
      </c>
      <c r="G241" s="2">
        <v>61</v>
      </c>
      <c r="H241" s="2" t="s">
        <v>3280</v>
      </c>
      <c r="I241" s="6">
        <f>VLOOKUP(A241, sales!A:F, 6,FALSE)</f>
        <v>345</v>
      </c>
      <c r="J241" s="7">
        <f>VLOOKUP(A241, sales!A:F, 1,FALSE)</f>
        <v>239</v>
      </c>
      <c r="K241" s="7">
        <f>VLOOKUP(A241, sales!A:F, 2,FALSE)</f>
        <v>52</v>
      </c>
      <c r="L241" s="7">
        <f>VLOOKUP(A241, sales!A:F, 3,FALSE)</f>
        <v>1101</v>
      </c>
      <c r="M241" s="7">
        <f>VLOOKUP(A241, sales!A:F, 4,FALSE)</f>
        <v>115</v>
      </c>
      <c r="N241" s="7">
        <f>VLOOKUP(A241, sales!A:F, 5,FALSE)</f>
        <v>3</v>
      </c>
      <c r="O241" s="5">
        <f>VLOOKUP(K241, orders!A:I, 1,FALSE)</f>
        <v>52</v>
      </c>
      <c r="P241" s="7">
        <f>VLOOKUP(K241, orders!A:I, 2,FALSE)</f>
        <v>493</v>
      </c>
      <c r="Q241" s="7">
        <f>VLOOKUP(K241, orders!A:I, 3,FALSE)</f>
        <v>32155</v>
      </c>
      <c r="R241" s="10">
        <f>VLOOKUP(K241, orders!A:I, 4,FALSE)</f>
        <v>44475</v>
      </c>
      <c r="S241" s="11">
        <f>VLOOKUP(K241, orders!A:I, 5,FALSE)</f>
        <v>44498</v>
      </c>
      <c r="T241" s="7" t="str">
        <f>VLOOKUP(K241, orders!A:I, 6,FALSE)</f>
        <v>Bigender</v>
      </c>
      <c r="U241" s="7">
        <f>VLOOKUP(K241, orders!A:I, 7,FALSE)</f>
        <v>63</v>
      </c>
      <c r="V241" s="7" t="str">
        <f>VLOOKUP(K241, orders!A:I, 8,FALSE)</f>
        <v>Victoria</v>
      </c>
      <c r="W241" s="5">
        <f>VLOOKUP(P241, customers!A:D, 1, FALSE)</f>
        <v>493</v>
      </c>
      <c r="X241" s="7" t="str">
        <f>VLOOKUP(P241, customers!A:D, 2, FALSE)</f>
        <v>Andrew Renn</v>
      </c>
      <c r="Y241" s="7"/>
    </row>
    <row r="242" spans="1:25">
      <c r="A242" s="2">
        <v>240</v>
      </c>
      <c r="B242" s="2" t="s">
        <v>3021</v>
      </c>
      <c r="C242" s="2" t="s">
        <v>3250</v>
      </c>
      <c r="D242" s="2" t="s">
        <v>3023</v>
      </c>
      <c r="E242" s="2" t="s">
        <v>3064</v>
      </c>
      <c r="F242" s="2">
        <v>105</v>
      </c>
      <c r="G242" s="2">
        <v>47</v>
      </c>
      <c r="H242" s="2" t="s">
        <v>3281</v>
      </c>
      <c r="I242" s="6">
        <f>VLOOKUP(A242, sales!A:F, 6,FALSE)</f>
        <v>102</v>
      </c>
      <c r="J242" s="7">
        <f>VLOOKUP(A242, sales!A:F, 1,FALSE)</f>
        <v>240</v>
      </c>
      <c r="K242" s="7">
        <f>VLOOKUP(A242, sales!A:F, 2,FALSE)</f>
        <v>52</v>
      </c>
      <c r="L242" s="7">
        <f>VLOOKUP(A242, sales!A:F, 3,FALSE)</f>
        <v>1141</v>
      </c>
      <c r="M242" s="7">
        <f>VLOOKUP(A242, sales!A:F, 4,FALSE)</f>
        <v>102</v>
      </c>
      <c r="N242" s="7">
        <f>VLOOKUP(A242, sales!A:F, 5,FALSE)</f>
        <v>1</v>
      </c>
      <c r="O242" s="5">
        <f>VLOOKUP(K242, orders!A:I, 1,FALSE)</f>
        <v>52</v>
      </c>
      <c r="P242" s="7">
        <f>VLOOKUP(K242, orders!A:I, 2,FALSE)</f>
        <v>493</v>
      </c>
      <c r="Q242" s="7">
        <f>VLOOKUP(K242, orders!A:I, 3,FALSE)</f>
        <v>32155</v>
      </c>
      <c r="R242" s="10">
        <f>VLOOKUP(K242, orders!A:I, 4,FALSE)</f>
        <v>44475</v>
      </c>
      <c r="S242" s="11">
        <f>VLOOKUP(K242, orders!A:I, 5,FALSE)</f>
        <v>44498</v>
      </c>
      <c r="T242" s="7" t="str">
        <f>VLOOKUP(K242, orders!A:I, 6,FALSE)</f>
        <v>Bigender</v>
      </c>
      <c r="U242" s="7">
        <f>VLOOKUP(K242, orders!A:I, 7,FALSE)</f>
        <v>63</v>
      </c>
      <c r="V242" s="7" t="str">
        <f>VLOOKUP(K242, orders!A:I, 8,FALSE)</f>
        <v>Victoria</v>
      </c>
      <c r="W242" s="5">
        <f>VLOOKUP(P242, customers!A:D, 1, FALSE)</f>
        <v>493</v>
      </c>
      <c r="X242" s="7" t="str">
        <f>VLOOKUP(P242, customers!A:D, 2, FALSE)</f>
        <v>Andrew Renn</v>
      </c>
      <c r="Y242" s="7"/>
    </row>
    <row r="243" spans="1:25">
      <c r="A243" s="2">
        <v>241</v>
      </c>
      <c r="B243" s="2" t="s">
        <v>3021</v>
      </c>
      <c r="C243" s="2" t="s">
        <v>3250</v>
      </c>
      <c r="D243" s="2" t="s">
        <v>3026</v>
      </c>
      <c r="E243" s="2" t="s">
        <v>3064</v>
      </c>
      <c r="F243" s="2">
        <v>105</v>
      </c>
      <c r="G243" s="2">
        <v>52</v>
      </c>
      <c r="H243" s="2" t="s">
        <v>3282</v>
      </c>
      <c r="I243" s="6">
        <f>VLOOKUP(A243, sales!A:F, 6,FALSE)</f>
        <v>192</v>
      </c>
      <c r="J243" s="7">
        <f>VLOOKUP(A243, sales!A:F, 1,FALSE)</f>
        <v>241</v>
      </c>
      <c r="K243" s="7">
        <f>VLOOKUP(A243, sales!A:F, 2,FALSE)</f>
        <v>52</v>
      </c>
      <c r="L243" s="7">
        <f>VLOOKUP(A243, sales!A:F, 3,FALSE)</f>
        <v>14</v>
      </c>
      <c r="M243" s="7">
        <f>VLOOKUP(A243, sales!A:F, 4,FALSE)</f>
        <v>96</v>
      </c>
      <c r="N243" s="7">
        <f>VLOOKUP(A243, sales!A:F, 5,FALSE)</f>
        <v>2</v>
      </c>
      <c r="O243" s="5">
        <f>VLOOKUP(K243, orders!A:I, 1,FALSE)</f>
        <v>52</v>
      </c>
      <c r="P243" s="7">
        <f>VLOOKUP(K243, orders!A:I, 2,FALSE)</f>
        <v>493</v>
      </c>
      <c r="Q243" s="7">
        <f>VLOOKUP(K243, orders!A:I, 3,FALSE)</f>
        <v>32155</v>
      </c>
      <c r="R243" s="10">
        <f>VLOOKUP(K243, orders!A:I, 4,FALSE)</f>
        <v>44475</v>
      </c>
      <c r="S243" s="11">
        <f>VLOOKUP(K243, orders!A:I, 5,FALSE)</f>
        <v>44498</v>
      </c>
      <c r="T243" s="7" t="str">
        <f>VLOOKUP(K243, orders!A:I, 6,FALSE)</f>
        <v>Bigender</v>
      </c>
      <c r="U243" s="7">
        <f>VLOOKUP(K243, orders!A:I, 7,FALSE)</f>
        <v>63</v>
      </c>
      <c r="V243" s="7" t="str">
        <f>VLOOKUP(K243, orders!A:I, 8,FALSE)</f>
        <v>Victoria</v>
      </c>
      <c r="W243" s="5">
        <f>VLOOKUP(P243, customers!A:D, 1, FALSE)</f>
        <v>493</v>
      </c>
      <c r="X243" s="7" t="str">
        <f>VLOOKUP(P243, customers!A:D, 2, FALSE)</f>
        <v>Andrew Renn</v>
      </c>
      <c r="Y243" s="7"/>
    </row>
    <row r="244" spans="1:25">
      <c r="A244" s="2">
        <v>242</v>
      </c>
      <c r="B244" s="2" t="s">
        <v>3021</v>
      </c>
      <c r="C244" s="2" t="s">
        <v>3250</v>
      </c>
      <c r="D244" s="2" t="s">
        <v>3028</v>
      </c>
      <c r="E244" s="2" t="s">
        <v>3064</v>
      </c>
      <c r="F244" s="2">
        <v>105</v>
      </c>
      <c r="G244" s="2">
        <v>72</v>
      </c>
      <c r="H244" s="2" t="s">
        <v>3283</v>
      </c>
      <c r="I244" s="6">
        <f>VLOOKUP(A244, sales!A:F, 6,FALSE)</f>
        <v>351</v>
      </c>
      <c r="J244" s="7">
        <f>VLOOKUP(A244, sales!A:F, 1,FALSE)</f>
        <v>242</v>
      </c>
      <c r="K244" s="7">
        <f>VLOOKUP(A244, sales!A:F, 2,FALSE)</f>
        <v>53</v>
      </c>
      <c r="L244" s="7">
        <f>VLOOKUP(A244, sales!A:F, 3,FALSE)</f>
        <v>825</v>
      </c>
      <c r="M244" s="7">
        <f>VLOOKUP(A244, sales!A:F, 4,FALSE)</f>
        <v>117</v>
      </c>
      <c r="N244" s="7">
        <f>VLOOKUP(A244, sales!A:F, 5,FALSE)</f>
        <v>3</v>
      </c>
      <c r="O244" s="5">
        <f>VLOOKUP(K244, orders!A:I, 1,FALSE)</f>
        <v>53</v>
      </c>
      <c r="P244" s="7">
        <f>VLOOKUP(K244, orders!A:I, 2,FALSE)</f>
        <v>528</v>
      </c>
      <c r="Q244" s="7">
        <f>VLOOKUP(K244, orders!A:I, 3,FALSE)</f>
        <v>10517</v>
      </c>
      <c r="R244" s="10">
        <f>VLOOKUP(K244, orders!A:I, 4,FALSE)</f>
        <v>44308</v>
      </c>
      <c r="S244" s="11">
        <f>VLOOKUP(K244, orders!A:I, 5,FALSE)</f>
        <v>44318</v>
      </c>
      <c r="T244" s="7" t="str">
        <f>VLOOKUP(K244, orders!A:I, 6,FALSE)</f>
        <v>Non-binary</v>
      </c>
      <c r="U244" s="7">
        <f>VLOOKUP(K244, orders!A:I, 7,FALSE)</f>
        <v>63</v>
      </c>
      <c r="V244" s="7" t="str">
        <f>VLOOKUP(K244, orders!A:I, 8,FALSE)</f>
        <v>Western Australia</v>
      </c>
      <c r="W244" s="5">
        <f>VLOOKUP(P244, customers!A:D, 1, FALSE)</f>
        <v>528</v>
      </c>
      <c r="X244" s="7" t="str">
        <f>VLOOKUP(P244, customers!A:D, 2, FALSE)</f>
        <v>Cad Dominichetti</v>
      </c>
      <c r="Y244" s="7"/>
    </row>
    <row r="245" spans="1:25">
      <c r="A245" s="2">
        <v>243</v>
      </c>
      <c r="B245" s="2" t="s">
        <v>3021</v>
      </c>
      <c r="C245" s="2" t="s">
        <v>3250</v>
      </c>
      <c r="D245" s="2" t="s">
        <v>3030</v>
      </c>
      <c r="E245" s="2" t="s">
        <v>3064</v>
      </c>
      <c r="F245" s="2">
        <v>105</v>
      </c>
      <c r="G245" s="2">
        <v>53</v>
      </c>
      <c r="H245" s="2" t="s">
        <v>3284</v>
      </c>
      <c r="I245" s="6">
        <f>VLOOKUP(A245, sales!A:F, 6,FALSE)</f>
        <v>104</v>
      </c>
      <c r="J245" s="7">
        <f>VLOOKUP(A245, sales!A:F, 1,FALSE)</f>
        <v>243</v>
      </c>
      <c r="K245" s="7">
        <f>VLOOKUP(A245, sales!A:F, 2,FALSE)</f>
        <v>53</v>
      </c>
      <c r="L245" s="7">
        <f>VLOOKUP(A245, sales!A:F, 3,FALSE)</f>
        <v>56</v>
      </c>
      <c r="M245" s="7">
        <f>VLOOKUP(A245, sales!A:F, 4,FALSE)</f>
        <v>104</v>
      </c>
      <c r="N245" s="7">
        <f>VLOOKUP(A245, sales!A:F, 5,FALSE)</f>
        <v>1</v>
      </c>
      <c r="O245" s="5">
        <f>VLOOKUP(K245, orders!A:I, 1,FALSE)</f>
        <v>53</v>
      </c>
      <c r="P245" s="7">
        <f>VLOOKUP(K245, orders!A:I, 2,FALSE)</f>
        <v>528</v>
      </c>
      <c r="Q245" s="7">
        <f>VLOOKUP(K245, orders!A:I, 3,FALSE)</f>
        <v>10517</v>
      </c>
      <c r="R245" s="10">
        <f>VLOOKUP(K245, orders!A:I, 4,FALSE)</f>
        <v>44308</v>
      </c>
      <c r="S245" s="11">
        <f>VLOOKUP(K245, orders!A:I, 5,FALSE)</f>
        <v>44318</v>
      </c>
      <c r="T245" s="7" t="str">
        <f>VLOOKUP(K245, orders!A:I, 6,FALSE)</f>
        <v>Non-binary</v>
      </c>
      <c r="U245" s="7">
        <f>VLOOKUP(K245, orders!A:I, 7,FALSE)</f>
        <v>63</v>
      </c>
      <c r="V245" s="7" t="str">
        <f>VLOOKUP(K245, orders!A:I, 8,FALSE)</f>
        <v>Western Australia</v>
      </c>
      <c r="W245" s="5">
        <f>VLOOKUP(P245, customers!A:D, 1, FALSE)</f>
        <v>528</v>
      </c>
      <c r="X245" s="7" t="str">
        <f>VLOOKUP(P245, customers!A:D, 2, FALSE)</f>
        <v>Cad Dominichetti</v>
      </c>
      <c r="Y245" s="7"/>
    </row>
    <row r="246" spans="1:25">
      <c r="A246" s="2">
        <v>244</v>
      </c>
      <c r="B246" s="2" t="s">
        <v>3021</v>
      </c>
      <c r="C246" s="2" t="s">
        <v>3250</v>
      </c>
      <c r="D246" s="2" t="s">
        <v>3032</v>
      </c>
      <c r="E246" s="2" t="s">
        <v>3064</v>
      </c>
      <c r="F246" s="2">
        <v>105</v>
      </c>
      <c r="G246" s="2">
        <v>54</v>
      </c>
      <c r="H246" s="2" t="s">
        <v>3285</v>
      </c>
      <c r="I246" s="6">
        <f>VLOOKUP(A246, sales!A:F, 6,FALSE)</f>
        <v>118</v>
      </c>
      <c r="J246" s="7">
        <f>VLOOKUP(A246, sales!A:F, 1,FALSE)</f>
        <v>244</v>
      </c>
      <c r="K246" s="7">
        <f>VLOOKUP(A246, sales!A:F, 2,FALSE)</f>
        <v>53</v>
      </c>
      <c r="L246" s="7">
        <f>VLOOKUP(A246, sales!A:F, 3,FALSE)</f>
        <v>92</v>
      </c>
      <c r="M246" s="7">
        <f>VLOOKUP(A246, sales!A:F, 4,FALSE)</f>
        <v>118</v>
      </c>
      <c r="N246" s="7">
        <f>VLOOKUP(A246, sales!A:F, 5,FALSE)</f>
        <v>1</v>
      </c>
      <c r="O246" s="5">
        <f>VLOOKUP(K246, orders!A:I, 1,FALSE)</f>
        <v>53</v>
      </c>
      <c r="P246" s="7">
        <f>VLOOKUP(K246, orders!A:I, 2,FALSE)</f>
        <v>528</v>
      </c>
      <c r="Q246" s="7">
        <f>VLOOKUP(K246, orders!A:I, 3,FALSE)</f>
        <v>10517</v>
      </c>
      <c r="R246" s="10">
        <f>VLOOKUP(K246, orders!A:I, 4,FALSE)</f>
        <v>44308</v>
      </c>
      <c r="S246" s="11">
        <f>VLOOKUP(K246, orders!A:I, 5,FALSE)</f>
        <v>44318</v>
      </c>
      <c r="T246" s="7" t="str">
        <f>VLOOKUP(K246, orders!A:I, 6,FALSE)</f>
        <v>Non-binary</v>
      </c>
      <c r="U246" s="7">
        <f>VLOOKUP(K246, orders!A:I, 7,FALSE)</f>
        <v>63</v>
      </c>
      <c r="V246" s="7" t="str">
        <f>VLOOKUP(K246, orders!A:I, 8,FALSE)</f>
        <v>Western Australia</v>
      </c>
      <c r="W246" s="5">
        <f>VLOOKUP(P246, customers!A:D, 1, FALSE)</f>
        <v>528</v>
      </c>
      <c r="X246" s="7" t="str">
        <f>VLOOKUP(P246, customers!A:D, 2, FALSE)</f>
        <v>Cad Dominichetti</v>
      </c>
      <c r="Y246" s="7"/>
    </row>
    <row r="247" spans="1:25">
      <c r="A247" s="2">
        <v>245</v>
      </c>
      <c r="B247" s="2" t="s">
        <v>3021</v>
      </c>
      <c r="C247" s="2" t="s">
        <v>3286</v>
      </c>
      <c r="D247" s="2" t="s">
        <v>3023</v>
      </c>
      <c r="E247" s="2" t="s">
        <v>3024</v>
      </c>
      <c r="F247" s="2">
        <v>117</v>
      </c>
      <c r="G247" s="2">
        <v>40</v>
      </c>
      <c r="H247" s="2" t="s">
        <v>3287</v>
      </c>
      <c r="I247" s="6">
        <f>VLOOKUP(A247, sales!A:F, 6,FALSE)</f>
        <v>226</v>
      </c>
      <c r="J247" s="7">
        <f>VLOOKUP(A247, sales!A:F, 1,FALSE)</f>
        <v>245</v>
      </c>
      <c r="K247" s="7">
        <f>VLOOKUP(A247, sales!A:F, 2,FALSE)</f>
        <v>54</v>
      </c>
      <c r="L247" s="7">
        <f>VLOOKUP(A247, sales!A:F, 3,FALSE)</f>
        <v>843</v>
      </c>
      <c r="M247" s="7">
        <f>VLOOKUP(A247, sales!A:F, 4,FALSE)</f>
        <v>113</v>
      </c>
      <c r="N247" s="7">
        <f>VLOOKUP(A247, sales!A:F, 5,FALSE)</f>
        <v>2</v>
      </c>
      <c r="O247" s="5">
        <f>VLOOKUP(K247, orders!A:I, 1,FALSE)</f>
        <v>54</v>
      </c>
      <c r="P247" s="7">
        <f>VLOOKUP(K247, orders!A:I, 2,FALSE)</f>
        <v>195</v>
      </c>
      <c r="Q247" s="7">
        <f>VLOOKUP(K247, orders!A:I, 3,FALSE)</f>
        <v>13681</v>
      </c>
      <c r="R247" s="10">
        <f>VLOOKUP(K247, orders!A:I, 4,FALSE)</f>
        <v>44311</v>
      </c>
      <c r="S247" s="11">
        <f>VLOOKUP(K247, orders!A:I, 5,FALSE)</f>
        <v>44333</v>
      </c>
      <c r="T247" s="7" t="str">
        <f>VLOOKUP(K247, orders!A:I, 6,FALSE)</f>
        <v>Genderfluid</v>
      </c>
      <c r="U247" s="7">
        <f>VLOOKUP(K247, orders!A:I, 7,FALSE)</f>
        <v>72</v>
      </c>
      <c r="V247" s="7" t="str">
        <f>VLOOKUP(K247, orders!A:I, 8,FALSE)</f>
        <v>New South Wales</v>
      </c>
      <c r="W247" s="5">
        <f>VLOOKUP(P247, customers!A:D, 1, FALSE)</f>
        <v>195</v>
      </c>
      <c r="X247" s="7" t="str">
        <f>VLOOKUP(P247, customers!A:D, 2, FALSE)</f>
        <v>Tobye De Caville</v>
      </c>
      <c r="Y247" s="7"/>
    </row>
    <row r="248" spans="1:25">
      <c r="A248" s="2">
        <v>246</v>
      </c>
      <c r="B248" s="2" t="s">
        <v>3021</v>
      </c>
      <c r="C248" s="2" t="s">
        <v>3286</v>
      </c>
      <c r="D248" s="2" t="s">
        <v>3026</v>
      </c>
      <c r="E248" s="2" t="s">
        <v>3024</v>
      </c>
      <c r="F248" s="2">
        <v>117</v>
      </c>
      <c r="G248" s="2">
        <v>60</v>
      </c>
      <c r="H248" s="2" t="s">
        <v>3288</v>
      </c>
      <c r="I248" s="6">
        <f>VLOOKUP(A248, sales!A:F, 6,FALSE)</f>
        <v>194</v>
      </c>
      <c r="J248" s="7">
        <f>VLOOKUP(A248, sales!A:F, 1,FALSE)</f>
        <v>246</v>
      </c>
      <c r="K248" s="7">
        <f>VLOOKUP(A248, sales!A:F, 2,FALSE)</f>
        <v>54</v>
      </c>
      <c r="L248" s="7">
        <f>VLOOKUP(A248, sales!A:F, 3,FALSE)</f>
        <v>974</v>
      </c>
      <c r="M248" s="7">
        <f>VLOOKUP(A248, sales!A:F, 4,FALSE)</f>
        <v>97</v>
      </c>
      <c r="N248" s="7">
        <f>VLOOKUP(A248, sales!A:F, 5,FALSE)</f>
        <v>2</v>
      </c>
      <c r="O248" s="5">
        <f>VLOOKUP(K248, orders!A:I, 1,FALSE)</f>
        <v>54</v>
      </c>
      <c r="P248" s="7">
        <f>VLOOKUP(K248, orders!A:I, 2,FALSE)</f>
        <v>195</v>
      </c>
      <c r="Q248" s="7">
        <f>VLOOKUP(K248, orders!A:I, 3,FALSE)</f>
        <v>13681</v>
      </c>
      <c r="R248" s="10">
        <f>VLOOKUP(K248, orders!A:I, 4,FALSE)</f>
        <v>44311</v>
      </c>
      <c r="S248" s="11">
        <f>VLOOKUP(K248, orders!A:I, 5,FALSE)</f>
        <v>44333</v>
      </c>
      <c r="T248" s="7" t="str">
        <f>VLOOKUP(K248, orders!A:I, 6,FALSE)</f>
        <v>Genderfluid</v>
      </c>
      <c r="U248" s="7">
        <f>VLOOKUP(K248, orders!A:I, 7,FALSE)</f>
        <v>72</v>
      </c>
      <c r="V248" s="7" t="str">
        <f>VLOOKUP(K248, orders!A:I, 8,FALSE)</f>
        <v>New South Wales</v>
      </c>
      <c r="W248" s="5">
        <f>VLOOKUP(P248, customers!A:D, 1, FALSE)</f>
        <v>195</v>
      </c>
      <c r="X248" s="7" t="str">
        <f>VLOOKUP(P248, customers!A:D, 2, FALSE)</f>
        <v>Tobye De Caville</v>
      </c>
      <c r="Y248" s="7"/>
    </row>
    <row r="249" spans="1:25">
      <c r="A249" s="2">
        <v>247</v>
      </c>
      <c r="B249" s="2" t="s">
        <v>3021</v>
      </c>
      <c r="C249" s="2" t="s">
        <v>3286</v>
      </c>
      <c r="D249" s="2" t="s">
        <v>3028</v>
      </c>
      <c r="E249" s="2" t="s">
        <v>3024</v>
      </c>
      <c r="F249" s="2">
        <v>117</v>
      </c>
      <c r="G249" s="2">
        <v>70</v>
      </c>
      <c r="H249" s="2" t="s">
        <v>3289</v>
      </c>
      <c r="I249" s="6">
        <f>VLOOKUP(A249, sales!A:F, 6,FALSE)</f>
        <v>95</v>
      </c>
      <c r="J249" s="7">
        <f>VLOOKUP(A249, sales!A:F, 1,FALSE)</f>
        <v>247</v>
      </c>
      <c r="K249" s="7">
        <f>VLOOKUP(A249, sales!A:F, 2,FALSE)</f>
        <v>54</v>
      </c>
      <c r="L249" s="7">
        <f>VLOOKUP(A249, sales!A:F, 3,FALSE)</f>
        <v>268</v>
      </c>
      <c r="M249" s="7">
        <f>VLOOKUP(A249, sales!A:F, 4,FALSE)</f>
        <v>95</v>
      </c>
      <c r="N249" s="7">
        <f>VLOOKUP(A249, sales!A:F, 5,FALSE)</f>
        <v>1</v>
      </c>
      <c r="O249" s="5">
        <f>VLOOKUP(K249, orders!A:I, 1,FALSE)</f>
        <v>54</v>
      </c>
      <c r="P249" s="7">
        <f>VLOOKUP(K249, orders!A:I, 2,FALSE)</f>
        <v>195</v>
      </c>
      <c r="Q249" s="7">
        <f>VLOOKUP(K249, orders!A:I, 3,FALSE)</f>
        <v>13681</v>
      </c>
      <c r="R249" s="10">
        <f>VLOOKUP(K249, orders!A:I, 4,FALSE)</f>
        <v>44311</v>
      </c>
      <c r="S249" s="11">
        <f>VLOOKUP(K249, orders!A:I, 5,FALSE)</f>
        <v>44333</v>
      </c>
      <c r="T249" s="7" t="str">
        <f>VLOOKUP(K249, orders!A:I, 6,FALSE)</f>
        <v>Genderfluid</v>
      </c>
      <c r="U249" s="7">
        <f>VLOOKUP(K249, orders!A:I, 7,FALSE)</f>
        <v>72</v>
      </c>
      <c r="V249" s="7" t="str">
        <f>VLOOKUP(K249, orders!A:I, 8,FALSE)</f>
        <v>New South Wales</v>
      </c>
      <c r="W249" s="5">
        <f>VLOOKUP(P249, customers!A:D, 1, FALSE)</f>
        <v>195</v>
      </c>
      <c r="X249" s="7" t="str">
        <f>VLOOKUP(P249, customers!A:D, 2, FALSE)</f>
        <v>Tobye De Caville</v>
      </c>
      <c r="Y249" s="7"/>
    </row>
    <row r="250" spans="1:25">
      <c r="A250" s="2">
        <v>248</v>
      </c>
      <c r="B250" s="2" t="s">
        <v>3021</v>
      </c>
      <c r="C250" s="2" t="s">
        <v>3286</v>
      </c>
      <c r="D250" s="2" t="s">
        <v>3030</v>
      </c>
      <c r="E250" s="2" t="s">
        <v>3024</v>
      </c>
      <c r="F250" s="2">
        <v>117</v>
      </c>
      <c r="G250" s="2">
        <v>72</v>
      </c>
      <c r="H250" s="2" t="s">
        <v>3290</v>
      </c>
      <c r="I250" s="6">
        <f>VLOOKUP(A250, sales!A:F, 6,FALSE)</f>
        <v>204</v>
      </c>
      <c r="J250" s="7">
        <f>VLOOKUP(A250, sales!A:F, 1,FALSE)</f>
        <v>248</v>
      </c>
      <c r="K250" s="7">
        <f>VLOOKUP(A250, sales!A:F, 2,FALSE)</f>
        <v>54</v>
      </c>
      <c r="L250" s="7">
        <f>VLOOKUP(A250, sales!A:F, 3,FALSE)</f>
        <v>512</v>
      </c>
      <c r="M250" s="7">
        <f>VLOOKUP(A250, sales!A:F, 4,FALSE)</f>
        <v>102</v>
      </c>
      <c r="N250" s="7">
        <f>VLOOKUP(A250, sales!A:F, 5,FALSE)</f>
        <v>2</v>
      </c>
      <c r="O250" s="5">
        <f>VLOOKUP(K250, orders!A:I, 1,FALSE)</f>
        <v>54</v>
      </c>
      <c r="P250" s="7">
        <f>VLOOKUP(K250, orders!A:I, 2,FALSE)</f>
        <v>195</v>
      </c>
      <c r="Q250" s="7">
        <f>VLOOKUP(K250, orders!A:I, 3,FALSE)</f>
        <v>13681</v>
      </c>
      <c r="R250" s="10">
        <f>VLOOKUP(K250, orders!A:I, 4,FALSE)</f>
        <v>44311</v>
      </c>
      <c r="S250" s="11">
        <f>VLOOKUP(K250, orders!A:I, 5,FALSE)</f>
        <v>44333</v>
      </c>
      <c r="T250" s="7" t="str">
        <f>VLOOKUP(K250, orders!A:I, 6,FALSE)</f>
        <v>Genderfluid</v>
      </c>
      <c r="U250" s="7">
        <f>VLOOKUP(K250, orders!A:I, 7,FALSE)</f>
        <v>72</v>
      </c>
      <c r="V250" s="7" t="str">
        <f>VLOOKUP(K250, orders!A:I, 8,FALSE)</f>
        <v>New South Wales</v>
      </c>
      <c r="W250" s="5">
        <f>VLOOKUP(P250, customers!A:D, 1, FALSE)</f>
        <v>195</v>
      </c>
      <c r="X250" s="7" t="str">
        <f>VLOOKUP(P250, customers!A:D, 2, FALSE)</f>
        <v>Tobye De Caville</v>
      </c>
      <c r="Y250" s="7"/>
    </row>
    <row r="251" spans="1:25">
      <c r="A251" s="2">
        <v>249</v>
      </c>
      <c r="B251" s="2" t="s">
        <v>3021</v>
      </c>
      <c r="C251" s="2" t="s">
        <v>3286</v>
      </c>
      <c r="D251" s="2" t="s">
        <v>3032</v>
      </c>
      <c r="E251" s="2" t="s">
        <v>3024</v>
      </c>
      <c r="F251" s="2">
        <v>117</v>
      </c>
      <c r="G251" s="2">
        <v>76</v>
      </c>
      <c r="H251" s="2" t="s">
        <v>3291</v>
      </c>
      <c r="I251" s="6">
        <f>VLOOKUP(A251, sales!A:F, 6,FALSE)</f>
        <v>119</v>
      </c>
      <c r="J251" s="7">
        <f>VLOOKUP(A251, sales!A:F, 1,FALSE)</f>
        <v>249</v>
      </c>
      <c r="K251" s="7">
        <f>VLOOKUP(A251, sales!A:F, 2,FALSE)</f>
        <v>55</v>
      </c>
      <c r="L251" s="7">
        <f>VLOOKUP(A251, sales!A:F, 3,FALSE)</f>
        <v>717</v>
      </c>
      <c r="M251" s="7">
        <f>VLOOKUP(A251, sales!A:F, 4,FALSE)</f>
        <v>119</v>
      </c>
      <c r="N251" s="7">
        <f>VLOOKUP(A251, sales!A:F, 5,FALSE)</f>
        <v>1</v>
      </c>
      <c r="O251" s="5">
        <f>VLOOKUP(K251, orders!A:I, 1,FALSE)</f>
        <v>55</v>
      </c>
      <c r="P251" s="7">
        <f>VLOOKUP(K251, orders!A:I, 2,FALSE)</f>
        <v>873</v>
      </c>
      <c r="Q251" s="7">
        <f>VLOOKUP(K251, orders!A:I, 3,FALSE)</f>
        <v>55650</v>
      </c>
      <c r="R251" s="10">
        <f>VLOOKUP(K251, orders!A:I, 4,FALSE)</f>
        <v>44294</v>
      </c>
      <c r="S251" s="11">
        <f>VLOOKUP(K251, orders!A:I, 5,FALSE)</f>
        <v>44311</v>
      </c>
      <c r="T251" s="7" t="str">
        <f>VLOOKUP(K251, orders!A:I, 6,FALSE)</f>
        <v>Non-binary</v>
      </c>
      <c r="U251" s="7">
        <f>VLOOKUP(K251, orders!A:I, 7,FALSE)</f>
        <v>38</v>
      </c>
      <c r="V251" s="7" t="str">
        <f>VLOOKUP(K251, orders!A:I, 8,FALSE)</f>
        <v>Western Australia</v>
      </c>
      <c r="W251" s="5">
        <f>VLOOKUP(P251, customers!A:D, 1, FALSE)</f>
        <v>873</v>
      </c>
      <c r="X251" s="7" t="str">
        <f>VLOOKUP(P251, customers!A:D, 2, FALSE)</f>
        <v>Cecilla Pigford</v>
      </c>
      <c r="Y251" s="7"/>
    </row>
    <row r="252" spans="1:25">
      <c r="A252" s="2">
        <v>250</v>
      </c>
      <c r="B252" s="2" t="s">
        <v>3021</v>
      </c>
      <c r="C252" s="2" t="s">
        <v>3286</v>
      </c>
      <c r="D252" s="2" t="s">
        <v>3023</v>
      </c>
      <c r="E252" s="2" t="s">
        <v>3034</v>
      </c>
      <c r="F252" s="2">
        <v>117</v>
      </c>
      <c r="G252" s="2">
        <v>75</v>
      </c>
      <c r="H252" s="2" t="s">
        <v>3292</v>
      </c>
      <c r="I252" s="6">
        <f>VLOOKUP(A252, sales!A:F, 6,FALSE)</f>
        <v>93</v>
      </c>
      <c r="J252" s="7">
        <f>VLOOKUP(A252, sales!A:F, 1,FALSE)</f>
        <v>250</v>
      </c>
      <c r="K252" s="7">
        <f>VLOOKUP(A252, sales!A:F, 2,FALSE)</f>
        <v>56</v>
      </c>
      <c r="L252" s="7">
        <f>VLOOKUP(A252, sales!A:F, 3,FALSE)</f>
        <v>1061</v>
      </c>
      <c r="M252" s="7">
        <f>VLOOKUP(A252, sales!A:F, 4,FALSE)</f>
        <v>93</v>
      </c>
      <c r="N252" s="7">
        <f>VLOOKUP(A252, sales!A:F, 5,FALSE)</f>
        <v>1</v>
      </c>
      <c r="O252" s="5">
        <f>VLOOKUP(K252, orders!A:I, 1,FALSE)</f>
        <v>56</v>
      </c>
      <c r="P252" s="7">
        <f>VLOOKUP(K252, orders!A:I, 2,FALSE)</f>
        <v>587</v>
      </c>
      <c r="Q252" s="7">
        <f>VLOOKUP(K252, orders!A:I, 3,FALSE)</f>
        <v>17149</v>
      </c>
      <c r="R252" s="10">
        <f>VLOOKUP(K252, orders!A:I, 4,FALSE)</f>
        <v>44219</v>
      </c>
      <c r="S252" s="11">
        <f>VLOOKUP(K252, orders!A:I, 5,FALSE)</f>
        <v>44245</v>
      </c>
      <c r="T252" s="7" t="str">
        <f>VLOOKUP(K252, orders!A:I, 6,FALSE)</f>
        <v>Agender</v>
      </c>
      <c r="U252" s="7">
        <f>VLOOKUP(K252, orders!A:I, 7,FALSE)</f>
        <v>35</v>
      </c>
      <c r="V252" s="7" t="str">
        <f>VLOOKUP(K252, orders!A:I, 8,FALSE)</f>
        <v>Queensland</v>
      </c>
      <c r="W252" s="5">
        <f>VLOOKUP(P252, customers!A:D, 1, FALSE)</f>
        <v>587</v>
      </c>
      <c r="X252" s="7" t="str">
        <f>VLOOKUP(P252, customers!A:D, 2, FALSE)</f>
        <v>Carmita Grundey</v>
      </c>
      <c r="Y252" s="7"/>
    </row>
    <row r="253" spans="1:25">
      <c r="A253" s="2">
        <v>251</v>
      </c>
      <c r="B253" s="2" t="s">
        <v>3021</v>
      </c>
      <c r="C253" s="2" t="s">
        <v>3286</v>
      </c>
      <c r="D253" s="2" t="s">
        <v>3026</v>
      </c>
      <c r="E253" s="2" t="s">
        <v>3034</v>
      </c>
      <c r="F253" s="2">
        <v>117</v>
      </c>
      <c r="G253" s="2">
        <v>78</v>
      </c>
      <c r="H253" s="2" t="s">
        <v>3293</v>
      </c>
      <c r="I253" s="6">
        <f>VLOOKUP(A253, sales!A:F, 6,FALSE)</f>
        <v>282</v>
      </c>
      <c r="J253" s="7">
        <f>VLOOKUP(A253, sales!A:F, 1,FALSE)</f>
        <v>251</v>
      </c>
      <c r="K253" s="7">
        <f>VLOOKUP(A253, sales!A:F, 2,FALSE)</f>
        <v>56</v>
      </c>
      <c r="L253" s="7">
        <f>VLOOKUP(A253, sales!A:F, 3,FALSE)</f>
        <v>879</v>
      </c>
      <c r="M253" s="7">
        <f>VLOOKUP(A253, sales!A:F, 4,FALSE)</f>
        <v>94</v>
      </c>
      <c r="N253" s="7">
        <f>VLOOKUP(A253, sales!A:F, 5,FALSE)</f>
        <v>3</v>
      </c>
      <c r="O253" s="5">
        <f>VLOOKUP(K253, orders!A:I, 1,FALSE)</f>
        <v>56</v>
      </c>
      <c r="P253" s="7">
        <f>VLOOKUP(K253, orders!A:I, 2,FALSE)</f>
        <v>587</v>
      </c>
      <c r="Q253" s="7">
        <f>VLOOKUP(K253, orders!A:I, 3,FALSE)</f>
        <v>17149</v>
      </c>
      <c r="R253" s="10">
        <f>VLOOKUP(K253, orders!A:I, 4,FALSE)</f>
        <v>44219</v>
      </c>
      <c r="S253" s="11">
        <f>VLOOKUP(K253, orders!A:I, 5,FALSE)</f>
        <v>44245</v>
      </c>
      <c r="T253" s="7" t="str">
        <f>VLOOKUP(K253, orders!A:I, 6,FALSE)</f>
        <v>Agender</v>
      </c>
      <c r="U253" s="7">
        <f>VLOOKUP(K253, orders!A:I, 7,FALSE)</f>
        <v>35</v>
      </c>
      <c r="V253" s="7" t="str">
        <f>VLOOKUP(K253, orders!A:I, 8,FALSE)</f>
        <v>Queensland</v>
      </c>
      <c r="W253" s="5">
        <f>VLOOKUP(P253, customers!A:D, 1, FALSE)</f>
        <v>587</v>
      </c>
      <c r="X253" s="7" t="str">
        <f>VLOOKUP(P253, customers!A:D, 2, FALSE)</f>
        <v>Carmita Grundey</v>
      </c>
      <c r="Y253" s="7"/>
    </row>
    <row r="254" spans="1:25">
      <c r="A254" s="2">
        <v>252</v>
      </c>
      <c r="B254" s="2" t="s">
        <v>3021</v>
      </c>
      <c r="C254" s="2" t="s">
        <v>3286</v>
      </c>
      <c r="D254" s="2" t="s">
        <v>3028</v>
      </c>
      <c r="E254" s="2" t="s">
        <v>3034</v>
      </c>
      <c r="F254" s="2">
        <v>117</v>
      </c>
      <c r="G254" s="2">
        <v>67</v>
      </c>
      <c r="H254" s="2" t="s">
        <v>3294</v>
      </c>
      <c r="I254" s="6">
        <f>VLOOKUP(A254, sales!A:F, 6,FALSE)</f>
        <v>118</v>
      </c>
      <c r="J254" s="7">
        <f>VLOOKUP(A254, sales!A:F, 1,FALSE)</f>
        <v>252</v>
      </c>
      <c r="K254" s="7">
        <f>VLOOKUP(A254, sales!A:F, 2,FALSE)</f>
        <v>56</v>
      </c>
      <c r="L254" s="7">
        <f>VLOOKUP(A254, sales!A:F, 3,FALSE)</f>
        <v>469</v>
      </c>
      <c r="M254" s="7">
        <f>VLOOKUP(A254, sales!A:F, 4,FALSE)</f>
        <v>118</v>
      </c>
      <c r="N254" s="7">
        <f>VLOOKUP(A254, sales!A:F, 5,FALSE)</f>
        <v>1</v>
      </c>
      <c r="O254" s="5">
        <f>VLOOKUP(K254, orders!A:I, 1,FALSE)</f>
        <v>56</v>
      </c>
      <c r="P254" s="7">
        <f>VLOOKUP(K254, orders!A:I, 2,FALSE)</f>
        <v>587</v>
      </c>
      <c r="Q254" s="7">
        <f>VLOOKUP(K254, orders!A:I, 3,FALSE)</f>
        <v>17149</v>
      </c>
      <c r="R254" s="10">
        <f>VLOOKUP(K254, orders!A:I, 4,FALSE)</f>
        <v>44219</v>
      </c>
      <c r="S254" s="11">
        <f>VLOOKUP(K254, orders!A:I, 5,FALSE)</f>
        <v>44245</v>
      </c>
      <c r="T254" s="7" t="str">
        <f>VLOOKUP(K254, orders!A:I, 6,FALSE)</f>
        <v>Agender</v>
      </c>
      <c r="U254" s="7">
        <f>VLOOKUP(K254, orders!A:I, 7,FALSE)</f>
        <v>35</v>
      </c>
      <c r="V254" s="7" t="str">
        <f>VLOOKUP(K254, orders!A:I, 8,FALSE)</f>
        <v>Queensland</v>
      </c>
      <c r="W254" s="5">
        <f>VLOOKUP(P254, customers!A:D, 1, FALSE)</f>
        <v>587</v>
      </c>
      <c r="X254" s="7" t="str">
        <f>VLOOKUP(P254, customers!A:D, 2, FALSE)</f>
        <v>Carmita Grundey</v>
      </c>
      <c r="Y254" s="7"/>
    </row>
    <row r="255" spans="1:25">
      <c r="A255" s="2">
        <v>253</v>
      </c>
      <c r="B255" s="2" t="s">
        <v>3021</v>
      </c>
      <c r="C255" s="2" t="s">
        <v>3286</v>
      </c>
      <c r="D255" s="2" t="s">
        <v>3030</v>
      </c>
      <c r="E255" s="2" t="s">
        <v>3034</v>
      </c>
      <c r="F255" s="2">
        <v>117</v>
      </c>
      <c r="G255" s="2">
        <v>63</v>
      </c>
      <c r="H255" s="2" t="s">
        <v>3295</v>
      </c>
      <c r="I255" s="6">
        <f>VLOOKUP(A255, sales!A:F, 6,FALSE)</f>
        <v>336</v>
      </c>
      <c r="J255" s="7">
        <f>VLOOKUP(A255, sales!A:F, 1,FALSE)</f>
        <v>253</v>
      </c>
      <c r="K255" s="7">
        <f>VLOOKUP(A255, sales!A:F, 2,FALSE)</f>
        <v>56</v>
      </c>
      <c r="L255" s="7">
        <f>VLOOKUP(A255, sales!A:F, 3,FALSE)</f>
        <v>610</v>
      </c>
      <c r="M255" s="7">
        <f>VLOOKUP(A255, sales!A:F, 4,FALSE)</f>
        <v>112</v>
      </c>
      <c r="N255" s="7">
        <f>VLOOKUP(A255, sales!A:F, 5,FALSE)</f>
        <v>3</v>
      </c>
      <c r="O255" s="5">
        <f>VLOOKUP(K255, orders!A:I, 1,FALSE)</f>
        <v>56</v>
      </c>
      <c r="P255" s="7">
        <f>VLOOKUP(K255, orders!A:I, 2,FALSE)</f>
        <v>587</v>
      </c>
      <c r="Q255" s="7">
        <f>VLOOKUP(K255, orders!A:I, 3,FALSE)</f>
        <v>17149</v>
      </c>
      <c r="R255" s="10">
        <f>VLOOKUP(K255, orders!A:I, 4,FALSE)</f>
        <v>44219</v>
      </c>
      <c r="S255" s="11">
        <f>VLOOKUP(K255, orders!A:I, 5,FALSE)</f>
        <v>44245</v>
      </c>
      <c r="T255" s="7" t="str">
        <f>VLOOKUP(K255, orders!A:I, 6,FALSE)</f>
        <v>Agender</v>
      </c>
      <c r="U255" s="7">
        <f>VLOOKUP(K255, orders!A:I, 7,FALSE)</f>
        <v>35</v>
      </c>
      <c r="V255" s="7" t="str">
        <f>VLOOKUP(K255, orders!A:I, 8,FALSE)</f>
        <v>Queensland</v>
      </c>
      <c r="W255" s="5">
        <f>VLOOKUP(P255, customers!A:D, 1, FALSE)</f>
        <v>587</v>
      </c>
      <c r="X255" s="7" t="str">
        <f>VLOOKUP(P255, customers!A:D, 2, FALSE)</f>
        <v>Carmita Grundey</v>
      </c>
      <c r="Y255" s="7"/>
    </row>
    <row r="256" spans="1:25">
      <c r="A256" s="2">
        <v>254</v>
      </c>
      <c r="B256" s="2" t="s">
        <v>3021</v>
      </c>
      <c r="C256" s="2" t="s">
        <v>3286</v>
      </c>
      <c r="D256" s="2" t="s">
        <v>3032</v>
      </c>
      <c r="E256" s="2" t="s">
        <v>3034</v>
      </c>
      <c r="F256" s="2">
        <v>117</v>
      </c>
      <c r="G256" s="2">
        <v>43</v>
      </c>
      <c r="H256" s="2" t="s">
        <v>3296</v>
      </c>
      <c r="I256" s="6">
        <f>VLOOKUP(A256, sales!A:F, 6,FALSE)</f>
        <v>194</v>
      </c>
      <c r="J256" s="7">
        <f>VLOOKUP(A256, sales!A:F, 1,FALSE)</f>
        <v>254</v>
      </c>
      <c r="K256" s="7">
        <f>VLOOKUP(A256, sales!A:F, 2,FALSE)</f>
        <v>56</v>
      </c>
      <c r="L256" s="7">
        <f>VLOOKUP(A256, sales!A:F, 3,FALSE)</f>
        <v>968</v>
      </c>
      <c r="M256" s="7">
        <f>VLOOKUP(A256, sales!A:F, 4,FALSE)</f>
        <v>97</v>
      </c>
      <c r="N256" s="7">
        <f>VLOOKUP(A256, sales!A:F, 5,FALSE)</f>
        <v>2</v>
      </c>
      <c r="O256" s="5">
        <f>VLOOKUP(K256, orders!A:I, 1,FALSE)</f>
        <v>56</v>
      </c>
      <c r="P256" s="7">
        <f>VLOOKUP(K256, orders!A:I, 2,FALSE)</f>
        <v>587</v>
      </c>
      <c r="Q256" s="7">
        <f>VLOOKUP(K256, orders!A:I, 3,FALSE)</f>
        <v>17149</v>
      </c>
      <c r="R256" s="10">
        <f>VLOOKUP(K256, orders!A:I, 4,FALSE)</f>
        <v>44219</v>
      </c>
      <c r="S256" s="11">
        <f>VLOOKUP(K256, orders!A:I, 5,FALSE)</f>
        <v>44245</v>
      </c>
      <c r="T256" s="7" t="str">
        <f>VLOOKUP(K256, orders!A:I, 6,FALSE)</f>
        <v>Agender</v>
      </c>
      <c r="U256" s="7">
        <f>VLOOKUP(K256, orders!A:I, 7,FALSE)</f>
        <v>35</v>
      </c>
      <c r="V256" s="7" t="str">
        <f>VLOOKUP(K256, orders!A:I, 8,FALSE)</f>
        <v>Queensland</v>
      </c>
      <c r="W256" s="5">
        <f>VLOOKUP(P256, customers!A:D, 1, FALSE)</f>
        <v>587</v>
      </c>
      <c r="X256" s="7" t="str">
        <f>VLOOKUP(P256, customers!A:D, 2, FALSE)</f>
        <v>Carmita Grundey</v>
      </c>
      <c r="Y256" s="7"/>
    </row>
    <row r="257" spans="1:25">
      <c r="A257" s="2">
        <v>255</v>
      </c>
      <c r="B257" s="2" t="s">
        <v>3021</v>
      </c>
      <c r="C257" s="2" t="s">
        <v>3286</v>
      </c>
      <c r="D257" s="2" t="s">
        <v>3023</v>
      </c>
      <c r="E257" s="2" t="s">
        <v>3040</v>
      </c>
      <c r="F257" s="2">
        <v>117</v>
      </c>
      <c r="G257" s="2">
        <v>79</v>
      </c>
      <c r="H257" s="2" t="s">
        <v>3297</v>
      </c>
      <c r="I257" s="6">
        <f>VLOOKUP(A257, sales!A:F, 6,FALSE)</f>
        <v>186</v>
      </c>
      <c r="J257" s="7">
        <f>VLOOKUP(A257, sales!A:F, 1,FALSE)</f>
        <v>255</v>
      </c>
      <c r="K257" s="7">
        <f>VLOOKUP(A257, sales!A:F, 2,FALSE)</f>
        <v>57</v>
      </c>
      <c r="L257" s="7">
        <f>VLOOKUP(A257, sales!A:F, 3,FALSE)</f>
        <v>1078</v>
      </c>
      <c r="M257" s="7">
        <f>VLOOKUP(A257, sales!A:F, 4,FALSE)</f>
        <v>93</v>
      </c>
      <c r="N257" s="7">
        <f>VLOOKUP(A257, sales!A:F, 5,FALSE)</f>
        <v>2</v>
      </c>
      <c r="O257" s="5">
        <f>VLOOKUP(K257, orders!A:I, 1,FALSE)</f>
        <v>57</v>
      </c>
      <c r="P257" s="7">
        <f>VLOOKUP(K257, orders!A:I, 2,FALSE)</f>
        <v>163</v>
      </c>
      <c r="Q257" s="7">
        <f>VLOOKUP(K257, orders!A:I, 3,FALSE)</f>
        <v>41495</v>
      </c>
      <c r="R257" s="10">
        <f>VLOOKUP(K257, orders!A:I, 4,FALSE)</f>
        <v>44254</v>
      </c>
      <c r="S257" s="11">
        <f>VLOOKUP(K257, orders!A:I, 5,FALSE)</f>
        <v>44268</v>
      </c>
      <c r="T257" s="7" t="str">
        <f>VLOOKUP(K257, orders!A:I, 6,FALSE)</f>
        <v>Genderfluid</v>
      </c>
      <c r="U257" s="7">
        <f>VLOOKUP(K257, orders!A:I, 7,FALSE)</f>
        <v>20</v>
      </c>
      <c r="V257" s="7" t="str">
        <f>VLOOKUP(K257, orders!A:I, 8,FALSE)</f>
        <v>Australian Capital Territory</v>
      </c>
      <c r="W257" s="5">
        <f>VLOOKUP(P257, customers!A:D, 1, FALSE)</f>
        <v>163</v>
      </c>
      <c r="X257" s="7" t="str">
        <f>VLOOKUP(P257, customers!A:D, 2, FALSE)</f>
        <v>Harrietta Burchatt</v>
      </c>
      <c r="Y257" s="7"/>
    </row>
    <row r="258" spans="1:25">
      <c r="A258" s="2">
        <v>256</v>
      </c>
      <c r="B258" s="2" t="s">
        <v>3021</v>
      </c>
      <c r="C258" s="2" t="s">
        <v>3286</v>
      </c>
      <c r="D258" s="2" t="s">
        <v>3026</v>
      </c>
      <c r="E258" s="2" t="s">
        <v>3040</v>
      </c>
      <c r="F258" s="2">
        <v>117</v>
      </c>
      <c r="G258" s="2">
        <v>77</v>
      </c>
      <c r="H258" s="2" t="s">
        <v>3298</v>
      </c>
      <c r="I258" s="6">
        <f>VLOOKUP(A258, sales!A:F, 6,FALSE)</f>
        <v>306</v>
      </c>
      <c r="J258" s="7">
        <f>VLOOKUP(A258, sales!A:F, 1,FALSE)</f>
        <v>256</v>
      </c>
      <c r="K258" s="7">
        <f>VLOOKUP(A258, sales!A:F, 2,FALSE)</f>
        <v>57</v>
      </c>
      <c r="L258" s="7">
        <f>VLOOKUP(A258, sales!A:F, 3,FALSE)</f>
        <v>1148</v>
      </c>
      <c r="M258" s="7">
        <f>VLOOKUP(A258, sales!A:F, 4,FALSE)</f>
        <v>102</v>
      </c>
      <c r="N258" s="7">
        <f>VLOOKUP(A258, sales!A:F, 5,FALSE)</f>
        <v>3</v>
      </c>
      <c r="O258" s="5">
        <f>VLOOKUP(K258, orders!A:I, 1,FALSE)</f>
        <v>57</v>
      </c>
      <c r="P258" s="7">
        <f>VLOOKUP(K258, orders!A:I, 2,FALSE)</f>
        <v>163</v>
      </c>
      <c r="Q258" s="7">
        <f>VLOOKUP(K258, orders!A:I, 3,FALSE)</f>
        <v>41495</v>
      </c>
      <c r="R258" s="10">
        <f>VLOOKUP(K258, orders!A:I, 4,FALSE)</f>
        <v>44254</v>
      </c>
      <c r="S258" s="11">
        <f>VLOOKUP(K258, orders!A:I, 5,FALSE)</f>
        <v>44268</v>
      </c>
      <c r="T258" s="7" t="str">
        <f>VLOOKUP(K258, orders!A:I, 6,FALSE)</f>
        <v>Genderfluid</v>
      </c>
      <c r="U258" s="7">
        <f>VLOOKUP(K258, orders!A:I, 7,FALSE)</f>
        <v>20</v>
      </c>
      <c r="V258" s="7" t="str">
        <f>VLOOKUP(K258, orders!A:I, 8,FALSE)</f>
        <v>Australian Capital Territory</v>
      </c>
      <c r="W258" s="5">
        <f>VLOOKUP(P258, customers!A:D, 1, FALSE)</f>
        <v>163</v>
      </c>
      <c r="X258" s="7" t="str">
        <f>VLOOKUP(P258, customers!A:D, 2, FALSE)</f>
        <v>Harrietta Burchatt</v>
      </c>
      <c r="Y258" s="7"/>
    </row>
    <row r="259" spans="1:25">
      <c r="A259" s="2">
        <v>257</v>
      </c>
      <c r="B259" s="2" t="s">
        <v>3021</v>
      </c>
      <c r="C259" s="2" t="s">
        <v>3286</v>
      </c>
      <c r="D259" s="2" t="s">
        <v>3028</v>
      </c>
      <c r="E259" s="2" t="s">
        <v>3040</v>
      </c>
      <c r="F259" s="2">
        <v>117</v>
      </c>
      <c r="G259" s="2">
        <v>52</v>
      </c>
      <c r="H259" s="2" t="s">
        <v>3299</v>
      </c>
      <c r="I259" s="6">
        <f>VLOOKUP(A259, sales!A:F, 6,FALSE)</f>
        <v>117</v>
      </c>
      <c r="J259" s="7">
        <f>VLOOKUP(A259, sales!A:F, 1,FALSE)</f>
        <v>257</v>
      </c>
      <c r="K259" s="7">
        <f>VLOOKUP(A259, sales!A:F, 2,FALSE)</f>
        <v>57</v>
      </c>
      <c r="L259" s="7">
        <f>VLOOKUP(A259, sales!A:F, 3,FALSE)</f>
        <v>808</v>
      </c>
      <c r="M259" s="7">
        <f>VLOOKUP(A259, sales!A:F, 4,FALSE)</f>
        <v>117</v>
      </c>
      <c r="N259" s="7">
        <f>VLOOKUP(A259, sales!A:F, 5,FALSE)</f>
        <v>1</v>
      </c>
      <c r="O259" s="5">
        <f>VLOOKUP(K259, orders!A:I, 1,FALSE)</f>
        <v>57</v>
      </c>
      <c r="P259" s="7">
        <f>VLOOKUP(K259, orders!A:I, 2,FALSE)</f>
        <v>163</v>
      </c>
      <c r="Q259" s="7">
        <f>VLOOKUP(K259, orders!A:I, 3,FALSE)</f>
        <v>41495</v>
      </c>
      <c r="R259" s="10">
        <f>VLOOKUP(K259, orders!A:I, 4,FALSE)</f>
        <v>44254</v>
      </c>
      <c r="S259" s="11">
        <f>VLOOKUP(K259, orders!A:I, 5,FALSE)</f>
        <v>44268</v>
      </c>
      <c r="T259" s="7" t="str">
        <f>VLOOKUP(K259, orders!A:I, 6,FALSE)</f>
        <v>Genderfluid</v>
      </c>
      <c r="U259" s="7">
        <f>VLOOKUP(K259, orders!A:I, 7,FALSE)</f>
        <v>20</v>
      </c>
      <c r="V259" s="7" t="str">
        <f>VLOOKUP(K259, orders!A:I, 8,FALSE)</f>
        <v>Australian Capital Territory</v>
      </c>
      <c r="W259" s="5">
        <f>VLOOKUP(P259, customers!A:D, 1, FALSE)</f>
        <v>163</v>
      </c>
      <c r="X259" s="7" t="str">
        <f>VLOOKUP(P259, customers!A:D, 2, FALSE)</f>
        <v>Harrietta Burchatt</v>
      </c>
      <c r="Y259" s="7"/>
    </row>
    <row r="260" spans="1:25">
      <c r="A260" s="2">
        <v>258</v>
      </c>
      <c r="B260" s="2" t="s">
        <v>3021</v>
      </c>
      <c r="C260" s="2" t="s">
        <v>3286</v>
      </c>
      <c r="D260" s="2" t="s">
        <v>3030</v>
      </c>
      <c r="E260" s="2" t="s">
        <v>3040</v>
      </c>
      <c r="F260" s="2">
        <v>117</v>
      </c>
      <c r="G260" s="2">
        <v>46</v>
      </c>
      <c r="H260" s="2" t="s">
        <v>3300</v>
      </c>
      <c r="I260" s="6">
        <f>VLOOKUP(A260, sales!A:F, 6,FALSE)</f>
        <v>279</v>
      </c>
      <c r="J260" s="7">
        <f>VLOOKUP(A260, sales!A:F, 1,FALSE)</f>
        <v>258</v>
      </c>
      <c r="K260" s="7">
        <f>VLOOKUP(A260, sales!A:F, 2,FALSE)</f>
        <v>58</v>
      </c>
      <c r="L260" s="7">
        <f>VLOOKUP(A260, sales!A:F, 3,FALSE)</f>
        <v>1073</v>
      </c>
      <c r="M260" s="7">
        <f>VLOOKUP(A260, sales!A:F, 4,FALSE)</f>
        <v>93</v>
      </c>
      <c r="N260" s="7">
        <f>VLOOKUP(A260, sales!A:F, 5,FALSE)</f>
        <v>3</v>
      </c>
      <c r="O260" s="5">
        <f>VLOOKUP(K260, orders!A:I, 1,FALSE)</f>
        <v>58</v>
      </c>
      <c r="P260" s="7">
        <f>VLOOKUP(K260, orders!A:I, 2,FALSE)</f>
        <v>332</v>
      </c>
      <c r="Q260" s="7">
        <f>VLOOKUP(K260, orders!A:I, 3,FALSE)</f>
        <v>42861</v>
      </c>
      <c r="R260" s="10">
        <f>VLOOKUP(K260, orders!A:I, 4,FALSE)</f>
        <v>44229</v>
      </c>
      <c r="S260" s="11">
        <f>VLOOKUP(K260, orders!A:I, 5,FALSE)</f>
        <v>44237</v>
      </c>
      <c r="T260" s="7" t="str">
        <f>VLOOKUP(K260, orders!A:I, 6,FALSE)</f>
        <v>Male</v>
      </c>
      <c r="U260" s="7">
        <f>VLOOKUP(K260, orders!A:I, 7,FALSE)</f>
        <v>75</v>
      </c>
      <c r="V260" s="7" t="str">
        <f>VLOOKUP(K260, orders!A:I, 8,FALSE)</f>
        <v>Northern Territory</v>
      </c>
      <c r="W260" s="5">
        <f>VLOOKUP(P260, customers!A:D, 1, FALSE)</f>
        <v>332</v>
      </c>
      <c r="X260" s="7" t="str">
        <f>VLOOKUP(P260, customers!A:D, 2, FALSE)</f>
        <v>Carla Walework</v>
      </c>
      <c r="Y260" s="7"/>
    </row>
    <row r="261" spans="1:25">
      <c r="A261" s="2">
        <v>259</v>
      </c>
      <c r="B261" s="2" t="s">
        <v>3021</v>
      </c>
      <c r="C261" s="2" t="s">
        <v>3286</v>
      </c>
      <c r="D261" s="2" t="s">
        <v>3032</v>
      </c>
      <c r="E261" s="2" t="s">
        <v>3040</v>
      </c>
      <c r="F261" s="2">
        <v>117</v>
      </c>
      <c r="G261" s="2">
        <v>46</v>
      </c>
      <c r="H261" s="2" t="s">
        <v>3301</v>
      </c>
      <c r="I261" s="6">
        <f>VLOOKUP(A261, sales!A:F, 6,FALSE)</f>
        <v>188</v>
      </c>
      <c r="J261" s="7">
        <f>VLOOKUP(A261, sales!A:F, 1,FALSE)</f>
        <v>259</v>
      </c>
      <c r="K261" s="7">
        <f>VLOOKUP(A261, sales!A:F, 2,FALSE)</f>
        <v>58</v>
      </c>
      <c r="L261" s="7">
        <f>VLOOKUP(A261, sales!A:F, 3,FALSE)</f>
        <v>883</v>
      </c>
      <c r="M261" s="7">
        <f>VLOOKUP(A261, sales!A:F, 4,FALSE)</f>
        <v>94</v>
      </c>
      <c r="N261" s="7">
        <f>VLOOKUP(A261, sales!A:F, 5,FALSE)</f>
        <v>2</v>
      </c>
      <c r="O261" s="5">
        <f>VLOOKUP(K261, orders!A:I, 1,FALSE)</f>
        <v>58</v>
      </c>
      <c r="P261" s="7">
        <f>VLOOKUP(K261, orders!A:I, 2,FALSE)</f>
        <v>332</v>
      </c>
      <c r="Q261" s="7">
        <f>VLOOKUP(K261, orders!A:I, 3,FALSE)</f>
        <v>42861</v>
      </c>
      <c r="R261" s="10">
        <f>VLOOKUP(K261, orders!A:I, 4,FALSE)</f>
        <v>44229</v>
      </c>
      <c r="S261" s="11">
        <f>VLOOKUP(K261, orders!A:I, 5,FALSE)</f>
        <v>44237</v>
      </c>
      <c r="T261" s="7" t="str">
        <f>VLOOKUP(K261, orders!A:I, 6,FALSE)</f>
        <v>Male</v>
      </c>
      <c r="U261" s="7">
        <f>VLOOKUP(K261, orders!A:I, 7,FALSE)</f>
        <v>75</v>
      </c>
      <c r="V261" s="7" t="str">
        <f>VLOOKUP(K261, orders!A:I, 8,FALSE)</f>
        <v>Northern Territory</v>
      </c>
      <c r="W261" s="5">
        <f>VLOOKUP(P261, customers!A:D, 1, FALSE)</f>
        <v>332</v>
      </c>
      <c r="X261" s="7" t="str">
        <f>VLOOKUP(P261, customers!A:D, 2, FALSE)</f>
        <v>Carla Walework</v>
      </c>
      <c r="Y261" s="7"/>
    </row>
    <row r="262" spans="1:25">
      <c r="A262" s="2">
        <v>260</v>
      </c>
      <c r="B262" s="2" t="s">
        <v>3021</v>
      </c>
      <c r="C262" s="2" t="s">
        <v>3286</v>
      </c>
      <c r="D262" s="2" t="s">
        <v>3023</v>
      </c>
      <c r="E262" s="2" t="s">
        <v>3046</v>
      </c>
      <c r="F262" s="2">
        <v>117</v>
      </c>
      <c r="G262" s="2">
        <v>45</v>
      </c>
      <c r="H262" s="2" t="s">
        <v>3302</v>
      </c>
      <c r="I262" s="6">
        <f>VLOOKUP(A262, sales!A:F, 6,FALSE)</f>
        <v>96</v>
      </c>
      <c r="J262" s="7">
        <f>VLOOKUP(A262, sales!A:F, 1,FALSE)</f>
        <v>260</v>
      </c>
      <c r="K262" s="7">
        <f>VLOOKUP(A262, sales!A:F, 2,FALSE)</f>
        <v>59</v>
      </c>
      <c r="L262" s="7">
        <f>VLOOKUP(A262, sales!A:F, 3,FALSE)</f>
        <v>928</v>
      </c>
      <c r="M262" s="7">
        <f>VLOOKUP(A262, sales!A:F, 4,FALSE)</f>
        <v>96</v>
      </c>
      <c r="N262" s="7">
        <f>VLOOKUP(A262, sales!A:F, 5,FALSE)</f>
        <v>1</v>
      </c>
      <c r="O262" s="5">
        <f>VLOOKUP(K262, orders!A:I, 1,FALSE)</f>
        <v>59</v>
      </c>
      <c r="P262" s="7">
        <f>VLOOKUP(K262, orders!A:I, 2,FALSE)</f>
        <v>843</v>
      </c>
      <c r="Q262" s="7">
        <f>VLOOKUP(K262, orders!A:I, 3,FALSE)</f>
        <v>21858</v>
      </c>
      <c r="R262" s="10">
        <f>VLOOKUP(K262, orders!A:I, 4,FALSE)</f>
        <v>44227</v>
      </c>
      <c r="S262" s="11">
        <f>VLOOKUP(K262, orders!A:I, 5,FALSE)</f>
        <v>44254</v>
      </c>
      <c r="T262" s="7" t="str">
        <f>VLOOKUP(K262, orders!A:I, 6,FALSE)</f>
        <v>Genderqueer</v>
      </c>
      <c r="U262" s="7">
        <f>VLOOKUP(K262, orders!A:I, 7,FALSE)</f>
        <v>23</v>
      </c>
      <c r="V262" s="7" t="str">
        <f>VLOOKUP(K262, orders!A:I, 8,FALSE)</f>
        <v>South Australia</v>
      </c>
      <c r="W262" s="5">
        <f>VLOOKUP(P262, customers!A:D, 1, FALSE)</f>
        <v>843</v>
      </c>
      <c r="X262" s="7" t="str">
        <f>VLOOKUP(P262, customers!A:D, 2, FALSE)</f>
        <v>Sheela Dovey</v>
      </c>
      <c r="Y262" s="7"/>
    </row>
    <row r="263" spans="1:25">
      <c r="A263" s="2">
        <v>261</v>
      </c>
      <c r="B263" s="2" t="s">
        <v>3021</v>
      </c>
      <c r="C263" s="2" t="s">
        <v>3286</v>
      </c>
      <c r="D263" s="2" t="s">
        <v>3026</v>
      </c>
      <c r="E263" s="2" t="s">
        <v>3046</v>
      </c>
      <c r="F263" s="2">
        <v>117</v>
      </c>
      <c r="G263" s="2">
        <v>71</v>
      </c>
      <c r="H263" s="2" t="s">
        <v>3303</v>
      </c>
      <c r="I263" s="6">
        <f>VLOOKUP(A263, sales!A:F, 6,FALSE)</f>
        <v>226</v>
      </c>
      <c r="J263" s="7">
        <f>VLOOKUP(A263, sales!A:F, 1,FALSE)</f>
        <v>261</v>
      </c>
      <c r="K263" s="7">
        <f>VLOOKUP(A263, sales!A:F, 2,FALSE)</f>
        <v>59</v>
      </c>
      <c r="L263" s="7">
        <f>VLOOKUP(A263, sales!A:F, 3,FALSE)</f>
        <v>682</v>
      </c>
      <c r="M263" s="7">
        <f>VLOOKUP(A263, sales!A:F, 4,FALSE)</f>
        <v>113</v>
      </c>
      <c r="N263" s="7">
        <f>VLOOKUP(A263, sales!A:F, 5,FALSE)</f>
        <v>2</v>
      </c>
      <c r="O263" s="5">
        <f>VLOOKUP(K263, orders!A:I, 1,FALSE)</f>
        <v>59</v>
      </c>
      <c r="P263" s="7">
        <f>VLOOKUP(K263, orders!A:I, 2,FALSE)</f>
        <v>843</v>
      </c>
      <c r="Q263" s="7">
        <f>VLOOKUP(K263, orders!A:I, 3,FALSE)</f>
        <v>21858</v>
      </c>
      <c r="R263" s="10">
        <f>VLOOKUP(K263, orders!A:I, 4,FALSE)</f>
        <v>44227</v>
      </c>
      <c r="S263" s="11">
        <f>VLOOKUP(K263, orders!A:I, 5,FALSE)</f>
        <v>44254</v>
      </c>
      <c r="T263" s="7" t="str">
        <f>VLOOKUP(K263, orders!A:I, 6,FALSE)</f>
        <v>Genderqueer</v>
      </c>
      <c r="U263" s="7">
        <f>VLOOKUP(K263, orders!A:I, 7,FALSE)</f>
        <v>23</v>
      </c>
      <c r="V263" s="7" t="str">
        <f>VLOOKUP(K263, orders!A:I, 8,FALSE)</f>
        <v>South Australia</v>
      </c>
      <c r="W263" s="5">
        <f>VLOOKUP(P263, customers!A:D, 1, FALSE)</f>
        <v>843</v>
      </c>
      <c r="X263" s="7" t="str">
        <f>VLOOKUP(P263, customers!A:D, 2, FALSE)</f>
        <v>Sheela Dovey</v>
      </c>
      <c r="Y263" s="7"/>
    </row>
    <row r="264" spans="1:25">
      <c r="A264" s="2">
        <v>262</v>
      </c>
      <c r="B264" s="2" t="s">
        <v>3021</v>
      </c>
      <c r="C264" s="2" t="s">
        <v>3286</v>
      </c>
      <c r="D264" s="2" t="s">
        <v>3028</v>
      </c>
      <c r="E264" s="2" t="s">
        <v>3046</v>
      </c>
      <c r="F264" s="2">
        <v>117</v>
      </c>
      <c r="G264" s="2">
        <v>62</v>
      </c>
      <c r="H264" s="2" t="s">
        <v>3304</v>
      </c>
      <c r="I264" s="6">
        <f>VLOOKUP(A264, sales!A:F, 6,FALSE)</f>
        <v>91</v>
      </c>
      <c r="J264" s="7">
        <f>VLOOKUP(A264, sales!A:F, 1,FALSE)</f>
        <v>262</v>
      </c>
      <c r="K264" s="7">
        <f>VLOOKUP(A264, sales!A:F, 2,FALSE)</f>
        <v>59</v>
      </c>
      <c r="L264" s="7">
        <f>VLOOKUP(A264, sales!A:F, 3,FALSE)</f>
        <v>786</v>
      </c>
      <c r="M264" s="7">
        <f>VLOOKUP(A264, sales!A:F, 4,FALSE)</f>
        <v>91</v>
      </c>
      <c r="N264" s="7">
        <f>VLOOKUP(A264, sales!A:F, 5,FALSE)</f>
        <v>1</v>
      </c>
      <c r="O264" s="5">
        <f>VLOOKUP(K264, orders!A:I, 1,FALSE)</f>
        <v>59</v>
      </c>
      <c r="P264" s="7">
        <f>VLOOKUP(K264, orders!A:I, 2,FALSE)</f>
        <v>843</v>
      </c>
      <c r="Q264" s="7">
        <f>VLOOKUP(K264, orders!A:I, 3,FALSE)</f>
        <v>21858</v>
      </c>
      <c r="R264" s="10">
        <f>VLOOKUP(K264, orders!A:I, 4,FALSE)</f>
        <v>44227</v>
      </c>
      <c r="S264" s="11">
        <f>VLOOKUP(K264, orders!A:I, 5,FALSE)</f>
        <v>44254</v>
      </c>
      <c r="T264" s="7" t="str">
        <f>VLOOKUP(K264, orders!A:I, 6,FALSE)</f>
        <v>Genderqueer</v>
      </c>
      <c r="U264" s="7">
        <f>VLOOKUP(K264, orders!A:I, 7,FALSE)</f>
        <v>23</v>
      </c>
      <c r="V264" s="7" t="str">
        <f>VLOOKUP(K264, orders!A:I, 8,FALSE)</f>
        <v>South Australia</v>
      </c>
      <c r="W264" s="5">
        <f>VLOOKUP(P264, customers!A:D, 1, FALSE)</f>
        <v>843</v>
      </c>
      <c r="X264" s="7" t="str">
        <f>VLOOKUP(P264, customers!A:D, 2, FALSE)</f>
        <v>Sheela Dovey</v>
      </c>
      <c r="Y264" s="7"/>
    </row>
    <row r="265" spans="1:25">
      <c r="A265" s="2">
        <v>263</v>
      </c>
      <c r="B265" s="2" t="s">
        <v>3021</v>
      </c>
      <c r="C265" s="2" t="s">
        <v>3286</v>
      </c>
      <c r="D265" s="2" t="s">
        <v>3030</v>
      </c>
      <c r="E265" s="2" t="s">
        <v>3046</v>
      </c>
      <c r="F265" s="2">
        <v>117</v>
      </c>
      <c r="G265" s="2">
        <v>68</v>
      </c>
      <c r="H265" s="2" t="s">
        <v>3305</v>
      </c>
      <c r="I265" s="6">
        <f>VLOOKUP(A265, sales!A:F, 6,FALSE)</f>
        <v>186</v>
      </c>
      <c r="J265" s="7">
        <f>VLOOKUP(A265, sales!A:F, 1,FALSE)</f>
        <v>263</v>
      </c>
      <c r="K265" s="7">
        <f>VLOOKUP(A265, sales!A:F, 2,FALSE)</f>
        <v>60</v>
      </c>
      <c r="L265" s="7">
        <f>VLOOKUP(A265, sales!A:F, 3,FALSE)</f>
        <v>1054</v>
      </c>
      <c r="M265" s="7">
        <f>VLOOKUP(A265, sales!A:F, 4,FALSE)</f>
        <v>93</v>
      </c>
      <c r="N265" s="7">
        <f>VLOOKUP(A265, sales!A:F, 5,FALSE)</f>
        <v>2</v>
      </c>
      <c r="O265" s="5">
        <f>VLOOKUP(K265, orders!A:I, 1,FALSE)</f>
        <v>60</v>
      </c>
      <c r="P265" s="7">
        <f>VLOOKUP(K265, orders!A:I, 2,FALSE)</f>
        <v>301</v>
      </c>
      <c r="Q265" s="7">
        <f>VLOOKUP(K265, orders!A:I, 3,FALSE)</f>
        <v>31491</v>
      </c>
      <c r="R265" s="10">
        <f>VLOOKUP(K265, orders!A:I, 4,FALSE)</f>
        <v>44232</v>
      </c>
      <c r="S265" s="11">
        <f>VLOOKUP(K265, orders!A:I, 5,FALSE)</f>
        <v>44255</v>
      </c>
      <c r="T265" s="7" t="str">
        <f>VLOOKUP(K265, orders!A:I, 6,FALSE)</f>
        <v>Non-binary</v>
      </c>
      <c r="U265" s="7">
        <f>VLOOKUP(K265, orders!A:I, 7,FALSE)</f>
        <v>47</v>
      </c>
      <c r="V265" s="7" t="str">
        <f>VLOOKUP(K265, orders!A:I, 8,FALSE)</f>
        <v>South Australia</v>
      </c>
      <c r="W265" s="5">
        <f>VLOOKUP(P265, customers!A:D, 1, FALSE)</f>
        <v>301</v>
      </c>
      <c r="X265" s="7" t="str">
        <f>VLOOKUP(P265, customers!A:D, 2, FALSE)</f>
        <v>Elga Corgenvin</v>
      </c>
      <c r="Y265" s="7"/>
    </row>
    <row r="266" spans="1:25">
      <c r="A266" s="2">
        <v>264</v>
      </c>
      <c r="B266" s="2" t="s">
        <v>3021</v>
      </c>
      <c r="C266" s="2" t="s">
        <v>3286</v>
      </c>
      <c r="D266" s="2" t="s">
        <v>3032</v>
      </c>
      <c r="E266" s="2" t="s">
        <v>3046</v>
      </c>
      <c r="F266" s="2">
        <v>117</v>
      </c>
      <c r="G266" s="2">
        <v>61</v>
      </c>
      <c r="H266" s="2" t="s">
        <v>3306</v>
      </c>
      <c r="I266" s="6">
        <f>VLOOKUP(A266, sales!A:F, 6,FALSE)</f>
        <v>96</v>
      </c>
      <c r="J266" s="7">
        <f>VLOOKUP(A266, sales!A:F, 1,FALSE)</f>
        <v>264</v>
      </c>
      <c r="K266" s="7">
        <f>VLOOKUP(A266, sales!A:F, 2,FALSE)</f>
        <v>60</v>
      </c>
      <c r="L266" s="7">
        <f>VLOOKUP(A266, sales!A:F, 3,FALSE)</f>
        <v>926</v>
      </c>
      <c r="M266" s="7">
        <f>VLOOKUP(A266, sales!A:F, 4,FALSE)</f>
        <v>96</v>
      </c>
      <c r="N266" s="7">
        <f>VLOOKUP(A266, sales!A:F, 5,FALSE)</f>
        <v>1</v>
      </c>
      <c r="O266" s="5">
        <f>VLOOKUP(K266, orders!A:I, 1,FALSE)</f>
        <v>60</v>
      </c>
      <c r="P266" s="7">
        <f>VLOOKUP(K266, orders!A:I, 2,FALSE)</f>
        <v>301</v>
      </c>
      <c r="Q266" s="7">
        <f>VLOOKUP(K266, orders!A:I, 3,FALSE)</f>
        <v>31491</v>
      </c>
      <c r="R266" s="10">
        <f>VLOOKUP(K266, orders!A:I, 4,FALSE)</f>
        <v>44232</v>
      </c>
      <c r="S266" s="11">
        <f>VLOOKUP(K266, orders!A:I, 5,FALSE)</f>
        <v>44255</v>
      </c>
      <c r="T266" s="7" t="str">
        <f>VLOOKUP(K266, orders!A:I, 6,FALSE)</f>
        <v>Non-binary</v>
      </c>
      <c r="U266" s="7">
        <f>VLOOKUP(K266, orders!A:I, 7,FALSE)</f>
        <v>47</v>
      </c>
      <c r="V266" s="7" t="str">
        <f>VLOOKUP(K266, orders!A:I, 8,FALSE)</f>
        <v>South Australia</v>
      </c>
      <c r="W266" s="5">
        <f>VLOOKUP(P266, customers!A:D, 1, FALSE)</f>
        <v>301</v>
      </c>
      <c r="X266" s="7" t="str">
        <f>VLOOKUP(P266, customers!A:D, 2, FALSE)</f>
        <v>Elga Corgenvin</v>
      </c>
      <c r="Y266" s="7"/>
    </row>
    <row r="267" spans="1:25">
      <c r="A267" s="2">
        <v>265</v>
      </c>
      <c r="B267" s="2" t="s">
        <v>3021</v>
      </c>
      <c r="C267" s="2" t="s">
        <v>3286</v>
      </c>
      <c r="D267" s="2" t="s">
        <v>3023</v>
      </c>
      <c r="E267" s="2" t="s">
        <v>3052</v>
      </c>
      <c r="F267" s="2">
        <v>117</v>
      </c>
      <c r="G267" s="2">
        <v>56</v>
      </c>
      <c r="H267" s="2" t="s">
        <v>3307</v>
      </c>
      <c r="I267" s="6">
        <f>VLOOKUP(A267, sales!A:F, 6,FALSE)</f>
        <v>100</v>
      </c>
      <c r="J267" s="7">
        <f>VLOOKUP(A267, sales!A:F, 1,FALSE)</f>
        <v>265</v>
      </c>
      <c r="K267" s="7">
        <f>VLOOKUP(A267, sales!A:F, 2,FALSE)</f>
        <v>60</v>
      </c>
      <c r="L267" s="7">
        <f>VLOOKUP(A267, sales!A:F, 3,FALSE)</f>
        <v>590</v>
      </c>
      <c r="M267" s="7">
        <f>VLOOKUP(A267, sales!A:F, 4,FALSE)</f>
        <v>100</v>
      </c>
      <c r="N267" s="7">
        <f>VLOOKUP(A267, sales!A:F, 5,FALSE)</f>
        <v>1</v>
      </c>
      <c r="O267" s="5">
        <f>VLOOKUP(K267, orders!A:I, 1,FALSE)</f>
        <v>60</v>
      </c>
      <c r="P267" s="7">
        <f>VLOOKUP(K267, orders!A:I, 2,FALSE)</f>
        <v>301</v>
      </c>
      <c r="Q267" s="7">
        <f>VLOOKUP(K267, orders!A:I, 3,FALSE)</f>
        <v>31491</v>
      </c>
      <c r="R267" s="10">
        <f>VLOOKUP(K267, orders!A:I, 4,FALSE)</f>
        <v>44232</v>
      </c>
      <c r="S267" s="11">
        <f>VLOOKUP(K267, orders!A:I, 5,FALSE)</f>
        <v>44255</v>
      </c>
      <c r="T267" s="7" t="str">
        <f>VLOOKUP(K267, orders!A:I, 6,FALSE)</f>
        <v>Non-binary</v>
      </c>
      <c r="U267" s="7">
        <f>VLOOKUP(K267, orders!A:I, 7,FALSE)</f>
        <v>47</v>
      </c>
      <c r="V267" s="7" t="str">
        <f>VLOOKUP(K267, orders!A:I, 8,FALSE)</f>
        <v>South Australia</v>
      </c>
      <c r="W267" s="5">
        <f>VLOOKUP(P267, customers!A:D, 1, FALSE)</f>
        <v>301</v>
      </c>
      <c r="X267" s="7" t="str">
        <f>VLOOKUP(P267, customers!A:D, 2, FALSE)</f>
        <v>Elga Corgenvin</v>
      </c>
      <c r="Y267" s="7"/>
    </row>
    <row r="268" spans="1:25">
      <c r="A268" s="2">
        <v>266</v>
      </c>
      <c r="B268" s="2" t="s">
        <v>3021</v>
      </c>
      <c r="C268" s="2" t="s">
        <v>3286</v>
      </c>
      <c r="D268" s="2" t="s">
        <v>3026</v>
      </c>
      <c r="E268" s="2" t="s">
        <v>3052</v>
      </c>
      <c r="F268" s="2">
        <v>117</v>
      </c>
      <c r="G268" s="2">
        <v>76</v>
      </c>
      <c r="H268" s="2" t="s">
        <v>3308</v>
      </c>
      <c r="I268" s="6">
        <f>VLOOKUP(A268, sales!A:F, 6,FALSE)</f>
        <v>294</v>
      </c>
      <c r="J268" s="7">
        <f>VLOOKUP(A268, sales!A:F, 1,FALSE)</f>
        <v>266</v>
      </c>
      <c r="K268" s="7">
        <f>VLOOKUP(A268, sales!A:F, 2,FALSE)</f>
        <v>60</v>
      </c>
      <c r="L268" s="7">
        <f>VLOOKUP(A268, sales!A:F, 3,FALSE)</f>
        <v>203</v>
      </c>
      <c r="M268" s="7">
        <f>VLOOKUP(A268, sales!A:F, 4,FALSE)</f>
        <v>98</v>
      </c>
      <c r="N268" s="7">
        <f>VLOOKUP(A268, sales!A:F, 5,FALSE)</f>
        <v>3</v>
      </c>
      <c r="O268" s="5">
        <f>VLOOKUP(K268, orders!A:I, 1,FALSE)</f>
        <v>60</v>
      </c>
      <c r="P268" s="7">
        <f>VLOOKUP(K268, orders!A:I, 2,FALSE)</f>
        <v>301</v>
      </c>
      <c r="Q268" s="7">
        <f>VLOOKUP(K268, orders!A:I, 3,FALSE)</f>
        <v>31491</v>
      </c>
      <c r="R268" s="10">
        <f>VLOOKUP(K268, orders!A:I, 4,FALSE)</f>
        <v>44232</v>
      </c>
      <c r="S268" s="11">
        <f>VLOOKUP(K268, orders!A:I, 5,FALSE)</f>
        <v>44255</v>
      </c>
      <c r="T268" s="7" t="str">
        <f>VLOOKUP(K268, orders!A:I, 6,FALSE)</f>
        <v>Non-binary</v>
      </c>
      <c r="U268" s="7">
        <f>VLOOKUP(K268, orders!A:I, 7,FALSE)</f>
        <v>47</v>
      </c>
      <c r="V268" s="7" t="str">
        <f>VLOOKUP(K268, orders!A:I, 8,FALSE)</f>
        <v>South Australia</v>
      </c>
      <c r="W268" s="5">
        <f>VLOOKUP(P268, customers!A:D, 1, FALSE)</f>
        <v>301</v>
      </c>
      <c r="X268" s="7" t="str">
        <f>VLOOKUP(P268, customers!A:D, 2, FALSE)</f>
        <v>Elga Corgenvin</v>
      </c>
      <c r="Y268" s="7"/>
    </row>
    <row r="269" spans="1:25">
      <c r="A269" s="2">
        <v>267</v>
      </c>
      <c r="B269" s="2" t="s">
        <v>3021</v>
      </c>
      <c r="C269" s="2" t="s">
        <v>3286</v>
      </c>
      <c r="D269" s="2" t="s">
        <v>3028</v>
      </c>
      <c r="E269" s="2" t="s">
        <v>3052</v>
      </c>
      <c r="F269" s="2">
        <v>117</v>
      </c>
      <c r="G269" s="2">
        <v>49</v>
      </c>
      <c r="H269" s="2" t="s">
        <v>3309</v>
      </c>
      <c r="I269" s="6">
        <f>VLOOKUP(A269, sales!A:F, 6,FALSE)</f>
        <v>96</v>
      </c>
      <c r="J269" s="7">
        <f>VLOOKUP(A269, sales!A:F, 1,FALSE)</f>
        <v>267</v>
      </c>
      <c r="K269" s="7">
        <f>VLOOKUP(A269, sales!A:F, 2,FALSE)</f>
        <v>60</v>
      </c>
      <c r="L269" s="7">
        <f>VLOOKUP(A269, sales!A:F, 3,FALSE)</f>
        <v>913</v>
      </c>
      <c r="M269" s="7">
        <f>VLOOKUP(A269, sales!A:F, 4,FALSE)</f>
        <v>96</v>
      </c>
      <c r="N269" s="7">
        <f>VLOOKUP(A269, sales!A:F, 5,FALSE)</f>
        <v>1</v>
      </c>
      <c r="O269" s="5">
        <f>VLOOKUP(K269, orders!A:I, 1,FALSE)</f>
        <v>60</v>
      </c>
      <c r="P269" s="7">
        <f>VLOOKUP(K269, orders!A:I, 2,FALSE)</f>
        <v>301</v>
      </c>
      <c r="Q269" s="7">
        <f>VLOOKUP(K269, orders!A:I, 3,FALSE)</f>
        <v>31491</v>
      </c>
      <c r="R269" s="10">
        <f>VLOOKUP(K269, orders!A:I, 4,FALSE)</f>
        <v>44232</v>
      </c>
      <c r="S269" s="11">
        <f>VLOOKUP(K269, orders!A:I, 5,FALSE)</f>
        <v>44255</v>
      </c>
      <c r="T269" s="7" t="str">
        <f>VLOOKUP(K269, orders!A:I, 6,FALSE)</f>
        <v>Non-binary</v>
      </c>
      <c r="U269" s="7">
        <f>VLOOKUP(K269, orders!A:I, 7,FALSE)</f>
        <v>47</v>
      </c>
      <c r="V269" s="7" t="str">
        <f>VLOOKUP(K269, orders!A:I, 8,FALSE)</f>
        <v>South Australia</v>
      </c>
      <c r="W269" s="5">
        <f>VLOOKUP(P269, customers!A:D, 1, FALSE)</f>
        <v>301</v>
      </c>
      <c r="X269" s="7" t="str">
        <f>VLOOKUP(P269, customers!A:D, 2, FALSE)</f>
        <v>Elga Corgenvin</v>
      </c>
      <c r="Y269" s="7"/>
    </row>
    <row r="270" spans="1:25">
      <c r="A270" s="2">
        <v>268</v>
      </c>
      <c r="B270" s="2" t="s">
        <v>3021</v>
      </c>
      <c r="C270" s="2" t="s">
        <v>3286</v>
      </c>
      <c r="D270" s="2" t="s">
        <v>3030</v>
      </c>
      <c r="E270" s="2" t="s">
        <v>3052</v>
      </c>
      <c r="F270" s="2">
        <v>117</v>
      </c>
      <c r="G270" s="2">
        <v>77</v>
      </c>
      <c r="H270" s="2" t="s">
        <v>3310</v>
      </c>
      <c r="I270" s="6">
        <f>VLOOKUP(A270, sales!A:F, 6,FALSE)</f>
        <v>321</v>
      </c>
      <c r="J270" s="7">
        <f>VLOOKUP(A270, sales!A:F, 1,FALSE)</f>
        <v>268</v>
      </c>
      <c r="K270" s="7">
        <f>VLOOKUP(A270, sales!A:F, 2,FALSE)</f>
        <v>60</v>
      </c>
      <c r="L270" s="7">
        <f>VLOOKUP(A270, sales!A:F, 3,FALSE)</f>
        <v>451</v>
      </c>
      <c r="M270" s="7">
        <f>VLOOKUP(A270, sales!A:F, 4,FALSE)</f>
        <v>107</v>
      </c>
      <c r="N270" s="7">
        <f>VLOOKUP(A270, sales!A:F, 5,FALSE)</f>
        <v>3</v>
      </c>
      <c r="O270" s="5">
        <f>VLOOKUP(K270, orders!A:I, 1,FALSE)</f>
        <v>60</v>
      </c>
      <c r="P270" s="7">
        <f>VLOOKUP(K270, orders!A:I, 2,FALSE)</f>
        <v>301</v>
      </c>
      <c r="Q270" s="7">
        <f>VLOOKUP(K270, orders!A:I, 3,FALSE)</f>
        <v>31491</v>
      </c>
      <c r="R270" s="10">
        <f>VLOOKUP(K270, orders!A:I, 4,FALSE)</f>
        <v>44232</v>
      </c>
      <c r="S270" s="11">
        <f>VLOOKUP(K270, orders!A:I, 5,FALSE)</f>
        <v>44255</v>
      </c>
      <c r="T270" s="7" t="str">
        <f>VLOOKUP(K270, orders!A:I, 6,FALSE)</f>
        <v>Non-binary</v>
      </c>
      <c r="U270" s="7">
        <f>VLOOKUP(K270, orders!A:I, 7,FALSE)</f>
        <v>47</v>
      </c>
      <c r="V270" s="7" t="str">
        <f>VLOOKUP(K270, orders!A:I, 8,FALSE)</f>
        <v>South Australia</v>
      </c>
      <c r="W270" s="5">
        <f>VLOOKUP(P270, customers!A:D, 1, FALSE)</f>
        <v>301</v>
      </c>
      <c r="X270" s="7" t="str">
        <f>VLOOKUP(P270, customers!A:D, 2, FALSE)</f>
        <v>Elga Corgenvin</v>
      </c>
      <c r="Y270" s="7"/>
    </row>
    <row r="271" spans="1:25">
      <c r="A271" s="2">
        <v>269</v>
      </c>
      <c r="B271" s="2" t="s">
        <v>3021</v>
      </c>
      <c r="C271" s="2" t="s">
        <v>3286</v>
      </c>
      <c r="D271" s="2" t="s">
        <v>3032</v>
      </c>
      <c r="E271" s="2" t="s">
        <v>3052</v>
      </c>
      <c r="F271" s="2">
        <v>117</v>
      </c>
      <c r="G271" s="2">
        <v>70</v>
      </c>
      <c r="H271" s="2" t="s">
        <v>3311</v>
      </c>
      <c r="I271" s="6">
        <f>VLOOKUP(A271, sales!A:F, 6,FALSE)</f>
        <v>99</v>
      </c>
      <c r="J271" s="7">
        <f>VLOOKUP(A271, sales!A:F, 1,FALSE)</f>
        <v>269</v>
      </c>
      <c r="K271" s="7">
        <f>VLOOKUP(A271, sales!A:F, 2,FALSE)</f>
        <v>61</v>
      </c>
      <c r="L271" s="7">
        <f>VLOOKUP(A271, sales!A:F, 3,FALSE)</f>
        <v>1163</v>
      </c>
      <c r="M271" s="7">
        <f>VLOOKUP(A271, sales!A:F, 4,FALSE)</f>
        <v>99</v>
      </c>
      <c r="N271" s="7">
        <f>VLOOKUP(A271, sales!A:F, 5,FALSE)</f>
        <v>1</v>
      </c>
      <c r="O271" s="5">
        <f>VLOOKUP(K271, orders!A:I, 1,FALSE)</f>
        <v>61</v>
      </c>
      <c r="P271" s="7">
        <f>VLOOKUP(K271, orders!A:I, 2,FALSE)</f>
        <v>158</v>
      </c>
      <c r="Q271" s="7">
        <f>VLOOKUP(K271, orders!A:I, 3,FALSE)</f>
        <v>42290</v>
      </c>
      <c r="R271" s="10">
        <f>VLOOKUP(K271, orders!A:I, 4,FALSE)</f>
        <v>44302</v>
      </c>
      <c r="S271" s="11">
        <f>VLOOKUP(K271, orders!A:I, 5,FALSE)</f>
        <v>44314</v>
      </c>
      <c r="T271" s="7" t="str">
        <f>VLOOKUP(K271, orders!A:I, 6,FALSE)</f>
        <v>Genderqueer</v>
      </c>
      <c r="U271" s="7">
        <f>VLOOKUP(K271, orders!A:I, 7,FALSE)</f>
        <v>33</v>
      </c>
      <c r="V271" s="7" t="str">
        <f>VLOOKUP(K271, orders!A:I, 8,FALSE)</f>
        <v>New South Wales</v>
      </c>
      <c r="W271" s="5">
        <f>VLOOKUP(P271, customers!A:D, 1, FALSE)</f>
        <v>158</v>
      </c>
      <c r="X271" s="7" t="str">
        <f>VLOOKUP(P271, customers!A:D, 2, FALSE)</f>
        <v>Ann-marie Sinden</v>
      </c>
      <c r="Y271" s="7"/>
    </row>
    <row r="272" spans="1:25">
      <c r="A272" s="2">
        <v>270</v>
      </c>
      <c r="B272" s="2" t="s">
        <v>3021</v>
      </c>
      <c r="C272" s="2" t="s">
        <v>3286</v>
      </c>
      <c r="D272" s="2" t="s">
        <v>3023</v>
      </c>
      <c r="E272" s="2" t="s">
        <v>3058</v>
      </c>
      <c r="F272" s="2">
        <v>117</v>
      </c>
      <c r="G272" s="2">
        <v>47</v>
      </c>
      <c r="H272" s="2" t="s">
        <v>3312</v>
      </c>
      <c r="I272" s="6">
        <f>VLOOKUP(A272, sales!A:F, 6,FALSE)</f>
        <v>106</v>
      </c>
      <c r="J272" s="7">
        <f>VLOOKUP(A272, sales!A:F, 1,FALSE)</f>
        <v>270</v>
      </c>
      <c r="K272" s="7">
        <f>VLOOKUP(A272, sales!A:F, 2,FALSE)</f>
        <v>61</v>
      </c>
      <c r="L272" s="7">
        <f>VLOOKUP(A272, sales!A:F, 3,FALSE)</f>
        <v>210</v>
      </c>
      <c r="M272" s="7">
        <f>VLOOKUP(A272, sales!A:F, 4,FALSE)</f>
        <v>106</v>
      </c>
      <c r="N272" s="7">
        <f>VLOOKUP(A272, sales!A:F, 5,FALSE)</f>
        <v>1</v>
      </c>
      <c r="O272" s="5">
        <f>VLOOKUP(K272, orders!A:I, 1,FALSE)</f>
        <v>61</v>
      </c>
      <c r="P272" s="7">
        <f>VLOOKUP(K272, orders!A:I, 2,FALSE)</f>
        <v>158</v>
      </c>
      <c r="Q272" s="7">
        <f>VLOOKUP(K272, orders!A:I, 3,FALSE)</f>
        <v>42290</v>
      </c>
      <c r="R272" s="10">
        <f>VLOOKUP(K272, orders!A:I, 4,FALSE)</f>
        <v>44302</v>
      </c>
      <c r="S272" s="11">
        <f>VLOOKUP(K272, orders!A:I, 5,FALSE)</f>
        <v>44314</v>
      </c>
      <c r="T272" s="7" t="str">
        <f>VLOOKUP(K272, orders!A:I, 6,FALSE)</f>
        <v>Genderqueer</v>
      </c>
      <c r="U272" s="7">
        <f>VLOOKUP(K272, orders!A:I, 7,FALSE)</f>
        <v>33</v>
      </c>
      <c r="V272" s="7" t="str">
        <f>VLOOKUP(K272, orders!A:I, 8,FALSE)</f>
        <v>New South Wales</v>
      </c>
      <c r="W272" s="5">
        <f>VLOOKUP(P272, customers!A:D, 1, FALSE)</f>
        <v>158</v>
      </c>
      <c r="X272" s="7" t="str">
        <f>VLOOKUP(P272, customers!A:D, 2, FALSE)</f>
        <v>Ann-marie Sinden</v>
      </c>
      <c r="Y272" s="7"/>
    </row>
    <row r="273" spans="1:25">
      <c r="A273" s="2">
        <v>271</v>
      </c>
      <c r="B273" s="2" t="s">
        <v>3021</v>
      </c>
      <c r="C273" s="2" t="s">
        <v>3286</v>
      </c>
      <c r="D273" s="2" t="s">
        <v>3026</v>
      </c>
      <c r="E273" s="2" t="s">
        <v>3058</v>
      </c>
      <c r="F273" s="2">
        <v>117</v>
      </c>
      <c r="G273" s="2">
        <v>50</v>
      </c>
      <c r="H273" s="2" t="s">
        <v>3313</v>
      </c>
      <c r="I273" s="6">
        <f>VLOOKUP(A273, sales!A:F, 6,FALSE)</f>
        <v>99</v>
      </c>
      <c r="J273" s="7">
        <f>VLOOKUP(A273, sales!A:F, 1,FALSE)</f>
        <v>271</v>
      </c>
      <c r="K273" s="7">
        <f>VLOOKUP(A273, sales!A:F, 2,FALSE)</f>
        <v>61</v>
      </c>
      <c r="L273" s="7">
        <f>VLOOKUP(A273, sales!A:F, 3,FALSE)</f>
        <v>1180</v>
      </c>
      <c r="M273" s="7">
        <f>VLOOKUP(A273, sales!A:F, 4,FALSE)</f>
        <v>99</v>
      </c>
      <c r="N273" s="7">
        <f>VLOOKUP(A273, sales!A:F, 5,FALSE)</f>
        <v>1</v>
      </c>
      <c r="O273" s="5">
        <f>VLOOKUP(K273, orders!A:I, 1,FALSE)</f>
        <v>61</v>
      </c>
      <c r="P273" s="7">
        <f>VLOOKUP(K273, orders!A:I, 2,FALSE)</f>
        <v>158</v>
      </c>
      <c r="Q273" s="7">
        <f>VLOOKUP(K273, orders!A:I, 3,FALSE)</f>
        <v>42290</v>
      </c>
      <c r="R273" s="10">
        <f>VLOOKUP(K273, orders!A:I, 4,FALSE)</f>
        <v>44302</v>
      </c>
      <c r="S273" s="11">
        <f>VLOOKUP(K273, orders!A:I, 5,FALSE)</f>
        <v>44314</v>
      </c>
      <c r="T273" s="7" t="str">
        <f>VLOOKUP(K273, orders!A:I, 6,FALSE)</f>
        <v>Genderqueer</v>
      </c>
      <c r="U273" s="7">
        <f>VLOOKUP(K273, orders!A:I, 7,FALSE)</f>
        <v>33</v>
      </c>
      <c r="V273" s="7" t="str">
        <f>VLOOKUP(K273, orders!A:I, 8,FALSE)</f>
        <v>New South Wales</v>
      </c>
      <c r="W273" s="5">
        <f>VLOOKUP(P273, customers!A:D, 1, FALSE)</f>
        <v>158</v>
      </c>
      <c r="X273" s="7" t="str">
        <f>VLOOKUP(P273, customers!A:D, 2, FALSE)</f>
        <v>Ann-marie Sinden</v>
      </c>
      <c r="Y273" s="7"/>
    </row>
    <row r="274" spans="1:25">
      <c r="A274" s="2">
        <v>272</v>
      </c>
      <c r="B274" s="2" t="s">
        <v>3021</v>
      </c>
      <c r="C274" s="2" t="s">
        <v>3286</v>
      </c>
      <c r="D274" s="2" t="s">
        <v>3028</v>
      </c>
      <c r="E274" s="2" t="s">
        <v>3058</v>
      </c>
      <c r="F274" s="2">
        <v>117</v>
      </c>
      <c r="G274" s="2">
        <v>62</v>
      </c>
      <c r="H274" s="2" t="s">
        <v>3314</v>
      </c>
      <c r="I274" s="6">
        <f>VLOOKUP(A274, sales!A:F, 6,FALSE)</f>
        <v>357</v>
      </c>
      <c r="J274" s="7">
        <f>VLOOKUP(A274, sales!A:F, 1,FALSE)</f>
        <v>272</v>
      </c>
      <c r="K274" s="7">
        <f>VLOOKUP(A274, sales!A:F, 2,FALSE)</f>
        <v>61</v>
      </c>
      <c r="L274" s="7">
        <f>VLOOKUP(A274, sales!A:F, 3,FALSE)</f>
        <v>710</v>
      </c>
      <c r="M274" s="7">
        <f>VLOOKUP(A274, sales!A:F, 4,FALSE)</f>
        <v>119</v>
      </c>
      <c r="N274" s="7">
        <f>VLOOKUP(A274, sales!A:F, 5,FALSE)</f>
        <v>3</v>
      </c>
      <c r="O274" s="5">
        <f>VLOOKUP(K274, orders!A:I, 1,FALSE)</f>
        <v>61</v>
      </c>
      <c r="P274" s="7">
        <f>VLOOKUP(K274, orders!A:I, 2,FALSE)</f>
        <v>158</v>
      </c>
      <c r="Q274" s="7">
        <f>VLOOKUP(K274, orders!A:I, 3,FALSE)</f>
        <v>42290</v>
      </c>
      <c r="R274" s="10">
        <f>VLOOKUP(K274, orders!A:I, 4,FALSE)</f>
        <v>44302</v>
      </c>
      <c r="S274" s="11">
        <f>VLOOKUP(K274, orders!A:I, 5,FALSE)</f>
        <v>44314</v>
      </c>
      <c r="T274" s="7" t="str">
        <f>VLOOKUP(K274, orders!A:I, 6,FALSE)</f>
        <v>Genderqueer</v>
      </c>
      <c r="U274" s="7">
        <f>VLOOKUP(K274, orders!A:I, 7,FALSE)</f>
        <v>33</v>
      </c>
      <c r="V274" s="7" t="str">
        <f>VLOOKUP(K274, orders!A:I, 8,FALSE)</f>
        <v>New South Wales</v>
      </c>
      <c r="W274" s="5">
        <f>VLOOKUP(P274, customers!A:D, 1, FALSE)</f>
        <v>158</v>
      </c>
      <c r="X274" s="7" t="str">
        <f>VLOOKUP(P274, customers!A:D, 2, FALSE)</f>
        <v>Ann-marie Sinden</v>
      </c>
      <c r="Y274" s="7"/>
    </row>
    <row r="275" spans="1:25">
      <c r="A275" s="2">
        <v>273</v>
      </c>
      <c r="B275" s="2" t="s">
        <v>3021</v>
      </c>
      <c r="C275" s="2" t="s">
        <v>3286</v>
      </c>
      <c r="D275" s="2" t="s">
        <v>3030</v>
      </c>
      <c r="E275" s="2" t="s">
        <v>3058</v>
      </c>
      <c r="F275" s="2">
        <v>117</v>
      </c>
      <c r="G275" s="2">
        <v>60</v>
      </c>
      <c r="H275" s="2" t="s">
        <v>3315</v>
      </c>
      <c r="I275" s="6">
        <f>VLOOKUP(A275, sales!A:F, 6,FALSE)</f>
        <v>218</v>
      </c>
      <c r="J275" s="7">
        <f>VLOOKUP(A275, sales!A:F, 1,FALSE)</f>
        <v>273</v>
      </c>
      <c r="K275" s="7">
        <f>VLOOKUP(A275, sales!A:F, 2,FALSE)</f>
        <v>61</v>
      </c>
      <c r="L275" s="7">
        <f>VLOOKUP(A275, sales!A:F, 3,FALSE)</f>
        <v>316</v>
      </c>
      <c r="M275" s="7">
        <f>VLOOKUP(A275, sales!A:F, 4,FALSE)</f>
        <v>109</v>
      </c>
      <c r="N275" s="7">
        <f>VLOOKUP(A275, sales!A:F, 5,FALSE)</f>
        <v>2</v>
      </c>
      <c r="O275" s="5">
        <f>VLOOKUP(K275, orders!A:I, 1,FALSE)</f>
        <v>61</v>
      </c>
      <c r="P275" s="7">
        <f>VLOOKUP(K275, orders!A:I, 2,FALSE)</f>
        <v>158</v>
      </c>
      <c r="Q275" s="7">
        <f>VLOOKUP(K275, orders!A:I, 3,FALSE)</f>
        <v>42290</v>
      </c>
      <c r="R275" s="10">
        <f>VLOOKUP(K275, orders!A:I, 4,FALSE)</f>
        <v>44302</v>
      </c>
      <c r="S275" s="11">
        <f>VLOOKUP(K275, orders!A:I, 5,FALSE)</f>
        <v>44314</v>
      </c>
      <c r="T275" s="7" t="str">
        <f>VLOOKUP(K275, orders!A:I, 6,FALSE)</f>
        <v>Genderqueer</v>
      </c>
      <c r="U275" s="7">
        <f>VLOOKUP(K275, orders!A:I, 7,FALSE)</f>
        <v>33</v>
      </c>
      <c r="V275" s="7" t="str">
        <f>VLOOKUP(K275, orders!A:I, 8,FALSE)</f>
        <v>New South Wales</v>
      </c>
      <c r="W275" s="5">
        <f>VLOOKUP(P275, customers!A:D, 1, FALSE)</f>
        <v>158</v>
      </c>
      <c r="X275" s="7" t="str">
        <f>VLOOKUP(P275, customers!A:D, 2, FALSE)</f>
        <v>Ann-marie Sinden</v>
      </c>
      <c r="Y275" s="7"/>
    </row>
    <row r="276" spans="1:25">
      <c r="A276" s="2">
        <v>274</v>
      </c>
      <c r="B276" s="2" t="s">
        <v>3021</v>
      </c>
      <c r="C276" s="2" t="s">
        <v>3286</v>
      </c>
      <c r="D276" s="2" t="s">
        <v>3032</v>
      </c>
      <c r="E276" s="2" t="s">
        <v>3058</v>
      </c>
      <c r="F276" s="2">
        <v>117</v>
      </c>
      <c r="G276" s="2">
        <v>56</v>
      </c>
      <c r="H276" s="2" t="s">
        <v>3316</v>
      </c>
      <c r="I276" s="6">
        <f>VLOOKUP(A276, sales!A:F, 6,FALSE)</f>
        <v>180</v>
      </c>
      <c r="J276" s="7">
        <f>VLOOKUP(A276, sales!A:F, 1,FALSE)</f>
        <v>274</v>
      </c>
      <c r="K276" s="7">
        <f>VLOOKUP(A276, sales!A:F, 2,FALSE)</f>
        <v>62</v>
      </c>
      <c r="L276" s="7">
        <f>VLOOKUP(A276, sales!A:F, 3,FALSE)</f>
        <v>1045</v>
      </c>
      <c r="M276" s="7">
        <f>VLOOKUP(A276, sales!A:F, 4,FALSE)</f>
        <v>90</v>
      </c>
      <c r="N276" s="7">
        <f>VLOOKUP(A276, sales!A:F, 5,FALSE)</f>
        <v>2</v>
      </c>
      <c r="O276" s="5">
        <f>VLOOKUP(K276, orders!A:I, 1,FALSE)</f>
        <v>62</v>
      </c>
      <c r="P276" s="7">
        <f>VLOOKUP(K276, orders!A:I, 2,FALSE)</f>
        <v>93</v>
      </c>
      <c r="Q276" s="7">
        <f>VLOOKUP(K276, orders!A:I, 3,FALSE)</f>
        <v>37952</v>
      </c>
      <c r="R276" s="10">
        <f>VLOOKUP(K276, orders!A:I, 4,FALSE)</f>
        <v>44407</v>
      </c>
      <c r="S276" s="11">
        <f>VLOOKUP(K276, orders!A:I, 5,FALSE)</f>
        <v>44421</v>
      </c>
      <c r="T276" s="7" t="str">
        <f>VLOOKUP(K276, orders!A:I, 6,FALSE)</f>
        <v>Genderfluid</v>
      </c>
      <c r="U276" s="7">
        <f>VLOOKUP(K276, orders!A:I, 7,FALSE)</f>
        <v>66</v>
      </c>
      <c r="V276" s="7" t="str">
        <f>VLOOKUP(K276, orders!A:I, 8,FALSE)</f>
        <v>Queensland</v>
      </c>
      <c r="W276" s="5">
        <f>VLOOKUP(P276, customers!A:D, 1, FALSE)</f>
        <v>93</v>
      </c>
      <c r="X276" s="7" t="str">
        <f>VLOOKUP(P276, customers!A:D, 2, FALSE)</f>
        <v>Law Foker</v>
      </c>
      <c r="Y276" s="7"/>
    </row>
    <row r="277" spans="1:25">
      <c r="A277" s="2">
        <v>275</v>
      </c>
      <c r="B277" s="2" t="s">
        <v>3021</v>
      </c>
      <c r="C277" s="2" t="s">
        <v>3286</v>
      </c>
      <c r="D277" s="2" t="s">
        <v>3023</v>
      </c>
      <c r="E277" s="2" t="s">
        <v>3064</v>
      </c>
      <c r="F277" s="2">
        <v>117</v>
      </c>
      <c r="G277" s="2">
        <v>67</v>
      </c>
      <c r="H277" s="2" t="s">
        <v>3317</v>
      </c>
      <c r="I277" s="6">
        <f>VLOOKUP(A277, sales!A:F, 6,FALSE)</f>
        <v>210</v>
      </c>
      <c r="J277" s="7">
        <f>VLOOKUP(A277, sales!A:F, 1,FALSE)</f>
        <v>275</v>
      </c>
      <c r="K277" s="7">
        <f>VLOOKUP(A277, sales!A:F, 2,FALSE)</f>
        <v>62</v>
      </c>
      <c r="L277" s="7">
        <f>VLOOKUP(A277, sales!A:F, 3,FALSE)</f>
        <v>1192</v>
      </c>
      <c r="M277" s="7">
        <f>VLOOKUP(A277, sales!A:F, 4,FALSE)</f>
        <v>105</v>
      </c>
      <c r="N277" s="7">
        <f>VLOOKUP(A277, sales!A:F, 5,FALSE)</f>
        <v>2</v>
      </c>
      <c r="O277" s="5">
        <f>VLOOKUP(K277, orders!A:I, 1,FALSE)</f>
        <v>62</v>
      </c>
      <c r="P277" s="7">
        <f>VLOOKUP(K277, orders!A:I, 2,FALSE)</f>
        <v>93</v>
      </c>
      <c r="Q277" s="7">
        <f>VLOOKUP(K277, orders!A:I, 3,FALSE)</f>
        <v>37952</v>
      </c>
      <c r="R277" s="10">
        <f>VLOOKUP(K277, orders!A:I, 4,FALSE)</f>
        <v>44407</v>
      </c>
      <c r="S277" s="11">
        <f>VLOOKUP(K277, orders!A:I, 5,FALSE)</f>
        <v>44421</v>
      </c>
      <c r="T277" s="7" t="str">
        <f>VLOOKUP(K277, orders!A:I, 6,FALSE)</f>
        <v>Genderfluid</v>
      </c>
      <c r="U277" s="7">
        <f>VLOOKUP(K277, orders!A:I, 7,FALSE)</f>
        <v>66</v>
      </c>
      <c r="V277" s="7" t="str">
        <f>VLOOKUP(K277, orders!A:I, 8,FALSE)</f>
        <v>Queensland</v>
      </c>
      <c r="W277" s="5">
        <f>VLOOKUP(P277, customers!A:D, 1, FALSE)</f>
        <v>93</v>
      </c>
      <c r="X277" s="7" t="str">
        <f>VLOOKUP(P277, customers!A:D, 2, FALSE)</f>
        <v>Law Foker</v>
      </c>
      <c r="Y277" s="7"/>
    </row>
    <row r="278" spans="1:25">
      <c r="A278" s="2">
        <v>276</v>
      </c>
      <c r="B278" s="2" t="s">
        <v>3021</v>
      </c>
      <c r="C278" s="2" t="s">
        <v>3286</v>
      </c>
      <c r="D278" s="2" t="s">
        <v>3026</v>
      </c>
      <c r="E278" s="2" t="s">
        <v>3064</v>
      </c>
      <c r="F278" s="2">
        <v>117</v>
      </c>
      <c r="G278" s="2">
        <v>43</v>
      </c>
      <c r="H278" s="2" t="s">
        <v>3318</v>
      </c>
      <c r="I278" s="6">
        <f>VLOOKUP(A278, sales!A:F, 6,FALSE)</f>
        <v>327</v>
      </c>
      <c r="J278" s="7">
        <f>VLOOKUP(A278, sales!A:F, 1,FALSE)</f>
        <v>276</v>
      </c>
      <c r="K278" s="7">
        <f>VLOOKUP(A278, sales!A:F, 2,FALSE)</f>
        <v>63</v>
      </c>
      <c r="L278" s="7">
        <f>VLOOKUP(A278, sales!A:F, 3,FALSE)</f>
        <v>327</v>
      </c>
      <c r="M278" s="7">
        <f>VLOOKUP(A278, sales!A:F, 4,FALSE)</f>
        <v>109</v>
      </c>
      <c r="N278" s="7">
        <f>VLOOKUP(A278, sales!A:F, 5,FALSE)</f>
        <v>3</v>
      </c>
      <c r="O278" s="5">
        <f>VLOOKUP(K278, orders!A:I, 1,FALSE)</f>
        <v>63</v>
      </c>
      <c r="P278" s="7">
        <f>VLOOKUP(K278, orders!A:I, 2,FALSE)</f>
        <v>556</v>
      </c>
      <c r="Q278" s="7">
        <f>VLOOKUP(K278, orders!A:I, 3,FALSE)</f>
        <v>27577</v>
      </c>
      <c r="R278" s="10">
        <f>VLOOKUP(K278, orders!A:I, 4,FALSE)</f>
        <v>44238</v>
      </c>
      <c r="S278" s="11">
        <f>VLOOKUP(K278, orders!A:I, 5,FALSE)</f>
        <v>44263</v>
      </c>
      <c r="T278" s="7" t="str">
        <f>VLOOKUP(K278, orders!A:I, 6,FALSE)</f>
        <v>Genderfluid</v>
      </c>
      <c r="U278" s="7">
        <f>VLOOKUP(K278, orders!A:I, 7,FALSE)</f>
        <v>61</v>
      </c>
      <c r="V278" s="7" t="str">
        <f>VLOOKUP(K278, orders!A:I, 8,FALSE)</f>
        <v>South Australia</v>
      </c>
      <c r="W278" s="5">
        <f>VLOOKUP(P278, customers!A:D, 1, FALSE)</f>
        <v>556</v>
      </c>
      <c r="X278" s="7" t="str">
        <f>VLOOKUP(P278, customers!A:D, 2, FALSE)</f>
        <v>Nessy Kildea</v>
      </c>
      <c r="Y278" s="7"/>
    </row>
    <row r="279" spans="1:25">
      <c r="A279" s="2">
        <v>277</v>
      </c>
      <c r="B279" s="2" t="s">
        <v>3021</v>
      </c>
      <c r="C279" s="2" t="s">
        <v>3286</v>
      </c>
      <c r="D279" s="2" t="s">
        <v>3028</v>
      </c>
      <c r="E279" s="2" t="s">
        <v>3064</v>
      </c>
      <c r="F279" s="2">
        <v>117</v>
      </c>
      <c r="G279" s="2">
        <v>77</v>
      </c>
      <c r="H279" s="2" t="s">
        <v>3319</v>
      </c>
      <c r="I279" s="6">
        <f>VLOOKUP(A279, sales!A:F, 6,FALSE)</f>
        <v>194</v>
      </c>
      <c r="J279" s="7">
        <f>VLOOKUP(A279, sales!A:F, 1,FALSE)</f>
        <v>277</v>
      </c>
      <c r="K279" s="7">
        <f>VLOOKUP(A279, sales!A:F, 2,FALSE)</f>
        <v>63</v>
      </c>
      <c r="L279" s="7">
        <f>VLOOKUP(A279, sales!A:F, 3,FALSE)</f>
        <v>975</v>
      </c>
      <c r="M279" s="7">
        <f>VLOOKUP(A279, sales!A:F, 4,FALSE)</f>
        <v>97</v>
      </c>
      <c r="N279" s="7">
        <f>VLOOKUP(A279, sales!A:F, 5,FALSE)</f>
        <v>2</v>
      </c>
      <c r="O279" s="5">
        <f>VLOOKUP(K279, orders!A:I, 1,FALSE)</f>
        <v>63</v>
      </c>
      <c r="P279" s="7">
        <f>VLOOKUP(K279, orders!A:I, 2,FALSE)</f>
        <v>556</v>
      </c>
      <c r="Q279" s="7">
        <f>VLOOKUP(K279, orders!A:I, 3,FALSE)</f>
        <v>27577</v>
      </c>
      <c r="R279" s="10">
        <f>VLOOKUP(K279, orders!A:I, 4,FALSE)</f>
        <v>44238</v>
      </c>
      <c r="S279" s="11">
        <f>VLOOKUP(K279, orders!A:I, 5,FALSE)</f>
        <v>44263</v>
      </c>
      <c r="T279" s="7" t="str">
        <f>VLOOKUP(K279, orders!A:I, 6,FALSE)</f>
        <v>Genderfluid</v>
      </c>
      <c r="U279" s="7">
        <f>VLOOKUP(K279, orders!A:I, 7,FALSE)</f>
        <v>61</v>
      </c>
      <c r="V279" s="7" t="str">
        <f>VLOOKUP(K279, orders!A:I, 8,FALSE)</f>
        <v>South Australia</v>
      </c>
      <c r="W279" s="5">
        <f>VLOOKUP(P279, customers!A:D, 1, FALSE)</f>
        <v>556</v>
      </c>
      <c r="X279" s="7" t="str">
        <f>VLOOKUP(P279, customers!A:D, 2, FALSE)</f>
        <v>Nessy Kildea</v>
      </c>
      <c r="Y279" s="7"/>
    </row>
    <row r="280" spans="1:25">
      <c r="A280" s="2">
        <v>278</v>
      </c>
      <c r="B280" s="2" t="s">
        <v>3021</v>
      </c>
      <c r="C280" s="2" t="s">
        <v>3286</v>
      </c>
      <c r="D280" s="2" t="s">
        <v>3030</v>
      </c>
      <c r="E280" s="2" t="s">
        <v>3064</v>
      </c>
      <c r="F280" s="2">
        <v>117</v>
      </c>
      <c r="G280" s="2">
        <v>76</v>
      </c>
      <c r="H280" s="2" t="s">
        <v>3320</v>
      </c>
      <c r="I280" s="6">
        <f>VLOOKUP(A280, sales!A:F, 6,FALSE)</f>
        <v>188</v>
      </c>
      <c r="J280" s="7">
        <f>VLOOKUP(A280, sales!A:F, 1,FALSE)</f>
        <v>278</v>
      </c>
      <c r="K280" s="7">
        <f>VLOOKUP(A280, sales!A:F, 2,FALSE)</f>
        <v>63</v>
      </c>
      <c r="L280" s="7">
        <f>VLOOKUP(A280, sales!A:F, 3,FALSE)</f>
        <v>360</v>
      </c>
      <c r="M280" s="7">
        <f>VLOOKUP(A280, sales!A:F, 4,FALSE)</f>
        <v>94</v>
      </c>
      <c r="N280" s="7">
        <f>VLOOKUP(A280, sales!A:F, 5,FALSE)</f>
        <v>2</v>
      </c>
      <c r="O280" s="5">
        <f>VLOOKUP(K280, orders!A:I, 1,FALSE)</f>
        <v>63</v>
      </c>
      <c r="P280" s="7">
        <f>VLOOKUP(K280, orders!A:I, 2,FALSE)</f>
        <v>556</v>
      </c>
      <c r="Q280" s="7">
        <f>VLOOKUP(K280, orders!A:I, 3,FALSE)</f>
        <v>27577</v>
      </c>
      <c r="R280" s="10">
        <f>VLOOKUP(K280, orders!A:I, 4,FALSE)</f>
        <v>44238</v>
      </c>
      <c r="S280" s="11">
        <f>VLOOKUP(K280, orders!A:I, 5,FALSE)</f>
        <v>44263</v>
      </c>
      <c r="T280" s="7" t="str">
        <f>VLOOKUP(K280, orders!A:I, 6,FALSE)</f>
        <v>Genderfluid</v>
      </c>
      <c r="U280" s="7">
        <f>VLOOKUP(K280, orders!A:I, 7,FALSE)</f>
        <v>61</v>
      </c>
      <c r="V280" s="7" t="str">
        <f>VLOOKUP(K280, orders!A:I, 8,FALSE)</f>
        <v>South Australia</v>
      </c>
      <c r="W280" s="5">
        <f>VLOOKUP(P280, customers!A:D, 1, FALSE)</f>
        <v>556</v>
      </c>
      <c r="X280" s="7" t="str">
        <f>VLOOKUP(P280, customers!A:D, 2, FALSE)</f>
        <v>Nessy Kildea</v>
      </c>
      <c r="Y280" s="7"/>
    </row>
    <row r="281" spans="1:25">
      <c r="A281" s="2">
        <v>279</v>
      </c>
      <c r="B281" s="2" t="s">
        <v>3021</v>
      </c>
      <c r="C281" s="2" t="s">
        <v>3286</v>
      </c>
      <c r="D281" s="2" t="s">
        <v>3032</v>
      </c>
      <c r="E281" s="2" t="s">
        <v>3064</v>
      </c>
      <c r="F281" s="2">
        <v>117</v>
      </c>
      <c r="G281" s="2">
        <v>79</v>
      </c>
      <c r="H281" s="2" t="s">
        <v>3321</v>
      </c>
      <c r="I281" s="6">
        <f>VLOOKUP(A281, sales!A:F, 6,FALSE)</f>
        <v>98</v>
      </c>
      <c r="J281" s="7">
        <f>VLOOKUP(A281, sales!A:F, 1,FALSE)</f>
        <v>279</v>
      </c>
      <c r="K281" s="7">
        <f>VLOOKUP(A281, sales!A:F, 2,FALSE)</f>
        <v>63</v>
      </c>
      <c r="L281" s="7">
        <f>VLOOKUP(A281, sales!A:F, 3,FALSE)</f>
        <v>208</v>
      </c>
      <c r="M281" s="7">
        <f>VLOOKUP(A281, sales!A:F, 4,FALSE)</f>
        <v>98</v>
      </c>
      <c r="N281" s="7">
        <f>VLOOKUP(A281, sales!A:F, 5,FALSE)</f>
        <v>1</v>
      </c>
      <c r="O281" s="5">
        <f>VLOOKUP(K281, orders!A:I, 1,FALSE)</f>
        <v>63</v>
      </c>
      <c r="P281" s="7">
        <f>VLOOKUP(K281, orders!A:I, 2,FALSE)</f>
        <v>556</v>
      </c>
      <c r="Q281" s="7">
        <f>VLOOKUP(K281, orders!A:I, 3,FALSE)</f>
        <v>27577</v>
      </c>
      <c r="R281" s="10">
        <f>VLOOKUP(K281, orders!A:I, 4,FALSE)</f>
        <v>44238</v>
      </c>
      <c r="S281" s="11">
        <f>VLOOKUP(K281, orders!A:I, 5,FALSE)</f>
        <v>44263</v>
      </c>
      <c r="T281" s="7" t="str">
        <f>VLOOKUP(K281, orders!A:I, 6,FALSE)</f>
        <v>Genderfluid</v>
      </c>
      <c r="U281" s="7">
        <f>VLOOKUP(K281, orders!A:I, 7,FALSE)</f>
        <v>61</v>
      </c>
      <c r="V281" s="7" t="str">
        <f>VLOOKUP(K281, orders!A:I, 8,FALSE)</f>
        <v>South Australia</v>
      </c>
      <c r="W281" s="5">
        <f>VLOOKUP(P281, customers!A:D, 1, FALSE)</f>
        <v>556</v>
      </c>
      <c r="X281" s="7" t="str">
        <f>VLOOKUP(P281, customers!A:D, 2, FALSE)</f>
        <v>Nessy Kildea</v>
      </c>
      <c r="Y281" s="7"/>
    </row>
    <row r="282" spans="1:25">
      <c r="A282" s="2">
        <v>280</v>
      </c>
      <c r="B282" s="2" t="s">
        <v>3021</v>
      </c>
      <c r="C282" s="2" t="s">
        <v>3322</v>
      </c>
      <c r="D282" s="2" t="s">
        <v>3023</v>
      </c>
      <c r="E282" s="2" t="s">
        <v>3024</v>
      </c>
      <c r="F282" s="2">
        <v>93</v>
      </c>
      <c r="G282" s="2">
        <v>56</v>
      </c>
      <c r="H282" s="2" t="s">
        <v>3323</v>
      </c>
      <c r="I282" s="6">
        <f>VLOOKUP(A282, sales!A:F, 6,FALSE)</f>
        <v>182</v>
      </c>
      <c r="J282" s="7">
        <f>VLOOKUP(A282, sales!A:F, 1,FALSE)</f>
        <v>280</v>
      </c>
      <c r="K282" s="7">
        <f>VLOOKUP(A282, sales!A:F, 2,FALSE)</f>
        <v>64</v>
      </c>
      <c r="L282" s="7">
        <f>VLOOKUP(A282, sales!A:F, 3,FALSE)</f>
        <v>801</v>
      </c>
      <c r="M282" s="7">
        <f>VLOOKUP(A282, sales!A:F, 4,FALSE)</f>
        <v>91</v>
      </c>
      <c r="N282" s="7">
        <f>VLOOKUP(A282, sales!A:F, 5,FALSE)</f>
        <v>2</v>
      </c>
      <c r="O282" s="5">
        <f>VLOOKUP(K282, orders!A:I, 1,FALSE)</f>
        <v>64</v>
      </c>
      <c r="P282" s="7">
        <f>VLOOKUP(K282, orders!A:I, 2,FALSE)</f>
        <v>167</v>
      </c>
      <c r="Q282" s="7">
        <f>VLOOKUP(K282, orders!A:I, 3,FALSE)</f>
        <v>23668</v>
      </c>
      <c r="R282" s="10">
        <f>VLOOKUP(K282, orders!A:I, 4,FALSE)</f>
        <v>44220</v>
      </c>
      <c r="S282" s="11">
        <f>VLOOKUP(K282, orders!A:I, 5,FALSE)</f>
        <v>44242</v>
      </c>
      <c r="T282" s="7" t="str">
        <f>VLOOKUP(K282, orders!A:I, 6,FALSE)</f>
        <v>Agender</v>
      </c>
      <c r="U282" s="7">
        <f>VLOOKUP(K282, orders!A:I, 7,FALSE)</f>
        <v>34</v>
      </c>
      <c r="V282" s="7" t="str">
        <f>VLOOKUP(K282, orders!A:I, 8,FALSE)</f>
        <v>Australian Capital Territory</v>
      </c>
      <c r="W282" s="5">
        <f>VLOOKUP(P282, customers!A:D, 1, FALSE)</f>
        <v>167</v>
      </c>
      <c r="X282" s="7" t="str">
        <f>VLOOKUP(P282, customers!A:D, 2, FALSE)</f>
        <v>Alayne Ipplett</v>
      </c>
      <c r="Y282" s="7"/>
    </row>
    <row r="283" spans="1:25">
      <c r="A283" s="2">
        <v>281</v>
      </c>
      <c r="B283" s="2" t="s">
        <v>3021</v>
      </c>
      <c r="C283" s="2" t="s">
        <v>3322</v>
      </c>
      <c r="D283" s="2" t="s">
        <v>3026</v>
      </c>
      <c r="E283" s="2" t="s">
        <v>3024</v>
      </c>
      <c r="F283" s="2">
        <v>93</v>
      </c>
      <c r="G283" s="2">
        <v>59</v>
      </c>
      <c r="H283" s="2" t="s">
        <v>3324</v>
      </c>
      <c r="I283" s="6">
        <f>VLOOKUP(A283, sales!A:F, 6,FALSE)</f>
        <v>224</v>
      </c>
      <c r="J283" s="7">
        <f>VLOOKUP(A283, sales!A:F, 1,FALSE)</f>
        <v>281</v>
      </c>
      <c r="K283" s="7">
        <f>VLOOKUP(A283, sales!A:F, 2,FALSE)</f>
        <v>64</v>
      </c>
      <c r="L283" s="7">
        <f>VLOOKUP(A283, sales!A:F, 3,FALSE)</f>
        <v>623</v>
      </c>
      <c r="M283" s="7">
        <f>VLOOKUP(A283, sales!A:F, 4,FALSE)</f>
        <v>112</v>
      </c>
      <c r="N283" s="7">
        <f>VLOOKUP(A283, sales!A:F, 5,FALSE)</f>
        <v>2</v>
      </c>
      <c r="O283" s="5">
        <f>VLOOKUP(K283, orders!A:I, 1,FALSE)</f>
        <v>64</v>
      </c>
      <c r="P283" s="7">
        <f>VLOOKUP(K283, orders!A:I, 2,FALSE)</f>
        <v>167</v>
      </c>
      <c r="Q283" s="7">
        <f>VLOOKUP(K283, orders!A:I, 3,FALSE)</f>
        <v>23668</v>
      </c>
      <c r="R283" s="10">
        <f>VLOOKUP(K283, orders!A:I, 4,FALSE)</f>
        <v>44220</v>
      </c>
      <c r="S283" s="11">
        <f>VLOOKUP(K283, orders!A:I, 5,FALSE)</f>
        <v>44242</v>
      </c>
      <c r="T283" s="7" t="str">
        <f>VLOOKUP(K283, orders!A:I, 6,FALSE)</f>
        <v>Agender</v>
      </c>
      <c r="U283" s="7">
        <f>VLOOKUP(K283, orders!A:I, 7,FALSE)</f>
        <v>34</v>
      </c>
      <c r="V283" s="7" t="str">
        <f>VLOOKUP(K283, orders!A:I, 8,FALSE)</f>
        <v>Australian Capital Territory</v>
      </c>
      <c r="W283" s="5">
        <f>VLOOKUP(P283, customers!A:D, 1, FALSE)</f>
        <v>167</v>
      </c>
      <c r="X283" s="7" t="str">
        <f>VLOOKUP(P283, customers!A:D, 2, FALSE)</f>
        <v>Alayne Ipplett</v>
      </c>
      <c r="Y283" s="7"/>
    </row>
    <row r="284" spans="1:25">
      <c r="A284" s="2">
        <v>282</v>
      </c>
      <c r="B284" s="2" t="s">
        <v>3021</v>
      </c>
      <c r="C284" s="2" t="s">
        <v>3322</v>
      </c>
      <c r="D284" s="2" t="s">
        <v>3028</v>
      </c>
      <c r="E284" s="2" t="s">
        <v>3024</v>
      </c>
      <c r="F284" s="2">
        <v>93</v>
      </c>
      <c r="G284" s="2">
        <v>53</v>
      </c>
      <c r="H284" s="2" t="s">
        <v>3325</v>
      </c>
      <c r="I284" s="6">
        <f>VLOOKUP(A284, sales!A:F, 6,FALSE)</f>
        <v>106</v>
      </c>
      <c r="J284" s="7">
        <f>VLOOKUP(A284, sales!A:F, 1,FALSE)</f>
        <v>282</v>
      </c>
      <c r="K284" s="7">
        <f>VLOOKUP(A284, sales!A:F, 2,FALSE)</f>
        <v>64</v>
      </c>
      <c r="L284" s="7">
        <f>VLOOKUP(A284, sales!A:F, 3,FALSE)</f>
        <v>1012</v>
      </c>
      <c r="M284" s="7">
        <f>VLOOKUP(A284, sales!A:F, 4,FALSE)</f>
        <v>106</v>
      </c>
      <c r="N284" s="7">
        <f>VLOOKUP(A284, sales!A:F, 5,FALSE)</f>
        <v>1</v>
      </c>
      <c r="O284" s="5">
        <f>VLOOKUP(K284, orders!A:I, 1,FALSE)</f>
        <v>64</v>
      </c>
      <c r="P284" s="7">
        <f>VLOOKUP(K284, orders!A:I, 2,FALSE)</f>
        <v>167</v>
      </c>
      <c r="Q284" s="7">
        <f>VLOOKUP(K284, orders!A:I, 3,FALSE)</f>
        <v>23668</v>
      </c>
      <c r="R284" s="10">
        <f>VLOOKUP(K284, orders!A:I, 4,FALSE)</f>
        <v>44220</v>
      </c>
      <c r="S284" s="11">
        <f>VLOOKUP(K284, orders!A:I, 5,FALSE)</f>
        <v>44242</v>
      </c>
      <c r="T284" s="7" t="str">
        <f>VLOOKUP(K284, orders!A:I, 6,FALSE)</f>
        <v>Agender</v>
      </c>
      <c r="U284" s="7">
        <f>VLOOKUP(K284, orders!A:I, 7,FALSE)</f>
        <v>34</v>
      </c>
      <c r="V284" s="7" t="str">
        <f>VLOOKUP(K284, orders!A:I, 8,FALSE)</f>
        <v>Australian Capital Territory</v>
      </c>
      <c r="W284" s="5">
        <f>VLOOKUP(P284, customers!A:D, 1, FALSE)</f>
        <v>167</v>
      </c>
      <c r="X284" s="7" t="str">
        <f>VLOOKUP(P284, customers!A:D, 2, FALSE)</f>
        <v>Alayne Ipplett</v>
      </c>
      <c r="Y284" s="7"/>
    </row>
    <row r="285" spans="1:25">
      <c r="A285" s="2">
        <v>283</v>
      </c>
      <c r="B285" s="2" t="s">
        <v>3021</v>
      </c>
      <c r="C285" s="2" t="s">
        <v>3322</v>
      </c>
      <c r="D285" s="2" t="s">
        <v>3030</v>
      </c>
      <c r="E285" s="2" t="s">
        <v>3024</v>
      </c>
      <c r="F285" s="2">
        <v>93</v>
      </c>
      <c r="G285" s="2">
        <v>45</v>
      </c>
      <c r="H285" s="2" t="s">
        <v>3326</v>
      </c>
      <c r="I285" s="6">
        <f>VLOOKUP(A285, sales!A:F, 6,FALSE)</f>
        <v>226</v>
      </c>
      <c r="J285" s="7">
        <f>VLOOKUP(A285, sales!A:F, 1,FALSE)</f>
        <v>283</v>
      </c>
      <c r="K285" s="7">
        <f>VLOOKUP(A285, sales!A:F, 2,FALSE)</f>
        <v>64</v>
      </c>
      <c r="L285" s="7">
        <f>VLOOKUP(A285, sales!A:F, 3,FALSE)</f>
        <v>680</v>
      </c>
      <c r="M285" s="7">
        <f>VLOOKUP(A285, sales!A:F, 4,FALSE)</f>
        <v>113</v>
      </c>
      <c r="N285" s="7">
        <f>VLOOKUP(A285, sales!A:F, 5,FALSE)</f>
        <v>2</v>
      </c>
      <c r="O285" s="5">
        <f>VLOOKUP(K285, orders!A:I, 1,FALSE)</f>
        <v>64</v>
      </c>
      <c r="P285" s="7">
        <f>VLOOKUP(K285, orders!A:I, 2,FALSE)</f>
        <v>167</v>
      </c>
      <c r="Q285" s="7">
        <f>VLOOKUP(K285, orders!A:I, 3,FALSE)</f>
        <v>23668</v>
      </c>
      <c r="R285" s="10">
        <f>VLOOKUP(K285, orders!A:I, 4,FALSE)</f>
        <v>44220</v>
      </c>
      <c r="S285" s="11">
        <f>VLOOKUP(K285, orders!A:I, 5,FALSE)</f>
        <v>44242</v>
      </c>
      <c r="T285" s="7" t="str">
        <f>VLOOKUP(K285, orders!A:I, 6,FALSE)</f>
        <v>Agender</v>
      </c>
      <c r="U285" s="7">
        <f>VLOOKUP(K285, orders!A:I, 7,FALSE)</f>
        <v>34</v>
      </c>
      <c r="V285" s="7" t="str">
        <f>VLOOKUP(K285, orders!A:I, 8,FALSE)</f>
        <v>Australian Capital Territory</v>
      </c>
      <c r="W285" s="5">
        <f>VLOOKUP(P285, customers!A:D, 1, FALSE)</f>
        <v>167</v>
      </c>
      <c r="X285" s="7" t="str">
        <f>VLOOKUP(P285, customers!A:D, 2, FALSE)</f>
        <v>Alayne Ipplett</v>
      </c>
      <c r="Y285" s="7"/>
    </row>
    <row r="286" spans="1:25">
      <c r="A286" s="2">
        <v>284</v>
      </c>
      <c r="B286" s="2" t="s">
        <v>3021</v>
      </c>
      <c r="C286" s="2" t="s">
        <v>3322</v>
      </c>
      <c r="D286" s="2" t="s">
        <v>3032</v>
      </c>
      <c r="E286" s="2" t="s">
        <v>3024</v>
      </c>
      <c r="F286" s="2">
        <v>93</v>
      </c>
      <c r="G286" s="2">
        <v>65</v>
      </c>
      <c r="H286" s="2" t="s">
        <v>3327</v>
      </c>
      <c r="I286" s="6">
        <f>VLOOKUP(A286, sales!A:F, 6,FALSE)</f>
        <v>297</v>
      </c>
      <c r="J286" s="7">
        <f>VLOOKUP(A286, sales!A:F, 1,FALSE)</f>
        <v>284</v>
      </c>
      <c r="K286" s="7">
        <f>VLOOKUP(A286, sales!A:F, 2,FALSE)</f>
        <v>65</v>
      </c>
      <c r="L286" s="7">
        <f>VLOOKUP(A286, sales!A:F, 3,FALSE)</f>
        <v>1184</v>
      </c>
      <c r="M286" s="7">
        <f>VLOOKUP(A286, sales!A:F, 4,FALSE)</f>
        <v>99</v>
      </c>
      <c r="N286" s="7">
        <f>VLOOKUP(A286, sales!A:F, 5,FALSE)</f>
        <v>3</v>
      </c>
      <c r="O286" s="5">
        <f>VLOOKUP(K286, orders!A:I, 1,FALSE)</f>
        <v>65</v>
      </c>
      <c r="P286" s="7">
        <f>VLOOKUP(K286, orders!A:I, 2,FALSE)</f>
        <v>388</v>
      </c>
      <c r="Q286" s="7">
        <f>VLOOKUP(K286, orders!A:I, 3,FALSE)</f>
        <v>22051</v>
      </c>
      <c r="R286" s="10">
        <f>VLOOKUP(K286, orders!A:I, 4,FALSE)</f>
        <v>44373</v>
      </c>
      <c r="S286" s="11">
        <f>VLOOKUP(K286, orders!A:I, 5,FALSE)</f>
        <v>44399</v>
      </c>
      <c r="T286" s="7" t="str">
        <f>VLOOKUP(K286, orders!A:I, 6,FALSE)</f>
        <v>Genderfluid</v>
      </c>
      <c r="U286" s="7">
        <f>VLOOKUP(K286, orders!A:I, 7,FALSE)</f>
        <v>38</v>
      </c>
      <c r="V286" s="7" t="str">
        <f>VLOOKUP(K286, orders!A:I, 8,FALSE)</f>
        <v>Northern Territory</v>
      </c>
      <c r="W286" s="5">
        <f>VLOOKUP(P286, customers!A:D, 1, FALSE)</f>
        <v>388</v>
      </c>
      <c r="X286" s="7" t="str">
        <f>VLOOKUP(P286, customers!A:D, 2, FALSE)</f>
        <v>Dame Popov</v>
      </c>
      <c r="Y286" s="7"/>
    </row>
    <row r="287" spans="1:25">
      <c r="A287" s="2">
        <v>285</v>
      </c>
      <c r="B287" s="2" t="s">
        <v>3021</v>
      </c>
      <c r="C287" s="2" t="s">
        <v>3322</v>
      </c>
      <c r="D287" s="2" t="s">
        <v>3023</v>
      </c>
      <c r="E287" s="2" t="s">
        <v>3034</v>
      </c>
      <c r="F287" s="2">
        <v>93</v>
      </c>
      <c r="G287" s="2">
        <v>62</v>
      </c>
      <c r="H287" s="2" t="s">
        <v>3328</v>
      </c>
      <c r="I287" s="6">
        <f>VLOOKUP(A287, sales!A:F, 6,FALSE)</f>
        <v>327</v>
      </c>
      <c r="J287" s="7">
        <f>VLOOKUP(A287, sales!A:F, 1,FALSE)</f>
        <v>285</v>
      </c>
      <c r="K287" s="7">
        <f>VLOOKUP(A287, sales!A:F, 2,FALSE)</f>
        <v>65</v>
      </c>
      <c r="L287" s="7">
        <f>VLOOKUP(A287, sales!A:F, 3,FALSE)</f>
        <v>744</v>
      </c>
      <c r="M287" s="7">
        <f>VLOOKUP(A287, sales!A:F, 4,FALSE)</f>
        <v>109</v>
      </c>
      <c r="N287" s="7">
        <f>VLOOKUP(A287, sales!A:F, 5,FALSE)</f>
        <v>3</v>
      </c>
      <c r="O287" s="5">
        <f>VLOOKUP(K287, orders!A:I, 1,FALSE)</f>
        <v>65</v>
      </c>
      <c r="P287" s="7">
        <f>VLOOKUP(K287, orders!A:I, 2,FALSE)</f>
        <v>388</v>
      </c>
      <c r="Q287" s="7">
        <f>VLOOKUP(K287, orders!A:I, 3,FALSE)</f>
        <v>22051</v>
      </c>
      <c r="R287" s="10">
        <f>VLOOKUP(K287, orders!A:I, 4,FALSE)</f>
        <v>44373</v>
      </c>
      <c r="S287" s="11">
        <f>VLOOKUP(K287, orders!A:I, 5,FALSE)</f>
        <v>44399</v>
      </c>
      <c r="T287" s="7" t="str">
        <f>VLOOKUP(K287, orders!A:I, 6,FALSE)</f>
        <v>Genderfluid</v>
      </c>
      <c r="U287" s="7">
        <f>VLOOKUP(K287, orders!A:I, 7,FALSE)</f>
        <v>38</v>
      </c>
      <c r="V287" s="7" t="str">
        <f>VLOOKUP(K287, orders!A:I, 8,FALSE)</f>
        <v>Northern Territory</v>
      </c>
      <c r="W287" s="5">
        <f>VLOOKUP(P287, customers!A:D, 1, FALSE)</f>
        <v>388</v>
      </c>
      <c r="X287" s="7" t="str">
        <f>VLOOKUP(P287, customers!A:D, 2, FALSE)</f>
        <v>Dame Popov</v>
      </c>
      <c r="Y287" s="7"/>
    </row>
    <row r="288" spans="1:25">
      <c r="A288" s="2">
        <v>286</v>
      </c>
      <c r="B288" s="2" t="s">
        <v>3021</v>
      </c>
      <c r="C288" s="2" t="s">
        <v>3322</v>
      </c>
      <c r="D288" s="2" t="s">
        <v>3026</v>
      </c>
      <c r="E288" s="2" t="s">
        <v>3034</v>
      </c>
      <c r="F288" s="2">
        <v>93</v>
      </c>
      <c r="G288" s="2">
        <v>50</v>
      </c>
      <c r="H288" s="2" t="s">
        <v>3329</v>
      </c>
      <c r="I288" s="6">
        <f>VLOOKUP(A288, sales!A:F, 6,FALSE)</f>
        <v>291</v>
      </c>
      <c r="J288" s="7">
        <f>VLOOKUP(A288, sales!A:F, 1,FALSE)</f>
        <v>286</v>
      </c>
      <c r="K288" s="7">
        <f>VLOOKUP(A288, sales!A:F, 2,FALSE)</f>
        <v>66</v>
      </c>
      <c r="L288" s="7">
        <f>VLOOKUP(A288, sales!A:F, 3,FALSE)</f>
        <v>947</v>
      </c>
      <c r="M288" s="7">
        <f>VLOOKUP(A288, sales!A:F, 4,FALSE)</f>
        <v>97</v>
      </c>
      <c r="N288" s="7">
        <f>VLOOKUP(A288, sales!A:F, 5,FALSE)</f>
        <v>3</v>
      </c>
      <c r="O288" s="5">
        <f>VLOOKUP(K288, orders!A:I, 1,FALSE)</f>
        <v>66</v>
      </c>
      <c r="P288" s="7">
        <f>VLOOKUP(K288, orders!A:I, 2,FALSE)</f>
        <v>631</v>
      </c>
      <c r="Q288" s="7">
        <f>VLOOKUP(K288, orders!A:I, 3,FALSE)</f>
        <v>42774</v>
      </c>
      <c r="R288" s="10">
        <f>VLOOKUP(K288, orders!A:I, 4,FALSE)</f>
        <v>44422</v>
      </c>
      <c r="S288" s="11">
        <f>VLOOKUP(K288, orders!A:I, 5,FALSE)</f>
        <v>44430</v>
      </c>
      <c r="T288" s="7" t="str">
        <f>VLOOKUP(K288, orders!A:I, 6,FALSE)</f>
        <v>Female</v>
      </c>
      <c r="U288" s="7">
        <f>VLOOKUP(K288, orders!A:I, 7,FALSE)</f>
        <v>49</v>
      </c>
      <c r="V288" s="7" t="str">
        <f>VLOOKUP(K288, orders!A:I, 8,FALSE)</f>
        <v>Northern Territory</v>
      </c>
      <c r="W288" s="5">
        <f>VLOOKUP(P288, customers!A:D, 1, FALSE)</f>
        <v>631</v>
      </c>
      <c r="X288" s="7" t="str">
        <f>VLOOKUP(P288, customers!A:D, 2, FALSE)</f>
        <v>Wanids Cudby</v>
      </c>
      <c r="Y288" s="7"/>
    </row>
    <row r="289" spans="1:25">
      <c r="A289" s="2">
        <v>287</v>
      </c>
      <c r="B289" s="2" t="s">
        <v>3021</v>
      </c>
      <c r="C289" s="2" t="s">
        <v>3322</v>
      </c>
      <c r="D289" s="2" t="s">
        <v>3028</v>
      </c>
      <c r="E289" s="2" t="s">
        <v>3034</v>
      </c>
      <c r="F289" s="2">
        <v>93</v>
      </c>
      <c r="G289" s="2">
        <v>49</v>
      </c>
      <c r="H289" s="2" t="s">
        <v>3330</v>
      </c>
      <c r="I289" s="6">
        <f>VLOOKUP(A289, sales!A:F, 6,FALSE)</f>
        <v>113</v>
      </c>
      <c r="J289" s="7">
        <f>VLOOKUP(A289, sales!A:F, 1,FALSE)</f>
        <v>287</v>
      </c>
      <c r="K289" s="7">
        <f>VLOOKUP(A289, sales!A:F, 2,FALSE)</f>
        <v>66</v>
      </c>
      <c r="L289" s="7">
        <f>VLOOKUP(A289, sales!A:F, 3,FALSE)</f>
        <v>847</v>
      </c>
      <c r="M289" s="7">
        <f>VLOOKUP(A289, sales!A:F, 4,FALSE)</f>
        <v>113</v>
      </c>
      <c r="N289" s="7">
        <f>VLOOKUP(A289, sales!A:F, 5,FALSE)</f>
        <v>1</v>
      </c>
      <c r="O289" s="5">
        <f>VLOOKUP(K289, orders!A:I, 1,FALSE)</f>
        <v>66</v>
      </c>
      <c r="P289" s="7">
        <f>VLOOKUP(K289, orders!A:I, 2,FALSE)</f>
        <v>631</v>
      </c>
      <c r="Q289" s="7">
        <f>VLOOKUP(K289, orders!A:I, 3,FALSE)</f>
        <v>42774</v>
      </c>
      <c r="R289" s="10">
        <f>VLOOKUP(K289, orders!A:I, 4,FALSE)</f>
        <v>44422</v>
      </c>
      <c r="S289" s="11">
        <f>VLOOKUP(K289, orders!A:I, 5,FALSE)</f>
        <v>44430</v>
      </c>
      <c r="T289" s="7" t="str">
        <f>VLOOKUP(K289, orders!A:I, 6,FALSE)</f>
        <v>Female</v>
      </c>
      <c r="U289" s="7">
        <f>VLOOKUP(K289, orders!A:I, 7,FALSE)</f>
        <v>49</v>
      </c>
      <c r="V289" s="7" t="str">
        <f>VLOOKUP(K289, orders!A:I, 8,FALSE)</f>
        <v>Northern Territory</v>
      </c>
      <c r="W289" s="5">
        <f>VLOOKUP(P289, customers!A:D, 1, FALSE)</f>
        <v>631</v>
      </c>
      <c r="X289" s="7" t="str">
        <f>VLOOKUP(P289, customers!A:D, 2, FALSE)</f>
        <v>Wanids Cudby</v>
      </c>
      <c r="Y289" s="7"/>
    </row>
    <row r="290" spans="1:25">
      <c r="A290" s="2">
        <v>288</v>
      </c>
      <c r="B290" s="2" t="s">
        <v>3021</v>
      </c>
      <c r="C290" s="2" t="s">
        <v>3322</v>
      </c>
      <c r="D290" s="2" t="s">
        <v>3030</v>
      </c>
      <c r="E290" s="2" t="s">
        <v>3034</v>
      </c>
      <c r="F290" s="2">
        <v>93</v>
      </c>
      <c r="G290" s="2">
        <v>65</v>
      </c>
      <c r="H290" s="2" t="s">
        <v>3331</v>
      </c>
      <c r="I290" s="6">
        <f>VLOOKUP(A290, sales!A:F, 6,FALSE)</f>
        <v>351</v>
      </c>
      <c r="J290" s="7">
        <f>VLOOKUP(A290, sales!A:F, 1,FALSE)</f>
        <v>288</v>
      </c>
      <c r="K290" s="7">
        <f>VLOOKUP(A290, sales!A:F, 2,FALSE)</f>
        <v>66</v>
      </c>
      <c r="L290" s="7">
        <f>VLOOKUP(A290, sales!A:F, 3,FALSE)</f>
        <v>810</v>
      </c>
      <c r="M290" s="7">
        <f>VLOOKUP(A290, sales!A:F, 4,FALSE)</f>
        <v>117</v>
      </c>
      <c r="N290" s="7">
        <f>VLOOKUP(A290, sales!A:F, 5,FALSE)</f>
        <v>3</v>
      </c>
      <c r="O290" s="5">
        <f>VLOOKUP(K290, orders!A:I, 1,FALSE)</f>
        <v>66</v>
      </c>
      <c r="P290" s="7">
        <f>VLOOKUP(K290, orders!A:I, 2,FALSE)</f>
        <v>631</v>
      </c>
      <c r="Q290" s="7">
        <f>VLOOKUP(K290, orders!A:I, 3,FALSE)</f>
        <v>42774</v>
      </c>
      <c r="R290" s="10">
        <f>VLOOKUP(K290, orders!A:I, 4,FALSE)</f>
        <v>44422</v>
      </c>
      <c r="S290" s="11">
        <f>VLOOKUP(K290, orders!A:I, 5,FALSE)</f>
        <v>44430</v>
      </c>
      <c r="T290" s="7" t="str">
        <f>VLOOKUP(K290, orders!A:I, 6,FALSE)</f>
        <v>Female</v>
      </c>
      <c r="U290" s="7">
        <f>VLOOKUP(K290, orders!A:I, 7,FALSE)</f>
        <v>49</v>
      </c>
      <c r="V290" s="7" t="str">
        <f>VLOOKUP(K290, orders!A:I, 8,FALSE)</f>
        <v>Northern Territory</v>
      </c>
      <c r="W290" s="5">
        <f>VLOOKUP(P290, customers!A:D, 1, FALSE)</f>
        <v>631</v>
      </c>
      <c r="X290" s="7" t="str">
        <f>VLOOKUP(P290, customers!A:D, 2, FALSE)</f>
        <v>Wanids Cudby</v>
      </c>
      <c r="Y290" s="7"/>
    </row>
    <row r="291" spans="1:25">
      <c r="A291" s="2">
        <v>289</v>
      </c>
      <c r="B291" s="2" t="s">
        <v>3021</v>
      </c>
      <c r="C291" s="2" t="s">
        <v>3322</v>
      </c>
      <c r="D291" s="2" t="s">
        <v>3032</v>
      </c>
      <c r="E291" s="2" t="s">
        <v>3034</v>
      </c>
      <c r="F291" s="2">
        <v>93</v>
      </c>
      <c r="G291" s="2">
        <v>49</v>
      </c>
      <c r="H291" s="2" t="s">
        <v>3332</v>
      </c>
      <c r="I291" s="6">
        <f>VLOOKUP(A291, sales!A:F, 6,FALSE)</f>
        <v>236</v>
      </c>
      <c r="J291" s="7">
        <f>VLOOKUP(A291, sales!A:F, 1,FALSE)</f>
        <v>289</v>
      </c>
      <c r="K291" s="7">
        <f>VLOOKUP(A291, sales!A:F, 2,FALSE)</f>
        <v>66</v>
      </c>
      <c r="L291" s="7">
        <f>VLOOKUP(A291, sales!A:F, 3,FALSE)</f>
        <v>465</v>
      </c>
      <c r="M291" s="7">
        <f>VLOOKUP(A291, sales!A:F, 4,FALSE)</f>
        <v>118</v>
      </c>
      <c r="N291" s="7">
        <f>VLOOKUP(A291, sales!A:F, 5,FALSE)</f>
        <v>2</v>
      </c>
      <c r="O291" s="5">
        <f>VLOOKUP(K291, orders!A:I, 1,FALSE)</f>
        <v>66</v>
      </c>
      <c r="P291" s="7">
        <f>VLOOKUP(K291, orders!A:I, 2,FALSE)</f>
        <v>631</v>
      </c>
      <c r="Q291" s="7">
        <f>VLOOKUP(K291, orders!A:I, 3,FALSE)</f>
        <v>42774</v>
      </c>
      <c r="R291" s="10">
        <f>VLOOKUP(K291, orders!A:I, 4,FALSE)</f>
        <v>44422</v>
      </c>
      <c r="S291" s="11">
        <f>VLOOKUP(K291, orders!A:I, 5,FALSE)</f>
        <v>44430</v>
      </c>
      <c r="T291" s="7" t="str">
        <f>VLOOKUP(K291, orders!A:I, 6,FALSE)</f>
        <v>Female</v>
      </c>
      <c r="U291" s="7">
        <f>VLOOKUP(K291, orders!A:I, 7,FALSE)</f>
        <v>49</v>
      </c>
      <c r="V291" s="7" t="str">
        <f>VLOOKUP(K291, orders!A:I, 8,FALSE)</f>
        <v>Northern Territory</v>
      </c>
      <c r="W291" s="5">
        <f>VLOOKUP(P291, customers!A:D, 1, FALSE)</f>
        <v>631</v>
      </c>
      <c r="X291" s="7" t="str">
        <f>VLOOKUP(P291, customers!A:D, 2, FALSE)</f>
        <v>Wanids Cudby</v>
      </c>
      <c r="Y291" s="7"/>
    </row>
    <row r="292" spans="1:25">
      <c r="A292" s="2">
        <v>290</v>
      </c>
      <c r="B292" s="2" t="s">
        <v>3021</v>
      </c>
      <c r="C292" s="2" t="s">
        <v>3322</v>
      </c>
      <c r="D292" s="2" t="s">
        <v>3023</v>
      </c>
      <c r="E292" s="2" t="s">
        <v>3040</v>
      </c>
      <c r="F292" s="2">
        <v>93</v>
      </c>
      <c r="G292" s="2">
        <v>78</v>
      </c>
      <c r="H292" s="2" t="s">
        <v>3333</v>
      </c>
      <c r="I292" s="6">
        <f>VLOOKUP(A292, sales!A:F, 6,FALSE)</f>
        <v>184</v>
      </c>
      <c r="J292" s="7">
        <f>VLOOKUP(A292, sales!A:F, 1,FALSE)</f>
        <v>290</v>
      </c>
      <c r="K292" s="7">
        <f>VLOOKUP(A292, sales!A:F, 2,FALSE)</f>
        <v>66</v>
      </c>
      <c r="L292" s="7">
        <f>VLOOKUP(A292, sales!A:F, 3,FALSE)</f>
        <v>125</v>
      </c>
      <c r="M292" s="7">
        <f>VLOOKUP(A292, sales!A:F, 4,FALSE)</f>
        <v>92</v>
      </c>
      <c r="N292" s="7">
        <f>VLOOKUP(A292, sales!A:F, 5,FALSE)</f>
        <v>2</v>
      </c>
      <c r="O292" s="5">
        <f>VLOOKUP(K292, orders!A:I, 1,FALSE)</f>
        <v>66</v>
      </c>
      <c r="P292" s="7">
        <f>VLOOKUP(K292, orders!A:I, 2,FALSE)</f>
        <v>631</v>
      </c>
      <c r="Q292" s="7">
        <f>VLOOKUP(K292, orders!A:I, 3,FALSE)</f>
        <v>42774</v>
      </c>
      <c r="R292" s="10">
        <f>VLOOKUP(K292, orders!A:I, 4,FALSE)</f>
        <v>44422</v>
      </c>
      <c r="S292" s="11">
        <f>VLOOKUP(K292, orders!A:I, 5,FALSE)</f>
        <v>44430</v>
      </c>
      <c r="T292" s="7" t="str">
        <f>VLOOKUP(K292, orders!A:I, 6,FALSE)</f>
        <v>Female</v>
      </c>
      <c r="U292" s="7">
        <f>VLOOKUP(K292, orders!A:I, 7,FALSE)</f>
        <v>49</v>
      </c>
      <c r="V292" s="7" t="str">
        <f>VLOOKUP(K292, orders!A:I, 8,FALSE)</f>
        <v>Northern Territory</v>
      </c>
      <c r="W292" s="5">
        <f>VLOOKUP(P292, customers!A:D, 1, FALSE)</f>
        <v>631</v>
      </c>
      <c r="X292" s="7" t="str">
        <f>VLOOKUP(P292, customers!A:D, 2, FALSE)</f>
        <v>Wanids Cudby</v>
      </c>
      <c r="Y292" s="7"/>
    </row>
    <row r="293" spans="1:25">
      <c r="A293" s="2">
        <v>291</v>
      </c>
      <c r="B293" s="2" t="s">
        <v>3021</v>
      </c>
      <c r="C293" s="2" t="s">
        <v>3322</v>
      </c>
      <c r="D293" s="2" t="s">
        <v>3026</v>
      </c>
      <c r="E293" s="2" t="s">
        <v>3040</v>
      </c>
      <c r="F293" s="2">
        <v>93</v>
      </c>
      <c r="G293" s="2">
        <v>41</v>
      </c>
      <c r="H293" s="2" t="s">
        <v>3334</v>
      </c>
      <c r="I293" s="6">
        <f>VLOOKUP(A293, sales!A:F, 6,FALSE)</f>
        <v>119</v>
      </c>
      <c r="J293" s="7">
        <f>VLOOKUP(A293, sales!A:F, 1,FALSE)</f>
        <v>291</v>
      </c>
      <c r="K293" s="7">
        <f>VLOOKUP(A293, sales!A:F, 2,FALSE)</f>
        <v>66</v>
      </c>
      <c r="L293" s="7">
        <f>VLOOKUP(A293, sales!A:F, 3,FALSE)</f>
        <v>728</v>
      </c>
      <c r="M293" s="7">
        <f>VLOOKUP(A293, sales!A:F, 4,FALSE)</f>
        <v>119</v>
      </c>
      <c r="N293" s="7">
        <f>VLOOKUP(A293, sales!A:F, 5,FALSE)</f>
        <v>1</v>
      </c>
      <c r="O293" s="5">
        <f>VLOOKUP(K293, orders!A:I, 1,FALSE)</f>
        <v>66</v>
      </c>
      <c r="P293" s="7">
        <f>VLOOKUP(K293, orders!A:I, 2,FALSE)</f>
        <v>631</v>
      </c>
      <c r="Q293" s="7">
        <f>VLOOKUP(K293, orders!A:I, 3,FALSE)</f>
        <v>42774</v>
      </c>
      <c r="R293" s="10">
        <f>VLOOKUP(K293, orders!A:I, 4,FALSE)</f>
        <v>44422</v>
      </c>
      <c r="S293" s="11">
        <f>VLOOKUP(K293, orders!A:I, 5,FALSE)</f>
        <v>44430</v>
      </c>
      <c r="T293" s="7" t="str">
        <f>VLOOKUP(K293, orders!A:I, 6,FALSE)</f>
        <v>Female</v>
      </c>
      <c r="U293" s="7">
        <f>VLOOKUP(K293, orders!A:I, 7,FALSE)</f>
        <v>49</v>
      </c>
      <c r="V293" s="7" t="str">
        <f>VLOOKUP(K293, orders!A:I, 8,FALSE)</f>
        <v>Northern Territory</v>
      </c>
      <c r="W293" s="5">
        <f>VLOOKUP(P293, customers!A:D, 1, FALSE)</f>
        <v>631</v>
      </c>
      <c r="X293" s="7" t="str">
        <f>VLOOKUP(P293, customers!A:D, 2, FALSE)</f>
        <v>Wanids Cudby</v>
      </c>
      <c r="Y293" s="7"/>
    </row>
    <row r="294" spans="1:25">
      <c r="A294" s="2">
        <v>292</v>
      </c>
      <c r="B294" s="2" t="s">
        <v>3021</v>
      </c>
      <c r="C294" s="2" t="s">
        <v>3322</v>
      </c>
      <c r="D294" s="2" t="s">
        <v>3028</v>
      </c>
      <c r="E294" s="2" t="s">
        <v>3040</v>
      </c>
      <c r="F294" s="2">
        <v>93</v>
      </c>
      <c r="G294" s="2">
        <v>49</v>
      </c>
      <c r="H294" s="2" t="s">
        <v>3335</v>
      </c>
      <c r="I294" s="6">
        <f>VLOOKUP(A294, sales!A:F, 6,FALSE)</f>
        <v>188</v>
      </c>
      <c r="J294" s="7">
        <f>VLOOKUP(A294, sales!A:F, 1,FALSE)</f>
        <v>292</v>
      </c>
      <c r="K294" s="7">
        <f>VLOOKUP(A294, sales!A:F, 2,FALSE)</f>
        <v>66</v>
      </c>
      <c r="L294" s="7">
        <f>VLOOKUP(A294, sales!A:F, 3,FALSE)</f>
        <v>901</v>
      </c>
      <c r="M294" s="7">
        <f>VLOOKUP(A294, sales!A:F, 4,FALSE)</f>
        <v>94</v>
      </c>
      <c r="N294" s="7">
        <f>VLOOKUP(A294, sales!A:F, 5,FALSE)</f>
        <v>2</v>
      </c>
      <c r="O294" s="5">
        <f>VLOOKUP(K294, orders!A:I, 1,FALSE)</f>
        <v>66</v>
      </c>
      <c r="P294" s="7">
        <f>VLOOKUP(K294, orders!A:I, 2,FALSE)</f>
        <v>631</v>
      </c>
      <c r="Q294" s="7">
        <f>VLOOKUP(K294, orders!A:I, 3,FALSE)</f>
        <v>42774</v>
      </c>
      <c r="R294" s="10">
        <f>VLOOKUP(K294, orders!A:I, 4,FALSE)</f>
        <v>44422</v>
      </c>
      <c r="S294" s="11">
        <f>VLOOKUP(K294, orders!A:I, 5,FALSE)</f>
        <v>44430</v>
      </c>
      <c r="T294" s="7" t="str">
        <f>VLOOKUP(K294, orders!A:I, 6,FALSE)</f>
        <v>Female</v>
      </c>
      <c r="U294" s="7">
        <f>VLOOKUP(K294, orders!A:I, 7,FALSE)</f>
        <v>49</v>
      </c>
      <c r="V294" s="7" t="str">
        <f>VLOOKUP(K294, orders!A:I, 8,FALSE)</f>
        <v>Northern Territory</v>
      </c>
      <c r="W294" s="5">
        <f>VLOOKUP(P294, customers!A:D, 1, FALSE)</f>
        <v>631</v>
      </c>
      <c r="X294" s="7" t="str">
        <f>VLOOKUP(P294, customers!A:D, 2, FALSE)</f>
        <v>Wanids Cudby</v>
      </c>
      <c r="Y294" s="7"/>
    </row>
    <row r="295" spans="1:25">
      <c r="A295" s="2">
        <v>293</v>
      </c>
      <c r="B295" s="2" t="s">
        <v>3021</v>
      </c>
      <c r="C295" s="2" t="s">
        <v>3322</v>
      </c>
      <c r="D295" s="2" t="s">
        <v>3030</v>
      </c>
      <c r="E295" s="2" t="s">
        <v>3040</v>
      </c>
      <c r="F295" s="2">
        <v>93</v>
      </c>
      <c r="G295" s="2">
        <v>77</v>
      </c>
      <c r="H295" s="2" t="s">
        <v>3336</v>
      </c>
      <c r="I295" s="6">
        <f>VLOOKUP(A295, sales!A:F, 6,FALSE)</f>
        <v>226</v>
      </c>
      <c r="J295" s="7">
        <f>VLOOKUP(A295, sales!A:F, 1,FALSE)</f>
        <v>293</v>
      </c>
      <c r="K295" s="7">
        <f>VLOOKUP(A295, sales!A:F, 2,FALSE)</f>
        <v>66</v>
      </c>
      <c r="L295" s="7">
        <f>VLOOKUP(A295, sales!A:F, 3,FALSE)</f>
        <v>672</v>
      </c>
      <c r="M295" s="7">
        <f>VLOOKUP(A295, sales!A:F, 4,FALSE)</f>
        <v>113</v>
      </c>
      <c r="N295" s="7">
        <f>VLOOKUP(A295, sales!A:F, 5,FALSE)</f>
        <v>2</v>
      </c>
      <c r="O295" s="5">
        <f>VLOOKUP(K295, orders!A:I, 1,FALSE)</f>
        <v>66</v>
      </c>
      <c r="P295" s="7">
        <f>VLOOKUP(K295, orders!A:I, 2,FALSE)</f>
        <v>631</v>
      </c>
      <c r="Q295" s="7">
        <f>VLOOKUP(K295, orders!A:I, 3,FALSE)</f>
        <v>42774</v>
      </c>
      <c r="R295" s="10">
        <f>VLOOKUP(K295, orders!A:I, 4,FALSE)</f>
        <v>44422</v>
      </c>
      <c r="S295" s="11">
        <f>VLOOKUP(K295, orders!A:I, 5,FALSE)</f>
        <v>44430</v>
      </c>
      <c r="T295" s="7" t="str">
        <f>VLOOKUP(K295, orders!A:I, 6,FALSE)</f>
        <v>Female</v>
      </c>
      <c r="U295" s="7">
        <f>VLOOKUP(K295, orders!A:I, 7,FALSE)</f>
        <v>49</v>
      </c>
      <c r="V295" s="7" t="str">
        <f>VLOOKUP(K295, orders!A:I, 8,FALSE)</f>
        <v>Northern Territory</v>
      </c>
      <c r="W295" s="5">
        <f>VLOOKUP(P295, customers!A:D, 1, FALSE)</f>
        <v>631</v>
      </c>
      <c r="X295" s="7" t="str">
        <f>VLOOKUP(P295, customers!A:D, 2, FALSE)</f>
        <v>Wanids Cudby</v>
      </c>
      <c r="Y295" s="7"/>
    </row>
    <row r="296" spans="1:25">
      <c r="A296" s="2">
        <v>294</v>
      </c>
      <c r="B296" s="2" t="s">
        <v>3021</v>
      </c>
      <c r="C296" s="2" t="s">
        <v>3322</v>
      </c>
      <c r="D296" s="2" t="s">
        <v>3032</v>
      </c>
      <c r="E296" s="2" t="s">
        <v>3040</v>
      </c>
      <c r="F296" s="2">
        <v>93</v>
      </c>
      <c r="G296" s="2">
        <v>76</v>
      </c>
      <c r="H296" s="2" t="s">
        <v>3337</v>
      </c>
      <c r="I296" s="6">
        <f>VLOOKUP(A296, sales!A:F, 6,FALSE)</f>
        <v>273</v>
      </c>
      <c r="J296" s="7">
        <f>VLOOKUP(A296, sales!A:F, 1,FALSE)</f>
        <v>294</v>
      </c>
      <c r="K296" s="7">
        <f>VLOOKUP(A296, sales!A:F, 2,FALSE)</f>
        <v>66</v>
      </c>
      <c r="L296" s="7">
        <f>VLOOKUP(A296, sales!A:F, 3,FALSE)</f>
        <v>163</v>
      </c>
      <c r="M296" s="7">
        <f>VLOOKUP(A296, sales!A:F, 4,FALSE)</f>
        <v>91</v>
      </c>
      <c r="N296" s="7">
        <f>VLOOKUP(A296, sales!A:F, 5,FALSE)</f>
        <v>3</v>
      </c>
      <c r="O296" s="5">
        <f>VLOOKUP(K296, orders!A:I, 1,FALSE)</f>
        <v>66</v>
      </c>
      <c r="P296" s="7">
        <f>VLOOKUP(K296, orders!A:I, 2,FALSE)</f>
        <v>631</v>
      </c>
      <c r="Q296" s="7">
        <f>VLOOKUP(K296, orders!A:I, 3,FALSE)</f>
        <v>42774</v>
      </c>
      <c r="R296" s="10">
        <f>VLOOKUP(K296, orders!A:I, 4,FALSE)</f>
        <v>44422</v>
      </c>
      <c r="S296" s="11">
        <f>VLOOKUP(K296, orders!A:I, 5,FALSE)</f>
        <v>44430</v>
      </c>
      <c r="T296" s="7" t="str">
        <f>VLOOKUP(K296, orders!A:I, 6,FALSE)</f>
        <v>Female</v>
      </c>
      <c r="U296" s="7">
        <f>VLOOKUP(K296, orders!A:I, 7,FALSE)</f>
        <v>49</v>
      </c>
      <c r="V296" s="7" t="str">
        <f>VLOOKUP(K296, orders!A:I, 8,FALSE)</f>
        <v>Northern Territory</v>
      </c>
      <c r="W296" s="5">
        <f>VLOOKUP(P296, customers!A:D, 1, FALSE)</f>
        <v>631</v>
      </c>
      <c r="X296" s="7" t="str">
        <f>VLOOKUP(P296, customers!A:D, 2, FALSE)</f>
        <v>Wanids Cudby</v>
      </c>
      <c r="Y296" s="7"/>
    </row>
    <row r="297" spans="1:25">
      <c r="A297" s="2">
        <v>295</v>
      </c>
      <c r="B297" s="2" t="s">
        <v>3021</v>
      </c>
      <c r="C297" s="2" t="s">
        <v>3322</v>
      </c>
      <c r="D297" s="2" t="s">
        <v>3023</v>
      </c>
      <c r="E297" s="2" t="s">
        <v>3046</v>
      </c>
      <c r="F297" s="2">
        <v>93</v>
      </c>
      <c r="G297" s="2">
        <v>63</v>
      </c>
      <c r="H297" s="2" t="s">
        <v>3338</v>
      </c>
      <c r="I297" s="6">
        <f>VLOOKUP(A297, sales!A:F, 6,FALSE)</f>
        <v>96</v>
      </c>
      <c r="J297" s="7">
        <f>VLOOKUP(A297, sales!A:F, 1,FALSE)</f>
        <v>295</v>
      </c>
      <c r="K297" s="7">
        <f>VLOOKUP(A297, sales!A:F, 2,FALSE)</f>
        <v>66</v>
      </c>
      <c r="L297" s="7">
        <f>VLOOKUP(A297, sales!A:F, 3,FALSE)</f>
        <v>942</v>
      </c>
      <c r="M297" s="7">
        <f>VLOOKUP(A297, sales!A:F, 4,FALSE)</f>
        <v>96</v>
      </c>
      <c r="N297" s="7">
        <f>VLOOKUP(A297, sales!A:F, 5,FALSE)</f>
        <v>1</v>
      </c>
      <c r="O297" s="5">
        <f>VLOOKUP(K297, orders!A:I, 1,FALSE)</f>
        <v>66</v>
      </c>
      <c r="P297" s="7">
        <f>VLOOKUP(K297, orders!A:I, 2,FALSE)</f>
        <v>631</v>
      </c>
      <c r="Q297" s="7">
        <f>VLOOKUP(K297, orders!A:I, 3,FALSE)</f>
        <v>42774</v>
      </c>
      <c r="R297" s="10">
        <f>VLOOKUP(K297, orders!A:I, 4,FALSE)</f>
        <v>44422</v>
      </c>
      <c r="S297" s="11">
        <f>VLOOKUP(K297, orders!A:I, 5,FALSE)</f>
        <v>44430</v>
      </c>
      <c r="T297" s="7" t="str">
        <f>VLOOKUP(K297, orders!A:I, 6,FALSE)</f>
        <v>Female</v>
      </c>
      <c r="U297" s="7">
        <f>VLOOKUP(K297, orders!A:I, 7,FALSE)</f>
        <v>49</v>
      </c>
      <c r="V297" s="7" t="str">
        <f>VLOOKUP(K297, orders!A:I, 8,FALSE)</f>
        <v>Northern Territory</v>
      </c>
      <c r="W297" s="5">
        <f>VLOOKUP(P297, customers!A:D, 1, FALSE)</f>
        <v>631</v>
      </c>
      <c r="X297" s="7" t="str">
        <f>VLOOKUP(P297, customers!A:D, 2, FALSE)</f>
        <v>Wanids Cudby</v>
      </c>
      <c r="Y297" s="7"/>
    </row>
    <row r="298" spans="1:25">
      <c r="A298" s="2">
        <v>296</v>
      </c>
      <c r="B298" s="2" t="s">
        <v>3021</v>
      </c>
      <c r="C298" s="2" t="s">
        <v>3322</v>
      </c>
      <c r="D298" s="2" t="s">
        <v>3026</v>
      </c>
      <c r="E298" s="2" t="s">
        <v>3046</v>
      </c>
      <c r="F298" s="2">
        <v>93</v>
      </c>
      <c r="G298" s="2">
        <v>58</v>
      </c>
      <c r="H298" s="2" t="s">
        <v>3339</v>
      </c>
      <c r="I298" s="6">
        <f>VLOOKUP(A298, sales!A:F, 6,FALSE)</f>
        <v>180</v>
      </c>
      <c r="J298" s="7">
        <f>VLOOKUP(A298, sales!A:F, 1,FALSE)</f>
        <v>296</v>
      </c>
      <c r="K298" s="7">
        <f>VLOOKUP(A298, sales!A:F, 2,FALSE)</f>
        <v>67</v>
      </c>
      <c r="L298" s="7">
        <f>VLOOKUP(A298, sales!A:F, 3,FALSE)</f>
        <v>1038</v>
      </c>
      <c r="M298" s="7">
        <f>VLOOKUP(A298, sales!A:F, 4,FALSE)</f>
        <v>90</v>
      </c>
      <c r="N298" s="7">
        <f>VLOOKUP(A298, sales!A:F, 5,FALSE)</f>
        <v>2</v>
      </c>
      <c r="O298" s="5">
        <f>VLOOKUP(K298, orders!A:I, 1,FALSE)</f>
        <v>67</v>
      </c>
      <c r="P298" s="7">
        <f>VLOOKUP(K298, orders!A:I, 2,FALSE)</f>
        <v>504</v>
      </c>
      <c r="Q298" s="7">
        <f>VLOOKUP(K298, orders!A:I, 3,FALSE)</f>
        <v>52694</v>
      </c>
      <c r="R298" s="10">
        <f>VLOOKUP(K298, orders!A:I, 4,FALSE)</f>
        <v>44338</v>
      </c>
      <c r="S298" s="11">
        <f>VLOOKUP(K298, orders!A:I, 5,FALSE)</f>
        <v>44364</v>
      </c>
      <c r="T298" s="7" t="str">
        <f>VLOOKUP(K298, orders!A:I, 6,FALSE)</f>
        <v>Genderqueer</v>
      </c>
      <c r="U298" s="7">
        <f>VLOOKUP(K298, orders!A:I, 7,FALSE)</f>
        <v>56</v>
      </c>
      <c r="V298" s="7" t="str">
        <f>VLOOKUP(K298, orders!A:I, 8,FALSE)</f>
        <v>Northern Territory</v>
      </c>
      <c r="W298" s="5">
        <f>VLOOKUP(P298, customers!A:D, 1, FALSE)</f>
        <v>504</v>
      </c>
      <c r="X298" s="7" t="str">
        <f>VLOOKUP(P298, customers!A:D, 2, FALSE)</f>
        <v>Marilyn Rontree</v>
      </c>
      <c r="Y298" s="7"/>
    </row>
    <row r="299" spans="1:25">
      <c r="A299" s="2">
        <v>297</v>
      </c>
      <c r="B299" s="2" t="s">
        <v>3021</v>
      </c>
      <c r="C299" s="2" t="s">
        <v>3322</v>
      </c>
      <c r="D299" s="2" t="s">
        <v>3028</v>
      </c>
      <c r="E299" s="2" t="s">
        <v>3046</v>
      </c>
      <c r="F299" s="2">
        <v>93</v>
      </c>
      <c r="G299" s="2">
        <v>45</v>
      </c>
      <c r="H299" s="2" t="s">
        <v>3340</v>
      </c>
      <c r="I299" s="6">
        <f>VLOOKUP(A299, sales!A:F, 6,FALSE)</f>
        <v>182</v>
      </c>
      <c r="J299" s="7">
        <f>VLOOKUP(A299, sales!A:F, 1,FALSE)</f>
        <v>297</v>
      </c>
      <c r="K299" s="7">
        <f>VLOOKUP(A299, sales!A:F, 2,FALSE)</f>
        <v>67</v>
      </c>
      <c r="L299" s="7">
        <f>VLOOKUP(A299, sales!A:F, 3,FALSE)</f>
        <v>798</v>
      </c>
      <c r="M299" s="7">
        <f>VLOOKUP(A299, sales!A:F, 4,FALSE)</f>
        <v>91</v>
      </c>
      <c r="N299" s="7">
        <f>VLOOKUP(A299, sales!A:F, 5,FALSE)</f>
        <v>2</v>
      </c>
      <c r="O299" s="5">
        <f>VLOOKUP(K299, orders!A:I, 1,FALSE)</f>
        <v>67</v>
      </c>
      <c r="P299" s="7">
        <f>VLOOKUP(K299, orders!A:I, 2,FALSE)</f>
        <v>504</v>
      </c>
      <c r="Q299" s="7">
        <f>VLOOKUP(K299, orders!A:I, 3,FALSE)</f>
        <v>52694</v>
      </c>
      <c r="R299" s="10">
        <f>VLOOKUP(K299, orders!A:I, 4,FALSE)</f>
        <v>44338</v>
      </c>
      <c r="S299" s="11">
        <f>VLOOKUP(K299, orders!A:I, 5,FALSE)</f>
        <v>44364</v>
      </c>
      <c r="T299" s="7" t="str">
        <f>VLOOKUP(K299, orders!A:I, 6,FALSE)</f>
        <v>Genderqueer</v>
      </c>
      <c r="U299" s="7">
        <f>VLOOKUP(K299, orders!A:I, 7,FALSE)</f>
        <v>56</v>
      </c>
      <c r="V299" s="7" t="str">
        <f>VLOOKUP(K299, orders!A:I, 8,FALSE)</f>
        <v>Northern Territory</v>
      </c>
      <c r="W299" s="5">
        <f>VLOOKUP(P299, customers!A:D, 1, FALSE)</f>
        <v>504</v>
      </c>
      <c r="X299" s="7" t="str">
        <f>VLOOKUP(P299, customers!A:D, 2, FALSE)</f>
        <v>Marilyn Rontree</v>
      </c>
      <c r="Y299" s="7"/>
    </row>
    <row r="300" spans="1:25">
      <c r="A300" s="2">
        <v>298</v>
      </c>
      <c r="B300" s="2" t="s">
        <v>3021</v>
      </c>
      <c r="C300" s="2" t="s">
        <v>3322</v>
      </c>
      <c r="D300" s="2" t="s">
        <v>3030</v>
      </c>
      <c r="E300" s="2" t="s">
        <v>3046</v>
      </c>
      <c r="F300" s="2">
        <v>93</v>
      </c>
      <c r="G300" s="2">
        <v>58</v>
      </c>
      <c r="H300" s="2" t="s">
        <v>3341</v>
      </c>
      <c r="I300" s="6">
        <f>VLOOKUP(A300, sales!A:F, 6,FALSE)</f>
        <v>214</v>
      </c>
      <c r="J300" s="7">
        <f>VLOOKUP(A300, sales!A:F, 1,FALSE)</f>
        <v>298</v>
      </c>
      <c r="K300" s="7">
        <f>VLOOKUP(A300, sales!A:F, 2,FALSE)</f>
        <v>67</v>
      </c>
      <c r="L300" s="7">
        <f>VLOOKUP(A300, sales!A:F, 3,FALSE)</f>
        <v>453</v>
      </c>
      <c r="M300" s="7">
        <f>VLOOKUP(A300, sales!A:F, 4,FALSE)</f>
        <v>107</v>
      </c>
      <c r="N300" s="7">
        <f>VLOOKUP(A300, sales!A:F, 5,FALSE)</f>
        <v>2</v>
      </c>
      <c r="O300" s="5">
        <f>VLOOKUP(K300, orders!A:I, 1,FALSE)</f>
        <v>67</v>
      </c>
      <c r="P300" s="7">
        <f>VLOOKUP(K300, orders!A:I, 2,FALSE)</f>
        <v>504</v>
      </c>
      <c r="Q300" s="7">
        <f>VLOOKUP(K300, orders!A:I, 3,FALSE)</f>
        <v>52694</v>
      </c>
      <c r="R300" s="10">
        <f>VLOOKUP(K300, orders!A:I, 4,FALSE)</f>
        <v>44338</v>
      </c>
      <c r="S300" s="11">
        <f>VLOOKUP(K300, orders!A:I, 5,FALSE)</f>
        <v>44364</v>
      </c>
      <c r="T300" s="7" t="str">
        <f>VLOOKUP(K300, orders!A:I, 6,FALSE)</f>
        <v>Genderqueer</v>
      </c>
      <c r="U300" s="7">
        <f>VLOOKUP(K300, orders!A:I, 7,FALSE)</f>
        <v>56</v>
      </c>
      <c r="V300" s="7" t="str">
        <f>VLOOKUP(K300, orders!A:I, 8,FALSE)</f>
        <v>Northern Territory</v>
      </c>
      <c r="W300" s="5">
        <f>VLOOKUP(P300, customers!A:D, 1, FALSE)</f>
        <v>504</v>
      </c>
      <c r="X300" s="7" t="str">
        <f>VLOOKUP(P300, customers!A:D, 2, FALSE)</f>
        <v>Marilyn Rontree</v>
      </c>
      <c r="Y300" s="7"/>
    </row>
    <row r="301" spans="1:25">
      <c r="A301" s="2">
        <v>299</v>
      </c>
      <c r="B301" s="2" t="s">
        <v>3021</v>
      </c>
      <c r="C301" s="2" t="s">
        <v>3322</v>
      </c>
      <c r="D301" s="2" t="s">
        <v>3032</v>
      </c>
      <c r="E301" s="2" t="s">
        <v>3046</v>
      </c>
      <c r="F301" s="2">
        <v>93</v>
      </c>
      <c r="G301" s="2">
        <v>60</v>
      </c>
      <c r="H301" s="2" t="s">
        <v>3342</v>
      </c>
      <c r="I301" s="6">
        <f>VLOOKUP(A301, sales!A:F, 6,FALSE)</f>
        <v>104</v>
      </c>
      <c r="J301" s="7">
        <f>VLOOKUP(A301, sales!A:F, 1,FALSE)</f>
        <v>299</v>
      </c>
      <c r="K301" s="7">
        <f>VLOOKUP(A301, sales!A:F, 2,FALSE)</f>
        <v>68</v>
      </c>
      <c r="L301" s="7">
        <f>VLOOKUP(A301, sales!A:F, 3,FALSE)</f>
        <v>64</v>
      </c>
      <c r="M301" s="7">
        <f>VLOOKUP(A301, sales!A:F, 4,FALSE)</f>
        <v>104</v>
      </c>
      <c r="N301" s="7">
        <f>VLOOKUP(A301, sales!A:F, 5,FALSE)</f>
        <v>1</v>
      </c>
      <c r="O301" s="5">
        <f>VLOOKUP(K301, orders!A:I, 1,FALSE)</f>
        <v>68</v>
      </c>
      <c r="P301" s="7">
        <f>VLOOKUP(K301, orders!A:I, 2,FALSE)</f>
        <v>180</v>
      </c>
      <c r="Q301" s="7">
        <f>VLOOKUP(K301, orders!A:I, 3,FALSE)</f>
        <v>20552</v>
      </c>
      <c r="R301" s="10">
        <f>VLOOKUP(K301, orders!A:I, 4,FALSE)</f>
        <v>44239</v>
      </c>
      <c r="S301" s="11">
        <f>VLOOKUP(K301, orders!A:I, 5,FALSE)</f>
        <v>44245</v>
      </c>
      <c r="T301" s="7" t="str">
        <f>VLOOKUP(K301, orders!A:I, 6,FALSE)</f>
        <v>Genderfluid</v>
      </c>
      <c r="U301" s="7">
        <f>VLOOKUP(K301, orders!A:I, 7,FALSE)</f>
        <v>21</v>
      </c>
      <c r="V301" s="7" t="str">
        <f>VLOOKUP(K301, orders!A:I, 8,FALSE)</f>
        <v>Western Australia</v>
      </c>
      <c r="W301" s="5">
        <f>VLOOKUP(P301, customers!A:D, 1, FALSE)</f>
        <v>180</v>
      </c>
      <c r="X301" s="7" t="str">
        <f>VLOOKUP(P301, customers!A:D, 2, FALSE)</f>
        <v>Nelli Engall</v>
      </c>
      <c r="Y301" s="7"/>
    </row>
    <row r="302" spans="1:25">
      <c r="A302" s="2">
        <v>300</v>
      </c>
      <c r="B302" s="2" t="s">
        <v>3021</v>
      </c>
      <c r="C302" s="2" t="s">
        <v>3322</v>
      </c>
      <c r="D302" s="2" t="s">
        <v>3023</v>
      </c>
      <c r="E302" s="2" t="s">
        <v>3052</v>
      </c>
      <c r="F302" s="2">
        <v>93</v>
      </c>
      <c r="G302" s="2">
        <v>56</v>
      </c>
      <c r="H302" s="2" t="s">
        <v>3343</v>
      </c>
      <c r="I302" s="6">
        <f>VLOOKUP(A302, sales!A:F, 6,FALSE)</f>
        <v>214</v>
      </c>
      <c r="J302" s="7">
        <f>VLOOKUP(A302, sales!A:F, 1,FALSE)</f>
        <v>300</v>
      </c>
      <c r="K302" s="7">
        <f>VLOOKUP(A302, sales!A:F, 2,FALSE)</f>
        <v>68</v>
      </c>
      <c r="L302" s="7">
        <f>VLOOKUP(A302, sales!A:F, 3,FALSE)</f>
        <v>436</v>
      </c>
      <c r="M302" s="7">
        <f>VLOOKUP(A302, sales!A:F, 4,FALSE)</f>
        <v>107</v>
      </c>
      <c r="N302" s="7">
        <f>VLOOKUP(A302, sales!A:F, 5,FALSE)</f>
        <v>2</v>
      </c>
      <c r="O302" s="5">
        <f>VLOOKUP(K302, orders!A:I, 1,FALSE)</f>
        <v>68</v>
      </c>
      <c r="P302" s="7">
        <f>VLOOKUP(K302, orders!A:I, 2,FALSE)</f>
        <v>180</v>
      </c>
      <c r="Q302" s="7">
        <f>VLOOKUP(K302, orders!A:I, 3,FALSE)</f>
        <v>20552</v>
      </c>
      <c r="R302" s="10">
        <f>VLOOKUP(K302, orders!A:I, 4,FALSE)</f>
        <v>44239</v>
      </c>
      <c r="S302" s="11">
        <f>VLOOKUP(K302, orders!A:I, 5,FALSE)</f>
        <v>44245</v>
      </c>
      <c r="T302" s="7" t="str">
        <f>VLOOKUP(K302, orders!A:I, 6,FALSE)</f>
        <v>Genderfluid</v>
      </c>
      <c r="U302" s="7">
        <f>VLOOKUP(K302, orders!A:I, 7,FALSE)</f>
        <v>21</v>
      </c>
      <c r="V302" s="7" t="str">
        <f>VLOOKUP(K302, orders!A:I, 8,FALSE)</f>
        <v>Western Australia</v>
      </c>
      <c r="W302" s="5">
        <f>VLOOKUP(P302, customers!A:D, 1, FALSE)</f>
        <v>180</v>
      </c>
      <c r="X302" s="7" t="str">
        <f>VLOOKUP(P302, customers!A:D, 2, FALSE)</f>
        <v>Nelli Engall</v>
      </c>
      <c r="Y302" s="7"/>
    </row>
    <row r="303" spans="1:25">
      <c r="A303" s="2">
        <v>301</v>
      </c>
      <c r="B303" s="2" t="s">
        <v>3021</v>
      </c>
      <c r="C303" s="2" t="s">
        <v>3322</v>
      </c>
      <c r="D303" s="2" t="s">
        <v>3026</v>
      </c>
      <c r="E303" s="2" t="s">
        <v>3052</v>
      </c>
      <c r="F303" s="2">
        <v>93</v>
      </c>
      <c r="G303" s="2">
        <v>62</v>
      </c>
      <c r="H303" s="2" t="s">
        <v>3344</v>
      </c>
      <c r="I303" s="6">
        <f>VLOOKUP(A303, sales!A:F, 6,FALSE)</f>
        <v>90</v>
      </c>
      <c r="J303" s="7">
        <f>VLOOKUP(A303, sales!A:F, 1,FALSE)</f>
        <v>301</v>
      </c>
      <c r="K303" s="7">
        <f>VLOOKUP(A303, sales!A:F, 2,FALSE)</f>
        <v>68</v>
      </c>
      <c r="L303" s="7">
        <f>VLOOKUP(A303, sales!A:F, 3,FALSE)</f>
        <v>1029</v>
      </c>
      <c r="M303" s="7">
        <f>VLOOKUP(A303, sales!A:F, 4,FALSE)</f>
        <v>90</v>
      </c>
      <c r="N303" s="7">
        <f>VLOOKUP(A303, sales!A:F, 5,FALSE)</f>
        <v>1</v>
      </c>
      <c r="O303" s="5">
        <f>VLOOKUP(K303, orders!A:I, 1,FALSE)</f>
        <v>68</v>
      </c>
      <c r="P303" s="7">
        <f>VLOOKUP(K303, orders!A:I, 2,FALSE)</f>
        <v>180</v>
      </c>
      <c r="Q303" s="7">
        <f>VLOOKUP(K303, orders!A:I, 3,FALSE)</f>
        <v>20552</v>
      </c>
      <c r="R303" s="10">
        <f>VLOOKUP(K303, orders!A:I, 4,FALSE)</f>
        <v>44239</v>
      </c>
      <c r="S303" s="11">
        <f>VLOOKUP(K303, orders!A:I, 5,FALSE)</f>
        <v>44245</v>
      </c>
      <c r="T303" s="7" t="str">
        <f>VLOOKUP(K303, orders!A:I, 6,FALSE)</f>
        <v>Genderfluid</v>
      </c>
      <c r="U303" s="7">
        <f>VLOOKUP(K303, orders!A:I, 7,FALSE)</f>
        <v>21</v>
      </c>
      <c r="V303" s="7" t="str">
        <f>VLOOKUP(K303, orders!A:I, 8,FALSE)</f>
        <v>Western Australia</v>
      </c>
      <c r="W303" s="5">
        <f>VLOOKUP(P303, customers!A:D, 1, FALSE)</f>
        <v>180</v>
      </c>
      <c r="X303" s="7" t="str">
        <f>VLOOKUP(P303, customers!A:D, 2, FALSE)</f>
        <v>Nelli Engall</v>
      </c>
      <c r="Y303" s="7"/>
    </row>
    <row r="304" spans="1:25">
      <c r="A304" s="2">
        <v>302</v>
      </c>
      <c r="B304" s="2" t="s">
        <v>3021</v>
      </c>
      <c r="C304" s="2" t="s">
        <v>3322</v>
      </c>
      <c r="D304" s="2" t="s">
        <v>3028</v>
      </c>
      <c r="E304" s="2" t="s">
        <v>3052</v>
      </c>
      <c r="F304" s="2">
        <v>93</v>
      </c>
      <c r="G304" s="2">
        <v>55</v>
      </c>
      <c r="H304" s="2" t="s">
        <v>3345</v>
      </c>
      <c r="I304" s="6">
        <f>VLOOKUP(A304, sales!A:F, 6,FALSE)</f>
        <v>118</v>
      </c>
      <c r="J304" s="7">
        <f>VLOOKUP(A304, sales!A:F, 1,FALSE)</f>
        <v>302</v>
      </c>
      <c r="K304" s="7">
        <f>VLOOKUP(A304, sales!A:F, 2,FALSE)</f>
        <v>68</v>
      </c>
      <c r="L304" s="7">
        <f>VLOOKUP(A304, sales!A:F, 3,FALSE)</f>
        <v>78</v>
      </c>
      <c r="M304" s="7">
        <f>VLOOKUP(A304, sales!A:F, 4,FALSE)</f>
        <v>118</v>
      </c>
      <c r="N304" s="7">
        <f>VLOOKUP(A304, sales!A:F, 5,FALSE)</f>
        <v>1</v>
      </c>
      <c r="O304" s="5">
        <f>VLOOKUP(K304, orders!A:I, 1,FALSE)</f>
        <v>68</v>
      </c>
      <c r="P304" s="7">
        <f>VLOOKUP(K304, orders!A:I, 2,FALSE)</f>
        <v>180</v>
      </c>
      <c r="Q304" s="7">
        <f>VLOOKUP(K304, orders!A:I, 3,FALSE)</f>
        <v>20552</v>
      </c>
      <c r="R304" s="10">
        <f>VLOOKUP(K304, orders!A:I, 4,FALSE)</f>
        <v>44239</v>
      </c>
      <c r="S304" s="11">
        <f>VLOOKUP(K304, orders!A:I, 5,FALSE)</f>
        <v>44245</v>
      </c>
      <c r="T304" s="7" t="str">
        <f>VLOOKUP(K304, orders!A:I, 6,FALSE)</f>
        <v>Genderfluid</v>
      </c>
      <c r="U304" s="7">
        <f>VLOOKUP(K304, orders!A:I, 7,FALSE)</f>
        <v>21</v>
      </c>
      <c r="V304" s="7" t="str">
        <f>VLOOKUP(K304, orders!A:I, 8,FALSE)</f>
        <v>Western Australia</v>
      </c>
      <c r="W304" s="5">
        <f>VLOOKUP(P304, customers!A:D, 1, FALSE)</f>
        <v>180</v>
      </c>
      <c r="X304" s="7" t="str">
        <f>VLOOKUP(P304, customers!A:D, 2, FALSE)</f>
        <v>Nelli Engall</v>
      </c>
      <c r="Y304" s="7"/>
    </row>
    <row r="305" spans="1:25">
      <c r="A305" s="2">
        <v>303</v>
      </c>
      <c r="B305" s="2" t="s">
        <v>3021</v>
      </c>
      <c r="C305" s="2" t="s">
        <v>3322</v>
      </c>
      <c r="D305" s="2" t="s">
        <v>3030</v>
      </c>
      <c r="E305" s="2" t="s">
        <v>3052</v>
      </c>
      <c r="F305" s="2">
        <v>93</v>
      </c>
      <c r="G305" s="2">
        <v>65</v>
      </c>
      <c r="H305" s="2" t="s">
        <v>3346</v>
      </c>
      <c r="I305" s="6">
        <f>VLOOKUP(A305, sales!A:F, 6,FALSE)</f>
        <v>118</v>
      </c>
      <c r="J305" s="7">
        <f>VLOOKUP(A305, sales!A:F, 1,FALSE)</f>
        <v>303</v>
      </c>
      <c r="K305" s="7">
        <f>VLOOKUP(A305, sales!A:F, 2,FALSE)</f>
        <v>69</v>
      </c>
      <c r="L305" s="7">
        <f>VLOOKUP(A305, sales!A:F, 3,FALSE)</f>
        <v>103</v>
      </c>
      <c r="M305" s="7">
        <f>VLOOKUP(A305, sales!A:F, 4,FALSE)</f>
        <v>118</v>
      </c>
      <c r="N305" s="7">
        <f>VLOOKUP(A305, sales!A:F, 5,FALSE)</f>
        <v>1</v>
      </c>
      <c r="O305" s="5">
        <f>VLOOKUP(K305, orders!A:I, 1,FALSE)</f>
        <v>69</v>
      </c>
      <c r="P305" s="7">
        <f>VLOOKUP(K305, orders!A:I, 2,FALSE)</f>
        <v>96</v>
      </c>
      <c r="Q305" s="7">
        <f>VLOOKUP(K305, orders!A:I, 3,FALSE)</f>
        <v>40619</v>
      </c>
      <c r="R305" s="10">
        <f>VLOOKUP(K305, orders!A:I, 4,FALSE)</f>
        <v>44263</v>
      </c>
      <c r="S305" s="11">
        <f>VLOOKUP(K305, orders!A:I, 5,FALSE)</f>
        <v>44283</v>
      </c>
      <c r="T305" s="7" t="str">
        <f>VLOOKUP(K305, orders!A:I, 6,FALSE)</f>
        <v>Genderfluid</v>
      </c>
      <c r="U305" s="7">
        <f>VLOOKUP(K305, orders!A:I, 7,FALSE)</f>
        <v>41</v>
      </c>
      <c r="V305" s="7" t="str">
        <f>VLOOKUP(K305, orders!A:I, 8,FALSE)</f>
        <v>New South Wales</v>
      </c>
      <c r="W305" s="5">
        <f>VLOOKUP(P305, customers!A:D, 1, FALSE)</f>
        <v>96</v>
      </c>
      <c r="X305" s="7" t="str">
        <f>VLOOKUP(P305, customers!A:D, 2, FALSE)</f>
        <v>Garvy Davioud</v>
      </c>
      <c r="Y305" s="7"/>
    </row>
    <row r="306" spans="1:25">
      <c r="A306" s="2">
        <v>304</v>
      </c>
      <c r="B306" s="2" t="s">
        <v>3021</v>
      </c>
      <c r="C306" s="2" t="s">
        <v>3322</v>
      </c>
      <c r="D306" s="2" t="s">
        <v>3032</v>
      </c>
      <c r="E306" s="2" t="s">
        <v>3052</v>
      </c>
      <c r="F306" s="2">
        <v>93</v>
      </c>
      <c r="G306" s="2">
        <v>73</v>
      </c>
      <c r="H306" s="2" t="s">
        <v>3347</v>
      </c>
      <c r="I306" s="6">
        <f>VLOOKUP(A306, sales!A:F, 6,FALSE)</f>
        <v>294</v>
      </c>
      <c r="J306" s="7">
        <f>VLOOKUP(A306, sales!A:F, 1,FALSE)</f>
        <v>304</v>
      </c>
      <c r="K306" s="7">
        <f>VLOOKUP(A306, sales!A:F, 2,FALSE)</f>
        <v>69</v>
      </c>
      <c r="L306" s="7">
        <f>VLOOKUP(A306, sales!A:F, 3,FALSE)</f>
        <v>175</v>
      </c>
      <c r="M306" s="7">
        <f>VLOOKUP(A306, sales!A:F, 4,FALSE)</f>
        <v>98</v>
      </c>
      <c r="N306" s="7">
        <f>VLOOKUP(A306, sales!A:F, 5,FALSE)</f>
        <v>3</v>
      </c>
      <c r="O306" s="5">
        <f>VLOOKUP(K306, orders!A:I, 1,FALSE)</f>
        <v>69</v>
      </c>
      <c r="P306" s="7">
        <f>VLOOKUP(K306, orders!A:I, 2,FALSE)</f>
        <v>96</v>
      </c>
      <c r="Q306" s="7">
        <f>VLOOKUP(K306, orders!A:I, 3,FALSE)</f>
        <v>40619</v>
      </c>
      <c r="R306" s="10">
        <f>VLOOKUP(K306, orders!A:I, 4,FALSE)</f>
        <v>44263</v>
      </c>
      <c r="S306" s="11">
        <f>VLOOKUP(K306, orders!A:I, 5,FALSE)</f>
        <v>44283</v>
      </c>
      <c r="T306" s="7" t="str">
        <f>VLOOKUP(K306, orders!A:I, 6,FALSE)</f>
        <v>Genderfluid</v>
      </c>
      <c r="U306" s="7">
        <f>VLOOKUP(K306, orders!A:I, 7,FALSE)</f>
        <v>41</v>
      </c>
      <c r="V306" s="7" t="str">
        <f>VLOOKUP(K306, orders!A:I, 8,FALSE)</f>
        <v>New South Wales</v>
      </c>
      <c r="W306" s="5">
        <f>VLOOKUP(P306, customers!A:D, 1, FALSE)</f>
        <v>96</v>
      </c>
      <c r="X306" s="7" t="str">
        <f>VLOOKUP(P306, customers!A:D, 2, FALSE)</f>
        <v>Garvy Davioud</v>
      </c>
      <c r="Y306" s="7"/>
    </row>
    <row r="307" spans="1:25">
      <c r="A307" s="2">
        <v>305</v>
      </c>
      <c r="B307" s="2" t="s">
        <v>3021</v>
      </c>
      <c r="C307" s="2" t="s">
        <v>3322</v>
      </c>
      <c r="D307" s="2" t="s">
        <v>3023</v>
      </c>
      <c r="E307" s="2" t="s">
        <v>3058</v>
      </c>
      <c r="F307" s="2">
        <v>93</v>
      </c>
      <c r="G307" s="2">
        <v>50</v>
      </c>
      <c r="H307" s="2" t="s">
        <v>3348</v>
      </c>
      <c r="I307" s="6">
        <f>VLOOKUP(A307, sales!A:F, 6,FALSE)</f>
        <v>93</v>
      </c>
      <c r="J307" s="7">
        <f>VLOOKUP(A307, sales!A:F, 1,FALSE)</f>
        <v>305</v>
      </c>
      <c r="K307" s="7">
        <f>VLOOKUP(A307, sales!A:F, 2,FALSE)</f>
        <v>69</v>
      </c>
      <c r="L307" s="7">
        <f>VLOOKUP(A307, sales!A:F, 3,FALSE)</f>
        <v>1059</v>
      </c>
      <c r="M307" s="7">
        <f>VLOOKUP(A307, sales!A:F, 4,FALSE)</f>
        <v>93</v>
      </c>
      <c r="N307" s="7">
        <f>VLOOKUP(A307, sales!A:F, 5,FALSE)</f>
        <v>1</v>
      </c>
      <c r="O307" s="5">
        <f>VLOOKUP(K307, orders!A:I, 1,FALSE)</f>
        <v>69</v>
      </c>
      <c r="P307" s="7">
        <f>VLOOKUP(K307, orders!A:I, 2,FALSE)</f>
        <v>96</v>
      </c>
      <c r="Q307" s="7">
        <f>VLOOKUP(K307, orders!A:I, 3,FALSE)</f>
        <v>40619</v>
      </c>
      <c r="R307" s="10">
        <f>VLOOKUP(K307, orders!A:I, 4,FALSE)</f>
        <v>44263</v>
      </c>
      <c r="S307" s="11">
        <f>VLOOKUP(K307, orders!A:I, 5,FALSE)</f>
        <v>44283</v>
      </c>
      <c r="T307" s="7" t="str">
        <f>VLOOKUP(K307, orders!A:I, 6,FALSE)</f>
        <v>Genderfluid</v>
      </c>
      <c r="U307" s="7">
        <f>VLOOKUP(K307, orders!A:I, 7,FALSE)</f>
        <v>41</v>
      </c>
      <c r="V307" s="7" t="str">
        <f>VLOOKUP(K307, orders!A:I, 8,FALSE)</f>
        <v>New South Wales</v>
      </c>
      <c r="W307" s="5">
        <f>VLOOKUP(P307, customers!A:D, 1, FALSE)</f>
        <v>96</v>
      </c>
      <c r="X307" s="7" t="str">
        <f>VLOOKUP(P307, customers!A:D, 2, FALSE)</f>
        <v>Garvy Davioud</v>
      </c>
      <c r="Y307" s="7"/>
    </row>
    <row r="308" spans="1:25">
      <c r="A308" s="2">
        <v>306</v>
      </c>
      <c r="B308" s="2" t="s">
        <v>3021</v>
      </c>
      <c r="C308" s="2" t="s">
        <v>3322</v>
      </c>
      <c r="D308" s="2" t="s">
        <v>3026</v>
      </c>
      <c r="E308" s="2" t="s">
        <v>3058</v>
      </c>
      <c r="F308" s="2">
        <v>93</v>
      </c>
      <c r="G308" s="2">
        <v>41</v>
      </c>
      <c r="H308" s="2" t="s">
        <v>3349</v>
      </c>
      <c r="I308" s="6">
        <f>VLOOKUP(A308, sales!A:F, 6,FALSE)</f>
        <v>210</v>
      </c>
      <c r="J308" s="7">
        <f>VLOOKUP(A308, sales!A:F, 1,FALSE)</f>
        <v>306</v>
      </c>
      <c r="K308" s="7">
        <f>VLOOKUP(A308, sales!A:F, 2,FALSE)</f>
        <v>69</v>
      </c>
      <c r="L308" s="7">
        <f>VLOOKUP(A308, sales!A:F, 3,FALSE)</f>
        <v>1210</v>
      </c>
      <c r="M308" s="7">
        <f>VLOOKUP(A308, sales!A:F, 4,FALSE)</f>
        <v>105</v>
      </c>
      <c r="N308" s="7">
        <f>VLOOKUP(A308, sales!A:F, 5,FALSE)</f>
        <v>2</v>
      </c>
      <c r="O308" s="5">
        <f>VLOOKUP(K308, orders!A:I, 1,FALSE)</f>
        <v>69</v>
      </c>
      <c r="P308" s="7">
        <f>VLOOKUP(K308, orders!A:I, 2,FALSE)</f>
        <v>96</v>
      </c>
      <c r="Q308" s="7">
        <f>VLOOKUP(K308, orders!A:I, 3,FALSE)</f>
        <v>40619</v>
      </c>
      <c r="R308" s="10">
        <f>VLOOKUP(K308, orders!A:I, 4,FALSE)</f>
        <v>44263</v>
      </c>
      <c r="S308" s="11">
        <f>VLOOKUP(K308, orders!A:I, 5,FALSE)</f>
        <v>44283</v>
      </c>
      <c r="T308" s="7" t="str">
        <f>VLOOKUP(K308, orders!A:I, 6,FALSE)</f>
        <v>Genderfluid</v>
      </c>
      <c r="U308" s="7">
        <f>VLOOKUP(K308, orders!A:I, 7,FALSE)</f>
        <v>41</v>
      </c>
      <c r="V308" s="7" t="str">
        <f>VLOOKUP(K308, orders!A:I, 8,FALSE)</f>
        <v>New South Wales</v>
      </c>
      <c r="W308" s="5">
        <f>VLOOKUP(P308, customers!A:D, 1, FALSE)</f>
        <v>96</v>
      </c>
      <c r="X308" s="7" t="str">
        <f>VLOOKUP(P308, customers!A:D, 2, FALSE)</f>
        <v>Garvy Davioud</v>
      </c>
      <c r="Y308" s="7"/>
    </row>
    <row r="309" spans="1:25">
      <c r="A309" s="2">
        <v>307</v>
      </c>
      <c r="B309" s="2" t="s">
        <v>3021</v>
      </c>
      <c r="C309" s="2" t="s">
        <v>3322</v>
      </c>
      <c r="D309" s="2" t="s">
        <v>3028</v>
      </c>
      <c r="E309" s="2" t="s">
        <v>3058</v>
      </c>
      <c r="F309" s="2">
        <v>93</v>
      </c>
      <c r="G309" s="2">
        <v>58</v>
      </c>
      <c r="H309" s="2" t="s">
        <v>3350</v>
      </c>
      <c r="I309" s="6">
        <f>VLOOKUP(A309, sales!A:F, 6,FALSE)</f>
        <v>234</v>
      </c>
      <c r="J309" s="7">
        <f>VLOOKUP(A309, sales!A:F, 1,FALSE)</f>
        <v>307</v>
      </c>
      <c r="K309" s="7">
        <f>VLOOKUP(A309, sales!A:F, 2,FALSE)</f>
        <v>69</v>
      </c>
      <c r="L309" s="7">
        <f>VLOOKUP(A309, sales!A:F, 3,FALSE)</f>
        <v>817</v>
      </c>
      <c r="M309" s="7">
        <f>VLOOKUP(A309, sales!A:F, 4,FALSE)</f>
        <v>117</v>
      </c>
      <c r="N309" s="7">
        <f>VLOOKUP(A309, sales!A:F, 5,FALSE)</f>
        <v>2</v>
      </c>
      <c r="O309" s="5">
        <f>VLOOKUP(K309, orders!A:I, 1,FALSE)</f>
        <v>69</v>
      </c>
      <c r="P309" s="7">
        <f>VLOOKUP(K309, orders!A:I, 2,FALSE)</f>
        <v>96</v>
      </c>
      <c r="Q309" s="7">
        <f>VLOOKUP(K309, orders!A:I, 3,FALSE)</f>
        <v>40619</v>
      </c>
      <c r="R309" s="10">
        <f>VLOOKUP(K309, orders!A:I, 4,FALSE)</f>
        <v>44263</v>
      </c>
      <c r="S309" s="11">
        <f>VLOOKUP(K309, orders!A:I, 5,FALSE)</f>
        <v>44283</v>
      </c>
      <c r="T309" s="7" t="str">
        <f>VLOOKUP(K309, orders!A:I, 6,FALSE)</f>
        <v>Genderfluid</v>
      </c>
      <c r="U309" s="7">
        <f>VLOOKUP(K309, orders!A:I, 7,FALSE)</f>
        <v>41</v>
      </c>
      <c r="V309" s="7" t="str">
        <f>VLOOKUP(K309, orders!A:I, 8,FALSE)</f>
        <v>New South Wales</v>
      </c>
      <c r="W309" s="5">
        <f>VLOOKUP(P309, customers!A:D, 1, FALSE)</f>
        <v>96</v>
      </c>
      <c r="X309" s="7" t="str">
        <f>VLOOKUP(P309, customers!A:D, 2, FALSE)</f>
        <v>Garvy Davioud</v>
      </c>
      <c r="Y309" s="7"/>
    </row>
    <row r="310" spans="1:25">
      <c r="A310" s="2">
        <v>308</v>
      </c>
      <c r="B310" s="2" t="s">
        <v>3021</v>
      </c>
      <c r="C310" s="2" t="s">
        <v>3322</v>
      </c>
      <c r="D310" s="2" t="s">
        <v>3030</v>
      </c>
      <c r="E310" s="2" t="s">
        <v>3058</v>
      </c>
      <c r="F310" s="2">
        <v>93</v>
      </c>
      <c r="G310" s="2">
        <v>65</v>
      </c>
      <c r="H310" s="2" t="s">
        <v>3351</v>
      </c>
      <c r="I310" s="6">
        <f>VLOOKUP(A310, sales!A:F, 6,FALSE)</f>
        <v>336</v>
      </c>
      <c r="J310" s="7">
        <f>VLOOKUP(A310, sales!A:F, 1,FALSE)</f>
        <v>308</v>
      </c>
      <c r="K310" s="7">
        <f>VLOOKUP(A310, sales!A:F, 2,FALSE)</f>
        <v>69</v>
      </c>
      <c r="L310" s="7">
        <f>VLOOKUP(A310, sales!A:F, 3,FALSE)</f>
        <v>616</v>
      </c>
      <c r="M310" s="7">
        <f>VLOOKUP(A310, sales!A:F, 4,FALSE)</f>
        <v>112</v>
      </c>
      <c r="N310" s="7">
        <f>VLOOKUP(A310, sales!A:F, 5,FALSE)</f>
        <v>3</v>
      </c>
      <c r="O310" s="5">
        <f>VLOOKUP(K310, orders!A:I, 1,FALSE)</f>
        <v>69</v>
      </c>
      <c r="P310" s="7">
        <f>VLOOKUP(K310, orders!A:I, 2,FALSE)</f>
        <v>96</v>
      </c>
      <c r="Q310" s="7">
        <f>VLOOKUP(K310, orders!A:I, 3,FALSE)</f>
        <v>40619</v>
      </c>
      <c r="R310" s="10">
        <f>VLOOKUP(K310, orders!A:I, 4,FALSE)</f>
        <v>44263</v>
      </c>
      <c r="S310" s="11">
        <f>VLOOKUP(K310, orders!A:I, 5,FALSE)</f>
        <v>44283</v>
      </c>
      <c r="T310" s="7" t="str">
        <f>VLOOKUP(K310, orders!A:I, 6,FALSE)</f>
        <v>Genderfluid</v>
      </c>
      <c r="U310" s="7">
        <f>VLOOKUP(K310, orders!A:I, 7,FALSE)</f>
        <v>41</v>
      </c>
      <c r="V310" s="7" t="str">
        <f>VLOOKUP(K310, orders!A:I, 8,FALSE)</f>
        <v>New South Wales</v>
      </c>
      <c r="W310" s="5">
        <f>VLOOKUP(P310, customers!A:D, 1, FALSE)</f>
        <v>96</v>
      </c>
      <c r="X310" s="7" t="str">
        <f>VLOOKUP(P310, customers!A:D, 2, FALSE)</f>
        <v>Garvy Davioud</v>
      </c>
      <c r="Y310" s="7"/>
    </row>
    <row r="311" spans="1:25">
      <c r="A311" s="2">
        <v>309</v>
      </c>
      <c r="B311" s="2" t="s">
        <v>3021</v>
      </c>
      <c r="C311" s="2" t="s">
        <v>3322</v>
      </c>
      <c r="D311" s="2" t="s">
        <v>3032</v>
      </c>
      <c r="E311" s="2" t="s">
        <v>3058</v>
      </c>
      <c r="F311" s="2">
        <v>93</v>
      </c>
      <c r="G311" s="2">
        <v>53</v>
      </c>
      <c r="H311" s="2" t="s">
        <v>3352</v>
      </c>
      <c r="I311" s="6">
        <f>VLOOKUP(A311, sales!A:F, 6,FALSE)</f>
        <v>100</v>
      </c>
      <c r="J311" s="7">
        <f>VLOOKUP(A311, sales!A:F, 1,FALSE)</f>
        <v>309</v>
      </c>
      <c r="K311" s="7">
        <f>VLOOKUP(A311, sales!A:F, 2,FALSE)</f>
        <v>70</v>
      </c>
      <c r="L311" s="7">
        <f>VLOOKUP(A311, sales!A:F, 3,FALSE)</f>
        <v>593</v>
      </c>
      <c r="M311" s="7">
        <f>VLOOKUP(A311, sales!A:F, 4,FALSE)</f>
        <v>100</v>
      </c>
      <c r="N311" s="7">
        <f>VLOOKUP(A311, sales!A:F, 5,FALSE)</f>
        <v>1</v>
      </c>
      <c r="O311" s="5">
        <f>VLOOKUP(K311, orders!A:I, 1,FALSE)</f>
        <v>70</v>
      </c>
      <c r="P311" s="7">
        <f>VLOOKUP(K311, orders!A:I, 2,FALSE)</f>
        <v>802</v>
      </c>
      <c r="Q311" s="7">
        <f>VLOOKUP(K311, orders!A:I, 3,FALSE)</f>
        <v>11279</v>
      </c>
      <c r="R311" s="10">
        <f>VLOOKUP(K311, orders!A:I, 4,FALSE)</f>
        <v>44331</v>
      </c>
      <c r="S311" s="11">
        <f>VLOOKUP(K311, orders!A:I, 5,FALSE)</f>
        <v>44342</v>
      </c>
      <c r="T311" s="7" t="str">
        <f>VLOOKUP(K311, orders!A:I, 6,FALSE)</f>
        <v>Female</v>
      </c>
      <c r="U311" s="7">
        <f>VLOOKUP(K311, orders!A:I, 7,FALSE)</f>
        <v>72</v>
      </c>
      <c r="V311" s="7" t="str">
        <f>VLOOKUP(K311, orders!A:I, 8,FALSE)</f>
        <v>Northern Territory</v>
      </c>
      <c r="W311" s="5">
        <f>VLOOKUP(P311, customers!A:D, 1, FALSE)</f>
        <v>802</v>
      </c>
      <c r="X311" s="7" t="str">
        <f>VLOOKUP(P311, customers!A:D, 2, FALSE)</f>
        <v>Amaleta Beange</v>
      </c>
      <c r="Y311" s="7"/>
    </row>
    <row r="312" spans="1:25">
      <c r="A312" s="2">
        <v>310</v>
      </c>
      <c r="B312" s="2" t="s">
        <v>3021</v>
      </c>
      <c r="C312" s="2" t="s">
        <v>3322</v>
      </c>
      <c r="D312" s="2" t="s">
        <v>3023</v>
      </c>
      <c r="E312" s="2" t="s">
        <v>3064</v>
      </c>
      <c r="F312" s="2">
        <v>93</v>
      </c>
      <c r="G312" s="2">
        <v>49</v>
      </c>
      <c r="H312" s="2" t="s">
        <v>3353</v>
      </c>
      <c r="I312" s="6">
        <f>VLOOKUP(A312, sales!A:F, 6,FALSE)</f>
        <v>115</v>
      </c>
      <c r="J312" s="7">
        <f>VLOOKUP(A312, sales!A:F, 1,FALSE)</f>
        <v>310</v>
      </c>
      <c r="K312" s="7">
        <f>VLOOKUP(A312, sales!A:F, 2,FALSE)</f>
        <v>71</v>
      </c>
      <c r="L312" s="7">
        <f>VLOOKUP(A312, sales!A:F, 3,FALSE)</f>
        <v>1100</v>
      </c>
      <c r="M312" s="7">
        <f>VLOOKUP(A312, sales!A:F, 4,FALSE)</f>
        <v>115</v>
      </c>
      <c r="N312" s="7">
        <f>VLOOKUP(A312, sales!A:F, 5,FALSE)</f>
        <v>1</v>
      </c>
      <c r="O312" s="5">
        <f>VLOOKUP(K312, orders!A:I, 1,FALSE)</f>
        <v>71</v>
      </c>
      <c r="P312" s="7">
        <f>VLOOKUP(K312, orders!A:I, 2,FALSE)</f>
        <v>795</v>
      </c>
      <c r="Q312" s="7">
        <f>VLOOKUP(K312, orders!A:I, 3,FALSE)</f>
        <v>20283</v>
      </c>
      <c r="R312" s="10">
        <f>VLOOKUP(K312, orders!A:I, 4,FALSE)</f>
        <v>44241</v>
      </c>
      <c r="S312" s="11">
        <f>VLOOKUP(K312, orders!A:I, 5,FALSE)</f>
        <v>44243</v>
      </c>
      <c r="T312" s="7" t="str">
        <f>VLOOKUP(K312, orders!A:I, 6,FALSE)</f>
        <v>Agender</v>
      </c>
      <c r="U312" s="7">
        <f>VLOOKUP(K312, orders!A:I, 7,FALSE)</f>
        <v>49</v>
      </c>
      <c r="V312" s="7" t="str">
        <f>VLOOKUP(K312, orders!A:I, 8,FALSE)</f>
        <v>Australian Capital Territory</v>
      </c>
      <c r="W312" s="5">
        <f>VLOOKUP(P312, customers!A:D, 1, FALSE)</f>
        <v>795</v>
      </c>
      <c r="X312" s="7" t="str">
        <f>VLOOKUP(P312, customers!A:D, 2, FALSE)</f>
        <v>Berri O' Clovan</v>
      </c>
      <c r="Y312" s="7"/>
    </row>
    <row r="313" spans="1:25">
      <c r="A313" s="2">
        <v>311</v>
      </c>
      <c r="B313" s="2" t="s">
        <v>3021</v>
      </c>
      <c r="C313" s="2" t="s">
        <v>3322</v>
      </c>
      <c r="D313" s="2" t="s">
        <v>3026</v>
      </c>
      <c r="E313" s="2" t="s">
        <v>3064</v>
      </c>
      <c r="F313" s="2">
        <v>93</v>
      </c>
      <c r="G313" s="2">
        <v>43</v>
      </c>
      <c r="H313" s="2" t="s">
        <v>3354</v>
      </c>
      <c r="I313" s="6">
        <f>VLOOKUP(A313, sales!A:F, 6,FALSE)</f>
        <v>212</v>
      </c>
      <c r="J313" s="7">
        <f>VLOOKUP(A313, sales!A:F, 1,FALSE)</f>
        <v>311</v>
      </c>
      <c r="K313" s="7">
        <f>VLOOKUP(A313, sales!A:F, 2,FALSE)</f>
        <v>71</v>
      </c>
      <c r="L313" s="7">
        <f>VLOOKUP(A313, sales!A:F, 3,FALSE)</f>
        <v>230</v>
      </c>
      <c r="M313" s="7">
        <f>VLOOKUP(A313, sales!A:F, 4,FALSE)</f>
        <v>106</v>
      </c>
      <c r="N313" s="7">
        <f>VLOOKUP(A313, sales!A:F, 5,FALSE)</f>
        <v>2</v>
      </c>
      <c r="O313" s="5">
        <f>VLOOKUP(K313, orders!A:I, 1,FALSE)</f>
        <v>71</v>
      </c>
      <c r="P313" s="7">
        <f>VLOOKUP(K313, orders!A:I, 2,FALSE)</f>
        <v>795</v>
      </c>
      <c r="Q313" s="7">
        <f>VLOOKUP(K313, orders!A:I, 3,FALSE)</f>
        <v>20283</v>
      </c>
      <c r="R313" s="10">
        <f>VLOOKUP(K313, orders!A:I, 4,FALSE)</f>
        <v>44241</v>
      </c>
      <c r="S313" s="11">
        <f>VLOOKUP(K313, orders!A:I, 5,FALSE)</f>
        <v>44243</v>
      </c>
      <c r="T313" s="7" t="str">
        <f>VLOOKUP(K313, orders!A:I, 6,FALSE)</f>
        <v>Agender</v>
      </c>
      <c r="U313" s="7">
        <f>VLOOKUP(K313, orders!A:I, 7,FALSE)</f>
        <v>49</v>
      </c>
      <c r="V313" s="7" t="str">
        <f>VLOOKUP(K313, orders!A:I, 8,FALSE)</f>
        <v>Australian Capital Territory</v>
      </c>
      <c r="W313" s="5">
        <f>VLOOKUP(P313, customers!A:D, 1, FALSE)</f>
        <v>795</v>
      </c>
      <c r="X313" s="7" t="str">
        <f>VLOOKUP(P313, customers!A:D, 2, FALSE)</f>
        <v>Berri O' Clovan</v>
      </c>
      <c r="Y313" s="7"/>
    </row>
    <row r="314" spans="1:25">
      <c r="A314" s="2">
        <v>312</v>
      </c>
      <c r="B314" s="2" t="s">
        <v>3021</v>
      </c>
      <c r="C314" s="2" t="s">
        <v>3322</v>
      </c>
      <c r="D314" s="2" t="s">
        <v>3028</v>
      </c>
      <c r="E314" s="2" t="s">
        <v>3064</v>
      </c>
      <c r="F314" s="2">
        <v>93</v>
      </c>
      <c r="G314" s="2">
        <v>67</v>
      </c>
      <c r="H314" s="2" t="s">
        <v>3355</v>
      </c>
      <c r="I314" s="6">
        <f>VLOOKUP(A314, sales!A:F, 6,FALSE)</f>
        <v>180</v>
      </c>
      <c r="J314" s="7">
        <f>VLOOKUP(A314, sales!A:F, 1,FALSE)</f>
        <v>312</v>
      </c>
      <c r="K314" s="7">
        <f>VLOOKUP(A314, sales!A:F, 2,FALSE)</f>
        <v>72</v>
      </c>
      <c r="L314" s="7">
        <f>VLOOKUP(A314, sales!A:F, 3,FALSE)</f>
        <v>1028</v>
      </c>
      <c r="M314" s="7">
        <f>VLOOKUP(A314, sales!A:F, 4,FALSE)</f>
        <v>90</v>
      </c>
      <c r="N314" s="7">
        <f>VLOOKUP(A314, sales!A:F, 5,FALSE)</f>
        <v>2</v>
      </c>
      <c r="O314" s="5">
        <f>VLOOKUP(K314, orders!A:I, 1,FALSE)</f>
        <v>72</v>
      </c>
      <c r="P314" s="7">
        <f>VLOOKUP(K314, orders!A:I, 2,FALSE)</f>
        <v>610</v>
      </c>
      <c r="Q314" s="7">
        <f>VLOOKUP(K314, orders!A:I, 3,FALSE)</f>
        <v>40072</v>
      </c>
      <c r="R314" s="10">
        <f>VLOOKUP(K314, orders!A:I, 4,FALSE)</f>
        <v>44268</v>
      </c>
      <c r="S314" s="11">
        <f>VLOOKUP(K314, orders!A:I, 5,FALSE)</f>
        <v>44271</v>
      </c>
      <c r="T314" s="7" t="str">
        <f>VLOOKUP(K314, orders!A:I, 6,FALSE)</f>
        <v>Agender</v>
      </c>
      <c r="U314" s="7">
        <f>VLOOKUP(K314, orders!A:I, 7,FALSE)</f>
        <v>31</v>
      </c>
      <c r="V314" s="7" t="str">
        <f>VLOOKUP(K314, orders!A:I, 8,FALSE)</f>
        <v>Tasmania</v>
      </c>
      <c r="W314" s="5">
        <f>VLOOKUP(P314, customers!A:D, 1, FALSE)</f>
        <v>610</v>
      </c>
      <c r="X314" s="7" t="str">
        <f>VLOOKUP(P314, customers!A:D, 2, FALSE)</f>
        <v>Sadye Pes</v>
      </c>
      <c r="Y314" s="7"/>
    </row>
    <row r="315" spans="1:25">
      <c r="A315" s="2">
        <v>313</v>
      </c>
      <c r="B315" s="2" t="s">
        <v>3021</v>
      </c>
      <c r="C315" s="2" t="s">
        <v>3322</v>
      </c>
      <c r="D315" s="2" t="s">
        <v>3030</v>
      </c>
      <c r="E315" s="2" t="s">
        <v>3064</v>
      </c>
      <c r="F315" s="2">
        <v>93</v>
      </c>
      <c r="G315" s="2">
        <v>78</v>
      </c>
      <c r="H315" s="2" t="s">
        <v>3356</v>
      </c>
      <c r="I315" s="6">
        <f>VLOOKUP(A315, sales!A:F, 6,FALSE)</f>
        <v>196</v>
      </c>
      <c r="J315" s="7">
        <f>VLOOKUP(A315, sales!A:F, 1,FALSE)</f>
        <v>313</v>
      </c>
      <c r="K315" s="7">
        <f>VLOOKUP(A315, sales!A:F, 2,FALSE)</f>
        <v>72</v>
      </c>
      <c r="L315" s="7">
        <f>VLOOKUP(A315, sales!A:F, 3,FALSE)</f>
        <v>548</v>
      </c>
      <c r="M315" s="7">
        <f>VLOOKUP(A315, sales!A:F, 4,FALSE)</f>
        <v>98</v>
      </c>
      <c r="N315" s="7">
        <f>VLOOKUP(A315, sales!A:F, 5,FALSE)</f>
        <v>2</v>
      </c>
      <c r="O315" s="5">
        <f>VLOOKUP(K315, orders!A:I, 1,FALSE)</f>
        <v>72</v>
      </c>
      <c r="P315" s="7">
        <f>VLOOKUP(K315, orders!A:I, 2,FALSE)</f>
        <v>610</v>
      </c>
      <c r="Q315" s="7">
        <f>VLOOKUP(K315, orders!A:I, 3,FALSE)</f>
        <v>40072</v>
      </c>
      <c r="R315" s="10">
        <f>VLOOKUP(K315, orders!A:I, 4,FALSE)</f>
        <v>44268</v>
      </c>
      <c r="S315" s="11">
        <f>VLOOKUP(K315, orders!A:I, 5,FALSE)</f>
        <v>44271</v>
      </c>
      <c r="T315" s="7" t="str">
        <f>VLOOKUP(K315, orders!A:I, 6,FALSE)</f>
        <v>Agender</v>
      </c>
      <c r="U315" s="7">
        <f>VLOOKUP(K315, orders!A:I, 7,FALSE)</f>
        <v>31</v>
      </c>
      <c r="V315" s="7" t="str">
        <f>VLOOKUP(K315, orders!A:I, 8,FALSE)</f>
        <v>Tasmania</v>
      </c>
      <c r="W315" s="5">
        <f>VLOOKUP(P315, customers!A:D, 1, FALSE)</f>
        <v>610</v>
      </c>
      <c r="X315" s="7" t="str">
        <f>VLOOKUP(P315, customers!A:D, 2, FALSE)</f>
        <v>Sadye Pes</v>
      </c>
      <c r="Y315" s="7"/>
    </row>
    <row r="316" spans="1:25">
      <c r="A316" s="2">
        <v>314</v>
      </c>
      <c r="B316" s="2" t="s">
        <v>3021</v>
      </c>
      <c r="C316" s="2" t="s">
        <v>3322</v>
      </c>
      <c r="D316" s="2" t="s">
        <v>3032</v>
      </c>
      <c r="E316" s="2" t="s">
        <v>3064</v>
      </c>
      <c r="F316" s="2">
        <v>93</v>
      </c>
      <c r="G316" s="2">
        <v>44</v>
      </c>
      <c r="H316" s="2" t="s">
        <v>3357</v>
      </c>
      <c r="I316" s="6">
        <f>VLOOKUP(A316, sales!A:F, 6,FALSE)</f>
        <v>236</v>
      </c>
      <c r="J316" s="7">
        <f>VLOOKUP(A316, sales!A:F, 1,FALSE)</f>
        <v>314</v>
      </c>
      <c r="K316" s="7">
        <f>VLOOKUP(A316, sales!A:F, 2,FALSE)</f>
        <v>72</v>
      </c>
      <c r="L316" s="7">
        <f>VLOOKUP(A316, sales!A:F, 3,FALSE)</f>
        <v>71</v>
      </c>
      <c r="M316" s="7">
        <f>VLOOKUP(A316, sales!A:F, 4,FALSE)</f>
        <v>118</v>
      </c>
      <c r="N316" s="7">
        <f>VLOOKUP(A316, sales!A:F, 5,FALSE)</f>
        <v>2</v>
      </c>
      <c r="O316" s="5">
        <f>VLOOKUP(K316, orders!A:I, 1,FALSE)</f>
        <v>72</v>
      </c>
      <c r="P316" s="7">
        <f>VLOOKUP(K316, orders!A:I, 2,FALSE)</f>
        <v>610</v>
      </c>
      <c r="Q316" s="7">
        <f>VLOOKUP(K316, orders!A:I, 3,FALSE)</f>
        <v>40072</v>
      </c>
      <c r="R316" s="10">
        <f>VLOOKUP(K316, orders!A:I, 4,FALSE)</f>
        <v>44268</v>
      </c>
      <c r="S316" s="11">
        <f>VLOOKUP(K316, orders!A:I, 5,FALSE)</f>
        <v>44271</v>
      </c>
      <c r="T316" s="7" t="str">
        <f>VLOOKUP(K316, orders!A:I, 6,FALSE)</f>
        <v>Agender</v>
      </c>
      <c r="U316" s="7">
        <f>VLOOKUP(K316, orders!A:I, 7,FALSE)</f>
        <v>31</v>
      </c>
      <c r="V316" s="7" t="str">
        <f>VLOOKUP(K316, orders!A:I, 8,FALSE)</f>
        <v>Tasmania</v>
      </c>
      <c r="W316" s="5">
        <f>VLOOKUP(P316, customers!A:D, 1, FALSE)</f>
        <v>610</v>
      </c>
      <c r="X316" s="7" t="str">
        <f>VLOOKUP(P316, customers!A:D, 2, FALSE)</f>
        <v>Sadye Pes</v>
      </c>
      <c r="Y316" s="7"/>
    </row>
    <row r="317" spans="1:25">
      <c r="A317" s="2">
        <v>315</v>
      </c>
      <c r="B317" s="2" t="s">
        <v>3021</v>
      </c>
      <c r="C317" s="2" t="s">
        <v>3358</v>
      </c>
      <c r="D317" s="2" t="s">
        <v>3023</v>
      </c>
      <c r="E317" s="2" t="s">
        <v>3024</v>
      </c>
      <c r="F317" s="2">
        <v>108</v>
      </c>
      <c r="G317" s="2">
        <v>59</v>
      </c>
      <c r="H317" s="2" t="s">
        <v>3359</v>
      </c>
      <c r="I317" s="6">
        <f>VLOOKUP(A317, sales!A:F, 6,FALSE)</f>
        <v>224</v>
      </c>
      <c r="J317" s="7">
        <f>VLOOKUP(A317, sales!A:F, 1,FALSE)</f>
        <v>315</v>
      </c>
      <c r="K317" s="7">
        <f>VLOOKUP(A317, sales!A:F, 2,FALSE)</f>
        <v>72</v>
      </c>
      <c r="L317" s="7">
        <f>VLOOKUP(A317, sales!A:F, 3,FALSE)</f>
        <v>596</v>
      </c>
      <c r="M317" s="7">
        <f>VLOOKUP(A317, sales!A:F, 4,FALSE)</f>
        <v>112</v>
      </c>
      <c r="N317" s="7">
        <f>VLOOKUP(A317, sales!A:F, 5,FALSE)</f>
        <v>2</v>
      </c>
      <c r="O317" s="5">
        <f>VLOOKUP(K317, orders!A:I, 1,FALSE)</f>
        <v>72</v>
      </c>
      <c r="P317" s="7">
        <f>VLOOKUP(K317, orders!A:I, 2,FALSE)</f>
        <v>610</v>
      </c>
      <c r="Q317" s="7">
        <f>VLOOKUP(K317, orders!A:I, 3,FALSE)</f>
        <v>40072</v>
      </c>
      <c r="R317" s="10">
        <f>VLOOKUP(K317, orders!A:I, 4,FALSE)</f>
        <v>44268</v>
      </c>
      <c r="S317" s="11">
        <f>VLOOKUP(K317, orders!A:I, 5,FALSE)</f>
        <v>44271</v>
      </c>
      <c r="T317" s="7" t="str">
        <f>VLOOKUP(K317, orders!A:I, 6,FALSE)</f>
        <v>Agender</v>
      </c>
      <c r="U317" s="7">
        <f>VLOOKUP(K317, orders!A:I, 7,FALSE)</f>
        <v>31</v>
      </c>
      <c r="V317" s="7" t="str">
        <f>VLOOKUP(K317, orders!A:I, 8,FALSE)</f>
        <v>Tasmania</v>
      </c>
      <c r="W317" s="5">
        <f>VLOOKUP(P317, customers!A:D, 1, FALSE)</f>
        <v>610</v>
      </c>
      <c r="X317" s="7" t="str">
        <f>VLOOKUP(P317, customers!A:D, 2, FALSE)</f>
        <v>Sadye Pes</v>
      </c>
      <c r="Y317" s="7"/>
    </row>
    <row r="318" spans="1:25">
      <c r="A318" s="2">
        <v>316</v>
      </c>
      <c r="B318" s="2" t="s">
        <v>3021</v>
      </c>
      <c r="C318" s="2" t="s">
        <v>3358</v>
      </c>
      <c r="D318" s="2" t="s">
        <v>3026</v>
      </c>
      <c r="E318" s="2" t="s">
        <v>3024</v>
      </c>
      <c r="F318" s="2">
        <v>108</v>
      </c>
      <c r="G318" s="2">
        <v>48</v>
      </c>
      <c r="H318" s="2" t="s">
        <v>3360</v>
      </c>
      <c r="I318" s="6">
        <f>VLOOKUP(A318, sales!A:F, 6,FALSE)</f>
        <v>354</v>
      </c>
      <c r="J318" s="7">
        <f>VLOOKUP(A318, sales!A:F, 1,FALSE)</f>
        <v>316</v>
      </c>
      <c r="K318" s="7">
        <f>VLOOKUP(A318, sales!A:F, 2,FALSE)</f>
        <v>73</v>
      </c>
      <c r="L318" s="7">
        <f>VLOOKUP(A318, sales!A:F, 3,FALSE)</f>
        <v>467</v>
      </c>
      <c r="M318" s="7">
        <f>VLOOKUP(A318, sales!A:F, 4,FALSE)</f>
        <v>118</v>
      </c>
      <c r="N318" s="7">
        <f>VLOOKUP(A318, sales!A:F, 5,FALSE)</f>
        <v>3</v>
      </c>
      <c r="O318" s="5">
        <f>VLOOKUP(K318, orders!A:I, 1,FALSE)</f>
        <v>73</v>
      </c>
      <c r="P318" s="7">
        <f>VLOOKUP(K318, orders!A:I, 2,FALSE)</f>
        <v>965</v>
      </c>
      <c r="Q318" s="7">
        <f>VLOOKUP(K318, orders!A:I, 3,FALSE)</f>
        <v>16715</v>
      </c>
      <c r="R318" s="10">
        <f>VLOOKUP(K318, orders!A:I, 4,FALSE)</f>
        <v>44401</v>
      </c>
      <c r="S318" s="11">
        <f>VLOOKUP(K318, orders!A:I, 5,FALSE)</f>
        <v>44427</v>
      </c>
      <c r="T318" s="7" t="str">
        <f>VLOOKUP(K318, orders!A:I, 6,FALSE)</f>
        <v>Bigender</v>
      </c>
      <c r="U318" s="7">
        <f>VLOOKUP(K318, orders!A:I, 7,FALSE)</f>
        <v>75</v>
      </c>
      <c r="V318" s="7" t="str">
        <f>VLOOKUP(K318, orders!A:I, 8,FALSE)</f>
        <v>Western Australia</v>
      </c>
      <c r="W318" s="5">
        <f>VLOOKUP(P318, customers!A:D, 1, FALSE)</f>
        <v>965</v>
      </c>
      <c r="X318" s="7" t="str">
        <f>VLOOKUP(P318, customers!A:D, 2, FALSE)</f>
        <v>Terri Lunny</v>
      </c>
      <c r="Y318" s="7"/>
    </row>
    <row r="319" spans="1:25">
      <c r="A319" s="2">
        <v>317</v>
      </c>
      <c r="B319" s="2" t="s">
        <v>3021</v>
      </c>
      <c r="C319" s="2" t="s">
        <v>3358</v>
      </c>
      <c r="D319" s="2" t="s">
        <v>3028</v>
      </c>
      <c r="E319" s="2" t="s">
        <v>3024</v>
      </c>
      <c r="F319" s="2">
        <v>108</v>
      </c>
      <c r="G319" s="2">
        <v>60</v>
      </c>
      <c r="H319" s="2" t="s">
        <v>3361</v>
      </c>
      <c r="I319" s="6">
        <f>VLOOKUP(A319, sales!A:F, 6,FALSE)</f>
        <v>102</v>
      </c>
      <c r="J319" s="7">
        <f>VLOOKUP(A319, sales!A:F, 1,FALSE)</f>
        <v>317</v>
      </c>
      <c r="K319" s="7">
        <f>VLOOKUP(A319, sales!A:F, 2,FALSE)</f>
        <v>73</v>
      </c>
      <c r="L319" s="7">
        <f>VLOOKUP(A319, sales!A:F, 3,FALSE)</f>
        <v>1135</v>
      </c>
      <c r="M319" s="7">
        <f>VLOOKUP(A319, sales!A:F, 4,FALSE)</f>
        <v>102</v>
      </c>
      <c r="N319" s="7">
        <f>VLOOKUP(A319, sales!A:F, 5,FALSE)</f>
        <v>1</v>
      </c>
      <c r="O319" s="5">
        <f>VLOOKUP(K319, orders!A:I, 1,FALSE)</f>
        <v>73</v>
      </c>
      <c r="P319" s="7">
        <f>VLOOKUP(K319, orders!A:I, 2,FALSE)</f>
        <v>965</v>
      </c>
      <c r="Q319" s="7">
        <f>VLOOKUP(K319, orders!A:I, 3,FALSE)</f>
        <v>16715</v>
      </c>
      <c r="R319" s="10">
        <f>VLOOKUP(K319, orders!A:I, 4,FALSE)</f>
        <v>44401</v>
      </c>
      <c r="S319" s="11">
        <f>VLOOKUP(K319, orders!A:I, 5,FALSE)</f>
        <v>44427</v>
      </c>
      <c r="T319" s="7" t="str">
        <f>VLOOKUP(K319, orders!A:I, 6,FALSE)</f>
        <v>Bigender</v>
      </c>
      <c r="U319" s="7">
        <f>VLOOKUP(K319, orders!A:I, 7,FALSE)</f>
        <v>75</v>
      </c>
      <c r="V319" s="7" t="str">
        <f>VLOOKUP(K319, orders!A:I, 8,FALSE)</f>
        <v>Western Australia</v>
      </c>
      <c r="W319" s="5">
        <f>VLOOKUP(P319, customers!A:D, 1, FALSE)</f>
        <v>965</v>
      </c>
      <c r="X319" s="7" t="str">
        <f>VLOOKUP(P319, customers!A:D, 2, FALSE)</f>
        <v>Terri Lunny</v>
      </c>
      <c r="Y319" s="7"/>
    </row>
    <row r="320" spans="1:25">
      <c r="A320" s="2">
        <v>318</v>
      </c>
      <c r="B320" s="2" t="s">
        <v>3021</v>
      </c>
      <c r="C320" s="2" t="s">
        <v>3358</v>
      </c>
      <c r="D320" s="2" t="s">
        <v>3030</v>
      </c>
      <c r="E320" s="2" t="s">
        <v>3024</v>
      </c>
      <c r="F320" s="2">
        <v>108</v>
      </c>
      <c r="G320" s="2">
        <v>54</v>
      </c>
      <c r="H320" s="2" t="s">
        <v>3362</v>
      </c>
      <c r="I320" s="6">
        <f>VLOOKUP(A320, sales!A:F, 6,FALSE)</f>
        <v>106</v>
      </c>
      <c r="J320" s="7">
        <f>VLOOKUP(A320, sales!A:F, 1,FALSE)</f>
        <v>318</v>
      </c>
      <c r="K320" s="7">
        <f>VLOOKUP(A320, sales!A:F, 2,FALSE)</f>
        <v>73</v>
      </c>
      <c r="L320" s="7">
        <f>VLOOKUP(A320, sales!A:F, 3,FALSE)</f>
        <v>1014</v>
      </c>
      <c r="M320" s="7">
        <f>VLOOKUP(A320, sales!A:F, 4,FALSE)</f>
        <v>106</v>
      </c>
      <c r="N320" s="7">
        <f>VLOOKUP(A320, sales!A:F, 5,FALSE)</f>
        <v>1</v>
      </c>
      <c r="O320" s="5">
        <f>VLOOKUP(K320, orders!A:I, 1,FALSE)</f>
        <v>73</v>
      </c>
      <c r="P320" s="7">
        <f>VLOOKUP(K320, orders!A:I, 2,FALSE)</f>
        <v>965</v>
      </c>
      <c r="Q320" s="7">
        <f>VLOOKUP(K320, orders!A:I, 3,FALSE)</f>
        <v>16715</v>
      </c>
      <c r="R320" s="10">
        <f>VLOOKUP(K320, orders!A:I, 4,FALSE)</f>
        <v>44401</v>
      </c>
      <c r="S320" s="11">
        <f>VLOOKUP(K320, orders!A:I, 5,FALSE)</f>
        <v>44427</v>
      </c>
      <c r="T320" s="7" t="str">
        <f>VLOOKUP(K320, orders!A:I, 6,FALSE)</f>
        <v>Bigender</v>
      </c>
      <c r="U320" s="7">
        <f>VLOOKUP(K320, orders!A:I, 7,FALSE)</f>
        <v>75</v>
      </c>
      <c r="V320" s="7" t="str">
        <f>VLOOKUP(K320, orders!A:I, 8,FALSE)</f>
        <v>Western Australia</v>
      </c>
      <c r="W320" s="5">
        <f>VLOOKUP(P320, customers!A:D, 1, FALSE)</f>
        <v>965</v>
      </c>
      <c r="X320" s="7" t="str">
        <f>VLOOKUP(P320, customers!A:D, 2, FALSE)</f>
        <v>Terri Lunny</v>
      </c>
      <c r="Y320" s="7"/>
    </row>
    <row r="321" spans="1:25">
      <c r="A321" s="2">
        <v>319</v>
      </c>
      <c r="B321" s="2" t="s">
        <v>3021</v>
      </c>
      <c r="C321" s="2" t="s">
        <v>3358</v>
      </c>
      <c r="D321" s="2" t="s">
        <v>3032</v>
      </c>
      <c r="E321" s="2" t="s">
        <v>3024</v>
      </c>
      <c r="F321" s="2">
        <v>108</v>
      </c>
      <c r="G321" s="2">
        <v>64</v>
      </c>
      <c r="H321" s="2" t="s">
        <v>3363</v>
      </c>
      <c r="I321" s="6">
        <f>VLOOKUP(A321, sales!A:F, 6,FALSE)</f>
        <v>297</v>
      </c>
      <c r="J321" s="7">
        <f>VLOOKUP(A321, sales!A:F, 1,FALSE)</f>
        <v>319</v>
      </c>
      <c r="K321" s="7">
        <f>VLOOKUP(A321, sales!A:F, 2,FALSE)</f>
        <v>73</v>
      </c>
      <c r="L321" s="7">
        <f>VLOOKUP(A321, sales!A:F, 3,FALSE)</f>
        <v>1188</v>
      </c>
      <c r="M321" s="7">
        <f>VLOOKUP(A321, sales!A:F, 4,FALSE)</f>
        <v>99</v>
      </c>
      <c r="N321" s="7">
        <f>VLOOKUP(A321, sales!A:F, 5,FALSE)</f>
        <v>3</v>
      </c>
      <c r="O321" s="5">
        <f>VLOOKUP(K321, orders!A:I, 1,FALSE)</f>
        <v>73</v>
      </c>
      <c r="P321" s="7">
        <f>VLOOKUP(K321, orders!A:I, 2,FALSE)</f>
        <v>965</v>
      </c>
      <c r="Q321" s="7">
        <f>VLOOKUP(K321, orders!A:I, 3,FALSE)</f>
        <v>16715</v>
      </c>
      <c r="R321" s="10">
        <f>VLOOKUP(K321, orders!A:I, 4,FALSE)</f>
        <v>44401</v>
      </c>
      <c r="S321" s="11">
        <f>VLOOKUP(K321, orders!A:I, 5,FALSE)</f>
        <v>44427</v>
      </c>
      <c r="T321" s="7" t="str">
        <f>VLOOKUP(K321, orders!A:I, 6,FALSE)</f>
        <v>Bigender</v>
      </c>
      <c r="U321" s="7">
        <f>VLOOKUP(K321, orders!A:I, 7,FALSE)</f>
        <v>75</v>
      </c>
      <c r="V321" s="7" t="str">
        <f>VLOOKUP(K321, orders!A:I, 8,FALSE)</f>
        <v>Western Australia</v>
      </c>
      <c r="W321" s="5">
        <f>VLOOKUP(P321, customers!A:D, 1, FALSE)</f>
        <v>965</v>
      </c>
      <c r="X321" s="7" t="str">
        <f>VLOOKUP(P321, customers!A:D, 2, FALSE)</f>
        <v>Terri Lunny</v>
      </c>
      <c r="Y321" s="7"/>
    </row>
    <row r="322" spans="1:25">
      <c r="A322" s="2">
        <v>320</v>
      </c>
      <c r="B322" s="2" t="s">
        <v>3021</v>
      </c>
      <c r="C322" s="2" t="s">
        <v>3358</v>
      </c>
      <c r="D322" s="2" t="s">
        <v>3023</v>
      </c>
      <c r="E322" s="2" t="s">
        <v>3034</v>
      </c>
      <c r="F322" s="2">
        <v>108</v>
      </c>
      <c r="G322" s="2">
        <v>68</v>
      </c>
      <c r="H322" s="2" t="s">
        <v>3364</v>
      </c>
      <c r="I322" s="6">
        <f>VLOOKUP(A322, sales!A:F, 6,FALSE)</f>
        <v>236</v>
      </c>
      <c r="J322" s="7">
        <f>VLOOKUP(A322, sales!A:F, 1,FALSE)</f>
        <v>320</v>
      </c>
      <c r="K322" s="7">
        <f>VLOOKUP(A322, sales!A:F, 2,FALSE)</f>
        <v>73</v>
      </c>
      <c r="L322" s="7">
        <f>VLOOKUP(A322, sales!A:F, 3,FALSE)</f>
        <v>70</v>
      </c>
      <c r="M322" s="7">
        <f>VLOOKUP(A322, sales!A:F, 4,FALSE)</f>
        <v>118</v>
      </c>
      <c r="N322" s="7">
        <f>VLOOKUP(A322, sales!A:F, 5,FALSE)</f>
        <v>2</v>
      </c>
      <c r="O322" s="5">
        <f>VLOOKUP(K322, orders!A:I, 1,FALSE)</f>
        <v>73</v>
      </c>
      <c r="P322" s="7">
        <f>VLOOKUP(K322, orders!A:I, 2,FALSE)</f>
        <v>965</v>
      </c>
      <c r="Q322" s="7">
        <f>VLOOKUP(K322, orders!A:I, 3,FALSE)</f>
        <v>16715</v>
      </c>
      <c r="R322" s="10">
        <f>VLOOKUP(K322, orders!A:I, 4,FALSE)</f>
        <v>44401</v>
      </c>
      <c r="S322" s="11">
        <f>VLOOKUP(K322, orders!A:I, 5,FALSE)</f>
        <v>44427</v>
      </c>
      <c r="T322" s="7" t="str">
        <f>VLOOKUP(K322, orders!A:I, 6,FALSE)</f>
        <v>Bigender</v>
      </c>
      <c r="U322" s="7">
        <f>VLOOKUP(K322, orders!A:I, 7,FALSE)</f>
        <v>75</v>
      </c>
      <c r="V322" s="7" t="str">
        <f>VLOOKUP(K322, orders!A:I, 8,FALSE)</f>
        <v>Western Australia</v>
      </c>
      <c r="W322" s="5">
        <f>VLOOKUP(P322, customers!A:D, 1, FALSE)</f>
        <v>965</v>
      </c>
      <c r="X322" s="7" t="str">
        <f>VLOOKUP(P322, customers!A:D, 2, FALSE)</f>
        <v>Terri Lunny</v>
      </c>
      <c r="Y322" s="7"/>
    </row>
    <row r="323" spans="1:25">
      <c r="A323" s="2">
        <v>321</v>
      </c>
      <c r="B323" s="2" t="s">
        <v>3021</v>
      </c>
      <c r="C323" s="2" t="s">
        <v>3358</v>
      </c>
      <c r="D323" s="2" t="s">
        <v>3026</v>
      </c>
      <c r="E323" s="2" t="s">
        <v>3034</v>
      </c>
      <c r="F323" s="2">
        <v>108</v>
      </c>
      <c r="G323" s="2">
        <v>52</v>
      </c>
      <c r="H323" s="2" t="s">
        <v>3365</v>
      </c>
      <c r="I323" s="6">
        <f>VLOOKUP(A323, sales!A:F, 6,FALSE)</f>
        <v>204</v>
      </c>
      <c r="J323" s="7">
        <f>VLOOKUP(A323, sales!A:F, 1,FALSE)</f>
        <v>321</v>
      </c>
      <c r="K323" s="7">
        <f>VLOOKUP(A323, sales!A:F, 2,FALSE)</f>
        <v>74</v>
      </c>
      <c r="L323" s="7">
        <f>VLOOKUP(A323, sales!A:F, 3,FALSE)</f>
        <v>507</v>
      </c>
      <c r="M323" s="7">
        <f>VLOOKUP(A323, sales!A:F, 4,FALSE)</f>
        <v>102</v>
      </c>
      <c r="N323" s="7">
        <f>VLOOKUP(A323, sales!A:F, 5,FALSE)</f>
        <v>2</v>
      </c>
      <c r="O323" s="5">
        <f>VLOOKUP(K323, orders!A:I, 1,FALSE)</f>
        <v>74</v>
      </c>
      <c r="P323" s="7">
        <f>VLOOKUP(K323, orders!A:I, 2,FALSE)</f>
        <v>391</v>
      </c>
      <c r="Q323" s="7">
        <f>VLOOKUP(K323, orders!A:I, 3,FALSE)</f>
        <v>39655</v>
      </c>
      <c r="R323" s="10">
        <f>VLOOKUP(K323, orders!A:I, 4,FALSE)</f>
        <v>44250</v>
      </c>
      <c r="S323" s="11">
        <f>VLOOKUP(K323, orders!A:I, 5,FALSE)</f>
        <v>44254</v>
      </c>
      <c r="T323" s="7" t="str">
        <f>VLOOKUP(K323, orders!A:I, 6,FALSE)</f>
        <v>Male</v>
      </c>
      <c r="U323" s="7">
        <f>VLOOKUP(K323, orders!A:I, 7,FALSE)</f>
        <v>75</v>
      </c>
      <c r="V323" s="7" t="str">
        <f>VLOOKUP(K323, orders!A:I, 8,FALSE)</f>
        <v>Australian Capital Territory</v>
      </c>
      <c r="W323" s="5">
        <f>VLOOKUP(P323, customers!A:D, 1, FALSE)</f>
        <v>391</v>
      </c>
      <c r="X323" s="7" t="str">
        <f>VLOOKUP(P323, customers!A:D, 2, FALSE)</f>
        <v>Reed Churchlow</v>
      </c>
      <c r="Y323" s="7"/>
    </row>
    <row r="324" spans="1:25">
      <c r="A324" s="2">
        <v>322</v>
      </c>
      <c r="B324" s="2" t="s">
        <v>3021</v>
      </c>
      <c r="C324" s="2" t="s">
        <v>3358</v>
      </c>
      <c r="D324" s="2" t="s">
        <v>3028</v>
      </c>
      <c r="E324" s="2" t="s">
        <v>3034</v>
      </c>
      <c r="F324" s="2">
        <v>108</v>
      </c>
      <c r="G324" s="2">
        <v>78</v>
      </c>
      <c r="H324" s="2" t="s">
        <v>3366</v>
      </c>
      <c r="I324" s="6">
        <f>VLOOKUP(A324, sales!A:F, 6,FALSE)</f>
        <v>210</v>
      </c>
      <c r="J324" s="7">
        <f>VLOOKUP(A324, sales!A:F, 1,FALSE)</f>
        <v>322</v>
      </c>
      <c r="K324" s="7">
        <f>VLOOKUP(A324, sales!A:F, 2,FALSE)</f>
        <v>74</v>
      </c>
      <c r="L324" s="7">
        <f>VLOOKUP(A324, sales!A:F, 3,FALSE)</f>
        <v>311</v>
      </c>
      <c r="M324" s="7">
        <f>VLOOKUP(A324, sales!A:F, 4,FALSE)</f>
        <v>105</v>
      </c>
      <c r="N324" s="7">
        <f>VLOOKUP(A324, sales!A:F, 5,FALSE)</f>
        <v>2</v>
      </c>
      <c r="O324" s="5">
        <f>VLOOKUP(K324, orders!A:I, 1,FALSE)</f>
        <v>74</v>
      </c>
      <c r="P324" s="7">
        <f>VLOOKUP(K324, orders!A:I, 2,FALSE)</f>
        <v>391</v>
      </c>
      <c r="Q324" s="7">
        <f>VLOOKUP(K324, orders!A:I, 3,FALSE)</f>
        <v>39655</v>
      </c>
      <c r="R324" s="10">
        <f>VLOOKUP(K324, orders!A:I, 4,FALSE)</f>
        <v>44250</v>
      </c>
      <c r="S324" s="11">
        <f>VLOOKUP(K324, orders!A:I, 5,FALSE)</f>
        <v>44254</v>
      </c>
      <c r="T324" s="7" t="str">
        <f>VLOOKUP(K324, orders!A:I, 6,FALSE)</f>
        <v>Male</v>
      </c>
      <c r="U324" s="7">
        <f>VLOOKUP(K324, orders!A:I, 7,FALSE)</f>
        <v>75</v>
      </c>
      <c r="V324" s="7" t="str">
        <f>VLOOKUP(K324, orders!A:I, 8,FALSE)</f>
        <v>Australian Capital Territory</v>
      </c>
      <c r="W324" s="5">
        <f>VLOOKUP(P324, customers!A:D, 1, FALSE)</f>
        <v>391</v>
      </c>
      <c r="X324" s="7" t="str">
        <f>VLOOKUP(P324, customers!A:D, 2, FALSE)</f>
        <v>Reed Churchlow</v>
      </c>
      <c r="Y324" s="7"/>
    </row>
    <row r="325" spans="1:25">
      <c r="A325" s="2">
        <v>323</v>
      </c>
      <c r="B325" s="2" t="s">
        <v>3021</v>
      </c>
      <c r="C325" s="2" t="s">
        <v>3358</v>
      </c>
      <c r="D325" s="2" t="s">
        <v>3030</v>
      </c>
      <c r="E325" s="2" t="s">
        <v>3034</v>
      </c>
      <c r="F325" s="2">
        <v>108</v>
      </c>
      <c r="G325" s="2">
        <v>56</v>
      </c>
      <c r="H325" s="2" t="s">
        <v>3367</v>
      </c>
      <c r="I325" s="6">
        <f>VLOOKUP(A325, sales!A:F, 6,FALSE)</f>
        <v>236</v>
      </c>
      <c r="J325" s="7">
        <f>VLOOKUP(A325, sales!A:F, 1,FALSE)</f>
        <v>323</v>
      </c>
      <c r="K325" s="7">
        <f>VLOOKUP(A325, sales!A:F, 2,FALSE)</f>
        <v>74</v>
      </c>
      <c r="L325" s="7">
        <f>VLOOKUP(A325, sales!A:F, 3,FALSE)</f>
        <v>85</v>
      </c>
      <c r="M325" s="7">
        <f>VLOOKUP(A325, sales!A:F, 4,FALSE)</f>
        <v>118</v>
      </c>
      <c r="N325" s="7">
        <f>VLOOKUP(A325, sales!A:F, 5,FALSE)</f>
        <v>2</v>
      </c>
      <c r="O325" s="5">
        <f>VLOOKUP(K325, orders!A:I, 1,FALSE)</f>
        <v>74</v>
      </c>
      <c r="P325" s="7">
        <f>VLOOKUP(K325, orders!A:I, 2,FALSE)</f>
        <v>391</v>
      </c>
      <c r="Q325" s="7">
        <f>VLOOKUP(K325, orders!A:I, 3,FALSE)</f>
        <v>39655</v>
      </c>
      <c r="R325" s="10">
        <f>VLOOKUP(K325, orders!A:I, 4,FALSE)</f>
        <v>44250</v>
      </c>
      <c r="S325" s="11">
        <f>VLOOKUP(K325, orders!A:I, 5,FALSE)</f>
        <v>44254</v>
      </c>
      <c r="T325" s="7" t="str">
        <f>VLOOKUP(K325, orders!A:I, 6,FALSE)</f>
        <v>Male</v>
      </c>
      <c r="U325" s="7">
        <f>VLOOKUP(K325, orders!A:I, 7,FALSE)</f>
        <v>75</v>
      </c>
      <c r="V325" s="7" t="str">
        <f>VLOOKUP(K325, orders!A:I, 8,FALSE)</f>
        <v>Australian Capital Territory</v>
      </c>
      <c r="W325" s="5">
        <f>VLOOKUP(P325, customers!A:D, 1, FALSE)</f>
        <v>391</v>
      </c>
      <c r="X325" s="7" t="str">
        <f>VLOOKUP(P325, customers!A:D, 2, FALSE)</f>
        <v>Reed Churchlow</v>
      </c>
      <c r="Y325" s="7"/>
    </row>
    <row r="326" spans="1:25">
      <c r="A326" s="2">
        <v>324</v>
      </c>
      <c r="B326" s="2" t="s">
        <v>3021</v>
      </c>
      <c r="C326" s="2" t="s">
        <v>3358</v>
      </c>
      <c r="D326" s="2" t="s">
        <v>3032</v>
      </c>
      <c r="E326" s="2" t="s">
        <v>3034</v>
      </c>
      <c r="F326" s="2">
        <v>108</v>
      </c>
      <c r="G326" s="2">
        <v>59</v>
      </c>
      <c r="H326" s="2" t="s">
        <v>3368</v>
      </c>
      <c r="I326" s="6">
        <f>VLOOKUP(A326, sales!A:F, 6,FALSE)</f>
        <v>200</v>
      </c>
      <c r="J326" s="7">
        <f>VLOOKUP(A326, sales!A:F, 1,FALSE)</f>
        <v>324</v>
      </c>
      <c r="K326" s="7">
        <f>VLOOKUP(A326, sales!A:F, 2,FALSE)</f>
        <v>75</v>
      </c>
      <c r="L326" s="7">
        <f>VLOOKUP(A326, sales!A:F, 3,FALSE)</f>
        <v>571</v>
      </c>
      <c r="M326" s="7">
        <f>VLOOKUP(A326, sales!A:F, 4,FALSE)</f>
        <v>100</v>
      </c>
      <c r="N326" s="7">
        <f>VLOOKUP(A326, sales!A:F, 5,FALSE)</f>
        <v>2</v>
      </c>
      <c r="O326" s="5">
        <f>VLOOKUP(K326, orders!A:I, 1,FALSE)</f>
        <v>75</v>
      </c>
      <c r="P326" s="7">
        <f>VLOOKUP(K326, orders!A:I, 2,FALSE)</f>
        <v>68</v>
      </c>
      <c r="Q326" s="7">
        <f>VLOOKUP(K326, orders!A:I, 3,FALSE)</f>
        <v>16667</v>
      </c>
      <c r="R326" s="10">
        <f>VLOOKUP(K326, orders!A:I, 4,FALSE)</f>
        <v>44432</v>
      </c>
      <c r="S326" s="11">
        <f>VLOOKUP(K326, orders!A:I, 5,FALSE)</f>
        <v>44454</v>
      </c>
      <c r="T326" s="7" t="str">
        <f>VLOOKUP(K326, orders!A:I, 6,FALSE)</f>
        <v>Female</v>
      </c>
      <c r="U326" s="7">
        <f>VLOOKUP(K326, orders!A:I, 7,FALSE)</f>
        <v>23</v>
      </c>
      <c r="V326" s="7" t="str">
        <f>VLOOKUP(K326, orders!A:I, 8,FALSE)</f>
        <v>Western Australia</v>
      </c>
      <c r="W326" s="5">
        <f>VLOOKUP(P326, customers!A:D, 1, FALSE)</f>
        <v>68</v>
      </c>
      <c r="X326" s="7" t="str">
        <f>VLOOKUP(P326, customers!A:D, 2, FALSE)</f>
        <v>Willa Gaisford</v>
      </c>
      <c r="Y326" s="7"/>
    </row>
    <row r="327" spans="1:25">
      <c r="A327" s="2">
        <v>325</v>
      </c>
      <c r="B327" s="2" t="s">
        <v>3021</v>
      </c>
      <c r="C327" s="2" t="s">
        <v>3358</v>
      </c>
      <c r="D327" s="2" t="s">
        <v>3023</v>
      </c>
      <c r="E327" s="2" t="s">
        <v>3040</v>
      </c>
      <c r="F327" s="2">
        <v>108</v>
      </c>
      <c r="G327" s="2">
        <v>45</v>
      </c>
      <c r="H327" s="2" t="s">
        <v>3369</v>
      </c>
      <c r="I327" s="6">
        <f>VLOOKUP(A327, sales!A:F, 6,FALSE)</f>
        <v>357</v>
      </c>
      <c r="J327" s="7">
        <f>VLOOKUP(A327, sales!A:F, 1,FALSE)</f>
        <v>325</v>
      </c>
      <c r="K327" s="7">
        <f>VLOOKUP(A327, sales!A:F, 2,FALSE)</f>
        <v>75</v>
      </c>
      <c r="L327" s="7">
        <f>VLOOKUP(A327, sales!A:F, 3,FALSE)</f>
        <v>395</v>
      </c>
      <c r="M327" s="7">
        <f>VLOOKUP(A327, sales!A:F, 4,FALSE)</f>
        <v>119</v>
      </c>
      <c r="N327" s="7">
        <f>VLOOKUP(A327, sales!A:F, 5,FALSE)</f>
        <v>3</v>
      </c>
      <c r="O327" s="5">
        <f>VLOOKUP(K327, orders!A:I, 1,FALSE)</f>
        <v>75</v>
      </c>
      <c r="P327" s="7">
        <f>VLOOKUP(K327, orders!A:I, 2,FALSE)</f>
        <v>68</v>
      </c>
      <c r="Q327" s="7">
        <f>VLOOKUP(K327, orders!A:I, 3,FALSE)</f>
        <v>16667</v>
      </c>
      <c r="R327" s="10">
        <f>VLOOKUP(K327, orders!A:I, 4,FALSE)</f>
        <v>44432</v>
      </c>
      <c r="S327" s="11">
        <f>VLOOKUP(K327, orders!A:I, 5,FALSE)</f>
        <v>44454</v>
      </c>
      <c r="T327" s="7" t="str">
        <f>VLOOKUP(K327, orders!A:I, 6,FALSE)</f>
        <v>Female</v>
      </c>
      <c r="U327" s="7">
        <f>VLOOKUP(K327, orders!A:I, 7,FALSE)</f>
        <v>23</v>
      </c>
      <c r="V327" s="7" t="str">
        <f>VLOOKUP(K327, orders!A:I, 8,FALSE)</f>
        <v>Western Australia</v>
      </c>
      <c r="W327" s="5">
        <f>VLOOKUP(P327, customers!A:D, 1, FALSE)</f>
        <v>68</v>
      </c>
      <c r="X327" s="7" t="str">
        <f>VLOOKUP(P327, customers!A:D, 2, FALSE)</f>
        <v>Willa Gaisford</v>
      </c>
      <c r="Y327" s="7"/>
    </row>
    <row r="328" spans="1:25">
      <c r="A328" s="2">
        <v>326</v>
      </c>
      <c r="B328" s="2" t="s">
        <v>3021</v>
      </c>
      <c r="C328" s="2" t="s">
        <v>3358</v>
      </c>
      <c r="D328" s="2" t="s">
        <v>3026</v>
      </c>
      <c r="E328" s="2" t="s">
        <v>3040</v>
      </c>
      <c r="F328" s="2">
        <v>108</v>
      </c>
      <c r="G328" s="2">
        <v>76</v>
      </c>
      <c r="H328" s="2" t="s">
        <v>3370</v>
      </c>
      <c r="I328" s="6">
        <f>VLOOKUP(A328, sales!A:F, 6,FALSE)</f>
        <v>336</v>
      </c>
      <c r="J328" s="7">
        <f>VLOOKUP(A328, sales!A:F, 1,FALSE)</f>
        <v>326</v>
      </c>
      <c r="K328" s="7">
        <f>VLOOKUP(A328, sales!A:F, 2,FALSE)</f>
        <v>75</v>
      </c>
      <c r="L328" s="7">
        <f>VLOOKUP(A328, sales!A:F, 3,FALSE)</f>
        <v>604</v>
      </c>
      <c r="M328" s="7">
        <f>VLOOKUP(A328, sales!A:F, 4,FALSE)</f>
        <v>112</v>
      </c>
      <c r="N328" s="7">
        <f>VLOOKUP(A328, sales!A:F, 5,FALSE)</f>
        <v>3</v>
      </c>
      <c r="O328" s="5">
        <f>VLOOKUP(K328, orders!A:I, 1,FALSE)</f>
        <v>75</v>
      </c>
      <c r="P328" s="7">
        <f>VLOOKUP(K328, orders!A:I, 2,FALSE)</f>
        <v>68</v>
      </c>
      <c r="Q328" s="7">
        <f>VLOOKUP(K328, orders!A:I, 3,FALSE)</f>
        <v>16667</v>
      </c>
      <c r="R328" s="10">
        <f>VLOOKUP(K328, orders!A:I, 4,FALSE)</f>
        <v>44432</v>
      </c>
      <c r="S328" s="11">
        <f>VLOOKUP(K328, orders!A:I, 5,FALSE)</f>
        <v>44454</v>
      </c>
      <c r="T328" s="7" t="str">
        <f>VLOOKUP(K328, orders!A:I, 6,FALSE)</f>
        <v>Female</v>
      </c>
      <c r="U328" s="7">
        <f>VLOOKUP(K328, orders!A:I, 7,FALSE)</f>
        <v>23</v>
      </c>
      <c r="V328" s="7" t="str">
        <f>VLOOKUP(K328, orders!A:I, 8,FALSE)</f>
        <v>Western Australia</v>
      </c>
      <c r="W328" s="5">
        <f>VLOOKUP(P328, customers!A:D, 1, FALSE)</f>
        <v>68</v>
      </c>
      <c r="X328" s="7" t="str">
        <f>VLOOKUP(P328, customers!A:D, 2, FALSE)</f>
        <v>Willa Gaisford</v>
      </c>
      <c r="Y328" s="7"/>
    </row>
    <row r="329" spans="1:25">
      <c r="A329" s="2">
        <v>327</v>
      </c>
      <c r="B329" s="2" t="s">
        <v>3021</v>
      </c>
      <c r="C329" s="2" t="s">
        <v>3358</v>
      </c>
      <c r="D329" s="2" t="s">
        <v>3028</v>
      </c>
      <c r="E329" s="2" t="s">
        <v>3040</v>
      </c>
      <c r="F329" s="2">
        <v>108</v>
      </c>
      <c r="G329" s="2">
        <v>58</v>
      </c>
      <c r="H329" s="2" t="s">
        <v>3371</v>
      </c>
      <c r="I329" s="6">
        <f>VLOOKUP(A329, sales!A:F, 6,FALSE)</f>
        <v>107</v>
      </c>
      <c r="J329" s="7">
        <f>VLOOKUP(A329, sales!A:F, 1,FALSE)</f>
        <v>327</v>
      </c>
      <c r="K329" s="7">
        <f>VLOOKUP(A329, sales!A:F, 2,FALSE)</f>
        <v>76</v>
      </c>
      <c r="L329" s="7">
        <f>VLOOKUP(A329, sales!A:F, 3,FALSE)</f>
        <v>452</v>
      </c>
      <c r="M329" s="7">
        <f>VLOOKUP(A329, sales!A:F, 4,FALSE)</f>
        <v>107</v>
      </c>
      <c r="N329" s="7">
        <f>VLOOKUP(A329, sales!A:F, 5,FALSE)</f>
        <v>1</v>
      </c>
      <c r="O329" s="5">
        <f>VLOOKUP(K329, orders!A:I, 1,FALSE)</f>
        <v>76</v>
      </c>
      <c r="P329" s="7">
        <f>VLOOKUP(K329, orders!A:I, 2,FALSE)</f>
        <v>470</v>
      </c>
      <c r="Q329" s="7">
        <f>VLOOKUP(K329, orders!A:I, 3,FALSE)</f>
        <v>22762</v>
      </c>
      <c r="R329" s="10">
        <f>VLOOKUP(K329, orders!A:I, 4,FALSE)</f>
        <v>44365</v>
      </c>
      <c r="S329" s="11">
        <f>VLOOKUP(K329, orders!A:I, 5,FALSE)</f>
        <v>44373</v>
      </c>
      <c r="T329" s="7" t="str">
        <f>VLOOKUP(K329, orders!A:I, 6,FALSE)</f>
        <v>Genderfluid</v>
      </c>
      <c r="U329" s="7">
        <f>VLOOKUP(K329, orders!A:I, 7,FALSE)</f>
        <v>45</v>
      </c>
      <c r="V329" s="7" t="str">
        <f>VLOOKUP(K329, orders!A:I, 8,FALSE)</f>
        <v>Western Australia</v>
      </c>
      <c r="W329" s="5">
        <f>VLOOKUP(P329, customers!A:D, 1, FALSE)</f>
        <v>470</v>
      </c>
      <c r="X329" s="7" t="str">
        <f>VLOOKUP(P329, customers!A:D, 2, FALSE)</f>
        <v>Trudey Betteridge</v>
      </c>
      <c r="Y329" s="7"/>
    </row>
    <row r="330" spans="1:25">
      <c r="A330" s="2">
        <v>328</v>
      </c>
      <c r="B330" s="2" t="s">
        <v>3021</v>
      </c>
      <c r="C330" s="2" t="s">
        <v>3358</v>
      </c>
      <c r="D330" s="2" t="s">
        <v>3030</v>
      </c>
      <c r="E330" s="2" t="s">
        <v>3040</v>
      </c>
      <c r="F330" s="2">
        <v>108</v>
      </c>
      <c r="G330" s="2">
        <v>78</v>
      </c>
      <c r="H330" s="2" t="s">
        <v>3372</v>
      </c>
      <c r="I330" s="6">
        <f>VLOOKUP(A330, sales!A:F, 6,FALSE)</f>
        <v>186</v>
      </c>
      <c r="J330" s="7">
        <f>VLOOKUP(A330, sales!A:F, 1,FALSE)</f>
        <v>328</v>
      </c>
      <c r="K330" s="7">
        <f>VLOOKUP(A330, sales!A:F, 2,FALSE)</f>
        <v>76</v>
      </c>
      <c r="L330" s="7">
        <f>VLOOKUP(A330, sales!A:F, 3,FALSE)</f>
        <v>1083</v>
      </c>
      <c r="M330" s="7">
        <f>VLOOKUP(A330, sales!A:F, 4,FALSE)</f>
        <v>93</v>
      </c>
      <c r="N330" s="7">
        <f>VLOOKUP(A330, sales!A:F, 5,FALSE)</f>
        <v>2</v>
      </c>
      <c r="O330" s="5">
        <f>VLOOKUP(K330, orders!A:I, 1,FALSE)</f>
        <v>76</v>
      </c>
      <c r="P330" s="7">
        <f>VLOOKUP(K330, orders!A:I, 2,FALSE)</f>
        <v>470</v>
      </c>
      <c r="Q330" s="7">
        <f>VLOOKUP(K330, orders!A:I, 3,FALSE)</f>
        <v>22762</v>
      </c>
      <c r="R330" s="10">
        <f>VLOOKUP(K330, orders!A:I, 4,FALSE)</f>
        <v>44365</v>
      </c>
      <c r="S330" s="11">
        <f>VLOOKUP(K330, orders!A:I, 5,FALSE)</f>
        <v>44373</v>
      </c>
      <c r="T330" s="7" t="str">
        <f>VLOOKUP(K330, orders!A:I, 6,FALSE)</f>
        <v>Genderfluid</v>
      </c>
      <c r="U330" s="7">
        <f>VLOOKUP(K330, orders!A:I, 7,FALSE)</f>
        <v>45</v>
      </c>
      <c r="V330" s="7" t="str">
        <f>VLOOKUP(K330, orders!A:I, 8,FALSE)</f>
        <v>Western Australia</v>
      </c>
      <c r="W330" s="5">
        <f>VLOOKUP(P330, customers!A:D, 1, FALSE)</f>
        <v>470</v>
      </c>
      <c r="X330" s="7" t="str">
        <f>VLOOKUP(P330, customers!A:D, 2, FALSE)</f>
        <v>Trudey Betteridge</v>
      </c>
      <c r="Y330" s="7"/>
    </row>
    <row r="331" spans="1:25">
      <c r="A331" s="2">
        <v>329</v>
      </c>
      <c r="B331" s="2" t="s">
        <v>3021</v>
      </c>
      <c r="C331" s="2" t="s">
        <v>3358</v>
      </c>
      <c r="D331" s="2" t="s">
        <v>3032</v>
      </c>
      <c r="E331" s="2" t="s">
        <v>3040</v>
      </c>
      <c r="F331" s="2">
        <v>108</v>
      </c>
      <c r="G331" s="2">
        <v>43</v>
      </c>
      <c r="H331" s="2" t="s">
        <v>3373</v>
      </c>
      <c r="I331" s="6">
        <f>VLOOKUP(A331, sales!A:F, 6,FALSE)</f>
        <v>106</v>
      </c>
      <c r="J331" s="7">
        <f>VLOOKUP(A331, sales!A:F, 1,FALSE)</f>
        <v>329</v>
      </c>
      <c r="K331" s="7">
        <f>VLOOKUP(A331, sales!A:F, 2,FALSE)</f>
        <v>76</v>
      </c>
      <c r="L331" s="7">
        <f>VLOOKUP(A331, sales!A:F, 3,FALSE)</f>
        <v>214</v>
      </c>
      <c r="M331" s="7">
        <f>VLOOKUP(A331, sales!A:F, 4,FALSE)</f>
        <v>106</v>
      </c>
      <c r="N331" s="7">
        <f>VLOOKUP(A331, sales!A:F, 5,FALSE)</f>
        <v>1</v>
      </c>
      <c r="O331" s="5">
        <f>VLOOKUP(K331, orders!A:I, 1,FALSE)</f>
        <v>76</v>
      </c>
      <c r="P331" s="7">
        <f>VLOOKUP(K331, orders!A:I, 2,FALSE)</f>
        <v>470</v>
      </c>
      <c r="Q331" s="7">
        <f>VLOOKUP(K331, orders!A:I, 3,FALSE)</f>
        <v>22762</v>
      </c>
      <c r="R331" s="10">
        <f>VLOOKUP(K331, orders!A:I, 4,FALSE)</f>
        <v>44365</v>
      </c>
      <c r="S331" s="11">
        <f>VLOOKUP(K331, orders!A:I, 5,FALSE)</f>
        <v>44373</v>
      </c>
      <c r="T331" s="7" t="str">
        <f>VLOOKUP(K331, orders!A:I, 6,FALSE)</f>
        <v>Genderfluid</v>
      </c>
      <c r="U331" s="7">
        <f>VLOOKUP(K331, orders!A:I, 7,FALSE)</f>
        <v>45</v>
      </c>
      <c r="V331" s="7" t="str">
        <f>VLOOKUP(K331, orders!A:I, 8,FALSE)</f>
        <v>Western Australia</v>
      </c>
      <c r="W331" s="5">
        <f>VLOOKUP(P331, customers!A:D, 1, FALSE)</f>
        <v>470</v>
      </c>
      <c r="X331" s="7" t="str">
        <f>VLOOKUP(P331, customers!A:D, 2, FALSE)</f>
        <v>Trudey Betteridge</v>
      </c>
      <c r="Y331" s="7"/>
    </row>
    <row r="332" spans="1:25">
      <c r="A332" s="2">
        <v>330</v>
      </c>
      <c r="B332" s="2" t="s">
        <v>3021</v>
      </c>
      <c r="C332" s="2" t="s">
        <v>3358</v>
      </c>
      <c r="D332" s="2" t="s">
        <v>3023</v>
      </c>
      <c r="E332" s="2" t="s">
        <v>3046</v>
      </c>
      <c r="F332" s="2">
        <v>108</v>
      </c>
      <c r="G332" s="2">
        <v>63</v>
      </c>
      <c r="H332" s="2" t="s">
        <v>3374</v>
      </c>
      <c r="I332" s="6">
        <f>VLOOKUP(A332, sales!A:F, 6,FALSE)</f>
        <v>99</v>
      </c>
      <c r="J332" s="7">
        <f>VLOOKUP(A332, sales!A:F, 1,FALSE)</f>
        <v>330</v>
      </c>
      <c r="K332" s="7">
        <f>VLOOKUP(A332, sales!A:F, 2,FALSE)</f>
        <v>76</v>
      </c>
      <c r="L332" s="7">
        <f>VLOOKUP(A332, sales!A:F, 3,FALSE)</f>
        <v>1158</v>
      </c>
      <c r="M332" s="7">
        <f>VLOOKUP(A332, sales!A:F, 4,FALSE)</f>
        <v>99</v>
      </c>
      <c r="N332" s="7">
        <f>VLOOKUP(A332, sales!A:F, 5,FALSE)</f>
        <v>1</v>
      </c>
      <c r="O332" s="5">
        <f>VLOOKUP(K332, orders!A:I, 1,FALSE)</f>
        <v>76</v>
      </c>
      <c r="P332" s="7">
        <f>VLOOKUP(K332, orders!A:I, 2,FALSE)</f>
        <v>470</v>
      </c>
      <c r="Q332" s="7">
        <f>VLOOKUP(K332, orders!A:I, 3,FALSE)</f>
        <v>22762</v>
      </c>
      <c r="R332" s="10">
        <f>VLOOKUP(K332, orders!A:I, 4,FALSE)</f>
        <v>44365</v>
      </c>
      <c r="S332" s="11">
        <f>VLOOKUP(K332, orders!A:I, 5,FALSE)</f>
        <v>44373</v>
      </c>
      <c r="T332" s="7" t="str">
        <f>VLOOKUP(K332, orders!A:I, 6,FALSE)</f>
        <v>Genderfluid</v>
      </c>
      <c r="U332" s="7">
        <f>VLOOKUP(K332, orders!A:I, 7,FALSE)</f>
        <v>45</v>
      </c>
      <c r="V332" s="7" t="str">
        <f>VLOOKUP(K332, orders!A:I, 8,FALSE)</f>
        <v>Western Australia</v>
      </c>
      <c r="W332" s="5">
        <f>VLOOKUP(P332, customers!A:D, 1, FALSE)</f>
        <v>470</v>
      </c>
      <c r="X332" s="7" t="str">
        <f>VLOOKUP(P332, customers!A:D, 2, FALSE)</f>
        <v>Trudey Betteridge</v>
      </c>
      <c r="Y332" s="7"/>
    </row>
    <row r="333" spans="1:25">
      <c r="A333" s="2">
        <v>331</v>
      </c>
      <c r="B333" s="2" t="s">
        <v>3021</v>
      </c>
      <c r="C333" s="2" t="s">
        <v>3358</v>
      </c>
      <c r="D333" s="2" t="s">
        <v>3026</v>
      </c>
      <c r="E333" s="2" t="s">
        <v>3046</v>
      </c>
      <c r="F333" s="2">
        <v>108</v>
      </c>
      <c r="G333" s="2">
        <v>74</v>
      </c>
      <c r="H333" s="2" t="s">
        <v>3375</v>
      </c>
      <c r="I333" s="6">
        <f>VLOOKUP(A333, sales!A:F, 6,FALSE)</f>
        <v>102</v>
      </c>
      <c r="J333" s="7">
        <f>VLOOKUP(A333, sales!A:F, 1,FALSE)</f>
        <v>331</v>
      </c>
      <c r="K333" s="7">
        <f>VLOOKUP(A333, sales!A:F, 2,FALSE)</f>
        <v>76</v>
      </c>
      <c r="L333" s="7">
        <f>VLOOKUP(A333, sales!A:F, 3,FALSE)</f>
        <v>1132</v>
      </c>
      <c r="M333" s="7">
        <f>VLOOKUP(A333, sales!A:F, 4,FALSE)</f>
        <v>102</v>
      </c>
      <c r="N333" s="7">
        <f>VLOOKUP(A333, sales!A:F, 5,FALSE)</f>
        <v>1</v>
      </c>
      <c r="O333" s="5">
        <f>VLOOKUP(K333, orders!A:I, 1,FALSE)</f>
        <v>76</v>
      </c>
      <c r="P333" s="7">
        <f>VLOOKUP(K333, orders!A:I, 2,FALSE)</f>
        <v>470</v>
      </c>
      <c r="Q333" s="7">
        <f>VLOOKUP(K333, orders!A:I, 3,FALSE)</f>
        <v>22762</v>
      </c>
      <c r="R333" s="10">
        <f>VLOOKUP(K333, orders!A:I, 4,FALSE)</f>
        <v>44365</v>
      </c>
      <c r="S333" s="11">
        <f>VLOOKUP(K333, orders!A:I, 5,FALSE)</f>
        <v>44373</v>
      </c>
      <c r="T333" s="7" t="str">
        <f>VLOOKUP(K333, orders!A:I, 6,FALSE)</f>
        <v>Genderfluid</v>
      </c>
      <c r="U333" s="7">
        <f>VLOOKUP(K333, orders!A:I, 7,FALSE)</f>
        <v>45</v>
      </c>
      <c r="V333" s="7" t="str">
        <f>VLOOKUP(K333, orders!A:I, 8,FALSE)</f>
        <v>Western Australia</v>
      </c>
      <c r="W333" s="5">
        <f>VLOOKUP(P333, customers!A:D, 1, FALSE)</f>
        <v>470</v>
      </c>
      <c r="X333" s="7" t="str">
        <f>VLOOKUP(P333, customers!A:D, 2, FALSE)</f>
        <v>Trudey Betteridge</v>
      </c>
      <c r="Y333" s="7"/>
    </row>
    <row r="334" spans="1:25">
      <c r="A334" s="2">
        <v>332</v>
      </c>
      <c r="B334" s="2" t="s">
        <v>3021</v>
      </c>
      <c r="C334" s="2" t="s">
        <v>3358</v>
      </c>
      <c r="D334" s="2" t="s">
        <v>3028</v>
      </c>
      <c r="E334" s="2" t="s">
        <v>3046</v>
      </c>
      <c r="F334" s="2">
        <v>108</v>
      </c>
      <c r="G334" s="2">
        <v>57</v>
      </c>
      <c r="H334" s="2" t="s">
        <v>3376</v>
      </c>
      <c r="I334" s="6">
        <f>VLOOKUP(A334, sales!A:F, 6,FALSE)</f>
        <v>279</v>
      </c>
      <c r="J334" s="7">
        <f>VLOOKUP(A334, sales!A:F, 1,FALSE)</f>
        <v>332</v>
      </c>
      <c r="K334" s="7">
        <f>VLOOKUP(A334, sales!A:F, 2,FALSE)</f>
        <v>76</v>
      </c>
      <c r="L334" s="7">
        <f>VLOOKUP(A334, sales!A:F, 3,FALSE)</f>
        <v>1067</v>
      </c>
      <c r="M334" s="7">
        <f>VLOOKUP(A334, sales!A:F, 4,FALSE)</f>
        <v>93</v>
      </c>
      <c r="N334" s="7">
        <f>VLOOKUP(A334, sales!A:F, 5,FALSE)</f>
        <v>3</v>
      </c>
      <c r="O334" s="5">
        <f>VLOOKUP(K334, orders!A:I, 1,FALSE)</f>
        <v>76</v>
      </c>
      <c r="P334" s="7">
        <f>VLOOKUP(K334, orders!A:I, 2,FALSE)</f>
        <v>470</v>
      </c>
      <c r="Q334" s="7">
        <f>VLOOKUP(K334, orders!A:I, 3,FALSE)</f>
        <v>22762</v>
      </c>
      <c r="R334" s="10">
        <f>VLOOKUP(K334, orders!A:I, 4,FALSE)</f>
        <v>44365</v>
      </c>
      <c r="S334" s="11">
        <f>VLOOKUP(K334, orders!A:I, 5,FALSE)</f>
        <v>44373</v>
      </c>
      <c r="T334" s="7" t="str">
        <f>VLOOKUP(K334, orders!A:I, 6,FALSE)</f>
        <v>Genderfluid</v>
      </c>
      <c r="U334" s="7">
        <f>VLOOKUP(K334, orders!A:I, 7,FALSE)</f>
        <v>45</v>
      </c>
      <c r="V334" s="7" t="str">
        <f>VLOOKUP(K334, orders!A:I, 8,FALSE)</f>
        <v>Western Australia</v>
      </c>
      <c r="W334" s="5">
        <f>VLOOKUP(P334, customers!A:D, 1, FALSE)</f>
        <v>470</v>
      </c>
      <c r="X334" s="7" t="str">
        <f>VLOOKUP(P334, customers!A:D, 2, FALSE)</f>
        <v>Trudey Betteridge</v>
      </c>
      <c r="Y334" s="7"/>
    </row>
    <row r="335" spans="1:25">
      <c r="A335" s="2">
        <v>333</v>
      </c>
      <c r="B335" s="2" t="s">
        <v>3021</v>
      </c>
      <c r="C335" s="2" t="s">
        <v>3358</v>
      </c>
      <c r="D335" s="2" t="s">
        <v>3030</v>
      </c>
      <c r="E335" s="2" t="s">
        <v>3046</v>
      </c>
      <c r="F335" s="2">
        <v>108</v>
      </c>
      <c r="G335" s="2">
        <v>67</v>
      </c>
      <c r="H335" s="2" t="s">
        <v>3377</v>
      </c>
      <c r="I335" s="6">
        <f>VLOOKUP(A335, sales!A:F, 6,FALSE)</f>
        <v>226</v>
      </c>
      <c r="J335" s="7">
        <f>VLOOKUP(A335, sales!A:F, 1,FALSE)</f>
        <v>333</v>
      </c>
      <c r="K335" s="7">
        <f>VLOOKUP(A335, sales!A:F, 2,FALSE)</f>
        <v>76</v>
      </c>
      <c r="L335" s="7">
        <f>VLOOKUP(A335, sales!A:F, 3,FALSE)</f>
        <v>842</v>
      </c>
      <c r="M335" s="7">
        <f>VLOOKUP(A335, sales!A:F, 4,FALSE)</f>
        <v>113</v>
      </c>
      <c r="N335" s="7">
        <f>VLOOKUP(A335, sales!A:F, 5,FALSE)</f>
        <v>2</v>
      </c>
      <c r="O335" s="5">
        <f>VLOOKUP(K335, orders!A:I, 1,FALSE)</f>
        <v>76</v>
      </c>
      <c r="P335" s="7">
        <f>VLOOKUP(K335, orders!A:I, 2,FALSE)</f>
        <v>470</v>
      </c>
      <c r="Q335" s="7">
        <f>VLOOKUP(K335, orders!A:I, 3,FALSE)</f>
        <v>22762</v>
      </c>
      <c r="R335" s="10">
        <f>VLOOKUP(K335, orders!A:I, 4,FALSE)</f>
        <v>44365</v>
      </c>
      <c r="S335" s="11">
        <f>VLOOKUP(K335, orders!A:I, 5,FALSE)</f>
        <v>44373</v>
      </c>
      <c r="T335" s="7" t="str">
        <f>VLOOKUP(K335, orders!A:I, 6,FALSE)</f>
        <v>Genderfluid</v>
      </c>
      <c r="U335" s="7">
        <f>VLOOKUP(K335, orders!A:I, 7,FALSE)</f>
        <v>45</v>
      </c>
      <c r="V335" s="7" t="str">
        <f>VLOOKUP(K335, orders!A:I, 8,FALSE)</f>
        <v>Western Australia</v>
      </c>
      <c r="W335" s="5">
        <f>VLOOKUP(P335, customers!A:D, 1, FALSE)</f>
        <v>470</v>
      </c>
      <c r="X335" s="7" t="str">
        <f>VLOOKUP(P335, customers!A:D, 2, FALSE)</f>
        <v>Trudey Betteridge</v>
      </c>
      <c r="Y335" s="7"/>
    </row>
    <row r="336" spans="1:25">
      <c r="A336" s="2">
        <v>334</v>
      </c>
      <c r="B336" s="2" t="s">
        <v>3021</v>
      </c>
      <c r="C336" s="2" t="s">
        <v>3358</v>
      </c>
      <c r="D336" s="2" t="s">
        <v>3032</v>
      </c>
      <c r="E336" s="2" t="s">
        <v>3046</v>
      </c>
      <c r="F336" s="2">
        <v>108</v>
      </c>
      <c r="G336" s="2">
        <v>79</v>
      </c>
      <c r="H336" s="2" t="s">
        <v>3378</v>
      </c>
      <c r="I336" s="6">
        <f>VLOOKUP(A336, sales!A:F, 6,FALSE)</f>
        <v>354</v>
      </c>
      <c r="J336" s="7">
        <f>VLOOKUP(A336, sales!A:F, 1,FALSE)</f>
        <v>334</v>
      </c>
      <c r="K336" s="7">
        <f>VLOOKUP(A336, sales!A:F, 2,FALSE)</f>
        <v>77</v>
      </c>
      <c r="L336" s="7">
        <f>VLOOKUP(A336, sales!A:F, 3,FALSE)</f>
        <v>81</v>
      </c>
      <c r="M336" s="7">
        <f>VLOOKUP(A336, sales!A:F, 4,FALSE)</f>
        <v>118</v>
      </c>
      <c r="N336" s="7">
        <f>VLOOKUP(A336, sales!A:F, 5,FALSE)</f>
        <v>3</v>
      </c>
      <c r="O336" s="5">
        <f>VLOOKUP(K336, orders!A:I, 1,FALSE)</f>
        <v>77</v>
      </c>
      <c r="P336" s="7">
        <f>VLOOKUP(K336, orders!A:I, 2,FALSE)</f>
        <v>680</v>
      </c>
      <c r="Q336" s="7">
        <f>VLOOKUP(K336, orders!A:I, 3,FALSE)</f>
        <v>56675</v>
      </c>
      <c r="R336" s="10">
        <f>VLOOKUP(K336, orders!A:I, 4,FALSE)</f>
        <v>44305</v>
      </c>
      <c r="S336" s="11">
        <f>VLOOKUP(K336, orders!A:I, 5,FALSE)</f>
        <v>44315</v>
      </c>
      <c r="T336" s="7" t="str">
        <f>VLOOKUP(K336, orders!A:I, 6,FALSE)</f>
        <v>Bigender</v>
      </c>
      <c r="U336" s="7">
        <f>VLOOKUP(K336, orders!A:I, 7,FALSE)</f>
        <v>78</v>
      </c>
      <c r="V336" s="7" t="str">
        <f>VLOOKUP(K336, orders!A:I, 8,FALSE)</f>
        <v>New South Wales</v>
      </c>
      <c r="W336" s="5">
        <f>VLOOKUP(P336, customers!A:D, 1, FALSE)</f>
        <v>680</v>
      </c>
      <c r="X336" s="7" t="str">
        <f>VLOOKUP(P336, customers!A:D, 2, FALSE)</f>
        <v>Camellia Heatherington</v>
      </c>
      <c r="Y336" s="7"/>
    </row>
    <row r="337" spans="1:25">
      <c r="A337" s="2">
        <v>335</v>
      </c>
      <c r="B337" s="2" t="s">
        <v>3021</v>
      </c>
      <c r="C337" s="2" t="s">
        <v>3358</v>
      </c>
      <c r="D337" s="2" t="s">
        <v>3023</v>
      </c>
      <c r="E337" s="2" t="s">
        <v>3052</v>
      </c>
      <c r="F337" s="2">
        <v>108</v>
      </c>
      <c r="G337" s="2">
        <v>59</v>
      </c>
      <c r="H337" s="2" t="s">
        <v>3379</v>
      </c>
      <c r="I337" s="6">
        <f>VLOOKUP(A337, sales!A:F, 6,FALSE)</f>
        <v>113</v>
      </c>
      <c r="J337" s="7">
        <f>VLOOKUP(A337, sales!A:F, 1,FALSE)</f>
        <v>335</v>
      </c>
      <c r="K337" s="7">
        <f>VLOOKUP(A337, sales!A:F, 2,FALSE)</f>
        <v>77</v>
      </c>
      <c r="L337" s="7">
        <f>VLOOKUP(A337, sales!A:F, 3,FALSE)</f>
        <v>672</v>
      </c>
      <c r="M337" s="7">
        <f>VLOOKUP(A337, sales!A:F, 4,FALSE)</f>
        <v>113</v>
      </c>
      <c r="N337" s="7">
        <f>VLOOKUP(A337, sales!A:F, 5,FALSE)</f>
        <v>1</v>
      </c>
      <c r="O337" s="5">
        <f>VLOOKUP(K337, orders!A:I, 1,FALSE)</f>
        <v>77</v>
      </c>
      <c r="P337" s="7">
        <f>VLOOKUP(K337, orders!A:I, 2,FALSE)</f>
        <v>680</v>
      </c>
      <c r="Q337" s="7">
        <f>VLOOKUP(K337, orders!A:I, 3,FALSE)</f>
        <v>56675</v>
      </c>
      <c r="R337" s="10">
        <f>VLOOKUP(K337, orders!A:I, 4,FALSE)</f>
        <v>44305</v>
      </c>
      <c r="S337" s="11">
        <f>VLOOKUP(K337, orders!A:I, 5,FALSE)</f>
        <v>44315</v>
      </c>
      <c r="T337" s="7" t="str">
        <f>VLOOKUP(K337, orders!A:I, 6,FALSE)</f>
        <v>Bigender</v>
      </c>
      <c r="U337" s="7">
        <f>VLOOKUP(K337, orders!A:I, 7,FALSE)</f>
        <v>78</v>
      </c>
      <c r="V337" s="7" t="str">
        <f>VLOOKUP(K337, orders!A:I, 8,FALSE)</f>
        <v>New South Wales</v>
      </c>
      <c r="W337" s="5">
        <f>VLOOKUP(P337, customers!A:D, 1, FALSE)</f>
        <v>680</v>
      </c>
      <c r="X337" s="7" t="str">
        <f>VLOOKUP(P337, customers!A:D, 2, FALSE)</f>
        <v>Camellia Heatherington</v>
      </c>
      <c r="Y337" s="7"/>
    </row>
    <row r="338" spans="1:25">
      <c r="A338" s="2">
        <v>336</v>
      </c>
      <c r="B338" s="2" t="s">
        <v>3021</v>
      </c>
      <c r="C338" s="2" t="s">
        <v>3358</v>
      </c>
      <c r="D338" s="2" t="s">
        <v>3026</v>
      </c>
      <c r="E338" s="2" t="s">
        <v>3052</v>
      </c>
      <c r="F338" s="2">
        <v>108</v>
      </c>
      <c r="G338" s="2">
        <v>44</v>
      </c>
      <c r="H338" s="2" t="s">
        <v>3380</v>
      </c>
      <c r="I338" s="6">
        <f>VLOOKUP(A338, sales!A:F, 6,FALSE)</f>
        <v>357</v>
      </c>
      <c r="J338" s="7">
        <f>VLOOKUP(A338, sales!A:F, 1,FALSE)</f>
        <v>336</v>
      </c>
      <c r="K338" s="7">
        <f>VLOOKUP(A338, sales!A:F, 2,FALSE)</f>
        <v>77</v>
      </c>
      <c r="L338" s="7">
        <f>VLOOKUP(A338, sales!A:F, 3,FALSE)</f>
        <v>390</v>
      </c>
      <c r="M338" s="7">
        <f>VLOOKUP(A338, sales!A:F, 4,FALSE)</f>
        <v>119</v>
      </c>
      <c r="N338" s="7">
        <f>VLOOKUP(A338, sales!A:F, 5,FALSE)</f>
        <v>3</v>
      </c>
      <c r="O338" s="5">
        <f>VLOOKUP(K338, orders!A:I, 1,FALSE)</f>
        <v>77</v>
      </c>
      <c r="P338" s="7">
        <f>VLOOKUP(K338, orders!A:I, 2,FALSE)</f>
        <v>680</v>
      </c>
      <c r="Q338" s="7">
        <f>VLOOKUP(K338, orders!A:I, 3,FALSE)</f>
        <v>56675</v>
      </c>
      <c r="R338" s="10">
        <f>VLOOKUP(K338, orders!A:I, 4,FALSE)</f>
        <v>44305</v>
      </c>
      <c r="S338" s="11">
        <f>VLOOKUP(K338, orders!A:I, 5,FALSE)</f>
        <v>44315</v>
      </c>
      <c r="T338" s="7" t="str">
        <f>VLOOKUP(K338, orders!A:I, 6,FALSE)</f>
        <v>Bigender</v>
      </c>
      <c r="U338" s="7">
        <f>VLOOKUP(K338, orders!A:I, 7,FALSE)</f>
        <v>78</v>
      </c>
      <c r="V338" s="7" t="str">
        <f>VLOOKUP(K338, orders!A:I, 8,FALSE)</f>
        <v>New South Wales</v>
      </c>
      <c r="W338" s="5">
        <f>VLOOKUP(P338, customers!A:D, 1, FALSE)</f>
        <v>680</v>
      </c>
      <c r="X338" s="7" t="str">
        <f>VLOOKUP(P338, customers!A:D, 2, FALSE)</f>
        <v>Camellia Heatherington</v>
      </c>
      <c r="Y338" s="7"/>
    </row>
    <row r="339" spans="1:25">
      <c r="A339" s="2">
        <v>337</v>
      </c>
      <c r="B339" s="2" t="s">
        <v>3021</v>
      </c>
      <c r="C339" s="2" t="s">
        <v>3358</v>
      </c>
      <c r="D339" s="2" t="s">
        <v>3028</v>
      </c>
      <c r="E339" s="2" t="s">
        <v>3052</v>
      </c>
      <c r="F339" s="2">
        <v>108</v>
      </c>
      <c r="G339" s="2">
        <v>76</v>
      </c>
      <c r="H339" s="2" t="s">
        <v>3381</v>
      </c>
      <c r="I339" s="6">
        <f>VLOOKUP(A339, sales!A:F, 6,FALSE)</f>
        <v>112</v>
      </c>
      <c r="J339" s="7">
        <f>VLOOKUP(A339, sales!A:F, 1,FALSE)</f>
        <v>337</v>
      </c>
      <c r="K339" s="7">
        <f>VLOOKUP(A339, sales!A:F, 2,FALSE)</f>
        <v>77</v>
      </c>
      <c r="L339" s="7">
        <f>VLOOKUP(A339, sales!A:F, 3,FALSE)</f>
        <v>614</v>
      </c>
      <c r="M339" s="7">
        <f>VLOOKUP(A339, sales!A:F, 4,FALSE)</f>
        <v>112</v>
      </c>
      <c r="N339" s="7">
        <f>VLOOKUP(A339, sales!A:F, 5,FALSE)</f>
        <v>1</v>
      </c>
      <c r="O339" s="5">
        <f>VLOOKUP(K339, orders!A:I, 1,FALSE)</f>
        <v>77</v>
      </c>
      <c r="P339" s="7">
        <f>VLOOKUP(K339, orders!A:I, 2,FALSE)</f>
        <v>680</v>
      </c>
      <c r="Q339" s="7">
        <f>VLOOKUP(K339, orders!A:I, 3,FALSE)</f>
        <v>56675</v>
      </c>
      <c r="R339" s="10">
        <f>VLOOKUP(K339, orders!A:I, 4,FALSE)</f>
        <v>44305</v>
      </c>
      <c r="S339" s="11">
        <f>VLOOKUP(K339, orders!A:I, 5,FALSE)</f>
        <v>44315</v>
      </c>
      <c r="T339" s="7" t="str">
        <f>VLOOKUP(K339, orders!A:I, 6,FALSE)</f>
        <v>Bigender</v>
      </c>
      <c r="U339" s="7">
        <f>VLOOKUP(K339, orders!A:I, 7,FALSE)</f>
        <v>78</v>
      </c>
      <c r="V339" s="7" t="str">
        <f>VLOOKUP(K339, orders!A:I, 8,FALSE)</f>
        <v>New South Wales</v>
      </c>
      <c r="W339" s="5">
        <f>VLOOKUP(P339, customers!A:D, 1, FALSE)</f>
        <v>680</v>
      </c>
      <c r="X339" s="7" t="str">
        <f>VLOOKUP(P339, customers!A:D, 2, FALSE)</f>
        <v>Camellia Heatherington</v>
      </c>
      <c r="Y339" s="7"/>
    </row>
    <row r="340" spans="1:25">
      <c r="A340" s="2">
        <v>338</v>
      </c>
      <c r="B340" s="2" t="s">
        <v>3021</v>
      </c>
      <c r="C340" s="2" t="s">
        <v>3358</v>
      </c>
      <c r="D340" s="2" t="s">
        <v>3030</v>
      </c>
      <c r="E340" s="2" t="s">
        <v>3052</v>
      </c>
      <c r="F340" s="2">
        <v>108</v>
      </c>
      <c r="G340" s="2">
        <v>68</v>
      </c>
      <c r="H340" s="2" t="s">
        <v>3382</v>
      </c>
      <c r="I340" s="6">
        <f>VLOOKUP(A340, sales!A:F, 6,FALSE)</f>
        <v>294</v>
      </c>
      <c r="J340" s="7">
        <f>VLOOKUP(A340, sales!A:F, 1,FALSE)</f>
        <v>338</v>
      </c>
      <c r="K340" s="7">
        <f>VLOOKUP(A340, sales!A:F, 2,FALSE)</f>
        <v>77</v>
      </c>
      <c r="L340" s="7">
        <f>VLOOKUP(A340, sales!A:F, 3,FALSE)</f>
        <v>535</v>
      </c>
      <c r="M340" s="7">
        <f>VLOOKUP(A340, sales!A:F, 4,FALSE)</f>
        <v>98</v>
      </c>
      <c r="N340" s="7">
        <f>VLOOKUP(A340, sales!A:F, 5,FALSE)</f>
        <v>3</v>
      </c>
      <c r="O340" s="5">
        <f>VLOOKUP(K340, orders!A:I, 1,FALSE)</f>
        <v>77</v>
      </c>
      <c r="P340" s="7">
        <f>VLOOKUP(K340, orders!A:I, 2,FALSE)</f>
        <v>680</v>
      </c>
      <c r="Q340" s="7">
        <f>VLOOKUP(K340, orders!A:I, 3,FALSE)</f>
        <v>56675</v>
      </c>
      <c r="R340" s="10">
        <f>VLOOKUP(K340, orders!A:I, 4,FALSE)</f>
        <v>44305</v>
      </c>
      <c r="S340" s="11">
        <f>VLOOKUP(K340, orders!A:I, 5,FALSE)</f>
        <v>44315</v>
      </c>
      <c r="T340" s="7" t="str">
        <f>VLOOKUP(K340, orders!A:I, 6,FALSE)</f>
        <v>Bigender</v>
      </c>
      <c r="U340" s="7">
        <f>VLOOKUP(K340, orders!A:I, 7,FALSE)</f>
        <v>78</v>
      </c>
      <c r="V340" s="7" t="str">
        <f>VLOOKUP(K340, orders!A:I, 8,FALSE)</f>
        <v>New South Wales</v>
      </c>
      <c r="W340" s="5">
        <f>VLOOKUP(P340, customers!A:D, 1, FALSE)</f>
        <v>680</v>
      </c>
      <c r="X340" s="7" t="str">
        <f>VLOOKUP(P340, customers!A:D, 2, FALSE)</f>
        <v>Camellia Heatherington</v>
      </c>
      <c r="Y340" s="7"/>
    </row>
    <row r="341" spans="1:25">
      <c r="A341" s="2">
        <v>339</v>
      </c>
      <c r="B341" s="2" t="s">
        <v>3021</v>
      </c>
      <c r="C341" s="2" t="s">
        <v>3358</v>
      </c>
      <c r="D341" s="2" t="s">
        <v>3032</v>
      </c>
      <c r="E341" s="2" t="s">
        <v>3052</v>
      </c>
      <c r="F341" s="2">
        <v>108</v>
      </c>
      <c r="G341" s="2">
        <v>71</v>
      </c>
      <c r="H341" s="2" t="s">
        <v>3383</v>
      </c>
      <c r="I341" s="6">
        <f>VLOOKUP(A341, sales!A:F, 6,FALSE)</f>
        <v>198</v>
      </c>
      <c r="J341" s="7">
        <f>VLOOKUP(A341, sales!A:F, 1,FALSE)</f>
        <v>339</v>
      </c>
      <c r="K341" s="7">
        <f>VLOOKUP(A341, sales!A:F, 2,FALSE)</f>
        <v>77</v>
      </c>
      <c r="L341" s="7">
        <f>VLOOKUP(A341, sales!A:F, 3,FALSE)</f>
        <v>1165</v>
      </c>
      <c r="M341" s="7">
        <f>VLOOKUP(A341, sales!A:F, 4,FALSE)</f>
        <v>99</v>
      </c>
      <c r="N341" s="7">
        <f>VLOOKUP(A341, sales!A:F, 5,FALSE)</f>
        <v>2</v>
      </c>
      <c r="O341" s="5">
        <f>VLOOKUP(K341, orders!A:I, 1,FALSE)</f>
        <v>77</v>
      </c>
      <c r="P341" s="7">
        <f>VLOOKUP(K341, orders!A:I, 2,FALSE)</f>
        <v>680</v>
      </c>
      <c r="Q341" s="7">
        <f>VLOOKUP(K341, orders!A:I, 3,FALSE)</f>
        <v>56675</v>
      </c>
      <c r="R341" s="10">
        <f>VLOOKUP(K341, orders!A:I, 4,FALSE)</f>
        <v>44305</v>
      </c>
      <c r="S341" s="11">
        <f>VLOOKUP(K341, orders!A:I, 5,FALSE)</f>
        <v>44315</v>
      </c>
      <c r="T341" s="7" t="str">
        <f>VLOOKUP(K341, orders!A:I, 6,FALSE)</f>
        <v>Bigender</v>
      </c>
      <c r="U341" s="7">
        <f>VLOOKUP(K341, orders!A:I, 7,FALSE)</f>
        <v>78</v>
      </c>
      <c r="V341" s="7" t="str">
        <f>VLOOKUP(K341, orders!A:I, 8,FALSE)</f>
        <v>New South Wales</v>
      </c>
      <c r="W341" s="5">
        <f>VLOOKUP(P341, customers!A:D, 1, FALSE)</f>
        <v>680</v>
      </c>
      <c r="X341" s="7" t="str">
        <f>VLOOKUP(P341, customers!A:D, 2, FALSE)</f>
        <v>Camellia Heatherington</v>
      </c>
      <c r="Y341" s="7"/>
    </row>
    <row r="342" spans="1:25">
      <c r="A342" s="2">
        <v>340</v>
      </c>
      <c r="B342" s="2" t="s">
        <v>3021</v>
      </c>
      <c r="C342" s="2" t="s">
        <v>3358</v>
      </c>
      <c r="D342" s="2" t="s">
        <v>3023</v>
      </c>
      <c r="E342" s="2" t="s">
        <v>3058</v>
      </c>
      <c r="F342" s="2">
        <v>108</v>
      </c>
      <c r="G342" s="2">
        <v>80</v>
      </c>
      <c r="H342" s="2" t="s">
        <v>3384</v>
      </c>
      <c r="I342" s="6">
        <f>VLOOKUP(A342, sales!A:F, 6,FALSE)</f>
        <v>94</v>
      </c>
      <c r="J342" s="7">
        <f>VLOOKUP(A342, sales!A:F, 1,FALSE)</f>
        <v>340</v>
      </c>
      <c r="K342" s="7">
        <f>VLOOKUP(A342, sales!A:F, 2,FALSE)</f>
        <v>77</v>
      </c>
      <c r="L342" s="7">
        <f>VLOOKUP(A342, sales!A:F, 3,FALSE)</f>
        <v>364</v>
      </c>
      <c r="M342" s="7">
        <f>VLOOKUP(A342, sales!A:F, 4,FALSE)</f>
        <v>94</v>
      </c>
      <c r="N342" s="7">
        <f>VLOOKUP(A342, sales!A:F, 5,FALSE)</f>
        <v>1</v>
      </c>
      <c r="O342" s="5">
        <f>VLOOKUP(K342, orders!A:I, 1,FALSE)</f>
        <v>77</v>
      </c>
      <c r="P342" s="7">
        <f>VLOOKUP(K342, orders!A:I, 2,FALSE)</f>
        <v>680</v>
      </c>
      <c r="Q342" s="7">
        <f>VLOOKUP(K342, orders!A:I, 3,FALSE)</f>
        <v>56675</v>
      </c>
      <c r="R342" s="10">
        <f>VLOOKUP(K342, orders!A:I, 4,FALSE)</f>
        <v>44305</v>
      </c>
      <c r="S342" s="11">
        <f>VLOOKUP(K342, orders!A:I, 5,FALSE)</f>
        <v>44315</v>
      </c>
      <c r="T342" s="7" t="str">
        <f>VLOOKUP(K342, orders!A:I, 6,FALSE)</f>
        <v>Bigender</v>
      </c>
      <c r="U342" s="7">
        <f>VLOOKUP(K342, orders!A:I, 7,FALSE)</f>
        <v>78</v>
      </c>
      <c r="V342" s="7" t="str">
        <f>VLOOKUP(K342, orders!A:I, 8,FALSE)</f>
        <v>New South Wales</v>
      </c>
      <c r="W342" s="5">
        <f>VLOOKUP(P342, customers!A:D, 1, FALSE)</f>
        <v>680</v>
      </c>
      <c r="X342" s="7" t="str">
        <f>VLOOKUP(P342, customers!A:D, 2, FALSE)</f>
        <v>Camellia Heatherington</v>
      </c>
      <c r="Y342" s="7"/>
    </row>
    <row r="343" spans="1:25">
      <c r="A343" s="2">
        <v>341</v>
      </c>
      <c r="B343" s="2" t="s">
        <v>3021</v>
      </c>
      <c r="C343" s="2" t="s">
        <v>3358</v>
      </c>
      <c r="D343" s="2" t="s">
        <v>3026</v>
      </c>
      <c r="E343" s="2" t="s">
        <v>3058</v>
      </c>
      <c r="F343" s="2">
        <v>108</v>
      </c>
      <c r="G343" s="2">
        <v>60</v>
      </c>
      <c r="H343" s="2" t="s">
        <v>3385</v>
      </c>
      <c r="I343" s="6">
        <f>VLOOKUP(A343, sales!A:F, 6,FALSE)</f>
        <v>105</v>
      </c>
      <c r="J343" s="7">
        <f>VLOOKUP(A343, sales!A:F, 1,FALSE)</f>
        <v>341</v>
      </c>
      <c r="K343" s="7">
        <f>VLOOKUP(A343, sales!A:F, 2,FALSE)</f>
        <v>77</v>
      </c>
      <c r="L343" s="7">
        <f>VLOOKUP(A343, sales!A:F, 3,FALSE)</f>
        <v>1221</v>
      </c>
      <c r="M343" s="7">
        <f>VLOOKUP(A343, sales!A:F, 4,FALSE)</f>
        <v>105</v>
      </c>
      <c r="N343" s="7">
        <f>VLOOKUP(A343, sales!A:F, 5,FALSE)</f>
        <v>1</v>
      </c>
      <c r="O343" s="5">
        <f>VLOOKUP(K343, orders!A:I, 1,FALSE)</f>
        <v>77</v>
      </c>
      <c r="P343" s="7">
        <f>VLOOKUP(K343, orders!A:I, 2,FALSE)</f>
        <v>680</v>
      </c>
      <c r="Q343" s="7">
        <f>VLOOKUP(K343, orders!A:I, 3,FALSE)</f>
        <v>56675</v>
      </c>
      <c r="R343" s="10">
        <f>VLOOKUP(K343, orders!A:I, 4,FALSE)</f>
        <v>44305</v>
      </c>
      <c r="S343" s="11">
        <f>VLOOKUP(K343, orders!A:I, 5,FALSE)</f>
        <v>44315</v>
      </c>
      <c r="T343" s="7" t="str">
        <f>VLOOKUP(K343, orders!A:I, 6,FALSE)</f>
        <v>Bigender</v>
      </c>
      <c r="U343" s="7">
        <f>VLOOKUP(K343, orders!A:I, 7,FALSE)</f>
        <v>78</v>
      </c>
      <c r="V343" s="7" t="str">
        <f>VLOOKUP(K343, orders!A:I, 8,FALSE)</f>
        <v>New South Wales</v>
      </c>
      <c r="W343" s="5">
        <f>VLOOKUP(P343, customers!A:D, 1, FALSE)</f>
        <v>680</v>
      </c>
      <c r="X343" s="7" t="str">
        <f>VLOOKUP(P343, customers!A:D, 2, FALSE)</f>
        <v>Camellia Heatherington</v>
      </c>
      <c r="Y343" s="7"/>
    </row>
    <row r="344" spans="1:25">
      <c r="A344" s="2">
        <v>342</v>
      </c>
      <c r="B344" s="2" t="s">
        <v>3021</v>
      </c>
      <c r="C344" s="2" t="s">
        <v>3358</v>
      </c>
      <c r="D344" s="2" t="s">
        <v>3028</v>
      </c>
      <c r="E344" s="2" t="s">
        <v>3058</v>
      </c>
      <c r="F344" s="2">
        <v>108</v>
      </c>
      <c r="G344" s="2">
        <v>51</v>
      </c>
      <c r="H344" s="2" t="s">
        <v>3386</v>
      </c>
      <c r="I344" s="6">
        <f>VLOOKUP(A344, sales!A:F, 6,FALSE)</f>
        <v>282</v>
      </c>
      <c r="J344" s="7">
        <f>VLOOKUP(A344, sales!A:F, 1,FALSE)</f>
        <v>342</v>
      </c>
      <c r="K344" s="7">
        <f>VLOOKUP(A344, sales!A:F, 2,FALSE)</f>
        <v>77</v>
      </c>
      <c r="L344" s="7">
        <f>VLOOKUP(A344, sales!A:F, 3,FALSE)</f>
        <v>878</v>
      </c>
      <c r="M344" s="7">
        <f>VLOOKUP(A344, sales!A:F, 4,FALSE)</f>
        <v>94</v>
      </c>
      <c r="N344" s="7">
        <f>VLOOKUP(A344, sales!A:F, 5,FALSE)</f>
        <v>3</v>
      </c>
      <c r="O344" s="5">
        <f>VLOOKUP(K344, orders!A:I, 1,FALSE)</f>
        <v>77</v>
      </c>
      <c r="P344" s="7">
        <f>VLOOKUP(K344, orders!A:I, 2,FALSE)</f>
        <v>680</v>
      </c>
      <c r="Q344" s="7">
        <f>VLOOKUP(K344, orders!A:I, 3,FALSE)</f>
        <v>56675</v>
      </c>
      <c r="R344" s="10">
        <f>VLOOKUP(K344, orders!A:I, 4,FALSE)</f>
        <v>44305</v>
      </c>
      <c r="S344" s="11">
        <f>VLOOKUP(K344, orders!A:I, 5,FALSE)</f>
        <v>44315</v>
      </c>
      <c r="T344" s="7" t="str">
        <f>VLOOKUP(K344, orders!A:I, 6,FALSE)</f>
        <v>Bigender</v>
      </c>
      <c r="U344" s="7">
        <f>VLOOKUP(K344, orders!A:I, 7,FALSE)</f>
        <v>78</v>
      </c>
      <c r="V344" s="7" t="str">
        <f>VLOOKUP(K344, orders!A:I, 8,FALSE)</f>
        <v>New South Wales</v>
      </c>
      <c r="W344" s="5">
        <f>VLOOKUP(P344, customers!A:D, 1, FALSE)</f>
        <v>680</v>
      </c>
      <c r="X344" s="7" t="str">
        <f>VLOOKUP(P344, customers!A:D, 2, FALSE)</f>
        <v>Camellia Heatherington</v>
      </c>
      <c r="Y344" s="7"/>
    </row>
    <row r="345" spans="1:25">
      <c r="A345" s="2">
        <v>343</v>
      </c>
      <c r="B345" s="2" t="s">
        <v>3021</v>
      </c>
      <c r="C345" s="2" t="s">
        <v>3358</v>
      </c>
      <c r="D345" s="2" t="s">
        <v>3030</v>
      </c>
      <c r="E345" s="2" t="s">
        <v>3058</v>
      </c>
      <c r="F345" s="2">
        <v>108</v>
      </c>
      <c r="G345" s="2">
        <v>53</v>
      </c>
      <c r="H345" s="2" t="s">
        <v>3387</v>
      </c>
      <c r="I345" s="6">
        <f>VLOOKUP(A345, sales!A:F, 6,FALSE)</f>
        <v>273</v>
      </c>
      <c r="J345" s="7">
        <f>VLOOKUP(A345, sales!A:F, 1,FALSE)</f>
        <v>343</v>
      </c>
      <c r="K345" s="7">
        <f>VLOOKUP(A345, sales!A:F, 2,FALSE)</f>
        <v>77</v>
      </c>
      <c r="L345" s="7">
        <f>VLOOKUP(A345, sales!A:F, 3,FALSE)</f>
        <v>782</v>
      </c>
      <c r="M345" s="7">
        <f>VLOOKUP(A345, sales!A:F, 4,FALSE)</f>
        <v>91</v>
      </c>
      <c r="N345" s="7">
        <f>VLOOKUP(A345, sales!A:F, 5,FALSE)</f>
        <v>3</v>
      </c>
      <c r="O345" s="5">
        <f>VLOOKUP(K345, orders!A:I, 1,FALSE)</f>
        <v>77</v>
      </c>
      <c r="P345" s="7">
        <f>VLOOKUP(K345, orders!A:I, 2,FALSE)</f>
        <v>680</v>
      </c>
      <c r="Q345" s="7">
        <f>VLOOKUP(K345, orders!A:I, 3,FALSE)</f>
        <v>56675</v>
      </c>
      <c r="R345" s="10">
        <f>VLOOKUP(K345, orders!A:I, 4,FALSE)</f>
        <v>44305</v>
      </c>
      <c r="S345" s="11">
        <f>VLOOKUP(K345, orders!A:I, 5,FALSE)</f>
        <v>44315</v>
      </c>
      <c r="T345" s="7" t="str">
        <f>VLOOKUP(K345, orders!A:I, 6,FALSE)</f>
        <v>Bigender</v>
      </c>
      <c r="U345" s="7">
        <f>VLOOKUP(K345, orders!A:I, 7,FALSE)</f>
        <v>78</v>
      </c>
      <c r="V345" s="7" t="str">
        <f>VLOOKUP(K345, orders!A:I, 8,FALSE)</f>
        <v>New South Wales</v>
      </c>
      <c r="W345" s="5">
        <f>VLOOKUP(P345, customers!A:D, 1, FALSE)</f>
        <v>680</v>
      </c>
      <c r="X345" s="7" t="str">
        <f>VLOOKUP(P345, customers!A:D, 2, FALSE)</f>
        <v>Camellia Heatherington</v>
      </c>
      <c r="Y345" s="7"/>
    </row>
    <row r="346" spans="1:25">
      <c r="A346" s="2">
        <v>344</v>
      </c>
      <c r="B346" s="2" t="s">
        <v>3021</v>
      </c>
      <c r="C346" s="2" t="s">
        <v>3358</v>
      </c>
      <c r="D346" s="2" t="s">
        <v>3032</v>
      </c>
      <c r="E346" s="2" t="s">
        <v>3058</v>
      </c>
      <c r="F346" s="2">
        <v>108</v>
      </c>
      <c r="G346" s="2">
        <v>77</v>
      </c>
      <c r="H346" s="2" t="s">
        <v>3388</v>
      </c>
      <c r="I346" s="6">
        <f>VLOOKUP(A346, sales!A:F, 6,FALSE)</f>
        <v>351</v>
      </c>
      <c r="J346" s="7">
        <f>VLOOKUP(A346, sales!A:F, 1,FALSE)</f>
        <v>344</v>
      </c>
      <c r="K346" s="7">
        <f>VLOOKUP(A346, sales!A:F, 2,FALSE)</f>
        <v>77</v>
      </c>
      <c r="L346" s="7">
        <f>VLOOKUP(A346, sales!A:F, 3,FALSE)</f>
        <v>819</v>
      </c>
      <c r="M346" s="7">
        <f>VLOOKUP(A346, sales!A:F, 4,FALSE)</f>
        <v>117</v>
      </c>
      <c r="N346" s="7">
        <f>VLOOKUP(A346, sales!A:F, 5,FALSE)</f>
        <v>3</v>
      </c>
      <c r="O346" s="5">
        <f>VLOOKUP(K346, orders!A:I, 1,FALSE)</f>
        <v>77</v>
      </c>
      <c r="P346" s="7">
        <f>VLOOKUP(K346, orders!A:I, 2,FALSE)</f>
        <v>680</v>
      </c>
      <c r="Q346" s="7">
        <f>VLOOKUP(K346, orders!A:I, 3,FALSE)</f>
        <v>56675</v>
      </c>
      <c r="R346" s="10">
        <f>VLOOKUP(K346, orders!A:I, 4,FALSE)</f>
        <v>44305</v>
      </c>
      <c r="S346" s="11">
        <f>VLOOKUP(K346, orders!A:I, 5,FALSE)</f>
        <v>44315</v>
      </c>
      <c r="T346" s="7" t="str">
        <f>VLOOKUP(K346, orders!A:I, 6,FALSE)</f>
        <v>Bigender</v>
      </c>
      <c r="U346" s="7">
        <f>VLOOKUP(K346, orders!A:I, 7,FALSE)</f>
        <v>78</v>
      </c>
      <c r="V346" s="7" t="str">
        <f>VLOOKUP(K346, orders!A:I, 8,FALSE)</f>
        <v>New South Wales</v>
      </c>
      <c r="W346" s="5">
        <f>VLOOKUP(P346, customers!A:D, 1, FALSE)</f>
        <v>680</v>
      </c>
      <c r="X346" s="7" t="str">
        <f>VLOOKUP(P346, customers!A:D, 2, FALSE)</f>
        <v>Camellia Heatherington</v>
      </c>
      <c r="Y346" s="7"/>
    </row>
    <row r="347" spans="1:25">
      <c r="A347" s="2">
        <v>345</v>
      </c>
      <c r="B347" s="2" t="s">
        <v>3021</v>
      </c>
      <c r="C347" s="2" t="s">
        <v>3358</v>
      </c>
      <c r="D347" s="2" t="s">
        <v>3023</v>
      </c>
      <c r="E347" s="2" t="s">
        <v>3064</v>
      </c>
      <c r="F347" s="2">
        <v>108</v>
      </c>
      <c r="G347" s="2">
        <v>52</v>
      </c>
      <c r="H347" s="2" t="s">
        <v>3389</v>
      </c>
      <c r="I347" s="6">
        <f>VLOOKUP(A347, sales!A:F, 6,FALSE)</f>
        <v>200</v>
      </c>
      <c r="J347" s="7">
        <f>VLOOKUP(A347, sales!A:F, 1,FALSE)</f>
        <v>345</v>
      </c>
      <c r="K347" s="7">
        <f>VLOOKUP(A347, sales!A:F, 2,FALSE)</f>
        <v>77</v>
      </c>
      <c r="L347" s="7">
        <f>VLOOKUP(A347, sales!A:F, 3,FALSE)</f>
        <v>577</v>
      </c>
      <c r="M347" s="7">
        <f>VLOOKUP(A347, sales!A:F, 4,FALSE)</f>
        <v>100</v>
      </c>
      <c r="N347" s="7">
        <f>VLOOKUP(A347, sales!A:F, 5,FALSE)</f>
        <v>2</v>
      </c>
      <c r="O347" s="5">
        <f>VLOOKUP(K347, orders!A:I, 1,FALSE)</f>
        <v>77</v>
      </c>
      <c r="P347" s="7">
        <f>VLOOKUP(K347, orders!A:I, 2,FALSE)</f>
        <v>680</v>
      </c>
      <c r="Q347" s="7">
        <f>VLOOKUP(K347, orders!A:I, 3,FALSE)</f>
        <v>56675</v>
      </c>
      <c r="R347" s="10">
        <f>VLOOKUP(K347, orders!A:I, 4,FALSE)</f>
        <v>44305</v>
      </c>
      <c r="S347" s="11">
        <f>VLOOKUP(K347, orders!A:I, 5,FALSE)</f>
        <v>44315</v>
      </c>
      <c r="T347" s="7" t="str">
        <f>VLOOKUP(K347, orders!A:I, 6,FALSE)</f>
        <v>Bigender</v>
      </c>
      <c r="U347" s="7">
        <f>VLOOKUP(K347, orders!A:I, 7,FALSE)</f>
        <v>78</v>
      </c>
      <c r="V347" s="7" t="str">
        <f>VLOOKUP(K347, orders!A:I, 8,FALSE)</f>
        <v>New South Wales</v>
      </c>
      <c r="W347" s="5">
        <f>VLOOKUP(P347, customers!A:D, 1, FALSE)</f>
        <v>680</v>
      </c>
      <c r="X347" s="7" t="str">
        <f>VLOOKUP(P347, customers!A:D, 2, FALSE)</f>
        <v>Camellia Heatherington</v>
      </c>
      <c r="Y347" s="7"/>
    </row>
    <row r="348" spans="1:25">
      <c r="A348" s="2">
        <v>346</v>
      </c>
      <c r="B348" s="2" t="s">
        <v>3021</v>
      </c>
      <c r="C348" s="2" t="s">
        <v>3358</v>
      </c>
      <c r="D348" s="2" t="s">
        <v>3026</v>
      </c>
      <c r="E348" s="2" t="s">
        <v>3064</v>
      </c>
      <c r="F348" s="2">
        <v>108</v>
      </c>
      <c r="G348" s="2">
        <v>73</v>
      </c>
      <c r="H348" s="2" t="s">
        <v>3390</v>
      </c>
      <c r="I348" s="6">
        <f>VLOOKUP(A348, sales!A:F, 6,FALSE)</f>
        <v>357</v>
      </c>
      <c r="J348" s="7">
        <f>VLOOKUP(A348, sales!A:F, 1,FALSE)</f>
        <v>346</v>
      </c>
      <c r="K348" s="7">
        <f>VLOOKUP(A348, sales!A:F, 2,FALSE)</f>
        <v>78</v>
      </c>
      <c r="L348" s="7">
        <f>VLOOKUP(A348, sales!A:F, 3,FALSE)</f>
        <v>733</v>
      </c>
      <c r="M348" s="7">
        <f>VLOOKUP(A348, sales!A:F, 4,FALSE)</f>
        <v>119</v>
      </c>
      <c r="N348" s="7">
        <f>VLOOKUP(A348, sales!A:F, 5,FALSE)</f>
        <v>3</v>
      </c>
      <c r="O348" s="5">
        <f>VLOOKUP(K348, orders!A:I, 1,FALSE)</f>
        <v>78</v>
      </c>
      <c r="P348" s="7">
        <f>VLOOKUP(K348, orders!A:I, 2,FALSE)</f>
        <v>681</v>
      </c>
      <c r="Q348" s="7">
        <f>VLOOKUP(K348, orders!A:I, 3,FALSE)</f>
        <v>58179</v>
      </c>
      <c r="R348" s="10">
        <f>VLOOKUP(K348, orders!A:I, 4,FALSE)</f>
        <v>44329</v>
      </c>
      <c r="S348" s="11">
        <f>VLOOKUP(K348, orders!A:I, 5,FALSE)</f>
        <v>44345</v>
      </c>
      <c r="T348" s="7" t="str">
        <f>VLOOKUP(K348, orders!A:I, 6,FALSE)</f>
        <v>Polygender</v>
      </c>
      <c r="U348" s="7">
        <f>VLOOKUP(K348, orders!A:I, 7,FALSE)</f>
        <v>79</v>
      </c>
      <c r="V348" s="7" t="str">
        <f>VLOOKUP(K348, orders!A:I, 8,FALSE)</f>
        <v>Victoria</v>
      </c>
      <c r="W348" s="5">
        <f>VLOOKUP(P348, customers!A:D, 1, FALSE)</f>
        <v>681</v>
      </c>
      <c r="X348" s="7" t="str">
        <f>VLOOKUP(P348, customers!A:D, 2, FALSE)</f>
        <v>Shermy Mulbry</v>
      </c>
      <c r="Y348" s="7"/>
    </row>
    <row r="349" spans="1:25">
      <c r="A349" s="2">
        <v>347</v>
      </c>
      <c r="B349" s="2" t="s">
        <v>3021</v>
      </c>
      <c r="C349" s="2" t="s">
        <v>3358</v>
      </c>
      <c r="D349" s="2" t="s">
        <v>3028</v>
      </c>
      <c r="E349" s="2" t="s">
        <v>3064</v>
      </c>
      <c r="F349" s="2">
        <v>108</v>
      </c>
      <c r="G349" s="2">
        <v>76</v>
      </c>
      <c r="H349" s="2" t="s">
        <v>3391</v>
      </c>
      <c r="I349" s="6">
        <f>VLOOKUP(A349, sales!A:F, 6,FALSE)</f>
        <v>230</v>
      </c>
      <c r="J349" s="7">
        <f>VLOOKUP(A349, sales!A:F, 1,FALSE)</f>
        <v>347</v>
      </c>
      <c r="K349" s="7">
        <f>VLOOKUP(A349, sales!A:F, 2,FALSE)</f>
        <v>78</v>
      </c>
      <c r="L349" s="7">
        <f>VLOOKUP(A349, sales!A:F, 3,FALSE)</f>
        <v>1086</v>
      </c>
      <c r="M349" s="7">
        <f>VLOOKUP(A349, sales!A:F, 4,FALSE)</f>
        <v>115</v>
      </c>
      <c r="N349" s="7">
        <f>VLOOKUP(A349, sales!A:F, 5,FALSE)</f>
        <v>2</v>
      </c>
      <c r="O349" s="5">
        <f>VLOOKUP(K349, orders!A:I, 1,FALSE)</f>
        <v>78</v>
      </c>
      <c r="P349" s="7">
        <f>VLOOKUP(K349, orders!A:I, 2,FALSE)</f>
        <v>681</v>
      </c>
      <c r="Q349" s="7">
        <f>VLOOKUP(K349, orders!A:I, 3,FALSE)</f>
        <v>58179</v>
      </c>
      <c r="R349" s="10">
        <f>VLOOKUP(K349, orders!A:I, 4,FALSE)</f>
        <v>44329</v>
      </c>
      <c r="S349" s="11">
        <f>VLOOKUP(K349, orders!A:I, 5,FALSE)</f>
        <v>44345</v>
      </c>
      <c r="T349" s="7" t="str">
        <f>VLOOKUP(K349, orders!A:I, 6,FALSE)</f>
        <v>Polygender</v>
      </c>
      <c r="U349" s="7">
        <f>VLOOKUP(K349, orders!A:I, 7,FALSE)</f>
        <v>79</v>
      </c>
      <c r="V349" s="7" t="str">
        <f>VLOOKUP(K349, orders!A:I, 8,FALSE)</f>
        <v>Victoria</v>
      </c>
      <c r="W349" s="5">
        <f>VLOOKUP(P349, customers!A:D, 1, FALSE)</f>
        <v>681</v>
      </c>
      <c r="X349" s="7" t="str">
        <f>VLOOKUP(P349, customers!A:D, 2, FALSE)</f>
        <v>Shermy Mulbry</v>
      </c>
      <c r="Y349" s="7"/>
    </row>
    <row r="350" spans="1:25">
      <c r="A350" s="2">
        <v>348</v>
      </c>
      <c r="B350" s="2" t="s">
        <v>3021</v>
      </c>
      <c r="C350" s="2" t="s">
        <v>3358</v>
      </c>
      <c r="D350" s="2" t="s">
        <v>3030</v>
      </c>
      <c r="E350" s="2" t="s">
        <v>3064</v>
      </c>
      <c r="F350" s="2">
        <v>108</v>
      </c>
      <c r="G350" s="2">
        <v>54</v>
      </c>
      <c r="H350" s="2" t="s">
        <v>3392</v>
      </c>
      <c r="I350" s="6">
        <f>VLOOKUP(A350, sales!A:F, 6,FALSE)</f>
        <v>212</v>
      </c>
      <c r="J350" s="7">
        <f>VLOOKUP(A350, sales!A:F, 1,FALSE)</f>
        <v>348</v>
      </c>
      <c r="K350" s="7">
        <f>VLOOKUP(A350, sales!A:F, 2,FALSE)</f>
        <v>78</v>
      </c>
      <c r="L350" s="7">
        <f>VLOOKUP(A350, sales!A:F, 3,FALSE)</f>
        <v>1001</v>
      </c>
      <c r="M350" s="7">
        <f>VLOOKUP(A350, sales!A:F, 4,FALSE)</f>
        <v>106</v>
      </c>
      <c r="N350" s="7">
        <f>VLOOKUP(A350, sales!A:F, 5,FALSE)</f>
        <v>2</v>
      </c>
      <c r="O350" s="5">
        <f>VLOOKUP(K350, orders!A:I, 1,FALSE)</f>
        <v>78</v>
      </c>
      <c r="P350" s="7">
        <f>VLOOKUP(K350, orders!A:I, 2,FALSE)</f>
        <v>681</v>
      </c>
      <c r="Q350" s="7">
        <f>VLOOKUP(K350, orders!A:I, 3,FALSE)</f>
        <v>58179</v>
      </c>
      <c r="R350" s="10">
        <f>VLOOKUP(K350, orders!A:I, 4,FALSE)</f>
        <v>44329</v>
      </c>
      <c r="S350" s="11">
        <f>VLOOKUP(K350, orders!A:I, 5,FALSE)</f>
        <v>44345</v>
      </c>
      <c r="T350" s="7" t="str">
        <f>VLOOKUP(K350, orders!A:I, 6,FALSE)</f>
        <v>Polygender</v>
      </c>
      <c r="U350" s="7">
        <f>VLOOKUP(K350, orders!A:I, 7,FALSE)</f>
        <v>79</v>
      </c>
      <c r="V350" s="7" t="str">
        <f>VLOOKUP(K350, orders!A:I, 8,FALSE)</f>
        <v>Victoria</v>
      </c>
      <c r="W350" s="5">
        <f>VLOOKUP(P350, customers!A:D, 1, FALSE)</f>
        <v>681</v>
      </c>
      <c r="X350" s="7" t="str">
        <f>VLOOKUP(P350, customers!A:D, 2, FALSE)</f>
        <v>Shermy Mulbry</v>
      </c>
      <c r="Y350" s="7"/>
    </row>
    <row r="351" spans="1:25">
      <c r="A351" s="2">
        <v>349</v>
      </c>
      <c r="B351" s="2" t="s">
        <v>3021</v>
      </c>
      <c r="C351" s="2" t="s">
        <v>3358</v>
      </c>
      <c r="D351" s="2" t="s">
        <v>3032</v>
      </c>
      <c r="E351" s="2" t="s">
        <v>3064</v>
      </c>
      <c r="F351" s="2">
        <v>108</v>
      </c>
      <c r="G351" s="2">
        <v>71</v>
      </c>
      <c r="H351" s="2" t="s">
        <v>3393</v>
      </c>
      <c r="I351" s="6">
        <f>VLOOKUP(A351, sales!A:F, 6,FALSE)</f>
        <v>236</v>
      </c>
      <c r="J351" s="7">
        <f>VLOOKUP(A351, sales!A:F, 1,FALSE)</f>
        <v>349</v>
      </c>
      <c r="K351" s="7">
        <f>VLOOKUP(A351, sales!A:F, 2,FALSE)</f>
        <v>79</v>
      </c>
      <c r="L351" s="7">
        <f>VLOOKUP(A351, sales!A:F, 3,FALSE)</f>
        <v>481</v>
      </c>
      <c r="M351" s="7">
        <f>VLOOKUP(A351, sales!A:F, 4,FALSE)</f>
        <v>118</v>
      </c>
      <c r="N351" s="7">
        <f>VLOOKUP(A351, sales!A:F, 5,FALSE)</f>
        <v>2</v>
      </c>
      <c r="O351" s="5">
        <f>VLOOKUP(K351, orders!A:I, 1,FALSE)</f>
        <v>79</v>
      </c>
      <c r="P351" s="7">
        <f>VLOOKUP(K351, orders!A:I, 2,FALSE)</f>
        <v>236</v>
      </c>
      <c r="Q351" s="7">
        <f>VLOOKUP(K351, orders!A:I, 3,FALSE)</f>
        <v>54340</v>
      </c>
      <c r="R351" s="10">
        <f>VLOOKUP(K351, orders!A:I, 4,FALSE)</f>
        <v>44271</v>
      </c>
      <c r="S351" s="11">
        <f>VLOOKUP(K351, orders!A:I, 5,FALSE)</f>
        <v>44280</v>
      </c>
      <c r="T351" s="7" t="str">
        <f>VLOOKUP(K351, orders!A:I, 6,FALSE)</f>
        <v>Non-binary</v>
      </c>
      <c r="U351" s="7">
        <f>VLOOKUP(K351, orders!A:I, 7,FALSE)</f>
        <v>80</v>
      </c>
      <c r="V351" s="7" t="str">
        <f>VLOOKUP(K351, orders!A:I, 8,FALSE)</f>
        <v>New South Wales</v>
      </c>
      <c r="W351" s="5">
        <f>VLOOKUP(P351, customers!A:D, 1, FALSE)</f>
        <v>236</v>
      </c>
      <c r="X351" s="7" t="str">
        <f>VLOOKUP(P351, customers!A:D, 2, FALSE)</f>
        <v>Anders Couvert</v>
      </c>
      <c r="Y351" s="7"/>
    </row>
    <row r="352" spans="1:25">
      <c r="A352" s="2">
        <v>350</v>
      </c>
      <c r="B352" s="2" t="s">
        <v>3021</v>
      </c>
      <c r="C352" s="2" t="s">
        <v>3394</v>
      </c>
      <c r="D352" s="2" t="s">
        <v>3023</v>
      </c>
      <c r="E352" s="2" t="s">
        <v>3024</v>
      </c>
      <c r="F352" s="2">
        <v>92</v>
      </c>
      <c r="G352" s="2">
        <v>62</v>
      </c>
      <c r="H352" s="2" t="s">
        <v>3395</v>
      </c>
      <c r="I352" s="6">
        <f>VLOOKUP(A352, sales!A:F, 6,FALSE)</f>
        <v>102</v>
      </c>
      <c r="J352" s="7">
        <f>VLOOKUP(A352, sales!A:F, 1,FALSE)</f>
        <v>350</v>
      </c>
      <c r="K352" s="7">
        <f>VLOOKUP(A352, sales!A:F, 2,FALSE)</f>
        <v>79</v>
      </c>
      <c r="L352" s="7">
        <f>VLOOKUP(A352, sales!A:F, 3,FALSE)</f>
        <v>499</v>
      </c>
      <c r="M352" s="7">
        <f>VLOOKUP(A352, sales!A:F, 4,FALSE)</f>
        <v>102</v>
      </c>
      <c r="N352" s="7">
        <f>VLOOKUP(A352, sales!A:F, 5,FALSE)</f>
        <v>1</v>
      </c>
      <c r="O352" s="5">
        <f>VLOOKUP(K352, orders!A:I, 1,FALSE)</f>
        <v>79</v>
      </c>
      <c r="P352" s="7">
        <f>VLOOKUP(K352, orders!A:I, 2,FALSE)</f>
        <v>236</v>
      </c>
      <c r="Q352" s="7">
        <f>VLOOKUP(K352, orders!A:I, 3,FALSE)</f>
        <v>54340</v>
      </c>
      <c r="R352" s="10">
        <f>VLOOKUP(K352, orders!A:I, 4,FALSE)</f>
        <v>44271</v>
      </c>
      <c r="S352" s="11">
        <f>VLOOKUP(K352, orders!A:I, 5,FALSE)</f>
        <v>44280</v>
      </c>
      <c r="T352" s="7" t="str">
        <f>VLOOKUP(K352, orders!A:I, 6,FALSE)</f>
        <v>Non-binary</v>
      </c>
      <c r="U352" s="7">
        <f>VLOOKUP(K352, orders!A:I, 7,FALSE)</f>
        <v>80</v>
      </c>
      <c r="V352" s="7" t="str">
        <f>VLOOKUP(K352, orders!A:I, 8,FALSE)</f>
        <v>New South Wales</v>
      </c>
      <c r="W352" s="5">
        <f>VLOOKUP(P352, customers!A:D, 1, FALSE)</f>
        <v>236</v>
      </c>
      <c r="X352" s="7" t="str">
        <f>VLOOKUP(P352, customers!A:D, 2, FALSE)</f>
        <v>Anders Couvert</v>
      </c>
      <c r="Y352" s="7"/>
    </row>
    <row r="353" spans="1:25">
      <c r="A353" s="2">
        <v>351</v>
      </c>
      <c r="B353" s="2" t="s">
        <v>3021</v>
      </c>
      <c r="C353" s="2" t="s">
        <v>3394</v>
      </c>
      <c r="D353" s="2" t="s">
        <v>3026</v>
      </c>
      <c r="E353" s="2" t="s">
        <v>3024</v>
      </c>
      <c r="F353" s="2">
        <v>92</v>
      </c>
      <c r="G353" s="2">
        <v>60</v>
      </c>
      <c r="H353" s="2" t="s">
        <v>3396</v>
      </c>
      <c r="I353" s="6">
        <f>VLOOKUP(A353, sales!A:F, 6,FALSE)</f>
        <v>336</v>
      </c>
      <c r="J353" s="7">
        <f>VLOOKUP(A353, sales!A:F, 1,FALSE)</f>
        <v>351</v>
      </c>
      <c r="K353" s="7">
        <f>VLOOKUP(A353, sales!A:F, 2,FALSE)</f>
        <v>79</v>
      </c>
      <c r="L353" s="7">
        <f>VLOOKUP(A353, sales!A:F, 3,FALSE)</f>
        <v>1244</v>
      </c>
      <c r="M353" s="7">
        <f>VLOOKUP(A353, sales!A:F, 4,FALSE)</f>
        <v>112</v>
      </c>
      <c r="N353" s="7">
        <f>VLOOKUP(A353, sales!A:F, 5,FALSE)</f>
        <v>3</v>
      </c>
      <c r="O353" s="5">
        <f>VLOOKUP(K353, orders!A:I, 1,FALSE)</f>
        <v>79</v>
      </c>
      <c r="P353" s="7">
        <f>VLOOKUP(K353, orders!A:I, 2,FALSE)</f>
        <v>236</v>
      </c>
      <c r="Q353" s="7">
        <f>VLOOKUP(K353, orders!A:I, 3,FALSE)</f>
        <v>54340</v>
      </c>
      <c r="R353" s="10">
        <f>VLOOKUP(K353, orders!A:I, 4,FALSE)</f>
        <v>44271</v>
      </c>
      <c r="S353" s="11">
        <f>VLOOKUP(K353, orders!A:I, 5,FALSE)</f>
        <v>44280</v>
      </c>
      <c r="T353" s="7" t="str">
        <f>VLOOKUP(K353, orders!A:I, 6,FALSE)</f>
        <v>Non-binary</v>
      </c>
      <c r="U353" s="7">
        <f>VLOOKUP(K353, orders!A:I, 7,FALSE)</f>
        <v>80</v>
      </c>
      <c r="V353" s="7" t="str">
        <f>VLOOKUP(K353, orders!A:I, 8,FALSE)</f>
        <v>New South Wales</v>
      </c>
      <c r="W353" s="5">
        <f>VLOOKUP(P353, customers!A:D, 1, FALSE)</f>
        <v>236</v>
      </c>
      <c r="X353" s="7" t="str">
        <f>VLOOKUP(P353, customers!A:D, 2, FALSE)</f>
        <v>Anders Couvert</v>
      </c>
      <c r="Y353" s="7"/>
    </row>
    <row r="354" spans="1:25">
      <c r="A354" s="2">
        <v>352</v>
      </c>
      <c r="B354" s="2" t="s">
        <v>3021</v>
      </c>
      <c r="C354" s="2" t="s">
        <v>3394</v>
      </c>
      <c r="D354" s="2" t="s">
        <v>3028</v>
      </c>
      <c r="E354" s="2" t="s">
        <v>3024</v>
      </c>
      <c r="F354" s="2">
        <v>92</v>
      </c>
      <c r="G354" s="2">
        <v>52</v>
      </c>
      <c r="H354" s="2" t="s">
        <v>3397</v>
      </c>
      <c r="I354" s="6">
        <f>VLOOKUP(A354, sales!A:F, 6,FALSE)</f>
        <v>97</v>
      </c>
      <c r="J354" s="7">
        <f>VLOOKUP(A354, sales!A:F, 1,FALSE)</f>
        <v>352</v>
      </c>
      <c r="K354" s="7">
        <f>VLOOKUP(A354, sales!A:F, 2,FALSE)</f>
        <v>79</v>
      </c>
      <c r="L354" s="7">
        <f>VLOOKUP(A354, sales!A:F, 3,FALSE)</f>
        <v>947</v>
      </c>
      <c r="M354" s="7">
        <f>VLOOKUP(A354, sales!A:F, 4,FALSE)</f>
        <v>97</v>
      </c>
      <c r="N354" s="7">
        <f>VLOOKUP(A354, sales!A:F, 5,FALSE)</f>
        <v>1</v>
      </c>
      <c r="O354" s="5">
        <f>VLOOKUP(K354, orders!A:I, 1,FALSE)</f>
        <v>79</v>
      </c>
      <c r="P354" s="7">
        <f>VLOOKUP(K354, orders!A:I, 2,FALSE)</f>
        <v>236</v>
      </c>
      <c r="Q354" s="7">
        <f>VLOOKUP(K354, orders!A:I, 3,FALSE)</f>
        <v>54340</v>
      </c>
      <c r="R354" s="10">
        <f>VLOOKUP(K354, orders!A:I, 4,FALSE)</f>
        <v>44271</v>
      </c>
      <c r="S354" s="11">
        <f>VLOOKUP(K354, orders!A:I, 5,FALSE)</f>
        <v>44280</v>
      </c>
      <c r="T354" s="7" t="str">
        <f>VLOOKUP(K354, orders!A:I, 6,FALSE)</f>
        <v>Non-binary</v>
      </c>
      <c r="U354" s="7">
        <f>VLOOKUP(K354, orders!A:I, 7,FALSE)</f>
        <v>80</v>
      </c>
      <c r="V354" s="7" t="str">
        <f>VLOOKUP(K354, orders!A:I, 8,FALSE)</f>
        <v>New South Wales</v>
      </c>
      <c r="W354" s="5">
        <f>VLOOKUP(P354, customers!A:D, 1, FALSE)</f>
        <v>236</v>
      </c>
      <c r="X354" s="7" t="str">
        <f>VLOOKUP(P354, customers!A:D, 2, FALSE)</f>
        <v>Anders Couvert</v>
      </c>
      <c r="Y354" s="7"/>
    </row>
    <row r="355" spans="1:25">
      <c r="A355" s="2">
        <v>353</v>
      </c>
      <c r="B355" s="2" t="s">
        <v>3021</v>
      </c>
      <c r="C355" s="2" t="s">
        <v>3394</v>
      </c>
      <c r="D355" s="2" t="s">
        <v>3030</v>
      </c>
      <c r="E355" s="2" t="s">
        <v>3024</v>
      </c>
      <c r="F355" s="2">
        <v>92</v>
      </c>
      <c r="G355" s="2">
        <v>62</v>
      </c>
      <c r="H355" s="2" t="s">
        <v>3398</v>
      </c>
      <c r="I355" s="6">
        <f>VLOOKUP(A355, sales!A:F, 6,FALSE)</f>
        <v>192</v>
      </c>
      <c r="J355" s="7">
        <f>VLOOKUP(A355, sales!A:F, 1,FALSE)</f>
        <v>353</v>
      </c>
      <c r="K355" s="7">
        <f>VLOOKUP(A355, sales!A:F, 2,FALSE)</f>
        <v>80</v>
      </c>
      <c r="L355" s="7">
        <f>VLOOKUP(A355, sales!A:F, 3,FALSE)</f>
        <v>21</v>
      </c>
      <c r="M355" s="7">
        <f>VLOOKUP(A355, sales!A:F, 4,FALSE)</f>
        <v>96</v>
      </c>
      <c r="N355" s="7">
        <f>VLOOKUP(A355, sales!A:F, 5,FALSE)</f>
        <v>2</v>
      </c>
      <c r="O355" s="5">
        <f>VLOOKUP(K355, orders!A:I, 1,FALSE)</f>
        <v>80</v>
      </c>
      <c r="P355" s="7">
        <f>VLOOKUP(K355, orders!A:I, 2,FALSE)</f>
        <v>872</v>
      </c>
      <c r="Q355" s="7">
        <f>VLOOKUP(K355, orders!A:I, 3,FALSE)</f>
        <v>59554</v>
      </c>
      <c r="R355" s="10">
        <f>VLOOKUP(K355, orders!A:I, 4,FALSE)</f>
        <v>44312</v>
      </c>
      <c r="S355" s="11">
        <f>VLOOKUP(K355, orders!A:I, 5,FALSE)</f>
        <v>44336</v>
      </c>
      <c r="T355" s="7" t="str">
        <f>VLOOKUP(K355, orders!A:I, 6,FALSE)</f>
        <v>Non-binary</v>
      </c>
      <c r="U355" s="7">
        <f>VLOOKUP(K355, orders!A:I, 7,FALSE)</f>
        <v>74</v>
      </c>
      <c r="V355" s="7" t="str">
        <f>VLOOKUP(K355, orders!A:I, 8,FALSE)</f>
        <v>New South Wales</v>
      </c>
      <c r="W355" s="5">
        <f>VLOOKUP(P355, customers!A:D, 1, FALSE)</f>
        <v>872</v>
      </c>
      <c r="X355" s="7" t="str">
        <f>VLOOKUP(P355, customers!A:D, 2, FALSE)</f>
        <v>Brendis Blackboro</v>
      </c>
      <c r="Y355" s="7"/>
    </row>
    <row r="356" spans="1:25">
      <c r="A356" s="2">
        <v>354</v>
      </c>
      <c r="B356" s="2" t="s">
        <v>3021</v>
      </c>
      <c r="C356" s="2" t="s">
        <v>3394</v>
      </c>
      <c r="D356" s="2" t="s">
        <v>3032</v>
      </c>
      <c r="E356" s="2" t="s">
        <v>3024</v>
      </c>
      <c r="F356" s="2">
        <v>92</v>
      </c>
      <c r="G356" s="2">
        <v>59</v>
      </c>
      <c r="H356" s="2" t="s">
        <v>3399</v>
      </c>
      <c r="I356" s="6">
        <f>VLOOKUP(A356, sales!A:F, 6,FALSE)</f>
        <v>194</v>
      </c>
      <c r="J356" s="7">
        <f>VLOOKUP(A356, sales!A:F, 1,FALSE)</f>
        <v>354</v>
      </c>
      <c r="K356" s="7">
        <f>VLOOKUP(A356, sales!A:F, 2,FALSE)</f>
        <v>80</v>
      </c>
      <c r="L356" s="7">
        <f>VLOOKUP(A356, sales!A:F, 3,FALSE)</f>
        <v>978</v>
      </c>
      <c r="M356" s="7">
        <f>VLOOKUP(A356, sales!A:F, 4,FALSE)</f>
        <v>97</v>
      </c>
      <c r="N356" s="7">
        <f>VLOOKUP(A356, sales!A:F, 5,FALSE)</f>
        <v>2</v>
      </c>
      <c r="O356" s="5">
        <f>VLOOKUP(K356, orders!A:I, 1,FALSE)</f>
        <v>80</v>
      </c>
      <c r="P356" s="7">
        <f>VLOOKUP(K356, orders!A:I, 2,FALSE)</f>
        <v>872</v>
      </c>
      <c r="Q356" s="7">
        <f>VLOOKUP(K356, orders!A:I, 3,FALSE)</f>
        <v>59554</v>
      </c>
      <c r="R356" s="10">
        <f>VLOOKUP(K356, orders!A:I, 4,FALSE)</f>
        <v>44312</v>
      </c>
      <c r="S356" s="11">
        <f>VLOOKUP(K356, orders!A:I, 5,FALSE)</f>
        <v>44336</v>
      </c>
      <c r="T356" s="7" t="str">
        <f>VLOOKUP(K356, orders!A:I, 6,FALSE)</f>
        <v>Non-binary</v>
      </c>
      <c r="U356" s="7">
        <f>VLOOKUP(K356, orders!A:I, 7,FALSE)</f>
        <v>74</v>
      </c>
      <c r="V356" s="7" t="str">
        <f>VLOOKUP(K356, orders!A:I, 8,FALSE)</f>
        <v>New South Wales</v>
      </c>
      <c r="W356" s="5">
        <f>VLOOKUP(P356, customers!A:D, 1, FALSE)</f>
        <v>872</v>
      </c>
      <c r="X356" s="7" t="str">
        <f>VLOOKUP(P356, customers!A:D, 2, FALSE)</f>
        <v>Brendis Blackboro</v>
      </c>
      <c r="Y356" s="7"/>
    </row>
    <row r="357" spans="1:25">
      <c r="A357" s="2">
        <v>355</v>
      </c>
      <c r="B357" s="2" t="s">
        <v>3021</v>
      </c>
      <c r="C357" s="2" t="s">
        <v>3394</v>
      </c>
      <c r="D357" s="2" t="s">
        <v>3023</v>
      </c>
      <c r="E357" s="2" t="s">
        <v>3034</v>
      </c>
      <c r="F357" s="2">
        <v>92</v>
      </c>
      <c r="G357" s="2">
        <v>65</v>
      </c>
      <c r="H357" s="2" t="s">
        <v>3400</v>
      </c>
      <c r="I357" s="6">
        <f>VLOOKUP(A357, sales!A:F, 6,FALSE)</f>
        <v>312</v>
      </c>
      <c r="J357" s="7">
        <f>VLOOKUP(A357, sales!A:F, 1,FALSE)</f>
        <v>355</v>
      </c>
      <c r="K357" s="7">
        <f>VLOOKUP(A357, sales!A:F, 2,FALSE)</f>
        <v>81</v>
      </c>
      <c r="L357" s="7">
        <f>VLOOKUP(A357, sales!A:F, 3,FALSE)</f>
        <v>55</v>
      </c>
      <c r="M357" s="7">
        <f>VLOOKUP(A357, sales!A:F, 4,FALSE)</f>
        <v>104</v>
      </c>
      <c r="N357" s="7">
        <f>VLOOKUP(A357, sales!A:F, 5,FALSE)</f>
        <v>3</v>
      </c>
      <c r="O357" s="5">
        <f>VLOOKUP(K357, orders!A:I, 1,FALSE)</f>
        <v>81</v>
      </c>
      <c r="P357" s="7">
        <f>VLOOKUP(K357, orders!A:I, 2,FALSE)</f>
        <v>736</v>
      </c>
      <c r="Q357" s="7">
        <f>VLOOKUP(K357, orders!A:I, 3,FALSE)</f>
        <v>30150</v>
      </c>
      <c r="R357" s="10">
        <f>VLOOKUP(K357, orders!A:I, 4,FALSE)</f>
        <v>44360</v>
      </c>
      <c r="S357" s="11">
        <f>VLOOKUP(K357, orders!A:I, 5,FALSE)</f>
        <v>44362</v>
      </c>
      <c r="T357" s="7" t="str">
        <f>VLOOKUP(K357, orders!A:I, 6,FALSE)</f>
        <v>Female</v>
      </c>
      <c r="U357" s="7">
        <f>VLOOKUP(K357, orders!A:I, 7,FALSE)</f>
        <v>55</v>
      </c>
      <c r="V357" s="7" t="str">
        <f>VLOOKUP(K357, orders!A:I, 8,FALSE)</f>
        <v>Victoria</v>
      </c>
      <c r="W357" s="5">
        <f>VLOOKUP(P357, customers!A:D, 1, FALSE)</f>
        <v>736</v>
      </c>
      <c r="X357" s="7" t="str">
        <f>VLOOKUP(P357, customers!A:D, 2, FALSE)</f>
        <v>Delia Mably</v>
      </c>
      <c r="Y357" s="7"/>
    </row>
    <row r="358" spans="1:25">
      <c r="A358" s="2">
        <v>356</v>
      </c>
      <c r="B358" s="2" t="s">
        <v>3021</v>
      </c>
      <c r="C358" s="2" t="s">
        <v>3394</v>
      </c>
      <c r="D358" s="2" t="s">
        <v>3026</v>
      </c>
      <c r="E358" s="2" t="s">
        <v>3034</v>
      </c>
      <c r="F358" s="2">
        <v>92</v>
      </c>
      <c r="G358" s="2">
        <v>46</v>
      </c>
      <c r="H358" s="2" t="s">
        <v>3401</v>
      </c>
      <c r="I358" s="6">
        <f>VLOOKUP(A358, sales!A:F, 6,FALSE)</f>
        <v>212</v>
      </c>
      <c r="J358" s="7">
        <f>VLOOKUP(A358, sales!A:F, 1,FALSE)</f>
        <v>356</v>
      </c>
      <c r="K358" s="7">
        <f>VLOOKUP(A358, sales!A:F, 2,FALSE)</f>
        <v>81</v>
      </c>
      <c r="L358" s="7">
        <f>VLOOKUP(A358, sales!A:F, 3,FALSE)</f>
        <v>987</v>
      </c>
      <c r="M358" s="7">
        <f>VLOOKUP(A358, sales!A:F, 4,FALSE)</f>
        <v>106</v>
      </c>
      <c r="N358" s="7">
        <f>VLOOKUP(A358, sales!A:F, 5,FALSE)</f>
        <v>2</v>
      </c>
      <c r="O358" s="5">
        <f>VLOOKUP(K358, orders!A:I, 1,FALSE)</f>
        <v>81</v>
      </c>
      <c r="P358" s="7">
        <f>VLOOKUP(K358, orders!A:I, 2,FALSE)</f>
        <v>736</v>
      </c>
      <c r="Q358" s="7">
        <f>VLOOKUP(K358, orders!A:I, 3,FALSE)</f>
        <v>30150</v>
      </c>
      <c r="R358" s="10">
        <f>VLOOKUP(K358, orders!A:I, 4,FALSE)</f>
        <v>44360</v>
      </c>
      <c r="S358" s="11">
        <f>VLOOKUP(K358, orders!A:I, 5,FALSE)</f>
        <v>44362</v>
      </c>
      <c r="T358" s="7" t="str">
        <f>VLOOKUP(K358, orders!A:I, 6,FALSE)</f>
        <v>Female</v>
      </c>
      <c r="U358" s="7">
        <f>VLOOKUP(K358, orders!A:I, 7,FALSE)</f>
        <v>55</v>
      </c>
      <c r="V358" s="7" t="str">
        <f>VLOOKUP(K358, orders!A:I, 8,FALSE)</f>
        <v>Victoria</v>
      </c>
      <c r="W358" s="5">
        <f>VLOOKUP(P358, customers!A:D, 1, FALSE)</f>
        <v>736</v>
      </c>
      <c r="X358" s="7" t="str">
        <f>VLOOKUP(P358, customers!A:D, 2, FALSE)</f>
        <v>Delia Mably</v>
      </c>
      <c r="Y358" s="7"/>
    </row>
    <row r="359" spans="1:25">
      <c r="A359" s="2">
        <v>357</v>
      </c>
      <c r="B359" s="2" t="s">
        <v>3021</v>
      </c>
      <c r="C359" s="2" t="s">
        <v>3394</v>
      </c>
      <c r="D359" s="2" t="s">
        <v>3028</v>
      </c>
      <c r="E359" s="2" t="s">
        <v>3034</v>
      </c>
      <c r="F359" s="2">
        <v>92</v>
      </c>
      <c r="G359" s="2">
        <v>70</v>
      </c>
      <c r="H359" s="2" t="s">
        <v>3402</v>
      </c>
      <c r="I359" s="6">
        <f>VLOOKUP(A359, sales!A:F, 6,FALSE)</f>
        <v>99</v>
      </c>
      <c r="J359" s="7">
        <f>VLOOKUP(A359, sales!A:F, 1,FALSE)</f>
        <v>357</v>
      </c>
      <c r="K359" s="7">
        <f>VLOOKUP(A359, sales!A:F, 2,FALSE)</f>
        <v>81</v>
      </c>
      <c r="L359" s="7">
        <f>VLOOKUP(A359, sales!A:F, 3,FALSE)</f>
        <v>1175</v>
      </c>
      <c r="M359" s="7">
        <f>VLOOKUP(A359, sales!A:F, 4,FALSE)</f>
        <v>99</v>
      </c>
      <c r="N359" s="7">
        <f>VLOOKUP(A359, sales!A:F, 5,FALSE)</f>
        <v>1</v>
      </c>
      <c r="O359" s="5">
        <f>VLOOKUP(K359, orders!A:I, 1,FALSE)</f>
        <v>81</v>
      </c>
      <c r="P359" s="7">
        <f>VLOOKUP(K359, orders!A:I, 2,FALSE)</f>
        <v>736</v>
      </c>
      <c r="Q359" s="7">
        <f>VLOOKUP(K359, orders!A:I, 3,FALSE)</f>
        <v>30150</v>
      </c>
      <c r="R359" s="10">
        <f>VLOOKUP(K359, orders!A:I, 4,FALSE)</f>
        <v>44360</v>
      </c>
      <c r="S359" s="11">
        <f>VLOOKUP(K359, orders!A:I, 5,FALSE)</f>
        <v>44362</v>
      </c>
      <c r="T359" s="7" t="str">
        <f>VLOOKUP(K359, orders!A:I, 6,FALSE)</f>
        <v>Female</v>
      </c>
      <c r="U359" s="7">
        <f>VLOOKUP(K359, orders!A:I, 7,FALSE)</f>
        <v>55</v>
      </c>
      <c r="V359" s="7" t="str">
        <f>VLOOKUP(K359, orders!A:I, 8,FALSE)</f>
        <v>Victoria</v>
      </c>
      <c r="W359" s="5">
        <f>VLOOKUP(P359, customers!A:D, 1, FALSE)</f>
        <v>736</v>
      </c>
      <c r="X359" s="7" t="str">
        <f>VLOOKUP(P359, customers!A:D, 2, FALSE)</f>
        <v>Delia Mably</v>
      </c>
      <c r="Y359" s="7"/>
    </row>
    <row r="360" spans="1:25">
      <c r="A360" s="2">
        <v>358</v>
      </c>
      <c r="B360" s="2" t="s">
        <v>3021</v>
      </c>
      <c r="C360" s="2" t="s">
        <v>3394</v>
      </c>
      <c r="D360" s="2" t="s">
        <v>3030</v>
      </c>
      <c r="E360" s="2" t="s">
        <v>3034</v>
      </c>
      <c r="F360" s="2">
        <v>92</v>
      </c>
      <c r="G360" s="2">
        <v>77</v>
      </c>
      <c r="H360" s="2" t="s">
        <v>3403</v>
      </c>
      <c r="I360" s="6">
        <f>VLOOKUP(A360, sales!A:F, 6,FALSE)</f>
        <v>91</v>
      </c>
      <c r="J360" s="7">
        <f>VLOOKUP(A360, sales!A:F, 1,FALSE)</f>
        <v>358</v>
      </c>
      <c r="K360" s="7">
        <f>VLOOKUP(A360, sales!A:F, 2,FALSE)</f>
        <v>81</v>
      </c>
      <c r="L360" s="7">
        <f>VLOOKUP(A360, sales!A:F, 3,FALSE)</f>
        <v>142</v>
      </c>
      <c r="M360" s="7">
        <f>VLOOKUP(A360, sales!A:F, 4,FALSE)</f>
        <v>91</v>
      </c>
      <c r="N360" s="7">
        <f>VLOOKUP(A360, sales!A:F, 5,FALSE)</f>
        <v>1</v>
      </c>
      <c r="O360" s="5">
        <f>VLOOKUP(K360, orders!A:I, 1,FALSE)</f>
        <v>81</v>
      </c>
      <c r="P360" s="7">
        <f>VLOOKUP(K360, orders!A:I, 2,FALSE)</f>
        <v>736</v>
      </c>
      <c r="Q360" s="7">
        <f>VLOOKUP(K360, orders!A:I, 3,FALSE)</f>
        <v>30150</v>
      </c>
      <c r="R360" s="10">
        <f>VLOOKUP(K360, orders!A:I, 4,FALSE)</f>
        <v>44360</v>
      </c>
      <c r="S360" s="11">
        <f>VLOOKUP(K360, orders!A:I, 5,FALSE)</f>
        <v>44362</v>
      </c>
      <c r="T360" s="7" t="str">
        <f>VLOOKUP(K360, orders!A:I, 6,FALSE)</f>
        <v>Female</v>
      </c>
      <c r="U360" s="7">
        <f>VLOOKUP(K360, orders!A:I, 7,FALSE)</f>
        <v>55</v>
      </c>
      <c r="V360" s="7" t="str">
        <f>VLOOKUP(K360, orders!A:I, 8,FALSE)</f>
        <v>Victoria</v>
      </c>
      <c r="W360" s="5">
        <f>VLOOKUP(P360, customers!A:D, 1, FALSE)</f>
        <v>736</v>
      </c>
      <c r="X360" s="7" t="str">
        <f>VLOOKUP(P360, customers!A:D, 2, FALSE)</f>
        <v>Delia Mably</v>
      </c>
      <c r="Y360" s="7"/>
    </row>
    <row r="361" spans="1:25">
      <c r="A361" s="2">
        <v>359</v>
      </c>
      <c r="B361" s="2" t="s">
        <v>3021</v>
      </c>
      <c r="C361" s="2" t="s">
        <v>3394</v>
      </c>
      <c r="D361" s="2" t="s">
        <v>3032</v>
      </c>
      <c r="E361" s="2" t="s">
        <v>3034</v>
      </c>
      <c r="F361" s="2">
        <v>92</v>
      </c>
      <c r="G361" s="2">
        <v>52</v>
      </c>
      <c r="H361" s="2" t="s">
        <v>3404</v>
      </c>
      <c r="I361" s="6">
        <f>VLOOKUP(A361, sales!A:F, 6,FALSE)</f>
        <v>273</v>
      </c>
      <c r="J361" s="7">
        <f>VLOOKUP(A361, sales!A:F, 1,FALSE)</f>
        <v>359</v>
      </c>
      <c r="K361" s="7">
        <f>VLOOKUP(A361, sales!A:F, 2,FALSE)</f>
        <v>81</v>
      </c>
      <c r="L361" s="7">
        <f>VLOOKUP(A361, sales!A:F, 3,FALSE)</f>
        <v>143</v>
      </c>
      <c r="M361" s="7">
        <f>VLOOKUP(A361, sales!A:F, 4,FALSE)</f>
        <v>91</v>
      </c>
      <c r="N361" s="7">
        <f>VLOOKUP(A361, sales!A:F, 5,FALSE)</f>
        <v>3</v>
      </c>
      <c r="O361" s="5">
        <f>VLOOKUP(K361, orders!A:I, 1,FALSE)</f>
        <v>81</v>
      </c>
      <c r="P361" s="7">
        <f>VLOOKUP(K361, orders!A:I, 2,FALSE)</f>
        <v>736</v>
      </c>
      <c r="Q361" s="7">
        <f>VLOOKUP(K361, orders!A:I, 3,FALSE)</f>
        <v>30150</v>
      </c>
      <c r="R361" s="10">
        <f>VLOOKUP(K361, orders!A:I, 4,FALSE)</f>
        <v>44360</v>
      </c>
      <c r="S361" s="11">
        <f>VLOOKUP(K361, orders!A:I, 5,FALSE)</f>
        <v>44362</v>
      </c>
      <c r="T361" s="7" t="str">
        <f>VLOOKUP(K361, orders!A:I, 6,FALSE)</f>
        <v>Female</v>
      </c>
      <c r="U361" s="7">
        <f>VLOOKUP(K361, orders!A:I, 7,FALSE)</f>
        <v>55</v>
      </c>
      <c r="V361" s="7" t="str">
        <f>VLOOKUP(K361, orders!A:I, 8,FALSE)</f>
        <v>Victoria</v>
      </c>
      <c r="W361" s="5">
        <f>VLOOKUP(P361, customers!A:D, 1, FALSE)</f>
        <v>736</v>
      </c>
      <c r="X361" s="7" t="str">
        <f>VLOOKUP(P361, customers!A:D, 2, FALSE)</f>
        <v>Delia Mably</v>
      </c>
      <c r="Y361" s="7"/>
    </row>
    <row r="362" spans="1:25">
      <c r="A362" s="2">
        <v>360</v>
      </c>
      <c r="B362" s="2" t="s">
        <v>3021</v>
      </c>
      <c r="C362" s="2" t="s">
        <v>3394</v>
      </c>
      <c r="D362" s="2" t="s">
        <v>3023</v>
      </c>
      <c r="E362" s="2" t="s">
        <v>3040</v>
      </c>
      <c r="F362" s="2">
        <v>92</v>
      </c>
      <c r="G362" s="2">
        <v>42</v>
      </c>
      <c r="H362" s="2" t="s">
        <v>3405</v>
      </c>
      <c r="I362" s="6">
        <f>VLOOKUP(A362, sales!A:F, 6,FALSE)</f>
        <v>112</v>
      </c>
      <c r="J362" s="7">
        <f>VLOOKUP(A362, sales!A:F, 1,FALSE)</f>
        <v>360</v>
      </c>
      <c r="K362" s="7">
        <f>VLOOKUP(A362, sales!A:F, 2,FALSE)</f>
        <v>81</v>
      </c>
      <c r="L362" s="7">
        <f>VLOOKUP(A362, sales!A:F, 3,FALSE)</f>
        <v>626</v>
      </c>
      <c r="M362" s="7">
        <f>VLOOKUP(A362, sales!A:F, 4,FALSE)</f>
        <v>112</v>
      </c>
      <c r="N362" s="7">
        <f>VLOOKUP(A362, sales!A:F, 5,FALSE)</f>
        <v>1</v>
      </c>
      <c r="O362" s="5">
        <f>VLOOKUP(K362, orders!A:I, 1,FALSE)</f>
        <v>81</v>
      </c>
      <c r="P362" s="7">
        <f>VLOOKUP(K362, orders!A:I, 2,FALSE)</f>
        <v>736</v>
      </c>
      <c r="Q362" s="7">
        <f>VLOOKUP(K362, orders!A:I, 3,FALSE)</f>
        <v>30150</v>
      </c>
      <c r="R362" s="10">
        <f>VLOOKUP(K362, orders!A:I, 4,FALSE)</f>
        <v>44360</v>
      </c>
      <c r="S362" s="11">
        <f>VLOOKUP(K362, orders!A:I, 5,FALSE)</f>
        <v>44362</v>
      </c>
      <c r="T362" s="7" t="str">
        <f>VLOOKUP(K362, orders!A:I, 6,FALSE)</f>
        <v>Female</v>
      </c>
      <c r="U362" s="7">
        <f>VLOOKUP(K362, orders!A:I, 7,FALSE)</f>
        <v>55</v>
      </c>
      <c r="V362" s="7" t="str">
        <f>VLOOKUP(K362, orders!A:I, 8,FALSE)</f>
        <v>Victoria</v>
      </c>
      <c r="W362" s="5">
        <f>VLOOKUP(P362, customers!A:D, 1, FALSE)</f>
        <v>736</v>
      </c>
      <c r="X362" s="7" t="str">
        <f>VLOOKUP(P362, customers!A:D, 2, FALSE)</f>
        <v>Delia Mably</v>
      </c>
      <c r="Y362" s="7"/>
    </row>
    <row r="363" spans="1:25">
      <c r="A363" s="2">
        <v>361</v>
      </c>
      <c r="B363" s="2" t="s">
        <v>3021</v>
      </c>
      <c r="C363" s="2" t="s">
        <v>3394</v>
      </c>
      <c r="D363" s="2" t="s">
        <v>3026</v>
      </c>
      <c r="E363" s="2" t="s">
        <v>3040</v>
      </c>
      <c r="F363" s="2">
        <v>92</v>
      </c>
      <c r="G363" s="2">
        <v>70</v>
      </c>
      <c r="H363" s="2" t="s">
        <v>3406</v>
      </c>
      <c r="I363" s="6">
        <f>VLOOKUP(A363, sales!A:F, 6,FALSE)</f>
        <v>224</v>
      </c>
      <c r="J363" s="7">
        <f>VLOOKUP(A363, sales!A:F, 1,FALSE)</f>
        <v>361</v>
      </c>
      <c r="K363" s="7">
        <f>VLOOKUP(A363, sales!A:F, 2,FALSE)</f>
        <v>82</v>
      </c>
      <c r="L363" s="7">
        <f>VLOOKUP(A363, sales!A:F, 3,FALSE)</f>
        <v>599</v>
      </c>
      <c r="M363" s="7">
        <f>VLOOKUP(A363, sales!A:F, 4,FALSE)</f>
        <v>112</v>
      </c>
      <c r="N363" s="7">
        <f>VLOOKUP(A363, sales!A:F, 5,FALSE)</f>
        <v>2</v>
      </c>
      <c r="O363" s="5">
        <f>VLOOKUP(K363, orders!A:I, 1,FALSE)</f>
        <v>82</v>
      </c>
      <c r="P363" s="7">
        <f>VLOOKUP(K363, orders!A:I, 2,FALSE)</f>
        <v>927</v>
      </c>
      <c r="Q363" s="7">
        <f>VLOOKUP(K363, orders!A:I, 3,FALSE)</f>
        <v>32502</v>
      </c>
      <c r="R363" s="10">
        <f>VLOOKUP(K363, orders!A:I, 4,FALSE)</f>
        <v>44229</v>
      </c>
      <c r="S363" s="11">
        <f>VLOOKUP(K363, orders!A:I, 5,FALSE)</f>
        <v>44254</v>
      </c>
      <c r="T363" s="7" t="str">
        <f>VLOOKUP(K363, orders!A:I, 6,FALSE)</f>
        <v>Male</v>
      </c>
      <c r="U363" s="7">
        <f>VLOOKUP(K363, orders!A:I, 7,FALSE)</f>
        <v>61</v>
      </c>
      <c r="V363" s="7" t="str">
        <f>VLOOKUP(K363, orders!A:I, 8,FALSE)</f>
        <v>Victoria</v>
      </c>
      <c r="W363" s="5">
        <f>VLOOKUP(P363, customers!A:D, 1, FALSE)</f>
        <v>927</v>
      </c>
      <c r="X363" s="7" t="str">
        <f>VLOOKUP(P363, customers!A:D, 2, FALSE)</f>
        <v>Joby Law</v>
      </c>
      <c r="Y363" s="7"/>
    </row>
    <row r="364" spans="1:25">
      <c r="A364" s="2">
        <v>362</v>
      </c>
      <c r="B364" s="2" t="s">
        <v>3021</v>
      </c>
      <c r="C364" s="2" t="s">
        <v>3394</v>
      </c>
      <c r="D364" s="2" t="s">
        <v>3028</v>
      </c>
      <c r="E364" s="2" t="s">
        <v>3040</v>
      </c>
      <c r="F364" s="2">
        <v>92</v>
      </c>
      <c r="G364" s="2">
        <v>71</v>
      </c>
      <c r="H364" s="2" t="s">
        <v>3407</v>
      </c>
      <c r="I364" s="6">
        <f>VLOOKUP(A364, sales!A:F, 6,FALSE)</f>
        <v>294</v>
      </c>
      <c r="J364" s="7">
        <f>VLOOKUP(A364, sales!A:F, 1,FALSE)</f>
        <v>362</v>
      </c>
      <c r="K364" s="7">
        <f>VLOOKUP(A364, sales!A:F, 2,FALSE)</f>
        <v>82</v>
      </c>
      <c r="L364" s="7">
        <f>VLOOKUP(A364, sales!A:F, 3,FALSE)</f>
        <v>528</v>
      </c>
      <c r="M364" s="7">
        <f>VLOOKUP(A364, sales!A:F, 4,FALSE)</f>
        <v>98</v>
      </c>
      <c r="N364" s="7">
        <f>VLOOKUP(A364, sales!A:F, 5,FALSE)</f>
        <v>3</v>
      </c>
      <c r="O364" s="5">
        <f>VLOOKUP(K364, orders!A:I, 1,FALSE)</f>
        <v>82</v>
      </c>
      <c r="P364" s="7">
        <f>VLOOKUP(K364, orders!A:I, 2,FALSE)</f>
        <v>927</v>
      </c>
      <c r="Q364" s="7">
        <f>VLOOKUP(K364, orders!A:I, 3,FALSE)</f>
        <v>32502</v>
      </c>
      <c r="R364" s="10">
        <f>VLOOKUP(K364, orders!A:I, 4,FALSE)</f>
        <v>44229</v>
      </c>
      <c r="S364" s="11">
        <f>VLOOKUP(K364, orders!A:I, 5,FALSE)</f>
        <v>44254</v>
      </c>
      <c r="T364" s="7" t="str">
        <f>VLOOKUP(K364, orders!A:I, 6,FALSE)</f>
        <v>Male</v>
      </c>
      <c r="U364" s="7">
        <f>VLOOKUP(K364, orders!A:I, 7,FALSE)</f>
        <v>61</v>
      </c>
      <c r="V364" s="7" t="str">
        <f>VLOOKUP(K364, orders!A:I, 8,FALSE)</f>
        <v>Victoria</v>
      </c>
      <c r="W364" s="5">
        <f>VLOOKUP(P364, customers!A:D, 1, FALSE)</f>
        <v>927</v>
      </c>
      <c r="X364" s="7" t="str">
        <f>VLOOKUP(P364, customers!A:D, 2, FALSE)</f>
        <v>Joby Law</v>
      </c>
      <c r="Y364" s="7"/>
    </row>
    <row r="365" spans="1:25">
      <c r="A365" s="2">
        <v>363</v>
      </c>
      <c r="B365" s="2" t="s">
        <v>3021</v>
      </c>
      <c r="C365" s="2" t="s">
        <v>3394</v>
      </c>
      <c r="D365" s="2" t="s">
        <v>3030</v>
      </c>
      <c r="E365" s="2" t="s">
        <v>3040</v>
      </c>
      <c r="F365" s="2">
        <v>92</v>
      </c>
      <c r="G365" s="2">
        <v>62</v>
      </c>
      <c r="H365" s="2" t="s">
        <v>3408</v>
      </c>
      <c r="I365" s="6">
        <f>VLOOKUP(A365, sales!A:F, 6,FALSE)</f>
        <v>109</v>
      </c>
      <c r="J365" s="7">
        <f>VLOOKUP(A365, sales!A:F, 1,FALSE)</f>
        <v>363</v>
      </c>
      <c r="K365" s="7">
        <f>VLOOKUP(A365, sales!A:F, 2,FALSE)</f>
        <v>82</v>
      </c>
      <c r="L365" s="7">
        <f>VLOOKUP(A365, sales!A:F, 3,FALSE)</f>
        <v>757</v>
      </c>
      <c r="M365" s="7">
        <f>VLOOKUP(A365, sales!A:F, 4,FALSE)</f>
        <v>109</v>
      </c>
      <c r="N365" s="7">
        <f>VLOOKUP(A365, sales!A:F, 5,FALSE)</f>
        <v>1</v>
      </c>
      <c r="O365" s="5">
        <f>VLOOKUP(K365, orders!A:I, 1,FALSE)</f>
        <v>82</v>
      </c>
      <c r="P365" s="7">
        <f>VLOOKUP(K365, orders!A:I, 2,FALSE)</f>
        <v>927</v>
      </c>
      <c r="Q365" s="7">
        <f>VLOOKUP(K365, orders!A:I, 3,FALSE)</f>
        <v>32502</v>
      </c>
      <c r="R365" s="10">
        <f>VLOOKUP(K365, orders!A:I, 4,FALSE)</f>
        <v>44229</v>
      </c>
      <c r="S365" s="11">
        <f>VLOOKUP(K365, orders!A:I, 5,FALSE)</f>
        <v>44254</v>
      </c>
      <c r="T365" s="7" t="str">
        <f>VLOOKUP(K365, orders!A:I, 6,FALSE)</f>
        <v>Male</v>
      </c>
      <c r="U365" s="7">
        <f>VLOOKUP(K365, orders!A:I, 7,FALSE)</f>
        <v>61</v>
      </c>
      <c r="V365" s="7" t="str">
        <f>VLOOKUP(K365, orders!A:I, 8,FALSE)</f>
        <v>Victoria</v>
      </c>
      <c r="W365" s="5">
        <f>VLOOKUP(P365, customers!A:D, 1, FALSE)</f>
        <v>927</v>
      </c>
      <c r="X365" s="7" t="str">
        <f>VLOOKUP(P365, customers!A:D, 2, FALSE)</f>
        <v>Joby Law</v>
      </c>
      <c r="Y365" s="7"/>
    </row>
    <row r="366" spans="1:25">
      <c r="A366" s="2">
        <v>364</v>
      </c>
      <c r="B366" s="2" t="s">
        <v>3021</v>
      </c>
      <c r="C366" s="2" t="s">
        <v>3394</v>
      </c>
      <c r="D366" s="2" t="s">
        <v>3032</v>
      </c>
      <c r="E366" s="2" t="s">
        <v>3040</v>
      </c>
      <c r="F366" s="2">
        <v>92</v>
      </c>
      <c r="G366" s="2">
        <v>55</v>
      </c>
      <c r="H366" s="2" t="s">
        <v>3409</v>
      </c>
      <c r="I366" s="6">
        <f>VLOOKUP(A366, sales!A:F, 6,FALSE)</f>
        <v>270</v>
      </c>
      <c r="J366" s="7">
        <f>VLOOKUP(A366, sales!A:F, 1,FALSE)</f>
        <v>364</v>
      </c>
      <c r="K366" s="7">
        <f>VLOOKUP(A366, sales!A:F, 2,FALSE)</f>
        <v>82</v>
      </c>
      <c r="L366" s="7">
        <f>VLOOKUP(A366, sales!A:F, 3,FALSE)</f>
        <v>1042</v>
      </c>
      <c r="M366" s="7">
        <f>VLOOKUP(A366, sales!A:F, 4,FALSE)</f>
        <v>90</v>
      </c>
      <c r="N366" s="7">
        <f>VLOOKUP(A366, sales!A:F, 5,FALSE)</f>
        <v>3</v>
      </c>
      <c r="O366" s="5">
        <f>VLOOKUP(K366, orders!A:I, 1,FALSE)</f>
        <v>82</v>
      </c>
      <c r="P366" s="7">
        <f>VLOOKUP(K366, orders!A:I, 2,FALSE)</f>
        <v>927</v>
      </c>
      <c r="Q366" s="7">
        <f>VLOOKUP(K366, orders!A:I, 3,FALSE)</f>
        <v>32502</v>
      </c>
      <c r="R366" s="10">
        <f>VLOOKUP(K366, orders!A:I, 4,FALSE)</f>
        <v>44229</v>
      </c>
      <c r="S366" s="11">
        <f>VLOOKUP(K366, orders!A:I, 5,FALSE)</f>
        <v>44254</v>
      </c>
      <c r="T366" s="7" t="str">
        <f>VLOOKUP(K366, orders!A:I, 6,FALSE)</f>
        <v>Male</v>
      </c>
      <c r="U366" s="7">
        <f>VLOOKUP(K366, orders!A:I, 7,FALSE)</f>
        <v>61</v>
      </c>
      <c r="V366" s="7" t="str">
        <f>VLOOKUP(K366, orders!A:I, 8,FALSE)</f>
        <v>Victoria</v>
      </c>
      <c r="W366" s="5">
        <f>VLOOKUP(P366, customers!A:D, 1, FALSE)</f>
        <v>927</v>
      </c>
      <c r="X366" s="7" t="str">
        <f>VLOOKUP(P366, customers!A:D, 2, FALSE)</f>
        <v>Joby Law</v>
      </c>
      <c r="Y366" s="7"/>
    </row>
    <row r="367" spans="1:25">
      <c r="A367" s="2">
        <v>365</v>
      </c>
      <c r="B367" s="2" t="s">
        <v>3021</v>
      </c>
      <c r="C367" s="2" t="s">
        <v>3394</v>
      </c>
      <c r="D367" s="2" t="s">
        <v>3023</v>
      </c>
      <c r="E367" s="2" t="s">
        <v>3046</v>
      </c>
      <c r="F367" s="2">
        <v>92</v>
      </c>
      <c r="G367" s="2">
        <v>61</v>
      </c>
      <c r="H367" s="2" t="s">
        <v>3410</v>
      </c>
      <c r="I367" s="6">
        <f>VLOOKUP(A367, sales!A:F, 6,FALSE)</f>
        <v>226</v>
      </c>
      <c r="J367" s="7">
        <f>VLOOKUP(A367, sales!A:F, 1,FALSE)</f>
        <v>365</v>
      </c>
      <c r="K367" s="7">
        <f>VLOOKUP(A367, sales!A:F, 2,FALSE)</f>
        <v>82</v>
      </c>
      <c r="L367" s="7">
        <f>VLOOKUP(A367, sales!A:F, 3,FALSE)</f>
        <v>676</v>
      </c>
      <c r="M367" s="7">
        <f>VLOOKUP(A367, sales!A:F, 4,FALSE)</f>
        <v>113</v>
      </c>
      <c r="N367" s="7">
        <f>VLOOKUP(A367, sales!A:F, 5,FALSE)</f>
        <v>2</v>
      </c>
      <c r="O367" s="5">
        <f>VLOOKUP(K367, orders!A:I, 1,FALSE)</f>
        <v>82</v>
      </c>
      <c r="P367" s="7">
        <f>VLOOKUP(K367, orders!A:I, 2,FALSE)</f>
        <v>927</v>
      </c>
      <c r="Q367" s="7">
        <f>VLOOKUP(K367, orders!A:I, 3,FALSE)</f>
        <v>32502</v>
      </c>
      <c r="R367" s="10">
        <f>VLOOKUP(K367, orders!A:I, 4,FALSE)</f>
        <v>44229</v>
      </c>
      <c r="S367" s="11">
        <f>VLOOKUP(K367, orders!A:I, 5,FALSE)</f>
        <v>44254</v>
      </c>
      <c r="T367" s="7" t="str">
        <f>VLOOKUP(K367, orders!A:I, 6,FALSE)</f>
        <v>Male</v>
      </c>
      <c r="U367" s="7">
        <f>VLOOKUP(K367, orders!A:I, 7,FALSE)</f>
        <v>61</v>
      </c>
      <c r="V367" s="7" t="str">
        <f>VLOOKUP(K367, orders!A:I, 8,FALSE)</f>
        <v>Victoria</v>
      </c>
      <c r="W367" s="5">
        <f>VLOOKUP(P367, customers!A:D, 1, FALSE)</f>
        <v>927</v>
      </c>
      <c r="X367" s="7" t="str">
        <f>VLOOKUP(P367, customers!A:D, 2, FALSE)</f>
        <v>Joby Law</v>
      </c>
      <c r="Y367" s="7"/>
    </row>
    <row r="368" spans="1:25">
      <c r="A368" s="2">
        <v>366</v>
      </c>
      <c r="B368" s="2" t="s">
        <v>3021</v>
      </c>
      <c r="C368" s="2" t="s">
        <v>3394</v>
      </c>
      <c r="D368" s="2" t="s">
        <v>3026</v>
      </c>
      <c r="E368" s="2" t="s">
        <v>3046</v>
      </c>
      <c r="F368" s="2">
        <v>92</v>
      </c>
      <c r="G368" s="2">
        <v>68</v>
      </c>
      <c r="H368" s="2" t="s">
        <v>3411</v>
      </c>
      <c r="I368" s="6">
        <f>VLOOKUP(A368, sales!A:F, 6,FALSE)</f>
        <v>318</v>
      </c>
      <c r="J368" s="7">
        <f>VLOOKUP(A368, sales!A:F, 1,FALSE)</f>
        <v>366</v>
      </c>
      <c r="K368" s="7">
        <f>VLOOKUP(A368, sales!A:F, 2,FALSE)</f>
        <v>82</v>
      </c>
      <c r="L368" s="7">
        <f>VLOOKUP(A368, sales!A:F, 3,FALSE)</f>
        <v>239</v>
      </c>
      <c r="M368" s="7">
        <f>VLOOKUP(A368, sales!A:F, 4,FALSE)</f>
        <v>106</v>
      </c>
      <c r="N368" s="7">
        <f>VLOOKUP(A368, sales!A:F, 5,FALSE)</f>
        <v>3</v>
      </c>
      <c r="O368" s="5">
        <f>VLOOKUP(K368, orders!A:I, 1,FALSE)</f>
        <v>82</v>
      </c>
      <c r="P368" s="7">
        <f>VLOOKUP(K368, orders!A:I, 2,FALSE)</f>
        <v>927</v>
      </c>
      <c r="Q368" s="7">
        <f>VLOOKUP(K368, orders!A:I, 3,FALSE)</f>
        <v>32502</v>
      </c>
      <c r="R368" s="10">
        <f>VLOOKUP(K368, orders!A:I, 4,FALSE)</f>
        <v>44229</v>
      </c>
      <c r="S368" s="11">
        <f>VLOOKUP(K368, orders!A:I, 5,FALSE)</f>
        <v>44254</v>
      </c>
      <c r="T368" s="7" t="str">
        <f>VLOOKUP(K368, orders!A:I, 6,FALSE)</f>
        <v>Male</v>
      </c>
      <c r="U368" s="7">
        <f>VLOOKUP(K368, orders!A:I, 7,FALSE)</f>
        <v>61</v>
      </c>
      <c r="V368" s="7" t="str">
        <f>VLOOKUP(K368, orders!A:I, 8,FALSE)</f>
        <v>Victoria</v>
      </c>
      <c r="W368" s="5">
        <f>VLOOKUP(P368, customers!A:D, 1, FALSE)</f>
        <v>927</v>
      </c>
      <c r="X368" s="7" t="str">
        <f>VLOOKUP(P368, customers!A:D, 2, FALSE)</f>
        <v>Joby Law</v>
      </c>
      <c r="Y368" s="7"/>
    </row>
    <row r="369" spans="1:25">
      <c r="A369" s="2">
        <v>367</v>
      </c>
      <c r="B369" s="2" t="s">
        <v>3021</v>
      </c>
      <c r="C369" s="2" t="s">
        <v>3394</v>
      </c>
      <c r="D369" s="2" t="s">
        <v>3028</v>
      </c>
      <c r="E369" s="2" t="s">
        <v>3046</v>
      </c>
      <c r="F369" s="2">
        <v>92</v>
      </c>
      <c r="G369" s="2">
        <v>65</v>
      </c>
      <c r="H369" s="2" t="s">
        <v>3412</v>
      </c>
      <c r="I369" s="6">
        <f>VLOOKUP(A369, sales!A:F, 6,FALSE)</f>
        <v>100</v>
      </c>
      <c r="J369" s="7">
        <f>VLOOKUP(A369, sales!A:F, 1,FALSE)</f>
        <v>367</v>
      </c>
      <c r="K369" s="7">
        <f>VLOOKUP(A369, sales!A:F, 2,FALSE)</f>
        <v>83</v>
      </c>
      <c r="L369" s="7">
        <f>VLOOKUP(A369, sales!A:F, 3,FALSE)</f>
        <v>588</v>
      </c>
      <c r="M369" s="7">
        <f>VLOOKUP(A369, sales!A:F, 4,FALSE)</f>
        <v>100</v>
      </c>
      <c r="N369" s="7">
        <f>VLOOKUP(A369, sales!A:F, 5,FALSE)</f>
        <v>1</v>
      </c>
      <c r="O369" s="5">
        <f>VLOOKUP(K369, orders!A:I, 1,FALSE)</f>
        <v>83</v>
      </c>
      <c r="P369" s="7">
        <f>VLOOKUP(K369, orders!A:I, 2,FALSE)</f>
        <v>537</v>
      </c>
      <c r="Q369" s="7">
        <f>VLOOKUP(K369, orders!A:I, 3,FALSE)</f>
        <v>39729</v>
      </c>
      <c r="R369" s="10">
        <f>VLOOKUP(K369, orders!A:I, 4,FALSE)</f>
        <v>44372</v>
      </c>
      <c r="S369" s="11">
        <f>VLOOKUP(K369, orders!A:I, 5,FALSE)</f>
        <v>44378</v>
      </c>
      <c r="T369" s="7" t="str">
        <f>VLOOKUP(K369, orders!A:I, 6,FALSE)</f>
        <v>Non-binary</v>
      </c>
      <c r="U369" s="7">
        <f>VLOOKUP(K369, orders!A:I, 7,FALSE)</f>
        <v>45</v>
      </c>
      <c r="V369" s="7" t="str">
        <f>VLOOKUP(K369, orders!A:I, 8,FALSE)</f>
        <v>Western Australia</v>
      </c>
      <c r="W369" s="5">
        <f>VLOOKUP(P369, customers!A:D, 1, FALSE)</f>
        <v>537</v>
      </c>
      <c r="X369" s="7" t="str">
        <f>VLOOKUP(P369, customers!A:D, 2, FALSE)</f>
        <v>Beverly Burbridge</v>
      </c>
      <c r="Y369" s="7"/>
    </row>
    <row r="370" spans="1:25">
      <c r="A370" s="2">
        <v>368</v>
      </c>
      <c r="B370" s="2" t="s">
        <v>3021</v>
      </c>
      <c r="C370" s="2" t="s">
        <v>3394</v>
      </c>
      <c r="D370" s="2" t="s">
        <v>3030</v>
      </c>
      <c r="E370" s="2" t="s">
        <v>3046</v>
      </c>
      <c r="F370" s="2">
        <v>92</v>
      </c>
      <c r="G370" s="2">
        <v>41</v>
      </c>
      <c r="H370" s="2" t="s">
        <v>3413</v>
      </c>
      <c r="I370" s="6">
        <f>VLOOKUP(A370, sales!A:F, 6,FALSE)</f>
        <v>118</v>
      </c>
      <c r="J370" s="7">
        <f>VLOOKUP(A370, sales!A:F, 1,FALSE)</f>
        <v>368</v>
      </c>
      <c r="K370" s="7">
        <f>VLOOKUP(A370, sales!A:F, 2,FALSE)</f>
        <v>83</v>
      </c>
      <c r="L370" s="7">
        <f>VLOOKUP(A370, sales!A:F, 3,FALSE)</f>
        <v>88</v>
      </c>
      <c r="M370" s="7">
        <f>VLOOKUP(A370, sales!A:F, 4,FALSE)</f>
        <v>118</v>
      </c>
      <c r="N370" s="7">
        <f>VLOOKUP(A370, sales!A:F, 5,FALSE)</f>
        <v>1</v>
      </c>
      <c r="O370" s="5">
        <f>VLOOKUP(K370, orders!A:I, 1,FALSE)</f>
        <v>83</v>
      </c>
      <c r="P370" s="7">
        <f>VLOOKUP(K370, orders!A:I, 2,FALSE)</f>
        <v>537</v>
      </c>
      <c r="Q370" s="7">
        <f>VLOOKUP(K370, orders!A:I, 3,FALSE)</f>
        <v>39729</v>
      </c>
      <c r="R370" s="10">
        <f>VLOOKUP(K370, orders!A:I, 4,FALSE)</f>
        <v>44372</v>
      </c>
      <c r="S370" s="11">
        <f>VLOOKUP(K370, orders!A:I, 5,FALSE)</f>
        <v>44378</v>
      </c>
      <c r="T370" s="7" t="str">
        <f>VLOOKUP(K370, orders!A:I, 6,FALSE)</f>
        <v>Non-binary</v>
      </c>
      <c r="U370" s="7">
        <f>VLOOKUP(K370, orders!A:I, 7,FALSE)</f>
        <v>45</v>
      </c>
      <c r="V370" s="7" t="str">
        <f>VLOOKUP(K370, orders!A:I, 8,FALSE)</f>
        <v>Western Australia</v>
      </c>
      <c r="W370" s="5">
        <f>VLOOKUP(P370, customers!A:D, 1, FALSE)</f>
        <v>537</v>
      </c>
      <c r="X370" s="7" t="str">
        <f>VLOOKUP(P370, customers!A:D, 2, FALSE)</f>
        <v>Beverly Burbridge</v>
      </c>
      <c r="Y370" s="7"/>
    </row>
    <row r="371" spans="1:25">
      <c r="A371" s="2">
        <v>369</v>
      </c>
      <c r="B371" s="2" t="s">
        <v>3021</v>
      </c>
      <c r="C371" s="2" t="s">
        <v>3394</v>
      </c>
      <c r="D371" s="2" t="s">
        <v>3032</v>
      </c>
      <c r="E371" s="2" t="s">
        <v>3046</v>
      </c>
      <c r="F371" s="2">
        <v>92</v>
      </c>
      <c r="G371" s="2">
        <v>64</v>
      </c>
      <c r="H371" s="2" t="s">
        <v>3414</v>
      </c>
      <c r="I371" s="6">
        <f>VLOOKUP(A371, sales!A:F, 6,FALSE)</f>
        <v>190</v>
      </c>
      <c r="J371" s="7">
        <f>VLOOKUP(A371, sales!A:F, 1,FALSE)</f>
        <v>369</v>
      </c>
      <c r="K371" s="7">
        <f>VLOOKUP(A371, sales!A:F, 2,FALSE)</f>
        <v>83</v>
      </c>
      <c r="L371" s="7">
        <f>VLOOKUP(A371, sales!A:F, 3,FALSE)</f>
        <v>260</v>
      </c>
      <c r="M371" s="7">
        <f>VLOOKUP(A371, sales!A:F, 4,FALSE)</f>
        <v>95</v>
      </c>
      <c r="N371" s="7">
        <f>VLOOKUP(A371, sales!A:F, 5,FALSE)</f>
        <v>2</v>
      </c>
      <c r="O371" s="5">
        <f>VLOOKUP(K371, orders!A:I, 1,FALSE)</f>
        <v>83</v>
      </c>
      <c r="P371" s="7">
        <f>VLOOKUP(K371, orders!A:I, 2,FALSE)</f>
        <v>537</v>
      </c>
      <c r="Q371" s="7">
        <f>VLOOKUP(K371, orders!A:I, 3,FALSE)</f>
        <v>39729</v>
      </c>
      <c r="R371" s="10">
        <f>VLOOKUP(K371, orders!A:I, 4,FALSE)</f>
        <v>44372</v>
      </c>
      <c r="S371" s="11">
        <f>VLOOKUP(K371, orders!A:I, 5,FALSE)</f>
        <v>44378</v>
      </c>
      <c r="T371" s="7" t="str">
        <f>VLOOKUP(K371, orders!A:I, 6,FALSE)</f>
        <v>Non-binary</v>
      </c>
      <c r="U371" s="7">
        <f>VLOOKUP(K371, orders!A:I, 7,FALSE)</f>
        <v>45</v>
      </c>
      <c r="V371" s="7" t="str">
        <f>VLOOKUP(K371, orders!A:I, 8,FALSE)</f>
        <v>Western Australia</v>
      </c>
      <c r="W371" s="5">
        <f>VLOOKUP(P371, customers!A:D, 1, FALSE)</f>
        <v>537</v>
      </c>
      <c r="X371" s="7" t="str">
        <f>VLOOKUP(P371, customers!A:D, 2, FALSE)</f>
        <v>Beverly Burbridge</v>
      </c>
      <c r="Y371" s="7"/>
    </row>
    <row r="372" spans="1:25">
      <c r="A372" s="2">
        <v>370</v>
      </c>
      <c r="B372" s="2" t="s">
        <v>3021</v>
      </c>
      <c r="C372" s="2" t="s">
        <v>3394</v>
      </c>
      <c r="D372" s="2" t="s">
        <v>3023</v>
      </c>
      <c r="E372" s="2" t="s">
        <v>3052</v>
      </c>
      <c r="F372" s="2">
        <v>92</v>
      </c>
      <c r="G372" s="2">
        <v>61</v>
      </c>
      <c r="H372" s="2" t="s">
        <v>3415</v>
      </c>
      <c r="I372" s="6">
        <f>VLOOKUP(A372, sales!A:F, 6,FALSE)</f>
        <v>93</v>
      </c>
      <c r="J372" s="7">
        <f>VLOOKUP(A372, sales!A:F, 1,FALSE)</f>
        <v>370</v>
      </c>
      <c r="K372" s="7">
        <f>VLOOKUP(A372, sales!A:F, 2,FALSE)</f>
        <v>84</v>
      </c>
      <c r="L372" s="7">
        <f>VLOOKUP(A372, sales!A:F, 3,FALSE)</f>
        <v>1074</v>
      </c>
      <c r="M372" s="7">
        <f>VLOOKUP(A372, sales!A:F, 4,FALSE)</f>
        <v>93</v>
      </c>
      <c r="N372" s="7">
        <f>VLOOKUP(A372, sales!A:F, 5,FALSE)</f>
        <v>1</v>
      </c>
      <c r="O372" s="5">
        <f>VLOOKUP(K372, orders!A:I, 1,FALSE)</f>
        <v>84</v>
      </c>
      <c r="P372" s="7">
        <f>VLOOKUP(K372, orders!A:I, 2,FALSE)</f>
        <v>181</v>
      </c>
      <c r="Q372" s="7">
        <f>VLOOKUP(K372, orders!A:I, 3,FALSE)</f>
        <v>43438</v>
      </c>
      <c r="R372" s="10">
        <f>VLOOKUP(K372, orders!A:I, 4,FALSE)</f>
        <v>44434</v>
      </c>
      <c r="S372" s="11">
        <f>VLOOKUP(K372, orders!A:I, 5,FALSE)</f>
        <v>44459</v>
      </c>
      <c r="T372" s="7" t="str">
        <f>VLOOKUP(K372, orders!A:I, 6,FALSE)</f>
        <v>Polygender</v>
      </c>
      <c r="U372" s="7">
        <f>VLOOKUP(K372, orders!A:I, 7,FALSE)</f>
        <v>27</v>
      </c>
      <c r="V372" s="7" t="str">
        <f>VLOOKUP(K372, orders!A:I, 8,FALSE)</f>
        <v>Northern Territory</v>
      </c>
      <c r="W372" s="5">
        <f>VLOOKUP(P372, customers!A:D, 1, FALSE)</f>
        <v>181</v>
      </c>
      <c r="X372" s="7" t="str">
        <f>VLOOKUP(P372, customers!A:D, 2, FALSE)</f>
        <v>Puff Newbury</v>
      </c>
      <c r="Y372" s="7"/>
    </row>
    <row r="373" spans="1:25">
      <c r="A373" s="2">
        <v>371</v>
      </c>
      <c r="B373" s="2" t="s">
        <v>3021</v>
      </c>
      <c r="C373" s="2" t="s">
        <v>3394</v>
      </c>
      <c r="D373" s="2" t="s">
        <v>3026</v>
      </c>
      <c r="E373" s="2" t="s">
        <v>3052</v>
      </c>
      <c r="F373" s="2">
        <v>92</v>
      </c>
      <c r="G373" s="2">
        <v>75</v>
      </c>
      <c r="H373" s="2" t="s">
        <v>3416</v>
      </c>
      <c r="I373" s="6">
        <f>VLOOKUP(A373, sales!A:F, 6,FALSE)</f>
        <v>282</v>
      </c>
      <c r="J373" s="7">
        <f>VLOOKUP(A373, sales!A:F, 1,FALSE)</f>
        <v>371</v>
      </c>
      <c r="K373" s="7">
        <f>VLOOKUP(A373, sales!A:F, 2,FALSE)</f>
        <v>84</v>
      </c>
      <c r="L373" s="7">
        <f>VLOOKUP(A373, sales!A:F, 3,FALSE)</f>
        <v>371</v>
      </c>
      <c r="M373" s="7">
        <f>VLOOKUP(A373, sales!A:F, 4,FALSE)</f>
        <v>94</v>
      </c>
      <c r="N373" s="7">
        <f>VLOOKUP(A373, sales!A:F, 5,FALSE)</f>
        <v>3</v>
      </c>
      <c r="O373" s="5">
        <f>VLOOKUP(K373, orders!A:I, 1,FALSE)</f>
        <v>84</v>
      </c>
      <c r="P373" s="7">
        <f>VLOOKUP(K373, orders!A:I, 2,FALSE)</f>
        <v>181</v>
      </c>
      <c r="Q373" s="7">
        <f>VLOOKUP(K373, orders!A:I, 3,FALSE)</f>
        <v>43438</v>
      </c>
      <c r="R373" s="10">
        <f>VLOOKUP(K373, orders!A:I, 4,FALSE)</f>
        <v>44434</v>
      </c>
      <c r="S373" s="11">
        <f>VLOOKUP(K373, orders!A:I, 5,FALSE)</f>
        <v>44459</v>
      </c>
      <c r="T373" s="7" t="str">
        <f>VLOOKUP(K373, orders!A:I, 6,FALSE)</f>
        <v>Polygender</v>
      </c>
      <c r="U373" s="7">
        <f>VLOOKUP(K373, orders!A:I, 7,FALSE)</f>
        <v>27</v>
      </c>
      <c r="V373" s="7" t="str">
        <f>VLOOKUP(K373, orders!A:I, 8,FALSE)</f>
        <v>Northern Territory</v>
      </c>
      <c r="W373" s="5">
        <f>VLOOKUP(P373, customers!A:D, 1, FALSE)</f>
        <v>181</v>
      </c>
      <c r="X373" s="7" t="str">
        <f>VLOOKUP(P373, customers!A:D, 2, FALSE)</f>
        <v>Puff Newbury</v>
      </c>
      <c r="Y373" s="7"/>
    </row>
    <row r="374" spans="1:25">
      <c r="A374" s="2">
        <v>372</v>
      </c>
      <c r="B374" s="2" t="s">
        <v>3021</v>
      </c>
      <c r="C374" s="2" t="s">
        <v>3394</v>
      </c>
      <c r="D374" s="2" t="s">
        <v>3028</v>
      </c>
      <c r="E374" s="2" t="s">
        <v>3052</v>
      </c>
      <c r="F374" s="2">
        <v>92</v>
      </c>
      <c r="G374" s="2">
        <v>42</v>
      </c>
      <c r="H374" s="2" t="s">
        <v>3417</v>
      </c>
      <c r="I374" s="6">
        <f>VLOOKUP(A374, sales!A:F, 6,FALSE)</f>
        <v>196</v>
      </c>
      <c r="J374" s="7">
        <f>VLOOKUP(A374, sales!A:F, 1,FALSE)</f>
        <v>372</v>
      </c>
      <c r="K374" s="7">
        <f>VLOOKUP(A374, sales!A:F, 2,FALSE)</f>
        <v>84</v>
      </c>
      <c r="L374" s="7">
        <f>VLOOKUP(A374, sales!A:F, 3,FALSE)</f>
        <v>191</v>
      </c>
      <c r="M374" s="7">
        <f>VLOOKUP(A374, sales!A:F, 4,FALSE)</f>
        <v>98</v>
      </c>
      <c r="N374" s="7">
        <f>VLOOKUP(A374, sales!A:F, 5,FALSE)</f>
        <v>2</v>
      </c>
      <c r="O374" s="5">
        <f>VLOOKUP(K374, orders!A:I, 1,FALSE)</f>
        <v>84</v>
      </c>
      <c r="P374" s="7">
        <f>VLOOKUP(K374, orders!A:I, 2,FALSE)</f>
        <v>181</v>
      </c>
      <c r="Q374" s="7">
        <f>VLOOKUP(K374, orders!A:I, 3,FALSE)</f>
        <v>43438</v>
      </c>
      <c r="R374" s="10">
        <f>VLOOKUP(K374, orders!A:I, 4,FALSE)</f>
        <v>44434</v>
      </c>
      <c r="S374" s="11">
        <f>VLOOKUP(K374, orders!A:I, 5,FALSE)</f>
        <v>44459</v>
      </c>
      <c r="T374" s="7" t="str">
        <f>VLOOKUP(K374, orders!A:I, 6,FALSE)</f>
        <v>Polygender</v>
      </c>
      <c r="U374" s="7">
        <f>VLOOKUP(K374, orders!A:I, 7,FALSE)</f>
        <v>27</v>
      </c>
      <c r="V374" s="7" t="str">
        <f>VLOOKUP(K374, orders!A:I, 8,FALSE)</f>
        <v>Northern Territory</v>
      </c>
      <c r="W374" s="5">
        <f>VLOOKUP(P374, customers!A:D, 1, FALSE)</f>
        <v>181</v>
      </c>
      <c r="X374" s="7" t="str">
        <f>VLOOKUP(P374, customers!A:D, 2, FALSE)</f>
        <v>Puff Newbury</v>
      </c>
      <c r="Y374" s="7"/>
    </row>
    <row r="375" spans="1:25">
      <c r="A375" s="2">
        <v>373</v>
      </c>
      <c r="B375" s="2" t="s">
        <v>3021</v>
      </c>
      <c r="C375" s="2" t="s">
        <v>3394</v>
      </c>
      <c r="D375" s="2" t="s">
        <v>3030</v>
      </c>
      <c r="E375" s="2" t="s">
        <v>3052</v>
      </c>
      <c r="F375" s="2">
        <v>92</v>
      </c>
      <c r="G375" s="2">
        <v>60</v>
      </c>
      <c r="H375" s="2" t="s">
        <v>3418</v>
      </c>
      <c r="I375" s="6">
        <f>VLOOKUP(A375, sales!A:F, 6,FALSE)</f>
        <v>107</v>
      </c>
      <c r="J375" s="7">
        <f>VLOOKUP(A375, sales!A:F, 1,FALSE)</f>
        <v>373</v>
      </c>
      <c r="K375" s="7">
        <f>VLOOKUP(A375, sales!A:F, 2,FALSE)</f>
        <v>85</v>
      </c>
      <c r="L375" s="7">
        <f>VLOOKUP(A375, sales!A:F, 3,FALSE)</f>
        <v>442</v>
      </c>
      <c r="M375" s="7">
        <f>VLOOKUP(A375, sales!A:F, 4,FALSE)</f>
        <v>107</v>
      </c>
      <c r="N375" s="7">
        <f>VLOOKUP(A375, sales!A:F, 5,FALSE)</f>
        <v>1</v>
      </c>
      <c r="O375" s="5">
        <f>VLOOKUP(K375, orders!A:I, 1,FALSE)</f>
        <v>85</v>
      </c>
      <c r="P375" s="7">
        <f>VLOOKUP(K375, orders!A:I, 2,FALSE)</f>
        <v>251</v>
      </c>
      <c r="Q375" s="7">
        <f>VLOOKUP(K375, orders!A:I, 3,FALSE)</f>
        <v>43533</v>
      </c>
      <c r="R375" s="10">
        <f>VLOOKUP(K375, orders!A:I, 4,FALSE)</f>
        <v>44265</v>
      </c>
      <c r="S375" s="11">
        <f>VLOOKUP(K375, orders!A:I, 5,FALSE)</f>
        <v>44277</v>
      </c>
      <c r="T375" s="7" t="str">
        <f>VLOOKUP(K375, orders!A:I, 6,FALSE)</f>
        <v>Female</v>
      </c>
      <c r="U375" s="7">
        <f>VLOOKUP(K375, orders!A:I, 7,FALSE)</f>
        <v>78</v>
      </c>
      <c r="V375" s="7" t="str">
        <f>VLOOKUP(K375, orders!A:I, 8,FALSE)</f>
        <v>Australian Capital Territory</v>
      </c>
      <c r="W375" s="5">
        <f>VLOOKUP(P375, customers!A:D, 1, FALSE)</f>
        <v>251</v>
      </c>
      <c r="X375" s="7" t="str">
        <f>VLOOKUP(P375, customers!A:D, 2, FALSE)</f>
        <v>Jeanne Pringer</v>
      </c>
      <c r="Y375" s="7"/>
    </row>
    <row r="376" spans="1:25">
      <c r="A376" s="2">
        <v>374</v>
      </c>
      <c r="B376" s="2" t="s">
        <v>3021</v>
      </c>
      <c r="C376" s="2" t="s">
        <v>3394</v>
      </c>
      <c r="D376" s="2" t="s">
        <v>3032</v>
      </c>
      <c r="E376" s="2" t="s">
        <v>3052</v>
      </c>
      <c r="F376" s="2">
        <v>92</v>
      </c>
      <c r="G376" s="2">
        <v>75</v>
      </c>
      <c r="H376" s="2" t="s">
        <v>3419</v>
      </c>
      <c r="I376" s="6">
        <f>VLOOKUP(A376, sales!A:F, 6,FALSE)</f>
        <v>94</v>
      </c>
      <c r="J376" s="7">
        <f>VLOOKUP(A376, sales!A:F, 1,FALSE)</f>
        <v>374</v>
      </c>
      <c r="K376" s="7">
        <f>VLOOKUP(A376, sales!A:F, 2,FALSE)</f>
        <v>85</v>
      </c>
      <c r="L376" s="7">
        <f>VLOOKUP(A376, sales!A:F, 3,FALSE)</f>
        <v>379</v>
      </c>
      <c r="M376" s="7">
        <f>VLOOKUP(A376, sales!A:F, 4,FALSE)</f>
        <v>94</v>
      </c>
      <c r="N376" s="7">
        <f>VLOOKUP(A376, sales!A:F, 5,FALSE)</f>
        <v>1</v>
      </c>
      <c r="O376" s="5">
        <f>VLOOKUP(K376, orders!A:I, 1,FALSE)</f>
        <v>85</v>
      </c>
      <c r="P376" s="7">
        <f>VLOOKUP(K376, orders!A:I, 2,FALSE)</f>
        <v>251</v>
      </c>
      <c r="Q376" s="7">
        <f>VLOOKUP(K376, orders!A:I, 3,FALSE)</f>
        <v>43533</v>
      </c>
      <c r="R376" s="10">
        <f>VLOOKUP(K376, orders!A:I, 4,FALSE)</f>
        <v>44265</v>
      </c>
      <c r="S376" s="11">
        <f>VLOOKUP(K376, orders!A:I, 5,FALSE)</f>
        <v>44277</v>
      </c>
      <c r="T376" s="7" t="str">
        <f>VLOOKUP(K376, orders!A:I, 6,FALSE)</f>
        <v>Female</v>
      </c>
      <c r="U376" s="7">
        <f>VLOOKUP(K376, orders!A:I, 7,FALSE)</f>
        <v>78</v>
      </c>
      <c r="V376" s="7" t="str">
        <f>VLOOKUP(K376, orders!A:I, 8,FALSE)</f>
        <v>Australian Capital Territory</v>
      </c>
      <c r="W376" s="5">
        <f>VLOOKUP(P376, customers!A:D, 1, FALSE)</f>
        <v>251</v>
      </c>
      <c r="X376" s="7" t="str">
        <f>VLOOKUP(P376, customers!A:D, 2, FALSE)</f>
        <v>Jeanne Pringer</v>
      </c>
      <c r="Y376" s="7"/>
    </row>
    <row r="377" spans="1:25">
      <c r="A377" s="2">
        <v>375</v>
      </c>
      <c r="B377" s="2" t="s">
        <v>3021</v>
      </c>
      <c r="C377" s="2" t="s">
        <v>3394</v>
      </c>
      <c r="D377" s="2" t="s">
        <v>3023</v>
      </c>
      <c r="E377" s="2" t="s">
        <v>3058</v>
      </c>
      <c r="F377" s="2">
        <v>92</v>
      </c>
      <c r="G377" s="2">
        <v>58</v>
      </c>
      <c r="H377" s="2" t="s">
        <v>3420</v>
      </c>
      <c r="I377" s="6">
        <f>VLOOKUP(A377, sales!A:F, 6,FALSE)</f>
        <v>336</v>
      </c>
      <c r="J377" s="7">
        <f>VLOOKUP(A377, sales!A:F, 1,FALSE)</f>
        <v>375</v>
      </c>
      <c r="K377" s="7">
        <f>VLOOKUP(A377, sales!A:F, 2,FALSE)</f>
        <v>85</v>
      </c>
      <c r="L377" s="7">
        <f>VLOOKUP(A377, sales!A:F, 3,FALSE)</f>
        <v>613</v>
      </c>
      <c r="M377" s="7">
        <f>VLOOKUP(A377, sales!A:F, 4,FALSE)</f>
        <v>112</v>
      </c>
      <c r="N377" s="7">
        <f>VLOOKUP(A377, sales!A:F, 5,FALSE)</f>
        <v>3</v>
      </c>
      <c r="O377" s="5">
        <f>VLOOKUP(K377, orders!A:I, 1,FALSE)</f>
        <v>85</v>
      </c>
      <c r="P377" s="7">
        <f>VLOOKUP(K377, orders!A:I, 2,FALSE)</f>
        <v>251</v>
      </c>
      <c r="Q377" s="7">
        <f>VLOOKUP(K377, orders!A:I, 3,FALSE)</f>
        <v>43533</v>
      </c>
      <c r="R377" s="10">
        <f>VLOOKUP(K377, orders!A:I, 4,FALSE)</f>
        <v>44265</v>
      </c>
      <c r="S377" s="11">
        <f>VLOOKUP(K377, orders!A:I, 5,FALSE)</f>
        <v>44277</v>
      </c>
      <c r="T377" s="7" t="str">
        <f>VLOOKUP(K377, orders!A:I, 6,FALSE)</f>
        <v>Female</v>
      </c>
      <c r="U377" s="7">
        <f>VLOOKUP(K377, orders!A:I, 7,FALSE)</f>
        <v>78</v>
      </c>
      <c r="V377" s="7" t="str">
        <f>VLOOKUP(K377, orders!A:I, 8,FALSE)</f>
        <v>Australian Capital Territory</v>
      </c>
      <c r="W377" s="5">
        <f>VLOOKUP(P377, customers!A:D, 1, FALSE)</f>
        <v>251</v>
      </c>
      <c r="X377" s="7" t="str">
        <f>VLOOKUP(P377, customers!A:D, 2, FALSE)</f>
        <v>Jeanne Pringer</v>
      </c>
      <c r="Y377" s="7"/>
    </row>
    <row r="378" spans="1:25">
      <c r="A378" s="2">
        <v>376</v>
      </c>
      <c r="B378" s="2" t="s">
        <v>3021</v>
      </c>
      <c r="C378" s="2" t="s">
        <v>3394</v>
      </c>
      <c r="D378" s="2" t="s">
        <v>3026</v>
      </c>
      <c r="E378" s="2" t="s">
        <v>3058</v>
      </c>
      <c r="F378" s="2">
        <v>92</v>
      </c>
      <c r="G378" s="2">
        <v>45</v>
      </c>
      <c r="H378" s="2" t="s">
        <v>3421</v>
      </c>
      <c r="I378" s="6">
        <f>VLOOKUP(A378, sales!A:F, 6,FALSE)</f>
        <v>200</v>
      </c>
      <c r="J378" s="7">
        <f>VLOOKUP(A378, sales!A:F, 1,FALSE)</f>
        <v>376</v>
      </c>
      <c r="K378" s="7">
        <f>VLOOKUP(A378, sales!A:F, 2,FALSE)</f>
        <v>86</v>
      </c>
      <c r="L378" s="7">
        <f>VLOOKUP(A378, sales!A:F, 3,FALSE)</f>
        <v>572</v>
      </c>
      <c r="M378" s="7">
        <f>VLOOKUP(A378, sales!A:F, 4,FALSE)</f>
        <v>100</v>
      </c>
      <c r="N378" s="7">
        <f>VLOOKUP(A378, sales!A:F, 5,FALSE)</f>
        <v>2</v>
      </c>
      <c r="O378" s="5">
        <f>VLOOKUP(K378, orders!A:I, 1,FALSE)</f>
        <v>86</v>
      </c>
      <c r="P378" s="7">
        <f>VLOOKUP(K378, orders!A:I, 2,FALSE)</f>
        <v>874</v>
      </c>
      <c r="Q378" s="7">
        <f>VLOOKUP(K378, orders!A:I, 3,FALSE)</f>
        <v>27045</v>
      </c>
      <c r="R378" s="10">
        <f>VLOOKUP(K378, orders!A:I, 4,FALSE)</f>
        <v>44413</v>
      </c>
      <c r="S378" s="11">
        <f>VLOOKUP(K378, orders!A:I, 5,FALSE)</f>
        <v>44419</v>
      </c>
      <c r="T378" s="7" t="str">
        <f>VLOOKUP(K378, orders!A:I, 6,FALSE)</f>
        <v>Genderqueer</v>
      </c>
      <c r="U378" s="7">
        <f>VLOOKUP(K378, orders!A:I, 7,FALSE)</f>
        <v>65</v>
      </c>
      <c r="V378" s="7" t="str">
        <f>VLOOKUP(K378, orders!A:I, 8,FALSE)</f>
        <v>Western Australia</v>
      </c>
      <c r="W378" s="5">
        <f>VLOOKUP(P378, customers!A:D, 1, FALSE)</f>
        <v>874</v>
      </c>
      <c r="X378" s="7" t="str">
        <f>VLOOKUP(P378, customers!A:D, 2, FALSE)</f>
        <v>Prissie Kondratovich</v>
      </c>
      <c r="Y378" s="7"/>
    </row>
    <row r="379" spans="1:25">
      <c r="A379" s="2">
        <v>377</v>
      </c>
      <c r="B379" s="2" t="s">
        <v>3021</v>
      </c>
      <c r="C379" s="2" t="s">
        <v>3394</v>
      </c>
      <c r="D379" s="2" t="s">
        <v>3028</v>
      </c>
      <c r="E379" s="2" t="s">
        <v>3058</v>
      </c>
      <c r="F379" s="2">
        <v>92</v>
      </c>
      <c r="G379" s="2">
        <v>70</v>
      </c>
      <c r="H379" s="2" t="s">
        <v>3422</v>
      </c>
      <c r="I379" s="6">
        <f>VLOOKUP(A379, sales!A:F, 6,FALSE)</f>
        <v>354</v>
      </c>
      <c r="J379" s="7">
        <f>VLOOKUP(A379, sales!A:F, 1,FALSE)</f>
        <v>377</v>
      </c>
      <c r="K379" s="7">
        <f>VLOOKUP(A379, sales!A:F, 2,FALSE)</f>
        <v>87</v>
      </c>
      <c r="L379" s="7">
        <f>VLOOKUP(A379, sales!A:F, 3,FALSE)</f>
        <v>98</v>
      </c>
      <c r="M379" s="7">
        <f>VLOOKUP(A379, sales!A:F, 4,FALSE)</f>
        <v>118</v>
      </c>
      <c r="N379" s="7">
        <f>VLOOKUP(A379, sales!A:F, 5,FALSE)</f>
        <v>3</v>
      </c>
      <c r="O379" s="5">
        <f>VLOOKUP(K379, orders!A:I, 1,FALSE)</f>
        <v>87</v>
      </c>
      <c r="P379" s="7">
        <f>VLOOKUP(K379, orders!A:I, 2,FALSE)</f>
        <v>325</v>
      </c>
      <c r="Q379" s="7">
        <f>VLOOKUP(K379, orders!A:I, 3,FALSE)</f>
        <v>32961</v>
      </c>
      <c r="R379" s="10">
        <f>VLOOKUP(K379, orders!A:I, 4,FALSE)</f>
        <v>44367</v>
      </c>
      <c r="S379" s="11">
        <f>VLOOKUP(K379, orders!A:I, 5,FALSE)</f>
        <v>44393</v>
      </c>
      <c r="T379" s="7" t="str">
        <f>VLOOKUP(K379, orders!A:I, 6,FALSE)</f>
        <v>Genderqueer</v>
      </c>
      <c r="U379" s="7">
        <f>VLOOKUP(K379, orders!A:I, 7,FALSE)</f>
        <v>68</v>
      </c>
      <c r="V379" s="7" t="str">
        <f>VLOOKUP(K379, orders!A:I, 8,FALSE)</f>
        <v>South Australia</v>
      </c>
      <c r="W379" s="5">
        <f>VLOOKUP(P379, customers!A:D, 1, FALSE)</f>
        <v>325</v>
      </c>
      <c r="X379" s="7" t="str">
        <f>VLOOKUP(P379, customers!A:D, 2, FALSE)</f>
        <v>Robinetta Deners</v>
      </c>
      <c r="Y379" s="7"/>
    </row>
    <row r="380" spans="1:25">
      <c r="A380" s="2">
        <v>378</v>
      </c>
      <c r="B380" s="2" t="s">
        <v>3021</v>
      </c>
      <c r="C380" s="2" t="s">
        <v>3394</v>
      </c>
      <c r="D380" s="2" t="s">
        <v>3030</v>
      </c>
      <c r="E380" s="2" t="s">
        <v>3058</v>
      </c>
      <c r="F380" s="2">
        <v>92</v>
      </c>
      <c r="G380" s="2">
        <v>44</v>
      </c>
      <c r="H380" s="2" t="s">
        <v>3423</v>
      </c>
      <c r="I380" s="6">
        <f>VLOOKUP(A380, sales!A:F, 6,FALSE)</f>
        <v>95</v>
      </c>
      <c r="J380" s="7">
        <f>VLOOKUP(A380, sales!A:F, 1,FALSE)</f>
        <v>378</v>
      </c>
      <c r="K380" s="7">
        <f>VLOOKUP(A380, sales!A:F, 2,FALSE)</f>
        <v>87</v>
      </c>
      <c r="L380" s="7">
        <f>VLOOKUP(A380, sales!A:F, 3,FALSE)</f>
        <v>276</v>
      </c>
      <c r="M380" s="7">
        <f>VLOOKUP(A380, sales!A:F, 4,FALSE)</f>
        <v>95</v>
      </c>
      <c r="N380" s="7">
        <f>VLOOKUP(A380, sales!A:F, 5,FALSE)</f>
        <v>1</v>
      </c>
      <c r="O380" s="5">
        <f>VLOOKUP(K380, orders!A:I, 1,FALSE)</f>
        <v>87</v>
      </c>
      <c r="P380" s="7">
        <f>VLOOKUP(K380, orders!A:I, 2,FALSE)</f>
        <v>325</v>
      </c>
      <c r="Q380" s="7">
        <f>VLOOKUP(K380, orders!A:I, 3,FALSE)</f>
        <v>32961</v>
      </c>
      <c r="R380" s="10">
        <f>VLOOKUP(K380, orders!A:I, 4,FALSE)</f>
        <v>44367</v>
      </c>
      <c r="S380" s="11">
        <f>VLOOKUP(K380, orders!A:I, 5,FALSE)</f>
        <v>44393</v>
      </c>
      <c r="T380" s="7" t="str">
        <f>VLOOKUP(K380, orders!A:I, 6,FALSE)</f>
        <v>Genderqueer</v>
      </c>
      <c r="U380" s="7">
        <f>VLOOKUP(K380, orders!A:I, 7,FALSE)</f>
        <v>68</v>
      </c>
      <c r="V380" s="7" t="str">
        <f>VLOOKUP(K380, orders!A:I, 8,FALSE)</f>
        <v>South Australia</v>
      </c>
      <c r="W380" s="5">
        <f>VLOOKUP(P380, customers!A:D, 1, FALSE)</f>
        <v>325</v>
      </c>
      <c r="X380" s="7" t="str">
        <f>VLOOKUP(P380, customers!A:D, 2, FALSE)</f>
        <v>Robinetta Deners</v>
      </c>
      <c r="Y380" s="7"/>
    </row>
    <row r="381" spans="1:25">
      <c r="A381" s="2">
        <v>379</v>
      </c>
      <c r="B381" s="2" t="s">
        <v>3021</v>
      </c>
      <c r="C381" s="2" t="s">
        <v>3394</v>
      </c>
      <c r="D381" s="2" t="s">
        <v>3032</v>
      </c>
      <c r="E381" s="2" t="s">
        <v>3058</v>
      </c>
      <c r="F381" s="2">
        <v>92</v>
      </c>
      <c r="G381" s="2">
        <v>52</v>
      </c>
      <c r="H381" s="2" t="s">
        <v>3424</v>
      </c>
      <c r="I381" s="6">
        <f>VLOOKUP(A381, sales!A:F, 6,FALSE)</f>
        <v>190</v>
      </c>
      <c r="J381" s="7">
        <f>VLOOKUP(A381, sales!A:F, 1,FALSE)</f>
        <v>379</v>
      </c>
      <c r="K381" s="7">
        <f>VLOOKUP(A381, sales!A:F, 2,FALSE)</f>
        <v>87</v>
      </c>
      <c r="L381" s="7">
        <f>VLOOKUP(A381, sales!A:F, 3,FALSE)</f>
        <v>278</v>
      </c>
      <c r="M381" s="7">
        <f>VLOOKUP(A381, sales!A:F, 4,FALSE)</f>
        <v>95</v>
      </c>
      <c r="N381" s="7">
        <f>VLOOKUP(A381, sales!A:F, 5,FALSE)</f>
        <v>2</v>
      </c>
      <c r="O381" s="5">
        <f>VLOOKUP(K381, orders!A:I, 1,FALSE)</f>
        <v>87</v>
      </c>
      <c r="P381" s="7">
        <f>VLOOKUP(K381, orders!A:I, 2,FALSE)</f>
        <v>325</v>
      </c>
      <c r="Q381" s="7">
        <f>VLOOKUP(K381, orders!A:I, 3,FALSE)</f>
        <v>32961</v>
      </c>
      <c r="R381" s="10">
        <f>VLOOKUP(K381, orders!A:I, 4,FALSE)</f>
        <v>44367</v>
      </c>
      <c r="S381" s="11">
        <f>VLOOKUP(K381, orders!A:I, 5,FALSE)</f>
        <v>44393</v>
      </c>
      <c r="T381" s="7" t="str">
        <f>VLOOKUP(K381, orders!A:I, 6,FALSE)</f>
        <v>Genderqueer</v>
      </c>
      <c r="U381" s="7">
        <f>VLOOKUP(K381, orders!A:I, 7,FALSE)</f>
        <v>68</v>
      </c>
      <c r="V381" s="7" t="str">
        <f>VLOOKUP(K381, orders!A:I, 8,FALSE)</f>
        <v>South Australia</v>
      </c>
      <c r="W381" s="5">
        <f>VLOOKUP(P381, customers!A:D, 1, FALSE)</f>
        <v>325</v>
      </c>
      <c r="X381" s="7" t="str">
        <f>VLOOKUP(P381, customers!A:D, 2, FALSE)</f>
        <v>Robinetta Deners</v>
      </c>
      <c r="Y381" s="7"/>
    </row>
    <row r="382" spans="1:25">
      <c r="A382" s="2">
        <v>380</v>
      </c>
      <c r="B382" s="2" t="s">
        <v>3021</v>
      </c>
      <c r="C382" s="2" t="s">
        <v>3394</v>
      </c>
      <c r="D382" s="2" t="s">
        <v>3023</v>
      </c>
      <c r="E382" s="2" t="s">
        <v>3064</v>
      </c>
      <c r="F382" s="2">
        <v>92</v>
      </c>
      <c r="G382" s="2">
        <v>50</v>
      </c>
      <c r="H382" s="2" t="s">
        <v>3425</v>
      </c>
      <c r="I382" s="6">
        <f>VLOOKUP(A382, sales!A:F, 6,FALSE)</f>
        <v>182</v>
      </c>
      <c r="J382" s="7">
        <f>VLOOKUP(A382, sales!A:F, 1,FALSE)</f>
        <v>380</v>
      </c>
      <c r="K382" s="7">
        <f>VLOOKUP(A382, sales!A:F, 2,FALSE)</f>
        <v>87</v>
      </c>
      <c r="L382" s="7">
        <f>VLOOKUP(A382, sales!A:F, 3,FALSE)</f>
        <v>174</v>
      </c>
      <c r="M382" s="7">
        <f>VLOOKUP(A382, sales!A:F, 4,FALSE)</f>
        <v>91</v>
      </c>
      <c r="N382" s="7">
        <f>VLOOKUP(A382, sales!A:F, 5,FALSE)</f>
        <v>2</v>
      </c>
      <c r="O382" s="5">
        <f>VLOOKUP(K382, orders!A:I, 1,FALSE)</f>
        <v>87</v>
      </c>
      <c r="P382" s="7">
        <f>VLOOKUP(K382, orders!A:I, 2,FALSE)</f>
        <v>325</v>
      </c>
      <c r="Q382" s="7">
        <f>VLOOKUP(K382, orders!A:I, 3,FALSE)</f>
        <v>32961</v>
      </c>
      <c r="R382" s="10">
        <f>VLOOKUP(K382, orders!A:I, 4,FALSE)</f>
        <v>44367</v>
      </c>
      <c r="S382" s="11">
        <f>VLOOKUP(K382, orders!A:I, 5,FALSE)</f>
        <v>44393</v>
      </c>
      <c r="T382" s="7" t="str">
        <f>VLOOKUP(K382, orders!A:I, 6,FALSE)</f>
        <v>Genderqueer</v>
      </c>
      <c r="U382" s="7">
        <f>VLOOKUP(K382, orders!A:I, 7,FALSE)</f>
        <v>68</v>
      </c>
      <c r="V382" s="7" t="str">
        <f>VLOOKUP(K382, orders!A:I, 8,FALSE)</f>
        <v>South Australia</v>
      </c>
      <c r="W382" s="5">
        <f>VLOOKUP(P382, customers!A:D, 1, FALSE)</f>
        <v>325</v>
      </c>
      <c r="X382" s="7" t="str">
        <f>VLOOKUP(P382, customers!A:D, 2, FALSE)</f>
        <v>Robinetta Deners</v>
      </c>
      <c r="Y382" s="7"/>
    </row>
    <row r="383" spans="1:25">
      <c r="A383" s="2">
        <v>381</v>
      </c>
      <c r="B383" s="2" t="s">
        <v>3021</v>
      </c>
      <c r="C383" s="2" t="s">
        <v>3394</v>
      </c>
      <c r="D383" s="2" t="s">
        <v>3026</v>
      </c>
      <c r="E383" s="2" t="s">
        <v>3064</v>
      </c>
      <c r="F383" s="2">
        <v>92</v>
      </c>
      <c r="G383" s="2">
        <v>43</v>
      </c>
      <c r="H383" s="2" t="s">
        <v>3426</v>
      </c>
      <c r="I383" s="6">
        <f>VLOOKUP(A383, sales!A:F, 6,FALSE)</f>
        <v>92</v>
      </c>
      <c r="J383" s="7">
        <f>VLOOKUP(A383, sales!A:F, 1,FALSE)</f>
        <v>381</v>
      </c>
      <c r="K383" s="7">
        <f>VLOOKUP(A383, sales!A:F, 2,FALSE)</f>
        <v>88</v>
      </c>
      <c r="L383" s="7">
        <f>VLOOKUP(A383, sales!A:F, 3,FALSE)</f>
        <v>126</v>
      </c>
      <c r="M383" s="7">
        <f>VLOOKUP(A383, sales!A:F, 4,FALSE)</f>
        <v>92</v>
      </c>
      <c r="N383" s="7">
        <f>VLOOKUP(A383, sales!A:F, 5,FALSE)</f>
        <v>1</v>
      </c>
      <c r="O383" s="5">
        <f>VLOOKUP(K383, orders!A:I, 1,FALSE)</f>
        <v>88</v>
      </c>
      <c r="P383" s="7">
        <f>VLOOKUP(K383, orders!A:I, 2,FALSE)</f>
        <v>567</v>
      </c>
      <c r="Q383" s="7">
        <f>VLOOKUP(K383, orders!A:I, 3,FALSE)</f>
        <v>10904</v>
      </c>
      <c r="R383" s="10">
        <f>VLOOKUP(K383, orders!A:I, 4,FALSE)</f>
        <v>44396</v>
      </c>
      <c r="S383" s="11">
        <f>VLOOKUP(K383, orders!A:I, 5,FALSE)</f>
        <v>44423</v>
      </c>
      <c r="T383" s="7" t="str">
        <f>VLOOKUP(K383, orders!A:I, 6,FALSE)</f>
        <v>Female</v>
      </c>
      <c r="U383" s="7">
        <f>VLOOKUP(K383, orders!A:I, 7,FALSE)</f>
        <v>39</v>
      </c>
      <c r="V383" s="7" t="str">
        <f>VLOOKUP(K383, orders!A:I, 8,FALSE)</f>
        <v>Northern Territory</v>
      </c>
      <c r="W383" s="5">
        <f>VLOOKUP(P383, customers!A:D, 1, FALSE)</f>
        <v>567</v>
      </c>
      <c r="X383" s="7" t="str">
        <f>VLOOKUP(P383, customers!A:D, 2, FALSE)</f>
        <v>Andi Kettleson</v>
      </c>
      <c r="Y383" s="7"/>
    </row>
    <row r="384" spans="1:25">
      <c r="A384" s="2">
        <v>382</v>
      </c>
      <c r="B384" s="2" t="s">
        <v>3021</v>
      </c>
      <c r="C384" s="2" t="s">
        <v>3394</v>
      </c>
      <c r="D384" s="2" t="s">
        <v>3028</v>
      </c>
      <c r="E384" s="2" t="s">
        <v>3064</v>
      </c>
      <c r="F384" s="2">
        <v>92</v>
      </c>
      <c r="G384" s="2">
        <v>44</v>
      </c>
      <c r="H384" s="2" t="s">
        <v>3427</v>
      </c>
      <c r="I384" s="6">
        <f>VLOOKUP(A384, sales!A:F, 6,FALSE)</f>
        <v>339</v>
      </c>
      <c r="J384" s="7">
        <f>VLOOKUP(A384, sales!A:F, 1,FALSE)</f>
        <v>382</v>
      </c>
      <c r="K384" s="7">
        <f>VLOOKUP(A384, sales!A:F, 2,FALSE)</f>
        <v>88</v>
      </c>
      <c r="L384" s="7">
        <f>VLOOKUP(A384, sales!A:F, 3,FALSE)</f>
        <v>862</v>
      </c>
      <c r="M384" s="7">
        <f>VLOOKUP(A384, sales!A:F, 4,FALSE)</f>
        <v>113</v>
      </c>
      <c r="N384" s="7">
        <f>VLOOKUP(A384, sales!A:F, 5,FALSE)</f>
        <v>3</v>
      </c>
      <c r="O384" s="5">
        <f>VLOOKUP(K384, orders!A:I, 1,FALSE)</f>
        <v>88</v>
      </c>
      <c r="P384" s="7">
        <f>VLOOKUP(K384, orders!A:I, 2,FALSE)</f>
        <v>567</v>
      </c>
      <c r="Q384" s="7">
        <f>VLOOKUP(K384, orders!A:I, 3,FALSE)</f>
        <v>10904</v>
      </c>
      <c r="R384" s="10">
        <f>VLOOKUP(K384, orders!A:I, 4,FALSE)</f>
        <v>44396</v>
      </c>
      <c r="S384" s="11">
        <f>VLOOKUP(K384, orders!A:I, 5,FALSE)</f>
        <v>44423</v>
      </c>
      <c r="T384" s="7" t="str">
        <f>VLOOKUP(K384, orders!A:I, 6,FALSE)</f>
        <v>Female</v>
      </c>
      <c r="U384" s="7">
        <f>VLOOKUP(K384, orders!A:I, 7,FALSE)</f>
        <v>39</v>
      </c>
      <c r="V384" s="7" t="str">
        <f>VLOOKUP(K384, orders!A:I, 8,FALSE)</f>
        <v>Northern Territory</v>
      </c>
      <c r="W384" s="5">
        <f>VLOOKUP(P384, customers!A:D, 1, FALSE)</f>
        <v>567</v>
      </c>
      <c r="X384" s="7" t="str">
        <f>VLOOKUP(P384, customers!A:D, 2, FALSE)</f>
        <v>Andi Kettleson</v>
      </c>
      <c r="Y384" s="7"/>
    </row>
    <row r="385" spans="1:25">
      <c r="A385" s="2">
        <v>383</v>
      </c>
      <c r="B385" s="2" t="s">
        <v>3021</v>
      </c>
      <c r="C385" s="2" t="s">
        <v>3394</v>
      </c>
      <c r="D385" s="2" t="s">
        <v>3030</v>
      </c>
      <c r="E385" s="2" t="s">
        <v>3064</v>
      </c>
      <c r="F385" s="2">
        <v>92</v>
      </c>
      <c r="G385" s="2">
        <v>51</v>
      </c>
      <c r="H385" s="2" t="s">
        <v>3428</v>
      </c>
      <c r="I385" s="6">
        <f>VLOOKUP(A385, sales!A:F, 6,FALSE)</f>
        <v>119</v>
      </c>
      <c r="J385" s="7">
        <f>VLOOKUP(A385, sales!A:F, 1,FALSE)</f>
        <v>383</v>
      </c>
      <c r="K385" s="7">
        <f>VLOOKUP(A385, sales!A:F, 2,FALSE)</f>
        <v>88</v>
      </c>
      <c r="L385" s="7">
        <f>VLOOKUP(A385, sales!A:F, 3,FALSE)</f>
        <v>407</v>
      </c>
      <c r="M385" s="7">
        <f>VLOOKUP(A385, sales!A:F, 4,FALSE)</f>
        <v>119</v>
      </c>
      <c r="N385" s="7">
        <f>VLOOKUP(A385, sales!A:F, 5,FALSE)</f>
        <v>1</v>
      </c>
      <c r="O385" s="5">
        <f>VLOOKUP(K385, orders!A:I, 1,FALSE)</f>
        <v>88</v>
      </c>
      <c r="P385" s="7">
        <f>VLOOKUP(K385, orders!A:I, 2,FALSE)</f>
        <v>567</v>
      </c>
      <c r="Q385" s="7">
        <f>VLOOKUP(K385, orders!A:I, 3,FALSE)</f>
        <v>10904</v>
      </c>
      <c r="R385" s="10">
        <f>VLOOKUP(K385, orders!A:I, 4,FALSE)</f>
        <v>44396</v>
      </c>
      <c r="S385" s="11">
        <f>VLOOKUP(K385, orders!A:I, 5,FALSE)</f>
        <v>44423</v>
      </c>
      <c r="T385" s="7" t="str">
        <f>VLOOKUP(K385, orders!A:I, 6,FALSE)</f>
        <v>Female</v>
      </c>
      <c r="U385" s="7">
        <f>VLOOKUP(K385, orders!A:I, 7,FALSE)</f>
        <v>39</v>
      </c>
      <c r="V385" s="7" t="str">
        <f>VLOOKUP(K385, orders!A:I, 8,FALSE)</f>
        <v>Northern Territory</v>
      </c>
      <c r="W385" s="5">
        <f>VLOOKUP(P385, customers!A:D, 1, FALSE)</f>
        <v>567</v>
      </c>
      <c r="X385" s="7" t="str">
        <f>VLOOKUP(P385, customers!A:D, 2, FALSE)</f>
        <v>Andi Kettleson</v>
      </c>
      <c r="Y385" s="7"/>
    </row>
    <row r="386" spans="1:25">
      <c r="A386" s="2">
        <v>384</v>
      </c>
      <c r="B386" s="2" t="s">
        <v>3021</v>
      </c>
      <c r="C386" s="2" t="s">
        <v>3394</v>
      </c>
      <c r="D386" s="2" t="s">
        <v>3032</v>
      </c>
      <c r="E386" s="2" t="s">
        <v>3064</v>
      </c>
      <c r="F386" s="2">
        <v>92</v>
      </c>
      <c r="G386" s="2">
        <v>77</v>
      </c>
      <c r="H386" s="2" t="s">
        <v>3429</v>
      </c>
      <c r="I386" s="6">
        <f>VLOOKUP(A386, sales!A:F, 6,FALSE)</f>
        <v>236</v>
      </c>
      <c r="J386" s="7">
        <f>VLOOKUP(A386, sales!A:F, 1,FALSE)</f>
        <v>384</v>
      </c>
      <c r="K386" s="7">
        <f>VLOOKUP(A386, sales!A:F, 2,FALSE)</f>
        <v>88</v>
      </c>
      <c r="L386" s="7">
        <f>VLOOKUP(A386, sales!A:F, 3,FALSE)</f>
        <v>86</v>
      </c>
      <c r="M386" s="7">
        <f>VLOOKUP(A386, sales!A:F, 4,FALSE)</f>
        <v>118</v>
      </c>
      <c r="N386" s="7">
        <f>VLOOKUP(A386, sales!A:F, 5,FALSE)</f>
        <v>2</v>
      </c>
      <c r="O386" s="5">
        <f>VLOOKUP(K386, orders!A:I, 1,FALSE)</f>
        <v>88</v>
      </c>
      <c r="P386" s="7">
        <f>VLOOKUP(K386, orders!A:I, 2,FALSE)</f>
        <v>567</v>
      </c>
      <c r="Q386" s="7">
        <f>VLOOKUP(K386, orders!A:I, 3,FALSE)</f>
        <v>10904</v>
      </c>
      <c r="R386" s="10">
        <f>VLOOKUP(K386, orders!A:I, 4,FALSE)</f>
        <v>44396</v>
      </c>
      <c r="S386" s="11">
        <f>VLOOKUP(K386, orders!A:I, 5,FALSE)</f>
        <v>44423</v>
      </c>
      <c r="T386" s="7" t="str">
        <f>VLOOKUP(K386, orders!A:I, 6,FALSE)</f>
        <v>Female</v>
      </c>
      <c r="U386" s="7">
        <f>VLOOKUP(K386, orders!A:I, 7,FALSE)</f>
        <v>39</v>
      </c>
      <c r="V386" s="7" t="str">
        <f>VLOOKUP(K386, orders!A:I, 8,FALSE)</f>
        <v>Northern Territory</v>
      </c>
      <c r="W386" s="5">
        <f>VLOOKUP(P386, customers!A:D, 1, FALSE)</f>
        <v>567</v>
      </c>
      <c r="X386" s="7" t="str">
        <f>VLOOKUP(P386, customers!A:D, 2, FALSE)</f>
        <v>Andi Kettleson</v>
      </c>
      <c r="Y386" s="7"/>
    </row>
    <row r="387" spans="1:25">
      <c r="A387" s="2">
        <v>385</v>
      </c>
      <c r="B387" s="2" t="s">
        <v>3021</v>
      </c>
      <c r="C387" s="2" t="s">
        <v>3430</v>
      </c>
      <c r="D387" s="2" t="s">
        <v>3023</v>
      </c>
      <c r="E387" s="2" t="s">
        <v>3024</v>
      </c>
      <c r="F387" s="2">
        <v>113</v>
      </c>
      <c r="G387" s="2">
        <v>49</v>
      </c>
      <c r="H387" s="2" t="s">
        <v>3431</v>
      </c>
      <c r="I387" s="6">
        <f>VLOOKUP(A387, sales!A:F, 6,FALSE)</f>
        <v>182</v>
      </c>
      <c r="J387" s="7">
        <f>VLOOKUP(A387, sales!A:F, 1,FALSE)</f>
        <v>385</v>
      </c>
      <c r="K387" s="7">
        <f>VLOOKUP(A387, sales!A:F, 2,FALSE)</f>
        <v>88</v>
      </c>
      <c r="L387" s="7">
        <f>VLOOKUP(A387, sales!A:F, 3,FALSE)</f>
        <v>770</v>
      </c>
      <c r="M387" s="7">
        <f>VLOOKUP(A387, sales!A:F, 4,FALSE)</f>
        <v>91</v>
      </c>
      <c r="N387" s="7">
        <f>VLOOKUP(A387, sales!A:F, 5,FALSE)</f>
        <v>2</v>
      </c>
      <c r="O387" s="5">
        <f>VLOOKUP(K387, orders!A:I, 1,FALSE)</f>
        <v>88</v>
      </c>
      <c r="P387" s="7">
        <f>VLOOKUP(K387, orders!A:I, 2,FALSE)</f>
        <v>567</v>
      </c>
      <c r="Q387" s="7">
        <f>VLOOKUP(K387, orders!A:I, 3,FALSE)</f>
        <v>10904</v>
      </c>
      <c r="R387" s="10">
        <f>VLOOKUP(K387, orders!A:I, 4,FALSE)</f>
        <v>44396</v>
      </c>
      <c r="S387" s="11">
        <f>VLOOKUP(K387, orders!A:I, 5,FALSE)</f>
        <v>44423</v>
      </c>
      <c r="T387" s="7" t="str">
        <f>VLOOKUP(K387, orders!A:I, 6,FALSE)</f>
        <v>Female</v>
      </c>
      <c r="U387" s="7">
        <f>VLOOKUP(K387, orders!A:I, 7,FALSE)</f>
        <v>39</v>
      </c>
      <c r="V387" s="7" t="str">
        <f>VLOOKUP(K387, orders!A:I, 8,FALSE)</f>
        <v>Northern Territory</v>
      </c>
      <c r="W387" s="5">
        <f>VLOOKUP(P387, customers!A:D, 1, FALSE)</f>
        <v>567</v>
      </c>
      <c r="X387" s="7" t="str">
        <f>VLOOKUP(P387, customers!A:D, 2, FALSE)</f>
        <v>Andi Kettleson</v>
      </c>
      <c r="Y387" s="7"/>
    </row>
    <row r="388" spans="1:25">
      <c r="A388" s="2">
        <v>386</v>
      </c>
      <c r="B388" s="2" t="s">
        <v>3021</v>
      </c>
      <c r="C388" s="2" t="s">
        <v>3430</v>
      </c>
      <c r="D388" s="2" t="s">
        <v>3026</v>
      </c>
      <c r="E388" s="2" t="s">
        <v>3024</v>
      </c>
      <c r="F388" s="2">
        <v>113</v>
      </c>
      <c r="G388" s="2">
        <v>50</v>
      </c>
      <c r="H388" s="2" t="s">
        <v>3432</v>
      </c>
      <c r="I388" s="6">
        <f>VLOOKUP(A388, sales!A:F, 6,FALSE)</f>
        <v>192</v>
      </c>
      <c r="J388" s="7">
        <f>VLOOKUP(A388, sales!A:F, 1,FALSE)</f>
        <v>386</v>
      </c>
      <c r="K388" s="7">
        <f>VLOOKUP(A388, sales!A:F, 2,FALSE)</f>
        <v>88</v>
      </c>
      <c r="L388" s="7">
        <f>VLOOKUP(A388, sales!A:F, 3,FALSE)</f>
        <v>915</v>
      </c>
      <c r="M388" s="7">
        <f>VLOOKUP(A388, sales!A:F, 4,FALSE)</f>
        <v>96</v>
      </c>
      <c r="N388" s="7">
        <f>VLOOKUP(A388, sales!A:F, 5,FALSE)</f>
        <v>2</v>
      </c>
      <c r="O388" s="5">
        <f>VLOOKUP(K388, orders!A:I, 1,FALSE)</f>
        <v>88</v>
      </c>
      <c r="P388" s="7">
        <f>VLOOKUP(K388, orders!A:I, 2,FALSE)</f>
        <v>567</v>
      </c>
      <c r="Q388" s="7">
        <f>VLOOKUP(K388, orders!A:I, 3,FALSE)</f>
        <v>10904</v>
      </c>
      <c r="R388" s="10">
        <f>VLOOKUP(K388, orders!A:I, 4,FALSE)</f>
        <v>44396</v>
      </c>
      <c r="S388" s="11">
        <f>VLOOKUP(K388, orders!A:I, 5,FALSE)</f>
        <v>44423</v>
      </c>
      <c r="T388" s="7" t="str">
        <f>VLOOKUP(K388, orders!A:I, 6,FALSE)</f>
        <v>Female</v>
      </c>
      <c r="U388" s="7">
        <f>VLOOKUP(K388, orders!A:I, 7,FALSE)</f>
        <v>39</v>
      </c>
      <c r="V388" s="7" t="str">
        <f>VLOOKUP(K388, orders!A:I, 8,FALSE)</f>
        <v>Northern Territory</v>
      </c>
      <c r="W388" s="5">
        <f>VLOOKUP(P388, customers!A:D, 1, FALSE)</f>
        <v>567</v>
      </c>
      <c r="X388" s="7" t="str">
        <f>VLOOKUP(P388, customers!A:D, 2, FALSE)</f>
        <v>Andi Kettleson</v>
      </c>
      <c r="Y388" s="7"/>
    </row>
    <row r="389" spans="1:25">
      <c r="A389" s="2">
        <v>387</v>
      </c>
      <c r="B389" s="2" t="s">
        <v>3021</v>
      </c>
      <c r="C389" s="2" t="s">
        <v>3430</v>
      </c>
      <c r="D389" s="2" t="s">
        <v>3028</v>
      </c>
      <c r="E389" s="2" t="s">
        <v>3024</v>
      </c>
      <c r="F389" s="2">
        <v>113</v>
      </c>
      <c r="G389" s="2">
        <v>67</v>
      </c>
      <c r="H389" s="2" t="s">
        <v>3433</v>
      </c>
      <c r="I389" s="6">
        <f>VLOOKUP(A389, sales!A:F, 6,FALSE)</f>
        <v>210</v>
      </c>
      <c r="J389" s="7">
        <f>VLOOKUP(A389, sales!A:F, 1,FALSE)</f>
        <v>387</v>
      </c>
      <c r="K389" s="7">
        <f>VLOOKUP(A389, sales!A:F, 2,FALSE)</f>
        <v>88</v>
      </c>
      <c r="L389" s="7">
        <f>VLOOKUP(A389, sales!A:F, 3,FALSE)</f>
        <v>1221</v>
      </c>
      <c r="M389" s="7">
        <f>VLOOKUP(A389, sales!A:F, 4,FALSE)</f>
        <v>105</v>
      </c>
      <c r="N389" s="7">
        <f>VLOOKUP(A389, sales!A:F, 5,FALSE)</f>
        <v>2</v>
      </c>
      <c r="O389" s="5">
        <f>VLOOKUP(K389, orders!A:I, 1,FALSE)</f>
        <v>88</v>
      </c>
      <c r="P389" s="7">
        <f>VLOOKUP(K389, orders!A:I, 2,FALSE)</f>
        <v>567</v>
      </c>
      <c r="Q389" s="7">
        <f>VLOOKUP(K389, orders!A:I, 3,FALSE)</f>
        <v>10904</v>
      </c>
      <c r="R389" s="10">
        <f>VLOOKUP(K389, orders!A:I, 4,FALSE)</f>
        <v>44396</v>
      </c>
      <c r="S389" s="11">
        <f>VLOOKUP(K389, orders!A:I, 5,FALSE)</f>
        <v>44423</v>
      </c>
      <c r="T389" s="7" t="str">
        <f>VLOOKUP(K389, orders!A:I, 6,FALSE)</f>
        <v>Female</v>
      </c>
      <c r="U389" s="7">
        <f>VLOOKUP(K389, orders!A:I, 7,FALSE)</f>
        <v>39</v>
      </c>
      <c r="V389" s="7" t="str">
        <f>VLOOKUP(K389, orders!A:I, 8,FALSE)</f>
        <v>Northern Territory</v>
      </c>
      <c r="W389" s="5">
        <f>VLOOKUP(P389, customers!A:D, 1, FALSE)</f>
        <v>567</v>
      </c>
      <c r="X389" s="7" t="str">
        <f>VLOOKUP(P389, customers!A:D, 2, FALSE)</f>
        <v>Andi Kettleson</v>
      </c>
      <c r="Y389" s="7"/>
    </row>
    <row r="390" spans="1:25">
      <c r="A390" s="2">
        <v>388</v>
      </c>
      <c r="B390" s="2" t="s">
        <v>3021</v>
      </c>
      <c r="C390" s="2" t="s">
        <v>3430</v>
      </c>
      <c r="D390" s="2" t="s">
        <v>3030</v>
      </c>
      <c r="E390" s="2" t="s">
        <v>3024</v>
      </c>
      <c r="F390" s="2">
        <v>113</v>
      </c>
      <c r="G390" s="2">
        <v>78</v>
      </c>
      <c r="H390" s="2" t="s">
        <v>3434</v>
      </c>
      <c r="I390" s="6">
        <f>VLOOKUP(A390, sales!A:F, 6,FALSE)</f>
        <v>95</v>
      </c>
      <c r="J390" s="7">
        <f>VLOOKUP(A390, sales!A:F, 1,FALSE)</f>
        <v>388</v>
      </c>
      <c r="K390" s="7">
        <f>VLOOKUP(A390, sales!A:F, 2,FALSE)</f>
        <v>89</v>
      </c>
      <c r="L390" s="7">
        <f>VLOOKUP(A390, sales!A:F, 3,FALSE)</f>
        <v>271</v>
      </c>
      <c r="M390" s="7">
        <f>VLOOKUP(A390, sales!A:F, 4,FALSE)</f>
        <v>95</v>
      </c>
      <c r="N390" s="7">
        <f>VLOOKUP(A390, sales!A:F, 5,FALSE)</f>
        <v>1</v>
      </c>
      <c r="O390" s="5">
        <f>VLOOKUP(K390, orders!A:I, 1,FALSE)</f>
        <v>89</v>
      </c>
      <c r="P390" s="7">
        <f>VLOOKUP(K390, orders!A:I, 2,FALSE)</f>
        <v>448</v>
      </c>
      <c r="Q390" s="7">
        <f>VLOOKUP(K390, orders!A:I, 3,FALSE)</f>
        <v>29268</v>
      </c>
      <c r="R390" s="11">
        <f>VLOOKUP(K390, orders!A:I, 4,FALSE)</f>
        <v>44491</v>
      </c>
      <c r="S390" s="11">
        <f>VLOOKUP(K390, orders!A:I, 5,FALSE)</f>
        <v>44516</v>
      </c>
      <c r="T390" s="7" t="str">
        <f>VLOOKUP(K390, orders!A:I, 6,FALSE)</f>
        <v>Genderqueer</v>
      </c>
      <c r="U390" s="7">
        <f>VLOOKUP(K390, orders!A:I, 7,FALSE)</f>
        <v>61</v>
      </c>
      <c r="V390" s="7" t="str">
        <f>VLOOKUP(K390, orders!A:I, 8,FALSE)</f>
        <v>Queensland</v>
      </c>
      <c r="W390" s="5">
        <f>VLOOKUP(P390, customers!A:D, 1, FALSE)</f>
        <v>448</v>
      </c>
      <c r="X390" s="7" t="str">
        <f>VLOOKUP(P390, customers!A:D, 2, FALSE)</f>
        <v>Ashely Inmett</v>
      </c>
      <c r="Y390" s="7"/>
    </row>
    <row r="391" spans="1:25">
      <c r="A391" s="2">
        <v>389</v>
      </c>
      <c r="B391" s="2" t="s">
        <v>3021</v>
      </c>
      <c r="C391" s="2" t="s">
        <v>3430</v>
      </c>
      <c r="D391" s="2" t="s">
        <v>3032</v>
      </c>
      <c r="E391" s="2" t="s">
        <v>3024</v>
      </c>
      <c r="F391" s="2">
        <v>113</v>
      </c>
      <c r="G391" s="2">
        <v>47</v>
      </c>
      <c r="H391" s="2" t="s">
        <v>3435</v>
      </c>
      <c r="I391" s="6">
        <f>VLOOKUP(A391, sales!A:F, 6,FALSE)</f>
        <v>234</v>
      </c>
      <c r="J391" s="7">
        <f>VLOOKUP(A391, sales!A:F, 1,FALSE)</f>
        <v>389</v>
      </c>
      <c r="K391" s="7">
        <f>VLOOKUP(A391, sales!A:F, 2,FALSE)</f>
        <v>89</v>
      </c>
      <c r="L391" s="7">
        <f>VLOOKUP(A391, sales!A:F, 3,FALSE)</f>
        <v>818</v>
      </c>
      <c r="M391" s="7">
        <f>VLOOKUP(A391, sales!A:F, 4,FALSE)</f>
        <v>117</v>
      </c>
      <c r="N391" s="7">
        <f>VLOOKUP(A391, sales!A:F, 5,FALSE)</f>
        <v>2</v>
      </c>
      <c r="O391" s="5">
        <f>VLOOKUP(K391, orders!A:I, 1,FALSE)</f>
        <v>89</v>
      </c>
      <c r="P391" s="7">
        <f>VLOOKUP(K391, orders!A:I, 2,FALSE)</f>
        <v>448</v>
      </c>
      <c r="Q391" s="7">
        <f>VLOOKUP(K391, orders!A:I, 3,FALSE)</f>
        <v>29268</v>
      </c>
      <c r="R391" s="11">
        <f>VLOOKUP(K391, orders!A:I, 4,FALSE)</f>
        <v>44491</v>
      </c>
      <c r="S391" s="11">
        <f>VLOOKUP(K391, orders!A:I, 5,FALSE)</f>
        <v>44516</v>
      </c>
      <c r="T391" s="7" t="str">
        <f>VLOOKUP(K391, orders!A:I, 6,FALSE)</f>
        <v>Genderqueer</v>
      </c>
      <c r="U391" s="7">
        <f>VLOOKUP(K391, orders!A:I, 7,FALSE)</f>
        <v>61</v>
      </c>
      <c r="V391" s="7" t="str">
        <f>VLOOKUP(K391, orders!A:I, 8,FALSE)</f>
        <v>Queensland</v>
      </c>
      <c r="W391" s="5">
        <f>VLOOKUP(P391, customers!A:D, 1, FALSE)</f>
        <v>448</v>
      </c>
      <c r="X391" s="7" t="str">
        <f>VLOOKUP(P391, customers!A:D, 2, FALSE)</f>
        <v>Ashely Inmett</v>
      </c>
      <c r="Y391" s="7"/>
    </row>
    <row r="392" spans="1:25">
      <c r="A392" s="2">
        <v>390</v>
      </c>
      <c r="B392" s="2" t="s">
        <v>3021</v>
      </c>
      <c r="C392" s="2" t="s">
        <v>3430</v>
      </c>
      <c r="D392" s="2" t="s">
        <v>3023</v>
      </c>
      <c r="E392" s="2" t="s">
        <v>3034</v>
      </c>
      <c r="F392" s="2">
        <v>113</v>
      </c>
      <c r="G392" s="2">
        <v>43</v>
      </c>
      <c r="H392" s="2" t="s">
        <v>3436</v>
      </c>
      <c r="I392" s="6">
        <f>VLOOKUP(A392, sales!A:F, 6,FALSE)</f>
        <v>98</v>
      </c>
      <c r="J392" s="7">
        <f>VLOOKUP(A392, sales!A:F, 1,FALSE)</f>
        <v>390</v>
      </c>
      <c r="K392" s="7">
        <f>VLOOKUP(A392, sales!A:F, 2,FALSE)</f>
        <v>89</v>
      </c>
      <c r="L392" s="7">
        <f>VLOOKUP(A392, sales!A:F, 3,FALSE)</f>
        <v>549</v>
      </c>
      <c r="M392" s="7">
        <f>VLOOKUP(A392, sales!A:F, 4,FALSE)</f>
        <v>98</v>
      </c>
      <c r="N392" s="7">
        <f>VLOOKUP(A392, sales!A:F, 5,FALSE)</f>
        <v>1</v>
      </c>
      <c r="O392" s="5">
        <f>VLOOKUP(K392, orders!A:I, 1,FALSE)</f>
        <v>89</v>
      </c>
      <c r="P392" s="7">
        <f>VLOOKUP(K392, orders!A:I, 2,FALSE)</f>
        <v>448</v>
      </c>
      <c r="Q392" s="7">
        <f>VLOOKUP(K392, orders!A:I, 3,FALSE)</f>
        <v>29268</v>
      </c>
      <c r="R392" s="11">
        <f>VLOOKUP(K392, orders!A:I, 4,FALSE)</f>
        <v>44491</v>
      </c>
      <c r="S392" s="11">
        <f>VLOOKUP(K392, orders!A:I, 5,FALSE)</f>
        <v>44516</v>
      </c>
      <c r="T392" s="7" t="str">
        <f>VLOOKUP(K392, orders!A:I, 6,FALSE)</f>
        <v>Genderqueer</v>
      </c>
      <c r="U392" s="7">
        <f>VLOOKUP(K392, orders!A:I, 7,FALSE)</f>
        <v>61</v>
      </c>
      <c r="V392" s="7" t="str">
        <f>VLOOKUP(K392, orders!A:I, 8,FALSE)</f>
        <v>Queensland</v>
      </c>
      <c r="W392" s="5">
        <f>VLOOKUP(P392, customers!A:D, 1, FALSE)</f>
        <v>448</v>
      </c>
      <c r="X392" s="7" t="str">
        <f>VLOOKUP(P392, customers!A:D, 2, FALSE)</f>
        <v>Ashely Inmett</v>
      </c>
      <c r="Y392" s="7"/>
    </row>
    <row r="393" spans="1:25">
      <c r="A393" s="2">
        <v>391</v>
      </c>
      <c r="B393" s="2" t="s">
        <v>3021</v>
      </c>
      <c r="C393" s="2" t="s">
        <v>3430</v>
      </c>
      <c r="D393" s="2" t="s">
        <v>3026</v>
      </c>
      <c r="E393" s="2" t="s">
        <v>3034</v>
      </c>
      <c r="F393" s="2">
        <v>113</v>
      </c>
      <c r="G393" s="2">
        <v>54</v>
      </c>
      <c r="H393" s="2" t="s">
        <v>3437</v>
      </c>
      <c r="I393" s="6">
        <f>VLOOKUP(A393, sales!A:F, 6,FALSE)</f>
        <v>306</v>
      </c>
      <c r="J393" s="7">
        <f>VLOOKUP(A393, sales!A:F, 1,FALSE)</f>
        <v>391</v>
      </c>
      <c r="K393" s="7">
        <f>VLOOKUP(A393, sales!A:F, 2,FALSE)</f>
        <v>89</v>
      </c>
      <c r="L393" s="7">
        <f>VLOOKUP(A393, sales!A:F, 3,FALSE)</f>
        <v>520</v>
      </c>
      <c r="M393" s="7">
        <f>VLOOKUP(A393, sales!A:F, 4,FALSE)</f>
        <v>102</v>
      </c>
      <c r="N393" s="7">
        <f>VLOOKUP(A393, sales!A:F, 5,FALSE)</f>
        <v>3</v>
      </c>
      <c r="O393" s="5">
        <f>VLOOKUP(K393, orders!A:I, 1,FALSE)</f>
        <v>89</v>
      </c>
      <c r="P393" s="7">
        <f>VLOOKUP(K393, orders!A:I, 2,FALSE)</f>
        <v>448</v>
      </c>
      <c r="Q393" s="7">
        <f>VLOOKUP(K393, orders!A:I, 3,FALSE)</f>
        <v>29268</v>
      </c>
      <c r="R393" s="11">
        <f>VLOOKUP(K393, orders!A:I, 4,FALSE)</f>
        <v>44491</v>
      </c>
      <c r="S393" s="11">
        <f>VLOOKUP(K393, orders!A:I, 5,FALSE)</f>
        <v>44516</v>
      </c>
      <c r="T393" s="7" t="str">
        <f>VLOOKUP(K393, orders!A:I, 6,FALSE)</f>
        <v>Genderqueer</v>
      </c>
      <c r="U393" s="7">
        <f>VLOOKUP(K393, orders!A:I, 7,FALSE)</f>
        <v>61</v>
      </c>
      <c r="V393" s="7" t="str">
        <f>VLOOKUP(K393, orders!A:I, 8,FALSE)</f>
        <v>Queensland</v>
      </c>
      <c r="W393" s="5">
        <f>VLOOKUP(P393, customers!A:D, 1, FALSE)</f>
        <v>448</v>
      </c>
      <c r="X393" s="7" t="str">
        <f>VLOOKUP(P393, customers!A:D, 2, FALSE)</f>
        <v>Ashely Inmett</v>
      </c>
      <c r="Y393" s="7"/>
    </row>
    <row r="394" spans="1:25">
      <c r="A394" s="2">
        <v>392</v>
      </c>
      <c r="B394" s="2" t="s">
        <v>3021</v>
      </c>
      <c r="C394" s="2" t="s">
        <v>3430</v>
      </c>
      <c r="D394" s="2" t="s">
        <v>3028</v>
      </c>
      <c r="E394" s="2" t="s">
        <v>3034</v>
      </c>
      <c r="F394" s="2">
        <v>113</v>
      </c>
      <c r="G394" s="2">
        <v>47</v>
      </c>
      <c r="H394" s="2" t="s">
        <v>3438</v>
      </c>
      <c r="I394" s="6">
        <f>VLOOKUP(A394, sales!A:F, 6,FALSE)</f>
        <v>98</v>
      </c>
      <c r="J394" s="7">
        <f>VLOOKUP(A394, sales!A:F, 1,FALSE)</f>
        <v>392</v>
      </c>
      <c r="K394" s="7">
        <f>VLOOKUP(A394, sales!A:F, 2,FALSE)</f>
        <v>89</v>
      </c>
      <c r="L394" s="7">
        <f>VLOOKUP(A394, sales!A:F, 3,FALSE)</f>
        <v>545</v>
      </c>
      <c r="M394" s="7">
        <f>VLOOKUP(A394, sales!A:F, 4,FALSE)</f>
        <v>98</v>
      </c>
      <c r="N394" s="7">
        <f>VLOOKUP(A394, sales!A:F, 5,FALSE)</f>
        <v>1</v>
      </c>
      <c r="O394" s="5">
        <f>VLOOKUP(K394, orders!A:I, 1,FALSE)</f>
        <v>89</v>
      </c>
      <c r="P394" s="7">
        <f>VLOOKUP(K394, orders!A:I, 2,FALSE)</f>
        <v>448</v>
      </c>
      <c r="Q394" s="7">
        <f>VLOOKUP(K394, orders!A:I, 3,FALSE)</f>
        <v>29268</v>
      </c>
      <c r="R394" s="11">
        <f>VLOOKUP(K394, orders!A:I, 4,FALSE)</f>
        <v>44491</v>
      </c>
      <c r="S394" s="11">
        <f>VLOOKUP(K394, orders!A:I, 5,FALSE)</f>
        <v>44516</v>
      </c>
      <c r="T394" s="7" t="str">
        <f>VLOOKUP(K394, orders!A:I, 6,FALSE)</f>
        <v>Genderqueer</v>
      </c>
      <c r="U394" s="7">
        <f>VLOOKUP(K394, orders!A:I, 7,FALSE)</f>
        <v>61</v>
      </c>
      <c r="V394" s="7" t="str">
        <f>VLOOKUP(K394, orders!A:I, 8,FALSE)</f>
        <v>Queensland</v>
      </c>
      <c r="W394" s="5">
        <f>VLOOKUP(P394, customers!A:D, 1, FALSE)</f>
        <v>448</v>
      </c>
      <c r="X394" s="7" t="str">
        <f>VLOOKUP(P394, customers!A:D, 2, FALSE)</f>
        <v>Ashely Inmett</v>
      </c>
      <c r="Y394" s="7"/>
    </row>
    <row r="395" spans="1:25">
      <c r="A395" s="2">
        <v>393</v>
      </c>
      <c r="B395" s="2" t="s">
        <v>3021</v>
      </c>
      <c r="C395" s="2" t="s">
        <v>3430</v>
      </c>
      <c r="D395" s="2" t="s">
        <v>3030</v>
      </c>
      <c r="E395" s="2" t="s">
        <v>3034</v>
      </c>
      <c r="F395" s="2">
        <v>113</v>
      </c>
      <c r="G395" s="2">
        <v>76</v>
      </c>
      <c r="H395" s="2" t="s">
        <v>3439</v>
      </c>
      <c r="I395" s="6">
        <f>VLOOKUP(A395, sales!A:F, 6,FALSE)</f>
        <v>276</v>
      </c>
      <c r="J395" s="7">
        <f>VLOOKUP(A395, sales!A:F, 1,FALSE)</f>
        <v>393</v>
      </c>
      <c r="K395" s="7">
        <f>VLOOKUP(A395, sales!A:F, 2,FALSE)</f>
        <v>90</v>
      </c>
      <c r="L395" s="7">
        <f>VLOOKUP(A395, sales!A:F, 3,FALSE)</f>
        <v>134</v>
      </c>
      <c r="M395" s="7">
        <f>VLOOKUP(A395, sales!A:F, 4,FALSE)</f>
        <v>92</v>
      </c>
      <c r="N395" s="7">
        <f>VLOOKUP(A395, sales!A:F, 5,FALSE)</f>
        <v>3</v>
      </c>
      <c r="O395" s="5">
        <f>VLOOKUP(K395, orders!A:I, 1,FALSE)</f>
        <v>90</v>
      </c>
      <c r="P395" s="7">
        <f>VLOOKUP(K395, orders!A:I, 2,FALSE)</f>
        <v>809</v>
      </c>
      <c r="Q395" s="7">
        <f>VLOOKUP(K395, orders!A:I, 3,FALSE)</f>
        <v>11475</v>
      </c>
      <c r="R395" s="10">
        <f>VLOOKUP(K395, orders!A:I, 4,FALSE)</f>
        <v>44360</v>
      </c>
      <c r="S395" s="11">
        <f>VLOOKUP(K395, orders!A:I, 5,FALSE)</f>
        <v>44384</v>
      </c>
      <c r="T395" s="7" t="str">
        <f>VLOOKUP(K395, orders!A:I, 6,FALSE)</f>
        <v>Bigender</v>
      </c>
      <c r="U395" s="7">
        <f>VLOOKUP(K395, orders!A:I, 7,FALSE)</f>
        <v>76</v>
      </c>
      <c r="V395" s="7" t="str">
        <f>VLOOKUP(K395, orders!A:I, 8,FALSE)</f>
        <v>Tasmania</v>
      </c>
      <c r="W395" s="5">
        <f>VLOOKUP(P395, customers!A:D, 1, FALSE)</f>
        <v>809</v>
      </c>
      <c r="X395" s="7" t="str">
        <f>VLOOKUP(P395, customers!A:D, 2, FALSE)</f>
        <v>Winn Siemandl</v>
      </c>
      <c r="Y395" s="7"/>
    </row>
    <row r="396" spans="1:25">
      <c r="A396" s="2">
        <v>394</v>
      </c>
      <c r="B396" s="2" t="s">
        <v>3021</v>
      </c>
      <c r="C396" s="2" t="s">
        <v>3430</v>
      </c>
      <c r="D396" s="2" t="s">
        <v>3032</v>
      </c>
      <c r="E396" s="2" t="s">
        <v>3034</v>
      </c>
      <c r="F396" s="2">
        <v>113</v>
      </c>
      <c r="G396" s="2">
        <v>53</v>
      </c>
      <c r="H396" s="2" t="s">
        <v>3440</v>
      </c>
      <c r="I396" s="6">
        <f>VLOOKUP(A396, sales!A:F, 6,FALSE)</f>
        <v>192</v>
      </c>
      <c r="J396" s="7">
        <f>VLOOKUP(A396, sales!A:F, 1,FALSE)</f>
        <v>394</v>
      </c>
      <c r="K396" s="7">
        <f>VLOOKUP(A396, sales!A:F, 2,FALSE)</f>
        <v>90</v>
      </c>
      <c r="L396" s="7">
        <f>VLOOKUP(A396, sales!A:F, 3,FALSE)</f>
        <v>19</v>
      </c>
      <c r="M396" s="7">
        <f>VLOOKUP(A396, sales!A:F, 4,FALSE)</f>
        <v>96</v>
      </c>
      <c r="N396" s="7">
        <f>VLOOKUP(A396, sales!A:F, 5,FALSE)</f>
        <v>2</v>
      </c>
      <c r="O396" s="5">
        <f>VLOOKUP(K396, orders!A:I, 1,FALSE)</f>
        <v>90</v>
      </c>
      <c r="P396" s="7">
        <f>VLOOKUP(K396, orders!A:I, 2,FALSE)</f>
        <v>809</v>
      </c>
      <c r="Q396" s="7">
        <f>VLOOKUP(K396, orders!A:I, 3,FALSE)</f>
        <v>11475</v>
      </c>
      <c r="R396" s="10">
        <f>VLOOKUP(K396, orders!A:I, 4,FALSE)</f>
        <v>44360</v>
      </c>
      <c r="S396" s="11">
        <f>VLOOKUP(K396, orders!A:I, 5,FALSE)</f>
        <v>44384</v>
      </c>
      <c r="T396" s="7" t="str">
        <f>VLOOKUP(K396, orders!A:I, 6,FALSE)</f>
        <v>Bigender</v>
      </c>
      <c r="U396" s="7">
        <f>VLOOKUP(K396, orders!A:I, 7,FALSE)</f>
        <v>76</v>
      </c>
      <c r="V396" s="7" t="str">
        <f>VLOOKUP(K396, orders!A:I, 8,FALSE)</f>
        <v>Tasmania</v>
      </c>
      <c r="W396" s="5">
        <f>VLOOKUP(P396, customers!A:D, 1, FALSE)</f>
        <v>809</v>
      </c>
      <c r="X396" s="7" t="str">
        <f>VLOOKUP(P396, customers!A:D, 2, FALSE)</f>
        <v>Winn Siemandl</v>
      </c>
      <c r="Y396" s="7"/>
    </row>
    <row r="397" spans="1:25">
      <c r="A397" s="2">
        <v>395</v>
      </c>
      <c r="B397" s="2" t="s">
        <v>3021</v>
      </c>
      <c r="C397" s="2" t="s">
        <v>3430</v>
      </c>
      <c r="D397" s="2" t="s">
        <v>3023</v>
      </c>
      <c r="E397" s="2" t="s">
        <v>3040</v>
      </c>
      <c r="F397" s="2">
        <v>113</v>
      </c>
      <c r="G397" s="2">
        <v>63</v>
      </c>
      <c r="H397" s="2" t="s">
        <v>3441</v>
      </c>
      <c r="I397" s="6">
        <f>VLOOKUP(A397, sales!A:F, 6,FALSE)</f>
        <v>218</v>
      </c>
      <c r="J397" s="7">
        <f>VLOOKUP(A397, sales!A:F, 1,FALSE)</f>
        <v>395</v>
      </c>
      <c r="K397" s="7">
        <f>VLOOKUP(A397, sales!A:F, 2,FALSE)</f>
        <v>90</v>
      </c>
      <c r="L397" s="7">
        <f>VLOOKUP(A397, sales!A:F, 3,FALSE)</f>
        <v>746</v>
      </c>
      <c r="M397" s="7">
        <f>VLOOKUP(A397, sales!A:F, 4,FALSE)</f>
        <v>109</v>
      </c>
      <c r="N397" s="7">
        <f>VLOOKUP(A397, sales!A:F, 5,FALSE)</f>
        <v>2</v>
      </c>
      <c r="O397" s="5">
        <f>VLOOKUP(K397, orders!A:I, 1,FALSE)</f>
        <v>90</v>
      </c>
      <c r="P397" s="7">
        <f>VLOOKUP(K397, orders!A:I, 2,FALSE)</f>
        <v>809</v>
      </c>
      <c r="Q397" s="7">
        <f>VLOOKUP(K397, orders!A:I, 3,FALSE)</f>
        <v>11475</v>
      </c>
      <c r="R397" s="10">
        <f>VLOOKUP(K397, orders!A:I, 4,FALSE)</f>
        <v>44360</v>
      </c>
      <c r="S397" s="11">
        <f>VLOOKUP(K397, orders!A:I, 5,FALSE)</f>
        <v>44384</v>
      </c>
      <c r="T397" s="7" t="str">
        <f>VLOOKUP(K397, orders!A:I, 6,FALSE)</f>
        <v>Bigender</v>
      </c>
      <c r="U397" s="7">
        <f>VLOOKUP(K397, orders!A:I, 7,FALSE)</f>
        <v>76</v>
      </c>
      <c r="V397" s="7" t="str">
        <f>VLOOKUP(K397, orders!A:I, 8,FALSE)</f>
        <v>Tasmania</v>
      </c>
      <c r="W397" s="5">
        <f>VLOOKUP(P397, customers!A:D, 1, FALSE)</f>
        <v>809</v>
      </c>
      <c r="X397" s="7" t="str">
        <f>VLOOKUP(P397, customers!A:D, 2, FALSE)</f>
        <v>Winn Siemandl</v>
      </c>
      <c r="Y397" s="7"/>
    </row>
    <row r="398" spans="1:25">
      <c r="A398" s="2">
        <v>396</v>
      </c>
      <c r="B398" s="2" t="s">
        <v>3021</v>
      </c>
      <c r="C398" s="2" t="s">
        <v>3430</v>
      </c>
      <c r="D398" s="2" t="s">
        <v>3026</v>
      </c>
      <c r="E398" s="2" t="s">
        <v>3040</v>
      </c>
      <c r="F398" s="2">
        <v>113</v>
      </c>
      <c r="G398" s="2">
        <v>45</v>
      </c>
      <c r="H398" s="2" t="s">
        <v>3442</v>
      </c>
      <c r="I398" s="6">
        <f>VLOOKUP(A398, sales!A:F, 6,FALSE)</f>
        <v>306</v>
      </c>
      <c r="J398" s="7">
        <f>VLOOKUP(A398, sales!A:F, 1,FALSE)</f>
        <v>396</v>
      </c>
      <c r="K398" s="7">
        <f>VLOOKUP(A398, sales!A:F, 2,FALSE)</f>
        <v>90</v>
      </c>
      <c r="L398" s="7">
        <f>VLOOKUP(A398, sales!A:F, 3,FALSE)</f>
        <v>1129</v>
      </c>
      <c r="M398" s="7">
        <f>VLOOKUP(A398, sales!A:F, 4,FALSE)</f>
        <v>102</v>
      </c>
      <c r="N398" s="7">
        <f>VLOOKUP(A398, sales!A:F, 5,FALSE)</f>
        <v>3</v>
      </c>
      <c r="O398" s="5">
        <f>VLOOKUP(K398, orders!A:I, 1,FALSE)</f>
        <v>90</v>
      </c>
      <c r="P398" s="7">
        <f>VLOOKUP(K398, orders!A:I, 2,FALSE)</f>
        <v>809</v>
      </c>
      <c r="Q398" s="7">
        <f>VLOOKUP(K398, orders!A:I, 3,FALSE)</f>
        <v>11475</v>
      </c>
      <c r="R398" s="10">
        <f>VLOOKUP(K398, orders!A:I, 4,FALSE)</f>
        <v>44360</v>
      </c>
      <c r="S398" s="11">
        <f>VLOOKUP(K398, orders!A:I, 5,FALSE)</f>
        <v>44384</v>
      </c>
      <c r="T398" s="7" t="str">
        <f>VLOOKUP(K398, orders!A:I, 6,FALSE)</f>
        <v>Bigender</v>
      </c>
      <c r="U398" s="7">
        <f>VLOOKUP(K398, orders!A:I, 7,FALSE)</f>
        <v>76</v>
      </c>
      <c r="V398" s="7" t="str">
        <f>VLOOKUP(K398, orders!A:I, 8,FALSE)</f>
        <v>Tasmania</v>
      </c>
      <c r="W398" s="5">
        <f>VLOOKUP(P398, customers!A:D, 1, FALSE)</f>
        <v>809</v>
      </c>
      <c r="X398" s="7" t="str">
        <f>VLOOKUP(P398, customers!A:D, 2, FALSE)</f>
        <v>Winn Siemandl</v>
      </c>
      <c r="Y398" s="7"/>
    </row>
    <row r="399" spans="1:25">
      <c r="A399" s="2">
        <v>397</v>
      </c>
      <c r="B399" s="2" t="s">
        <v>3021</v>
      </c>
      <c r="C399" s="2" t="s">
        <v>3430</v>
      </c>
      <c r="D399" s="2" t="s">
        <v>3028</v>
      </c>
      <c r="E399" s="2" t="s">
        <v>3040</v>
      </c>
      <c r="F399" s="2">
        <v>113</v>
      </c>
      <c r="G399" s="2">
        <v>76</v>
      </c>
      <c r="H399" s="2" t="s">
        <v>3443</v>
      </c>
      <c r="I399" s="6">
        <f>VLOOKUP(A399, sales!A:F, 6,FALSE)</f>
        <v>312</v>
      </c>
      <c r="J399" s="7">
        <f>VLOOKUP(A399, sales!A:F, 1,FALSE)</f>
        <v>397</v>
      </c>
      <c r="K399" s="7">
        <f>VLOOKUP(A399, sales!A:F, 2,FALSE)</f>
        <v>90</v>
      </c>
      <c r="L399" s="7">
        <f>VLOOKUP(A399, sales!A:F, 3,FALSE)</f>
        <v>50</v>
      </c>
      <c r="M399" s="7">
        <f>VLOOKUP(A399, sales!A:F, 4,FALSE)</f>
        <v>104</v>
      </c>
      <c r="N399" s="7">
        <f>VLOOKUP(A399, sales!A:F, 5,FALSE)</f>
        <v>3</v>
      </c>
      <c r="O399" s="5">
        <f>VLOOKUP(K399, orders!A:I, 1,FALSE)</f>
        <v>90</v>
      </c>
      <c r="P399" s="7">
        <f>VLOOKUP(K399, orders!A:I, 2,FALSE)</f>
        <v>809</v>
      </c>
      <c r="Q399" s="7">
        <f>VLOOKUP(K399, orders!A:I, 3,FALSE)</f>
        <v>11475</v>
      </c>
      <c r="R399" s="10">
        <f>VLOOKUP(K399, orders!A:I, 4,FALSE)</f>
        <v>44360</v>
      </c>
      <c r="S399" s="11">
        <f>VLOOKUP(K399, orders!A:I, 5,FALSE)</f>
        <v>44384</v>
      </c>
      <c r="T399" s="7" t="str">
        <f>VLOOKUP(K399, orders!A:I, 6,FALSE)</f>
        <v>Bigender</v>
      </c>
      <c r="U399" s="7">
        <f>VLOOKUP(K399, orders!A:I, 7,FALSE)</f>
        <v>76</v>
      </c>
      <c r="V399" s="7" t="str">
        <f>VLOOKUP(K399, orders!A:I, 8,FALSE)</f>
        <v>Tasmania</v>
      </c>
      <c r="W399" s="5">
        <f>VLOOKUP(P399, customers!A:D, 1, FALSE)</f>
        <v>809</v>
      </c>
      <c r="X399" s="7" t="str">
        <f>VLOOKUP(P399, customers!A:D, 2, FALSE)</f>
        <v>Winn Siemandl</v>
      </c>
      <c r="Y399" s="7"/>
    </row>
    <row r="400" spans="1:25">
      <c r="A400" s="2">
        <v>398</v>
      </c>
      <c r="B400" s="2" t="s">
        <v>3021</v>
      </c>
      <c r="C400" s="2" t="s">
        <v>3430</v>
      </c>
      <c r="D400" s="2" t="s">
        <v>3030</v>
      </c>
      <c r="E400" s="2" t="s">
        <v>3040</v>
      </c>
      <c r="F400" s="2">
        <v>113</v>
      </c>
      <c r="G400" s="2">
        <v>63</v>
      </c>
      <c r="H400" s="2" t="s">
        <v>3444</v>
      </c>
      <c r="I400" s="6">
        <f>VLOOKUP(A400, sales!A:F, 6,FALSE)</f>
        <v>93</v>
      </c>
      <c r="J400" s="7">
        <f>VLOOKUP(A400, sales!A:F, 1,FALSE)</f>
        <v>398</v>
      </c>
      <c r="K400" s="7">
        <f>VLOOKUP(A400, sales!A:F, 2,FALSE)</f>
        <v>90</v>
      </c>
      <c r="L400" s="7">
        <f>VLOOKUP(A400, sales!A:F, 3,FALSE)</f>
        <v>641</v>
      </c>
      <c r="M400" s="7">
        <f>VLOOKUP(A400, sales!A:F, 4,FALSE)</f>
        <v>93</v>
      </c>
      <c r="N400" s="7">
        <f>VLOOKUP(A400, sales!A:F, 5,FALSE)</f>
        <v>1</v>
      </c>
      <c r="O400" s="5">
        <f>VLOOKUP(K400, orders!A:I, 1,FALSE)</f>
        <v>90</v>
      </c>
      <c r="P400" s="7">
        <f>VLOOKUP(K400, orders!A:I, 2,FALSE)</f>
        <v>809</v>
      </c>
      <c r="Q400" s="7">
        <f>VLOOKUP(K400, orders!A:I, 3,FALSE)</f>
        <v>11475</v>
      </c>
      <c r="R400" s="10">
        <f>VLOOKUP(K400, orders!A:I, 4,FALSE)</f>
        <v>44360</v>
      </c>
      <c r="S400" s="11">
        <f>VLOOKUP(K400, orders!A:I, 5,FALSE)</f>
        <v>44384</v>
      </c>
      <c r="T400" s="7" t="str">
        <f>VLOOKUP(K400, orders!A:I, 6,FALSE)</f>
        <v>Bigender</v>
      </c>
      <c r="U400" s="7">
        <f>VLOOKUP(K400, orders!A:I, 7,FALSE)</f>
        <v>76</v>
      </c>
      <c r="V400" s="7" t="str">
        <f>VLOOKUP(K400, orders!A:I, 8,FALSE)</f>
        <v>Tasmania</v>
      </c>
      <c r="W400" s="5">
        <f>VLOOKUP(P400, customers!A:D, 1, FALSE)</f>
        <v>809</v>
      </c>
      <c r="X400" s="7" t="str">
        <f>VLOOKUP(P400, customers!A:D, 2, FALSE)</f>
        <v>Winn Siemandl</v>
      </c>
      <c r="Y400" s="7"/>
    </row>
    <row r="401" spans="1:25">
      <c r="A401" s="2">
        <v>399</v>
      </c>
      <c r="B401" s="2" t="s">
        <v>3021</v>
      </c>
      <c r="C401" s="2" t="s">
        <v>3430</v>
      </c>
      <c r="D401" s="2" t="s">
        <v>3032</v>
      </c>
      <c r="E401" s="2" t="s">
        <v>3040</v>
      </c>
      <c r="F401" s="2">
        <v>113</v>
      </c>
      <c r="G401" s="2">
        <v>78</v>
      </c>
      <c r="H401" s="2" t="s">
        <v>3445</v>
      </c>
      <c r="I401" s="6">
        <f>VLOOKUP(A401, sales!A:F, 6,FALSE)</f>
        <v>102</v>
      </c>
      <c r="J401" s="7">
        <f>VLOOKUP(A401, sales!A:F, 1,FALSE)</f>
        <v>399</v>
      </c>
      <c r="K401" s="7">
        <f>VLOOKUP(A401, sales!A:F, 2,FALSE)</f>
        <v>91</v>
      </c>
      <c r="L401" s="7">
        <f>VLOOKUP(A401, sales!A:F, 3,FALSE)</f>
        <v>1128</v>
      </c>
      <c r="M401" s="7">
        <f>VLOOKUP(A401, sales!A:F, 4,FALSE)</f>
        <v>102</v>
      </c>
      <c r="N401" s="7">
        <f>VLOOKUP(A401, sales!A:F, 5,FALSE)</f>
        <v>1</v>
      </c>
      <c r="O401" s="5">
        <f>VLOOKUP(K401, orders!A:I, 1,FALSE)</f>
        <v>91</v>
      </c>
      <c r="P401" s="7">
        <f>VLOOKUP(K401, orders!A:I, 2,FALSE)</f>
        <v>803</v>
      </c>
      <c r="Q401" s="7">
        <f>VLOOKUP(K401, orders!A:I, 3,FALSE)</f>
        <v>16601</v>
      </c>
      <c r="R401" s="10">
        <f>VLOOKUP(K401, orders!A:I, 4,FALSE)</f>
        <v>44441</v>
      </c>
      <c r="S401" s="11">
        <f>VLOOKUP(K401, orders!A:I, 5,FALSE)</f>
        <v>44454</v>
      </c>
      <c r="T401" s="7" t="str">
        <f>VLOOKUP(K401, orders!A:I, 6,FALSE)</f>
        <v>Bigender</v>
      </c>
      <c r="U401" s="7">
        <f>VLOOKUP(K401, orders!A:I, 7,FALSE)</f>
        <v>68</v>
      </c>
      <c r="V401" s="7" t="str">
        <f>VLOOKUP(K401, orders!A:I, 8,FALSE)</f>
        <v>Australian Capital Territory</v>
      </c>
      <c r="W401" s="5">
        <f>VLOOKUP(P401, customers!A:D, 1, FALSE)</f>
        <v>803</v>
      </c>
      <c r="X401" s="7" t="str">
        <f>VLOOKUP(P401, customers!A:D, 2, FALSE)</f>
        <v>Gertrude Harriott</v>
      </c>
      <c r="Y401" s="7"/>
    </row>
    <row r="402" spans="1:25">
      <c r="A402" s="2">
        <v>400</v>
      </c>
      <c r="B402" s="2" t="s">
        <v>3021</v>
      </c>
      <c r="C402" s="2" t="s">
        <v>3430</v>
      </c>
      <c r="D402" s="2" t="s">
        <v>3023</v>
      </c>
      <c r="E402" s="2" t="s">
        <v>3046</v>
      </c>
      <c r="F402" s="2">
        <v>113</v>
      </c>
      <c r="G402" s="2">
        <v>69</v>
      </c>
      <c r="H402" s="2" t="s">
        <v>3446</v>
      </c>
      <c r="I402" s="6">
        <f>VLOOKUP(A402, sales!A:F, 6,FALSE)</f>
        <v>94</v>
      </c>
      <c r="J402" s="7">
        <f>VLOOKUP(A402, sales!A:F, 1,FALSE)</f>
        <v>400</v>
      </c>
      <c r="K402" s="7">
        <f>VLOOKUP(A402, sales!A:F, 2,FALSE)</f>
        <v>91</v>
      </c>
      <c r="L402" s="7">
        <f>VLOOKUP(A402, sales!A:F, 3,FALSE)</f>
        <v>371</v>
      </c>
      <c r="M402" s="7">
        <f>VLOOKUP(A402, sales!A:F, 4,FALSE)</f>
        <v>94</v>
      </c>
      <c r="N402" s="7">
        <f>VLOOKUP(A402, sales!A:F, 5,FALSE)</f>
        <v>1</v>
      </c>
      <c r="O402" s="5">
        <f>VLOOKUP(K402, orders!A:I, 1,FALSE)</f>
        <v>91</v>
      </c>
      <c r="P402" s="7">
        <f>VLOOKUP(K402, orders!A:I, 2,FALSE)</f>
        <v>803</v>
      </c>
      <c r="Q402" s="7">
        <f>VLOOKUP(K402, orders!A:I, 3,FALSE)</f>
        <v>16601</v>
      </c>
      <c r="R402" s="10">
        <f>VLOOKUP(K402, orders!A:I, 4,FALSE)</f>
        <v>44441</v>
      </c>
      <c r="S402" s="11">
        <f>VLOOKUP(K402, orders!A:I, 5,FALSE)</f>
        <v>44454</v>
      </c>
      <c r="T402" s="7" t="str">
        <f>VLOOKUP(K402, orders!A:I, 6,FALSE)</f>
        <v>Bigender</v>
      </c>
      <c r="U402" s="7">
        <f>VLOOKUP(K402, orders!A:I, 7,FALSE)</f>
        <v>68</v>
      </c>
      <c r="V402" s="7" t="str">
        <f>VLOOKUP(K402, orders!A:I, 8,FALSE)</f>
        <v>Australian Capital Territory</v>
      </c>
      <c r="W402" s="5">
        <f>VLOOKUP(P402, customers!A:D, 1, FALSE)</f>
        <v>803</v>
      </c>
      <c r="X402" s="7" t="str">
        <f>VLOOKUP(P402, customers!A:D, 2, FALSE)</f>
        <v>Gertrude Harriott</v>
      </c>
      <c r="Y402" s="7"/>
    </row>
    <row r="403" spans="1:25">
      <c r="A403" s="2">
        <v>401</v>
      </c>
      <c r="B403" s="2" t="s">
        <v>3021</v>
      </c>
      <c r="C403" s="2" t="s">
        <v>3430</v>
      </c>
      <c r="D403" s="2" t="s">
        <v>3026</v>
      </c>
      <c r="E403" s="2" t="s">
        <v>3046</v>
      </c>
      <c r="F403" s="2">
        <v>113</v>
      </c>
      <c r="G403" s="2">
        <v>72</v>
      </c>
      <c r="H403" s="2" t="s">
        <v>3447</v>
      </c>
      <c r="I403" s="6">
        <f>VLOOKUP(A403, sales!A:F, 6,FALSE)</f>
        <v>318</v>
      </c>
      <c r="J403" s="7">
        <f>VLOOKUP(A403, sales!A:F, 1,FALSE)</f>
        <v>401</v>
      </c>
      <c r="K403" s="7">
        <f>VLOOKUP(A403, sales!A:F, 2,FALSE)</f>
        <v>91</v>
      </c>
      <c r="L403" s="7">
        <f>VLOOKUP(A403, sales!A:F, 3,FALSE)</f>
        <v>224</v>
      </c>
      <c r="M403" s="7">
        <f>VLOOKUP(A403, sales!A:F, 4,FALSE)</f>
        <v>106</v>
      </c>
      <c r="N403" s="7">
        <f>VLOOKUP(A403, sales!A:F, 5,FALSE)</f>
        <v>3</v>
      </c>
      <c r="O403" s="5">
        <f>VLOOKUP(K403, orders!A:I, 1,FALSE)</f>
        <v>91</v>
      </c>
      <c r="P403" s="7">
        <f>VLOOKUP(K403, orders!A:I, 2,FALSE)</f>
        <v>803</v>
      </c>
      <c r="Q403" s="7">
        <f>VLOOKUP(K403, orders!A:I, 3,FALSE)</f>
        <v>16601</v>
      </c>
      <c r="R403" s="10">
        <f>VLOOKUP(K403, orders!A:I, 4,FALSE)</f>
        <v>44441</v>
      </c>
      <c r="S403" s="11">
        <f>VLOOKUP(K403, orders!A:I, 5,FALSE)</f>
        <v>44454</v>
      </c>
      <c r="T403" s="7" t="str">
        <f>VLOOKUP(K403, orders!A:I, 6,FALSE)</f>
        <v>Bigender</v>
      </c>
      <c r="U403" s="7">
        <f>VLOOKUP(K403, orders!A:I, 7,FALSE)</f>
        <v>68</v>
      </c>
      <c r="V403" s="7" t="str">
        <f>VLOOKUP(K403, orders!A:I, 8,FALSE)</f>
        <v>Australian Capital Territory</v>
      </c>
      <c r="W403" s="5">
        <f>VLOOKUP(P403, customers!A:D, 1, FALSE)</f>
        <v>803</v>
      </c>
      <c r="X403" s="7" t="str">
        <f>VLOOKUP(P403, customers!A:D, 2, FALSE)</f>
        <v>Gertrude Harriott</v>
      </c>
      <c r="Y403" s="7"/>
    </row>
    <row r="404" spans="1:25">
      <c r="A404" s="2">
        <v>402</v>
      </c>
      <c r="B404" s="2" t="s">
        <v>3021</v>
      </c>
      <c r="C404" s="2" t="s">
        <v>3430</v>
      </c>
      <c r="D404" s="2" t="s">
        <v>3028</v>
      </c>
      <c r="E404" s="2" t="s">
        <v>3046</v>
      </c>
      <c r="F404" s="2">
        <v>113</v>
      </c>
      <c r="G404" s="2">
        <v>67</v>
      </c>
      <c r="H404" s="2" t="s">
        <v>3448</v>
      </c>
      <c r="I404" s="6">
        <f>VLOOKUP(A404, sales!A:F, 6,FALSE)</f>
        <v>306</v>
      </c>
      <c r="J404" s="7">
        <f>VLOOKUP(A404, sales!A:F, 1,FALSE)</f>
        <v>402</v>
      </c>
      <c r="K404" s="7">
        <f>VLOOKUP(A404, sales!A:F, 2,FALSE)</f>
        <v>91</v>
      </c>
      <c r="L404" s="7">
        <f>VLOOKUP(A404, sales!A:F, 3,FALSE)</f>
        <v>498</v>
      </c>
      <c r="M404" s="7">
        <f>VLOOKUP(A404, sales!A:F, 4,FALSE)</f>
        <v>102</v>
      </c>
      <c r="N404" s="7">
        <f>VLOOKUP(A404, sales!A:F, 5,FALSE)</f>
        <v>3</v>
      </c>
      <c r="O404" s="5">
        <f>VLOOKUP(K404, orders!A:I, 1,FALSE)</f>
        <v>91</v>
      </c>
      <c r="P404" s="7">
        <f>VLOOKUP(K404, orders!A:I, 2,FALSE)</f>
        <v>803</v>
      </c>
      <c r="Q404" s="7">
        <f>VLOOKUP(K404, orders!A:I, 3,FALSE)</f>
        <v>16601</v>
      </c>
      <c r="R404" s="10">
        <f>VLOOKUP(K404, orders!A:I, 4,FALSE)</f>
        <v>44441</v>
      </c>
      <c r="S404" s="11">
        <f>VLOOKUP(K404, orders!A:I, 5,FALSE)</f>
        <v>44454</v>
      </c>
      <c r="T404" s="7" t="str">
        <f>VLOOKUP(K404, orders!A:I, 6,FALSE)</f>
        <v>Bigender</v>
      </c>
      <c r="U404" s="7">
        <f>VLOOKUP(K404, orders!A:I, 7,FALSE)</f>
        <v>68</v>
      </c>
      <c r="V404" s="7" t="str">
        <f>VLOOKUP(K404, orders!A:I, 8,FALSE)</f>
        <v>Australian Capital Territory</v>
      </c>
      <c r="W404" s="5">
        <f>VLOOKUP(P404, customers!A:D, 1, FALSE)</f>
        <v>803</v>
      </c>
      <c r="X404" s="7" t="str">
        <f>VLOOKUP(P404, customers!A:D, 2, FALSE)</f>
        <v>Gertrude Harriott</v>
      </c>
      <c r="Y404" s="7"/>
    </row>
    <row r="405" spans="1:25">
      <c r="A405" s="2">
        <v>403</v>
      </c>
      <c r="B405" s="2" t="s">
        <v>3021</v>
      </c>
      <c r="C405" s="2" t="s">
        <v>3430</v>
      </c>
      <c r="D405" s="2" t="s">
        <v>3030</v>
      </c>
      <c r="E405" s="2" t="s">
        <v>3046</v>
      </c>
      <c r="F405" s="2">
        <v>113</v>
      </c>
      <c r="G405" s="2">
        <v>54</v>
      </c>
      <c r="H405" s="2" t="s">
        <v>3449</v>
      </c>
      <c r="I405" s="6">
        <f>VLOOKUP(A405, sales!A:F, 6,FALSE)</f>
        <v>270</v>
      </c>
      <c r="J405" s="7">
        <f>VLOOKUP(A405, sales!A:F, 1,FALSE)</f>
        <v>403</v>
      </c>
      <c r="K405" s="7">
        <f>VLOOKUP(A405, sales!A:F, 2,FALSE)</f>
        <v>91</v>
      </c>
      <c r="L405" s="7">
        <f>VLOOKUP(A405, sales!A:F, 3,FALSE)</f>
        <v>1045</v>
      </c>
      <c r="M405" s="7">
        <f>VLOOKUP(A405, sales!A:F, 4,FALSE)</f>
        <v>90</v>
      </c>
      <c r="N405" s="7">
        <f>VLOOKUP(A405, sales!A:F, 5,FALSE)</f>
        <v>3</v>
      </c>
      <c r="O405" s="5">
        <f>VLOOKUP(K405, orders!A:I, 1,FALSE)</f>
        <v>91</v>
      </c>
      <c r="P405" s="7">
        <f>VLOOKUP(K405, orders!A:I, 2,FALSE)</f>
        <v>803</v>
      </c>
      <c r="Q405" s="7">
        <f>VLOOKUP(K405, orders!A:I, 3,FALSE)</f>
        <v>16601</v>
      </c>
      <c r="R405" s="10">
        <f>VLOOKUP(K405, orders!A:I, 4,FALSE)</f>
        <v>44441</v>
      </c>
      <c r="S405" s="11">
        <f>VLOOKUP(K405, orders!A:I, 5,FALSE)</f>
        <v>44454</v>
      </c>
      <c r="T405" s="7" t="str">
        <f>VLOOKUP(K405, orders!A:I, 6,FALSE)</f>
        <v>Bigender</v>
      </c>
      <c r="U405" s="7">
        <f>VLOOKUP(K405, orders!A:I, 7,FALSE)</f>
        <v>68</v>
      </c>
      <c r="V405" s="7" t="str">
        <f>VLOOKUP(K405, orders!A:I, 8,FALSE)</f>
        <v>Australian Capital Territory</v>
      </c>
      <c r="W405" s="5">
        <f>VLOOKUP(P405, customers!A:D, 1, FALSE)</f>
        <v>803</v>
      </c>
      <c r="X405" s="7" t="str">
        <f>VLOOKUP(P405, customers!A:D, 2, FALSE)</f>
        <v>Gertrude Harriott</v>
      </c>
      <c r="Y405" s="7"/>
    </row>
    <row r="406" spans="1:25">
      <c r="A406" s="2">
        <v>404</v>
      </c>
      <c r="B406" s="2" t="s">
        <v>3021</v>
      </c>
      <c r="C406" s="2" t="s">
        <v>3430</v>
      </c>
      <c r="D406" s="2" t="s">
        <v>3032</v>
      </c>
      <c r="E406" s="2" t="s">
        <v>3046</v>
      </c>
      <c r="F406" s="2">
        <v>113</v>
      </c>
      <c r="G406" s="2">
        <v>41</v>
      </c>
      <c r="H406" s="2" t="s">
        <v>3450</v>
      </c>
      <c r="I406" s="6">
        <f>VLOOKUP(A406, sales!A:F, 6,FALSE)</f>
        <v>321</v>
      </c>
      <c r="J406" s="7">
        <f>VLOOKUP(A406, sales!A:F, 1,FALSE)</f>
        <v>404</v>
      </c>
      <c r="K406" s="7">
        <f>VLOOKUP(A406, sales!A:F, 2,FALSE)</f>
        <v>92</v>
      </c>
      <c r="L406" s="7">
        <f>VLOOKUP(A406, sales!A:F, 3,FALSE)</f>
        <v>434</v>
      </c>
      <c r="M406" s="7">
        <f>VLOOKUP(A406, sales!A:F, 4,FALSE)</f>
        <v>107</v>
      </c>
      <c r="N406" s="7">
        <f>VLOOKUP(A406, sales!A:F, 5,FALSE)</f>
        <v>3</v>
      </c>
      <c r="O406" s="5">
        <f>VLOOKUP(K406, orders!A:I, 1,FALSE)</f>
        <v>92</v>
      </c>
      <c r="P406" s="7">
        <f>VLOOKUP(K406, orders!A:I, 2,FALSE)</f>
        <v>273</v>
      </c>
      <c r="Q406" s="7">
        <f>VLOOKUP(K406, orders!A:I, 3,FALSE)</f>
        <v>37239</v>
      </c>
      <c r="R406" s="10">
        <f>VLOOKUP(K406, orders!A:I, 4,FALSE)</f>
        <v>44208</v>
      </c>
      <c r="S406" s="11">
        <f>VLOOKUP(K406, orders!A:I, 5,FALSE)</f>
        <v>44226</v>
      </c>
      <c r="T406" s="7" t="str">
        <f>VLOOKUP(K406, orders!A:I, 6,FALSE)</f>
        <v>Bigender</v>
      </c>
      <c r="U406" s="7">
        <f>VLOOKUP(K406, orders!A:I, 7,FALSE)</f>
        <v>46</v>
      </c>
      <c r="V406" s="7" t="str">
        <f>VLOOKUP(K406, orders!A:I, 8,FALSE)</f>
        <v>Northern Territory</v>
      </c>
      <c r="W406" s="5">
        <f>VLOOKUP(P406, customers!A:D, 1, FALSE)</f>
        <v>273</v>
      </c>
      <c r="X406" s="7" t="str">
        <f>VLOOKUP(P406, customers!A:D, 2, FALSE)</f>
        <v>Dag Schiefersten</v>
      </c>
      <c r="Y406" s="7"/>
    </row>
    <row r="407" spans="1:25">
      <c r="A407" s="2">
        <v>405</v>
      </c>
      <c r="B407" s="2" t="s">
        <v>3021</v>
      </c>
      <c r="C407" s="2" t="s">
        <v>3430</v>
      </c>
      <c r="D407" s="2" t="s">
        <v>3023</v>
      </c>
      <c r="E407" s="2" t="s">
        <v>3052</v>
      </c>
      <c r="F407" s="2">
        <v>113</v>
      </c>
      <c r="G407" s="2">
        <v>55</v>
      </c>
      <c r="H407" s="2" t="s">
        <v>3451</v>
      </c>
      <c r="I407" s="6">
        <f>VLOOKUP(A407, sales!A:F, 6,FALSE)</f>
        <v>318</v>
      </c>
      <c r="J407" s="7">
        <f>VLOOKUP(A407, sales!A:F, 1,FALSE)</f>
        <v>405</v>
      </c>
      <c r="K407" s="7">
        <f>VLOOKUP(A407, sales!A:F, 2,FALSE)</f>
        <v>92</v>
      </c>
      <c r="L407" s="7">
        <f>VLOOKUP(A407, sales!A:F, 3,FALSE)</f>
        <v>994</v>
      </c>
      <c r="M407" s="7">
        <f>VLOOKUP(A407, sales!A:F, 4,FALSE)</f>
        <v>106</v>
      </c>
      <c r="N407" s="7">
        <f>VLOOKUP(A407, sales!A:F, 5,FALSE)</f>
        <v>3</v>
      </c>
      <c r="O407" s="5">
        <f>VLOOKUP(K407, orders!A:I, 1,FALSE)</f>
        <v>92</v>
      </c>
      <c r="P407" s="7">
        <f>VLOOKUP(K407, orders!A:I, 2,FALSE)</f>
        <v>273</v>
      </c>
      <c r="Q407" s="7">
        <f>VLOOKUP(K407, orders!A:I, 3,FALSE)</f>
        <v>37239</v>
      </c>
      <c r="R407" s="10">
        <f>VLOOKUP(K407, orders!A:I, 4,FALSE)</f>
        <v>44208</v>
      </c>
      <c r="S407" s="11">
        <f>VLOOKUP(K407, orders!A:I, 5,FALSE)</f>
        <v>44226</v>
      </c>
      <c r="T407" s="7" t="str">
        <f>VLOOKUP(K407, orders!A:I, 6,FALSE)</f>
        <v>Bigender</v>
      </c>
      <c r="U407" s="7">
        <f>VLOOKUP(K407, orders!A:I, 7,FALSE)</f>
        <v>46</v>
      </c>
      <c r="V407" s="7" t="str">
        <f>VLOOKUP(K407, orders!A:I, 8,FALSE)</f>
        <v>Northern Territory</v>
      </c>
      <c r="W407" s="5">
        <f>VLOOKUP(P407, customers!A:D, 1, FALSE)</f>
        <v>273</v>
      </c>
      <c r="X407" s="7" t="str">
        <f>VLOOKUP(P407, customers!A:D, 2, FALSE)</f>
        <v>Dag Schiefersten</v>
      </c>
      <c r="Y407" s="7"/>
    </row>
    <row r="408" spans="1:25">
      <c r="A408" s="2">
        <v>406</v>
      </c>
      <c r="B408" s="2" t="s">
        <v>3021</v>
      </c>
      <c r="C408" s="2" t="s">
        <v>3430</v>
      </c>
      <c r="D408" s="2" t="s">
        <v>3026</v>
      </c>
      <c r="E408" s="2" t="s">
        <v>3052</v>
      </c>
      <c r="F408" s="2">
        <v>113</v>
      </c>
      <c r="G408" s="2">
        <v>75</v>
      </c>
      <c r="H408" s="2" t="s">
        <v>3452</v>
      </c>
      <c r="I408" s="6">
        <f>VLOOKUP(A408, sales!A:F, 6,FALSE)</f>
        <v>212</v>
      </c>
      <c r="J408" s="7">
        <f>VLOOKUP(A408, sales!A:F, 1,FALSE)</f>
        <v>406</v>
      </c>
      <c r="K408" s="7">
        <f>VLOOKUP(A408, sales!A:F, 2,FALSE)</f>
        <v>92</v>
      </c>
      <c r="L408" s="7">
        <f>VLOOKUP(A408, sales!A:F, 3,FALSE)</f>
        <v>234</v>
      </c>
      <c r="M408" s="7">
        <f>VLOOKUP(A408, sales!A:F, 4,FALSE)</f>
        <v>106</v>
      </c>
      <c r="N408" s="7">
        <f>VLOOKUP(A408, sales!A:F, 5,FALSE)</f>
        <v>2</v>
      </c>
      <c r="O408" s="5">
        <f>VLOOKUP(K408, orders!A:I, 1,FALSE)</f>
        <v>92</v>
      </c>
      <c r="P408" s="7">
        <f>VLOOKUP(K408, orders!A:I, 2,FALSE)</f>
        <v>273</v>
      </c>
      <c r="Q408" s="7">
        <f>VLOOKUP(K408, orders!A:I, 3,FALSE)</f>
        <v>37239</v>
      </c>
      <c r="R408" s="10">
        <f>VLOOKUP(K408, orders!A:I, 4,FALSE)</f>
        <v>44208</v>
      </c>
      <c r="S408" s="11">
        <f>VLOOKUP(K408, orders!A:I, 5,FALSE)</f>
        <v>44226</v>
      </c>
      <c r="T408" s="7" t="str">
        <f>VLOOKUP(K408, orders!A:I, 6,FALSE)</f>
        <v>Bigender</v>
      </c>
      <c r="U408" s="7">
        <f>VLOOKUP(K408, orders!A:I, 7,FALSE)</f>
        <v>46</v>
      </c>
      <c r="V408" s="7" t="str">
        <f>VLOOKUP(K408, orders!A:I, 8,FALSE)</f>
        <v>Northern Territory</v>
      </c>
      <c r="W408" s="5">
        <f>VLOOKUP(P408, customers!A:D, 1, FALSE)</f>
        <v>273</v>
      </c>
      <c r="X408" s="7" t="str">
        <f>VLOOKUP(P408, customers!A:D, 2, FALSE)</f>
        <v>Dag Schiefersten</v>
      </c>
      <c r="Y408" s="7"/>
    </row>
    <row r="409" spans="1:25">
      <c r="A409" s="2">
        <v>407</v>
      </c>
      <c r="B409" s="2" t="s">
        <v>3021</v>
      </c>
      <c r="C409" s="2" t="s">
        <v>3430</v>
      </c>
      <c r="D409" s="2" t="s">
        <v>3028</v>
      </c>
      <c r="E409" s="2" t="s">
        <v>3052</v>
      </c>
      <c r="F409" s="2">
        <v>113</v>
      </c>
      <c r="G409" s="2">
        <v>61</v>
      </c>
      <c r="H409" s="2" t="s">
        <v>3453</v>
      </c>
      <c r="I409" s="6">
        <f>VLOOKUP(A409, sales!A:F, 6,FALSE)</f>
        <v>318</v>
      </c>
      <c r="J409" s="7">
        <f>VLOOKUP(A409, sales!A:F, 1,FALSE)</f>
        <v>407</v>
      </c>
      <c r="K409" s="7">
        <f>VLOOKUP(A409, sales!A:F, 2,FALSE)</f>
        <v>92</v>
      </c>
      <c r="L409" s="7">
        <f>VLOOKUP(A409, sales!A:F, 3,FALSE)</f>
        <v>991</v>
      </c>
      <c r="M409" s="7">
        <f>VLOOKUP(A409, sales!A:F, 4,FALSE)</f>
        <v>106</v>
      </c>
      <c r="N409" s="7">
        <f>VLOOKUP(A409, sales!A:F, 5,FALSE)</f>
        <v>3</v>
      </c>
      <c r="O409" s="5">
        <f>VLOOKUP(K409, orders!A:I, 1,FALSE)</f>
        <v>92</v>
      </c>
      <c r="P409" s="7">
        <f>VLOOKUP(K409, orders!A:I, 2,FALSE)</f>
        <v>273</v>
      </c>
      <c r="Q409" s="7">
        <f>VLOOKUP(K409, orders!A:I, 3,FALSE)</f>
        <v>37239</v>
      </c>
      <c r="R409" s="10">
        <f>VLOOKUP(K409, orders!A:I, 4,FALSE)</f>
        <v>44208</v>
      </c>
      <c r="S409" s="11">
        <f>VLOOKUP(K409, orders!A:I, 5,FALSE)</f>
        <v>44226</v>
      </c>
      <c r="T409" s="7" t="str">
        <f>VLOOKUP(K409, orders!A:I, 6,FALSE)</f>
        <v>Bigender</v>
      </c>
      <c r="U409" s="7">
        <f>VLOOKUP(K409, orders!A:I, 7,FALSE)</f>
        <v>46</v>
      </c>
      <c r="V409" s="7" t="str">
        <f>VLOOKUP(K409, orders!A:I, 8,FALSE)</f>
        <v>Northern Territory</v>
      </c>
      <c r="W409" s="5">
        <f>VLOOKUP(P409, customers!A:D, 1, FALSE)</f>
        <v>273</v>
      </c>
      <c r="X409" s="7" t="str">
        <f>VLOOKUP(P409, customers!A:D, 2, FALSE)</f>
        <v>Dag Schiefersten</v>
      </c>
      <c r="Y409" s="7"/>
    </row>
    <row r="410" spans="1:25">
      <c r="A410" s="2">
        <v>408</v>
      </c>
      <c r="B410" s="2" t="s">
        <v>3021</v>
      </c>
      <c r="C410" s="2" t="s">
        <v>3430</v>
      </c>
      <c r="D410" s="2" t="s">
        <v>3030</v>
      </c>
      <c r="E410" s="2" t="s">
        <v>3052</v>
      </c>
      <c r="F410" s="2">
        <v>113</v>
      </c>
      <c r="G410" s="2">
        <v>75</v>
      </c>
      <c r="H410" s="2" t="s">
        <v>3454</v>
      </c>
      <c r="I410" s="6">
        <f>VLOOKUP(A410, sales!A:F, 6,FALSE)</f>
        <v>336</v>
      </c>
      <c r="J410" s="7">
        <f>VLOOKUP(A410, sales!A:F, 1,FALSE)</f>
        <v>408</v>
      </c>
      <c r="K410" s="7">
        <f>VLOOKUP(A410, sales!A:F, 2,FALSE)</f>
        <v>93</v>
      </c>
      <c r="L410" s="7">
        <f>VLOOKUP(A410, sales!A:F, 3,FALSE)</f>
        <v>1247</v>
      </c>
      <c r="M410" s="7">
        <f>VLOOKUP(A410, sales!A:F, 4,FALSE)</f>
        <v>112</v>
      </c>
      <c r="N410" s="7">
        <f>VLOOKUP(A410, sales!A:F, 5,FALSE)</f>
        <v>3</v>
      </c>
      <c r="O410" s="5">
        <f>VLOOKUP(K410, orders!A:I, 1,FALSE)</f>
        <v>93</v>
      </c>
      <c r="P410" s="7">
        <f>VLOOKUP(K410, orders!A:I, 2,FALSE)</f>
        <v>908</v>
      </c>
      <c r="Q410" s="7">
        <f>VLOOKUP(K410, orders!A:I, 3,FALSE)</f>
        <v>52379</v>
      </c>
      <c r="R410" s="11">
        <f>VLOOKUP(K410, orders!A:I, 4,FALSE)</f>
        <v>44491</v>
      </c>
      <c r="S410" s="11">
        <f>VLOOKUP(K410, orders!A:I, 5,FALSE)</f>
        <v>44511</v>
      </c>
      <c r="T410" s="7" t="str">
        <f>VLOOKUP(K410, orders!A:I, 6,FALSE)</f>
        <v>Genderqueer</v>
      </c>
      <c r="U410" s="7">
        <f>VLOOKUP(K410, orders!A:I, 7,FALSE)</f>
        <v>42</v>
      </c>
      <c r="V410" s="7" t="str">
        <f>VLOOKUP(K410, orders!A:I, 8,FALSE)</f>
        <v>Queensland</v>
      </c>
      <c r="W410" s="5">
        <f>VLOOKUP(P410, customers!A:D, 1, FALSE)</f>
        <v>908</v>
      </c>
      <c r="X410" s="7" t="str">
        <f>VLOOKUP(P410, customers!A:D, 2, FALSE)</f>
        <v>Kakalina Ragge</v>
      </c>
      <c r="Y410" s="7"/>
    </row>
    <row r="411" spans="1:25">
      <c r="A411" s="2">
        <v>409</v>
      </c>
      <c r="B411" s="2" t="s">
        <v>3021</v>
      </c>
      <c r="C411" s="2" t="s">
        <v>3430</v>
      </c>
      <c r="D411" s="2" t="s">
        <v>3032</v>
      </c>
      <c r="E411" s="2" t="s">
        <v>3052</v>
      </c>
      <c r="F411" s="2">
        <v>113</v>
      </c>
      <c r="G411" s="2">
        <v>68</v>
      </c>
      <c r="H411" s="2" t="s">
        <v>3455</v>
      </c>
      <c r="I411" s="6">
        <f>VLOOKUP(A411, sales!A:F, 6,FALSE)</f>
        <v>336</v>
      </c>
      <c r="J411" s="7">
        <f>VLOOKUP(A411, sales!A:F, 1,FALSE)</f>
        <v>409</v>
      </c>
      <c r="K411" s="7">
        <f>VLOOKUP(A411, sales!A:F, 2,FALSE)</f>
        <v>93</v>
      </c>
      <c r="L411" s="7">
        <f>VLOOKUP(A411, sales!A:F, 3,FALSE)</f>
        <v>1259</v>
      </c>
      <c r="M411" s="7">
        <f>VLOOKUP(A411, sales!A:F, 4,FALSE)</f>
        <v>112</v>
      </c>
      <c r="N411" s="7">
        <f>VLOOKUP(A411, sales!A:F, 5,FALSE)</f>
        <v>3</v>
      </c>
      <c r="O411" s="5">
        <f>VLOOKUP(K411, orders!A:I, 1,FALSE)</f>
        <v>93</v>
      </c>
      <c r="P411" s="7">
        <f>VLOOKUP(K411, orders!A:I, 2,FALSE)</f>
        <v>908</v>
      </c>
      <c r="Q411" s="7">
        <f>VLOOKUP(K411, orders!A:I, 3,FALSE)</f>
        <v>52379</v>
      </c>
      <c r="R411" s="11">
        <f>VLOOKUP(K411, orders!A:I, 4,FALSE)</f>
        <v>44491</v>
      </c>
      <c r="S411" s="11">
        <f>VLOOKUP(K411, orders!A:I, 5,FALSE)</f>
        <v>44511</v>
      </c>
      <c r="T411" s="7" t="str">
        <f>VLOOKUP(K411, orders!A:I, 6,FALSE)</f>
        <v>Genderqueer</v>
      </c>
      <c r="U411" s="7">
        <f>VLOOKUP(K411, orders!A:I, 7,FALSE)</f>
        <v>42</v>
      </c>
      <c r="V411" s="7" t="str">
        <f>VLOOKUP(K411, orders!A:I, 8,FALSE)</f>
        <v>Queensland</v>
      </c>
      <c r="W411" s="5">
        <f>VLOOKUP(P411, customers!A:D, 1, FALSE)</f>
        <v>908</v>
      </c>
      <c r="X411" s="7" t="str">
        <f>VLOOKUP(P411, customers!A:D, 2, FALSE)</f>
        <v>Kakalina Ragge</v>
      </c>
      <c r="Y411" s="7"/>
    </row>
    <row r="412" spans="1:25">
      <c r="A412" s="2">
        <v>410</v>
      </c>
      <c r="B412" s="2" t="s">
        <v>3021</v>
      </c>
      <c r="C412" s="2" t="s">
        <v>3430</v>
      </c>
      <c r="D412" s="2" t="s">
        <v>3023</v>
      </c>
      <c r="E412" s="2" t="s">
        <v>3058</v>
      </c>
      <c r="F412" s="2">
        <v>113</v>
      </c>
      <c r="G412" s="2">
        <v>57</v>
      </c>
      <c r="H412" s="2" t="s">
        <v>3456</v>
      </c>
      <c r="I412" s="6">
        <f>VLOOKUP(A412, sales!A:F, 6,FALSE)</f>
        <v>188</v>
      </c>
      <c r="J412" s="7">
        <f>VLOOKUP(A412, sales!A:F, 1,FALSE)</f>
        <v>410</v>
      </c>
      <c r="K412" s="7">
        <f>VLOOKUP(A412, sales!A:F, 2,FALSE)</f>
        <v>94</v>
      </c>
      <c r="L412" s="7">
        <f>VLOOKUP(A412, sales!A:F, 3,FALSE)</f>
        <v>883</v>
      </c>
      <c r="M412" s="7">
        <f>VLOOKUP(A412, sales!A:F, 4,FALSE)</f>
        <v>94</v>
      </c>
      <c r="N412" s="7">
        <f>VLOOKUP(A412, sales!A:F, 5,FALSE)</f>
        <v>2</v>
      </c>
      <c r="O412" s="5">
        <f>VLOOKUP(K412, orders!A:I, 1,FALSE)</f>
        <v>94</v>
      </c>
      <c r="P412" s="7">
        <f>VLOOKUP(K412, orders!A:I, 2,FALSE)</f>
        <v>629</v>
      </c>
      <c r="Q412" s="7">
        <f>VLOOKUP(K412, orders!A:I, 3,FALSE)</f>
        <v>47031</v>
      </c>
      <c r="R412" s="10">
        <f>VLOOKUP(K412, orders!A:I, 4,FALSE)</f>
        <v>44263</v>
      </c>
      <c r="S412" s="11">
        <f>VLOOKUP(K412, orders!A:I, 5,FALSE)</f>
        <v>44281</v>
      </c>
      <c r="T412" s="7" t="str">
        <f>VLOOKUP(K412, orders!A:I, 6,FALSE)</f>
        <v>Male</v>
      </c>
      <c r="U412" s="7">
        <f>VLOOKUP(K412, orders!A:I, 7,FALSE)</f>
        <v>53</v>
      </c>
      <c r="V412" s="7" t="str">
        <f>VLOOKUP(K412, orders!A:I, 8,FALSE)</f>
        <v>Western Australia</v>
      </c>
      <c r="W412" s="5">
        <f>VLOOKUP(P412, customers!A:D, 1, FALSE)</f>
        <v>629</v>
      </c>
      <c r="X412" s="7" t="str">
        <f>VLOOKUP(P412, customers!A:D, 2, FALSE)</f>
        <v>Sigismundo Basek</v>
      </c>
      <c r="Y412" s="7"/>
    </row>
    <row r="413" spans="1:25">
      <c r="A413" s="2">
        <v>411</v>
      </c>
      <c r="B413" s="2" t="s">
        <v>3021</v>
      </c>
      <c r="C413" s="2" t="s">
        <v>3430</v>
      </c>
      <c r="D413" s="2" t="s">
        <v>3026</v>
      </c>
      <c r="E413" s="2" t="s">
        <v>3058</v>
      </c>
      <c r="F413" s="2">
        <v>113</v>
      </c>
      <c r="G413" s="2">
        <v>65</v>
      </c>
      <c r="H413" s="2" t="s">
        <v>3457</v>
      </c>
      <c r="I413" s="6">
        <f>VLOOKUP(A413, sales!A:F, 6,FALSE)</f>
        <v>279</v>
      </c>
      <c r="J413" s="7">
        <f>VLOOKUP(A413, sales!A:F, 1,FALSE)</f>
        <v>411</v>
      </c>
      <c r="K413" s="7">
        <f>VLOOKUP(A413, sales!A:F, 2,FALSE)</f>
        <v>94</v>
      </c>
      <c r="L413" s="7">
        <f>VLOOKUP(A413, sales!A:F, 3,FALSE)</f>
        <v>1073</v>
      </c>
      <c r="M413" s="7">
        <f>VLOOKUP(A413, sales!A:F, 4,FALSE)</f>
        <v>93</v>
      </c>
      <c r="N413" s="7">
        <f>VLOOKUP(A413, sales!A:F, 5,FALSE)</f>
        <v>3</v>
      </c>
      <c r="O413" s="5">
        <f>VLOOKUP(K413, orders!A:I, 1,FALSE)</f>
        <v>94</v>
      </c>
      <c r="P413" s="7">
        <f>VLOOKUP(K413, orders!A:I, 2,FALSE)</f>
        <v>629</v>
      </c>
      <c r="Q413" s="7">
        <f>VLOOKUP(K413, orders!A:I, 3,FALSE)</f>
        <v>47031</v>
      </c>
      <c r="R413" s="10">
        <f>VLOOKUP(K413, orders!A:I, 4,FALSE)</f>
        <v>44263</v>
      </c>
      <c r="S413" s="11">
        <f>VLOOKUP(K413, orders!A:I, 5,FALSE)</f>
        <v>44281</v>
      </c>
      <c r="T413" s="7" t="str">
        <f>VLOOKUP(K413, orders!A:I, 6,FALSE)</f>
        <v>Male</v>
      </c>
      <c r="U413" s="7">
        <f>VLOOKUP(K413, orders!A:I, 7,FALSE)</f>
        <v>53</v>
      </c>
      <c r="V413" s="7" t="str">
        <f>VLOOKUP(K413, orders!A:I, 8,FALSE)</f>
        <v>Western Australia</v>
      </c>
      <c r="W413" s="5">
        <f>VLOOKUP(P413, customers!A:D, 1, FALSE)</f>
        <v>629</v>
      </c>
      <c r="X413" s="7" t="str">
        <f>VLOOKUP(P413, customers!A:D, 2, FALSE)</f>
        <v>Sigismundo Basek</v>
      </c>
      <c r="Y413" s="7"/>
    </row>
    <row r="414" spans="1:25">
      <c r="A414" s="2">
        <v>412</v>
      </c>
      <c r="B414" s="2" t="s">
        <v>3021</v>
      </c>
      <c r="C414" s="2" t="s">
        <v>3430</v>
      </c>
      <c r="D414" s="2" t="s">
        <v>3028</v>
      </c>
      <c r="E414" s="2" t="s">
        <v>3058</v>
      </c>
      <c r="F414" s="2">
        <v>113</v>
      </c>
      <c r="G414" s="2">
        <v>65</v>
      </c>
      <c r="H414" s="2" t="s">
        <v>3458</v>
      </c>
      <c r="I414" s="6">
        <f>VLOOKUP(A414, sales!A:F, 6,FALSE)</f>
        <v>212</v>
      </c>
      <c r="J414" s="7">
        <f>VLOOKUP(A414, sales!A:F, 1,FALSE)</f>
        <v>412</v>
      </c>
      <c r="K414" s="7">
        <f>VLOOKUP(A414, sales!A:F, 2,FALSE)</f>
        <v>94</v>
      </c>
      <c r="L414" s="7">
        <f>VLOOKUP(A414, sales!A:F, 3,FALSE)</f>
        <v>212</v>
      </c>
      <c r="M414" s="7">
        <f>VLOOKUP(A414, sales!A:F, 4,FALSE)</f>
        <v>106</v>
      </c>
      <c r="N414" s="7">
        <f>VLOOKUP(A414, sales!A:F, 5,FALSE)</f>
        <v>2</v>
      </c>
      <c r="O414" s="5">
        <f>VLOOKUP(K414, orders!A:I, 1,FALSE)</f>
        <v>94</v>
      </c>
      <c r="P414" s="7">
        <f>VLOOKUP(K414, orders!A:I, 2,FALSE)</f>
        <v>629</v>
      </c>
      <c r="Q414" s="7">
        <f>VLOOKUP(K414, orders!A:I, 3,FALSE)</f>
        <v>47031</v>
      </c>
      <c r="R414" s="10">
        <f>VLOOKUP(K414, orders!A:I, 4,FALSE)</f>
        <v>44263</v>
      </c>
      <c r="S414" s="11">
        <f>VLOOKUP(K414, orders!A:I, 5,FALSE)</f>
        <v>44281</v>
      </c>
      <c r="T414" s="7" t="str">
        <f>VLOOKUP(K414, orders!A:I, 6,FALSE)</f>
        <v>Male</v>
      </c>
      <c r="U414" s="7">
        <f>VLOOKUP(K414, orders!A:I, 7,FALSE)</f>
        <v>53</v>
      </c>
      <c r="V414" s="7" t="str">
        <f>VLOOKUP(K414, orders!A:I, 8,FALSE)</f>
        <v>Western Australia</v>
      </c>
      <c r="W414" s="5">
        <f>VLOOKUP(P414, customers!A:D, 1, FALSE)</f>
        <v>629</v>
      </c>
      <c r="X414" s="7" t="str">
        <f>VLOOKUP(P414, customers!A:D, 2, FALSE)</f>
        <v>Sigismundo Basek</v>
      </c>
      <c r="Y414" s="7"/>
    </row>
    <row r="415" spans="1:25">
      <c r="A415" s="2">
        <v>413</v>
      </c>
      <c r="B415" s="2" t="s">
        <v>3021</v>
      </c>
      <c r="C415" s="2" t="s">
        <v>3430</v>
      </c>
      <c r="D415" s="2" t="s">
        <v>3030</v>
      </c>
      <c r="E415" s="2" t="s">
        <v>3058</v>
      </c>
      <c r="F415" s="2">
        <v>113</v>
      </c>
      <c r="G415" s="2">
        <v>60</v>
      </c>
      <c r="H415" s="2" t="s">
        <v>3459</v>
      </c>
      <c r="I415" s="6">
        <f>VLOOKUP(A415, sales!A:F, 6,FALSE)</f>
        <v>354</v>
      </c>
      <c r="J415" s="7">
        <f>VLOOKUP(A415, sales!A:F, 1,FALSE)</f>
        <v>413</v>
      </c>
      <c r="K415" s="7">
        <f>VLOOKUP(A415, sales!A:F, 2,FALSE)</f>
        <v>94</v>
      </c>
      <c r="L415" s="7">
        <f>VLOOKUP(A415, sales!A:F, 3,FALSE)</f>
        <v>458</v>
      </c>
      <c r="M415" s="7">
        <f>VLOOKUP(A415, sales!A:F, 4,FALSE)</f>
        <v>118</v>
      </c>
      <c r="N415" s="7">
        <f>VLOOKUP(A415, sales!A:F, 5,FALSE)</f>
        <v>3</v>
      </c>
      <c r="O415" s="5">
        <f>VLOOKUP(K415, orders!A:I, 1,FALSE)</f>
        <v>94</v>
      </c>
      <c r="P415" s="7">
        <f>VLOOKUP(K415, orders!A:I, 2,FALSE)</f>
        <v>629</v>
      </c>
      <c r="Q415" s="7">
        <f>VLOOKUP(K415, orders!A:I, 3,FALSE)</f>
        <v>47031</v>
      </c>
      <c r="R415" s="10">
        <f>VLOOKUP(K415, orders!A:I, 4,FALSE)</f>
        <v>44263</v>
      </c>
      <c r="S415" s="11">
        <f>VLOOKUP(K415, orders!A:I, 5,FALSE)</f>
        <v>44281</v>
      </c>
      <c r="T415" s="7" t="str">
        <f>VLOOKUP(K415, orders!A:I, 6,FALSE)</f>
        <v>Male</v>
      </c>
      <c r="U415" s="7">
        <f>VLOOKUP(K415, orders!A:I, 7,FALSE)</f>
        <v>53</v>
      </c>
      <c r="V415" s="7" t="str">
        <f>VLOOKUP(K415, orders!A:I, 8,FALSE)</f>
        <v>Western Australia</v>
      </c>
      <c r="W415" s="5">
        <f>VLOOKUP(P415, customers!A:D, 1, FALSE)</f>
        <v>629</v>
      </c>
      <c r="X415" s="7" t="str">
        <f>VLOOKUP(P415, customers!A:D, 2, FALSE)</f>
        <v>Sigismundo Basek</v>
      </c>
      <c r="Y415" s="7"/>
    </row>
    <row r="416" spans="1:25">
      <c r="A416" s="2">
        <v>414</v>
      </c>
      <c r="B416" s="2" t="s">
        <v>3021</v>
      </c>
      <c r="C416" s="2" t="s">
        <v>3430</v>
      </c>
      <c r="D416" s="2" t="s">
        <v>3032</v>
      </c>
      <c r="E416" s="2" t="s">
        <v>3058</v>
      </c>
      <c r="F416" s="2">
        <v>113</v>
      </c>
      <c r="G416" s="2">
        <v>40</v>
      </c>
      <c r="H416" s="2" t="s">
        <v>3460</v>
      </c>
      <c r="I416" s="6">
        <f>VLOOKUP(A416, sales!A:F, 6,FALSE)</f>
        <v>192</v>
      </c>
      <c r="J416" s="7">
        <f>VLOOKUP(A416, sales!A:F, 1,FALSE)</f>
        <v>414</v>
      </c>
      <c r="K416" s="7">
        <f>VLOOKUP(A416, sales!A:F, 2,FALSE)</f>
        <v>94</v>
      </c>
      <c r="L416" s="7">
        <f>VLOOKUP(A416, sales!A:F, 3,FALSE)</f>
        <v>939</v>
      </c>
      <c r="M416" s="7">
        <f>VLOOKUP(A416, sales!A:F, 4,FALSE)</f>
        <v>96</v>
      </c>
      <c r="N416" s="7">
        <f>VLOOKUP(A416, sales!A:F, 5,FALSE)</f>
        <v>2</v>
      </c>
      <c r="O416" s="5">
        <f>VLOOKUP(K416, orders!A:I, 1,FALSE)</f>
        <v>94</v>
      </c>
      <c r="P416" s="7">
        <f>VLOOKUP(K416, orders!A:I, 2,FALSE)</f>
        <v>629</v>
      </c>
      <c r="Q416" s="7">
        <f>VLOOKUP(K416, orders!A:I, 3,FALSE)</f>
        <v>47031</v>
      </c>
      <c r="R416" s="10">
        <f>VLOOKUP(K416, orders!A:I, 4,FALSE)</f>
        <v>44263</v>
      </c>
      <c r="S416" s="11">
        <f>VLOOKUP(K416, orders!A:I, 5,FALSE)</f>
        <v>44281</v>
      </c>
      <c r="T416" s="7" t="str">
        <f>VLOOKUP(K416, orders!A:I, 6,FALSE)</f>
        <v>Male</v>
      </c>
      <c r="U416" s="7">
        <f>VLOOKUP(K416, orders!A:I, 7,FALSE)</f>
        <v>53</v>
      </c>
      <c r="V416" s="7" t="str">
        <f>VLOOKUP(K416, orders!A:I, 8,FALSE)</f>
        <v>Western Australia</v>
      </c>
      <c r="W416" s="5">
        <f>VLOOKUP(P416, customers!A:D, 1, FALSE)</f>
        <v>629</v>
      </c>
      <c r="X416" s="7" t="str">
        <f>VLOOKUP(P416, customers!A:D, 2, FALSE)</f>
        <v>Sigismundo Basek</v>
      </c>
      <c r="Y416" s="7"/>
    </row>
    <row r="417" spans="1:25">
      <c r="A417" s="2">
        <v>415</v>
      </c>
      <c r="B417" s="2" t="s">
        <v>3021</v>
      </c>
      <c r="C417" s="2" t="s">
        <v>3430</v>
      </c>
      <c r="D417" s="2" t="s">
        <v>3023</v>
      </c>
      <c r="E417" s="2" t="s">
        <v>3064</v>
      </c>
      <c r="F417" s="2">
        <v>113</v>
      </c>
      <c r="G417" s="2">
        <v>55</v>
      </c>
      <c r="H417" s="2" t="s">
        <v>3461</v>
      </c>
      <c r="I417" s="6">
        <f>VLOOKUP(A417, sales!A:F, 6,FALSE)</f>
        <v>297</v>
      </c>
      <c r="J417" s="7">
        <f>VLOOKUP(A417, sales!A:F, 1,FALSE)</f>
        <v>415</v>
      </c>
      <c r="K417" s="7">
        <f>VLOOKUP(A417, sales!A:F, 2,FALSE)</f>
        <v>95</v>
      </c>
      <c r="L417" s="7">
        <f>VLOOKUP(A417, sales!A:F, 3,FALSE)</f>
        <v>1168</v>
      </c>
      <c r="M417" s="7">
        <f>VLOOKUP(A417, sales!A:F, 4,FALSE)</f>
        <v>99</v>
      </c>
      <c r="N417" s="7">
        <f>VLOOKUP(A417, sales!A:F, 5,FALSE)</f>
        <v>3</v>
      </c>
      <c r="O417" s="5">
        <f>VLOOKUP(K417, orders!A:I, 1,FALSE)</f>
        <v>95</v>
      </c>
      <c r="P417" s="7">
        <f>VLOOKUP(K417, orders!A:I, 2,FALSE)</f>
        <v>413</v>
      </c>
      <c r="Q417" s="7">
        <f>VLOOKUP(K417, orders!A:I, 3,FALSE)</f>
        <v>52416</v>
      </c>
      <c r="R417" s="10">
        <f>VLOOKUP(K417, orders!A:I, 4,FALSE)</f>
        <v>44221</v>
      </c>
      <c r="S417" s="11">
        <f>VLOOKUP(K417, orders!A:I, 5,FALSE)</f>
        <v>44232</v>
      </c>
      <c r="T417" s="7" t="str">
        <f>VLOOKUP(K417, orders!A:I, 6,FALSE)</f>
        <v>Bigender</v>
      </c>
      <c r="U417" s="7">
        <f>VLOOKUP(K417, orders!A:I, 7,FALSE)</f>
        <v>25</v>
      </c>
      <c r="V417" s="7" t="str">
        <f>VLOOKUP(K417, orders!A:I, 8,FALSE)</f>
        <v>Queensland</v>
      </c>
      <c r="W417" s="5">
        <f>VLOOKUP(P417, customers!A:D, 1, FALSE)</f>
        <v>413</v>
      </c>
      <c r="X417" s="7" t="str">
        <f>VLOOKUP(P417, customers!A:D, 2, FALSE)</f>
        <v>Alexis Maps</v>
      </c>
      <c r="Y417" s="7"/>
    </row>
    <row r="418" spans="1:25">
      <c r="A418" s="2">
        <v>416</v>
      </c>
      <c r="B418" s="2" t="s">
        <v>3021</v>
      </c>
      <c r="C418" s="2" t="s">
        <v>3430</v>
      </c>
      <c r="D418" s="2" t="s">
        <v>3026</v>
      </c>
      <c r="E418" s="2" t="s">
        <v>3064</v>
      </c>
      <c r="F418" s="2">
        <v>113</v>
      </c>
      <c r="G418" s="2">
        <v>50</v>
      </c>
      <c r="H418" s="2" t="s">
        <v>3462</v>
      </c>
      <c r="I418" s="6">
        <f>VLOOKUP(A418, sales!A:F, 6,FALSE)</f>
        <v>107</v>
      </c>
      <c r="J418" s="7">
        <f>VLOOKUP(A418, sales!A:F, 1,FALSE)</f>
        <v>416</v>
      </c>
      <c r="K418" s="7">
        <f>VLOOKUP(A418, sales!A:F, 2,FALSE)</f>
        <v>95</v>
      </c>
      <c r="L418" s="7">
        <f>VLOOKUP(A418, sales!A:F, 3,FALSE)</f>
        <v>444</v>
      </c>
      <c r="M418" s="7">
        <f>VLOOKUP(A418, sales!A:F, 4,FALSE)</f>
        <v>107</v>
      </c>
      <c r="N418" s="7">
        <f>VLOOKUP(A418, sales!A:F, 5,FALSE)</f>
        <v>1</v>
      </c>
      <c r="O418" s="5">
        <f>VLOOKUP(K418, orders!A:I, 1,FALSE)</f>
        <v>95</v>
      </c>
      <c r="P418" s="7">
        <f>VLOOKUP(K418, orders!A:I, 2,FALSE)</f>
        <v>413</v>
      </c>
      <c r="Q418" s="7">
        <f>VLOOKUP(K418, orders!A:I, 3,FALSE)</f>
        <v>52416</v>
      </c>
      <c r="R418" s="10">
        <f>VLOOKUP(K418, orders!A:I, 4,FALSE)</f>
        <v>44221</v>
      </c>
      <c r="S418" s="11">
        <f>VLOOKUP(K418, orders!A:I, 5,FALSE)</f>
        <v>44232</v>
      </c>
      <c r="T418" s="7" t="str">
        <f>VLOOKUP(K418, orders!A:I, 6,FALSE)</f>
        <v>Bigender</v>
      </c>
      <c r="U418" s="7">
        <f>VLOOKUP(K418, orders!A:I, 7,FALSE)</f>
        <v>25</v>
      </c>
      <c r="V418" s="7" t="str">
        <f>VLOOKUP(K418, orders!A:I, 8,FALSE)</f>
        <v>Queensland</v>
      </c>
      <c r="W418" s="5">
        <f>VLOOKUP(P418, customers!A:D, 1, FALSE)</f>
        <v>413</v>
      </c>
      <c r="X418" s="7" t="str">
        <f>VLOOKUP(P418, customers!A:D, 2, FALSE)</f>
        <v>Alexis Maps</v>
      </c>
      <c r="Y418" s="7"/>
    </row>
    <row r="419" spans="1:25">
      <c r="A419" s="2">
        <v>417</v>
      </c>
      <c r="B419" s="2" t="s">
        <v>3021</v>
      </c>
      <c r="C419" s="2" t="s">
        <v>3430</v>
      </c>
      <c r="D419" s="2" t="s">
        <v>3028</v>
      </c>
      <c r="E419" s="2" t="s">
        <v>3064</v>
      </c>
      <c r="F419" s="2">
        <v>113</v>
      </c>
      <c r="G419" s="2">
        <v>46</v>
      </c>
      <c r="H419" s="2" t="s">
        <v>3463</v>
      </c>
      <c r="I419" s="6">
        <f>VLOOKUP(A419, sales!A:F, 6,FALSE)</f>
        <v>204</v>
      </c>
      <c r="J419" s="7">
        <f>VLOOKUP(A419, sales!A:F, 1,FALSE)</f>
        <v>417</v>
      </c>
      <c r="K419" s="7">
        <f>VLOOKUP(A419, sales!A:F, 2,FALSE)</f>
        <v>95</v>
      </c>
      <c r="L419" s="7">
        <f>VLOOKUP(A419, sales!A:F, 3,FALSE)</f>
        <v>497</v>
      </c>
      <c r="M419" s="7">
        <f>VLOOKUP(A419, sales!A:F, 4,FALSE)</f>
        <v>102</v>
      </c>
      <c r="N419" s="7">
        <f>VLOOKUP(A419, sales!A:F, 5,FALSE)</f>
        <v>2</v>
      </c>
      <c r="O419" s="5">
        <f>VLOOKUP(K419, orders!A:I, 1,FALSE)</f>
        <v>95</v>
      </c>
      <c r="P419" s="7">
        <f>VLOOKUP(K419, orders!A:I, 2,FALSE)</f>
        <v>413</v>
      </c>
      <c r="Q419" s="7">
        <f>VLOOKUP(K419, orders!A:I, 3,FALSE)</f>
        <v>52416</v>
      </c>
      <c r="R419" s="10">
        <f>VLOOKUP(K419, orders!A:I, 4,FALSE)</f>
        <v>44221</v>
      </c>
      <c r="S419" s="11">
        <f>VLOOKUP(K419, orders!A:I, 5,FALSE)</f>
        <v>44232</v>
      </c>
      <c r="T419" s="7" t="str">
        <f>VLOOKUP(K419, orders!A:I, 6,FALSE)</f>
        <v>Bigender</v>
      </c>
      <c r="U419" s="7">
        <f>VLOOKUP(K419, orders!A:I, 7,FALSE)</f>
        <v>25</v>
      </c>
      <c r="V419" s="7" t="str">
        <f>VLOOKUP(K419, orders!A:I, 8,FALSE)</f>
        <v>Queensland</v>
      </c>
      <c r="W419" s="5">
        <f>VLOOKUP(P419, customers!A:D, 1, FALSE)</f>
        <v>413</v>
      </c>
      <c r="X419" s="7" t="str">
        <f>VLOOKUP(P419, customers!A:D, 2, FALSE)</f>
        <v>Alexis Maps</v>
      </c>
      <c r="Y419" s="7"/>
    </row>
    <row r="420" spans="1:25">
      <c r="A420" s="2">
        <v>418</v>
      </c>
      <c r="B420" s="2" t="s">
        <v>3021</v>
      </c>
      <c r="C420" s="2" t="s">
        <v>3430</v>
      </c>
      <c r="D420" s="2" t="s">
        <v>3030</v>
      </c>
      <c r="E420" s="2" t="s">
        <v>3064</v>
      </c>
      <c r="F420" s="2">
        <v>113</v>
      </c>
      <c r="G420" s="2">
        <v>65</v>
      </c>
      <c r="H420" s="2" t="s">
        <v>3464</v>
      </c>
      <c r="I420" s="6">
        <f>VLOOKUP(A420, sales!A:F, 6,FALSE)</f>
        <v>198</v>
      </c>
      <c r="J420" s="7">
        <f>VLOOKUP(A420, sales!A:F, 1,FALSE)</f>
        <v>418</v>
      </c>
      <c r="K420" s="7">
        <f>VLOOKUP(A420, sales!A:F, 2,FALSE)</f>
        <v>95</v>
      </c>
      <c r="L420" s="7">
        <f>VLOOKUP(A420, sales!A:F, 3,FALSE)</f>
        <v>1167</v>
      </c>
      <c r="M420" s="7">
        <f>VLOOKUP(A420, sales!A:F, 4,FALSE)</f>
        <v>99</v>
      </c>
      <c r="N420" s="7">
        <f>VLOOKUP(A420, sales!A:F, 5,FALSE)</f>
        <v>2</v>
      </c>
      <c r="O420" s="5">
        <f>VLOOKUP(K420, orders!A:I, 1,FALSE)</f>
        <v>95</v>
      </c>
      <c r="P420" s="7">
        <f>VLOOKUP(K420, orders!A:I, 2,FALSE)</f>
        <v>413</v>
      </c>
      <c r="Q420" s="7">
        <f>VLOOKUP(K420, orders!A:I, 3,FALSE)</f>
        <v>52416</v>
      </c>
      <c r="R420" s="10">
        <f>VLOOKUP(K420, orders!A:I, 4,FALSE)</f>
        <v>44221</v>
      </c>
      <c r="S420" s="11">
        <f>VLOOKUP(K420, orders!A:I, 5,FALSE)</f>
        <v>44232</v>
      </c>
      <c r="T420" s="7" t="str">
        <f>VLOOKUP(K420, orders!A:I, 6,FALSE)</f>
        <v>Bigender</v>
      </c>
      <c r="U420" s="7">
        <f>VLOOKUP(K420, orders!A:I, 7,FALSE)</f>
        <v>25</v>
      </c>
      <c r="V420" s="7" t="str">
        <f>VLOOKUP(K420, orders!A:I, 8,FALSE)</f>
        <v>Queensland</v>
      </c>
      <c r="W420" s="5">
        <f>VLOOKUP(P420, customers!A:D, 1, FALSE)</f>
        <v>413</v>
      </c>
      <c r="X420" s="7" t="str">
        <f>VLOOKUP(P420, customers!A:D, 2, FALSE)</f>
        <v>Alexis Maps</v>
      </c>
      <c r="Y420" s="7"/>
    </row>
    <row r="421" spans="1:25">
      <c r="A421" s="2">
        <v>419</v>
      </c>
      <c r="B421" s="2" t="s">
        <v>3021</v>
      </c>
      <c r="C421" s="2" t="s">
        <v>3430</v>
      </c>
      <c r="D421" s="2" t="s">
        <v>3032</v>
      </c>
      <c r="E421" s="2" t="s">
        <v>3064</v>
      </c>
      <c r="F421" s="2">
        <v>113</v>
      </c>
      <c r="G421" s="2">
        <v>57</v>
      </c>
      <c r="H421" s="2" t="s">
        <v>3465</v>
      </c>
      <c r="I421" s="6">
        <f>VLOOKUP(A421, sales!A:F, 6,FALSE)</f>
        <v>357</v>
      </c>
      <c r="J421" s="7">
        <f>VLOOKUP(A421, sales!A:F, 1,FALSE)</f>
        <v>419</v>
      </c>
      <c r="K421" s="7">
        <f>VLOOKUP(A421, sales!A:F, 2,FALSE)</f>
        <v>95</v>
      </c>
      <c r="L421" s="7">
        <f>VLOOKUP(A421, sales!A:F, 3,FALSE)</f>
        <v>415</v>
      </c>
      <c r="M421" s="7">
        <f>VLOOKUP(A421, sales!A:F, 4,FALSE)</f>
        <v>119</v>
      </c>
      <c r="N421" s="7">
        <f>VLOOKUP(A421, sales!A:F, 5,FALSE)</f>
        <v>3</v>
      </c>
      <c r="O421" s="5">
        <f>VLOOKUP(K421, orders!A:I, 1,FALSE)</f>
        <v>95</v>
      </c>
      <c r="P421" s="7">
        <f>VLOOKUP(K421, orders!A:I, 2,FALSE)</f>
        <v>413</v>
      </c>
      <c r="Q421" s="7">
        <f>VLOOKUP(K421, orders!A:I, 3,FALSE)</f>
        <v>52416</v>
      </c>
      <c r="R421" s="10">
        <f>VLOOKUP(K421, orders!A:I, 4,FALSE)</f>
        <v>44221</v>
      </c>
      <c r="S421" s="11">
        <f>VLOOKUP(K421, orders!A:I, 5,FALSE)</f>
        <v>44232</v>
      </c>
      <c r="T421" s="7" t="str">
        <f>VLOOKUP(K421, orders!A:I, 6,FALSE)</f>
        <v>Bigender</v>
      </c>
      <c r="U421" s="7">
        <f>VLOOKUP(K421, orders!A:I, 7,FALSE)</f>
        <v>25</v>
      </c>
      <c r="V421" s="7" t="str">
        <f>VLOOKUP(K421, orders!A:I, 8,FALSE)</f>
        <v>Queensland</v>
      </c>
      <c r="W421" s="5">
        <f>VLOOKUP(P421, customers!A:D, 1, FALSE)</f>
        <v>413</v>
      </c>
      <c r="X421" s="7" t="str">
        <f>VLOOKUP(P421, customers!A:D, 2, FALSE)</f>
        <v>Alexis Maps</v>
      </c>
      <c r="Y421" s="7"/>
    </row>
    <row r="422" spans="1:25">
      <c r="A422" s="2">
        <v>420</v>
      </c>
      <c r="B422" s="2" t="s">
        <v>3466</v>
      </c>
      <c r="C422" s="2" t="s">
        <v>3142</v>
      </c>
      <c r="D422" s="2" t="s">
        <v>3023</v>
      </c>
      <c r="E422" s="2" t="s">
        <v>3024</v>
      </c>
      <c r="F422" s="2">
        <v>92</v>
      </c>
      <c r="G422" s="2">
        <v>60</v>
      </c>
      <c r="H422" s="2" t="s">
        <v>3467</v>
      </c>
      <c r="I422" s="6">
        <f>VLOOKUP(A422, sales!A:F, 6,FALSE)</f>
        <v>214</v>
      </c>
      <c r="J422" s="7">
        <f>VLOOKUP(A422, sales!A:F, 1,FALSE)</f>
        <v>420</v>
      </c>
      <c r="K422" s="7">
        <f>VLOOKUP(A422, sales!A:F, 2,FALSE)</f>
        <v>95</v>
      </c>
      <c r="L422" s="7">
        <f>VLOOKUP(A422, sales!A:F, 3,FALSE)</f>
        <v>426</v>
      </c>
      <c r="M422" s="7">
        <f>VLOOKUP(A422, sales!A:F, 4,FALSE)</f>
        <v>107</v>
      </c>
      <c r="N422" s="7">
        <f>VLOOKUP(A422, sales!A:F, 5,FALSE)</f>
        <v>2</v>
      </c>
      <c r="O422" s="5">
        <f>VLOOKUP(K422, orders!A:I, 1,FALSE)</f>
        <v>95</v>
      </c>
      <c r="P422" s="7">
        <f>VLOOKUP(K422, orders!A:I, 2,FALSE)</f>
        <v>413</v>
      </c>
      <c r="Q422" s="7">
        <f>VLOOKUP(K422, orders!A:I, 3,FALSE)</f>
        <v>52416</v>
      </c>
      <c r="R422" s="10">
        <f>VLOOKUP(K422, orders!A:I, 4,FALSE)</f>
        <v>44221</v>
      </c>
      <c r="S422" s="11">
        <f>VLOOKUP(K422, orders!A:I, 5,FALSE)</f>
        <v>44232</v>
      </c>
      <c r="T422" s="7" t="str">
        <f>VLOOKUP(K422, orders!A:I, 6,FALSE)</f>
        <v>Bigender</v>
      </c>
      <c r="U422" s="7">
        <f>VLOOKUP(K422, orders!A:I, 7,FALSE)</f>
        <v>25</v>
      </c>
      <c r="V422" s="7" t="str">
        <f>VLOOKUP(K422, orders!A:I, 8,FALSE)</f>
        <v>Queensland</v>
      </c>
      <c r="W422" s="5">
        <f>VLOOKUP(P422, customers!A:D, 1, FALSE)</f>
        <v>413</v>
      </c>
      <c r="X422" s="7" t="str">
        <f>VLOOKUP(P422, customers!A:D, 2, FALSE)</f>
        <v>Alexis Maps</v>
      </c>
      <c r="Y422" s="7"/>
    </row>
    <row r="423" spans="1:25">
      <c r="A423" s="2">
        <v>421</v>
      </c>
      <c r="B423" s="2" t="s">
        <v>3466</v>
      </c>
      <c r="C423" s="2" t="s">
        <v>3142</v>
      </c>
      <c r="D423" s="2" t="s">
        <v>3026</v>
      </c>
      <c r="E423" s="2" t="s">
        <v>3024</v>
      </c>
      <c r="F423" s="2">
        <v>92</v>
      </c>
      <c r="G423" s="2">
        <v>69</v>
      </c>
      <c r="H423" s="2" t="s">
        <v>3468</v>
      </c>
      <c r="I423" s="6">
        <f>VLOOKUP(A423, sales!A:F, 6,FALSE)</f>
        <v>115</v>
      </c>
      <c r="J423" s="7">
        <f>VLOOKUP(A423, sales!A:F, 1,FALSE)</f>
        <v>421</v>
      </c>
      <c r="K423" s="7">
        <f>VLOOKUP(A423, sales!A:F, 2,FALSE)</f>
        <v>95</v>
      </c>
      <c r="L423" s="7">
        <f>VLOOKUP(A423, sales!A:F, 3,FALSE)</f>
        <v>1091</v>
      </c>
      <c r="M423" s="7">
        <f>VLOOKUP(A423, sales!A:F, 4,FALSE)</f>
        <v>115</v>
      </c>
      <c r="N423" s="7">
        <f>VLOOKUP(A423, sales!A:F, 5,FALSE)</f>
        <v>1</v>
      </c>
      <c r="O423" s="5">
        <f>VLOOKUP(K423, orders!A:I, 1,FALSE)</f>
        <v>95</v>
      </c>
      <c r="P423" s="7">
        <f>VLOOKUP(K423, orders!A:I, 2,FALSE)</f>
        <v>413</v>
      </c>
      <c r="Q423" s="7">
        <f>VLOOKUP(K423, orders!A:I, 3,FALSE)</f>
        <v>52416</v>
      </c>
      <c r="R423" s="10">
        <f>VLOOKUP(K423, orders!A:I, 4,FALSE)</f>
        <v>44221</v>
      </c>
      <c r="S423" s="11">
        <f>VLOOKUP(K423, orders!A:I, 5,FALSE)</f>
        <v>44232</v>
      </c>
      <c r="T423" s="7" t="str">
        <f>VLOOKUP(K423, orders!A:I, 6,FALSE)</f>
        <v>Bigender</v>
      </c>
      <c r="U423" s="7">
        <f>VLOOKUP(K423, orders!A:I, 7,FALSE)</f>
        <v>25</v>
      </c>
      <c r="V423" s="7" t="str">
        <f>VLOOKUP(K423, orders!A:I, 8,FALSE)</f>
        <v>Queensland</v>
      </c>
      <c r="W423" s="5">
        <f>VLOOKUP(P423, customers!A:D, 1, FALSE)</f>
        <v>413</v>
      </c>
      <c r="X423" s="7" t="str">
        <f>VLOOKUP(P423, customers!A:D, 2, FALSE)</f>
        <v>Alexis Maps</v>
      </c>
      <c r="Y423" s="7"/>
    </row>
    <row r="424" spans="1:25">
      <c r="A424" s="2">
        <v>422</v>
      </c>
      <c r="B424" s="2" t="s">
        <v>3466</v>
      </c>
      <c r="C424" s="2" t="s">
        <v>3142</v>
      </c>
      <c r="D424" s="2" t="s">
        <v>3028</v>
      </c>
      <c r="E424" s="2" t="s">
        <v>3024</v>
      </c>
      <c r="F424" s="2">
        <v>92</v>
      </c>
      <c r="G424" s="2">
        <v>43</v>
      </c>
      <c r="H424" s="2" t="s">
        <v>3469</v>
      </c>
      <c r="I424" s="6">
        <f>VLOOKUP(A424, sales!A:F, 6,FALSE)</f>
        <v>218</v>
      </c>
      <c r="J424" s="7">
        <f>VLOOKUP(A424, sales!A:F, 1,FALSE)</f>
        <v>422</v>
      </c>
      <c r="K424" s="7">
        <f>VLOOKUP(A424, sales!A:F, 2,FALSE)</f>
        <v>95</v>
      </c>
      <c r="L424" s="7">
        <f>VLOOKUP(A424, sales!A:F, 3,FALSE)</f>
        <v>742</v>
      </c>
      <c r="M424" s="7">
        <f>VLOOKUP(A424, sales!A:F, 4,FALSE)</f>
        <v>109</v>
      </c>
      <c r="N424" s="7">
        <f>VLOOKUP(A424, sales!A:F, 5,FALSE)</f>
        <v>2</v>
      </c>
      <c r="O424" s="5">
        <f>VLOOKUP(K424, orders!A:I, 1,FALSE)</f>
        <v>95</v>
      </c>
      <c r="P424" s="7">
        <f>VLOOKUP(K424, orders!A:I, 2,FALSE)</f>
        <v>413</v>
      </c>
      <c r="Q424" s="7">
        <f>VLOOKUP(K424, orders!A:I, 3,FALSE)</f>
        <v>52416</v>
      </c>
      <c r="R424" s="10">
        <f>VLOOKUP(K424, orders!A:I, 4,FALSE)</f>
        <v>44221</v>
      </c>
      <c r="S424" s="11">
        <f>VLOOKUP(K424, orders!A:I, 5,FALSE)</f>
        <v>44232</v>
      </c>
      <c r="T424" s="7" t="str">
        <f>VLOOKUP(K424, orders!A:I, 6,FALSE)</f>
        <v>Bigender</v>
      </c>
      <c r="U424" s="7">
        <f>VLOOKUP(K424, orders!A:I, 7,FALSE)</f>
        <v>25</v>
      </c>
      <c r="V424" s="7" t="str">
        <f>VLOOKUP(K424, orders!A:I, 8,FALSE)</f>
        <v>Queensland</v>
      </c>
      <c r="W424" s="5">
        <f>VLOOKUP(P424, customers!A:D, 1, FALSE)</f>
        <v>413</v>
      </c>
      <c r="X424" s="7" t="str">
        <f>VLOOKUP(P424, customers!A:D, 2, FALSE)</f>
        <v>Alexis Maps</v>
      </c>
      <c r="Y424" s="7"/>
    </row>
    <row r="425" spans="1:25">
      <c r="A425" s="2">
        <v>423</v>
      </c>
      <c r="B425" s="2" t="s">
        <v>3466</v>
      </c>
      <c r="C425" s="2" t="s">
        <v>3142</v>
      </c>
      <c r="D425" s="2" t="s">
        <v>3030</v>
      </c>
      <c r="E425" s="2" t="s">
        <v>3024</v>
      </c>
      <c r="F425" s="2">
        <v>92</v>
      </c>
      <c r="G425" s="2">
        <v>63</v>
      </c>
      <c r="H425" s="2" t="s">
        <v>3470</v>
      </c>
      <c r="I425" s="6">
        <f>VLOOKUP(A425, sales!A:F, 6,FALSE)</f>
        <v>180</v>
      </c>
      <c r="J425" s="7">
        <f>VLOOKUP(A425, sales!A:F, 1,FALSE)</f>
        <v>423</v>
      </c>
      <c r="K425" s="7">
        <f>VLOOKUP(A425, sales!A:F, 2,FALSE)</f>
        <v>96</v>
      </c>
      <c r="L425" s="7">
        <f>VLOOKUP(A425, sales!A:F, 3,FALSE)</f>
        <v>1025</v>
      </c>
      <c r="M425" s="7">
        <f>VLOOKUP(A425, sales!A:F, 4,FALSE)</f>
        <v>90</v>
      </c>
      <c r="N425" s="7">
        <f>VLOOKUP(A425, sales!A:F, 5,FALSE)</f>
        <v>2</v>
      </c>
      <c r="O425" s="5">
        <f>VLOOKUP(K425, orders!A:I, 1,FALSE)</f>
        <v>96</v>
      </c>
      <c r="P425" s="7">
        <f>VLOOKUP(K425, orders!A:I, 2,FALSE)</f>
        <v>415</v>
      </c>
      <c r="Q425" s="7">
        <f>VLOOKUP(K425, orders!A:I, 3,FALSE)</f>
        <v>12119</v>
      </c>
      <c r="R425" s="10">
        <f>VLOOKUP(K425, orders!A:I, 4,FALSE)</f>
        <v>44367</v>
      </c>
      <c r="S425" s="11">
        <f>VLOOKUP(K425, orders!A:I, 5,FALSE)</f>
        <v>44377</v>
      </c>
      <c r="T425" s="7" t="str">
        <f>VLOOKUP(K425, orders!A:I, 6,FALSE)</f>
        <v>Polygender</v>
      </c>
      <c r="U425" s="7">
        <f>VLOOKUP(K425, orders!A:I, 7,FALSE)</f>
        <v>40</v>
      </c>
      <c r="V425" s="7" t="str">
        <f>VLOOKUP(K425, orders!A:I, 8,FALSE)</f>
        <v>South Australia</v>
      </c>
      <c r="W425" s="5">
        <f>VLOOKUP(P425, customers!A:D, 1, FALSE)</f>
        <v>415</v>
      </c>
      <c r="X425" s="7" t="str">
        <f>VLOOKUP(P425, customers!A:D, 2, FALSE)</f>
        <v>Ashley Gant</v>
      </c>
      <c r="Y425" s="7"/>
    </row>
    <row r="426" spans="1:25">
      <c r="A426" s="2">
        <v>424</v>
      </c>
      <c r="B426" s="2" t="s">
        <v>3466</v>
      </c>
      <c r="C426" s="2" t="s">
        <v>3142</v>
      </c>
      <c r="D426" s="2" t="s">
        <v>3032</v>
      </c>
      <c r="E426" s="2" t="s">
        <v>3024</v>
      </c>
      <c r="F426" s="2">
        <v>92</v>
      </c>
      <c r="G426" s="2">
        <v>58</v>
      </c>
      <c r="H426" s="2" t="s">
        <v>3471</v>
      </c>
      <c r="I426" s="6">
        <f>VLOOKUP(A426, sales!A:F, 6,FALSE)</f>
        <v>102</v>
      </c>
      <c r="J426" s="7">
        <f>VLOOKUP(A426, sales!A:F, 1,FALSE)</f>
        <v>424</v>
      </c>
      <c r="K426" s="7">
        <f>VLOOKUP(A426, sales!A:F, 2,FALSE)</f>
        <v>96</v>
      </c>
      <c r="L426" s="7">
        <f>VLOOKUP(A426, sales!A:F, 3,FALSE)</f>
        <v>1123</v>
      </c>
      <c r="M426" s="7">
        <f>VLOOKUP(A426, sales!A:F, 4,FALSE)</f>
        <v>102</v>
      </c>
      <c r="N426" s="7">
        <f>VLOOKUP(A426, sales!A:F, 5,FALSE)</f>
        <v>1</v>
      </c>
      <c r="O426" s="5">
        <f>VLOOKUP(K426, orders!A:I, 1,FALSE)</f>
        <v>96</v>
      </c>
      <c r="P426" s="7">
        <f>VLOOKUP(K426, orders!A:I, 2,FALSE)</f>
        <v>415</v>
      </c>
      <c r="Q426" s="7">
        <f>VLOOKUP(K426, orders!A:I, 3,FALSE)</f>
        <v>12119</v>
      </c>
      <c r="R426" s="10">
        <f>VLOOKUP(K426, orders!A:I, 4,FALSE)</f>
        <v>44367</v>
      </c>
      <c r="S426" s="11">
        <f>VLOOKUP(K426, orders!A:I, 5,FALSE)</f>
        <v>44377</v>
      </c>
      <c r="T426" s="7" t="str">
        <f>VLOOKUP(K426, orders!A:I, 6,FALSE)</f>
        <v>Polygender</v>
      </c>
      <c r="U426" s="7">
        <f>VLOOKUP(K426, orders!A:I, 7,FALSE)</f>
        <v>40</v>
      </c>
      <c r="V426" s="7" t="str">
        <f>VLOOKUP(K426, orders!A:I, 8,FALSE)</f>
        <v>South Australia</v>
      </c>
      <c r="W426" s="5">
        <f>VLOOKUP(P426, customers!A:D, 1, FALSE)</f>
        <v>415</v>
      </c>
      <c r="X426" s="7" t="str">
        <f>VLOOKUP(P426, customers!A:D, 2, FALSE)</f>
        <v>Ashley Gant</v>
      </c>
      <c r="Y426" s="7"/>
    </row>
    <row r="427" spans="1:25">
      <c r="A427" s="2">
        <v>425</v>
      </c>
      <c r="B427" s="2" t="s">
        <v>3466</v>
      </c>
      <c r="C427" s="2" t="s">
        <v>3142</v>
      </c>
      <c r="D427" s="2" t="s">
        <v>3023</v>
      </c>
      <c r="E427" s="2" t="s">
        <v>3034</v>
      </c>
      <c r="F427" s="2">
        <v>92</v>
      </c>
      <c r="G427" s="2">
        <v>60</v>
      </c>
      <c r="H427" s="2" t="s">
        <v>3472</v>
      </c>
      <c r="I427" s="6">
        <f>VLOOKUP(A427, sales!A:F, 6,FALSE)</f>
        <v>218</v>
      </c>
      <c r="J427" s="7">
        <f>VLOOKUP(A427, sales!A:F, 1,FALSE)</f>
        <v>425</v>
      </c>
      <c r="K427" s="7">
        <f>VLOOKUP(A427, sales!A:F, 2,FALSE)</f>
        <v>96</v>
      </c>
      <c r="L427" s="7">
        <f>VLOOKUP(A427, sales!A:F, 3,FALSE)</f>
        <v>345</v>
      </c>
      <c r="M427" s="7">
        <f>VLOOKUP(A427, sales!A:F, 4,FALSE)</f>
        <v>109</v>
      </c>
      <c r="N427" s="7">
        <f>VLOOKUP(A427, sales!A:F, 5,FALSE)</f>
        <v>2</v>
      </c>
      <c r="O427" s="5">
        <f>VLOOKUP(K427, orders!A:I, 1,FALSE)</f>
        <v>96</v>
      </c>
      <c r="P427" s="7">
        <f>VLOOKUP(K427, orders!A:I, 2,FALSE)</f>
        <v>415</v>
      </c>
      <c r="Q427" s="7">
        <f>VLOOKUP(K427, orders!A:I, 3,FALSE)</f>
        <v>12119</v>
      </c>
      <c r="R427" s="10">
        <f>VLOOKUP(K427, orders!A:I, 4,FALSE)</f>
        <v>44367</v>
      </c>
      <c r="S427" s="11">
        <f>VLOOKUP(K427, orders!A:I, 5,FALSE)</f>
        <v>44377</v>
      </c>
      <c r="T427" s="7" t="str">
        <f>VLOOKUP(K427, orders!A:I, 6,FALSE)</f>
        <v>Polygender</v>
      </c>
      <c r="U427" s="7">
        <f>VLOOKUP(K427, orders!A:I, 7,FALSE)</f>
        <v>40</v>
      </c>
      <c r="V427" s="7" t="str">
        <f>VLOOKUP(K427, orders!A:I, 8,FALSE)</f>
        <v>South Australia</v>
      </c>
      <c r="W427" s="5">
        <f>VLOOKUP(P427, customers!A:D, 1, FALSE)</f>
        <v>415</v>
      </c>
      <c r="X427" s="7" t="str">
        <f>VLOOKUP(P427, customers!A:D, 2, FALSE)</f>
        <v>Ashley Gant</v>
      </c>
      <c r="Y427" s="7"/>
    </row>
    <row r="428" spans="1:25">
      <c r="A428" s="2">
        <v>426</v>
      </c>
      <c r="B428" s="2" t="s">
        <v>3466</v>
      </c>
      <c r="C428" s="2" t="s">
        <v>3142</v>
      </c>
      <c r="D428" s="2" t="s">
        <v>3026</v>
      </c>
      <c r="E428" s="2" t="s">
        <v>3034</v>
      </c>
      <c r="F428" s="2">
        <v>92</v>
      </c>
      <c r="G428" s="2">
        <v>51</v>
      </c>
      <c r="H428" s="2" t="s">
        <v>3473</v>
      </c>
      <c r="I428" s="6">
        <f>VLOOKUP(A428, sales!A:F, 6,FALSE)</f>
        <v>119</v>
      </c>
      <c r="J428" s="7">
        <f>VLOOKUP(A428, sales!A:F, 1,FALSE)</f>
        <v>426</v>
      </c>
      <c r="K428" s="7">
        <f>VLOOKUP(A428, sales!A:F, 2,FALSE)</f>
        <v>96</v>
      </c>
      <c r="L428" s="7">
        <f>VLOOKUP(A428, sales!A:F, 3,FALSE)</f>
        <v>395</v>
      </c>
      <c r="M428" s="7">
        <f>VLOOKUP(A428, sales!A:F, 4,FALSE)</f>
        <v>119</v>
      </c>
      <c r="N428" s="7">
        <f>VLOOKUP(A428, sales!A:F, 5,FALSE)</f>
        <v>1</v>
      </c>
      <c r="O428" s="5">
        <f>VLOOKUP(K428, orders!A:I, 1,FALSE)</f>
        <v>96</v>
      </c>
      <c r="P428" s="7">
        <f>VLOOKUP(K428, orders!A:I, 2,FALSE)</f>
        <v>415</v>
      </c>
      <c r="Q428" s="7">
        <f>VLOOKUP(K428, orders!A:I, 3,FALSE)</f>
        <v>12119</v>
      </c>
      <c r="R428" s="10">
        <f>VLOOKUP(K428, orders!A:I, 4,FALSE)</f>
        <v>44367</v>
      </c>
      <c r="S428" s="11">
        <f>VLOOKUP(K428, orders!A:I, 5,FALSE)</f>
        <v>44377</v>
      </c>
      <c r="T428" s="7" t="str">
        <f>VLOOKUP(K428, orders!A:I, 6,FALSE)</f>
        <v>Polygender</v>
      </c>
      <c r="U428" s="7">
        <f>VLOOKUP(K428, orders!A:I, 7,FALSE)</f>
        <v>40</v>
      </c>
      <c r="V428" s="7" t="str">
        <f>VLOOKUP(K428, orders!A:I, 8,FALSE)</f>
        <v>South Australia</v>
      </c>
      <c r="W428" s="5">
        <f>VLOOKUP(P428, customers!A:D, 1, FALSE)</f>
        <v>415</v>
      </c>
      <c r="X428" s="7" t="str">
        <f>VLOOKUP(P428, customers!A:D, 2, FALSE)</f>
        <v>Ashley Gant</v>
      </c>
      <c r="Y428" s="7"/>
    </row>
    <row r="429" spans="1:25">
      <c r="A429" s="2">
        <v>427</v>
      </c>
      <c r="B429" s="2" t="s">
        <v>3466</v>
      </c>
      <c r="C429" s="2" t="s">
        <v>3142</v>
      </c>
      <c r="D429" s="2" t="s">
        <v>3028</v>
      </c>
      <c r="E429" s="2" t="s">
        <v>3034</v>
      </c>
      <c r="F429" s="2">
        <v>92</v>
      </c>
      <c r="G429" s="2">
        <v>48</v>
      </c>
      <c r="H429" s="2" t="s">
        <v>3474</v>
      </c>
      <c r="I429" s="6">
        <f>VLOOKUP(A429, sales!A:F, 6,FALSE)</f>
        <v>210</v>
      </c>
      <c r="J429" s="7">
        <f>VLOOKUP(A429, sales!A:F, 1,FALSE)</f>
        <v>427</v>
      </c>
      <c r="K429" s="7">
        <f>VLOOKUP(A429, sales!A:F, 2,FALSE)</f>
        <v>96</v>
      </c>
      <c r="L429" s="7">
        <f>VLOOKUP(A429, sales!A:F, 3,FALSE)</f>
        <v>1223</v>
      </c>
      <c r="M429" s="7">
        <f>VLOOKUP(A429, sales!A:F, 4,FALSE)</f>
        <v>105</v>
      </c>
      <c r="N429" s="7">
        <f>VLOOKUP(A429, sales!A:F, 5,FALSE)</f>
        <v>2</v>
      </c>
      <c r="O429" s="5">
        <f>VLOOKUP(K429, orders!A:I, 1,FALSE)</f>
        <v>96</v>
      </c>
      <c r="P429" s="7">
        <f>VLOOKUP(K429, orders!A:I, 2,FALSE)</f>
        <v>415</v>
      </c>
      <c r="Q429" s="7">
        <f>VLOOKUP(K429, orders!A:I, 3,FALSE)</f>
        <v>12119</v>
      </c>
      <c r="R429" s="10">
        <f>VLOOKUP(K429, orders!A:I, 4,FALSE)</f>
        <v>44367</v>
      </c>
      <c r="S429" s="11">
        <f>VLOOKUP(K429, orders!A:I, 5,FALSE)</f>
        <v>44377</v>
      </c>
      <c r="T429" s="7" t="str">
        <f>VLOOKUP(K429, orders!A:I, 6,FALSE)</f>
        <v>Polygender</v>
      </c>
      <c r="U429" s="7">
        <f>VLOOKUP(K429, orders!A:I, 7,FALSE)</f>
        <v>40</v>
      </c>
      <c r="V429" s="7" t="str">
        <f>VLOOKUP(K429, orders!A:I, 8,FALSE)</f>
        <v>South Australia</v>
      </c>
      <c r="W429" s="5">
        <f>VLOOKUP(P429, customers!A:D, 1, FALSE)</f>
        <v>415</v>
      </c>
      <c r="X429" s="7" t="str">
        <f>VLOOKUP(P429, customers!A:D, 2, FALSE)</f>
        <v>Ashley Gant</v>
      </c>
      <c r="Y429" s="7"/>
    </row>
    <row r="430" spans="1:25">
      <c r="A430" s="2">
        <v>428</v>
      </c>
      <c r="B430" s="2" t="s">
        <v>3466</v>
      </c>
      <c r="C430" s="2" t="s">
        <v>3142</v>
      </c>
      <c r="D430" s="2" t="s">
        <v>3030</v>
      </c>
      <c r="E430" s="2" t="s">
        <v>3034</v>
      </c>
      <c r="F430" s="2">
        <v>92</v>
      </c>
      <c r="G430" s="2">
        <v>73</v>
      </c>
      <c r="H430" s="2" t="s">
        <v>3475</v>
      </c>
      <c r="I430" s="6">
        <f>VLOOKUP(A430, sales!A:F, 6,FALSE)</f>
        <v>96</v>
      </c>
      <c r="J430" s="7">
        <f>VLOOKUP(A430, sales!A:F, 1,FALSE)</f>
        <v>428</v>
      </c>
      <c r="K430" s="7">
        <f>VLOOKUP(A430, sales!A:F, 2,FALSE)</f>
        <v>96</v>
      </c>
      <c r="L430" s="7">
        <f>VLOOKUP(A430, sales!A:F, 3,FALSE)</f>
        <v>940</v>
      </c>
      <c r="M430" s="7">
        <f>VLOOKUP(A430, sales!A:F, 4,FALSE)</f>
        <v>96</v>
      </c>
      <c r="N430" s="7">
        <f>VLOOKUP(A430, sales!A:F, 5,FALSE)</f>
        <v>1</v>
      </c>
      <c r="O430" s="5">
        <f>VLOOKUP(K430, orders!A:I, 1,FALSE)</f>
        <v>96</v>
      </c>
      <c r="P430" s="7">
        <f>VLOOKUP(K430, orders!A:I, 2,FALSE)</f>
        <v>415</v>
      </c>
      <c r="Q430" s="7">
        <f>VLOOKUP(K430, orders!A:I, 3,FALSE)</f>
        <v>12119</v>
      </c>
      <c r="R430" s="10">
        <f>VLOOKUP(K430, orders!A:I, 4,FALSE)</f>
        <v>44367</v>
      </c>
      <c r="S430" s="11">
        <f>VLOOKUP(K430, orders!A:I, 5,FALSE)</f>
        <v>44377</v>
      </c>
      <c r="T430" s="7" t="str">
        <f>VLOOKUP(K430, orders!A:I, 6,FALSE)</f>
        <v>Polygender</v>
      </c>
      <c r="U430" s="7">
        <f>VLOOKUP(K430, orders!A:I, 7,FALSE)</f>
        <v>40</v>
      </c>
      <c r="V430" s="7" t="str">
        <f>VLOOKUP(K430, orders!A:I, 8,FALSE)</f>
        <v>South Australia</v>
      </c>
      <c r="W430" s="5">
        <f>VLOOKUP(P430, customers!A:D, 1, FALSE)</f>
        <v>415</v>
      </c>
      <c r="X430" s="7" t="str">
        <f>VLOOKUP(P430, customers!A:D, 2, FALSE)</f>
        <v>Ashley Gant</v>
      </c>
      <c r="Y430" s="7"/>
    </row>
    <row r="431" spans="1:25">
      <c r="A431" s="2">
        <v>429</v>
      </c>
      <c r="B431" s="2" t="s">
        <v>3466</v>
      </c>
      <c r="C431" s="2" t="s">
        <v>3142</v>
      </c>
      <c r="D431" s="2" t="s">
        <v>3032</v>
      </c>
      <c r="E431" s="2" t="s">
        <v>3034</v>
      </c>
      <c r="F431" s="2">
        <v>92</v>
      </c>
      <c r="G431" s="2">
        <v>79</v>
      </c>
      <c r="H431" s="2" t="s">
        <v>3476</v>
      </c>
      <c r="I431" s="6">
        <f>VLOOKUP(A431, sales!A:F, 6,FALSE)</f>
        <v>92</v>
      </c>
      <c r="J431" s="7">
        <f>VLOOKUP(A431, sales!A:F, 1,FALSE)</f>
        <v>429</v>
      </c>
      <c r="K431" s="7">
        <f>VLOOKUP(A431, sales!A:F, 2,FALSE)</f>
        <v>97</v>
      </c>
      <c r="L431" s="7">
        <f>VLOOKUP(A431, sales!A:F, 3,FALSE)</f>
        <v>120</v>
      </c>
      <c r="M431" s="7">
        <f>VLOOKUP(A431, sales!A:F, 4,FALSE)</f>
        <v>92</v>
      </c>
      <c r="N431" s="7">
        <f>VLOOKUP(A431, sales!A:F, 5,FALSE)</f>
        <v>1</v>
      </c>
      <c r="O431" s="5">
        <f>VLOOKUP(K431, orders!A:I, 1,FALSE)</f>
        <v>97</v>
      </c>
      <c r="P431" s="7">
        <f>VLOOKUP(K431, orders!A:I, 2,FALSE)</f>
        <v>106</v>
      </c>
      <c r="Q431" s="7">
        <f>VLOOKUP(K431, orders!A:I, 3,FALSE)</f>
        <v>17772</v>
      </c>
      <c r="R431" s="10">
        <f>VLOOKUP(K431, orders!A:I, 4,FALSE)</f>
        <v>44284</v>
      </c>
      <c r="S431" s="11">
        <f>VLOOKUP(K431, orders!A:I, 5,FALSE)</f>
        <v>44286</v>
      </c>
      <c r="T431" s="7" t="str">
        <f>VLOOKUP(K431, orders!A:I, 6,FALSE)</f>
        <v>Genderqueer</v>
      </c>
      <c r="U431" s="7">
        <f>VLOOKUP(K431, orders!A:I, 7,FALSE)</f>
        <v>38</v>
      </c>
      <c r="V431" s="7" t="str">
        <f>VLOOKUP(K431, orders!A:I, 8,FALSE)</f>
        <v>Australian Capital Territory</v>
      </c>
      <c r="W431" s="5">
        <f>VLOOKUP(P431, customers!A:D, 1, FALSE)</f>
        <v>106</v>
      </c>
      <c r="X431" s="7" t="str">
        <f>VLOOKUP(P431, customers!A:D, 2, FALSE)</f>
        <v>Rachel Colebrook</v>
      </c>
      <c r="Y431" s="7"/>
    </row>
    <row r="432" spans="1:25">
      <c r="A432" s="2">
        <v>430</v>
      </c>
      <c r="B432" s="2" t="s">
        <v>3466</v>
      </c>
      <c r="C432" s="2" t="s">
        <v>3142</v>
      </c>
      <c r="D432" s="2" t="s">
        <v>3023</v>
      </c>
      <c r="E432" s="2" t="s">
        <v>3040</v>
      </c>
      <c r="F432" s="2">
        <v>92</v>
      </c>
      <c r="G432" s="2">
        <v>52</v>
      </c>
      <c r="H432" s="2" t="s">
        <v>3477</v>
      </c>
      <c r="I432" s="6">
        <f>VLOOKUP(A432, sales!A:F, 6,FALSE)</f>
        <v>98</v>
      </c>
      <c r="J432" s="7">
        <f>VLOOKUP(A432, sales!A:F, 1,FALSE)</f>
        <v>430</v>
      </c>
      <c r="K432" s="7">
        <f>VLOOKUP(A432, sales!A:F, 2,FALSE)</f>
        <v>97</v>
      </c>
      <c r="L432" s="7">
        <f>VLOOKUP(A432, sales!A:F, 3,FALSE)</f>
        <v>541</v>
      </c>
      <c r="M432" s="7">
        <f>VLOOKUP(A432, sales!A:F, 4,FALSE)</f>
        <v>98</v>
      </c>
      <c r="N432" s="7">
        <f>VLOOKUP(A432, sales!A:F, 5,FALSE)</f>
        <v>1</v>
      </c>
      <c r="O432" s="5">
        <f>VLOOKUP(K432, orders!A:I, 1,FALSE)</f>
        <v>97</v>
      </c>
      <c r="P432" s="7">
        <f>VLOOKUP(K432, orders!A:I, 2,FALSE)</f>
        <v>106</v>
      </c>
      <c r="Q432" s="7">
        <f>VLOOKUP(K432, orders!A:I, 3,FALSE)</f>
        <v>17772</v>
      </c>
      <c r="R432" s="10">
        <f>VLOOKUP(K432, orders!A:I, 4,FALSE)</f>
        <v>44284</v>
      </c>
      <c r="S432" s="11">
        <f>VLOOKUP(K432, orders!A:I, 5,FALSE)</f>
        <v>44286</v>
      </c>
      <c r="T432" s="7" t="str">
        <f>VLOOKUP(K432, orders!A:I, 6,FALSE)</f>
        <v>Genderqueer</v>
      </c>
      <c r="U432" s="7">
        <f>VLOOKUP(K432, orders!A:I, 7,FALSE)</f>
        <v>38</v>
      </c>
      <c r="V432" s="7" t="str">
        <f>VLOOKUP(K432, orders!A:I, 8,FALSE)</f>
        <v>Australian Capital Territory</v>
      </c>
      <c r="W432" s="5">
        <f>VLOOKUP(P432, customers!A:D, 1, FALSE)</f>
        <v>106</v>
      </c>
      <c r="X432" s="7" t="str">
        <f>VLOOKUP(P432, customers!A:D, 2, FALSE)</f>
        <v>Rachel Colebrook</v>
      </c>
      <c r="Y432" s="7"/>
    </row>
    <row r="433" spans="1:25">
      <c r="A433" s="2">
        <v>431</v>
      </c>
      <c r="B433" s="2" t="s">
        <v>3466</v>
      </c>
      <c r="C433" s="2" t="s">
        <v>3142</v>
      </c>
      <c r="D433" s="2" t="s">
        <v>3026</v>
      </c>
      <c r="E433" s="2" t="s">
        <v>3040</v>
      </c>
      <c r="F433" s="2">
        <v>92</v>
      </c>
      <c r="G433" s="2">
        <v>43</v>
      </c>
      <c r="H433" s="2" t="s">
        <v>3478</v>
      </c>
      <c r="I433" s="6">
        <f>VLOOKUP(A433, sales!A:F, 6,FALSE)</f>
        <v>339</v>
      </c>
      <c r="J433" s="7">
        <f>VLOOKUP(A433, sales!A:F, 1,FALSE)</f>
        <v>431</v>
      </c>
      <c r="K433" s="7">
        <f>VLOOKUP(A433, sales!A:F, 2,FALSE)</f>
        <v>97</v>
      </c>
      <c r="L433" s="7">
        <f>VLOOKUP(A433, sales!A:F, 3,FALSE)</f>
        <v>856</v>
      </c>
      <c r="M433" s="7">
        <f>VLOOKUP(A433, sales!A:F, 4,FALSE)</f>
        <v>113</v>
      </c>
      <c r="N433" s="7">
        <f>VLOOKUP(A433, sales!A:F, 5,FALSE)</f>
        <v>3</v>
      </c>
      <c r="O433" s="5">
        <f>VLOOKUP(K433, orders!A:I, 1,FALSE)</f>
        <v>97</v>
      </c>
      <c r="P433" s="7">
        <f>VLOOKUP(K433, orders!A:I, 2,FALSE)</f>
        <v>106</v>
      </c>
      <c r="Q433" s="7">
        <f>VLOOKUP(K433, orders!A:I, 3,FALSE)</f>
        <v>17772</v>
      </c>
      <c r="R433" s="10">
        <f>VLOOKUP(K433, orders!A:I, 4,FALSE)</f>
        <v>44284</v>
      </c>
      <c r="S433" s="11">
        <f>VLOOKUP(K433, orders!A:I, 5,FALSE)</f>
        <v>44286</v>
      </c>
      <c r="T433" s="7" t="str">
        <f>VLOOKUP(K433, orders!A:I, 6,FALSE)</f>
        <v>Genderqueer</v>
      </c>
      <c r="U433" s="7">
        <f>VLOOKUP(K433, orders!A:I, 7,FALSE)</f>
        <v>38</v>
      </c>
      <c r="V433" s="7" t="str">
        <f>VLOOKUP(K433, orders!A:I, 8,FALSE)</f>
        <v>Australian Capital Territory</v>
      </c>
      <c r="W433" s="5">
        <f>VLOOKUP(P433, customers!A:D, 1, FALSE)</f>
        <v>106</v>
      </c>
      <c r="X433" s="7" t="str">
        <f>VLOOKUP(P433, customers!A:D, 2, FALSE)</f>
        <v>Rachel Colebrook</v>
      </c>
      <c r="Y433" s="7"/>
    </row>
    <row r="434" spans="1:25">
      <c r="A434" s="2">
        <v>432</v>
      </c>
      <c r="B434" s="2" t="s">
        <v>3466</v>
      </c>
      <c r="C434" s="2" t="s">
        <v>3142</v>
      </c>
      <c r="D434" s="2" t="s">
        <v>3028</v>
      </c>
      <c r="E434" s="2" t="s">
        <v>3040</v>
      </c>
      <c r="F434" s="2">
        <v>92</v>
      </c>
      <c r="G434" s="2">
        <v>70</v>
      </c>
      <c r="H434" s="2" t="s">
        <v>3479</v>
      </c>
      <c r="I434" s="6">
        <f>VLOOKUP(A434, sales!A:F, 6,FALSE)</f>
        <v>99</v>
      </c>
      <c r="J434" s="7">
        <f>VLOOKUP(A434, sales!A:F, 1,FALSE)</f>
        <v>432</v>
      </c>
      <c r="K434" s="7">
        <f>VLOOKUP(A434, sales!A:F, 2,FALSE)</f>
        <v>97</v>
      </c>
      <c r="L434" s="7">
        <f>VLOOKUP(A434, sales!A:F, 3,FALSE)</f>
        <v>1183</v>
      </c>
      <c r="M434" s="7">
        <f>VLOOKUP(A434, sales!A:F, 4,FALSE)</f>
        <v>99</v>
      </c>
      <c r="N434" s="7">
        <f>VLOOKUP(A434, sales!A:F, 5,FALSE)</f>
        <v>1</v>
      </c>
      <c r="O434" s="5">
        <f>VLOOKUP(K434, orders!A:I, 1,FALSE)</f>
        <v>97</v>
      </c>
      <c r="P434" s="7">
        <f>VLOOKUP(K434, orders!A:I, 2,FALSE)</f>
        <v>106</v>
      </c>
      <c r="Q434" s="7">
        <f>VLOOKUP(K434, orders!A:I, 3,FALSE)</f>
        <v>17772</v>
      </c>
      <c r="R434" s="10">
        <f>VLOOKUP(K434, orders!A:I, 4,FALSE)</f>
        <v>44284</v>
      </c>
      <c r="S434" s="11">
        <f>VLOOKUP(K434, orders!A:I, 5,FALSE)</f>
        <v>44286</v>
      </c>
      <c r="T434" s="7" t="str">
        <f>VLOOKUP(K434, orders!A:I, 6,FALSE)</f>
        <v>Genderqueer</v>
      </c>
      <c r="U434" s="7">
        <f>VLOOKUP(K434, orders!A:I, 7,FALSE)</f>
        <v>38</v>
      </c>
      <c r="V434" s="7" t="str">
        <f>VLOOKUP(K434, orders!A:I, 8,FALSE)</f>
        <v>Australian Capital Territory</v>
      </c>
      <c r="W434" s="5">
        <f>VLOOKUP(P434, customers!A:D, 1, FALSE)</f>
        <v>106</v>
      </c>
      <c r="X434" s="7" t="str">
        <f>VLOOKUP(P434, customers!A:D, 2, FALSE)</f>
        <v>Rachel Colebrook</v>
      </c>
      <c r="Y434" s="7"/>
    </row>
    <row r="435" spans="1:25">
      <c r="A435" s="2">
        <v>433</v>
      </c>
      <c r="B435" s="2" t="s">
        <v>3466</v>
      </c>
      <c r="C435" s="2" t="s">
        <v>3142</v>
      </c>
      <c r="D435" s="2" t="s">
        <v>3030</v>
      </c>
      <c r="E435" s="2" t="s">
        <v>3040</v>
      </c>
      <c r="F435" s="2">
        <v>92</v>
      </c>
      <c r="G435" s="2">
        <v>44</v>
      </c>
      <c r="H435" s="2" t="s">
        <v>3480</v>
      </c>
      <c r="I435" s="6">
        <f>VLOOKUP(A435, sales!A:F, 6,FALSE)</f>
        <v>315</v>
      </c>
      <c r="J435" s="7">
        <f>VLOOKUP(A435, sales!A:F, 1,FALSE)</f>
        <v>433</v>
      </c>
      <c r="K435" s="7">
        <f>VLOOKUP(A435, sales!A:F, 2,FALSE)</f>
        <v>97</v>
      </c>
      <c r="L435" s="7">
        <f>VLOOKUP(A435, sales!A:F, 3,FALSE)</f>
        <v>307</v>
      </c>
      <c r="M435" s="7">
        <f>VLOOKUP(A435, sales!A:F, 4,FALSE)</f>
        <v>105</v>
      </c>
      <c r="N435" s="7">
        <f>VLOOKUP(A435, sales!A:F, 5,FALSE)</f>
        <v>3</v>
      </c>
      <c r="O435" s="5">
        <f>VLOOKUP(K435, orders!A:I, 1,FALSE)</f>
        <v>97</v>
      </c>
      <c r="P435" s="7">
        <f>VLOOKUP(K435, orders!A:I, 2,FALSE)</f>
        <v>106</v>
      </c>
      <c r="Q435" s="7">
        <f>VLOOKUP(K435, orders!A:I, 3,FALSE)</f>
        <v>17772</v>
      </c>
      <c r="R435" s="10">
        <f>VLOOKUP(K435, orders!A:I, 4,FALSE)</f>
        <v>44284</v>
      </c>
      <c r="S435" s="11">
        <f>VLOOKUP(K435, orders!A:I, 5,FALSE)</f>
        <v>44286</v>
      </c>
      <c r="T435" s="7" t="str">
        <f>VLOOKUP(K435, orders!A:I, 6,FALSE)</f>
        <v>Genderqueer</v>
      </c>
      <c r="U435" s="7">
        <f>VLOOKUP(K435, orders!A:I, 7,FALSE)</f>
        <v>38</v>
      </c>
      <c r="V435" s="7" t="str">
        <f>VLOOKUP(K435, orders!A:I, 8,FALSE)</f>
        <v>Australian Capital Territory</v>
      </c>
      <c r="W435" s="5">
        <f>VLOOKUP(P435, customers!A:D, 1, FALSE)</f>
        <v>106</v>
      </c>
      <c r="X435" s="7" t="str">
        <f>VLOOKUP(P435, customers!A:D, 2, FALSE)</f>
        <v>Rachel Colebrook</v>
      </c>
      <c r="Y435" s="7"/>
    </row>
    <row r="436" spans="1:25">
      <c r="A436" s="2">
        <v>434</v>
      </c>
      <c r="B436" s="2" t="s">
        <v>3466</v>
      </c>
      <c r="C436" s="2" t="s">
        <v>3142</v>
      </c>
      <c r="D436" s="2" t="s">
        <v>3032</v>
      </c>
      <c r="E436" s="2" t="s">
        <v>3040</v>
      </c>
      <c r="F436" s="2">
        <v>92</v>
      </c>
      <c r="G436" s="2">
        <v>56</v>
      </c>
      <c r="H436" s="2" t="s">
        <v>3481</v>
      </c>
      <c r="I436" s="6">
        <f>VLOOKUP(A436, sales!A:F, 6,FALSE)</f>
        <v>315</v>
      </c>
      <c r="J436" s="7">
        <f>VLOOKUP(A436, sales!A:F, 1,FALSE)</f>
        <v>434</v>
      </c>
      <c r="K436" s="7">
        <f>VLOOKUP(A436, sales!A:F, 2,FALSE)</f>
        <v>97</v>
      </c>
      <c r="L436" s="7">
        <f>VLOOKUP(A436, sales!A:F, 3,FALSE)</f>
        <v>1209</v>
      </c>
      <c r="M436" s="7">
        <f>VLOOKUP(A436, sales!A:F, 4,FALSE)</f>
        <v>105</v>
      </c>
      <c r="N436" s="7">
        <f>VLOOKUP(A436, sales!A:F, 5,FALSE)</f>
        <v>3</v>
      </c>
      <c r="O436" s="5">
        <f>VLOOKUP(K436, orders!A:I, 1,FALSE)</f>
        <v>97</v>
      </c>
      <c r="P436" s="7">
        <f>VLOOKUP(K436, orders!A:I, 2,FALSE)</f>
        <v>106</v>
      </c>
      <c r="Q436" s="7">
        <f>VLOOKUP(K436, orders!A:I, 3,FALSE)</f>
        <v>17772</v>
      </c>
      <c r="R436" s="10">
        <f>VLOOKUP(K436, orders!A:I, 4,FALSE)</f>
        <v>44284</v>
      </c>
      <c r="S436" s="11">
        <f>VLOOKUP(K436, orders!A:I, 5,FALSE)</f>
        <v>44286</v>
      </c>
      <c r="T436" s="7" t="str">
        <f>VLOOKUP(K436, orders!A:I, 6,FALSE)</f>
        <v>Genderqueer</v>
      </c>
      <c r="U436" s="7">
        <f>VLOOKUP(K436, orders!A:I, 7,FALSE)</f>
        <v>38</v>
      </c>
      <c r="V436" s="7" t="str">
        <f>VLOOKUP(K436, orders!A:I, 8,FALSE)</f>
        <v>Australian Capital Territory</v>
      </c>
      <c r="W436" s="5">
        <f>VLOOKUP(P436, customers!A:D, 1, FALSE)</f>
        <v>106</v>
      </c>
      <c r="X436" s="7" t="str">
        <f>VLOOKUP(P436, customers!A:D, 2, FALSE)</f>
        <v>Rachel Colebrook</v>
      </c>
      <c r="Y436" s="7"/>
    </row>
    <row r="437" spans="1:25">
      <c r="A437" s="2">
        <v>435</v>
      </c>
      <c r="B437" s="2" t="s">
        <v>3466</v>
      </c>
      <c r="C437" s="2" t="s">
        <v>3142</v>
      </c>
      <c r="D437" s="2" t="s">
        <v>3023</v>
      </c>
      <c r="E437" s="2" t="s">
        <v>3046</v>
      </c>
      <c r="F437" s="2">
        <v>92</v>
      </c>
      <c r="G437" s="2">
        <v>53</v>
      </c>
      <c r="H437" s="2" t="s">
        <v>3482</v>
      </c>
      <c r="I437" s="6">
        <f>VLOOKUP(A437, sales!A:F, 6,FALSE)</f>
        <v>98</v>
      </c>
      <c r="J437" s="7">
        <f>VLOOKUP(A437, sales!A:F, 1,FALSE)</f>
        <v>435</v>
      </c>
      <c r="K437" s="7">
        <f>VLOOKUP(A437, sales!A:F, 2,FALSE)</f>
        <v>97</v>
      </c>
      <c r="L437" s="7">
        <f>VLOOKUP(A437, sales!A:F, 3,FALSE)</f>
        <v>545</v>
      </c>
      <c r="M437" s="7">
        <f>VLOOKUP(A437, sales!A:F, 4,FALSE)</f>
        <v>98</v>
      </c>
      <c r="N437" s="7">
        <f>VLOOKUP(A437, sales!A:F, 5,FALSE)</f>
        <v>1</v>
      </c>
      <c r="O437" s="5">
        <f>VLOOKUP(K437, orders!A:I, 1,FALSE)</f>
        <v>97</v>
      </c>
      <c r="P437" s="7">
        <f>VLOOKUP(K437, orders!A:I, 2,FALSE)</f>
        <v>106</v>
      </c>
      <c r="Q437" s="7">
        <f>VLOOKUP(K437, orders!A:I, 3,FALSE)</f>
        <v>17772</v>
      </c>
      <c r="R437" s="10">
        <f>VLOOKUP(K437, orders!A:I, 4,FALSE)</f>
        <v>44284</v>
      </c>
      <c r="S437" s="11">
        <f>VLOOKUP(K437, orders!A:I, 5,FALSE)</f>
        <v>44286</v>
      </c>
      <c r="T437" s="7" t="str">
        <f>VLOOKUP(K437, orders!A:I, 6,FALSE)</f>
        <v>Genderqueer</v>
      </c>
      <c r="U437" s="7">
        <f>VLOOKUP(K437, orders!A:I, 7,FALSE)</f>
        <v>38</v>
      </c>
      <c r="V437" s="7" t="str">
        <f>VLOOKUP(K437, orders!A:I, 8,FALSE)</f>
        <v>Australian Capital Territory</v>
      </c>
      <c r="W437" s="5">
        <f>VLOOKUP(P437, customers!A:D, 1, FALSE)</f>
        <v>106</v>
      </c>
      <c r="X437" s="7" t="str">
        <f>VLOOKUP(P437, customers!A:D, 2, FALSE)</f>
        <v>Rachel Colebrook</v>
      </c>
      <c r="Y437" s="7"/>
    </row>
    <row r="438" spans="1:25">
      <c r="A438" s="2">
        <v>436</v>
      </c>
      <c r="B438" s="2" t="s">
        <v>3466</v>
      </c>
      <c r="C438" s="2" t="s">
        <v>3142</v>
      </c>
      <c r="D438" s="2" t="s">
        <v>3026</v>
      </c>
      <c r="E438" s="2" t="s">
        <v>3046</v>
      </c>
      <c r="F438" s="2">
        <v>92</v>
      </c>
      <c r="G438" s="2">
        <v>49</v>
      </c>
      <c r="H438" s="2" t="s">
        <v>3483</v>
      </c>
      <c r="I438" s="6">
        <f>VLOOKUP(A438, sales!A:F, 6,FALSE)</f>
        <v>118</v>
      </c>
      <c r="J438" s="7">
        <f>VLOOKUP(A438, sales!A:F, 1,FALSE)</f>
        <v>436</v>
      </c>
      <c r="K438" s="7">
        <f>VLOOKUP(A438, sales!A:F, 2,FALSE)</f>
        <v>97</v>
      </c>
      <c r="L438" s="7">
        <f>VLOOKUP(A438, sales!A:F, 3,FALSE)</f>
        <v>476</v>
      </c>
      <c r="M438" s="7">
        <f>VLOOKUP(A438, sales!A:F, 4,FALSE)</f>
        <v>118</v>
      </c>
      <c r="N438" s="7">
        <f>VLOOKUP(A438, sales!A:F, 5,FALSE)</f>
        <v>1</v>
      </c>
      <c r="O438" s="5">
        <f>VLOOKUP(K438, orders!A:I, 1,FALSE)</f>
        <v>97</v>
      </c>
      <c r="P438" s="7">
        <f>VLOOKUP(K438, orders!A:I, 2,FALSE)</f>
        <v>106</v>
      </c>
      <c r="Q438" s="7">
        <f>VLOOKUP(K438, orders!A:I, 3,FALSE)</f>
        <v>17772</v>
      </c>
      <c r="R438" s="10">
        <f>VLOOKUP(K438, orders!A:I, 4,FALSE)</f>
        <v>44284</v>
      </c>
      <c r="S438" s="11">
        <f>VLOOKUP(K438, orders!A:I, 5,FALSE)</f>
        <v>44286</v>
      </c>
      <c r="T438" s="7" t="str">
        <f>VLOOKUP(K438, orders!A:I, 6,FALSE)</f>
        <v>Genderqueer</v>
      </c>
      <c r="U438" s="7">
        <f>VLOOKUP(K438, orders!A:I, 7,FALSE)</f>
        <v>38</v>
      </c>
      <c r="V438" s="7" t="str">
        <f>VLOOKUP(K438, orders!A:I, 8,FALSE)</f>
        <v>Australian Capital Territory</v>
      </c>
      <c r="W438" s="5">
        <f>VLOOKUP(P438, customers!A:D, 1, FALSE)</f>
        <v>106</v>
      </c>
      <c r="X438" s="7" t="str">
        <f>VLOOKUP(P438, customers!A:D, 2, FALSE)</f>
        <v>Rachel Colebrook</v>
      </c>
      <c r="Y438" s="7"/>
    </row>
    <row r="439" spans="1:25">
      <c r="A439" s="2">
        <v>437</v>
      </c>
      <c r="B439" s="2" t="s">
        <v>3466</v>
      </c>
      <c r="C439" s="2" t="s">
        <v>3142</v>
      </c>
      <c r="D439" s="2" t="s">
        <v>3028</v>
      </c>
      <c r="E439" s="2" t="s">
        <v>3046</v>
      </c>
      <c r="F439" s="2">
        <v>92</v>
      </c>
      <c r="G439" s="2">
        <v>79</v>
      </c>
      <c r="H439" s="2" t="s">
        <v>3484</v>
      </c>
      <c r="I439" s="6">
        <f>VLOOKUP(A439, sales!A:F, 6,FALSE)</f>
        <v>180</v>
      </c>
      <c r="J439" s="7">
        <f>VLOOKUP(A439, sales!A:F, 1,FALSE)</f>
        <v>437</v>
      </c>
      <c r="K439" s="7">
        <f>VLOOKUP(A439, sales!A:F, 2,FALSE)</f>
        <v>98</v>
      </c>
      <c r="L439" s="7">
        <f>VLOOKUP(A439, sales!A:F, 3,FALSE)</f>
        <v>1022</v>
      </c>
      <c r="M439" s="7">
        <f>VLOOKUP(A439, sales!A:F, 4,FALSE)</f>
        <v>90</v>
      </c>
      <c r="N439" s="7">
        <f>VLOOKUP(A439, sales!A:F, 5,FALSE)</f>
        <v>2</v>
      </c>
      <c r="O439" s="5">
        <f>VLOOKUP(K439, orders!A:I, 1,FALSE)</f>
        <v>98</v>
      </c>
      <c r="P439" s="7">
        <f>VLOOKUP(K439, orders!A:I, 2,FALSE)</f>
        <v>257</v>
      </c>
      <c r="Q439" s="7">
        <f>VLOOKUP(K439, orders!A:I, 3,FALSE)</f>
        <v>44700</v>
      </c>
      <c r="R439" s="10">
        <f>VLOOKUP(K439, orders!A:I, 4,FALSE)</f>
        <v>44315</v>
      </c>
      <c r="S439" s="11">
        <f>VLOOKUP(K439, orders!A:I, 5,FALSE)</f>
        <v>44324</v>
      </c>
      <c r="T439" s="7" t="str">
        <f>VLOOKUP(K439, orders!A:I, 6,FALSE)</f>
        <v>Genderfluid</v>
      </c>
      <c r="U439" s="7">
        <f>VLOOKUP(K439, orders!A:I, 7,FALSE)</f>
        <v>61</v>
      </c>
      <c r="V439" s="7" t="str">
        <f>VLOOKUP(K439, orders!A:I, 8,FALSE)</f>
        <v>Australian Capital Territory</v>
      </c>
      <c r="W439" s="5">
        <f>VLOOKUP(P439, customers!A:D, 1, FALSE)</f>
        <v>257</v>
      </c>
      <c r="X439" s="7" t="str">
        <f>VLOOKUP(P439, customers!A:D, 2, FALSE)</f>
        <v>Trista Aspray</v>
      </c>
      <c r="Y439" s="7"/>
    </row>
    <row r="440" spans="1:25">
      <c r="A440" s="2">
        <v>438</v>
      </c>
      <c r="B440" s="2" t="s">
        <v>3466</v>
      </c>
      <c r="C440" s="2" t="s">
        <v>3142</v>
      </c>
      <c r="D440" s="2" t="s">
        <v>3030</v>
      </c>
      <c r="E440" s="2" t="s">
        <v>3046</v>
      </c>
      <c r="F440" s="2">
        <v>92</v>
      </c>
      <c r="G440" s="2">
        <v>52</v>
      </c>
      <c r="H440" s="2" t="s">
        <v>3485</v>
      </c>
      <c r="I440" s="6">
        <f>VLOOKUP(A440, sales!A:F, 6,FALSE)</f>
        <v>214</v>
      </c>
      <c r="J440" s="7">
        <f>VLOOKUP(A440, sales!A:F, 1,FALSE)</f>
        <v>438</v>
      </c>
      <c r="K440" s="7">
        <f>VLOOKUP(A440, sales!A:F, 2,FALSE)</f>
        <v>98</v>
      </c>
      <c r="L440" s="7">
        <f>VLOOKUP(A440, sales!A:F, 3,FALSE)</f>
        <v>431</v>
      </c>
      <c r="M440" s="7">
        <f>VLOOKUP(A440, sales!A:F, 4,FALSE)</f>
        <v>107</v>
      </c>
      <c r="N440" s="7">
        <f>VLOOKUP(A440, sales!A:F, 5,FALSE)</f>
        <v>2</v>
      </c>
      <c r="O440" s="5">
        <f>VLOOKUP(K440, orders!A:I, 1,FALSE)</f>
        <v>98</v>
      </c>
      <c r="P440" s="7">
        <f>VLOOKUP(K440, orders!A:I, 2,FALSE)</f>
        <v>257</v>
      </c>
      <c r="Q440" s="7">
        <f>VLOOKUP(K440, orders!A:I, 3,FALSE)</f>
        <v>44700</v>
      </c>
      <c r="R440" s="10">
        <f>VLOOKUP(K440, orders!A:I, 4,FALSE)</f>
        <v>44315</v>
      </c>
      <c r="S440" s="11">
        <f>VLOOKUP(K440, orders!A:I, 5,FALSE)</f>
        <v>44324</v>
      </c>
      <c r="T440" s="7" t="str">
        <f>VLOOKUP(K440, orders!A:I, 6,FALSE)</f>
        <v>Genderfluid</v>
      </c>
      <c r="U440" s="7">
        <f>VLOOKUP(K440, orders!A:I, 7,FALSE)</f>
        <v>61</v>
      </c>
      <c r="V440" s="7" t="str">
        <f>VLOOKUP(K440, orders!A:I, 8,FALSE)</f>
        <v>Australian Capital Territory</v>
      </c>
      <c r="W440" s="5">
        <f>VLOOKUP(P440, customers!A:D, 1, FALSE)</f>
        <v>257</v>
      </c>
      <c r="X440" s="7" t="str">
        <f>VLOOKUP(P440, customers!A:D, 2, FALSE)</f>
        <v>Trista Aspray</v>
      </c>
      <c r="Y440" s="7"/>
    </row>
    <row r="441" spans="1:25">
      <c r="A441" s="2">
        <v>439</v>
      </c>
      <c r="B441" s="2" t="s">
        <v>3466</v>
      </c>
      <c r="C441" s="2" t="s">
        <v>3142</v>
      </c>
      <c r="D441" s="2" t="s">
        <v>3032</v>
      </c>
      <c r="E441" s="2" t="s">
        <v>3046</v>
      </c>
      <c r="F441" s="2">
        <v>92</v>
      </c>
      <c r="G441" s="2">
        <v>59</v>
      </c>
      <c r="H441" s="2" t="s">
        <v>3486</v>
      </c>
      <c r="I441" s="6">
        <f>VLOOKUP(A441, sales!A:F, 6,FALSE)</f>
        <v>96</v>
      </c>
      <c r="J441" s="7">
        <f>VLOOKUP(A441, sales!A:F, 1,FALSE)</f>
        <v>439</v>
      </c>
      <c r="K441" s="7">
        <f>VLOOKUP(A441, sales!A:F, 2,FALSE)</f>
        <v>98</v>
      </c>
      <c r="L441" s="7">
        <f>VLOOKUP(A441, sales!A:F, 3,FALSE)</f>
        <v>943</v>
      </c>
      <c r="M441" s="7">
        <f>VLOOKUP(A441, sales!A:F, 4,FALSE)</f>
        <v>96</v>
      </c>
      <c r="N441" s="7">
        <f>VLOOKUP(A441, sales!A:F, 5,FALSE)</f>
        <v>1</v>
      </c>
      <c r="O441" s="5">
        <f>VLOOKUP(K441, orders!A:I, 1,FALSE)</f>
        <v>98</v>
      </c>
      <c r="P441" s="7">
        <f>VLOOKUP(K441, orders!A:I, 2,FALSE)</f>
        <v>257</v>
      </c>
      <c r="Q441" s="7">
        <f>VLOOKUP(K441, orders!A:I, 3,FALSE)</f>
        <v>44700</v>
      </c>
      <c r="R441" s="10">
        <f>VLOOKUP(K441, orders!A:I, 4,FALSE)</f>
        <v>44315</v>
      </c>
      <c r="S441" s="11">
        <f>VLOOKUP(K441, orders!A:I, 5,FALSE)</f>
        <v>44324</v>
      </c>
      <c r="T441" s="7" t="str">
        <f>VLOOKUP(K441, orders!A:I, 6,FALSE)</f>
        <v>Genderfluid</v>
      </c>
      <c r="U441" s="7">
        <f>VLOOKUP(K441, orders!A:I, 7,FALSE)</f>
        <v>61</v>
      </c>
      <c r="V441" s="7" t="str">
        <f>VLOOKUP(K441, orders!A:I, 8,FALSE)</f>
        <v>Australian Capital Territory</v>
      </c>
      <c r="W441" s="5">
        <f>VLOOKUP(P441, customers!A:D, 1, FALSE)</f>
        <v>257</v>
      </c>
      <c r="X441" s="7" t="str">
        <f>VLOOKUP(P441, customers!A:D, 2, FALSE)</f>
        <v>Trista Aspray</v>
      </c>
      <c r="Y441" s="7"/>
    </row>
    <row r="442" spans="1:25">
      <c r="A442" s="2">
        <v>440</v>
      </c>
      <c r="B442" s="2" t="s">
        <v>3466</v>
      </c>
      <c r="C442" s="2" t="s">
        <v>3142</v>
      </c>
      <c r="D442" s="2" t="s">
        <v>3023</v>
      </c>
      <c r="E442" s="2" t="s">
        <v>3052</v>
      </c>
      <c r="F442" s="2">
        <v>92</v>
      </c>
      <c r="G442" s="2">
        <v>49</v>
      </c>
      <c r="H442" s="2" t="s">
        <v>3487</v>
      </c>
      <c r="I442" s="6">
        <f>VLOOKUP(A442, sales!A:F, 6,FALSE)</f>
        <v>115</v>
      </c>
      <c r="J442" s="7">
        <f>VLOOKUP(A442, sales!A:F, 1,FALSE)</f>
        <v>440</v>
      </c>
      <c r="K442" s="7">
        <f>VLOOKUP(A442, sales!A:F, 2,FALSE)</f>
        <v>98</v>
      </c>
      <c r="L442" s="7">
        <f>VLOOKUP(A442, sales!A:F, 3,FALSE)</f>
        <v>1103</v>
      </c>
      <c r="M442" s="7">
        <f>VLOOKUP(A442, sales!A:F, 4,FALSE)</f>
        <v>115</v>
      </c>
      <c r="N442" s="7">
        <f>VLOOKUP(A442, sales!A:F, 5,FALSE)</f>
        <v>1</v>
      </c>
      <c r="O442" s="5">
        <f>VLOOKUP(K442, orders!A:I, 1,FALSE)</f>
        <v>98</v>
      </c>
      <c r="P442" s="7">
        <f>VLOOKUP(K442, orders!A:I, 2,FALSE)</f>
        <v>257</v>
      </c>
      <c r="Q442" s="7">
        <f>VLOOKUP(K442, orders!A:I, 3,FALSE)</f>
        <v>44700</v>
      </c>
      <c r="R442" s="10">
        <f>VLOOKUP(K442, orders!A:I, 4,FALSE)</f>
        <v>44315</v>
      </c>
      <c r="S442" s="11">
        <f>VLOOKUP(K442, orders!A:I, 5,FALSE)</f>
        <v>44324</v>
      </c>
      <c r="T442" s="7" t="str">
        <f>VLOOKUP(K442, orders!A:I, 6,FALSE)</f>
        <v>Genderfluid</v>
      </c>
      <c r="U442" s="7">
        <f>VLOOKUP(K442, orders!A:I, 7,FALSE)</f>
        <v>61</v>
      </c>
      <c r="V442" s="7" t="str">
        <f>VLOOKUP(K442, orders!A:I, 8,FALSE)</f>
        <v>Australian Capital Territory</v>
      </c>
      <c r="W442" s="5">
        <f>VLOOKUP(P442, customers!A:D, 1, FALSE)</f>
        <v>257</v>
      </c>
      <c r="X442" s="7" t="str">
        <f>VLOOKUP(P442, customers!A:D, 2, FALSE)</f>
        <v>Trista Aspray</v>
      </c>
      <c r="Y442" s="7"/>
    </row>
    <row r="443" spans="1:25">
      <c r="A443" s="2">
        <v>441</v>
      </c>
      <c r="B443" s="2" t="s">
        <v>3466</v>
      </c>
      <c r="C443" s="2" t="s">
        <v>3142</v>
      </c>
      <c r="D443" s="2" t="s">
        <v>3026</v>
      </c>
      <c r="E443" s="2" t="s">
        <v>3052</v>
      </c>
      <c r="F443" s="2">
        <v>92</v>
      </c>
      <c r="G443" s="2">
        <v>56</v>
      </c>
      <c r="H443" s="2" t="s">
        <v>3488</v>
      </c>
      <c r="I443" s="6">
        <f>VLOOKUP(A443, sales!A:F, 6,FALSE)</f>
        <v>318</v>
      </c>
      <c r="J443" s="7">
        <f>VLOOKUP(A443, sales!A:F, 1,FALSE)</f>
        <v>441</v>
      </c>
      <c r="K443" s="7">
        <f>VLOOKUP(A443, sales!A:F, 2,FALSE)</f>
        <v>98</v>
      </c>
      <c r="L443" s="7">
        <f>VLOOKUP(A443, sales!A:F, 3,FALSE)</f>
        <v>982</v>
      </c>
      <c r="M443" s="7">
        <f>VLOOKUP(A443, sales!A:F, 4,FALSE)</f>
        <v>106</v>
      </c>
      <c r="N443" s="7">
        <f>VLOOKUP(A443, sales!A:F, 5,FALSE)</f>
        <v>3</v>
      </c>
      <c r="O443" s="5">
        <f>VLOOKUP(K443, orders!A:I, 1,FALSE)</f>
        <v>98</v>
      </c>
      <c r="P443" s="7">
        <f>VLOOKUP(K443, orders!A:I, 2,FALSE)</f>
        <v>257</v>
      </c>
      <c r="Q443" s="7">
        <f>VLOOKUP(K443, orders!A:I, 3,FALSE)</f>
        <v>44700</v>
      </c>
      <c r="R443" s="10">
        <f>VLOOKUP(K443, orders!A:I, 4,FALSE)</f>
        <v>44315</v>
      </c>
      <c r="S443" s="11">
        <f>VLOOKUP(K443, orders!A:I, 5,FALSE)</f>
        <v>44324</v>
      </c>
      <c r="T443" s="7" t="str">
        <f>VLOOKUP(K443, orders!A:I, 6,FALSE)</f>
        <v>Genderfluid</v>
      </c>
      <c r="U443" s="7">
        <f>VLOOKUP(K443, orders!A:I, 7,FALSE)</f>
        <v>61</v>
      </c>
      <c r="V443" s="7" t="str">
        <f>VLOOKUP(K443, orders!A:I, 8,FALSE)</f>
        <v>Australian Capital Territory</v>
      </c>
      <c r="W443" s="5">
        <f>VLOOKUP(P443, customers!A:D, 1, FALSE)</f>
        <v>257</v>
      </c>
      <c r="X443" s="7" t="str">
        <f>VLOOKUP(P443, customers!A:D, 2, FALSE)</f>
        <v>Trista Aspray</v>
      </c>
      <c r="Y443" s="7"/>
    </row>
    <row r="444" spans="1:25">
      <c r="A444" s="2">
        <v>442</v>
      </c>
      <c r="B444" s="2" t="s">
        <v>3466</v>
      </c>
      <c r="C444" s="2" t="s">
        <v>3142</v>
      </c>
      <c r="D444" s="2" t="s">
        <v>3028</v>
      </c>
      <c r="E444" s="2" t="s">
        <v>3052</v>
      </c>
      <c r="F444" s="2">
        <v>92</v>
      </c>
      <c r="G444" s="2">
        <v>61</v>
      </c>
      <c r="H444" s="2" t="s">
        <v>3489</v>
      </c>
      <c r="I444" s="6">
        <f>VLOOKUP(A444, sales!A:F, 6,FALSE)</f>
        <v>93</v>
      </c>
      <c r="J444" s="7">
        <f>VLOOKUP(A444, sales!A:F, 1,FALSE)</f>
        <v>442</v>
      </c>
      <c r="K444" s="7">
        <f>VLOOKUP(A444, sales!A:F, 2,FALSE)</f>
        <v>98</v>
      </c>
      <c r="L444" s="7">
        <f>VLOOKUP(A444, sales!A:F, 3,FALSE)</f>
        <v>645</v>
      </c>
      <c r="M444" s="7">
        <f>VLOOKUP(A444, sales!A:F, 4,FALSE)</f>
        <v>93</v>
      </c>
      <c r="N444" s="7">
        <f>VLOOKUP(A444, sales!A:F, 5,FALSE)</f>
        <v>1</v>
      </c>
      <c r="O444" s="5">
        <f>VLOOKUP(K444, orders!A:I, 1,FALSE)</f>
        <v>98</v>
      </c>
      <c r="P444" s="7">
        <f>VLOOKUP(K444, orders!A:I, 2,FALSE)</f>
        <v>257</v>
      </c>
      <c r="Q444" s="7">
        <f>VLOOKUP(K444, orders!A:I, 3,FALSE)</f>
        <v>44700</v>
      </c>
      <c r="R444" s="10">
        <f>VLOOKUP(K444, orders!A:I, 4,FALSE)</f>
        <v>44315</v>
      </c>
      <c r="S444" s="11">
        <f>VLOOKUP(K444, orders!A:I, 5,FALSE)</f>
        <v>44324</v>
      </c>
      <c r="T444" s="7" t="str">
        <f>VLOOKUP(K444, orders!A:I, 6,FALSE)</f>
        <v>Genderfluid</v>
      </c>
      <c r="U444" s="7">
        <f>VLOOKUP(K444, orders!A:I, 7,FALSE)</f>
        <v>61</v>
      </c>
      <c r="V444" s="7" t="str">
        <f>VLOOKUP(K444, orders!A:I, 8,FALSE)</f>
        <v>Australian Capital Territory</v>
      </c>
      <c r="W444" s="5">
        <f>VLOOKUP(P444, customers!A:D, 1, FALSE)</f>
        <v>257</v>
      </c>
      <c r="X444" s="7" t="str">
        <f>VLOOKUP(P444, customers!A:D, 2, FALSE)</f>
        <v>Trista Aspray</v>
      </c>
      <c r="Y444" s="7"/>
    </row>
    <row r="445" spans="1:25">
      <c r="A445" s="2">
        <v>443</v>
      </c>
      <c r="B445" s="2" t="s">
        <v>3466</v>
      </c>
      <c r="C445" s="2" t="s">
        <v>3142</v>
      </c>
      <c r="D445" s="2" t="s">
        <v>3030</v>
      </c>
      <c r="E445" s="2" t="s">
        <v>3052</v>
      </c>
      <c r="F445" s="2">
        <v>92</v>
      </c>
      <c r="G445" s="2">
        <v>42</v>
      </c>
      <c r="H445" s="2" t="s">
        <v>3490</v>
      </c>
      <c r="I445" s="6">
        <f>VLOOKUP(A445, sales!A:F, 6,FALSE)</f>
        <v>224</v>
      </c>
      <c r="J445" s="7">
        <f>VLOOKUP(A445, sales!A:F, 1,FALSE)</f>
        <v>443</v>
      </c>
      <c r="K445" s="7">
        <f>VLOOKUP(A445, sales!A:F, 2,FALSE)</f>
        <v>99</v>
      </c>
      <c r="L445" s="7">
        <f>VLOOKUP(A445, sales!A:F, 3,FALSE)</f>
        <v>1238</v>
      </c>
      <c r="M445" s="7">
        <f>VLOOKUP(A445, sales!A:F, 4,FALSE)</f>
        <v>112</v>
      </c>
      <c r="N445" s="7">
        <f>VLOOKUP(A445, sales!A:F, 5,FALSE)</f>
        <v>2</v>
      </c>
      <c r="O445" s="5">
        <f>VLOOKUP(K445, orders!A:I, 1,FALSE)</f>
        <v>99</v>
      </c>
      <c r="P445" s="7">
        <f>VLOOKUP(K445, orders!A:I, 2,FALSE)</f>
        <v>291</v>
      </c>
      <c r="Q445" s="7">
        <f>VLOOKUP(K445, orders!A:I, 3,FALSE)</f>
        <v>26787</v>
      </c>
      <c r="R445" s="10">
        <f>VLOOKUP(K445, orders!A:I, 4,FALSE)</f>
        <v>44452</v>
      </c>
      <c r="S445" s="11">
        <f>VLOOKUP(K445, orders!A:I, 5,FALSE)</f>
        <v>44464</v>
      </c>
      <c r="T445" s="7" t="str">
        <f>VLOOKUP(K445, orders!A:I, 6,FALSE)</f>
        <v>Genderqueer</v>
      </c>
      <c r="U445" s="7">
        <f>VLOOKUP(K445, orders!A:I, 7,FALSE)</f>
        <v>43</v>
      </c>
      <c r="V445" s="7" t="str">
        <f>VLOOKUP(K445, orders!A:I, 8,FALSE)</f>
        <v>Tasmania</v>
      </c>
      <c r="W445" s="5">
        <f>VLOOKUP(P445, customers!A:D, 1, FALSE)</f>
        <v>291</v>
      </c>
      <c r="X445" s="7" t="str">
        <f>VLOOKUP(P445, customers!A:D, 2, FALSE)</f>
        <v>Brodie Hedin</v>
      </c>
      <c r="Y445" s="7"/>
    </row>
    <row r="446" spans="1:25">
      <c r="A446" s="2">
        <v>444</v>
      </c>
      <c r="B446" s="2" t="s">
        <v>3466</v>
      </c>
      <c r="C446" s="2" t="s">
        <v>3142</v>
      </c>
      <c r="D446" s="2" t="s">
        <v>3032</v>
      </c>
      <c r="E446" s="2" t="s">
        <v>3052</v>
      </c>
      <c r="F446" s="2">
        <v>92</v>
      </c>
      <c r="G446" s="2">
        <v>80</v>
      </c>
      <c r="H446" s="2" t="s">
        <v>3491</v>
      </c>
      <c r="I446" s="6">
        <f>VLOOKUP(A446, sales!A:F, 6,FALSE)</f>
        <v>273</v>
      </c>
      <c r="J446" s="7">
        <f>VLOOKUP(A446, sales!A:F, 1,FALSE)</f>
        <v>444</v>
      </c>
      <c r="K446" s="7">
        <f>VLOOKUP(A446, sales!A:F, 2,FALSE)</f>
        <v>99</v>
      </c>
      <c r="L446" s="7">
        <f>VLOOKUP(A446, sales!A:F, 3,FALSE)</f>
        <v>159</v>
      </c>
      <c r="M446" s="7">
        <f>VLOOKUP(A446, sales!A:F, 4,FALSE)</f>
        <v>91</v>
      </c>
      <c r="N446" s="7">
        <f>VLOOKUP(A446, sales!A:F, 5,FALSE)</f>
        <v>3</v>
      </c>
      <c r="O446" s="5">
        <f>VLOOKUP(K446, orders!A:I, 1,FALSE)</f>
        <v>99</v>
      </c>
      <c r="P446" s="7">
        <f>VLOOKUP(K446, orders!A:I, 2,FALSE)</f>
        <v>291</v>
      </c>
      <c r="Q446" s="7">
        <f>VLOOKUP(K446, orders!A:I, 3,FALSE)</f>
        <v>26787</v>
      </c>
      <c r="R446" s="10">
        <f>VLOOKUP(K446, orders!A:I, 4,FALSE)</f>
        <v>44452</v>
      </c>
      <c r="S446" s="11">
        <f>VLOOKUP(K446, orders!A:I, 5,FALSE)</f>
        <v>44464</v>
      </c>
      <c r="T446" s="7" t="str">
        <f>VLOOKUP(K446, orders!A:I, 6,FALSE)</f>
        <v>Genderqueer</v>
      </c>
      <c r="U446" s="7">
        <f>VLOOKUP(K446, orders!A:I, 7,FALSE)</f>
        <v>43</v>
      </c>
      <c r="V446" s="7" t="str">
        <f>VLOOKUP(K446, orders!A:I, 8,FALSE)</f>
        <v>Tasmania</v>
      </c>
      <c r="W446" s="5">
        <f>VLOOKUP(P446, customers!A:D, 1, FALSE)</f>
        <v>291</v>
      </c>
      <c r="X446" s="7" t="str">
        <f>VLOOKUP(P446, customers!A:D, 2, FALSE)</f>
        <v>Brodie Hedin</v>
      </c>
      <c r="Y446" s="7"/>
    </row>
    <row r="447" spans="1:25">
      <c r="A447" s="2">
        <v>445</v>
      </c>
      <c r="B447" s="2" t="s">
        <v>3466</v>
      </c>
      <c r="C447" s="2" t="s">
        <v>3142</v>
      </c>
      <c r="D447" s="2" t="s">
        <v>3023</v>
      </c>
      <c r="E447" s="2" t="s">
        <v>3058</v>
      </c>
      <c r="F447" s="2">
        <v>92</v>
      </c>
      <c r="G447" s="2">
        <v>75</v>
      </c>
      <c r="H447" s="2" t="s">
        <v>3492</v>
      </c>
      <c r="I447" s="6">
        <f>VLOOKUP(A447, sales!A:F, 6,FALSE)</f>
        <v>96</v>
      </c>
      <c r="J447" s="7">
        <f>VLOOKUP(A447, sales!A:F, 1,FALSE)</f>
        <v>445</v>
      </c>
      <c r="K447" s="7">
        <f>VLOOKUP(A447, sales!A:F, 2,FALSE)</f>
        <v>99</v>
      </c>
      <c r="L447" s="7">
        <f>VLOOKUP(A447, sales!A:F, 3,FALSE)</f>
        <v>26</v>
      </c>
      <c r="M447" s="7">
        <f>VLOOKUP(A447, sales!A:F, 4,FALSE)</f>
        <v>96</v>
      </c>
      <c r="N447" s="7">
        <f>VLOOKUP(A447, sales!A:F, 5,FALSE)</f>
        <v>1</v>
      </c>
      <c r="O447" s="5">
        <f>VLOOKUP(K447, orders!A:I, 1,FALSE)</f>
        <v>99</v>
      </c>
      <c r="P447" s="7">
        <f>VLOOKUP(K447, orders!A:I, 2,FALSE)</f>
        <v>291</v>
      </c>
      <c r="Q447" s="7">
        <f>VLOOKUP(K447, orders!A:I, 3,FALSE)</f>
        <v>26787</v>
      </c>
      <c r="R447" s="10">
        <f>VLOOKUP(K447, orders!A:I, 4,FALSE)</f>
        <v>44452</v>
      </c>
      <c r="S447" s="11">
        <f>VLOOKUP(K447, orders!A:I, 5,FALSE)</f>
        <v>44464</v>
      </c>
      <c r="T447" s="7" t="str">
        <f>VLOOKUP(K447, orders!A:I, 6,FALSE)</f>
        <v>Genderqueer</v>
      </c>
      <c r="U447" s="7">
        <f>VLOOKUP(K447, orders!A:I, 7,FALSE)</f>
        <v>43</v>
      </c>
      <c r="V447" s="7" t="str">
        <f>VLOOKUP(K447, orders!A:I, 8,FALSE)</f>
        <v>Tasmania</v>
      </c>
      <c r="W447" s="5">
        <f>VLOOKUP(P447, customers!A:D, 1, FALSE)</f>
        <v>291</v>
      </c>
      <c r="X447" s="7" t="str">
        <f>VLOOKUP(P447, customers!A:D, 2, FALSE)</f>
        <v>Brodie Hedin</v>
      </c>
      <c r="Y447" s="7"/>
    </row>
    <row r="448" spans="1:25">
      <c r="A448" s="2">
        <v>446</v>
      </c>
      <c r="B448" s="2" t="s">
        <v>3466</v>
      </c>
      <c r="C448" s="2" t="s">
        <v>3142</v>
      </c>
      <c r="D448" s="2" t="s">
        <v>3026</v>
      </c>
      <c r="E448" s="2" t="s">
        <v>3058</v>
      </c>
      <c r="F448" s="2">
        <v>92</v>
      </c>
      <c r="G448" s="2">
        <v>66</v>
      </c>
      <c r="H448" s="2" t="s">
        <v>3493</v>
      </c>
      <c r="I448" s="6">
        <f>VLOOKUP(A448, sales!A:F, 6,FALSE)</f>
        <v>236</v>
      </c>
      <c r="J448" s="7">
        <f>VLOOKUP(A448, sales!A:F, 1,FALSE)</f>
        <v>446</v>
      </c>
      <c r="K448" s="7">
        <f>VLOOKUP(A448, sales!A:F, 2,FALSE)</f>
        <v>99</v>
      </c>
      <c r="L448" s="7">
        <f>VLOOKUP(A448, sales!A:F, 3,FALSE)</f>
        <v>485</v>
      </c>
      <c r="M448" s="7">
        <f>VLOOKUP(A448, sales!A:F, 4,FALSE)</f>
        <v>118</v>
      </c>
      <c r="N448" s="7">
        <f>VLOOKUP(A448, sales!A:F, 5,FALSE)</f>
        <v>2</v>
      </c>
      <c r="O448" s="5">
        <f>VLOOKUP(K448, orders!A:I, 1,FALSE)</f>
        <v>99</v>
      </c>
      <c r="P448" s="7">
        <f>VLOOKUP(K448, orders!A:I, 2,FALSE)</f>
        <v>291</v>
      </c>
      <c r="Q448" s="7">
        <f>VLOOKUP(K448, orders!A:I, 3,FALSE)</f>
        <v>26787</v>
      </c>
      <c r="R448" s="10">
        <f>VLOOKUP(K448, orders!A:I, 4,FALSE)</f>
        <v>44452</v>
      </c>
      <c r="S448" s="11">
        <f>VLOOKUP(K448, orders!A:I, 5,FALSE)</f>
        <v>44464</v>
      </c>
      <c r="T448" s="7" t="str">
        <f>VLOOKUP(K448, orders!A:I, 6,FALSE)</f>
        <v>Genderqueer</v>
      </c>
      <c r="U448" s="7">
        <f>VLOOKUP(K448, orders!A:I, 7,FALSE)</f>
        <v>43</v>
      </c>
      <c r="V448" s="7" t="str">
        <f>VLOOKUP(K448, orders!A:I, 8,FALSE)</f>
        <v>Tasmania</v>
      </c>
      <c r="W448" s="5">
        <f>VLOOKUP(P448, customers!A:D, 1, FALSE)</f>
        <v>291</v>
      </c>
      <c r="X448" s="7" t="str">
        <f>VLOOKUP(P448, customers!A:D, 2, FALSE)</f>
        <v>Brodie Hedin</v>
      </c>
      <c r="Y448" s="7"/>
    </row>
    <row r="449" spans="1:25">
      <c r="A449" s="2">
        <v>447</v>
      </c>
      <c r="B449" s="2" t="s">
        <v>3466</v>
      </c>
      <c r="C449" s="2" t="s">
        <v>3142</v>
      </c>
      <c r="D449" s="2" t="s">
        <v>3028</v>
      </c>
      <c r="E449" s="2" t="s">
        <v>3058</v>
      </c>
      <c r="F449" s="2">
        <v>92</v>
      </c>
      <c r="G449" s="2">
        <v>52</v>
      </c>
      <c r="H449" s="2" t="s">
        <v>3494</v>
      </c>
      <c r="I449" s="6">
        <f>VLOOKUP(A449, sales!A:F, 6,FALSE)</f>
        <v>188</v>
      </c>
      <c r="J449" s="7">
        <f>VLOOKUP(A449, sales!A:F, 1,FALSE)</f>
        <v>447</v>
      </c>
      <c r="K449" s="7">
        <f>VLOOKUP(A449, sales!A:F, 2,FALSE)</f>
        <v>99</v>
      </c>
      <c r="L449" s="7">
        <f>VLOOKUP(A449, sales!A:F, 3,FALSE)</f>
        <v>353</v>
      </c>
      <c r="M449" s="7">
        <f>VLOOKUP(A449, sales!A:F, 4,FALSE)</f>
        <v>94</v>
      </c>
      <c r="N449" s="7">
        <f>VLOOKUP(A449, sales!A:F, 5,FALSE)</f>
        <v>2</v>
      </c>
      <c r="O449" s="5">
        <f>VLOOKUP(K449, orders!A:I, 1,FALSE)</f>
        <v>99</v>
      </c>
      <c r="P449" s="7">
        <f>VLOOKUP(K449, orders!A:I, 2,FALSE)</f>
        <v>291</v>
      </c>
      <c r="Q449" s="7">
        <f>VLOOKUP(K449, orders!A:I, 3,FALSE)</f>
        <v>26787</v>
      </c>
      <c r="R449" s="10">
        <f>VLOOKUP(K449, orders!A:I, 4,FALSE)</f>
        <v>44452</v>
      </c>
      <c r="S449" s="11">
        <f>VLOOKUP(K449, orders!A:I, 5,FALSE)</f>
        <v>44464</v>
      </c>
      <c r="T449" s="7" t="str">
        <f>VLOOKUP(K449, orders!A:I, 6,FALSE)</f>
        <v>Genderqueer</v>
      </c>
      <c r="U449" s="7">
        <f>VLOOKUP(K449, orders!A:I, 7,FALSE)</f>
        <v>43</v>
      </c>
      <c r="V449" s="7" t="str">
        <f>VLOOKUP(K449, orders!A:I, 8,FALSE)</f>
        <v>Tasmania</v>
      </c>
      <c r="W449" s="5">
        <f>VLOOKUP(P449, customers!A:D, 1, FALSE)</f>
        <v>291</v>
      </c>
      <c r="X449" s="7" t="str">
        <f>VLOOKUP(P449, customers!A:D, 2, FALSE)</f>
        <v>Brodie Hedin</v>
      </c>
      <c r="Y449" s="7"/>
    </row>
    <row r="450" spans="1:25">
      <c r="A450" s="2">
        <v>448</v>
      </c>
      <c r="B450" s="2" t="s">
        <v>3466</v>
      </c>
      <c r="C450" s="2" t="s">
        <v>3142</v>
      </c>
      <c r="D450" s="2" t="s">
        <v>3030</v>
      </c>
      <c r="E450" s="2" t="s">
        <v>3058</v>
      </c>
      <c r="F450" s="2">
        <v>92</v>
      </c>
      <c r="G450" s="2">
        <v>67</v>
      </c>
      <c r="H450" s="2" t="s">
        <v>3495</v>
      </c>
      <c r="I450" s="6">
        <f>VLOOKUP(A450, sales!A:F, 6,FALSE)</f>
        <v>236</v>
      </c>
      <c r="J450" s="7">
        <f>VLOOKUP(A450, sales!A:F, 1,FALSE)</f>
        <v>448</v>
      </c>
      <c r="K450" s="7">
        <f>VLOOKUP(A450, sales!A:F, 2,FALSE)</f>
        <v>100</v>
      </c>
      <c r="L450" s="7">
        <f>VLOOKUP(A450, sales!A:F, 3,FALSE)</f>
        <v>458</v>
      </c>
      <c r="M450" s="7">
        <f>VLOOKUP(A450, sales!A:F, 4,FALSE)</f>
        <v>118</v>
      </c>
      <c r="N450" s="7">
        <f>VLOOKUP(A450, sales!A:F, 5,FALSE)</f>
        <v>2</v>
      </c>
      <c r="O450" s="5">
        <f>VLOOKUP(K450, orders!A:I, 1,FALSE)</f>
        <v>100</v>
      </c>
      <c r="P450" s="7">
        <f>VLOOKUP(K450, orders!A:I, 2,FALSE)</f>
        <v>817</v>
      </c>
      <c r="Q450" s="7">
        <f>VLOOKUP(K450, orders!A:I, 3,FALSE)</f>
        <v>57063</v>
      </c>
      <c r="R450" s="10">
        <f>VLOOKUP(K450, orders!A:I, 4,FALSE)</f>
        <v>44285</v>
      </c>
      <c r="S450" s="11">
        <f>VLOOKUP(K450, orders!A:I, 5,FALSE)</f>
        <v>44302</v>
      </c>
      <c r="T450" s="7" t="str">
        <f>VLOOKUP(K450, orders!A:I, 6,FALSE)</f>
        <v>Polygender</v>
      </c>
      <c r="U450" s="7">
        <f>VLOOKUP(K450, orders!A:I, 7,FALSE)</f>
        <v>45</v>
      </c>
      <c r="V450" s="7" t="str">
        <f>VLOOKUP(K450, orders!A:I, 8,FALSE)</f>
        <v>Tasmania</v>
      </c>
      <c r="W450" s="5">
        <f>VLOOKUP(P450, customers!A:D, 1, FALSE)</f>
        <v>817</v>
      </c>
      <c r="X450" s="7" t="str">
        <f>VLOOKUP(P450, customers!A:D, 2, FALSE)</f>
        <v>Joella Tiddeman</v>
      </c>
      <c r="Y450" s="7"/>
    </row>
    <row r="451" spans="1:25">
      <c r="A451" s="2">
        <v>449</v>
      </c>
      <c r="B451" s="2" t="s">
        <v>3466</v>
      </c>
      <c r="C451" s="2" t="s">
        <v>3142</v>
      </c>
      <c r="D451" s="2" t="s">
        <v>3032</v>
      </c>
      <c r="E451" s="2" t="s">
        <v>3058</v>
      </c>
      <c r="F451" s="2">
        <v>92</v>
      </c>
      <c r="G451" s="2">
        <v>51</v>
      </c>
      <c r="H451" s="2" t="s">
        <v>3496</v>
      </c>
      <c r="I451" s="6">
        <f>VLOOKUP(A451, sales!A:F, 6,FALSE)</f>
        <v>186</v>
      </c>
      <c r="J451" s="7">
        <f>VLOOKUP(A451, sales!A:F, 1,FALSE)</f>
        <v>449</v>
      </c>
      <c r="K451" s="7">
        <f>VLOOKUP(A451, sales!A:F, 2,FALSE)</f>
        <v>100</v>
      </c>
      <c r="L451" s="7">
        <f>VLOOKUP(A451, sales!A:F, 3,FALSE)</f>
        <v>1083</v>
      </c>
      <c r="M451" s="7">
        <f>VLOOKUP(A451, sales!A:F, 4,FALSE)</f>
        <v>93</v>
      </c>
      <c r="N451" s="7">
        <f>VLOOKUP(A451, sales!A:F, 5,FALSE)</f>
        <v>2</v>
      </c>
      <c r="O451" s="5">
        <f>VLOOKUP(K451, orders!A:I, 1,FALSE)</f>
        <v>100</v>
      </c>
      <c r="P451" s="7">
        <f>VLOOKUP(K451, orders!A:I, 2,FALSE)</f>
        <v>817</v>
      </c>
      <c r="Q451" s="7">
        <f>VLOOKUP(K451, orders!A:I, 3,FALSE)</f>
        <v>57063</v>
      </c>
      <c r="R451" s="10">
        <f>VLOOKUP(K451, orders!A:I, 4,FALSE)</f>
        <v>44285</v>
      </c>
      <c r="S451" s="11">
        <f>VLOOKUP(K451, orders!A:I, 5,FALSE)</f>
        <v>44302</v>
      </c>
      <c r="T451" s="7" t="str">
        <f>VLOOKUP(K451, orders!A:I, 6,FALSE)</f>
        <v>Polygender</v>
      </c>
      <c r="U451" s="7">
        <f>VLOOKUP(K451, orders!A:I, 7,FALSE)</f>
        <v>45</v>
      </c>
      <c r="V451" s="7" t="str">
        <f>VLOOKUP(K451, orders!A:I, 8,FALSE)</f>
        <v>Tasmania</v>
      </c>
      <c r="W451" s="5">
        <f>VLOOKUP(P451, customers!A:D, 1, FALSE)</f>
        <v>817</v>
      </c>
      <c r="X451" s="7" t="str">
        <f>VLOOKUP(P451, customers!A:D, 2, FALSE)</f>
        <v>Joella Tiddeman</v>
      </c>
      <c r="Y451" s="7"/>
    </row>
    <row r="452" spans="1:25">
      <c r="A452" s="2">
        <v>450</v>
      </c>
      <c r="B452" s="2" t="s">
        <v>3466</v>
      </c>
      <c r="C452" s="2" t="s">
        <v>3142</v>
      </c>
      <c r="D452" s="2" t="s">
        <v>3023</v>
      </c>
      <c r="E452" s="2" t="s">
        <v>3064</v>
      </c>
      <c r="F452" s="2">
        <v>92</v>
      </c>
      <c r="G452" s="2">
        <v>65</v>
      </c>
      <c r="H452" s="2" t="s">
        <v>3497</v>
      </c>
      <c r="I452" s="6">
        <f>VLOOKUP(A452, sales!A:F, 6,FALSE)</f>
        <v>236</v>
      </c>
      <c r="J452" s="7">
        <f>VLOOKUP(A452, sales!A:F, 1,FALSE)</f>
        <v>450</v>
      </c>
      <c r="K452" s="7">
        <f>VLOOKUP(A452, sales!A:F, 2,FALSE)</f>
        <v>100</v>
      </c>
      <c r="L452" s="7">
        <f>VLOOKUP(A452, sales!A:F, 3,FALSE)</f>
        <v>471</v>
      </c>
      <c r="M452" s="7">
        <f>VLOOKUP(A452, sales!A:F, 4,FALSE)</f>
        <v>118</v>
      </c>
      <c r="N452" s="7">
        <f>VLOOKUP(A452, sales!A:F, 5,FALSE)</f>
        <v>2</v>
      </c>
      <c r="O452" s="5">
        <f>VLOOKUP(K452, orders!A:I, 1,FALSE)</f>
        <v>100</v>
      </c>
      <c r="P452" s="7">
        <f>VLOOKUP(K452, orders!A:I, 2,FALSE)</f>
        <v>817</v>
      </c>
      <c r="Q452" s="7">
        <f>VLOOKUP(K452, orders!A:I, 3,FALSE)</f>
        <v>57063</v>
      </c>
      <c r="R452" s="10">
        <f>VLOOKUP(K452, orders!A:I, 4,FALSE)</f>
        <v>44285</v>
      </c>
      <c r="S452" s="11">
        <f>VLOOKUP(K452, orders!A:I, 5,FALSE)</f>
        <v>44302</v>
      </c>
      <c r="T452" s="7" t="str">
        <f>VLOOKUP(K452, orders!A:I, 6,FALSE)</f>
        <v>Polygender</v>
      </c>
      <c r="U452" s="7">
        <f>VLOOKUP(K452, orders!A:I, 7,FALSE)</f>
        <v>45</v>
      </c>
      <c r="V452" s="7" t="str">
        <f>VLOOKUP(K452, orders!A:I, 8,FALSE)</f>
        <v>Tasmania</v>
      </c>
      <c r="W452" s="5">
        <f>VLOOKUP(P452, customers!A:D, 1, FALSE)</f>
        <v>817</v>
      </c>
      <c r="X452" s="7" t="str">
        <f>VLOOKUP(P452, customers!A:D, 2, FALSE)</f>
        <v>Joella Tiddeman</v>
      </c>
      <c r="Y452" s="7"/>
    </row>
    <row r="453" spans="1:25">
      <c r="A453" s="2">
        <v>451</v>
      </c>
      <c r="B453" s="2" t="s">
        <v>3466</v>
      </c>
      <c r="C453" s="2" t="s">
        <v>3142</v>
      </c>
      <c r="D453" s="2" t="s">
        <v>3026</v>
      </c>
      <c r="E453" s="2" t="s">
        <v>3064</v>
      </c>
      <c r="F453" s="2">
        <v>92</v>
      </c>
      <c r="G453" s="2">
        <v>73</v>
      </c>
      <c r="H453" s="2" t="s">
        <v>3498</v>
      </c>
      <c r="I453" s="6">
        <f>VLOOKUP(A453, sales!A:F, 6,FALSE)</f>
        <v>276</v>
      </c>
      <c r="J453" s="7">
        <f>VLOOKUP(A453, sales!A:F, 1,FALSE)</f>
        <v>451</v>
      </c>
      <c r="K453" s="7">
        <f>VLOOKUP(A453, sales!A:F, 2,FALSE)</f>
        <v>100</v>
      </c>
      <c r="L453" s="7">
        <f>VLOOKUP(A453, sales!A:F, 3,FALSE)</f>
        <v>138</v>
      </c>
      <c r="M453" s="7">
        <f>VLOOKUP(A453, sales!A:F, 4,FALSE)</f>
        <v>92</v>
      </c>
      <c r="N453" s="7">
        <f>VLOOKUP(A453, sales!A:F, 5,FALSE)</f>
        <v>3</v>
      </c>
      <c r="O453" s="5">
        <f>VLOOKUP(K453, orders!A:I, 1,FALSE)</f>
        <v>100</v>
      </c>
      <c r="P453" s="7">
        <f>VLOOKUP(K453, orders!A:I, 2,FALSE)</f>
        <v>817</v>
      </c>
      <c r="Q453" s="7">
        <f>VLOOKUP(K453, orders!A:I, 3,FALSE)</f>
        <v>57063</v>
      </c>
      <c r="R453" s="10">
        <f>VLOOKUP(K453, orders!A:I, 4,FALSE)</f>
        <v>44285</v>
      </c>
      <c r="S453" s="11">
        <f>VLOOKUP(K453, orders!A:I, 5,FALSE)</f>
        <v>44302</v>
      </c>
      <c r="T453" s="7" t="str">
        <f>VLOOKUP(K453, orders!A:I, 6,FALSE)</f>
        <v>Polygender</v>
      </c>
      <c r="U453" s="7">
        <f>VLOOKUP(K453, orders!A:I, 7,FALSE)</f>
        <v>45</v>
      </c>
      <c r="V453" s="7" t="str">
        <f>VLOOKUP(K453, orders!A:I, 8,FALSE)</f>
        <v>Tasmania</v>
      </c>
      <c r="W453" s="5">
        <f>VLOOKUP(P453, customers!A:D, 1, FALSE)</f>
        <v>817</v>
      </c>
      <c r="X453" s="7" t="str">
        <f>VLOOKUP(P453, customers!A:D, 2, FALSE)</f>
        <v>Joella Tiddeman</v>
      </c>
      <c r="Y453" s="7"/>
    </row>
    <row r="454" spans="1:25">
      <c r="A454" s="2">
        <v>452</v>
      </c>
      <c r="B454" s="2" t="s">
        <v>3466</v>
      </c>
      <c r="C454" s="2" t="s">
        <v>3142</v>
      </c>
      <c r="D454" s="2" t="s">
        <v>3028</v>
      </c>
      <c r="E454" s="2" t="s">
        <v>3064</v>
      </c>
      <c r="F454" s="2">
        <v>92</v>
      </c>
      <c r="G454" s="2">
        <v>43</v>
      </c>
      <c r="H454" s="2" t="s">
        <v>3499</v>
      </c>
      <c r="I454" s="6">
        <f>VLOOKUP(A454, sales!A:F, 6,FALSE)</f>
        <v>118</v>
      </c>
      <c r="J454" s="7">
        <f>VLOOKUP(A454, sales!A:F, 1,FALSE)</f>
        <v>452</v>
      </c>
      <c r="K454" s="7">
        <f>VLOOKUP(A454, sales!A:F, 2,FALSE)</f>
        <v>100</v>
      </c>
      <c r="L454" s="7">
        <f>VLOOKUP(A454, sales!A:F, 3,FALSE)</f>
        <v>470</v>
      </c>
      <c r="M454" s="7">
        <f>VLOOKUP(A454, sales!A:F, 4,FALSE)</f>
        <v>118</v>
      </c>
      <c r="N454" s="7">
        <f>VLOOKUP(A454, sales!A:F, 5,FALSE)</f>
        <v>1</v>
      </c>
      <c r="O454" s="5">
        <f>VLOOKUP(K454, orders!A:I, 1,FALSE)</f>
        <v>100</v>
      </c>
      <c r="P454" s="7">
        <f>VLOOKUP(K454, orders!A:I, 2,FALSE)</f>
        <v>817</v>
      </c>
      <c r="Q454" s="7">
        <f>VLOOKUP(K454, orders!A:I, 3,FALSE)</f>
        <v>57063</v>
      </c>
      <c r="R454" s="10">
        <f>VLOOKUP(K454, orders!A:I, 4,FALSE)</f>
        <v>44285</v>
      </c>
      <c r="S454" s="11">
        <f>VLOOKUP(K454, orders!A:I, 5,FALSE)</f>
        <v>44302</v>
      </c>
      <c r="T454" s="7" t="str">
        <f>VLOOKUP(K454, orders!A:I, 6,FALSE)</f>
        <v>Polygender</v>
      </c>
      <c r="U454" s="7">
        <f>VLOOKUP(K454, orders!A:I, 7,FALSE)</f>
        <v>45</v>
      </c>
      <c r="V454" s="7" t="str">
        <f>VLOOKUP(K454, orders!A:I, 8,FALSE)</f>
        <v>Tasmania</v>
      </c>
      <c r="W454" s="5">
        <f>VLOOKUP(P454, customers!A:D, 1, FALSE)</f>
        <v>817</v>
      </c>
      <c r="X454" s="7" t="str">
        <f>VLOOKUP(P454, customers!A:D, 2, FALSE)</f>
        <v>Joella Tiddeman</v>
      </c>
      <c r="Y454" s="7"/>
    </row>
    <row r="455" spans="1:25">
      <c r="A455" s="2">
        <v>453</v>
      </c>
      <c r="B455" s="2" t="s">
        <v>3466</v>
      </c>
      <c r="C455" s="2" t="s">
        <v>3142</v>
      </c>
      <c r="D455" s="2" t="s">
        <v>3030</v>
      </c>
      <c r="E455" s="2" t="s">
        <v>3064</v>
      </c>
      <c r="F455" s="2">
        <v>92</v>
      </c>
      <c r="G455" s="2">
        <v>50</v>
      </c>
      <c r="H455" s="2" t="s">
        <v>3500</v>
      </c>
      <c r="I455" s="6">
        <f>VLOOKUP(A455, sales!A:F, 6,FALSE)</f>
        <v>188</v>
      </c>
      <c r="J455" s="7">
        <f>VLOOKUP(A455, sales!A:F, 1,FALSE)</f>
        <v>453</v>
      </c>
      <c r="K455" s="7">
        <f>VLOOKUP(A455, sales!A:F, 2,FALSE)</f>
        <v>100</v>
      </c>
      <c r="L455" s="7">
        <f>VLOOKUP(A455, sales!A:F, 3,FALSE)</f>
        <v>373</v>
      </c>
      <c r="M455" s="7">
        <f>VLOOKUP(A455, sales!A:F, 4,FALSE)</f>
        <v>94</v>
      </c>
      <c r="N455" s="7">
        <f>VLOOKUP(A455, sales!A:F, 5,FALSE)</f>
        <v>2</v>
      </c>
      <c r="O455" s="5">
        <f>VLOOKUP(K455, orders!A:I, 1,FALSE)</f>
        <v>100</v>
      </c>
      <c r="P455" s="7">
        <f>VLOOKUP(K455, orders!A:I, 2,FALSE)</f>
        <v>817</v>
      </c>
      <c r="Q455" s="7">
        <f>VLOOKUP(K455, orders!A:I, 3,FALSE)</f>
        <v>57063</v>
      </c>
      <c r="R455" s="10">
        <f>VLOOKUP(K455, orders!A:I, 4,FALSE)</f>
        <v>44285</v>
      </c>
      <c r="S455" s="11">
        <f>VLOOKUP(K455, orders!A:I, 5,FALSE)</f>
        <v>44302</v>
      </c>
      <c r="T455" s="7" t="str">
        <f>VLOOKUP(K455, orders!A:I, 6,FALSE)</f>
        <v>Polygender</v>
      </c>
      <c r="U455" s="7">
        <f>VLOOKUP(K455, orders!A:I, 7,FALSE)</f>
        <v>45</v>
      </c>
      <c r="V455" s="7" t="str">
        <f>VLOOKUP(K455, orders!A:I, 8,FALSE)</f>
        <v>Tasmania</v>
      </c>
      <c r="W455" s="5">
        <f>VLOOKUP(P455, customers!A:D, 1, FALSE)</f>
        <v>817</v>
      </c>
      <c r="X455" s="7" t="str">
        <f>VLOOKUP(P455, customers!A:D, 2, FALSE)</f>
        <v>Joella Tiddeman</v>
      </c>
      <c r="Y455" s="7"/>
    </row>
    <row r="456" spans="1:25">
      <c r="A456" s="2">
        <v>454</v>
      </c>
      <c r="B456" s="2" t="s">
        <v>3466</v>
      </c>
      <c r="C456" s="2" t="s">
        <v>3142</v>
      </c>
      <c r="D456" s="2" t="s">
        <v>3032</v>
      </c>
      <c r="E456" s="2" t="s">
        <v>3064</v>
      </c>
      <c r="F456" s="2">
        <v>92</v>
      </c>
      <c r="G456" s="2">
        <v>63</v>
      </c>
      <c r="H456" s="2" t="s">
        <v>3501</v>
      </c>
      <c r="I456" s="6">
        <f>VLOOKUP(A456, sales!A:F, 6,FALSE)</f>
        <v>357</v>
      </c>
      <c r="J456" s="7">
        <f>VLOOKUP(A456, sales!A:F, 1,FALSE)</f>
        <v>454</v>
      </c>
      <c r="K456" s="7">
        <f>VLOOKUP(A456, sales!A:F, 2,FALSE)</f>
        <v>100</v>
      </c>
      <c r="L456" s="7">
        <f>VLOOKUP(A456, sales!A:F, 3,FALSE)</f>
        <v>392</v>
      </c>
      <c r="M456" s="7">
        <f>VLOOKUP(A456, sales!A:F, 4,FALSE)</f>
        <v>119</v>
      </c>
      <c r="N456" s="7">
        <f>VLOOKUP(A456, sales!A:F, 5,FALSE)</f>
        <v>3</v>
      </c>
      <c r="O456" s="5">
        <f>VLOOKUP(K456, orders!A:I, 1,FALSE)</f>
        <v>100</v>
      </c>
      <c r="P456" s="7">
        <f>VLOOKUP(K456, orders!A:I, 2,FALSE)</f>
        <v>817</v>
      </c>
      <c r="Q456" s="7">
        <f>VLOOKUP(K456, orders!A:I, 3,FALSE)</f>
        <v>57063</v>
      </c>
      <c r="R456" s="10">
        <f>VLOOKUP(K456, orders!A:I, 4,FALSE)</f>
        <v>44285</v>
      </c>
      <c r="S456" s="11">
        <f>VLOOKUP(K456, orders!A:I, 5,FALSE)</f>
        <v>44302</v>
      </c>
      <c r="T456" s="7" t="str">
        <f>VLOOKUP(K456, orders!A:I, 6,FALSE)</f>
        <v>Polygender</v>
      </c>
      <c r="U456" s="7">
        <f>VLOOKUP(K456, orders!A:I, 7,FALSE)</f>
        <v>45</v>
      </c>
      <c r="V456" s="7" t="str">
        <f>VLOOKUP(K456, orders!A:I, 8,FALSE)</f>
        <v>Tasmania</v>
      </c>
      <c r="W456" s="5">
        <f>VLOOKUP(P456, customers!A:D, 1, FALSE)</f>
        <v>817</v>
      </c>
      <c r="X456" s="7" t="str">
        <f>VLOOKUP(P456, customers!A:D, 2, FALSE)</f>
        <v>Joella Tiddeman</v>
      </c>
      <c r="Y456" s="7"/>
    </row>
    <row r="457" spans="1:25">
      <c r="A457" s="2">
        <v>455</v>
      </c>
      <c r="B457" s="2" t="s">
        <v>3466</v>
      </c>
      <c r="C457" s="2" t="s">
        <v>3502</v>
      </c>
      <c r="D457" s="2" t="s">
        <v>3023</v>
      </c>
      <c r="E457" s="2" t="s">
        <v>3024</v>
      </c>
      <c r="F457" s="2">
        <v>110</v>
      </c>
      <c r="G457" s="2">
        <v>67</v>
      </c>
      <c r="H457" s="2" t="s">
        <v>3503</v>
      </c>
      <c r="I457" s="6">
        <f>VLOOKUP(A457, sales!A:F, 6,FALSE)</f>
        <v>112</v>
      </c>
      <c r="J457" s="7">
        <f>VLOOKUP(A457, sales!A:F, 1,FALSE)</f>
        <v>455</v>
      </c>
      <c r="K457" s="7">
        <f>VLOOKUP(A457, sales!A:F, 2,FALSE)</f>
        <v>100</v>
      </c>
      <c r="L457" s="7">
        <f>VLOOKUP(A457, sales!A:F, 3,FALSE)</f>
        <v>1242</v>
      </c>
      <c r="M457" s="7">
        <f>VLOOKUP(A457, sales!A:F, 4,FALSE)</f>
        <v>112</v>
      </c>
      <c r="N457" s="7">
        <f>VLOOKUP(A457, sales!A:F, 5,FALSE)</f>
        <v>1</v>
      </c>
      <c r="O457" s="5">
        <f>VLOOKUP(K457, orders!A:I, 1,FALSE)</f>
        <v>100</v>
      </c>
      <c r="P457" s="7">
        <f>VLOOKUP(K457, orders!A:I, 2,FALSE)</f>
        <v>817</v>
      </c>
      <c r="Q457" s="7">
        <f>VLOOKUP(K457, orders!A:I, 3,FALSE)</f>
        <v>57063</v>
      </c>
      <c r="R457" s="10">
        <f>VLOOKUP(K457, orders!A:I, 4,FALSE)</f>
        <v>44285</v>
      </c>
      <c r="S457" s="11">
        <f>VLOOKUP(K457, orders!A:I, 5,FALSE)</f>
        <v>44302</v>
      </c>
      <c r="T457" s="7" t="str">
        <f>VLOOKUP(K457, orders!A:I, 6,FALSE)</f>
        <v>Polygender</v>
      </c>
      <c r="U457" s="7">
        <f>VLOOKUP(K457, orders!A:I, 7,FALSE)</f>
        <v>45</v>
      </c>
      <c r="V457" s="7" t="str">
        <f>VLOOKUP(K457, orders!A:I, 8,FALSE)</f>
        <v>Tasmania</v>
      </c>
      <c r="W457" s="5">
        <f>VLOOKUP(P457, customers!A:D, 1, FALSE)</f>
        <v>817</v>
      </c>
      <c r="X457" s="7" t="str">
        <f>VLOOKUP(P457, customers!A:D, 2, FALSE)</f>
        <v>Joella Tiddeman</v>
      </c>
      <c r="Y457" s="7"/>
    </row>
    <row r="458" spans="1:25">
      <c r="A458" s="2">
        <v>456</v>
      </c>
      <c r="B458" s="2" t="s">
        <v>3466</v>
      </c>
      <c r="C458" s="2" t="s">
        <v>3502</v>
      </c>
      <c r="D458" s="2" t="s">
        <v>3026</v>
      </c>
      <c r="E458" s="2" t="s">
        <v>3024</v>
      </c>
      <c r="F458" s="2">
        <v>110</v>
      </c>
      <c r="G458" s="2">
        <v>62</v>
      </c>
      <c r="H458" s="2" t="s">
        <v>3504</v>
      </c>
      <c r="I458" s="6">
        <f>VLOOKUP(A458, sales!A:F, 6,FALSE)</f>
        <v>279</v>
      </c>
      <c r="J458" s="7">
        <f>VLOOKUP(A458, sales!A:F, 1,FALSE)</f>
        <v>456</v>
      </c>
      <c r="K458" s="7">
        <f>VLOOKUP(A458, sales!A:F, 2,FALSE)</f>
        <v>101</v>
      </c>
      <c r="L458" s="7">
        <f>VLOOKUP(A458, sales!A:F, 3,FALSE)</f>
        <v>643</v>
      </c>
      <c r="M458" s="7">
        <f>VLOOKUP(A458, sales!A:F, 4,FALSE)</f>
        <v>93</v>
      </c>
      <c r="N458" s="7">
        <f>VLOOKUP(A458, sales!A:F, 5,FALSE)</f>
        <v>3</v>
      </c>
      <c r="O458" s="5">
        <f>VLOOKUP(K458, orders!A:I, 1,FALSE)</f>
        <v>101</v>
      </c>
      <c r="P458" s="7">
        <f>VLOOKUP(K458, orders!A:I, 2,FALSE)</f>
        <v>807</v>
      </c>
      <c r="Q458" s="7">
        <f>VLOOKUP(K458, orders!A:I, 3,FALSE)</f>
        <v>25174</v>
      </c>
      <c r="R458" s="10">
        <f>VLOOKUP(K458, orders!A:I, 4,FALSE)</f>
        <v>44227</v>
      </c>
      <c r="S458" s="11">
        <f>VLOOKUP(K458, orders!A:I, 5,FALSE)</f>
        <v>44254</v>
      </c>
      <c r="T458" s="7" t="str">
        <f>VLOOKUP(K458, orders!A:I, 6,FALSE)</f>
        <v>Polygender</v>
      </c>
      <c r="U458" s="7">
        <f>VLOOKUP(K458, orders!A:I, 7,FALSE)</f>
        <v>26</v>
      </c>
      <c r="V458" s="7" t="str">
        <f>VLOOKUP(K458, orders!A:I, 8,FALSE)</f>
        <v>Queensland</v>
      </c>
      <c r="W458" s="5">
        <f>VLOOKUP(P458, customers!A:D, 1, FALSE)</f>
        <v>807</v>
      </c>
      <c r="X458" s="7" t="str">
        <f>VLOOKUP(P458, customers!A:D, 2, FALSE)</f>
        <v>Dena Banbrick</v>
      </c>
      <c r="Y458" s="7"/>
    </row>
    <row r="459" spans="1:25">
      <c r="A459" s="2">
        <v>457</v>
      </c>
      <c r="B459" s="2" t="s">
        <v>3466</v>
      </c>
      <c r="C459" s="2" t="s">
        <v>3502</v>
      </c>
      <c r="D459" s="2" t="s">
        <v>3028</v>
      </c>
      <c r="E459" s="2" t="s">
        <v>3024</v>
      </c>
      <c r="F459" s="2">
        <v>110</v>
      </c>
      <c r="G459" s="2">
        <v>62</v>
      </c>
      <c r="H459" s="2" t="s">
        <v>3505</v>
      </c>
      <c r="I459" s="6">
        <f>VLOOKUP(A459, sales!A:F, 6,FALSE)</f>
        <v>105</v>
      </c>
      <c r="J459" s="7">
        <f>VLOOKUP(A459, sales!A:F, 1,FALSE)</f>
        <v>457</v>
      </c>
      <c r="K459" s="7">
        <f>VLOOKUP(A459, sales!A:F, 2,FALSE)</f>
        <v>101</v>
      </c>
      <c r="L459" s="7">
        <f>VLOOKUP(A459, sales!A:F, 3,FALSE)</f>
        <v>1216</v>
      </c>
      <c r="M459" s="7">
        <f>VLOOKUP(A459, sales!A:F, 4,FALSE)</f>
        <v>105</v>
      </c>
      <c r="N459" s="7">
        <f>VLOOKUP(A459, sales!A:F, 5,FALSE)</f>
        <v>1</v>
      </c>
      <c r="O459" s="5">
        <f>VLOOKUP(K459, orders!A:I, 1,FALSE)</f>
        <v>101</v>
      </c>
      <c r="P459" s="7">
        <f>VLOOKUP(K459, orders!A:I, 2,FALSE)</f>
        <v>807</v>
      </c>
      <c r="Q459" s="7">
        <f>VLOOKUP(K459, orders!A:I, 3,FALSE)</f>
        <v>25174</v>
      </c>
      <c r="R459" s="10">
        <f>VLOOKUP(K459, orders!A:I, 4,FALSE)</f>
        <v>44227</v>
      </c>
      <c r="S459" s="11">
        <f>VLOOKUP(K459, orders!A:I, 5,FALSE)</f>
        <v>44254</v>
      </c>
      <c r="T459" s="7" t="str">
        <f>VLOOKUP(K459, orders!A:I, 6,FALSE)</f>
        <v>Polygender</v>
      </c>
      <c r="U459" s="7">
        <f>VLOOKUP(K459, orders!A:I, 7,FALSE)</f>
        <v>26</v>
      </c>
      <c r="V459" s="7" t="str">
        <f>VLOOKUP(K459, orders!A:I, 8,FALSE)</f>
        <v>Queensland</v>
      </c>
      <c r="W459" s="5">
        <f>VLOOKUP(P459, customers!A:D, 1, FALSE)</f>
        <v>807</v>
      </c>
      <c r="X459" s="7" t="str">
        <f>VLOOKUP(P459, customers!A:D, 2, FALSE)</f>
        <v>Dena Banbrick</v>
      </c>
      <c r="Y459" s="7"/>
    </row>
    <row r="460" spans="1:25">
      <c r="A460" s="2">
        <v>458</v>
      </c>
      <c r="B460" s="2" t="s">
        <v>3466</v>
      </c>
      <c r="C460" s="2" t="s">
        <v>3502</v>
      </c>
      <c r="D460" s="2" t="s">
        <v>3030</v>
      </c>
      <c r="E460" s="2" t="s">
        <v>3024</v>
      </c>
      <c r="F460" s="2">
        <v>110</v>
      </c>
      <c r="G460" s="2">
        <v>44</v>
      </c>
      <c r="H460" s="2" t="s">
        <v>3506</v>
      </c>
      <c r="I460" s="6">
        <f>VLOOKUP(A460, sales!A:F, 6,FALSE)</f>
        <v>115</v>
      </c>
      <c r="J460" s="7">
        <f>VLOOKUP(A460, sales!A:F, 1,FALSE)</f>
        <v>458</v>
      </c>
      <c r="K460" s="7">
        <f>VLOOKUP(A460, sales!A:F, 2,FALSE)</f>
        <v>101</v>
      </c>
      <c r="L460" s="7">
        <f>VLOOKUP(A460, sales!A:F, 3,FALSE)</f>
        <v>1113</v>
      </c>
      <c r="M460" s="7">
        <f>VLOOKUP(A460, sales!A:F, 4,FALSE)</f>
        <v>115</v>
      </c>
      <c r="N460" s="7">
        <f>VLOOKUP(A460, sales!A:F, 5,FALSE)</f>
        <v>1</v>
      </c>
      <c r="O460" s="5">
        <f>VLOOKUP(K460, orders!A:I, 1,FALSE)</f>
        <v>101</v>
      </c>
      <c r="P460" s="7">
        <f>VLOOKUP(K460, orders!A:I, 2,FALSE)</f>
        <v>807</v>
      </c>
      <c r="Q460" s="7">
        <f>VLOOKUP(K460, orders!A:I, 3,FALSE)</f>
        <v>25174</v>
      </c>
      <c r="R460" s="10">
        <f>VLOOKUP(K460, orders!A:I, 4,FALSE)</f>
        <v>44227</v>
      </c>
      <c r="S460" s="11">
        <f>VLOOKUP(K460, orders!A:I, 5,FALSE)</f>
        <v>44254</v>
      </c>
      <c r="T460" s="7" t="str">
        <f>VLOOKUP(K460, orders!A:I, 6,FALSE)</f>
        <v>Polygender</v>
      </c>
      <c r="U460" s="7">
        <f>VLOOKUP(K460, orders!A:I, 7,FALSE)</f>
        <v>26</v>
      </c>
      <c r="V460" s="7" t="str">
        <f>VLOOKUP(K460, orders!A:I, 8,FALSE)</f>
        <v>Queensland</v>
      </c>
      <c r="W460" s="5">
        <f>VLOOKUP(P460, customers!A:D, 1, FALSE)</f>
        <v>807</v>
      </c>
      <c r="X460" s="7" t="str">
        <f>VLOOKUP(P460, customers!A:D, 2, FALSE)</f>
        <v>Dena Banbrick</v>
      </c>
      <c r="Y460" s="7"/>
    </row>
    <row r="461" spans="1:25">
      <c r="A461" s="2">
        <v>459</v>
      </c>
      <c r="B461" s="2" t="s">
        <v>3466</v>
      </c>
      <c r="C461" s="2" t="s">
        <v>3502</v>
      </c>
      <c r="D461" s="2" t="s">
        <v>3032</v>
      </c>
      <c r="E461" s="2" t="s">
        <v>3024</v>
      </c>
      <c r="F461" s="2">
        <v>110</v>
      </c>
      <c r="G461" s="2">
        <v>41</v>
      </c>
      <c r="H461" s="2" t="s">
        <v>3507</v>
      </c>
      <c r="I461" s="6">
        <f>VLOOKUP(A461, sales!A:F, 6,FALSE)</f>
        <v>354</v>
      </c>
      <c r="J461" s="7">
        <f>VLOOKUP(A461, sales!A:F, 1,FALSE)</f>
        <v>459</v>
      </c>
      <c r="K461" s="7">
        <f>VLOOKUP(A461, sales!A:F, 2,FALSE)</f>
        <v>101</v>
      </c>
      <c r="L461" s="7">
        <f>VLOOKUP(A461, sales!A:F, 3,FALSE)</f>
        <v>474</v>
      </c>
      <c r="M461" s="7">
        <f>VLOOKUP(A461, sales!A:F, 4,FALSE)</f>
        <v>118</v>
      </c>
      <c r="N461" s="7">
        <f>VLOOKUP(A461, sales!A:F, 5,FALSE)</f>
        <v>3</v>
      </c>
      <c r="O461" s="5">
        <f>VLOOKUP(K461, orders!A:I, 1,FALSE)</f>
        <v>101</v>
      </c>
      <c r="P461" s="7">
        <f>VLOOKUP(K461, orders!A:I, 2,FALSE)</f>
        <v>807</v>
      </c>
      <c r="Q461" s="7">
        <f>VLOOKUP(K461, orders!A:I, 3,FALSE)</f>
        <v>25174</v>
      </c>
      <c r="R461" s="10">
        <f>VLOOKUP(K461, orders!A:I, 4,FALSE)</f>
        <v>44227</v>
      </c>
      <c r="S461" s="11">
        <f>VLOOKUP(K461, orders!A:I, 5,FALSE)</f>
        <v>44254</v>
      </c>
      <c r="T461" s="7" t="str">
        <f>VLOOKUP(K461, orders!A:I, 6,FALSE)</f>
        <v>Polygender</v>
      </c>
      <c r="U461" s="7">
        <f>VLOOKUP(K461, orders!A:I, 7,FALSE)</f>
        <v>26</v>
      </c>
      <c r="V461" s="7" t="str">
        <f>VLOOKUP(K461, orders!A:I, 8,FALSE)</f>
        <v>Queensland</v>
      </c>
      <c r="W461" s="5">
        <f>VLOOKUP(P461, customers!A:D, 1, FALSE)</f>
        <v>807</v>
      </c>
      <c r="X461" s="7" t="str">
        <f>VLOOKUP(P461, customers!A:D, 2, FALSE)</f>
        <v>Dena Banbrick</v>
      </c>
      <c r="Y461" s="7"/>
    </row>
    <row r="462" spans="1:25">
      <c r="A462" s="2">
        <v>460</v>
      </c>
      <c r="B462" s="2" t="s">
        <v>3466</v>
      </c>
      <c r="C462" s="2" t="s">
        <v>3502</v>
      </c>
      <c r="D462" s="2" t="s">
        <v>3023</v>
      </c>
      <c r="E462" s="2" t="s">
        <v>3034</v>
      </c>
      <c r="F462" s="2">
        <v>110</v>
      </c>
      <c r="G462" s="2">
        <v>47</v>
      </c>
      <c r="H462" s="2" t="s">
        <v>3508</v>
      </c>
      <c r="I462" s="6">
        <f>VLOOKUP(A462, sales!A:F, 6,FALSE)</f>
        <v>345</v>
      </c>
      <c r="J462" s="7">
        <f>VLOOKUP(A462, sales!A:F, 1,FALSE)</f>
        <v>460</v>
      </c>
      <c r="K462" s="7">
        <f>VLOOKUP(A462, sales!A:F, 2,FALSE)</f>
        <v>101</v>
      </c>
      <c r="L462" s="7">
        <f>VLOOKUP(A462, sales!A:F, 3,FALSE)</f>
        <v>1119</v>
      </c>
      <c r="M462" s="7">
        <f>VLOOKUP(A462, sales!A:F, 4,FALSE)</f>
        <v>115</v>
      </c>
      <c r="N462" s="7">
        <f>VLOOKUP(A462, sales!A:F, 5,FALSE)</f>
        <v>3</v>
      </c>
      <c r="O462" s="5">
        <f>VLOOKUP(K462, orders!A:I, 1,FALSE)</f>
        <v>101</v>
      </c>
      <c r="P462" s="7">
        <f>VLOOKUP(K462, orders!A:I, 2,FALSE)</f>
        <v>807</v>
      </c>
      <c r="Q462" s="7">
        <f>VLOOKUP(K462, orders!A:I, 3,FALSE)</f>
        <v>25174</v>
      </c>
      <c r="R462" s="10">
        <f>VLOOKUP(K462, orders!A:I, 4,FALSE)</f>
        <v>44227</v>
      </c>
      <c r="S462" s="11">
        <f>VLOOKUP(K462, orders!A:I, 5,FALSE)</f>
        <v>44254</v>
      </c>
      <c r="T462" s="7" t="str">
        <f>VLOOKUP(K462, orders!A:I, 6,FALSE)</f>
        <v>Polygender</v>
      </c>
      <c r="U462" s="7">
        <f>VLOOKUP(K462, orders!A:I, 7,FALSE)</f>
        <v>26</v>
      </c>
      <c r="V462" s="7" t="str">
        <f>VLOOKUP(K462, orders!A:I, 8,FALSE)</f>
        <v>Queensland</v>
      </c>
      <c r="W462" s="5">
        <f>VLOOKUP(P462, customers!A:D, 1, FALSE)</f>
        <v>807</v>
      </c>
      <c r="X462" s="7" t="str">
        <f>VLOOKUP(P462, customers!A:D, 2, FALSE)</f>
        <v>Dena Banbrick</v>
      </c>
      <c r="Y462" s="7"/>
    </row>
    <row r="463" spans="1:25">
      <c r="A463" s="2">
        <v>461</v>
      </c>
      <c r="B463" s="2" t="s">
        <v>3466</v>
      </c>
      <c r="C463" s="2" t="s">
        <v>3502</v>
      </c>
      <c r="D463" s="2" t="s">
        <v>3026</v>
      </c>
      <c r="E463" s="2" t="s">
        <v>3034</v>
      </c>
      <c r="F463" s="2">
        <v>110</v>
      </c>
      <c r="G463" s="2">
        <v>69</v>
      </c>
      <c r="H463" s="2" t="s">
        <v>3509</v>
      </c>
      <c r="I463" s="6">
        <f>VLOOKUP(A463, sales!A:F, 6,FALSE)</f>
        <v>327</v>
      </c>
      <c r="J463" s="7">
        <f>VLOOKUP(A463, sales!A:F, 1,FALSE)</f>
        <v>461</v>
      </c>
      <c r="K463" s="7">
        <f>VLOOKUP(A463, sales!A:F, 2,FALSE)</f>
        <v>102</v>
      </c>
      <c r="L463" s="7">
        <f>VLOOKUP(A463, sales!A:F, 3,FALSE)</f>
        <v>332</v>
      </c>
      <c r="M463" s="7">
        <f>VLOOKUP(A463, sales!A:F, 4,FALSE)</f>
        <v>109</v>
      </c>
      <c r="N463" s="7">
        <f>VLOOKUP(A463, sales!A:F, 5,FALSE)</f>
        <v>3</v>
      </c>
      <c r="O463" s="5">
        <f>VLOOKUP(K463, orders!A:I, 1,FALSE)</f>
        <v>102</v>
      </c>
      <c r="P463" s="7">
        <f>VLOOKUP(K463, orders!A:I, 2,FALSE)</f>
        <v>846</v>
      </c>
      <c r="Q463" s="7">
        <f>VLOOKUP(K463, orders!A:I, 3,FALSE)</f>
        <v>41382</v>
      </c>
      <c r="R463" s="10">
        <f>VLOOKUP(K463, orders!A:I, 4,FALSE)</f>
        <v>44323</v>
      </c>
      <c r="S463" s="11">
        <f>VLOOKUP(K463, orders!A:I, 5,FALSE)</f>
        <v>44342</v>
      </c>
      <c r="T463" s="7" t="str">
        <f>VLOOKUP(K463, orders!A:I, 6,FALSE)</f>
        <v>Genderfluid</v>
      </c>
      <c r="U463" s="7">
        <f>VLOOKUP(K463, orders!A:I, 7,FALSE)</f>
        <v>72</v>
      </c>
      <c r="V463" s="7" t="str">
        <f>VLOOKUP(K463, orders!A:I, 8,FALSE)</f>
        <v>Victoria</v>
      </c>
      <c r="W463" s="5">
        <f>VLOOKUP(P463, customers!A:D, 1, FALSE)</f>
        <v>846</v>
      </c>
      <c r="X463" s="7" t="str">
        <f>VLOOKUP(P463, customers!A:D, 2, FALSE)</f>
        <v>Isidore Bleasdille</v>
      </c>
      <c r="Y463" s="7"/>
    </row>
    <row r="464" spans="1:25">
      <c r="A464" s="2">
        <v>462</v>
      </c>
      <c r="B464" s="2" t="s">
        <v>3466</v>
      </c>
      <c r="C464" s="2" t="s">
        <v>3502</v>
      </c>
      <c r="D464" s="2" t="s">
        <v>3028</v>
      </c>
      <c r="E464" s="2" t="s">
        <v>3034</v>
      </c>
      <c r="F464" s="2">
        <v>110</v>
      </c>
      <c r="G464" s="2">
        <v>61</v>
      </c>
      <c r="H464" s="2" t="s">
        <v>3510</v>
      </c>
      <c r="I464" s="6">
        <f>VLOOKUP(A464, sales!A:F, 6,FALSE)</f>
        <v>91</v>
      </c>
      <c r="J464" s="7">
        <f>VLOOKUP(A464, sales!A:F, 1,FALSE)</f>
        <v>462</v>
      </c>
      <c r="K464" s="7">
        <f>VLOOKUP(A464, sales!A:F, 2,FALSE)</f>
        <v>103</v>
      </c>
      <c r="L464" s="7">
        <f>VLOOKUP(A464, sales!A:F, 3,FALSE)</f>
        <v>772</v>
      </c>
      <c r="M464" s="7">
        <f>VLOOKUP(A464, sales!A:F, 4,FALSE)</f>
        <v>91</v>
      </c>
      <c r="N464" s="7">
        <f>VLOOKUP(A464, sales!A:F, 5,FALSE)</f>
        <v>1</v>
      </c>
      <c r="O464" s="5">
        <f>VLOOKUP(K464, orders!A:I, 1,FALSE)</f>
        <v>103</v>
      </c>
      <c r="P464" s="7">
        <f>VLOOKUP(K464, orders!A:I, 2,FALSE)</f>
        <v>209</v>
      </c>
      <c r="Q464" s="7">
        <f>VLOOKUP(K464, orders!A:I, 3,FALSE)</f>
        <v>49852</v>
      </c>
      <c r="R464" s="10">
        <f>VLOOKUP(K464, orders!A:I, 4,FALSE)</f>
        <v>44363</v>
      </c>
      <c r="S464" s="11">
        <f>VLOOKUP(K464, orders!A:I, 5,FALSE)</f>
        <v>44371</v>
      </c>
      <c r="T464" s="7" t="str">
        <f>VLOOKUP(K464, orders!A:I, 6,FALSE)</f>
        <v>Female</v>
      </c>
      <c r="U464" s="7">
        <f>VLOOKUP(K464, orders!A:I, 7,FALSE)</f>
        <v>29</v>
      </c>
      <c r="V464" s="7" t="str">
        <f>VLOOKUP(K464, orders!A:I, 8,FALSE)</f>
        <v>South Australia</v>
      </c>
      <c r="W464" s="5">
        <f>VLOOKUP(P464, customers!A:D, 1, FALSE)</f>
        <v>209</v>
      </c>
      <c r="X464" s="7" t="str">
        <f>VLOOKUP(P464, customers!A:D, 2, FALSE)</f>
        <v>Lauryn Deport</v>
      </c>
      <c r="Y464" s="7"/>
    </row>
    <row r="465" spans="1:25">
      <c r="A465" s="2">
        <v>463</v>
      </c>
      <c r="B465" s="2" t="s">
        <v>3466</v>
      </c>
      <c r="C465" s="2" t="s">
        <v>3502</v>
      </c>
      <c r="D465" s="2" t="s">
        <v>3030</v>
      </c>
      <c r="E465" s="2" t="s">
        <v>3034</v>
      </c>
      <c r="F465" s="2">
        <v>110</v>
      </c>
      <c r="G465" s="2">
        <v>66</v>
      </c>
      <c r="H465" s="2" t="s">
        <v>3511</v>
      </c>
      <c r="I465" s="6">
        <f>VLOOKUP(A465, sales!A:F, 6,FALSE)</f>
        <v>327</v>
      </c>
      <c r="J465" s="7">
        <f>VLOOKUP(A465, sales!A:F, 1,FALSE)</f>
        <v>463</v>
      </c>
      <c r="K465" s="7">
        <f>VLOOKUP(A465, sales!A:F, 2,FALSE)</f>
        <v>103</v>
      </c>
      <c r="L465" s="7">
        <f>VLOOKUP(A465, sales!A:F, 3,FALSE)</f>
        <v>756</v>
      </c>
      <c r="M465" s="7">
        <f>VLOOKUP(A465, sales!A:F, 4,FALSE)</f>
        <v>109</v>
      </c>
      <c r="N465" s="7">
        <f>VLOOKUP(A465, sales!A:F, 5,FALSE)</f>
        <v>3</v>
      </c>
      <c r="O465" s="5">
        <f>VLOOKUP(K465, orders!A:I, 1,FALSE)</f>
        <v>103</v>
      </c>
      <c r="P465" s="7">
        <f>VLOOKUP(K465, orders!A:I, 2,FALSE)</f>
        <v>209</v>
      </c>
      <c r="Q465" s="7">
        <f>VLOOKUP(K465, orders!A:I, 3,FALSE)</f>
        <v>49852</v>
      </c>
      <c r="R465" s="10">
        <f>VLOOKUP(K465, orders!A:I, 4,FALSE)</f>
        <v>44363</v>
      </c>
      <c r="S465" s="11">
        <f>VLOOKUP(K465, orders!A:I, 5,FALSE)</f>
        <v>44371</v>
      </c>
      <c r="T465" s="7" t="str">
        <f>VLOOKUP(K465, orders!A:I, 6,FALSE)</f>
        <v>Female</v>
      </c>
      <c r="U465" s="7">
        <f>VLOOKUP(K465, orders!A:I, 7,FALSE)</f>
        <v>29</v>
      </c>
      <c r="V465" s="7" t="str">
        <f>VLOOKUP(K465, orders!A:I, 8,FALSE)</f>
        <v>South Australia</v>
      </c>
      <c r="W465" s="5">
        <f>VLOOKUP(P465, customers!A:D, 1, FALSE)</f>
        <v>209</v>
      </c>
      <c r="X465" s="7" t="str">
        <f>VLOOKUP(P465, customers!A:D, 2, FALSE)</f>
        <v>Lauryn Deport</v>
      </c>
      <c r="Y465" s="7"/>
    </row>
    <row r="466" spans="1:25">
      <c r="A466" s="2">
        <v>464</v>
      </c>
      <c r="B466" s="2" t="s">
        <v>3466</v>
      </c>
      <c r="C466" s="2" t="s">
        <v>3502</v>
      </c>
      <c r="D466" s="2" t="s">
        <v>3032</v>
      </c>
      <c r="E466" s="2" t="s">
        <v>3034</v>
      </c>
      <c r="F466" s="2">
        <v>110</v>
      </c>
      <c r="G466" s="2">
        <v>66</v>
      </c>
      <c r="H466" s="2" t="s">
        <v>3512</v>
      </c>
      <c r="I466" s="6">
        <f>VLOOKUP(A466, sales!A:F, 6,FALSE)</f>
        <v>91</v>
      </c>
      <c r="J466" s="7">
        <f>VLOOKUP(A466, sales!A:F, 1,FALSE)</f>
        <v>464</v>
      </c>
      <c r="K466" s="7">
        <f>VLOOKUP(A466, sales!A:F, 2,FALSE)</f>
        <v>103</v>
      </c>
      <c r="L466" s="7">
        <f>VLOOKUP(A466, sales!A:F, 3,FALSE)</f>
        <v>159</v>
      </c>
      <c r="M466" s="7">
        <f>VLOOKUP(A466, sales!A:F, 4,FALSE)</f>
        <v>91</v>
      </c>
      <c r="N466" s="7">
        <f>VLOOKUP(A466, sales!A:F, 5,FALSE)</f>
        <v>1</v>
      </c>
      <c r="O466" s="5">
        <f>VLOOKUP(K466, orders!A:I, 1,FALSE)</f>
        <v>103</v>
      </c>
      <c r="P466" s="7">
        <f>VLOOKUP(K466, orders!A:I, 2,FALSE)</f>
        <v>209</v>
      </c>
      <c r="Q466" s="7">
        <f>VLOOKUP(K466, orders!A:I, 3,FALSE)</f>
        <v>49852</v>
      </c>
      <c r="R466" s="10">
        <f>VLOOKUP(K466, orders!A:I, 4,FALSE)</f>
        <v>44363</v>
      </c>
      <c r="S466" s="11">
        <f>VLOOKUP(K466, orders!A:I, 5,FALSE)</f>
        <v>44371</v>
      </c>
      <c r="T466" s="7" t="str">
        <f>VLOOKUP(K466, orders!A:I, 6,FALSE)</f>
        <v>Female</v>
      </c>
      <c r="U466" s="7">
        <f>VLOOKUP(K466, orders!A:I, 7,FALSE)</f>
        <v>29</v>
      </c>
      <c r="V466" s="7" t="str">
        <f>VLOOKUP(K466, orders!A:I, 8,FALSE)</f>
        <v>South Australia</v>
      </c>
      <c r="W466" s="5">
        <f>VLOOKUP(P466, customers!A:D, 1, FALSE)</f>
        <v>209</v>
      </c>
      <c r="X466" s="7" t="str">
        <f>VLOOKUP(P466, customers!A:D, 2, FALSE)</f>
        <v>Lauryn Deport</v>
      </c>
      <c r="Y466" s="7"/>
    </row>
    <row r="467" spans="1:25">
      <c r="A467" s="2">
        <v>465</v>
      </c>
      <c r="B467" s="2" t="s">
        <v>3466</v>
      </c>
      <c r="C467" s="2" t="s">
        <v>3502</v>
      </c>
      <c r="D467" s="2" t="s">
        <v>3023</v>
      </c>
      <c r="E467" s="2" t="s">
        <v>3040</v>
      </c>
      <c r="F467" s="2">
        <v>110</v>
      </c>
      <c r="G467" s="2">
        <v>55</v>
      </c>
      <c r="H467" s="2" t="s">
        <v>3513</v>
      </c>
      <c r="I467" s="6">
        <f>VLOOKUP(A467, sales!A:F, 6,FALSE)</f>
        <v>279</v>
      </c>
      <c r="J467" s="7">
        <f>VLOOKUP(A467, sales!A:F, 1,FALSE)</f>
        <v>465</v>
      </c>
      <c r="K467" s="7">
        <f>VLOOKUP(A467, sales!A:F, 2,FALSE)</f>
        <v>103</v>
      </c>
      <c r="L467" s="7">
        <f>VLOOKUP(A467, sales!A:F, 3,FALSE)</f>
        <v>663</v>
      </c>
      <c r="M467" s="7">
        <f>VLOOKUP(A467, sales!A:F, 4,FALSE)</f>
        <v>93</v>
      </c>
      <c r="N467" s="7">
        <f>VLOOKUP(A467, sales!A:F, 5,FALSE)</f>
        <v>3</v>
      </c>
      <c r="O467" s="5">
        <f>VLOOKUP(K467, orders!A:I, 1,FALSE)</f>
        <v>103</v>
      </c>
      <c r="P467" s="7">
        <f>VLOOKUP(K467, orders!A:I, 2,FALSE)</f>
        <v>209</v>
      </c>
      <c r="Q467" s="7">
        <f>VLOOKUP(K467, orders!A:I, 3,FALSE)</f>
        <v>49852</v>
      </c>
      <c r="R467" s="10">
        <f>VLOOKUP(K467, orders!A:I, 4,FALSE)</f>
        <v>44363</v>
      </c>
      <c r="S467" s="11">
        <f>VLOOKUP(K467, orders!A:I, 5,FALSE)</f>
        <v>44371</v>
      </c>
      <c r="T467" s="7" t="str">
        <f>VLOOKUP(K467, orders!A:I, 6,FALSE)</f>
        <v>Female</v>
      </c>
      <c r="U467" s="7">
        <f>VLOOKUP(K467, orders!A:I, 7,FALSE)</f>
        <v>29</v>
      </c>
      <c r="V467" s="7" t="str">
        <f>VLOOKUP(K467, orders!A:I, 8,FALSE)</f>
        <v>South Australia</v>
      </c>
      <c r="W467" s="5">
        <f>VLOOKUP(P467, customers!A:D, 1, FALSE)</f>
        <v>209</v>
      </c>
      <c r="X467" s="7" t="str">
        <f>VLOOKUP(P467, customers!A:D, 2, FALSE)</f>
        <v>Lauryn Deport</v>
      </c>
      <c r="Y467" s="7"/>
    </row>
    <row r="468" spans="1:25">
      <c r="A468" s="2">
        <v>466</v>
      </c>
      <c r="B468" s="2" t="s">
        <v>3466</v>
      </c>
      <c r="C468" s="2" t="s">
        <v>3502</v>
      </c>
      <c r="D468" s="2" t="s">
        <v>3026</v>
      </c>
      <c r="E468" s="2" t="s">
        <v>3040</v>
      </c>
      <c r="F468" s="2">
        <v>110</v>
      </c>
      <c r="G468" s="2">
        <v>48</v>
      </c>
      <c r="H468" s="2" t="s">
        <v>3514</v>
      </c>
      <c r="I468" s="6">
        <f>VLOOKUP(A468, sales!A:F, 6,FALSE)</f>
        <v>327</v>
      </c>
      <c r="J468" s="7">
        <f>VLOOKUP(A468, sales!A:F, 1,FALSE)</f>
        <v>466</v>
      </c>
      <c r="K468" s="7">
        <f>VLOOKUP(A468, sales!A:F, 2,FALSE)</f>
        <v>103</v>
      </c>
      <c r="L468" s="7">
        <f>VLOOKUP(A468, sales!A:F, 3,FALSE)</f>
        <v>740</v>
      </c>
      <c r="M468" s="7">
        <f>VLOOKUP(A468, sales!A:F, 4,FALSE)</f>
        <v>109</v>
      </c>
      <c r="N468" s="7">
        <f>VLOOKUP(A468, sales!A:F, 5,FALSE)</f>
        <v>3</v>
      </c>
      <c r="O468" s="5">
        <f>VLOOKUP(K468, orders!A:I, 1,FALSE)</f>
        <v>103</v>
      </c>
      <c r="P468" s="7">
        <f>VLOOKUP(K468, orders!A:I, 2,FALSE)</f>
        <v>209</v>
      </c>
      <c r="Q468" s="7">
        <f>VLOOKUP(K468, orders!A:I, 3,FALSE)</f>
        <v>49852</v>
      </c>
      <c r="R468" s="10">
        <f>VLOOKUP(K468, orders!A:I, 4,FALSE)</f>
        <v>44363</v>
      </c>
      <c r="S468" s="11">
        <f>VLOOKUP(K468, orders!A:I, 5,FALSE)</f>
        <v>44371</v>
      </c>
      <c r="T468" s="7" t="str">
        <f>VLOOKUP(K468, orders!A:I, 6,FALSE)</f>
        <v>Female</v>
      </c>
      <c r="U468" s="7">
        <f>VLOOKUP(K468, orders!A:I, 7,FALSE)</f>
        <v>29</v>
      </c>
      <c r="V468" s="7" t="str">
        <f>VLOOKUP(K468, orders!A:I, 8,FALSE)</f>
        <v>South Australia</v>
      </c>
      <c r="W468" s="5">
        <f>VLOOKUP(P468, customers!A:D, 1, FALSE)</f>
        <v>209</v>
      </c>
      <c r="X468" s="7" t="str">
        <f>VLOOKUP(P468, customers!A:D, 2, FALSE)</f>
        <v>Lauryn Deport</v>
      </c>
      <c r="Y468" s="7"/>
    </row>
    <row r="469" spans="1:25">
      <c r="A469" s="2">
        <v>467</v>
      </c>
      <c r="B469" s="2" t="s">
        <v>3466</v>
      </c>
      <c r="C469" s="2" t="s">
        <v>3502</v>
      </c>
      <c r="D469" s="2" t="s">
        <v>3028</v>
      </c>
      <c r="E469" s="2" t="s">
        <v>3040</v>
      </c>
      <c r="F469" s="2">
        <v>110</v>
      </c>
      <c r="G469" s="2">
        <v>44</v>
      </c>
      <c r="H469" s="2" t="s">
        <v>3515</v>
      </c>
      <c r="I469" s="6">
        <f>VLOOKUP(A469, sales!A:F, 6,FALSE)</f>
        <v>196</v>
      </c>
      <c r="J469" s="7">
        <f>VLOOKUP(A469, sales!A:F, 1,FALSE)</f>
        <v>467</v>
      </c>
      <c r="K469" s="7">
        <f>VLOOKUP(A469, sales!A:F, 2,FALSE)</f>
        <v>103</v>
      </c>
      <c r="L469" s="7">
        <f>VLOOKUP(A469, sales!A:F, 3,FALSE)</f>
        <v>549</v>
      </c>
      <c r="M469" s="7">
        <f>VLOOKUP(A469, sales!A:F, 4,FALSE)</f>
        <v>98</v>
      </c>
      <c r="N469" s="7">
        <f>VLOOKUP(A469, sales!A:F, 5,FALSE)</f>
        <v>2</v>
      </c>
      <c r="O469" s="5">
        <f>VLOOKUP(K469, orders!A:I, 1,FALSE)</f>
        <v>103</v>
      </c>
      <c r="P469" s="7">
        <f>VLOOKUP(K469, orders!A:I, 2,FALSE)</f>
        <v>209</v>
      </c>
      <c r="Q469" s="7">
        <f>VLOOKUP(K469, orders!A:I, 3,FALSE)</f>
        <v>49852</v>
      </c>
      <c r="R469" s="10">
        <f>VLOOKUP(K469, orders!A:I, 4,FALSE)</f>
        <v>44363</v>
      </c>
      <c r="S469" s="11">
        <f>VLOOKUP(K469, orders!A:I, 5,FALSE)</f>
        <v>44371</v>
      </c>
      <c r="T469" s="7" t="str">
        <f>VLOOKUP(K469, orders!A:I, 6,FALSE)</f>
        <v>Female</v>
      </c>
      <c r="U469" s="7">
        <f>VLOOKUP(K469, orders!A:I, 7,FALSE)</f>
        <v>29</v>
      </c>
      <c r="V469" s="7" t="str">
        <f>VLOOKUP(K469, orders!A:I, 8,FALSE)</f>
        <v>South Australia</v>
      </c>
      <c r="W469" s="5">
        <f>VLOOKUP(P469, customers!A:D, 1, FALSE)</f>
        <v>209</v>
      </c>
      <c r="X469" s="7" t="str">
        <f>VLOOKUP(P469, customers!A:D, 2, FALSE)</f>
        <v>Lauryn Deport</v>
      </c>
      <c r="Y469" s="7"/>
    </row>
    <row r="470" spans="1:25">
      <c r="A470" s="2">
        <v>468</v>
      </c>
      <c r="B470" s="2" t="s">
        <v>3466</v>
      </c>
      <c r="C470" s="2" t="s">
        <v>3502</v>
      </c>
      <c r="D470" s="2" t="s">
        <v>3030</v>
      </c>
      <c r="E470" s="2" t="s">
        <v>3040</v>
      </c>
      <c r="F470" s="2">
        <v>110</v>
      </c>
      <c r="G470" s="2">
        <v>46</v>
      </c>
      <c r="H470" s="2" t="s">
        <v>3516</v>
      </c>
      <c r="I470" s="6">
        <f>VLOOKUP(A470, sales!A:F, 6,FALSE)</f>
        <v>192</v>
      </c>
      <c r="J470" s="7">
        <f>VLOOKUP(A470, sales!A:F, 1,FALSE)</f>
        <v>468</v>
      </c>
      <c r="K470" s="7">
        <f>VLOOKUP(A470, sales!A:F, 2,FALSE)</f>
        <v>103</v>
      </c>
      <c r="L470" s="7">
        <f>VLOOKUP(A470, sales!A:F, 3,FALSE)</f>
        <v>9</v>
      </c>
      <c r="M470" s="7">
        <f>VLOOKUP(A470, sales!A:F, 4,FALSE)</f>
        <v>96</v>
      </c>
      <c r="N470" s="7">
        <f>VLOOKUP(A470, sales!A:F, 5,FALSE)</f>
        <v>2</v>
      </c>
      <c r="O470" s="5">
        <f>VLOOKUP(K470, orders!A:I, 1,FALSE)</f>
        <v>103</v>
      </c>
      <c r="P470" s="7">
        <f>VLOOKUP(K470, orders!A:I, 2,FALSE)</f>
        <v>209</v>
      </c>
      <c r="Q470" s="7">
        <f>VLOOKUP(K470, orders!A:I, 3,FALSE)</f>
        <v>49852</v>
      </c>
      <c r="R470" s="10">
        <f>VLOOKUP(K470, orders!A:I, 4,FALSE)</f>
        <v>44363</v>
      </c>
      <c r="S470" s="11">
        <f>VLOOKUP(K470, orders!A:I, 5,FALSE)</f>
        <v>44371</v>
      </c>
      <c r="T470" s="7" t="str">
        <f>VLOOKUP(K470, orders!A:I, 6,FALSE)</f>
        <v>Female</v>
      </c>
      <c r="U470" s="7">
        <f>VLOOKUP(K470, orders!A:I, 7,FALSE)</f>
        <v>29</v>
      </c>
      <c r="V470" s="7" t="str">
        <f>VLOOKUP(K470, orders!A:I, 8,FALSE)</f>
        <v>South Australia</v>
      </c>
      <c r="W470" s="5">
        <f>VLOOKUP(P470, customers!A:D, 1, FALSE)</f>
        <v>209</v>
      </c>
      <c r="X470" s="7" t="str">
        <f>VLOOKUP(P470, customers!A:D, 2, FALSE)</f>
        <v>Lauryn Deport</v>
      </c>
      <c r="Y470" s="7"/>
    </row>
    <row r="471" spans="1:25">
      <c r="A471" s="2">
        <v>469</v>
      </c>
      <c r="B471" s="2" t="s">
        <v>3466</v>
      </c>
      <c r="C471" s="2" t="s">
        <v>3502</v>
      </c>
      <c r="D471" s="2" t="s">
        <v>3032</v>
      </c>
      <c r="E471" s="2" t="s">
        <v>3040</v>
      </c>
      <c r="F471" s="2">
        <v>110</v>
      </c>
      <c r="G471" s="2">
        <v>65</v>
      </c>
      <c r="H471" s="2" t="s">
        <v>3517</v>
      </c>
      <c r="I471" s="6">
        <f>VLOOKUP(A471, sales!A:F, 6,FALSE)</f>
        <v>354</v>
      </c>
      <c r="J471" s="7">
        <f>VLOOKUP(A471, sales!A:F, 1,FALSE)</f>
        <v>469</v>
      </c>
      <c r="K471" s="7">
        <f>VLOOKUP(A471, sales!A:F, 2,FALSE)</f>
        <v>103</v>
      </c>
      <c r="L471" s="7">
        <f>VLOOKUP(A471, sales!A:F, 3,FALSE)</f>
        <v>78</v>
      </c>
      <c r="M471" s="7">
        <f>VLOOKUP(A471, sales!A:F, 4,FALSE)</f>
        <v>118</v>
      </c>
      <c r="N471" s="7">
        <f>VLOOKUP(A471, sales!A:F, 5,FALSE)</f>
        <v>3</v>
      </c>
      <c r="O471" s="5">
        <f>VLOOKUP(K471, orders!A:I, 1,FALSE)</f>
        <v>103</v>
      </c>
      <c r="P471" s="7">
        <f>VLOOKUP(K471, orders!A:I, 2,FALSE)</f>
        <v>209</v>
      </c>
      <c r="Q471" s="7">
        <f>VLOOKUP(K471, orders!A:I, 3,FALSE)</f>
        <v>49852</v>
      </c>
      <c r="R471" s="10">
        <f>VLOOKUP(K471, orders!A:I, 4,FALSE)</f>
        <v>44363</v>
      </c>
      <c r="S471" s="11">
        <f>VLOOKUP(K471, orders!A:I, 5,FALSE)</f>
        <v>44371</v>
      </c>
      <c r="T471" s="7" t="str">
        <f>VLOOKUP(K471, orders!A:I, 6,FALSE)</f>
        <v>Female</v>
      </c>
      <c r="U471" s="7">
        <f>VLOOKUP(K471, orders!A:I, 7,FALSE)</f>
        <v>29</v>
      </c>
      <c r="V471" s="7" t="str">
        <f>VLOOKUP(K471, orders!A:I, 8,FALSE)</f>
        <v>South Australia</v>
      </c>
      <c r="W471" s="5">
        <f>VLOOKUP(P471, customers!A:D, 1, FALSE)</f>
        <v>209</v>
      </c>
      <c r="X471" s="7" t="str">
        <f>VLOOKUP(P471, customers!A:D, 2, FALSE)</f>
        <v>Lauryn Deport</v>
      </c>
      <c r="Y471" s="7"/>
    </row>
    <row r="472" spans="1:25">
      <c r="A472" s="2">
        <v>470</v>
      </c>
      <c r="B472" s="2" t="s">
        <v>3466</v>
      </c>
      <c r="C472" s="2" t="s">
        <v>3502</v>
      </c>
      <c r="D472" s="2" t="s">
        <v>3023</v>
      </c>
      <c r="E472" s="2" t="s">
        <v>3046</v>
      </c>
      <c r="F472" s="2">
        <v>110</v>
      </c>
      <c r="G472" s="2">
        <v>41</v>
      </c>
      <c r="H472" s="2" t="s">
        <v>3518</v>
      </c>
      <c r="I472" s="6">
        <f>VLOOKUP(A472, sales!A:F, 6,FALSE)</f>
        <v>99</v>
      </c>
      <c r="J472" s="7">
        <f>VLOOKUP(A472, sales!A:F, 1,FALSE)</f>
        <v>470</v>
      </c>
      <c r="K472" s="7">
        <f>VLOOKUP(A472, sales!A:F, 2,FALSE)</f>
        <v>104</v>
      </c>
      <c r="L472" s="7">
        <f>VLOOKUP(A472, sales!A:F, 3,FALSE)</f>
        <v>1182</v>
      </c>
      <c r="M472" s="7">
        <f>VLOOKUP(A472, sales!A:F, 4,FALSE)</f>
        <v>99</v>
      </c>
      <c r="N472" s="7">
        <f>VLOOKUP(A472, sales!A:F, 5,FALSE)</f>
        <v>1</v>
      </c>
      <c r="O472" s="5">
        <f>VLOOKUP(K472, orders!A:I, 1,FALSE)</f>
        <v>104</v>
      </c>
      <c r="P472" s="7">
        <f>VLOOKUP(K472, orders!A:I, 2,FALSE)</f>
        <v>366</v>
      </c>
      <c r="Q472" s="7">
        <f>VLOOKUP(K472, orders!A:I, 3,FALSE)</f>
        <v>11454</v>
      </c>
      <c r="R472" s="10">
        <f>VLOOKUP(K472, orders!A:I, 4,FALSE)</f>
        <v>44352</v>
      </c>
      <c r="S472" s="11">
        <f>VLOOKUP(K472, orders!A:I, 5,FALSE)</f>
        <v>44370</v>
      </c>
      <c r="T472" s="7" t="str">
        <f>VLOOKUP(K472, orders!A:I, 6,FALSE)</f>
        <v>Agender</v>
      </c>
      <c r="U472" s="7">
        <f>VLOOKUP(K472, orders!A:I, 7,FALSE)</f>
        <v>64</v>
      </c>
      <c r="V472" s="7" t="str">
        <f>VLOOKUP(K472, orders!A:I, 8,FALSE)</f>
        <v>Victoria</v>
      </c>
      <c r="W472" s="5">
        <f>VLOOKUP(P472, customers!A:D, 1, FALSE)</f>
        <v>366</v>
      </c>
      <c r="X472" s="7" t="str">
        <f>VLOOKUP(P472, customers!A:D, 2, FALSE)</f>
        <v>Geraldine Naulty</v>
      </c>
      <c r="Y472" s="7"/>
    </row>
    <row r="473" spans="1:25">
      <c r="A473" s="2">
        <v>471</v>
      </c>
      <c r="B473" s="2" t="s">
        <v>3466</v>
      </c>
      <c r="C473" s="2" t="s">
        <v>3502</v>
      </c>
      <c r="D473" s="2" t="s">
        <v>3026</v>
      </c>
      <c r="E473" s="2" t="s">
        <v>3046</v>
      </c>
      <c r="F473" s="2">
        <v>110</v>
      </c>
      <c r="G473" s="2">
        <v>54</v>
      </c>
      <c r="H473" s="2" t="s">
        <v>3519</v>
      </c>
      <c r="I473" s="6">
        <f>VLOOKUP(A473, sales!A:F, 6,FALSE)</f>
        <v>312</v>
      </c>
      <c r="J473" s="7">
        <f>VLOOKUP(A473, sales!A:F, 1,FALSE)</f>
        <v>471</v>
      </c>
      <c r="K473" s="7">
        <f>VLOOKUP(A473, sales!A:F, 2,FALSE)</f>
        <v>104</v>
      </c>
      <c r="L473" s="7">
        <f>VLOOKUP(A473, sales!A:F, 3,FALSE)</f>
        <v>67</v>
      </c>
      <c r="M473" s="7">
        <f>VLOOKUP(A473, sales!A:F, 4,FALSE)</f>
        <v>104</v>
      </c>
      <c r="N473" s="7">
        <f>VLOOKUP(A473, sales!A:F, 5,FALSE)</f>
        <v>3</v>
      </c>
      <c r="O473" s="5">
        <f>VLOOKUP(K473, orders!A:I, 1,FALSE)</f>
        <v>104</v>
      </c>
      <c r="P473" s="7">
        <f>VLOOKUP(K473, orders!A:I, 2,FALSE)</f>
        <v>366</v>
      </c>
      <c r="Q473" s="7">
        <f>VLOOKUP(K473, orders!A:I, 3,FALSE)</f>
        <v>11454</v>
      </c>
      <c r="R473" s="10">
        <f>VLOOKUP(K473, orders!A:I, 4,FALSE)</f>
        <v>44352</v>
      </c>
      <c r="S473" s="11">
        <f>VLOOKUP(K473, orders!A:I, 5,FALSE)</f>
        <v>44370</v>
      </c>
      <c r="T473" s="7" t="str">
        <f>VLOOKUP(K473, orders!A:I, 6,FALSE)</f>
        <v>Agender</v>
      </c>
      <c r="U473" s="7">
        <f>VLOOKUP(K473, orders!A:I, 7,FALSE)</f>
        <v>64</v>
      </c>
      <c r="V473" s="7" t="str">
        <f>VLOOKUP(K473, orders!A:I, 8,FALSE)</f>
        <v>Victoria</v>
      </c>
      <c r="W473" s="5">
        <f>VLOOKUP(P473, customers!A:D, 1, FALSE)</f>
        <v>366</v>
      </c>
      <c r="X473" s="7" t="str">
        <f>VLOOKUP(P473, customers!A:D, 2, FALSE)</f>
        <v>Geraldine Naulty</v>
      </c>
      <c r="Y473" s="7"/>
    </row>
    <row r="474" spans="1:25">
      <c r="A474" s="2">
        <v>472</v>
      </c>
      <c r="B474" s="2" t="s">
        <v>3466</v>
      </c>
      <c r="C474" s="2" t="s">
        <v>3502</v>
      </c>
      <c r="D474" s="2" t="s">
        <v>3028</v>
      </c>
      <c r="E474" s="2" t="s">
        <v>3046</v>
      </c>
      <c r="F474" s="2">
        <v>110</v>
      </c>
      <c r="G474" s="2">
        <v>72</v>
      </c>
      <c r="H474" s="2" t="s">
        <v>3520</v>
      </c>
      <c r="I474" s="6">
        <f>VLOOKUP(A474, sales!A:F, 6,FALSE)</f>
        <v>93</v>
      </c>
      <c r="J474" s="7">
        <f>VLOOKUP(A474, sales!A:F, 1,FALSE)</f>
        <v>472</v>
      </c>
      <c r="K474" s="7">
        <f>VLOOKUP(A474, sales!A:F, 2,FALSE)</f>
        <v>104</v>
      </c>
      <c r="L474" s="7">
        <f>VLOOKUP(A474, sales!A:F, 3,FALSE)</f>
        <v>1066</v>
      </c>
      <c r="M474" s="7">
        <f>VLOOKUP(A474, sales!A:F, 4,FALSE)</f>
        <v>93</v>
      </c>
      <c r="N474" s="7">
        <f>VLOOKUP(A474, sales!A:F, 5,FALSE)</f>
        <v>1</v>
      </c>
      <c r="O474" s="5">
        <f>VLOOKUP(K474, orders!A:I, 1,FALSE)</f>
        <v>104</v>
      </c>
      <c r="P474" s="7">
        <f>VLOOKUP(K474, orders!A:I, 2,FALSE)</f>
        <v>366</v>
      </c>
      <c r="Q474" s="7">
        <f>VLOOKUP(K474, orders!A:I, 3,FALSE)</f>
        <v>11454</v>
      </c>
      <c r="R474" s="10">
        <f>VLOOKUP(K474, orders!A:I, 4,FALSE)</f>
        <v>44352</v>
      </c>
      <c r="S474" s="11">
        <f>VLOOKUP(K474, orders!A:I, 5,FALSE)</f>
        <v>44370</v>
      </c>
      <c r="T474" s="7" t="str">
        <f>VLOOKUP(K474, orders!A:I, 6,FALSE)</f>
        <v>Agender</v>
      </c>
      <c r="U474" s="7">
        <f>VLOOKUP(K474, orders!A:I, 7,FALSE)</f>
        <v>64</v>
      </c>
      <c r="V474" s="7" t="str">
        <f>VLOOKUP(K474, orders!A:I, 8,FALSE)</f>
        <v>Victoria</v>
      </c>
      <c r="W474" s="5">
        <f>VLOOKUP(P474, customers!A:D, 1, FALSE)</f>
        <v>366</v>
      </c>
      <c r="X474" s="7" t="str">
        <f>VLOOKUP(P474, customers!A:D, 2, FALSE)</f>
        <v>Geraldine Naulty</v>
      </c>
      <c r="Y474" s="7"/>
    </row>
    <row r="475" spans="1:25">
      <c r="A475" s="2">
        <v>473</v>
      </c>
      <c r="B475" s="2" t="s">
        <v>3466</v>
      </c>
      <c r="C475" s="2" t="s">
        <v>3502</v>
      </c>
      <c r="D475" s="2" t="s">
        <v>3030</v>
      </c>
      <c r="E475" s="2" t="s">
        <v>3046</v>
      </c>
      <c r="F475" s="2">
        <v>110</v>
      </c>
      <c r="G475" s="2">
        <v>43</v>
      </c>
      <c r="H475" s="2" t="s">
        <v>3521</v>
      </c>
      <c r="I475" s="6">
        <f>VLOOKUP(A475, sales!A:F, 6,FALSE)</f>
        <v>288</v>
      </c>
      <c r="J475" s="7">
        <f>VLOOKUP(A475, sales!A:F, 1,FALSE)</f>
        <v>473</v>
      </c>
      <c r="K475" s="7">
        <f>VLOOKUP(A475, sales!A:F, 2,FALSE)</f>
        <v>104</v>
      </c>
      <c r="L475" s="7">
        <f>VLOOKUP(A475, sales!A:F, 3,FALSE)</f>
        <v>927</v>
      </c>
      <c r="M475" s="7">
        <f>VLOOKUP(A475, sales!A:F, 4,FALSE)</f>
        <v>96</v>
      </c>
      <c r="N475" s="7">
        <f>VLOOKUP(A475, sales!A:F, 5,FALSE)</f>
        <v>3</v>
      </c>
      <c r="O475" s="5">
        <f>VLOOKUP(K475, orders!A:I, 1,FALSE)</f>
        <v>104</v>
      </c>
      <c r="P475" s="7">
        <f>VLOOKUP(K475, orders!A:I, 2,FALSE)</f>
        <v>366</v>
      </c>
      <c r="Q475" s="7">
        <f>VLOOKUP(K475, orders!A:I, 3,FALSE)</f>
        <v>11454</v>
      </c>
      <c r="R475" s="10">
        <f>VLOOKUP(K475, orders!A:I, 4,FALSE)</f>
        <v>44352</v>
      </c>
      <c r="S475" s="11">
        <f>VLOOKUP(K475, orders!A:I, 5,FALSE)</f>
        <v>44370</v>
      </c>
      <c r="T475" s="7" t="str">
        <f>VLOOKUP(K475, orders!A:I, 6,FALSE)</f>
        <v>Agender</v>
      </c>
      <c r="U475" s="7">
        <f>VLOOKUP(K475, orders!A:I, 7,FALSE)</f>
        <v>64</v>
      </c>
      <c r="V475" s="7" t="str">
        <f>VLOOKUP(K475, orders!A:I, 8,FALSE)</f>
        <v>Victoria</v>
      </c>
      <c r="W475" s="5">
        <f>VLOOKUP(P475, customers!A:D, 1, FALSE)</f>
        <v>366</v>
      </c>
      <c r="X475" s="7" t="str">
        <f>VLOOKUP(P475, customers!A:D, 2, FALSE)</f>
        <v>Geraldine Naulty</v>
      </c>
      <c r="Y475" s="7"/>
    </row>
    <row r="476" spans="1:25">
      <c r="A476" s="2">
        <v>474</v>
      </c>
      <c r="B476" s="2" t="s">
        <v>3466</v>
      </c>
      <c r="C476" s="2" t="s">
        <v>3502</v>
      </c>
      <c r="D476" s="2" t="s">
        <v>3032</v>
      </c>
      <c r="E476" s="2" t="s">
        <v>3046</v>
      </c>
      <c r="F476" s="2">
        <v>110</v>
      </c>
      <c r="G476" s="2">
        <v>42</v>
      </c>
      <c r="H476" s="2" t="s">
        <v>3522</v>
      </c>
      <c r="I476" s="6">
        <f>VLOOKUP(A476, sales!A:F, 6,FALSE)</f>
        <v>119</v>
      </c>
      <c r="J476" s="7">
        <f>VLOOKUP(A476, sales!A:F, 1,FALSE)</f>
        <v>474</v>
      </c>
      <c r="K476" s="7">
        <f>VLOOKUP(A476, sales!A:F, 2,FALSE)</f>
        <v>104</v>
      </c>
      <c r="L476" s="7">
        <f>VLOOKUP(A476, sales!A:F, 3,FALSE)</f>
        <v>385</v>
      </c>
      <c r="M476" s="7">
        <f>VLOOKUP(A476, sales!A:F, 4,FALSE)</f>
        <v>119</v>
      </c>
      <c r="N476" s="7">
        <f>VLOOKUP(A476, sales!A:F, 5,FALSE)</f>
        <v>1</v>
      </c>
      <c r="O476" s="5">
        <f>VLOOKUP(K476, orders!A:I, 1,FALSE)</f>
        <v>104</v>
      </c>
      <c r="P476" s="7">
        <f>VLOOKUP(K476, orders!A:I, 2,FALSE)</f>
        <v>366</v>
      </c>
      <c r="Q476" s="7">
        <f>VLOOKUP(K476, orders!A:I, 3,FALSE)</f>
        <v>11454</v>
      </c>
      <c r="R476" s="10">
        <f>VLOOKUP(K476, orders!A:I, 4,FALSE)</f>
        <v>44352</v>
      </c>
      <c r="S476" s="11">
        <f>VLOOKUP(K476, orders!A:I, 5,FALSE)</f>
        <v>44370</v>
      </c>
      <c r="T476" s="7" t="str">
        <f>VLOOKUP(K476, orders!A:I, 6,FALSE)</f>
        <v>Agender</v>
      </c>
      <c r="U476" s="7">
        <f>VLOOKUP(K476, orders!A:I, 7,FALSE)</f>
        <v>64</v>
      </c>
      <c r="V476" s="7" t="str">
        <f>VLOOKUP(K476, orders!A:I, 8,FALSE)</f>
        <v>Victoria</v>
      </c>
      <c r="W476" s="5">
        <f>VLOOKUP(P476, customers!A:D, 1, FALSE)</f>
        <v>366</v>
      </c>
      <c r="X476" s="7" t="str">
        <f>VLOOKUP(P476, customers!A:D, 2, FALSE)</f>
        <v>Geraldine Naulty</v>
      </c>
      <c r="Y476" s="7"/>
    </row>
    <row r="477" spans="1:25">
      <c r="A477" s="2">
        <v>475</v>
      </c>
      <c r="B477" s="2" t="s">
        <v>3466</v>
      </c>
      <c r="C477" s="2" t="s">
        <v>3502</v>
      </c>
      <c r="D477" s="2" t="s">
        <v>3023</v>
      </c>
      <c r="E477" s="2" t="s">
        <v>3052</v>
      </c>
      <c r="F477" s="2">
        <v>110</v>
      </c>
      <c r="G477" s="2">
        <v>57</v>
      </c>
      <c r="H477" s="2" t="s">
        <v>3523</v>
      </c>
      <c r="I477" s="6">
        <f>VLOOKUP(A477, sales!A:F, 6,FALSE)</f>
        <v>230</v>
      </c>
      <c r="J477" s="7">
        <f>VLOOKUP(A477, sales!A:F, 1,FALSE)</f>
        <v>475</v>
      </c>
      <c r="K477" s="7">
        <f>VLOOKUP(A477, sales!A:F, 2,FALSE)</f>
        <v>104</v>
      </c>
      <c r="L477" s="7">
        <f>VLOOKUP(A477, sales!A:F, 3,FALSE)</f>
        <v>1098</v>
      </c>
      <c r="M477" s="7">
        <f>VLOOKUP(A477, sales!A:F, 4,FALSE)</f>
        <v>115</v>
      </c>
      <c r="N477" s="7">
        <f>VLOOKUP(A477, sales!A:F, 5,FALSE)</f>
        <v>2</v>
      </c>
      <c r="O477" s="5">
        <f>VLOOKUP(K477, orders!A:I, 1,FALSE)</f>
        <v>104</v>
      </c>
      <c r="P477" s="7">
        <f>VLOOKUP(K477, orders!A:I, 2,FALSE)</f>
        <v>366</v>
      </c>
      <c r="Q477" s="7">
        <f>VLOOKUP(K477, orders!A:I, 3,FALSE)</f>
        <v>11454</v>
      </c>
      <c r="R477" s="10">
        <f>VLOOKUP(K477, orders!A:I, 4,FALSE)</f>
        <v>44352</v>
      </c>
      <c r="S477" s="11">
        <f>VLOOKUP(K477, orders!A:I, 5,FALSE)</f>
        <v>44370</v>
      </c>
      <c r="T477" s="7" t="str">
        <f>VLOOKUP(K477, orders!A:I, 6,FALSE)</f>
        <v>Agender</v>
      </c>
      <c r="U477" s="7">
        <f>VLOOKUP(K477, orders!A:I, 7,FALSE)</f>
        <v>64</v>
      </c>
      <c r="V477" s="7" t="str">
        <f>VLOOKUP(K477, orders!A:I, 8,FALSE)</f>
        <v>Victoria</v>
      </c>
      <c r="W477" s="5">
        <f>VLOOKUP(P477, customers!A:D, 1, FALSE)</f>
        <v>366</v>
      </c>
      <c r="X477" s="7" t="str">
        <f>VLOOKUP(P477, customers!A:D, 2, FALSE)</f>
        <v>Geraldine Naulty</v>
      </c>
      <c r="Y477" s="7"/>
    </row>
    <row r="478" spans="1:25">
      <c r="A478" s="2">
        <v>476</v>
      </c>
      <c r="B478" s="2" t="s">
        <v>3466</v>
      </c>
      <c r="C478" s="2" t="s">
        <v>3502</v>
      </c>
      <c r="D478" s="2" t="s">
        <v>3026</v>
      </c>
      <c r="E478" s="2" t="s">
        <v>3052</v>
      </c>
      <c r="F478" s="2">
        <v>110</v>
      </c>
      <c r="G478" s="2">
        <v>76</v>
      </c>
      <c r="H478" s="2" t="s">
        <v>3524</v>
      </c>
      <c r="I478" s="6">
        <f>VLOOKUP(A478, sales!A:F, 6,FALSE)</f>
        <v>190</v>
      </c>
      <c r="J478" s="7">
        <f>VLOOKUP(A478, sales!A:F, 1,FALSE)</f>
        <v>476</v>
      </c>
      <c r="K478" s="7">
        <f>VLOOKUP(A478, sales!A:F, 2,FALSE)</f>
        <v>105</v>
      </c>
      <c r="L478" s="7">
        <f>VLOOKUP(A478, sales!A:F, 3,FALSE)</f>
        <v>269</v>
      </c>
      <c r="M478" s="7">
        <f>VLOOKUP(A478, sales!A:F, 4,FALSE)</f>
        <v>95</v>
      </c>
      <c r="N478" s="7">
        <f>VLOOKUP(A478, sales!A:F, 5,FALSE)</f>
        <v>2</v>
      </c>
      <c r="O478" s="5">
        <f>VLOOKUP(K478, orders!A:I, 1,FALSE)</f>
        <v>105</v>
      </c>
      <c r="P478" s="7">
        <f>VLOOKUP(K478, orders!A:I, 2,FALSE)</f>
        <v>456</v>
      </c>
      <c r="Q478" s="7">
        <f>VLOOKUP(K478, orders!A:I, 3,FALSE)</f>
        <v>46013</v>
      </c>
      <c r="R478" s="10">
        <f>VLOOKUP(K478, orders!A:I, 4,FALSE)</f>
        <v>44372</v>
      </c>
      <c r="S478" s="11">
        <f>VLOOKUP(K478, orders!A:I, 5,FALSE)</f>
        <v>44391</v>
      </c>
      <c r="T478" s="7" t="str">
        <f>VLOOKUP(K478, orders!A:I, 6,FALSE)</f>
        <v>Agender</v>
      </c>
      <c r="U478" s="7">
        <f>VLOOKUP(K478, orders!A:I, 7,FALSE)</f>
        <v>33</v>
      </c>
      <c r="V478" s="7" t="str">
        <f>VLOOKUP(K478, orders!A:I, 8,FALSE)</f>
        <v>Queensland</v>
      </c>
      <c r="W478" s="5">
        <f>VLOOKUP(P478, customers!A:D, 1, FALSE)</f>
        <v>456</v>
      </c>
      <c r="X478" s="7" t="str">
        <f>VLOOKUP(P478, customers!A:D, 2, FALSE)</f>
        <v>Joelynn Remington</v>
      </c>
      <c r="Y478" s="7"/>
    </row>
    <row r="479" spans="1:25">
      <c r="A479" s="2">
        <v>477</v>
      </c>
      <c r="B479" s="2" t="s">
        <v>3466</v>
      </c>
      <c r="C479" s="2" t="s">
        <v>3502</v>
      </c>
      <c r="D479" s="2" t="s">
        <v>3028</v>
      </c>
      <c r="E479" s="2" t="s">
        <v>3052</v>
      </c>
      <c r="F479" s="2">
        <v>110</v>
      </c>
      <c r="G479" s="2">
        <v>60</v>
      </c>
      <c r="H479" s="2" t="s">
        <v>3525</v>
      </c>
      <c r="I479" s="6">
        <f>VLOOKUP(A479, sales!A:F, 6,FALSE)</f>
        <v>96</v>
      </c>
      <c r="J479" s="7">
        <f>VLOOKUP(A479, sales!A:F, 1,FALSE)</f>
        <v>477</v>
      </c>
      <c r="K479" s="7">
        <f>VLOOKUP(A479, sales!A:F, 2,FALSE)</f>
        <v>105</v>
      </c>
      <c r="L479" s="7">
        <f>VLOOKUP(A479, sales!A:F, 3,FALSE)</f>
        <v>929</v>
      </c>
      <c r="M479" s="7">
        <f>VLOOKUP(A479, sales!A:F, 4,FALSE)</f>
        <v>96</v>
      </c>
      <c r="N479" s="7">
        <f>VLOOKUP(A479, sales!A:F, 5,FALSE)</f>
        <v>1</v>
      </c>
      <c r="O479" s="5">
        <f>VLOOKUP(K479, orders!A:I, 1,FALSE)</f>
        <v>105</v>
      </c>
      <c r="P479" s="7">
        <f>VLOOKUP(K479, orders!A:I, 2,FALSE)</f>
        <v>456</v>
      </c>
      <c r="Q479" s="7">
        <f>VLOOKUP(K479, orders!A:I, 3,FALSE)</f>
        <v>46013</v>
      </c>
      <c r="R479" s="10">
        <f>VLOOKUP(K479, orders!A:I, 4,FALSE)</f>
        <v>44372</v>
      </c>
      <c r="S479" s="11">
        <f>VLOOKUP(K479, orders!A:I, 5,FALSE)</f>
        <v>44391</v>
      </c>
      <c r="T479" s="7" t="str">
        <f>VLOOKUP(K479, orders!A:I, 6,FALSE)</f>
        <v>Agender</v>
      </c>
      <c r="U479" s="7">
        <f>VLOOKUP(K479, orders!A:I, 7,FALSE)</f>
        <v>33</v>
      </c>
      <c r="V479" s="7" t="str">
        <f>VLOOKUP(K479, orders!A:I, 8,FALSE)</f>
        <v>Queensland</v>
      </c>
      <c r="W479" s="5">
        <f>VLOOKUP(P479, customers!A:D, 1, FALSE)</f>
        <v>456</v>
      </c>
      <c r="X479" s="7" t="str">
        <f>VLOOKUP(P479, customers!A:D, 2, FALSE)</f>
        <v>Joelynn Remington</v>
      </c>
      <c r="Y479" s="7"/>
    </row>
    <row r="480" spans="1:25">
      <c r="A480" s="2">
        <v>478</v>
      </c>
      <c r="B480" s="2" t="s">
        <v>3466</v>
      </c>
      <c r="C480" s="2" t="s">
        <v>3502</v>
      </c>
      <c r="D480" s="2" t="s">
        <v>3030</v>
      </c>
      <c r="E480" s="2" t="s">
        <v>3052</v>
      </c>
      <c r="F480" s="2">
        <v>110</v>
      </c>
      <c r="G480" s="2">
        <v>48</v>
      </c>
      <c r="H480" s="2" t="s">
        <v>3526</v>
      </c>
      <c r="I480" s="6">
        <f>VLOOKUP(A480, sales!A:F, 6,FALSE)</f>
        <v>186</v>
      </c>
      <c r="J480" s="7">
        <f>VLOOKUP(A480, sales!A:F, 1,FALSE)</f>
        <v>478</v>
      </c>
      <c r="K480" s="7">
        <f>VLOOKUP(A480, sales!A:F, 2,FALSE)</f>
        <v>106</v>
      </c>
      <c r="L480" s="7">
        <f>VLOOKUP(A480, sales!A:F, 3,FALSE)</f>
        <v>639</v>
      </c>
      <c r="M480" s="7">
        <f>VLOOKUP(A480, sales!A:F, 4,FALSE)</f>
        <v>93</v>
      </c>
      <c r="N480" s="7">
        <f>VLOOKUP(A480, sales!A:F, 5,FALSE)</f>
        <v>2</v>
      </c>
      <c r="O480" s="5">
        <f>VLOOKUP(K480, orders!A:I, 1,FALSE)</f>
        <v>106</v>
      </c>
      <c r="P480" s="7">
        <f>VLOOKUP(K480, orders!A:I, 2,FALSE)</f>
        <v>573</v>
      </c>
      <c r="Q480" s="7">
        <f>VLOOKUP(K480, orders!A:I, 3,FALSE)</f>
        <v>12033</v>
      </c>
      <c r="R480" s="10">
        <f>VLOOKUP(K480, orders!A:I, 4,FALSE)</f>
        <v>44264</v>
      </c>
      <c r="S480" s="11">
        <f>VLOOKUP(K480, orders!A:I, 5,FALSE)</f>
        <v>44283</v>
      </c>
      <c r="T480" s="7" t="str">
        <f>VLOOKUP(K480, orders!A:I, 6,FALSE)</f>
        <v>Male</v>
      </c>
      <c r="U480" s="7">
        <f>VLOOKUP(K480, orders!A:I, 7,FALSE)</f>
        <v>37</v>
      </c>
      <c r="V480" s="7" t="str">
        <f>VLOOKUP(K480, orders!A:I, 8,FALSE)</f>
        <v>South Australia</v>
      </c>
      <c r="W480" s="5">
        <f>VLOOKUP(P480, customers!A:D, 1, FALSE)</f>
        <v>573</v>
      </c>
      <c r="X480" s="7" t="str">
        <f>VLOOKUP(P480, customers!A:D, 2, FALSE)</f>
        <v>Atlante Dissman</v>
      </c>
      <c r="Y480" s="7"/>
    </row>
    <row r="481" spans="1:25">
      <c r="A481" s="2">
        <v>479</v>
      </c>
      <c r="B481" s="2" t="s">
        <v>3466</v>
      </c>
      <c r="C481" s="2" t="s">
        <v>3502</v>
      </c>
      <c r="D481" s="2" t="s">
        <v>3032</v>
      </c>
      <c r="E481" s="2" t="s">
        <v>3052</v>
      </c>
      <c r="F481" s="2">
        <v>110</v>
      </c>
      <c r="G481" s="2">
        <v>80</v>
      </c>
      <c r="H481" s="2" t="s">
        <v>3527</v>
      </c>
      <c r="I481" s="6">
        <f>VLOOKUP(A481, sales!A:F, 6,FALSE)</f>
        <v>279</v>
      </c>
      <c r="J481" s="7">
        <f>VLOOKUP(A481, sales!A:F, 1,FALSE)</f>
        <v>479</v>
      </c>
      <c r="K481" s="7">
        <f>VLOOKUP(A481, sales!A:F, 2,FALSE)</f>
        <v>106</v>
      </c>
      <c r="L481" s="7">
        <f>VLOOKUP(A481, sales!A:F, 3,FALSE)</f>
        <v>1069</v>
      </c>
      <c r="M481" s="7">
        <f>VLOOKUP(A481, sales!A:F, 4,FALSE)</f>
        <v>93</v>
      </c>
      <c r="N481" s="7">
        <f>VLOOKUP(A481, sales!A:F, 5,FALSE)</f>
        <v>3</v>
      </c>
      <c r="O481" s="5">
        <f>VLOOKUP(K481, orders!A:I, 1,FALSE)</f>
        <v>106</v>
      </c>
      <c r="P481" s="7">
        <f>VLOOKUP(K481, orders!A:I, 2,FALSE)</f>
        <v>573</v>
      </c>
      <c r="Q481" s="7">
        <f>VLOOKUP(K481, orders!A:I, 3,FALSE)</f>
        <v>12033</v>
      </c>
      <c r="R481" s="10">
        <f>VLOOKUP(K481, orders!A:I, 4,FALSE)</f>
        <v>44264</v>
      </c>
      <c r="S481" s="11">
        <f>VLOOKUP(K481, orders!A:I, 5,FALSE)</f>
        <v>44283</v>
      </c>
      <c r="T481" s="7" t="str">
        <f>VLOOKUP(K481, orders!A:I, 6,FALSE)</f>
        <v>Male</v>
      </c>
      <c r="U481" s="7">
        <f>VLOOKUP(K481, orders!A:I, 7,FALSE)</f>
        <v>37</v>
      </c>
      <c r="V481" s="7" t="str">
        <f>VLOOKUP(K481, orders!A:I, 8,FALSE)</f>
        <v>South Australia</v>
      </c>
      <c r="W481" s="5">
        <f>VLOOKUP(P481, customers!A:D, 1, FALSE)</f>
        <v>573</v>
      </c>
      <c r="X481" s="7" t="str">
        <f>VLOOKUP(P481, customers!A:D, 2, FALSE)</f>
        <v>Atlante Dissman</v>
      </c>
      <c r="Y481" s="7"/>
    </row>
    <row r="482" spans="1:25">
      <c r="A482" s="2">
        <v>480</v>
      </c>
      <c r="B482" s="2" t="s">
        <v>3466</v>
      </c>
      <c r="C482" s="2" t="s">
        <v>3502</v>
      </c>
      <c r="D482" s="2" t="s">
        <v>3023</v>
      </c>
      <c r="E482" s="2" t="s">
        <v>3058</v>
      </c>
      <c r="F482" s="2">
        <v>110</v>
      </c>
      <c r="G482" s="2">
        <v>46</v>
      </c>
      <c r="H482" s="2" t="s">
        <v>3528</v>
      </c>
      <c r="I482" s="6">
        <f>VLOOKUP(A482, sales!A:F, 6,FALSE)</f>
        <v>345</v>
      </c>
      <c r="J482" s="7">
        <f>VLOOKUP(A482, sales!A:F, 1,FALSE)</f>
        <v>480</v>
      </c>
      <c r="K482" s="7">
        <f>VLOOKUP(A482, sales!A:F, 2,FALSE)</f>
        <v>106</v>
      </c>
      <c r="L482" s="7">
        <f>VLOOKUP(A482, sales!A:F, 3,FALSE)</f>
        <v>1105</v>
      </c>
      <c r="M482" s="7">
        <f>VLOOKUP(A482, sales!A:F, 4,FALSE)</f>
        <v>115</v>
      </c>
      <c r="N482" s="7">
        <f>VLOOKUP(A482, sales!A:F, 5,FALSE)</f>
        <v>3</v>
      </c>
      <c r="O482" s="5">
        <f>VLOOKUP(K482, orders!A:I, 1,FALSE)</f>
        <v>106</v>
      </c>
      <c r="P482" s="7">
        <f>VLOOKUP(K482, orders!A:I, 2,FALSE)</f>
        <v>573</v>
      </c>
      <c r="Q482" s="7">
        <f>VLOOKUP(K482, orders!A:I, 3,FALSE)</f>
        <v>12033</v>
      </c>
      <c r="R482" s="10">
        <f>VLOOKUP(K482, orders!A:I, 4,FALSE)</f>
        <v>44264</v>
      </c>
      <c r="S482" s="11">
        <f>VLOOKUP(K482, orders!A:I, 5,FALSE)</f>
        <v>44283</v>
      </c>
      <c r="T482" s="7" t="str">
        <f>VLOOKUP(K482, orders!A:I, 6,FALSE)</f>
        <v>Male</v>
      </c>
      <c r="U482" s="7">
        <f>VLOOKUP(K482, orders!A:I, 7,FALSE)</f>
        <v>37</v>
      </c>
      <c r="V482" s="7" t="str">
        <f>VLOOKUP(K482, orders!A:I, 8,FALSE)</f>
        <v>South Australia</v>
      </c>
      <c r="W482" s="5">
        <f>VLOOKUP(P482, customers!A:D, 1, FALSE)</f>
        <v>573</v>
      </c>
      <c r="X482" s="7" t="str">
        <f>VLOOKUP(P482, customers!A:D, 2, FALSE)</f>
        <v>Atlante Dissman</v>
      </c>
      <c r="Y482" s="7"/>
    </row>
    <row r="483" spans="1:25">
      <c r="A483" s="2">
        <v>481</v>
      </c>
      <c r="B483" s="2" t="s">
        <v>3466</v>
      </c>
      <c r="C483" s="2" t="s">
        <v>3502</v>
      </c>
      <c r="D483" s="2" t="s">
        <v>3026</v>
      </c>
      <c r="E483" s="2" t="s">
        <v>3058</v>
      </c>
      <c r="F483" s="2">
        <v>110</v>
      </c>
      <c r="G483" s="2">
        <v>62</v>
      </c>
      <c r="H483" s="2" t="s">
        <v>3529</v>
      </c>
      <c r="I483" s="6">
        <f>VLOOKUP(A483, sales!A:F, 6,FALSE)</f>
        <v>208</v>
      </c>
      <c r="J483" s="7">
        <f>VLOOKUP(A483, sales!A:F, 1,FALSE)</f>
        <v>481</v>
      </c>
      <c r="K483" s="7">
        <f>VLOOKUP(A483, sales!A:F, 2,FALSE)</f>
        <v>107</v>
      </c>
      <c r="L483" s="7">
        <f>VLOOKUP(A483, sales!A:F, 3,FALSE)</f>
        <v>39</v>
      </c>
      <c r="M483" s="7">
        <f>VLOOKUP(A483, sales!A:F, 4,FALSE)</f>
        <v>104</v>
      </c>
      <c r="N483" s="7">
        <f>VLOOKUP(A483, sales!A:F, 5,FALSE)</f>
        <v>2</v>
      </c>
      <c r="O483" s="5">
        <f>VLOOKUP(K483, orders!A:I, 1,FALSE)</f>
        <v>107</v>
      </c>
      <c r="P483" s="7">
        <f>VLOOKUP(K483, orders!A:I, 2,FALSE)</f>
        <v>127</v>
      </c>
      <c r="Q483" s="7">
        <f>VLOOKUP(K483, orders!A:I, 3,FALSE)</f>
        <v>58760</v>
      </c>
      <c r="R483" s="10">
        <f>VLOOKUP(K483, orders!A:I, 4,FALSE)</f>
        <v>44207</v>
      </c>
      <c r="S483" s="11">
        <f>VLOOKUP(K483, orders!A:I, 5,FALSE)</f>
        <v>44230</v>
      </c>
      <c r="T483" s="7" t="str">
        <f>VLOOKUP(K483, orders!A:I, 6,FALSE)</f>
        <v>Genderfluid</v>
      </c>
      <c r="U483" s="7">
        <f>VLOOKUP(K483, orders!A:I, 7,FALSE)</f>
        <v>30</v>
      </c>
      <c r="V483" s="7" t="str">
        <f>VLOOKUP(K483, orders!A:I, 8,FALSE)</f>
        <v>Western Australia</v>
      </c>
      <c r="W483" s="5">
        <f>VLOOKUP(P483, customers!A:D, 1, FALSE)</f>
        <v>127</v>
      </c>
      <c r="X483" s="7" t="str">
        <f>VLOOKUP(P483, customers!A:D, 2, FALSE)</f>
        <v>Merl Gayforth</v>
      </c>
      <c r="Y483" s="7"/>
    </row>
    <row r="484" spans="1:25">
      <c r="A484" s="2">
        <v>482</v>
      </c>
      <c r="B484" s="2" t="s">
        <v>3466</v>
      </c>
      <c r="C484" s="2" t="s">
        <v>3502</v>
      </c>
      <c r="D484" s="2" t="s">
        <v>3028</v>
      </c>
      <c r="E484" s="2" t="s">
        <v>3058</v>
      </c>
      <c r="F484" s="2">
        <v>110</v>
      </c>
      <c r="G484" s="2">
        <v>49</v>
      </c>
      <c r="H484" s="2" t="s">
        <v>3530</v>
      </c>
      <c r="I484" s="6">
        <f>VLOOKUP(A484, sales!A:F, 6,FALSE)</f>
        <v>119</v>
      </c>
      <c r="J484" s="7">
        <f>VLOOKUP(A484, sales!A:F, 1,FALSE)</f>
        <v>482</v>
      </c>
      <c r="K484" s="7">
        <f>VLOOKUP(A484, sales!A:F, 2,FALSE)</f>
        <v>107</v>
      </c>
      <c r="L484" s="7">
        <f>VLOOKUP(A484, sales!A:F, 3,FALSE)</f>
        <v>388</v>
      </c>
      <c r="M484" s="7">
        <f>VLOOKUP(A484, sales!A:F, 4,FALSE)</f>
        <v>119</v>
      </c>
      <c r="N484" s="7">
        <f>VLOOKUP(A484, sales!A:F, 5,FALSE)</f>
        <v>1</v>
      </c>
      <c r="O484" s="5">
        <f>VLOOKUP(K484, orders!A:I, 1,FALSE)</f>
        <v>107</v>
      </c>
      <c r="P484" s="7">
        <f>VLOOKUP(K484, orders!A:I, 2,FALSE)</f>
        <v>127</v>
      </c>
      <c r="Q484" s="7">
        <f>VLOOKUP(K484, orders!A:I, 3,FALSE)</f>
        <v>58760</v>
      </c>
      <c r="R484" s="10">
        <f>VLOOKUP(K484, orders!A:I, 4,FALSE)</f>
        <v>44207</v>
      </c>
      <c r="S484" s="11">
        <f>VLOOKUP(K484, orders!A:I, 5,FALSE)</f>
        <v>44230</v>
      </c>
      <c r="T484" s="7" t="str">
        <f>VLOOKUP(K484, orders!A:I, 6,FALSE)</f>
        <v>Genderfluid</v>
      </c>
      <c r="U484" s="7">
        <f>VLOOKUP(K484, orders!A:I, 7,FALSE)</f>
        <v>30</v>
      </c>
      <c r="V484" s="7" t="str">
        <f>VLOOKUP(K484, orders!A:I, 8,FALSE)</f>
        <v>Western Australia</v>
      </c>
      <c r="W484" s="5">
        <f>VLOOKUP(P484, customers!A:D, 1, FALSE)</f>
        <v>127</v>
      </c>
      <c r="X484" s="7" t="str">
        <f>VLOOKUP(P484, customers!A:D, 2, FALSE)</f>
        <v>Merl Gayforth</v>
      </c>
      <c r="Y484" s="7"/>
    </row>
    <row r="485" spans="1:25">
      <c r="A485" s="2">
        <v>483</v>
      </c>
      <c r="B485" s="2" t="s">
        <v>3466</v>
      </c>
      <c r="C485" s="2" t="s">
        <v>3502</v>
      </c>
      <c r="D485" s="2" t="s">
        <v>3030</v>
      </c>
      <c r="E485" s="2" t="s">
        <v>3058</v>
      </c>
      <c r="F485" s="2">
        <v>110</v>
      </c>
      <c r="G485" s="2">
        <v>61</v>
      </c>
      <c r="H485" s="2" t="s">
        <v>3531</v>
      </c>
      <c r="I485" s="6">
        <f>VLOOKUP(A485, sales!A:F, 6,FALSE)</f>
        <v>218</v>
      </c>
      <c r="J485" s="7">
        <f>VLOOKUP(A485, sales!A:F, 1,FALSE)</f>
        <v>483</v>
      </c>
      <c r="K485" s="7">
        <f>VLOOKUP(A485, sales!A:F, 2,FALSE)</f>
        <v>107</v>
      </c>
      <c r="L485" s="7">
        <f>VLOOKUP(A485, sales!A:F, 3,FALSE)</f>
        <v>349</v>
      </c>
      <c r="M485" s="7">
        <f>VLOOKUP(A485, sales!A:F, 4,FALSE)</f>
        <v>109</v>
      </c>
      <c r="N485" s="7">
        <f>VLOOKUP(A485, sales!A:F, 5,FALSE)</f>
        <v>2</v>
      </c>
      <c r="O485" s="5">
        <f>VLOOKUP(K485, orders!A:I, 1,FALSE)</f>
        <v>107</v>
      </c>
      <c r="P485" s="7">
        <f>VLOOKUP(K485, orders!A:I, 2,FALSE)</f>
        <v>127</v>
      </c>
      <c r="Q485" s="7">
        <f>VLOOKUP(K485, orders!A:I, 3,FALSE)</f>
        <v>58760</v>
      </c>
      <c r="R485" s="10">
        <f>VLOOKUP(K485, orders!A:I, 4,FALSE)</f>
        <v>44207</v>
      </c>
      <c r="S485" s="11">
        <f>VLOOKUP(K485, orders!A:I, 5,FALSE)</f>
        <v>44230</v>
      </c>
      <c r="T485" s="7" t="str">
        <f>VLOOKUP(K485, orders!A:I, 6,FALSE)</f>
        <v>Genderfluid</v>
      </c>
      <c r="U485" s="7">
        <f>VLOOKUP(K485, orders!A:I, 7,FALSE)</f>
        <v>30</v>
      </c>
      <c r="V485" s="7" t="str">
        <f>VLOOKUP(K485, orders!A:I, 8,FALSE)</f>
        <v>Western Australia</v>
      </c>
      <c r="W485" s="5">
        <f>VLOOKUP(P485, customers!A:D, 1, FALSE)</f>
        <v>127</v>
      </c>
      <c r="X485" s="7" t="str">
        <f>VLOOKUP(P485, customers!A:D, 2, FALSE)</f>
        <v>Merl Gayforth</v>
      </c>
      <c r="Y485" s="7"/>
    </row>
    <row r="486" spans="1:25">
      <c r="A486" s="2">
        <v>484</v>
      </c>
      <c r="B486" s="2" t="s">
        <v>3466</v>
      </c>
      <c r="C486" s="2" t="s">
        <v>3502</v>
      </c>
      <c r="D486" s="2" t="s">
        <v>3032</v>
      </c>
      <c r="E486" s="2" t="s">
        <v>3058</v>
      </c>
      <c r="F486" s="2">
        <v>110</v>
      </c>
      <c r="G486" s="2">
        <v>60</v>
      </c>
      <c r="H486" s="2" t="s">
        <v>3532</v>
      </c>
      <c r="I486" s="6">
        <f>VLOOKUP(A486, sales!A:F, 6,FALSE)</f>
        <v>294</v>
      </c>
      <c r="J486" s="7">
        <f>VLOOKUP(A486, sales!A:F, 1,FALSE)</f>
        <v>484</v>
      </c>
      <c r="K486" s="7">
        <f>VLOOKUP(A486, sales!A:F, 2,FALSE)</f>
        <v>107</v>
      </c>
      <c r="L486" s="7">
        <f>VLOOKUP(A486, sales!A:F, 3,FALSE)</f>
        <v>203</v>
      </c>
      <c r="M486" s="7">
        <f>VLOOKUP(A486, sales!A:F, 4,FALSE)</f>
        <v>98</v>
      </c>
      <c r="N486" s="7">
        <f>VLOOKUP(A486, sales!A:F, 5,FALSE)</f>
        <v>3</v>
      </c>
      <c r="O486" s="5">
        <f>VLOOKUP(K486, orders!A:I, 1,FALSE)</f>
        <v>107</v>
      </c>
      <c r="P486" s="7">
        <f>VLOOKUP(K486, orders!A:I, 2,FALSE)</f>
        <v>127</v>
      </c>
      <c r="Q486" s="7">
        <f>VLOOKUP(K486, orders!A:I, 3,FALSE)</f>
        <v>58760</v>
      </c>
      <c r="R486" s="10">
        <f>VLOOKUP(K486, orders!A:I, 4,FALSE)</f>
        <v>44207</v>
      </c>
      <c r="S486" s="11">
        <f>VLOOKUP(K486, orders!A:I, 5,FALSE)</f>
        <v>44230</v>
      </c>
      <c r="T486" s="7" t="str">
        <f>VLOOKUP(K486, orders!A:I, 6,FALSE)</f>
        <v>Genderfluid</v>
      </c>
      <c r="U486" s="7">
        <f>VLOOKUP(K486, orders!A:I, 7,FALSE)</f>
        <v>30</v>
      </c>
      <c r="V486" s="7" t="str">
        <f>VLOOKUP(K486, orders!A:I, 8,FALSE)</f>
        <v>Western Australia</v>
      </c>
      <c r="W486" s="5">
        <f>VLOOKUP(P486, customers!A:D, 1, FALSE)</f>
        <v>127</v>
      </c>
      <c r="X486" s="7" t="str">
        <f>VLOOKUP(P486, customers!A:D, 2, FALSE)</f>
        <v>Merl Gayforth</v>
      </c>
      <c r="Y486" s="7"/>
    </row>
    <row r="487" spans="1:25">
      <c r="A487" s="2">
        <v>485</v>
      </c>
      <c r="B487" s="2" t="s">
        <v>3466</v>
      </c>
      <c r="C487" s="2" t="s">
        <v>3502</v>
      </c>
      <c r="D487" s="2" t="s">
        <v>3023</v>
      </c>
      <c r="E487" s="2" t="s">
        <v>3064</v>
      </c>
      <c r="F487" s="2">
        <v>110</v>
      </c>
      <c r="G487" s="2">
        <v>74</v>
      </c>
      <c r="H487" s="2" t="s">
        <v>3533</v>
      </c>
      <c r="I487" s="6">
        <f>VLOOKUP(A487, sales!A:F, 6,FALSE)</f>
        <v>94</v>
      </c>
      <c r="J487" s="7">
        <f>VLOOKUP(A487, sales!A:F, 1,FALSE)</f>
        <v>485</v>
      </c>
      <c r="K487" s="7">
        <f>VLOOKUP(A487, sales!A:F, 2,FALSE)</f>
        <v>107</v>
      </c>
      <c r="L487" s="7">
        <f>VLOOKUP(A487, sales!A:F, 3,FALSE)</f>
        <v>882</v>
      </c>
      <c r="M487" s="7">
        <f>VLOOKUP(A487, sales!A:F, 4,FALSE)</f>
        <v>94</v>
      </c>
      <c r="N487" s="7">
        <f>VLOOKUP(A487, sales!A:F, 5,FALSE)</f>
        <v>1</v>
      </c>
      <c r="O487" s="5">
        <f>VLOOKUP(K487, orders!A:I, 1,FALSE)</f>
        <v>107</v>
      </c>
      <c r="P487" s="7">
        <f>VLOOKUP(K487, orders!A:I, 2,FALSE)</f>
        <v>127</v>
      </c>
      <c r="Q487" s="7">
        <f>VLOOKUP(K487, orders!A:I, 3,FALSE)</f>
        <v>58760</v>
      </c>
      <c r="R487" s="10">
        <f>VLOOKUP(K487, orders!A:I, 4,FALSE)</f>
        <v>44207</v>
      </c>
      <c r="S487" s="11">
        <f>VLOOKUP(K487, orders!A:I, 5,FALSE)</f>
        <v>44230</v>
      </c>
      <c r="T487" s="7" t="str">
        <f>VLOOKUP(K487, orders!A:I, 6,FALSE)</f>
        <v>Genderfluid</v>
      </c>
      <c r="U487" s="7">
        <f>VLOOKUP(K487, orders!A:I, 7,FALSE)</f>
        <v>30</v>
      </c>
      <c r="V487" s="7" t="str">
        <f>VLOOKUP(K487, orders!A:I, 8,FALSE)</f>
        <v>Western Australia</v>
      </c>
      <c r="W487" s="5">
        <f>VLOOKUP(P487, customers!A:D, 1, FALSE)</f>
        <v>127</v>
      </c>
      <c r="X487" s="7" t="str">
        <f>VLOOKUP(P487, customers!A:D, 2, FALSE)</f>
        <v>Merl Gayforth</v>
      </c>
      <c r="Y487" s="7"/>
    </row>
    <row r="488" spans="1:25">
      <c r="A488" s="2">
        <v>486</v>
      </c>
      <c r="B488" s="2" t="s">
        <v>3466</v>
      </c>
      <c r="C488" s="2" t="s">
        <v>3502</v>
      </c>
      <c r="D488" s="2" t="s">
        <v>3026</v>
      </c>
      <c r="E488" s="2" t="s">
        <v>3064</v>
      </c>
      <c r="F488" s="2">
        <v>110</v>
      </c>
      <c r="G488" s="2">
        <v>46</v>
      </c>
      <c r="H488" s="2" t="s">
        <v>3534</v>
      </c>
      <c r="I488" s="6">
        <f>VLOOKUP(A488, sales!A:F, 6,FALSE)</f>
        <v>212</v>
      </c>
      <c r="J488" s="7">
        <f>VLOOKUP(A488, sales!A:F, 1,FALSE)</f>
        <v>486</v>
      </c>
      <c r="K488" s="7">
        <f>VLOOKUP(A488, sales!A:F, 2,FALSE)</f>
        <v>107</v>
      </c>
      <c r="L488" s="7">
        <f>VLOOKUP(A488, sales!A:F, 3,FALSE)</f>
        <v>242</v>
      </c>
      <c r="M488" s="7">
        <f>VLOOKUP(A488, sales!A:F, 4,FALSE)</f>
        <v>106</v>
      </c>
      <c r="N488" s="7">
        <f>VLOOKUP(A488, sales!A:F, 5,FALSE)</f>
        <v>2</v>
      </c>
      <c r="O488" s="5">
        <f>VLOOKUP(K488, orders!A:I, 1,FALSE)</f>
        <v>107</v>
      </c>
      <c r="P488" s="7">
        <f>VLOOKUP(K488, orders!A:I, 2,FALSE)</f>
        <v>127</v>
      </c>
      <c r="Q488" s="7">
        <f>VLOOKUP(K488, orders!A:I, 3,FALSE)</f>
        <v>58760</v>
      </c>
      <c r="R488" s="10">
        <f>VLOOKUP(K488, orders!A:I, 4,FALSE)</f>
        <v>44207</v>
      </c>
      <c r="S488" s="11">
        <f>VLOOKUP(K488, orders!A:I, 5,FALSE)</f>
        <v>44230</v>
      </c>
      <c r="T488" s="7" t="str">
        <f>VLOOKUP(K488, orders!A:I, 6,FALSE)</f>
        <v>Genderfluid</v>
      </c>
      <c r="U488" s="7">
        <f>VLOOKUP(K488, orders!A:I, 7,FALSE)</f>
        <v>30</v>
      </c>
      <c r="V488" s="7" t="str">
        <f>VLOOKUP(K488, orders!A:I, 8,FALSE)</f>
        <v>Western Australia</v>
      </c>
      <c r="W488" s="5">
        <f>VLOOKUP(P488, customers!A:D, 1, FALSE)</f>
        <v>127</v>
      </c>
      <c r="X488" s="7" t="str">
        <f>VLOOKUP(P488, customers!A:D, 2, FALSE)</f>
        <v>Merl Gayforth</v>
      </c>
      <c r="Y488" s="7"/>
    </row>
    <row r="489" spans="1:25">
      <c r="A489" s="2">
        <v>487</v>
      </c>
      <c r="B489" s="2" t="s">
        <v>3466</v>
      </c>
      <c r="C489" s="2" t="s">
        <v>3502</v>
      </c>
      <c r="D489" s="2" t="s">
        <v>3028</v>
      </c>
      <c r="E489" s="2" t="s">
        <v>3064</v>
      </c>
      <c r="F489" s="2">
        <v>110</v>
      </c>
      <c r="G489" s="2">
        <v>43</v>
      </c>
      <c r="H489" s="2" t="s">
        <v>3535</v>
      </c>
      <c r="I489" s="6">
        <f>VLOOKUP(A489, sales!A:F, 6,FALSE)</f>
        <v>357</v>
      </c>
      <c r="J489" s="7">
        <f>VLOOKUP(A489, sales!A:F, 1,FALSE)</f>
        <v>487</v>
      </c>
      <c r="K489" s="7">
        <f>VLOOKUP(A489, sales!A:F, 2,FALSE)</f>
        <v>108</v>
      </c>
      <c r="L489" s="7">
        <f>VLOOKUP(A489, sales!A:F, 3,FALSE)</f>
        <v>707</v>
      </c>
      <c r="M489" s="7">
        <f>VLOOKUP(A489, sales!A:F, 4,FALSE)</f>
        <v>119</v>
      </c>
      <c r="N489" s="7">
        <f>VLOOKUP(A489, sales!A:F, 5,FALSE)</f>
        <v>3</v>
      </c>
      <c r="O489" s="5">
        <f>VLOOKUP(K489, orders!A:I, 1,FALSE)</f>
        <v>108</v>
      </c>
      <c r="P489" s="7">
        <f>VLOOKUP(K489, orders!A:I, 2,FALSE)</f>
        <v>935</v>
      </c>
      <c r="Q489" s="7">
        <f>VLOOKUP(K489, orders!A:I, 3,FALSE)</f>
        <v>52439</v>
      </c>
      <c r="R489" s="10">
        <f>VLOOKUP(K489, orders!A:I, 4,FALSE)</f>
        <v>44262</v>
      </c>
      <c r="S489" s="11">
        <f>VLOOKUP(K489, orders!A:I, 5,FALSE)</f>
        <v>44283</v>
      </c>
      <c r="T489" s="7" t="str">
        <f>VLOOKUP(K489, orders!A:I, 6,FALSE)</f>
        <v>Male</v>
      </c>
      <c r="U489" s="7">
        <f>VLOOKUP(K489, orders!A:I, 7,FALSE)</f>
        <v>30</v>
      </c>
      <c r="V489" s="7" t="str">
        <f>VLOOKUP(K489, orders!A:I, 8,FALSE)</f>
        <v>New South Wales</v>
      </c>
      <c r="W489" s="5">
        <f>VLOOKUP(P489, customers!A:D, 1, FALSE)</f>
        <v>935</v>
      </c>
      <c r="X489" s="7" t="str">
        <f>VLOOKUP(P489, customers!A:D, 2, FALSE)</f>
        <v>Pen Andrzejczak</v>
      </c>
      <c r="Y489" s="7"/>
    </row>
    <row r="490" spans="1:25">
      <c r="A490" s="2">
        <v>488</v>
      </c>
      <c r="B490" s="2" t="s">
        <v>3466</v>
      </c>
      <c r="C490" s="2" t="s">
        <v>3502</v>
      </c>
      <c r="D490" s="2" t="s">
        <v>3030</v>
      </c>
      <c r="E490" s="2" t="s">
        <v>3064</v>
      </c>
      <c r="F490" s="2">
        <v>110</v>
      </c>
      <c r="G490" s="2">
        <v>49</v>
      </c>
      <c r="H490" s="2" t="s">
        <v>3536</v>
      </c>
      <c r="I490" s="6">
        <f>VLOOKUP(A490, sales!A:F, 6,FALSE)</f>
        <v>273</v>
      </c>
      <c r="J490" s="7">
        <f>VLOOKUP(A490, sales!A:F, 1,FALSE)</f>
        <v>488</v>
      </c>
      <c r="K490" s="7">
        <f>VLOOKUP(A490, sales!A:F, 2,FALSE)</f>
        <v>108</v>
      </c>
      <c r="L490" s="7">
        <f>VLOOKUP(A490, sales!A:F, 3,FALSE)</f>
        <v>155</v>
      </c>
      <c r="M490" s="7">
        <f>VLOOKUP(A490, sales!A:F, 4,FALSE)</f>
        <v>91</v>
      </c>
      <c r="N490" s="7">
        <f>VLOOKUP(A490, sales!A:F, 5,FALSE)</f>
        <v>3</v>
      </c>
      <c r="O490" s="5">
        <f>VLOOKUP(K490, orders!A:I, 1,FALSE)</f>
        <v>108</v>
      </c>
      <c r="P490" s="7">
        <f>VLOOKUP(K490, orders!A:I, 2,FALSE)</f>
        <v>935</v>
      </c>
      <c r="Q490" s="7">
        <f>VLOOKUP(K490, orders!A:I, 3,FALSE)</f>
        <v>52439</v>
      </c>
      <c r="R490" s="10">
        <f>VLOOKUP(K490, orders!A:I, 4,FALSE)</f>
        <v>44262</v>
      </c>
      <c r="S490" s="11">
        <f>VLOOKUP(K490, orders!A:I, 5,FALSE)</f>
        <v>44283</v>
      </c>
      <c r="T490" s="7" t="str">
        <f>VLOOKUP(K490, orders!A:I, 6,FALSE)</f>
        <v>Male</v>
      </c>
      <c r="U490" s="7">
        <f>VLOOKUP(K490, orders!A:I, 7,FALSE)</f>
        <v>30</v>
      </c>
      <c r="V490" s="7" t="str">
        <f>VLOOKUP(K490, orders!A:I, 8,FALSE)</f>
        <v>New South Wales</v>
      </c>
      <c r="W490" s="5">
        <f>VLOOKUP(P490, customers!A:D, 1, FALSE)</f>
        <v>935</v>
      </c>
      <c r="X490" s="7" t="str">
        <f>VLOOKUP(P490, customers!A:D, 2, FALSE)</f>
        <v>Pen Andrzejczak</v>
      </c>
      <c r="Y490" s="7"/>
    </row>
    <row r="491" spans="1:25">
      <c r="A491" s="2">
        <v>489</v>
      </c>
      <c r="B491" s="2" t="s">
        <v>3466</v>
      </c>
      <c r="C491" s="2" t="s">
        <v>3502</v>
      </c>
      <c r="D491" s="2" t="s">
        <v>3032</v>
      </c>
      <c r="E491" s="2" t="s">
        <v>3064</v>
      </c>
      <c r="F491" s="2">
        <v>110</v>
      </c>
      <c r="G491" s="2">
        <v>40</v>
      </c>
      <c r="H491" s="2" t="s">
        <v>3537</v>
      </c>
      <c r="I491" s="6">
        <f>VLOOKUP(A491, sales!A:F, 6,FALSE)</f>
        <v>315</v>
      </c>
      <c r="J491" s="7">
        <f>VLOOKUP(A491, sales!A:F, 1,FALSE)</f>
        <v>489</v>
      </c>
      <c r="K491" s="7">
        <f>VLOOKUP(A491, sales!A:F, 2,FALSE)</f>
        <v>108</v>
      </c>
      <c r="L491" s="7">
        <f>VLOOKUP(A491, sales!A:F, 3,FALSE)</f>
        <v>1193</v>
      </c>
      <c r="M491" s="7">
        <f>VLOOKUP(A491, sales!A:F, 4,FALSE)</f>
        <v>105</v>
      </c>
      <c r="N491" s="7">
        <f>VLOOKUP(A491, sales!A:F, 5,FALSE)</f>
        <v>3</v>
      </c>
      <c r="O491" s="5">
        <f>VLOOKUP(K491, orders!A:I, 1,FALSE)</f>
        <v>108</v>
      </c>
      <c r="P491" s="7">
        <f>VLOOKUP(K491, orders!A:I, 2,FALSE)</f>
        <v>935</v>
      </c>
      <c r="Q491" s="7">
        <f>VLOOKUP(K491, orders!A:I, 3,FALSE)</f>
        <v>52439</v>
      </c>
      <c r="R491" s="10">
        <f>VLOOKUP(K491, orders!A:I, 4,FALSE)</f>
        <v>44262</v>
      </c>
      <c r="S491" s="11">
        <f>VLOOKUP(K491, orders!A:I, 5,FALSE)</f>
        <v>44283</v>
      </c>
      <c r="T491" s="7" t="str">
        <f>VLOOKUP(K491, orders!A:I, 6,FALSE)</f>
        <v>Male</v>
      </c>
      <c r="U491" s="7">
        <f>VLOOKUP(K491, orders!A:I, 7,FALSE)</f>
        <v>30</v>
      </c>
      <c r="V491" s="7" t="str">
        <f>VLOOKUP(K491, orders!A:I, 8,FALSE)</f>
        <v>New South Wales</v>
      </c>
      <c r="W491" s="5">
        <f>VLOOKUP(P491, customers!A:D, 1, FALSE)</f>
        <v>935</v>
      </c>
      <c r="X491" s="7" t="str">
        <f>VLOOKUP(P491, customers!A:D, 2, FALSE)</f>
        <v>Pen Andrzejczak</v>
      </c>
      <c r="Y491" s="7"/>
    </row>
    <row r="492" spans="1:25">
      <c r="A492" s="2">
        <v>490</v>
      </c>
      <c r="B492" s="2" t="s">
        <v>3466</v>
      </c>
      <c r="C492" s="2" t="s">
        <v>3538</v>
      </c>
      <c r="D492" s="2" t="s">
        <v>3023</v>
      </c>
      <c r="E492" s="2" t="s">
        <v>3024</v>
      </c>
      <c r="F492" s="2">
        <v>109</v>
      </c>
      <c r="G492" s="2">
        <v>79</v>
      </c>
      <c r="H492" s="2" t="s">
        <v>3539</v>
      </c>
      <c r="I492" s="6">
        <f>VLOOKUP(A492, sales!A:F, 6,FALSE)</f>
        <v>102</v>
      </c>
      <c r="J492" s="7">
        <f>VLOOKUP(A492, sales!A:F, 1,FALSE)</f>
        <v>490</v>
      </c>
      <c r="K492" s="7">
        <f>VLOOKUP(A492, sales!A:F, 2,FALSE)</f>
        <v>108</v>
      </c>
      <c r="L492" s="7">
        <f>VLOOKUP(A492, sales!A:F, 3,FALSE)</f>
        <v>505</v>
      </c>
      <c r="M492" s="7">
        <f>VLOOKUP(A492, sales!A:F, 4,FALSE)</f>
        <v>102</v>
      </c>
      <c r="N492" s="7">
        <f>VLOOKUP(A492, sales!A:F, 5,FALSE)</f>
        <v>1</v>
      </c>
      <c r="O492" s="5">
        <f>VLOOKUP(K492, orders!A:I, 1,FALSE)</f>
        <v>108</v>
      </c>
      <c r="P492" s="7">
        <f>VLOOKUP(K492, orders!A:I, 2,FALSE)</f>
        <v>935</v>
      </c>
      <c r="Q492" s="7">
        <f>VLOOKUP(K492, orders!A:I, 3,FALSE)</f>
        <v>52439</v>
      </c>
      <c r="R492" s="10">
        <f>VLOOKUP(K492, orders!A:I, 4,FALSE)</f>
        <v>44262</v>
      </c>
      <c r="S492" s="11">
        <f>VLOOKUP(K492, orders!A:I, 5,FALSE)</f>
        <v>44283</v>
      </c>
      <c r="T492" s="7" t="str">
        <f>VLOOKUP(K492, orders!A:I, 6,FALSE)</f>
        <v>Male</v>
      </c>
      <c r="U492" s="7">
        <f>VLOOKUP(K492, orders!A:I, 7,FALSE)</f>
        <v>30</v>
      </c>
      <c r="V492" s="7" t="str">
        <f>VLOOKUP(K492, orders!A:I, 8,FALSE)</f>
        <v>New South Wales</v>
      </c>
      <c r="W492" s="5">
        <f>VLOOKUP(P492, customers!A:D, 1, FALSE)</f>
        <v>935</v>
      </c>
      <c r="X492" s="7" t="str">
        <f>VLOOKUP(P492, customers!A:D, 2, FALSE)</f>
        <v>Pen Andrzejczak</v>
      </c>
      <c r="Y492" s="7"/>
    </row>
    <row r="493" spans="1:25">
      <c r="A493" s="2">
        <v>491</v>
      </c>
      <c r="B493" s="2" t="s">
        <v>3466</v>
      </c>
      <c r="C493" s="2" t="s">
        <v>3538</v>
      </c>
      <c r="D493" s="2" t="s">
        <v>3026</v>
      </c>
      <c r="E493" s="2" t="s">
        <v>3024</v>
      </c>
      <c r="F493" s="2">
        <v>109</v>
      </c>
      <c r="G493" s="2">
        <v>54</v>
      </c>
      <c r="H493" s="2" t="s">
        <v>3540</v>
      </c>
      <c r="I493" s="6">
        <f>VLOOKUP(A493, sales!A:F, 6,FALSE)</f>
        <v>315</v>
      </c>
      <c r="J493" s="7">
        <f>VLOOKUP(A493, sales!A:F, 1,FALSE)</f>
        <v>491</v>
      </c>
      <c r="K493" s="7">
        <f>VLOOKUP(A493, sales!A:F, 2,FALSE)</f>
        <v>108</v>
      </c>
      <c r="L493" s="7">
        <f>VLOOKUP(A493, sales!A:F, 3,FALSE)</f>
        <v>1214</v>
      </c>
      <c r="M493" s="7">
        <f>VLOOKUP(A493, sales!A:F, 4,FALSE)</f>
        <v>105</v>
      </c>
      <c r="N493" s="7">
        <f>VLOOKUP(A493, sales!A:F, 5,FALSE)</f>
        <v>3</v>
      </c>
      <c r="O493" s="5">
        <f>VLOOKUP(K493, orders!A:I, 1,FALSE)</f>
        <v>108</v>
      </c>
      <c r="P493" s="7">
        <f>VLOOKUP(K493, orders!A:I, 2,FALSE)</f>
        <v>935</v>
      </c>
      <c r="Q493" s="7">
        <f>VLOOKUP(K493, orders!A:I, 3,FALSE)</f>
        <v>52439</v>
      </c>
      <c r="R493" s="10">
        <f>VLOOKUP(K493, orders!A:I, 4,FALSE)</f>
        <v>44262</v>
      </c>
      <c r="S493" s="11">
        <f>VLOOKUP(K493, orders!A:I, 5,FALSE)</f>
        <v>44283</v>
      </c>
      <c r="T493" s="7" t="str">
        <f>VLOOKUP(K493, orders!A:I, 6,FALSE)</f>
        <v>Male</v>
      </c>
      <c r="U493" s="7">
        <f>VLOOKUP(K493, orders!A:I, 7,FALSE)</f>
        <v>30</v>
      </c>
      <c r="V493" s="7" t="str">
        <f>VLOOKUP(K493, orders!A:I, 8,FALSE)</f>
        <v>New South Wales</v>
      </c>
      <c r="W493" s="5">
        <f>VLOOKUP(P493, customers!A:D, 1, FALSE)</f>
        <v>935</v>
      </c>
      <c r="X493" s="7" t="str">
        <f>VLOOKUP(P493, customers!A:D, 2, FALSE)</f>
        <v>Pen Andrzejczak</v>
      </c>
      <c r="Y493" s="7"/>
    </row>
    <row r="494" spans="1:25">
      <c r="A494" s="2">
        <v>492</v>
      </c>
      <c r="B494" s="2" t="s">
        <v>3466</v>
      </c>
      <c r="C494" s="2" t="s">
        <v>3538</v>
      </c>
      <c r="D494" s="2" t="s">
        <v>3028</v>
      </c>
      <c r="E494" s="2" t="s">
        <v>3024</v>
      </c>
      <c r="F494" s="2">
        <v>109</v>
      </c>
      <c r="G494" s="2">
        <v>47</v>
      </c>
      <c r="H494" s="2" t="s">
        <v>3541</v>
      </c>
      <c r="I494" s="6">
        <f>VLOOKUP(A494, sales!A:F, 6,FALSE)</f>
        <v>226</v>
      </c>
      <c r="J494" s="7">
        <f>VLOOKUP(A494, sales!A:F, 1,FALSE)</f>
        <v>492</v>
      </c>
      <c r="K494" s="7">
        <f>VLOOKUP(A494, sales!A:F, 2,FALSE)</f>
        <v>108</v>
      </c>
      <c r="L494" s="7">
        <f>VLOOKUP(A494, sales!A:F, 3,FALSE)</f>
        <v>685</v>
      </c>
      <c r="M494" s="7">
        <f>VLOOKUP(A494, sales!A:F, 4,FALSE)</f>
        <v>113</v>
      </c>
      <c r="N494" s="7">
        <f>VLOOKUP(A494, sales!A:F, 5,FALSE)</f>
        <v>2</v>
      </c>
      <c r="O494" s="5">
        <f>VLOOKUP(K494, orders!A:I, 1,FALSE)</f>
        <v>108</v>
      </c>
      <c r="P494" s="7">
        <f>VLOOKUP(K494, orders!A:I, 2,FALSE)</f>
        <v>935</v>
      </c>
      <c r="Q494" s="7">
        <f>VLOOKUP(K494, orders!A:I, 3,FALSE)</f>
        <v>52439</v>
      </c>
      <c r="R494" s="10">
        <f>VLOOKUP(K494, orders!A:I, 4,FALSE)</f>
        <v>44262</v>
      </c>
      <c r="S494" s="11">
        <f>VLOOKUP(K494, orders!A:I, 5,FALSE)</f>
        <v>44283</v>
      </c>
      <c r="T494" s="7" t="str">
        <f>VLOOKUP(K494, orders!A:I, 6,FALSE)</f>
        <v>Male</v>
      </c>
      <c r="U494" s="7">
        <f>VLOOKUP(K494, orders!A:I, 7,FALSE)</f>
        <v>30</v>
      </c>
      <c r="V494" s="7" t="str">
        <f>VLOOKUP(K494, orders!A:I, 8,FALSE)</f>
        <v>New South Wales</v>
      </c>
      <c r="W494" s="5">
        <f>VLOOKUP(P494, customers!A:D, 1, FALSE)</f>
        <v>935</v>
      </c>
      <c r="X494" s="7" t="str">
        <f>VLOOKUP(P494, customers!A:D, 2, FALSE)</f>
        <v>Pen Andrzejczak</v>
      </c>
      <c r="Y494" s="7"/>
    </row>
    <row r="495" spans="1:25">
      <c r="A495" s="2">
        <v>493</v>
      </c>
      <c r="B495" s="2" t="s">
        <v>3466</v>
      </c>
      <c r="C495" s="2" t="s">
        <v>3538</v>
      </c>
      <c r="D495" s="2" t="s">
        <v>3030</v>
      </c>
      <c r="E495" s="2" t="s">
        <v>3024</v>
      </c>
      <c r="F495" s="2">
        <v>109</v>
      </c>
      <c r="G495" s="2">
        <v>40</v>
      </c>
      <c r="H495" s="2" t="s">
        <v>3542</v>
      </c>
      <c r="I495" s="6">
        <f>VLOOKUP(A495, sales!A:F, 6,FALSE)</f>
        <v>196</v>
      </c>
      <c r="J495" s="7">
        <f>VLOOKUP(A495, sales!A:F, 1,FALSE)</f>
        <v>493</v>
      </c>
      <c r="K495" s="7">
        <f>VLOOKUP(A495, sales!A:F, 2,FALSE)</f>
        <v>108</v>
      </c>
      <c r="L495" s="7">
        <f>VLOOKUP(A495, sales!A:F, 3,FALSE)</f>
        <v>555</v>
      </c>
      <c r="M495" s="7">
        <f>VLOOKUP(A495, sales!A:F, 4,FALSE)</f>
        <v>98</v>
      </c>
      <c r="N495" s="7">
        <f>VLOOKUP(A495, sales!A:F, 5,FALSE)</f>
        <v>2</v>
      </c>
      <c r="O495" s="5">
        <f>VLOOKUP(K495, orders!A:I, 1,FALSE)</f>
        <v>108</v>
      </c>
      <c r="P495" s="7">
        <f>VLOOKUP(K495, orders!A:I, 2,FALSE)</f>
        <v>935</v>
      </c>
      <c r="Q495" s="7">
        <f>VLOOKUP(K495, orders!A:I, 3,FALSE)</f>
        <v>52439</v>
      </c>
      <c r="R495" s="10">
        <f>VLOOKUP(K495, orders!A:I, 4,FALSE)</f>
        <v>44262</v>
      </c>
      <c r="S495" s="11">
        <f>VLOOKUP(K495, orders!A:I, 5,FALSE)</f>
        <v>44283</v>
      </c>
      <c r="T495" s="7" t="str">
        <f>VLOOKUP(K495, orders!A:I, 6,FALSE)</f>
        <v>Male</v>
      </c>
      <c r="U495" s="7">
        <f>VLOOKUP(K495, orders!A:I, 7,FALSE)</f>
        <v>30</v>
      </c>
      <c r="V495" s="7" t="str">
        <f>VLOOKUP(K495, orders!A:I, 8,FALSE)</f>
        <v>New South Wales</v>
      </c>
      <c r="W495" s="5">
        <f>VLOOKUP(P495, customers!A:D, 1, FALSE)</f>
        <v>935</v>
      </c>
      <c r="X495" s="7" t="str">
        <f>VLOOKUP(P495, customers!A:D, 2, FALSE)</f>
        <v>Pen Andrzejczak</v>
      </c>
      <c r="Y495" s="7"/>
    </row>
    <row r="496" spans="1:25">
      <c r="A496" s="2">
        <v>494</v>
      </c>
      <c r="B496" s="2" t="s">
        <v>3466</v>
      </c>
      <c r="C496" s="2" t="s">
        <v>3538</v>
      </c>
      <c r="D496" s="2" t="s">
        <v>3032</v>
      </c>
      <c r="E496" s="2" t="s">
        <v>3024</v>
      </c>
      <c r="F496" s="2">
        <v>109</v>
      </c>
      <c r="G496" s="2">
        <v>48</v>
      </c>
      <c r="H496" s="2" t="s">
        <v>3543</v>
      </c>
      <c r="I496" s="6">
        <f>VLOOKUP(A496, sales!A:F, 6,FALSE)</f>
        <v>357</v>
      </c>
      <c r="J496" s="7">
        <f>VLOOKUP(A496, sales!A:F, 1,FALSE)</f>
        <v>494</v>
      </c>
      <c r="K496" s="7">
        <f>VLOOKUP(A496, sales!A:F, 2,FALSE)</f>
        <v>108</v>
      </c>
      <c r="L496" s="7">
        <f>VLOOKUP(A496, sales!A:F, 3,FALSE)</f>
        <v>394</v>
      </c>
      <c r="M496" s="7">
        <f>VLOOKUP(A496, sales!A:F, 4,FALSE)</f>
        <v>119</v>
      </c>
      <c r="N496" s="7">
        <f>VLOOKUP(A496, sales!A:F, 5,FALSE)</f>
        <v>3</v>
      </c>
      <c r="O496" s="5">
        <f>VLOOKUP(K496, orders!A:I, 1,FALSE)</f>
        <v>108</v>
      </c>
      <c r="P496" s="7">
        <f>VLOOKUP(K496, orders!A:I, 2,FALSE)</f>
        <v>935</v>
      </c>
      <c r="Q496" s="7">
        <f>VLOOKUP(K496, orders!A:I, 3,FALSE)</f>
        <v>52439</v>
      </c>
      <c r="R496" s="10">
        <f>VLOOKUP(K496, orders!A:I, 4,FALSE)</f>
        <v>44262</v>
      </c>
      <c r="S496" s="11">
        <f>VLOOKUP(K496, orders!A:I, 5,FALSE)</f>
        <v>44283</v>
      </c>
      <c r="T496" s="7" t="str">
        <f>VLOOKUP(K496, orders!A:I, 6,FALSE)</f>
        <v>Male</v>
      </c>
      <c r="U496" s="7">
        <f>VLOOKUP(K496, orders!A:I, 7,FALSE)</f>
        <v>30</v>
      </c>
      <c r="V496" s="7" t="str">
        <f>VLOOKUP(K496, orders!A:I, 8,FALSE)</f>
        <v>New South Wales</v>
      </c>
      <c r="W496" s="5">
        <f>VLOOKUP(P496, customers!A:D, 1, FALSE)</f>
        <v>935</v>
      </c>
      <c r="X496" s="7" t="str">
        <f>VLOOKUP(P496, customers!A:D, 2, FALSE)</f>
        <v>Pen Andrzejczak</v>
      </c>
      <c r="Y496" s="7"/>
    </row>
    <row r="497" spans="1:25">
      <c r="A497" s="2">
        <v>495</v>
      </c>
      <c r="B497" s="2" t="s">
        <v>3466</v>
      </c>
      <c r="C497" s="2" t="s">
        <v>3538</v>
      </c>
      <c r="D497" s="2" t="s">
        <v>3023</v>
      </c>
      <c r="E497" s="2" t="s">
        <v>3034</v>
      </c>
      <c r="F497" s="2">
        <v>109</v>
      </c>
      <c r="G497" s="2">
        <v>70</v>
      </c>
      <c r="H497" s="2" t="s">
        <v>3544</v>
      </c>
      <c r="I497" s="6">
        <f>VLOOKUP(A497, sales!A:F, 6,FALSE)</f>
        <v>285</v>
      </c>
      <c r="J497" s="7">
        <f>VLOOKUP(A497, sales!A:F, 1,FALSE)</f>
        <v>495</v>
      </c>
      <c r="K497" s="7">
        <f>VLOOKUP(A497, sales!A:F, 2,FALSE)</f>
        <v>109</v>
      </c>
      <c r="L497" s="7">
        <f>VLOOKUP(A497, sales!A:F, 3,FALSE)</f>
        <v>248</v>
      </c>
      <c r="M497" s="7">
        <f>VLOOKUP(A497, sales!A:F, 4,FALSE)</f>
        <v>95</v>
      </c>
      <c r="N497" s="7">
        <f>VLOOKUP(A497, sales!A:F, 5,FALSE)</f>
        <v>3</v>
      </c>
      <c r="O497" s="5">
        <f>VLOOKUP(K497, orders!A:I, 1,FALSE)</f>
        <v>109</v>
      </c>
      <c r="P497" s="7">
        <f>VLOOKUP(K497, orders!A:I, 2,FALSE)</f>
        <v>554</v>
      </c>
      <c r="Q497" s="7">
        <f>VLOOKUP(K497, orders!A:I, 3,FALSE)</f>
        <v>12707</v>
      </c>
      <c r="R497" s="10">
        <f>VLOOKUP(K497, orders!A:I, 4,FALSE)</f>
        <v>44292</v>
      </c>
      <c r="S497" s="11">
        <f>VLOOKUP(K497, orders!A:I, 5,FALSE)</f>
        <v>44315</v>
      </c>
      <c r="T497" s="7" t="str">
        <f>VLOOKUP(K497, orders!A:I, 6,FALSE)</f>
        <v>Non-binary</v>
      </c>
      <c r="U497" s="7">
        <f>VLOOKUP(K497, orders!A:I, 7,FALSE)</f>
        <v>56</v>
      </c>
      <c r="V497" s="7" t="str">
        <f>VLOOKUP(K497, orders!A:I, 8,FALSE)</f>
        <v>Tasmania</v>
      </c>
      <c r="W497" s="5">
        <f>VLOOKUP(P497, customers!A:D, 1, FALSE)</f>
        <v>554</v>
      </c>
      <c r="X497" s="7" t="str">
        <f>VLOOKUP(P497, customers!A:D, 2, FALSE)</f>
        <v>Lisetta Griffin</v>
      </c>
      <c r="Y497" s="7"/>
    </row>
    <row r="498" spans="1:25">
      <c r="A498" s="2">
        <v>496</v>
      </c>
      <c r="B498" s="2" t="s">
        <v>3466</v>
      </c>
      <c r="C498" s="2" t="s">
        <v>3538</v>
      </c>
      <c r="D498" s="2" t="s">
        <v>3026</v>
      </c>
      <c r="E498" s="2" t="s">
        <v>3034</v>
      </c>
      <c r="F498" s="2">
        <v>109</v>
      </c>
      <c r="G498" s="2">
        <v>55</v>
      </c>
      <c r="H498" s="2" t="s">
        <v>3545</v>
      </c>
      <c r="I498" s="6">
        <f>VLOOKUP(A498, sales!A:F, 6,FALSE)</f>
        <v>230</v>
      </c>
      <c r="J498" s="7">
        <f>VLOOKUP(A498, sales!A:F, 1,FALSE)</f>
        <v>496</v>
      </c>
      <c r="K498" s="7">
        <f>VLOOKUP(A498, sales!A:F, 2,FALSE)</f>
        <v>109</v>
      </c>
      <c r="L498" s="7">
        <f>VLOOKUP(A498, sales!A:F, 3,FALSE)</f>
        <v>1108</v>
      </c>
      <c r="M498" s="7">
        <f>VLOOKUP(A498, sales!A:F, 4,FALSE)</f>
        <v>115</v>
      </c>
      <c r="N498" s="7">
        <f>VLOOKUP(A498, sales!A:F, 5,FALSE)</f>
        <v>2</v>
      </c>
      <c r="O498" s="5">
        <f>VLOOKUP(K498, orders!A:I, 1,FALSE)</f>
        <v>109</v>
      </c>
      <c r="P498" s="7">
        <f>VLOOKUP(K498, orders!A:I, 2,FALSE)</f>
        <v>554</v>
      </c>
      <c r="Q498" s="7">
        <f>VLOOKUP(K498, orders!A:I, 3,FALSE)</f>
        <v>12707</v>
      </c>
      <c r="R498" s="10">
        <f>VLOOKUP(K498, orders!A:I, 4,FALSE)</f>
        <v>44292</v>
      </c>
      <c r="S498" s="11">
        <f>VLOOKUP(K498, orders!A:I, 5,FALSE)</f>
        <v>44315</v>
      </c>
      <c r="T498" s="7" t="str">
        <f>VLOOKUP(K498, orders!A:I, 6,FALSE)</f>
        <v>Non-binary</v>
      </c>
      <c r="U498" s="7">
        <f>VLOOKUP(K498, orders!A:I, 7,FALSE)</f>
        <v>56</v>
      </c>
      <c r="V498" s="7" t="str">
        <f>VLOOKUP(K498, orders!A:I, 8,FALSE)</f>
        <v>Tasmania</v>
      </c>
      <c r="W498" s="5">
        <f>VLOOKUP(P498, customers!A:D, 1, FALSE)</f>
        <v>554</v>
      </c>
      <c r="X498" s="7" t="str">
        <f>VLOOKUP(P498, customers!A:D, 2, FALSE)</f>
        <v>Lisetta Griffin</v>
      </c>
      <c r="Y498" s="7"/>
    </row>
    <row r="499" spans="1:25">
      <c r="A499" s="2">
        <v>497</v>
      </c>
      <c r="B499" s="2" t="s">
        <v>3466</v>
      </c>
      <c r="C499" s="2" t="s">
        <v>3538</v>
      </c>
      <c r="D499" s="2" t="s">
        <v>3028</v>
      </c>
      <c r="E499" s="2" t="s">
        <v>3034</v>
      </c>
      <c r="F499" s="2">
        <v>109</v>
      </c>
      <c r="G499" s="2">
        <v>45</v>
      </c>
      <c r="H499" s="2" t="s">
        <v>3546</v>
      </c>
      <c r="I499" s="6">
        <f>VLOOKUP(A499, sales!A:F, 6,FALSE)</f>
        <v>93</v>
      </c>
      <c r="J499" s="7">
        <f>VLOOKUP(A499, sales!A:F, 1,FALSE)</f>
        <v>497</v>
      </c>
      <c r="K499" s="7">
        <f>VLOOKUP(A499, sales!A:F, 2,FALSE)</f>
        <v>109</v>
      </c>
      <c r="L499" s="7">
        <f>VLOOKUP(A499, sales!A:F, 3,FALSE)</f>
        <v>1072</v>
      </c>
      <c r="M499" s="7">
        <f>VLOOKUP(A499, sales!A:F, 4,FALSE)</f>
        <v>93</v>
      </c>
      <c r="N499" s="7">
        <f>VLOOKUP(A499, sales!A:F, 5,FALSE)</f>
        <v>1</v>
      </c>
      <c r="O499" s="5">
        <f>VLOOKUP(K499, orders!A:I, 1,FALSE)</f>
        <v>109</v>
      </c>
      <c r="P499" s="7">
        <f>VLOOKUP(K499, orders!A:I, 2,FALSE)</f>
        <v>554</v>
      </c>
      <c r="Q499" s="7">
        <f>VLOOKUP(K499, orders!A:I, 3,FALSE)</f>
        <v>12707</v>
      </c>
      <c r="R499" s="10">
        <f>VLOOKUP(K499, orders!A:I, 4,FALSE)</f>
        <v>44292</v>
      </c>
      <c r="S499" s="11">
        <f>VLOOKUP(K499, orders!A:I, 5,FALSE)</f>
        <v>44315</v>
      </c>
      <c r="T499" s="7" t="str">
        <f>VLOOKUP(K499, orders!A:I, 6,FALSE)</f>
        <v>Non-binary</v>
      </c>
      <c r="U499" s="7">
        <f>VLOOKUP(K499, orders!A:I, 7,FALSE)</f>
        <v>56</v>
      </c>
      <c r="V499" s="7" t="str">
        <f>VLOOKUP(K499, orders!A:I, 8,FALSE)</f>
        <v>Tasmania</v>
      </c>
      <c r="W499" s="5">
        <f>VLOOKUP(P499, customers!A:D, 1, FALSE)</f>
        <v>554</v>
      </c>
      <c r="X499" s="7" t="str">
        <f>VLOOKUP(P499, customers!A:D, 2, FALSE)</f>
        <v>Lisetta Griffin</v>
      </c>
      <c r="Y499" s="7"/>
    </row>
    <row r="500" spans="1:25">
      <c r="A500" s="2">
        <v>498</v>
      </c>
      <c r="B500" s="2" t="s">
        <v>3466</v>
      </c>
      <c r="C500" s="2" t="s">
        <v>3538</v>
      </c>
      <c r="D500" s="2" t="s">
        <v>3030</v>
      </c>
      <c r="E500" s="2" t="s">
        <v>3034</v>
      </c>
      <c r="F500" s="2">
        <v>109</v>
      </c>
      <c r="G500" s="2">
        <v>68</v>
      </c>
      <c r="H500" s="2" t="s">
        <v>3547</v>
      </c>
      <c r="I500" s="6">
        <f>VLOOKUP(A500, sales!A:F, 6,FALSE)</f>
        <v>100</v>
      </c>
      <c r="J500" s="7">
        <f>VLOOKUP(A500, sales!A:F, 1,FALSE)</f>
        <v>498</v>
      </c>
      <c r="K500" s="7">
        <f>VLOOKUP(A500, sales!A:F, 2,FALSE)</f>
        <v>109</v>
      </c>
      <c r="L500" s="7">
        <f>VLOOKUP(A500, sales!A:F, 3,FALSE)</f>
        <v>586</v>
      </c>
      <c r="M500" s="7">
        <f>VLOOKUP(A500, sales!A:F, 4,FALSE)</f>
        <v>100</v>
      </c>
      <c r="N500" s="7">
        <f>VLOOKUP(A500, sales!A:F, 5,FALSE)</f>
        <v>1</v>
      </c>
      <c r="O500" s="5">
        <f>VLOOKUP(K500, orders!A:I, 1,FALSE)</f>
        <v>109</v>
      </c>
      <c r="P500" s="7">
        <f>VLOOKUP(K500, orders!A:I, 2,FALSE)</f>
        <v>554</v>
      </c>
      <c r="Q500" s="7">
        <f>VLOOKUP(K500, orders!A:I, 3,FALSE)</f>
        <v>12707</v>
      </c>
      <c r="R500" s="10">
        <f>VLOOKUP(K500, orders!A:I, 4,FALSE)</f>
        <v>44292</v>
      </c>
      <c r="S500" s="11">
        <f>VLOOKUP(K500, orders!A:I, 5,FALSE)</f>
        <v>44315</v>
      </c>
      <c r="T500" s="7" t="str">
        <f>VLOOKUP(K500, orders!A:I, 6,FALSE)</f>
        <v>Non-binary</v>
      </c>
      <c r="U500" s="7">
        <f>VLOOKUP(K500, orders!A:I, 7,FALSE)</f>
        <v>56</v>
      </c>
      <c r="V500" s="7" t="str">
        <f>VLOOKUP(K500, orders!A:I, 8,FALSE)</f>
        <v>Tasmania</v>
      </c>
      <c r="W500" s="5">
        <f>VLOOKUP(P500, customers!A:D, 1, FALSE)</f>
        <v>554</v>
      </c>
      <c r="X500" s="7" t="str">
        <f>VLOOKUP(P500, customers!A:D, 2, FALSE)</f>
        <v>Lisetta Griffin</v>
      </c>
      <c r="Y500" s="7"/>
    </row>
    <row r="501" spans="1:25">
      <c r="A501" s="2">
        <v>499</v>
      </c>
      <c r="B501" s="2" t="s">
        <v>3466</v>
      </c>
      <c r="C501" s="2" t="s">
        <v>3538</v>
      </c>
      <c r="D501" s="2" t="s">
        <v>3032</v>
      </c>
      <c r="E501" s="2" t="s">
        <v>3034</v>
      </c>
      <c r="F501" s="2">
        <v>109</v>
      </c>
      <c r="G501" s="2">
        <v>67</v>
      </c>
      <c r="H501" s="2" t="s">
        <v>3548</v>
      </c>
      <c r="I501" s="6">
        <f>VLOOKUP(A501, sales!A:F, 6,FALSE)</f>
        <v>226</v>
      </c>
      <c r="J501" s="7">
        <f>VLOOKUP(A501, sales!A:F, 1,FALSE)</f>
        <v>499</v>
      </c>
      <c r="K501" s="7">
        <f>VLOOKUP(A501, sales!A:F, 2,FALSE)</f>
        <v>110</v>
      </c>
      <c r="L501" s="7">
        <f>VLOOKUP(A501, sales!A:F, 3,FALSE)</f>
        <v>687</v>
      </c>
      <c r="M501" s="7">
        <f>VLOOKUP(A501, sales!A:F, 4,FALSE)</f>
        <v>113</v>
      </c>
      <c r="N501" s="7">
        <f>VLOOKUP(A501, sales!A:F, 5,FALSE)</f>
        <v>2</v>
      </c>
      <c r="O501" s="5">
        <f>VLOOKUP(K501, orders!A:I, 1,FALSE)</f>
        <v>110</v>
      </c>
      <c r="P501" s="7">
        <f>VLOOKUP(K501, orders!A:I, 2,FALSE)</f>
        <v>607</v>
      </c>
      <c r="Q501" s="7">
        <f>VLOOKUP(K501, orders!A:I, 3,FALSE)</f>
        <v>15385</v>
      </c>
      <c r="R501" s="10">
        <f>VLOOKUP(K501, orders!A:I, 4,FALSE)</f>
        <v>44441</v>
      </c>
      <c r="S501" s="11">
        <f>VLOOKUP(K501, orders!A:I, 5,FALSE)</f>
        <v>44445</v>
      </c>
      <c r="T501" s="7" t="str">
        <f>VLOOKUP(K501, orders!A:I, 6,FALSE)</f>
        <v>Male</v>
      </c>
      <c r="U501" s="7">
        <f>VLOOKUP(K501, orders!A:I, 7,FALSE)</f>
        <v>42</v>
      </c>
      <c r="V501" s="7" t="str">
        <f>VLOOKUP(K501, orders!A:I, 8,FALSE)</f>
        <v>Northern Territory</v>
      </c>
      <c r="W501" s="5">
        <f>VLOOKUP(P501, customers!A:D, 1, FALSE)</f>
        <v>607</v>
      </c>
      <c r="X501" s="7" t="str">
        <f>VLOOKUP(P501, customers!A:D, 2, FALSE)</f>
        <v>Angie O Mullen</v>
      </c>
      <c r="Y501" s="7"/>
    </row>
    <row r="502" spans="1:25">
      <c r="A502" s="2">
        <v>500</v>
      </c>
      <c r="B502" s="2" t="s">
        <v>3466</v>
      </c>
      <c r="C502" s="2" t="s">
        <v>3538</v>
      </c>
      <c r="D502" s="2" t="s">
        <v>3023</v>
      </c>
      <c r="E502" s="2" t="s">
        <v>3040</v>
      </c>
      <c r="F502" s="2">
        <v>109</v>
      </c>
      <c r="G502" s="2">
        <v>50</v>
      </c>
      <c r="H502" s="2" t="s">
        <v>3549</v>
      </c>
      <c r="I502" s="6">
        <f>VLOOKUP(A502, sales!A:F, 6,FALSE)</f>
        <v>117</v>
      </c>
      <c r="J502" s="7">
        <f>VLOOKUP(A502, sales!A:F, 1,FALSE)</f>
        <v>500</v>
      </c>
      <c r="K502" s="7">
        <f>VLOOKUP(A502, sales!A:F, 2,FALSE)</f>
        <v>110</v>
      </c>
      <c r="L502" s="7">
        <f>VLOOKUP(A502, sales!A:F, 3,FALSE)</f>
        <v>818</v>
      </c>
      <c r="M502" s="7">
        <f>VLOOKUP(A502, sales!A:F, 4,FALSE)</f>
        <v>117</v>
      </c>
      <c r="N502" s="7">
        <f>VLOOKUP(A502, sales!A:F, 5,FALSE)</f>
        <v>1</v>
      </c>
      <c r="O502" s="5">
        <f>VLOOKUP(K502, orders!A:I, 1,FALSE)</f>
        <v>110</v>
      </c>
      <c r="P502" s="7">
        <f>VLOOKUP(K502, orders!A:I, 2,FALSE)</f>
        <v>607</v>
      </c>
      <c r="Q502" s="7">
        <f>VLOOKUP(K502, orders!A:I, 3,FALSE)</f>
        <v>15385</v>
      </c>
      <c r="R502" s="10">
        <f>VLOOKUP(K502, orders!A:I, 4,FALSE)</f>
        <v>44441</v>
      </c>
      <c r="S502" s="11">
        <f>VLOOKUP(K502, orders!A:I, 5,FALSE)</f>
        <v>44445</v>
      </c>
      <c r="T502" s="7" t="str">
        <f>VLOOKUP(K502, orders!A:I, 6,FALSE)</f>
        <v>Male</v>
      </c>
      <c r="U502" s="7">
        <f>VLOOKUP(K502, orders!A:I, 7,FALSE)</f>
        <v>42</v>
      </c>
      <c r="V502" s="7" t="str">
        <f>VLOOKUP(K502, orders!A:I, 8,FALSE)</f>
        <v>Northern Territory</v>
      </c>
      <c r="W502" s="5">
        <f>VLOOKUP(P502, customers!A:D, 1, FALSE)</f>
        <v>607</v>
      </c>
      <c r="X502" s="7" t="str">
        <f>VLOOKUP(P502, customers!A:D, 2, FALSE)</f>
        <v>Angie O Mullen</v>
      </c>
      <c r="Y502" s="7"/>
    </row>
    <row r="503" spans="1:25">
      <c r="A503" s="2">
        <v>501</v>
      </c>
      <c r="B503" s="2" t="s">
        <v>3466</v>
      </c>
      <c r="C503" s="2" t="s">
        <v>3538</v>
      </c>
      <c r="D503" s="2" t="s">
        <v>3026</v>
      </c>
      <c r="E503" s="2" t="s">
        <v>3040</v>
      </c>
      <c r="F503" s="2">
        <v>109</v>
      </c>
      <c r="G503" s="2">
        <v>66</v>
      </c>
      <c r="H503" s="2" t="s">
        <v>3550</v>
      </c>
      <c r="I503" s="6">
        <f>VLOOKUP(A503, sales!A:F, 6,FALSE)</f>
        <v>94</v>
      </c>
      <c r="J503" s="7">
        <f>VLOOKUP(A503, sales!A:F, 1,FALSE)</f>
        <v>501</v>
      </c>
      <c r="K503" s="7">
        <f>VLOOKUP(A503, sales!A:F, 2,FALSE)</f>
        <v>110</v>
      </c>
      <c r="L503" s="7">
        <f>VLOOKUP(A503, sales!A:F, 3,FALSE)</f>
        <v>891</v>
      </c>
      <c r="M503" s="7">
        <f>VLOOKUP(A503, sales!A:F, 4,FALSE)</f>
        <v>94</v>
      </c>
      <c r="N503" s="7">
        <f>VLOOKUP(A503, sales!A:F, 5,FALSE)</f>
        <v>1</v>
      </c>
      <c r="O503" s="5">
        <f>VLOOKUP(K503, orders!A:I, 1,FALSE)</f>
        <v>110</v>
      </c>
      <c r="P503" s="7">
        <f>VLOOKUP(K503, orders!A:I, 2,FALSE)</f>
        <v>607</v>
      </c>
      <c r="Q503" s="7">
        <f>VLOOKUP(K503, orders!A:I, 3,FALSE)</f>
        <v>15385</v>
      </c>
      <c r="R503" s="10">
        <f>VLOOKUP(K503, orders!A:I, 4,FALSE)</f>
        <v>44441</v>
      </c>
      <c r="S503" s="11">
        <f>VLOOKUP(K503, orders!A:I, 5,FALSE)</f>
        <v>44445</v>
      </c>
      <c r="T503" s="7" t="str">
        <f>VLOOKUP(K503, orders!A:I, 6,FALSE)</f>
        <v>Male</v>
      </c>
      <c r="U503" s="7">
        <f>VLOOKUP(K503, orders!A:I, 7,FALSE)</f>
        <v>42</v>
      </c>
      <c r="V503" s="7" t="str">
        <f>VLOOKUP(K503, orders!A:I, 8,FALSE)</f>
        <v>Northern Territory</v>
      </c>
      <c r="W503" s="5">
        <f>VLOOKUP(P503, customers!A:D, 1, FALSE)</f>
        <v>607</v>
      </c>
      <c r="X503" s="7" t="str">
        <f>VLOOKUP(P503, customers!A:D, 2, FALSE)</f>
        <v>Angie O Mullen</v>
      </c>
      <c r="Y503" s="7"/>
    </row>
    <row r="504" spans="1:25">
      <c r="A504" s="2">
        <v>502</v>
      </c>
      <c r="B504" s="2" t="s">
        <v>3466</v>
      </c>
      <c r="C504" s="2" t="s">
        <v>3538</v>
      </c>
      <c r="D504" s="2" t="s">
        <v>3028</v>
      </c>
      <c r="E504" s="2" t="s">
        <v>3040</v>
      </c>
      <c r="F504" s="2">
        <v>109</v>
      </c>
      <c r="G504" s="2">
        <v>52</v>
      </c>
      <c r="H504" s="2" t="s">
        <v>3551</v>
      </c>
      <c r="I504" s="6">
        <f>VLOOKUP(A504, sales!A:F, 6,FALSE)</f>
        <v>102</v>
      </c>
      <c r="J504" s="7">
        <f>VLOOKUP(A504, sales!A:F, 1,FALSE)</f>
        <v>502</v>
      </c>
      <c r="K504" s="7">
        <f>VLOOKUP(A504, sales!A:F, 2,FALSE)</f>
        <v>110</v>
      </c>
      <c r="L504" s="7">
        <f>VLOOKUP(A504, sales!A:F, 3,FALSE)</f>
        <v>1144</v>
      </c>
      <c r="M504" s="7">
        <f>VLOOKUP(A504, sales!A:F, 4,FALSE)</f>
        <v>102</v>
      </c>
      <c r="N504" s="7">
        <f>VLOOKUP(A504, sales!A:F, 5,FALSE)</f>
        <v>1</v>
      </c>
      <c r="O504" s="5">
        <f>VLOOKUP(K504, orders!A:I, 1,FALSE)</f>
        <v>110</v>
      </c>
      <c r="P504" s="7">
        <f>VLOOKUP(K504, orders!A:I, 2,FALSE)</f>
        <v>607</v>
      </c>
      <c r="Q504" s="7">
        <f>VLOOKUP(K504, orders!A:I, 3,FALSE)</f>
        <v>15385</v>
      </c>
      <c r="R504" s="10">
        <f>VLOOKUP(K504, orders!A:I, 4,FALSE)</f>
        <v>44441</v>
      </c>
      <c r="S504" s="11">
        <f>VLOOKUP(K504, orders!A:I, 5,FALSE)</f>
        <v>44445</v>
      </c>
      <c r="T504" s="7" t="str">
        <f>VLOOKUP(K504, orders!A:I, 6,FALSE)</f>
        <v>Male</v>
      </c>
      <c r="U504" s="7">
        <f>VLOOKUP(K504, orders!A:I, 7,FALSE)</f>
        <v>42</v>
      </c>
      <c r="V504" s="7" t="str">
        <f>VLOOKUP(K504, orders!A:I, 8,FALSE)</f>
        <v>Northern Territory</v>
      </c>
      <c r="W504" s="5">
        <f>VLOOKUP(P504, customers!A:D, 1, FALSE)</f>
        <v>607</v>
      </c>
      <c r="X504" s="7" t="str">
        <f>VLOOKUP(P504, customers!A:D, 2, FALSE)</f>
        <v>Angie O Mullen</v>
      </c>
      <c r="Y504" s="7"/>
    </row>
    <row r="505" spans="1:25">
      <c r="A505" s="2">
        <v>503</v>
      </c>
      <c r="B505" s="2" t="s">
        <v>3466</v>
      </c>
      <c r="C505" s="2" t="s">
        <v>3538</v>
      </c>
      <c r="D505" s="2" t="s">
        <v>3030</v>
      </c>
      <c r="E505" s="2" t="s">
        <v>3040</v>
      </c>
      <c r="F505" s="2">
        <v>109</v>
      </c>
      <c r="G505" s="2">
        <v>70</v>
      </c>
      <c r="H505" s="2" t="s">
        <v>3552</v>
      </c>
      <c r="I505" s="6">
        <f>VLOOKUP(A505, sales!A:F, 6,FALSE)</f>
        <v>279</v>
      </c>
      <c r="J505" s="7">
        <f>VLOOKUP(A505, sales!A:F, 1,FALSE)</f>
        <v>503</v>
      </c>
      <c r="K505" s="7">
        <f>VLOOKUP(A505, sales!A:F, 2,FALSE)</f>
        <v>110</v>
      </c>
      <c r="L505" s="7">
        <f>VLOOKUP(A505, sales!A:F, 3,FALSE)</f>
        <v>647</v>
      </c>
      <c r="M505" s="7">
        <f>VLOOKUP(A505, sales!A:F, 4,FALSE)</f>
        <v>93</v>
      </c>
      <c r="N505" s="7">
        <f>VLOOKUP(A505, sales!A:F, 5,FALSE)</f>
        <v>3</v>
      </c>
      <c r="O505" s="5">
        <f>VLOOKUP(K505, orders!A:I, 1,FALSE)</f>
        <v>110</v>
      </c>
      <c r="P505" s="7">
        <f>VLOOKUP(K505, orders!A:I, 2,FALSE)</f>
        <v>607</v>
      </c>
      <c r="Q505" s="7">
        <f>VLOOKUP(K505, orders!A:I, 3,FALSE)</f>
        <v>15385</v>
      </c>
      <c r="R505" s="10">
        <f>VLOOKUP(K505, orders!A:I, 4,FALSE)</f>
        <v>44441</v>
      </c>
      <c r="S505" s="11">
        <f>VLOOKUP(K505, orders!A:I, 5,FALSE)</f>
        <v>44445</v>
      </c>
      <c r="T505" s="7" t="str">
        <f>VLOOKUP(K505, orders!A:I, 6,FALSE)</f>
        <v>Male</v>
      </c>
      <c r="U505" s="7">
        <f>VLOOKUP(K505, orders!A:I, 7,FALSE)</f>
        <v>42</v>
      </c>
      <c r="V505" s="7" t="str">
        <f>VLOOKUP(K505, orders!A:I, 8,FALSE)</f>
        <v>Northern Territory</v>
      </c>
      <c r="W505" s="5">
        <f>VLOOKUP(P505, customers!A:D, 1, FALSE)</f>
        <v>607</v>
      </c>
      <c r="X505" s="7" t="str">
        <f>VLOOKUP(P505, customers!A:D, 2, FALSE)</f>
        <v>Angie O Mullen</v>
      </c>
      <c r="Y505" s="7"/>
    </row>
    <row r="506" spans="1:25">
      <c r="A506" s="2">
        <v>504</v>
      </c>
      <c r="B506" s="2" t="s">
        <v>3466</v>
      </c>
      <c r="C506" s="2" t="s">
        <v>3538</v>
      </c>
      <c r="D506" s="2" t="s">
        <v>3032</v>
      </c>
      <c r="E506" s="2" t="s">
        <v>3040</v>
      </c>
      <c r="F506" s="2">
        <v>109</v>
      </c>
      <c r="G506" s="2">
        <v>58</v>
      </c>
      <c r="H506" s="2" t="s">
        <v>3553</v>
      </c>
      <c r="I506" s="6">
        <f>VLOOKUP(A506, sales!A:F, 6,FALSE)</f>
        <v>105</v>
      </c>
      <c r="J506" s="7">
        <f>VLOOKUP(A506, sales!A:F, 1,FALSE)</f>
        <v>504</v>
      </c>
      <c r="K506" s="7">
        <f>VLOOKUP(A506, sales!A:F, 2,FALSE)</f>
        <v>111</v>
      </c>
      <c r="L506" s="7">
        <f>VLOOKUP(A506, sales!A:F, 3,FALSE)</f>
        <v>306</v>
      </c>
      <c r="M506" s="7">
        <f>VLOOKUP(A506, sales!A:F, 4,FALSE)</f>
        <v>105</v>
      </c>
      <c r="N506" s="7">
        <f>VLOOKUP(A506, sales!A:F, 5,FALSE)</f>
        <v>1</v>
      </c>
      <c r="O506" s="5">
        <f>VLOOKUP(K506, orders!A:I, 1,FALSE)</f>
        <v>111</v>
      </c>
      <c r="P506" s="7">
        <f>VLOOKUP(K506, orders!A:I, 2,FALSE)</f>
        <v>794</v>
      </c>
      <c r="Q506" s="7">
        <f>VLOOKUP(K506, orders!A:I, 3,FALSE)</f>
        <v>34096</v>
      </c>
      <c r="R506" s="10">
        <f>VLOOKUP(K506, orders!A:I, 4,FALSE)</f>
        <v>44285</v>
      </c>
      <c r="S506" s="11">
        <f>VLOOKUP(K506, orders!A:I, 5,FALSE)</f>
        <v>44300</v>
      </c>
      <c r="T506" s="7" t="str">
        <f>VLOOKUP(K506, orders!A:I, 6,FALSE)</f>
        <v>Non-binary</v>
      </c>
      <c r="U506" s="7">
        <f>VLOOKUP(K506, orders!A:I, 7,FALSE)</f>
        <v>72</v>
      </c>
      <c r="V506" s="7" t="str">
        <f>VLOOKUP(K506, orders!A:I, 8,FALSE)</f>
        <v>South Australia</v>
      </c>
      <c r="W506" s="5">
        <f>VLOOKUP(P506, customers!A:D, 1, FALSE)</f>
        <v>794</v>
      </c>
      <c r="X506" s="7" t="str">
        <f>VLOOKUP(P506, customers!A:D, 2, FALSE)</f>
        <v>Elizabet Pippin</v>
      </c>
      <c r="Y506" s="7"/>
    </row>
    <row r="507" spans="1:25">
      <c r="A507" s="2">
        <v>505</v>
      </c>
      <c r="B507" s="2" t="s">
        <v>3466</v>
      </c>
      <c r="C507" s="2" t="s">
        <v>3538</v>
      </c>
      <c r="D507" s="2" t="s">
        <v>3023</v>
      </c>
      <c r="E507" s="2" t="s">
        <v>3046</v>
      </c>
      <c r="F507" s="2">
        <v>109</v>
      </c>
      <c r="G507" s="2">
        <v>57</v>
      </c>
      <c r="H507" s="2" t="s">
        <v>3554</v>
      </c>
      <c r="I507" s="6">
        <f>VLOOKUP(A507, sales!A:F, 6,FALSE)</f>
        <v>98</v>
      </c>
      <c r="J507" s="7">
        <f>VLOOKUP(A507, sales!A:F, 1,FALSE)</f>
        <v>505</v>
      </c>
      <c r="K507" s="7">
        <f>VLOOKUP(A507, sales!A:F, 2,FALSE)</f>
        <v>111</v>
      </c>
      <c r="L507" s="7">
        <f>VLOOKUP(A507, sales!A:F, 3,FALSE)</f>
        <v>186</v>
      </c>
      <c r="M507" s="7">
        <f>VLOOKUP(A507, sales!A:F, 4,FALSE)</f>
        <v>98</v>
      </c>
      <c r="N507" s="7">
        <f>VLOOKUP(A507, sales!A:F, 5,FALSE)</f>
        <v>1</v>
      </c>
      <c r="O507" s="5">
        <f>VLOOKUP(K507, orders!A:I, 1,FALSE)</f>
        <v>111</v>
      </c>
      <c r="P507" s="7">
        <f>VLOOKUP(K507, orders!A:I, 2,FALSE)</f>
        <v>794</v>
      </c>
      <c r="Q507" s="7">
        <f>VLOOKUP(K507, orders!A:I, 3,FALSE)</f>
        <v>34096</v>
      </c>
      <c r="R507" s="10">
        <f>VLOOKUP(K507, orders!A:I, 4,FALSE)</f>
        <v>44285</v>
      </c>
      <c r="S507" s="11">
        <f>VLOOKUP(K507, orders!A:I, 5,FALSE)</f>
        <v>44300</v>
      </c>
      <c r="T507" s="7" t="str">
        <f>VLOOKUP(K507, orders!A:I, 6,FALSE)</f>
        <v>Non-binary</v>
      </c>
      <c r="U507" s="7">
        <f>VLOOKUP(K507, orders!A:I, 7,FALSE)</f>
        <v>72</v>
      </c>
      <c r="V507" s="7" t="str">
        <f>VLOOKUP(K507, orders!A:I, 8,FALSE)</f>
        <v>South Australia</v>
      </c>
      <c r="W507" s="5">
        <f>VLOOKUP(P507, customers!A:D, 1, FALSE)</f>
        <v>794</v>
      </c>
      <c r="X507" s="7" t="str">
        <f>VLOOKUP(P507, customers!A:D, 2, FALSE)</f>
        <v>Elizabet Pippin</v>
      </c>
      <c r="Y507" s="7"/>
    </row>
    <row r="508" spans="1:25">
      <c r="A508" s="2">
        <v>506</v>
      </c>
      <c r="B508" s="2" t="s">
        <v>3466</v>
      </c>
      <c r="C508" s="2" t="s">
        <v>3538</v>
      </c>
      <c r="D508" s="2" t="s">
        <v>3026</v>
      </c>
      <c r="E508" s="2" t="s">
        <v>3046</v>
      </c>
      <c r="F508" s="2">
        <v>109</v>
      </c>
      <c r="G508" s="2">
        <v>65</v>
      </c>
      <c r="H508" s="2" t="s">
        <v>3555</v>
      </c>
      <c r="I508" s="6">
        <f>VLOOKUP(A508, sales!A:F, 6,FALSE)</f>
        <v>186</v>
      </c>
      <c r="J508" s="7">
        <f>VLOOKUP(A508, sales!A:F, 1,FALSE)</f>
        <v>506</v>
      </c>
      <c r="K508" s="7">
        <f>VLOOKUP(A508, sales!A:F, 2,FALSE)</f>
        <v>111</v>
      </c>
      <c r="L508" s="7">
        <f>VLOOKUP(A508, sales!A:F, 3,FALSE)</f>
        <v>1056</v>
      </c>
      <c r="M508" s="7">
        <f>VLOOKUP(A508, sales!A:F, 4,FALSE)</f>
        <v>93</v>
      </c>
      <c r="N508" s="7">
        <f>VLOOKUP(A508, sales!A:F, 5,FALSE)</f>
        <v>2</v>
      </c>
      <c r="O508" s="5">
        <f>VLOOKUP(K508, orders!A:I, 1,FALSE)</f>
        <v>111</v>
      </c>
      <c r="P508" s="7">
        <f>VLOOKUP(K508, orders!A:I, 2,FALSE)</f>
        <v>794</v>
      </c>
      <c r="Q508" s="7">
        <f>VLOOKUP(K508, orders!A:I, 3,FALSE)</f>
        <v>34096</v>
      </c>
      <c r="R508" s="10">
        <f>VLOOKUP(K508, orders!A:I, 4,FALSE)</f>
        <v>44285</v>
      </c>
      <c r="S508" s="11">
        <f>VLOOKUP(K508, orders!A:I, 5,FALSE)</f>
        <v>44300</v>
      </c>
      <c r="T508" s="7" t="str">
        <f>VLOOKUP(K508, orders!A:I, 6,FALSE)</f>
        <v>Non-binary</v>
      </c>
      <c r="U508" s="7">
        <f>VLOOKUP(K508, orders!A:I, 7,FALSE)</f>
        <v>72</v>
      </c>
      <c r="V508" s="7" t="str">
        <f>VLOOKUP(K508, orders!A:I, 8,FALSE)</f>
        <v>South Australia</v>
      </c>
      <c r="W508" s="5">
        <f>VLOOKUP(P508, customers!A:D, 1, FALSE)</f>
        <v>794</v>
      </c>
      <c r="X508" s="7" t="str">
        <f>VLOOKUP(P508, customers!A:D, 2, FALSE)</f>
        <v>Elizabet Pippin</v>
      </c>
      <c r="Y508" s="7"/>
    </row>
    <row r="509" spans="1:25">
      <c r="A509" s="2">
        <v>507</v>
      </c>
      <c r="B509" s="2" t="s">
        <v>3466</v>
      </c>
      <c r="C509" s="2" t="s">
        <v>3538</v>
      </c>
      <c r="D509" s="2" t="s">
        <v>3028</v>
      </c>
      <c r="E509" s="2" t="s">
        <v>3046</v>
      </c>
      <c r="F509" s="2">
        <v>109</v>
      </c>
      <c r="G509" s="2">
        <v>63</v>
      </c>
      <c r="H509" s="2" t="s">
        <v>3556</v>
      </c>
      <c r="I509" s="6">
        <f>VLOOKUP(A509, sales!A:F, 6,FALSE)</f>
        <v>270</v>
      </c>
      <c r="J509" s="7">
        <f>VLOOKUP(A509, sales!A:F, 1,FALSE)</f>
        <v>507</v>
      </c>
      <c r="K509" s="7">
        <f>VLOOKUP(A509, sales!A:F, 2,FALSE)</f>
        <v>111</v>
      </c>
      <c r="L509" s="7">
        <f>VLOOKUP(A509, sales!A:F, 3,FALSE)</f>
        <v>1031</v>
      </c>
      <c r="M509" s="7">
        <f>VLOOKUP(A509, sales!A:F, 4,FALSE)</f>
        <v>90</v>
      </c>
      <c r="N509" s="7">
        <f>VLOOKUP(A509, sales!A:F, 5,FALSE)</f>
        <v>3</v>
      </c>
      <c r="O509" s="5">
        <f>VLOOKUP(K509, orders!A:I, 1,FALSE)</f>
        <v>111</v>
      </c>
      <c r="P509" s="7">
        <f>VLOOKUP(K509, orders!A:I, 2,FALSE)</f>
        <v>794</v>
      </c>
      <c r="Q509" s="7">
        <f>VLOOKUP(K509, orders!A:I, 3,FALSE)</f>
        <v>34096</v>
      </c>
      <c r="R509" s="10">
        <f>VLOOKUP(K509, orders!A:I, 4,FALSE)</f>
        <v>44285</v>
      </c>
      <c r="S509" s="11">
        <f>VLOOKUP(K509, orders!A:I, 5,FALSE)</f>
        <v>44300</v>
      </c>
      <c r="T509" s="7" t="str">
        <f>VLOOKUP(K509, orders!A:I, 6,FALSE)</f>
        <v>Non-binary</v>
      </c>
      <c r="U509" s="7">
        <f>VLOOKUP(K509, orders!A:I, 7,FALSE)</f>
        <v>72</v>
      </c>
      <c r="V509" s="7" t="str">
        <f>VLOOKUP(K509, orders!A:I, 8,FALSE)</f>
        <v>South Australia</v>
      </c>
      <c r="W509" s="5">
        <f>VLOOKUP(P509, customers!A:D, 1, FALSE)</f>
        <v>794</v>
      </c>
      <c r="X509" s="7" t="str">
        <f>VLOOKUP(P509, customers!A:D, 2, FALSE)</f>
        <v>Elizabet Pippin</v>
      </c>
      <c r="Y509" s="7"/>
    </row>
    <row r="510" spans="1:25">
      <c r="A510" s="2">
        <v>508</v>
      </c>
      <c r="B510" s="2" t="s">
        <v>3466</v>
      </c>
      <c r="C510" s="2" t="s">
        <v>3538</v>
      </c>
      <c r="D510" s="2" t="s">
        <v>3030</v>
      </c>
      <c r="E510" s="2" t="s">
        <v>3046</v>
      </c>
      <c r="F510" s="2">
        <v>109</v>
      </c>
      <c r="G510" s="2">
        <v>62</v>
      </c>
      <c r="H510" s="2" t="s">
        <v>3557</v>
      </c>
      <c r="I510" s="6">
        <f>VLOOKUP(A510, sales!A:F, 6,FALSE)</f>
        <v>279</v>
      </c>
      <c r="J510" s="7">
        <f>VLOOKUP(A510, sales!A:F, 1,FALSE)</f>
        <v>508</v>
      </c>
      <c r="K510" s="7">
        <f>VLOOKUP(A510, sales!A:F, 2,FALSE)</f>
        <v>111</v>
      </c>
      <c r="L510" s="7">
        <f>VLOOKUP(A510, sales!A:F, 3,FALSE)</f>
        <v>660</v>
      </c>
      <c r="M510" s="7">
        <f>VLOOKUP(A510, sales!A:F, 4,FALSE)</f>
        <v>93</v>
      </c>
      <c r="N510" s="7">
        <f>VLOOKUP(A510, sales!A:F, 5,FALSE)</f>
        <v>3</v>
      </c>
      <c r="O510" s="5">
        <f>VLOOKUP(K510, orders!A:I, 1,FALSE)</f>
        <v>111</v>
      </c>
      <c r="P510" s="7">
        <f>VLOOKUP(K510, orders!A:I, 2,FALSE)</f>
        <v>794</v>
      </c>
      <c r="Q510" s="7">
        <f>VLOOKUP(K510, orders!A:I, 3,FALSE)</f>
        <v>34096</v>
      </c>
      <c r="R510" s="10">
        <f>VLOOKUP(K510, orders!A:I, 4,FALSE)</f>
        <v>44285</v>
      </c>
      <c r="S510" s="11">
        <f>VLOOKUP(K510, orders!A:I, 5,FALSE)</f>
        <v>44300</v>
      </c>
      <c r="T510" s="7" t="str">
        <f>VLOOKUP(K510, orders!A:I, 6,FALSE)</f>
        <v>Non-binary</v>
      </c>
      <c r="U510" s="7">
        <f>VLOOKUP(K510, orders!A:I, 7,FALSE)</f>
        <v>72</v>
      </c>
      <c r="V510" s="7" t="str">
        <f>VLOOKUP(K510, orders!A:I, 8,FALSE)</f>
        <v>South Australia</v>
      </c>
      <c r="W510" s="5">
        <f>VLOOKUP(P510, customers!A:D, 1, FALSE)</f>
        <v>794</v>
      </c>
      <c r="X510" s="7" t="str">
        <f>VLOOKUP(P510, customers!A:D, 2, FALSE)</f>
        <v>Elizabet Pippin</v>
      </c>
      <c r="Y510" s="7"/>
    </row>
    <row r="511" spans="1:25">
      <c r="A511" s="2">
        <v>509</v>
      </c>
      <c r="B511" s="2" t="s">
        <v>3466</v>
      </c>
      <c r="C511" s="2" t="s">
        <v>3538</v>
      </c>
      <c r="D511" s="2" t="s">
        <v>3032</v>
      </c>
      <c r="E511" s="2" t="s">
        <v>3046</v>
      </c>
      <c r="F511" s="2">
        <v>109</v>
      </c>
      <c r="G511" s="2">
        <v>71</v>
      </c>
      <c r="H511" s="2" t="s">
        <v>3558</v>
      </c>
      <c r="I511" s="6">
        <f>VLOOKUP(A511, sales!A:F, 6,FALSE)</f>
        <v>115</v>
      </c>
      <c r="J511" s="7">
        <f>VLOOKUP(A511, sales!A:F, 1,FALSE)</f>
        <v>509</v>
      </c>
      <c r="K511" s="7">
        <f>VLOOKUP(A511, sales!A:F, 2,FALSE)</f>
        <v>111</v>
      </c>
      <c r="L511" s="7">
        <f>VLOOKUP(A511, sales!A:F, 3,FALSE)</f>
        <v>1091</v>
      </c>
      <c r="M511" s="7">
        <f>VLOOKUP(A511, sales!A:F, 4,FALSE)</f>
        <v>115</v>
      </c>
      <c r="N511" s="7">
        <f>VLOOKUP(A511, sales!A:F, 5,FALSE)</f>
        <v>1</v>
      </c>
      <c r="O511" s="5">
        <f>VLOOKUP(K511, orders!A:I, 1,FALSE)</f>
        <v>111</v>
      </c>
      <c r="P511" s="7">
        <f>VLOOKUP(K511, orders!A:I, 2,FALSE)</f>
        <v>794</v>
      </c>
      <c r="Q511" s="7">
        <f>VLOOKUP(K511, orders!A:I, 3,FALSE)</f>
        <v>34096</v>
      </c>
      <c r="R511" s="10">
        <f>VLOOKUP(K511, orders!A:I, 4,FALSE)</f>
        <v>44285</v>
      </c>
      <c r="S511" s="11">
        <f>VLOOKUP(K511, orders!A:I, 5,FALSE)</f>
        <v>44300</v>
      </c>
      <c r="T511" s="7" t="str">
        <f>VLOOKUP(K511, orders!A:I, 6,FALSE)</f>
        <v>Non-binary</v>
      </c>
      <c r="U511" s="7">
        <f>VLOOKUP(K511, orders!A:I, 7,FALSE)</f>
        <v>72</v>
      </c>
      <c r="V511" s="7" t="str">
        <f>VLOOKUP(K511, orders!A:I, 8,FALSE)</f>
        <v>South Australia</v>
      </c>
      <c r="W511" s="5">
        <f>VLOOKUP(P511, customers!A:D, 1, FALSE)</f>
        <v>794</v>
      </c>
      <c r="X511" s="7" t="str">
        <f>VLOOKUP(P511, customers!A:D, 2, FALSE)</f>
        <v>Elizabet Pippin</v>
      </c>
      <c r="Y511" s="7"/>
    </row>
    <row r="512" spans="1:25">
      <c r="A512" s="2">
        <v>510</v>
      </c>
      <c r="B512" s="2" t="s">
        <v>3466</v>
      </c>
      <c r="C512" s="2" t="s">
        <v>3538</v>
      </c>
      <c r="D512" s="2" t="s">
        <v>3023</v>
      </c>
      <c r="E512" s="2" t="s">
        <v>3052</v>
      </c>
      <c r="F512" s="2">
        <v>109</v>
      </c>
      <c r="G512" s="2">
        <v>59</v>
      </c>
      <c r="H512" s="2" t="s">
        <v>3559</v>
      </c>
      <c r="I512" s="6">
        <f>VLOOKUP(A512, sales!A:F, 6,FALSE)</f>
        <v>238</v>
      </c>
      <c r="J512" s="7">
        <f>VLOOKUP(A512, sales!A:F, 1,FALSE)</f>
        <v>510</v>
      </c>
      <c r="K512" s="7">
        <f>VLOOKUP(A512, sales!A:F, 2,FALSE)</f>
        <v>112</v>
      </c>
      <c r="L512" s="7">
        <f>VLOOKUP(A512, sales!A:F, 3,FALSE)</f>
        <v>401</v>
      </c>
      <c r="M512" s="7">
        <f>VLOOKUP(A512, sales!A:F, 4,FALSE)</f>
        <v>119</v>
      </c>
      <c r="N512" s="7">
        <f>VLOOKUP(A512, sales!A:F, 5,FALSE)</f>
        <v>2</v>
      </c>
      <c r="O512" s="5">
        <f>VLOOKUP(K512, orders!A:I, 1,FALSE)</f>
        <v>112</v>
      </c>
      <c r="P512" s="7">
        <f>VLOOKUP(K512, orders!A:I, 2,FALSE)</f>
        <v>75</v>
      </c>
      <c r="Q512" s="7">
        <f>VLOOKUP(K512, orders!A:I, 3,FALSE)</f>
        <v>46956</v>
      </c>
      <c r="R512" s="10">
        <f>VLOOKUP(K512, orders!A:I, 4,FALSE)</f>
        <v>44231</v>
      </c>
      <c r="S512" s="11">
        <f>VLOOKUP(K512, orders!A:I, 5,FALSE)</f>
        <v>44244</v>
      </c>
      <c r="T512" s="7" t="str">
        <f>VLOOKUP(K512, orders!A:I, 6,FALSE)</f>
        <v>Non-binary</v>
      </c>
      <c r="U512" s="7">
        <f>VLOOKUP(K512, orders!A:I, 7,FALSE)</f>
        <v>75</v>
      </c>
      <c r="V512" s="7" t="str">
        <f>VLOOKUP(K512, orders!A:I, 8,FALSE)</f>
        <v>South Australia</v>
      </c>
      <c r="W512" s="5">
        <f>VLOOKUP(P512, customers!A:D, 1, FALSE)</f>
        <v>75</v>
      </c>
      <c r="X512" s="7" t="str">
        <f>VLOOKUP(P512, customers!A:D, 2, FALSE)</f>
        <v>Katinka Currier</v>
      </c>
      <c r="Y512" s="7"/>
    </row>
    <row r="513" spans="1:25">
      <c r="A513" s="2">
        <v>511</v>
      </c>
      <c r="B513" s="2" t="s">
        <v>3466</v>
      </c>
      <c r="C513" s="2" t="s">
        <v>3538</v>
      </c>
      <c r="D513" s="2" t="s">
        <v>3026</v>
      </c>
      <c r="E513" s="2" t="s">
        <v>3052</v>
      </c>
      <c r="F513" s="2">
        <v>109</v>
      </c>
      <c r="G513" s="2">
        <v>41</v>
      </c>
      <c r="H513" s="2" t="s">
        <v>3560</v>
      </c>
      <c r="I513" s="6">
        <f>VLOOKUP(A513, sales!A:F, 6,FALSE)</f>
        <v>99</v>
      </c>
      <c r="J513" s="7">
        <f>VLOOKUP(A513, sales!A:F, 1,FALSE)</f>
        <v>511</v>
      </c>
      <c r="K513" s="7">
        <f>VLOOKUP(A513, sales!A:F, 2,FALSE)</f>
        <v>112</v>
      </c>
      <c r="L513" s="7">
        <f>VLOOKUP(A513, sales!A:F, 3,FALSE)</f>
        <v>1166</v>
      </c>
      <c r="M513" s="7">
        <f>VLOOKUP(A513, sales!A:F, 4,FALSE)</f>
        <v>99</v>
      </c>
      <c r="N513" s="7">
        <f>VLOOKUP(A513, sales!A:F, 5,FALSE)</f>
        <v>1</v>
      </c>
      <c r="O513" s="5">
        <f>VLOOKUP(K513, orders!A:I, 1,FALSE)</f>
        <v>112</v>
      </c>
      <c r="P513" s="7">
        <f>VLOOKUP(K513, orders!A:I, 2,FALSE)</f>
        <v>75</v>
      </c>
      <c r="Q513" s="7">
        <f>VLOOKUP(K513, orders!A:I, 3,FALSE)</f>
        <v>46956</v>
      </c>
      <c r="R513" s="10">
        <f>VLOOKUP(K513, orders!A:I, 4,FALSE)</f>
        <v>44231</v>
      </c>
      <c r="S513" s="11">
        <f>VLOOKUP(K513, orders!A:I, 5,FALSE)</f>
        <v>44244</v>
      </c>
      <c r="T513" s="7" t="str">
        <f>VLOOKUP(K513, orders!A:I, 6,FALSE)</f>
        <v>Non-binary</v>
      </c>
      <c r="U513" s="7">
        <f>VLOOKUP(K513, orders!A:I, 7,FALSE)</f>
        <v>75</v>
      </c>
      <c r="V513" s="7" t="str">
        <f>VLOOKUP(K513, orders!A:I, 8,FALSE)</f>
        <v>South Australia</v>
      </c>
      <c r="W513" s="5">
        <f>VLOOKUP(P513, customers!A:D, 1, FALSE)</f>
        <v>75</v>
      </c>
      <c r="X513" s="7" t="str">
        <f>VLOOKUP(P513, customers!A:D, 2, FALSE)</f>
        <v>Katinka Currier</v>
      </c>
      <c r="Y513" s="7"/>
    </row>
    <row r="514" spans="1:25">
      <c r="A514" s="2">
        <v>512</v>
      </c>
      <c r="B514" s="2" t="s">
        <v>3466</v>
      </c>
      <c r="C514" s="2" t="s">
        <v>3538</v>
      </c>
      <c r="D514" s="2" t="s">
        <v>3028</v>
      </c>
      <c r="E514" s="2" t="s">
        <v>3052</v>
      </c>
      <c r="F514" s="2">
        <v>109</v>
      </c>
      <c r="G514" s="2">
        <v>70</v>
      </c>
      <c r="H514" s="2" t="s">
        <v>3561</v>
      </c>
      <c r="I514" s="6">
        <f>VLOOKUP(A514, sales!A:F, 6,FALSE)</f>
        <v>282</v>
      </c>
      <c r="J514" s="7">
        <f>VLOOKUP(A514, sales!A:F, 1,FALSE)</f>
        <v>512</v>
      </c>
      <c r="K514" s="7">
        <f>VLOOKUP(A514, sales!A:F, 2,FALSE)</f>
        <v>112</v>
      </c>
      <c r="L514" s="7">
        <f>VLOOKUP(A514, sales!A:F, 3,FALSE)</f>
        <v>884</v>
      </c>
      <c r="M514" s="7">
        <f>VLOOKUP(A514, sales!A:F, 4,FALSE)</f>
        <v>94</v>
      </c>
      <c r="N514" s="7">
        <f>VLOOKUP(A514, sales!A:F, 5,FALSE)</f>
        <v>3</v>
      </c>
      <c r="O514" s="5">
        <f>VLOOKUP(K514, orders!A:I, 1,FALSE)</f>
        <v>112</v>
      </c>
      <c r="P514" s="7">
        <f>VLOOKUP(K514, orders!A:I, 2,FALSE)</f>
        <v>75</v>
      </c>
      <c r="Q514" s="7">
        <f>VLOOKUP(K514, orders!A:I, 3,FALSE)</f>
        <v>46956</v>
      </c>
      <c r="R514" s="10">
        <f>VLOOKUP(K514, orders!A:I, 4,FALSE)</f>
        <v>44231</v>
      </c>
      <c r="S514" s="11">
        <f>VLOOKUP(K514, orders!A:I, 5,FALSE)</f>
        <v>44244</v>
      </c>
      <c r="T514" s="7" t="str">
        <f>VLOOKUP(K514, orders!A:I, 6,FALSE)</f>
        <v>Non-binary</v>
      </c>
      <c r="U514" s="7">
        <f>VLOOKUP(K514, orders!A:I, 7,FALSE)</f>
        <v>75</v>
      </c>
      <c r="V514" s="7" t="str">
        <f>VLOOKUP(K514, orders!A:I, 8,FALSE)</f>
        <v>South Australia</v>
      </c>
      <c r="W514" s="5">
        <f>VLOOKUP(P514, customers!A:D, 1, FALSE)</f>
        <v>75</v>
      </c>
      <c r="X514" s="7" t="str">
        <f>VLOOKUP(P514, customers!A:D, 2, FALSE)</f>
        <v>Katinka Currier</v>
      </c>
      <c r="Y514" s="7"/>
    </row>
    <row r="515" spans="1:25">
      <c r="A515" s="2">
        <v>513</v>
      </c>
      <c r="B515" s="2" t="s">
        <v>3466</v>
      </c>
      <c r="C515" s="2" t="s">
        <v>3538</v>
      </c>
      <c r="D515" s="2" t="s">
        <v>3030</v>
      </c>
      <c r="E515" s="2" t="s">
        <v>3052</v>
      </c>
      <c r="F515" s="2">
        <v>109</v>
      </c>
      <c r="G515" s="2">
        <v>41</v>
      </c>
      <c r="H515" s="2" t="s">
        <v>3562</v>
      </c>
      <c r="I515" s="6">
        <f>VLOOKUP(A515, sales!A:F, 6,FALSE)</f>
        <v>218</v>
      </c>
      <c r="J515" s="7">
        <f>VLOOKUP(A515, sales!A:F, 1,FALSE)</f>
        <v>513</v>
      </c>
      <c r="K515" s="7">
        <f>VLOOKUP(A515, sales!A:F, 2,FALSE)</f>
        <v>112</v>
      </c>
      <c r="L515" s="7">
        <f>VLOOKUP(A515, sales!A:F, 3,FALSE)</f>
        <v>755</v>
      </c>
      <c r="M515" s="7">
        <f>VLOOKUP(A515, sales!A:F, 4,FALSE)</f>
        <v>109</v>
      </c>
      <c r="N515" s="7">
        <f>VLOOKUP(A515, sales!A:F, 5,FALSE)</f>
        <v>2</v>
      </c>
      <c r="O515" s="5">
        <f>VLOOKUP(K515, orders!A:I, 1,FALSE)</f>
        <v>112</v>
      </c>
      <c r="P515" s="7">
        <f>VLOOKUP(K515, orders!A:I, 2,FALSE)</f>
        <v>75</v>
      </c>
      <c r="Q515" s="7">
        <f>VLOOKUP(K515, orders!A:I, 3,FALSE)</f>
        <v>46956</v>
      </c>
      <c r="R515" s="10">
        <f>VLOOKUP(K515, orders!A:I, 4,FALSE)</f>
        <v>44231</v>
      </c>
      <c r="S515" s="11">
        <f>VLOOKUP(K515, orders!A:I, 5,FALSE)</f>
        <v>44244</v>
      </c>
      <c r="T515" s="7" t="str">
        <f>VLOOKUP(K515, orders!A:I, 6,FALSE)</f>
        <v>Non-binary</v>
      </c>
      <c r="U515" s="7">
        <f>VLOOKUP(K515, orders!A:I, 7,FALSE)</f>
        <v>75</v>
      </c>
      <c r="V515" s="7" t="str">
        <f>VLOOKUP(K515, orders!A:I, 8,FALSE)</f>
        <v>South Australia</v>
      </c>
      <c r="W515" s="5">
        <f>VLOOKUP(P515, customers!A:D, 1, FALSE)</f>
        <v>75</v>
      </c>
      <c r="X515" s="7" t="str">
        <f>VLOOKUP(P515, customers!A:D, 2, FALSE)</f>
        <v>Katinka Currier</v>
      </c>
      <c r="Y515" s="7"/>
    </row>
    <row r="516" spans="1:25">
      <c r="A516" s="2">
        <v>514</v>
      </c>
      <c r="B516" s="2" t="s">
        <v>3466</v>
      </c>
      <c r="C516" s="2" t="s">
        <v>3538</v>
      </c>
      <c r="D516" s="2" t="s">
        <v>3032</v>
      </c>
      <c r="E516" s="2" t="s">
        <v>3052</v>
      </c>
      <c r="F516" s="2">
        <v>109</v>
      </c>
      <c r="G516" s="2">
        <v>59</v>
      </c>
      <c r="H516" s="2" t="s">
        <v>3563</v>
      </c>
      <c r="I516" s="6">
        <f>VLOOKUP(A516, sales!A:F, 6,FALSE)</f>
        <v>95</v>
      </c>
      <c r="J516" s="7">
        <f>VLOOKUP(A516, sales!A:F, 1,FALSE)</f>
        <v>514</v>
      </c>
      <c r="K516" s="7">
        <f>VLOOKUP(A516, sales!A:F, 2,FALSE)</f>
        <v>112</v>
      </c>
      <c r="L516" s="7">
        <f>VLOOKUP(A516, sales!A:F, 3,FALSE)</f>
        <v>259</v>
      </c>
      <c r="M516" s="7">
        <f>VLOOKUP(A516, sales!A:F, 4,FALSE)</f>
        <v>95</v>
      </c>
      <c r="N516" s="7">
        <f>VLOOKUP(A516, sales!A:F, 5,FALSE)</f>
        <v>1</v>
      </c>
      <c r="O516" s="5">
        <f>VLOOKUP(K516, orders!A:I, 1,FALSE)</f>
        <v>112</v>
      </c>
      <c r="P516" s="7">
        <f>VLOOKUP(K516, orders!A:I, 2,FALSE)</f>
        <v>75</v>
      </c>
      <c r="Q516" s="7">
        <f>VLOOKUP(K516, orders!A:I, 3,FALSE)</f>
        <v>46956</v>
      </c>
      <c r="R516" s="10">
        <f>VLOOKUP(K516, orders!A:I, 4,FALSE)</f>
        <v>44231</v>
      </c>
      <c r="S516" s="11">
        <f>VLOOKUP(K516, orders!A:I, 5,FALSE)</f>
        <v>44244</v>
      </c>
      <c r="T516" s="7" t="str">
        <f>VLOOKUP(K516, orders!A:I, 6,FALSE)</f>
        <v>Non-binary</v>
      </c>
      <c r="U516" s="7">
        <f>VLOOKUP(K516, orders!A:I, 7,FALSE)</f>
        <v>75</v>
      </c>
      <c r="V516" s="7" t="str">
        <f>VLOOKUP(K516, orders!A:I, 8,FALSE)</f>
        <v>South Australia</v>
      </c>
      <c r="W516" s="5">
        <f>VLOOKUP(P516, customers!A:D, 1, FALSE)</f>
        <v>75</v>
      </c>
      <c r="X516" s="7" t="str">
        <f>VLOOKUP(P516, customers!A:D, 2, FALSE)</f>
        <v>Katinka Currier</v>
      </c>
      <c r="Y516" s="7"/>
    </row>
    <row r="517" spans="1:25">
      <c r="A517" s="2">
        <v>515</v>
      </c>
      <c r="B517" s="2" t="s">
        <v>3466</v>
      </c>
      <c r="C517" s="2" t="s">
        <v>3538</v>
      </c>
      <c r="D517" s="2" t="s">
        <v>3023</v>
      </c>
      <c r="E517" s="2" t="s">
        <v>3058</v>
      </c>
      <c r="F517" s="2">
        <v>109</v>
      </c>
      <c r="G517" s="2">
        <v>79</v>
      </c>
      <c r="H517" s="2" t="s">
        <v>3564</v>
      </c>
      <c r="I517" s="6">
        <f>VLOOKUP(A517, sales!A:F, 6,FALSE)</f>
        <v>112</v>
      </c>
      <c r="J517" s="7">
        <f>VLOOKUP(A517, sales!A:F, 1,FALSE)</f>
        <v>515</v>
      </c>
      <c r="K517" s="7">
        <f>VLOOKUP(A517, sales!A:F, 2,FALSE)</f>
        <v>112</v>
      </c>
      <c r="L517" s="7">
        <f>VLOOKUP(A517, sales!A:F, 3,FALSE)</f>
        <v>1245</v>
      </c>
      <c r="M517" s="7">
        <f>VLOOKUP(A517, sales!A:F, 4,FALSE)</f>
        <v>112</v>
      </c>
      <c r="N517" s="7">
        <f>VLOOKUP(A517, sales!A:F, 5,FALSE)</f>
        <v>1</v>
      </c>
      <c r="O517" s="5">
        <f>VLOOKUP(K517, orders!A:I, 1,FALSE)</f>
        <v>112</v>
      </c>
      <c r="P517" s="7">
        <f>VLOOKUP(K517, orders!A:I, 2,FALSE)</f>
        <v>75</v>
      </c>
      <c r="Q517" s="7">
        <f>VLOOKUP(K517, orders!A:I, 3,FALSE)</f>
        <v>46956</v>
      </c>
      <c r="R517" s="10">
        <f>VLOOKUP(K517, orders!A:I, 4,FALSE)</f>
        <v>44231</v>
      </c>
      <c r="S517" s="11">
        <f>VLOOKUP(K517, orders!A:I, 5,FALSE)</f>
        <v>44244</v>
      </c>
      <c r="T517" s="7" t="str">
        <f>VLOOKUP(K517, orders!A:I, 6,FALSE)</f>
        <v>Non-binary</v>
      </c>
      <c r="U517" s="7">
        <f>VLOOKUP(K517, orders!A:I, 7,FALSE)</f>
        <v>75</v>
      </c>
      <c r="V517" s="7" t="str">
        <f>VLOOKUP(K517, orders!A:I, 8,FALSE)</f>
        <v>South Australia</v>
      </c>
      <c r="W517" s="5">
        <f>VLOOKUP(P517, customers!A:D, 1, FALSE)</f>
        <v>75</v>
      </c>
      <c r="X517" s="7" t="str">
        <f>VLOOKUP(P517, customers!A:D, 2, FALSE)</f>
        <v>Katinka Currier</v>
      </c>
      <c r="Y517" s="7"/>
    </row>
    <row r="518" spans="1:25">
      <c r="A518" s="2">
        <v>516</v>
      </c>
      <c r="B518" s="2" t="s">
        <v>3466</v>
      </c>
      <c r="C518" s="2" t="s">
        <v>3538</v>
      </c>
      <c r="D518" s="2" t="s">
        <v>3026</v>
      </c>
      <c r="E518" s="2" t="s">
        <v>3058</v>
      </c>
      <c r="F518" s="2">
        <v>109</v>
      </c>
      <c r="G518" s="2">
        <v>62</v>
      </c>
      <c r="H518" s="2" t="s">
        <v>3565</v>
      </c>
      <c r="I518" s="6">
        <f>VLOOKUP(A518, sales!A:F, 6,FALSE)</f>
        <v>327</v>
      </c>
      <c r="J518" s="7">
        <f>VLOOKUP(A518, sales!A:F, 1,FALSE)</f>
        <v>516</v>
      </c>
      <c r="K518" s="7">
        <f>VLOOKUP(A518, sales!A:F, 2,FALSE)</f>
        <v>113</v>
      </c>
      <c r="L518" s="7">
        <f>VLOOKUP(A518, sales!A:F, 3,FALSE)</f>
        <v>760</v>
      </c>
      <c r="M518" s="7">
        <f>VLOOKUP(A518, sales!A:F, 4,FALSE)</f>
        <v>109</v>
      </c>
      <c r="N518" s="7">
        <f>VLOOKUP(A518, sales!A:F, 5,FALSE)</f>
        <v>3</v>
      </c>
      <c r="O518" s="5">
        <f>VLOOKUP(K518, orders!A:I, 1,FALSE)</f>
        <v>113</v>
      </c>
      <c r="P518" s="7">
        <f>VLOOKUP(K518, orders!A:I, 2,FALSE)</f>
        <v>565</v>
      </c>
      <c r="Q518" s="7">
        <f>VLOOKUP(K518, orders!A:I, 3,FALSE)</f>
        <v>49592</v>
      </c>
      <c r="R518" s="10">
        <f>VLOOKUP(K518, orders!A:I, 4,FALSE)</f>
        <v>44274</v>
      </c>
      <c r="S518" s="11">
        <f>VLOOKUP(K518, orders!A:I, 5,FALSE)</f>
        <v>44294</v>
      </c>
      <c r="T518" s="7" t="str">
        <f>VLOOKUP(K518, orders!A:I, 6,FALSE)</f>
        <v>Genderqueer</v>
      </c>
      <c r="U518" s="7">
        <f>VLOOKUP(K518, orders!A:I, 7,FALSE)</f>
        <v>73</v>
      </c>
      <c r="V518" s="7" t="str">
        <f>VLOOKUP(K518, orders!A:I, 8,FALSE)</f>
        <v>Queensland</v>
      </c>
      <c r="W518" s="5">
        <f>VLOOKUP(P518, customers!A:D, 1, FALSE)</f>
        <v>565</v>
      </c>
      <c r="X518" s="7" t="str">
        <f>VLOOKUP(P518, customers!A:D, 2, FALSE)</f>
        <v>Hoebart Edger</v>
      </c>
      <c r="Y518" s="7"/>
    </row>
    <row r="519" spans="1:25">
      <c r="A519" s="2">
        <v>517</v>
      </c>
      <c r="B519" s="2" t="s">
        <v>3466</v>
      </c>
      <c r="C519" s="2" t="s">
        <v>3538</v>
      </c>
      <c r="D519" s="2" t="s">
        <v>3028</v>
      </c>
      <c r="E519" s="2" t="s">
        <v>3058</v>
      </c>
      <c r="F519" s="2">
        <v>109</v>
      </c>
      <c r="G519" s="2">
        <v>56</v>
      </c>
      <c r="H519" s="2" t="s">
        <v>3566</v>
      </c>
      <c r="I519" s="6">
        <f>VLOOKUP(A519, sales!A:F, 6,FALSE)</f>
        <v>336</v>
      </c>
      <c r="J519" s="7">
        <f>VLOOKUP(A519, sales!A:F, 1,FALSE)</f>
        <v>517</v>
      </c>
      <c r="K519" s="7">
        <f>VLOOKUP(A519, sales!A:F, 2,FALSE)</f>
        <v>113</v>
      </c>
      <c r="L519" s="7">
        <f>VLOOKUP(A519, sales!A:F, 3,FALSE)</f>
        <v>1236</v>
      </c>
      <c r="M519" s="7">
        <f>VLOOKUP(A519, sales!A:F, 4,FALSE)</f>
        <v>112</v>
      </c>
      <c r="N519" s="7">
        <f>VLOOKUP(A519, sales!A:F, 5,FALSE)</f>
        <v>3</v>
      </c>
      <c r="O519" s="5">
        <f>VLOOKUP(K519, orders!A:I, 1,FALSE)</f>
        <v>113</v>
      </c>
      <c r="P519" s="7">
        <f>VLOOKUP(K519, orders!A:I, 2,FALSE)</f>
        <v>565</v>
      </c>
      <c r="Q519" s="7">
        <f>VLOOKUP(K519, orders!A:I, 3,FALSE)</f>
        <v>49592</v>
      </c>
      <c r="R519" s="10">
        <f>VLOOKUP(K519, orders!A:I, 4,FALSE)</f>
        <v>44274</v>
      </c>
      <c r="S519" s="11">
        <f>VLOOKUP(K519, orders!A:I, 5,FALSE)</f>
        <v>44294</v>
      </c>
      <c r="T519" s="7" t="str">
        <f>VLOOKUP(K519, orders!A:I, 6,FALSE)</f>
        <v>Genderqueer</v>
      </c>
      <c r="U519" s="7">
        <f>VLOOKUP(K519, orders!A:I, 7,FALSE)</f>
        <v>73</v>
      </c>
      <c r="V519" s="7" t="str">
        <f>VLOOKUP(K519, orders!A:I, 8,FALSE)</f>
        <v>Queensland</v>
      </c>
      <c r="W519" s="5">
        <f>VLOOKUP(P519, customers!A:D, 1, FALSE)</f>
        <v>565</v>
      </c>
      <c r="X519" s="7" t="str">
        <f>VLOOKUP(P519, customers!A:D, 2, FALSE)</f>
        <v>Hoebart Edger</v>
      </c>
      <c r="Y519" s="7"/>
    </row>
    <row r="520" spans="1:25">
      <c r="A520" s="2">
        <v>518</v>
      </c>
      <c r="B520" s="2" t="s">
        <v>3466</v>
      </c>
      <c r="C520" s="2" t="s">
        <v>3538</v>
      </c>
      <c r="D520" s="2" t="s">
        <v>3030</v>
      </c>
      <c r="E520" s="2" t="s">
        <v>3058</v>
      </c>
      <c r="F520" s="2">
        <v>109</v>
      </c>
      <c r="G520" s="2">
        <v>67</v>
      </c>
      <c r="H520" s="2" t="s">
        <v>3567</v>
      </c>
      <c r="I520" s="6">
        <f>VLOOKUP(A520, sales!A:F, 6,FALSE)</f>
        <v>182</v>
      </c>
      <c r="J520" s="7">
        <f>VLOOKUP(A520, sales!A:F, 1,FALSE)</f>
        <v>518</v>
      </c>
      <c r="K520" s="7">
        <f>VLOOKUP(A520, sales!A:F, 2,FALSE)</f>
        <v>113</v>
      </c>
      <c r="L520" s="7">
        <f>VLOOKUP(A520, sales!A:F, 3,FALSE)</f>
        <v>153</v>
      </c>
      <c r="M520" s="7">
        <f>VLOOKUP(A520, sales!A:F, 4,FALSE)</f>
        <v>91</v>
      </c>
      <c r="N520" s="7">
        <f>VLOOKUP(A520, sales!A:F, 5,FALSE)</f>
        <v>2</v>
      </c>
      <c r="O520" s="5">
        <f>VLOOKUP(K520, orders!A:I, 1,FALSE)</f>
        <v>113</v>
      </c>
      <c r="P520" s="7">
        <f>VLOOKUP(K520, orders!A:I, 2,FALSE)</f>
        <v>565</v>
      </c>
      <c r="Q520" s="7">
        <f>VLOOKUP(K520, orders!A:I, 3,FALSE)</f>
        <v>49592</v>
      </c>
      <c r="R520" s="10">
        <f>VLOOKUP(K520, orders!A:I, 4,FALSE)</f>
        <v>44274</v>
      </c>
      <c r="S520" s="11">
        <f>VLOOKUP(K520, orders!A:I, 5,FALSE)</f>
        <v>44294</v>
      </c>
      <c r="T520" s="7" t="str">
        <f>VLOOKUP(K520, orders!A:I, 6,FALSE)</f>
        <v>Genderqueer</v>
      </c>
      <c r="U520" s="7">
        <f>VLOOKUP(K520, orders!A:I, 7,FALSE)</f>
        <v>73</v>
      </c>
      <c r="V520" s="7" t="str">
        <f>VLOOKUP(K520, orders!A:I, 8,FALSE)</f>
        <v>Queensland</v>
      </c>
      <c r="W520" s="5">
        <f>VLOOKUP(P520, customers!A:D, 1, FALSE)</f>
        <v>565</v>
      </c>
      <c r="X520" s="7" t="str">
        <f>VLOOKUP(P520, customers!A:D, 2, FALSE)</f>
        <v>Hoebart Edger</v>
      </c>
      <c r="Y520" s="7"/>
    </row>
    <row r="521" spans="1:25">
      <c r="A521" s="2">
        <v>519</v>
      </c>
      <c r="B521" s="2" t="s">
        <v>3466</v>
      </c>
      <c r="C521" s="2" t="s">
        <v>3538</v>
      </c>
      <c r="D521" s="2" t="s">
        <v>3032</v>
      </c>
      <c r="E521" s="2" t="s">
        <v>3058</v>
      </c>
      <c r="F521" s="2">
        <v>109</v>
      </c>
      <c r="G521" s="2">
        <v>60</v>
      </c>
      <c r="H521" s="2" t="s">
        <v>3568</v>
      </c>
      <c r="I521" s="6">
        <f>VLOOKUP(A521, sales!A:F, 6,FALSE)</f>
        <v>291</v>
      </c>
      <c r="J521" s="7">
        <f>VLOOKUP(A521, sales!A:F, 1,FALSE)</f>
        <v>519</v>
      </c>
      <c r="K521" s="7">
        <f>VLOOKUP(A521, sales!A:F, 2,FALSE)</f>
        <v>113</v>
      </c>
      <c r="L521" s="7">
        <f>VLOOKUP(A521, sales!A:F, 3,FALSE)</f>
        <v>979</v>
      </c>
      <c r="M521" s="7">
        <f>VLOOKUP(A521, sales!A:F, 4,FALSE)</f>
        <v>97</v>
      </c>
      <c r="N521" s="7">
        <f>VLOOKUP(A521, sales!A:F, 5,FALSE)</f>
        <v>3</v>
      </c>
      <c r="O521" s="5">
        <f>VLOOKUP(K521, orders!A:I, 1,FALSE)</f>
        <v>113</v>
      </c>
      <c r="P521" s="7">
        <f>VLOOKUP(K521, orders!A:I, 2,FALSE)</f>
        <v>565</v>
      </c>
      <c r="Q521" s="7">
        <f>VLOOKUP(K521, orders!A:I, 3,FALSE)</f>
        <v>49592</v>
      </c>
      <c r="R521" s="10">
        <f>VLOOKUP(K521, orders!A:I, 4,FALSE)</f>
        <v>44274</v>
      </c>
      <c r="S521" s="11">
        <f>VLOOKUP(K521, orders!A:I, 5,FALSE)</f>
        <v>44294</v>
      </c>
      <c r="T521" s="7" t="str">
        <f>VLOOKUP(K521, orders!A:I, 6,FALSE)</f>
        <v>Genderqueer</v>
      </c>
      <c r="U521" s="7">
        <f>VLOOKUP(K521, orders!A:I, 7,FALSE)</f>
        <v>73</v>
      </c>
      <c r="V521" s="7" t="str">
        <f>VLOOKUP(K521, orders!A:I, 8,FALSE)</f>
        <v>Queensland</v>
      </c>
      <c r="W521" s="5">
        <f>VLOOKUP(P521, customers!A:D, 1, FALSE)</f>
        <v>565</v>
      </c>
      <c r="X521" s="7" t="str">
        <f>VLOOKUP(P521, customers!A:D, 2, FALSE)</f>
        <v>Hoebart Edger</v>
      </c>
      <c r="Y521" s="7"/>
    </row>
    <row r="522" spans="1:25">
      <c r="A522" s="2">
        <v>520</v>
      </c>
      <c r="B522" s="2" t="s">
        <v>3466</v>
      </c>
      <c r="C522" s="2" t="s">
        <v>3538</v>
      </c>
      <c r="D522" s="2" t="s">
        <v>3023</v>
      </c>
      <c r="E522" s="2" t="s">
        <v>3064</v>
      </c>
      <c r="F522" s="2">
        <v>109</v>
      </c>
      <c r="G522" s="2">
        <v>68</v>
      </c>
      <c r="H522" s="2" t="s">
        <v>3569</v>
      </c>
      <c r="I522" s="6">
        <f>VLOOKUP(A522, sales!A:F, 6,FALSE)</f>
        <v>273</v>
      </c>
      <c r="J522" s="7">
        <f>VLOOKUP(A522, sales!A:F, 1,FALSE)</f>
        <v>520</v>
      </c>
      <c r="K522" s="7">
        <f>VLOOKUP(A522, sales!A:F, 2,FALSE)</f>
        <v>113</v>
      </c>
      <c r="L522" s="7">
        <f>VLOOKUP(A522, sales!A:F, 3,FALSE)</f>
        <v>172</v>
      </c>
      <c r="M522" s="7">
        <f>VLOOKUP(A522, sales!A:F, 4,FALSE)</f>
        <v>91</v>
      </c>
      <c r="N522" s="7">
        <f>VLOOKUP(A522, sales!A:F, 5,FALSE)</f>
        <v>3</v>
      </c>
      <c r="O522" s="5">
        <f>VLOOKUP(K522, orders!A:I, 1,FALSE)</f>
        <v>113</v>
      </c>
      <c r="P522" s="7">
        <f>VLOOKUP(K522, orders!A:I, 2,FALSE)</f>
        <v>565</v>
      </c>
      <c r="Q522" s="7">
        <f>VLOOKUP(K522, orders!A:I, 3,FALSE)</f>
        <v>49592</v>
      </c>
      <c r="R522" s="10">
        <f>VLOOKUP(K522, orders!A:I, 4,FALSE)</f>
        <v>44274</v>
      </c>
      <c r="S522" s="11">
        <f>VLOOKUP(K522, orders!A:I, 5,FALSE)</f>
        <v>44294</v>
      </c>
      <c r="T522" s="7" t="str">
        <f>VLOOKUP(K522, orders!A:I, 6,FALSE)</f>
        <v>Genderqueer</v>
      </c>
      <c r="U522" s="7">
        <f>VLOOKUP(K522, orders!A:I, 7,FALSE)</f>
        <v>73</v>
      </c>
      <c r="V522" s="7" t="str">
        <f>VLOOKUP(K522, orders!A:I, 8,FALSE)</f>
        <v>Queensland</v>
      </c>
      <c r="W522" s="5">
        <f>VLOOKUP(P522, customers!A:D, 1, FALSE)</f>
        <v>565</v>
      </c>
      <c r="X522" s="7" t="str">
        <f>VLOOKUP(P522, customers!A:D, 2, FALSE)</f>
        <v>Hoebart Edger</v>
      </c>
      <c r="Y522" s="7"/>
    </row>
    <row r="523" spans="1:25">
      <c r="A523" s="2">
        <v>521</v>
      </c>
      <c r="B523" s="2" t="s">
        <v>3466</v>
      </c>
      <c r="C523" s="2" t="s">
        <v>3538</v>
      </c>
      <c r="D523" s="2" t="s">
        <v>3026</v>
      </c>
      <c r="E523" s="2" t="s">
        <v>3064</v>
      </c>
      <c r="F523" s="2">
        <v>109</v>
      </c>
      <c r="G523" s="2">
        <v>46</v>
      </c>
      <c r="H523" s="2" t="s">
        <v>3570</v>
      </c>
      <c r="I523" s="6">
        <f>VLOOKUP(A523, sales!A:F, 6,FALSE)</f>
        <v>300</v>
      </c>
      <c r="J523" s="7">
        <f>VLOOKUP(A523, sales!A:F, 1,FALSE)</f>
        <v>521</v>
      </c>
      <c r="K523" s="7">
        <f>VLOOKUP(A523, sales!A:F, 2,FALSE)</f>
        <v>113</v>
      </c>
      <c r="L523" s="7">
        <f>VLOOKUP(A523, sales!A:F, 3,FALSE)</f>
        <v>562</v>
      </c>
      <c r="M523" s="7">
        <f>VLOOKUP(A523, sales!A:F, 4,FALSE)</f>
        <v>100</v>
      </c>
      <c r="N523" s="7">
        <f>VLOOKUP(A523, sales!A:F, 5,FALSE)</f>
        <v>3</v>
      </c>
      <c r="O523" s="5">
        <f>VLOOKUP(K523, orders!A:I, 1,FALSE)</f>
        <v>113</v>
      </c>
      <c r="P523" s="7">
        <f>VLOOKUP(K523, orders!A:I, 2,FALSE)</f>
        <v>565</v>
      </c>
      <c r="Q523" s="7">
        <f>VLOOKUP(K523, orders!A:I, 3,FALSE)</f>
        <v>49592</v>
      </c>
      <c r="R523" s="10">
        <f>VLOOKUP(K523, orders!A:I, 4,FALSE)</f>
        <v>44274</v>
      </c>
      <c r="S523" s="11">
        <f>VLOOKUP(K523, orders!A:I, 5,FALSE)</f>
        <v>44294</v>
      </c>
      <c r="T523" s="7" t="str">
        <f>VLOOKUP(K523, orders!A:I, 6,FALSE)</f>
        <v>Genderqueer</v>
      </c>
      <c r="U523" s="7">
        <f>VLOOKUP(K523, orders!A:I, 7,FALSE)</f>
        <v>73</v>
      </c>
      <c r="V523" s="7" t="str">
        <f>VLOOKUP(K523, orders!A:I, 8,FALSE)</f>
        <v>Queensland</v>
      </c>
      <c r="W523" s="5">
        <f>VLOOKUP(P523, customers!A:D, 1, FALSE)</f>
        <v>565</v>
      </c>
      <c r="X523" s="7" t="str">
        <f>VLOOKUP(P523, customers!A:D, 2, FALSE)</f>
        <v>Hoebart Edger</v>
      </c>
      <c r="Y523" s="7"/>
    </row>
    <row r="524" spans="1:25">
      <c r="A524" s="2">
        <v>522</v>
      </c>
      <c r="B524" s="2" t="s">
        <v>3466</v>
      </c>
      <c r="C524" s="2" t="s">
        <v>3538</v>
      </c>
      <c r="D524" s="2" t="s">
        <v>3028</v>
      </c>
      <c r="E524" s="2" t="s">
        <v>3064</v>
      </c>
      <c r="F524" s="2">
        <v>109</v>
      </c>
      <c r="G524" s="2">
        <v>64</v>
      </c>
      <c r="H524" s="2" t="s">
        <v>3571</v>
      </c>
      <c r="I524" s="6">
        <f>VLOOKUP(A524, sales!A:F, 6,FALSE)</f>
        <v>180</v>
      </c>
      <c r="J524" s="7">
        <f>VLOOKUP(A524, sales!A:F, 1,FALSE)</f>
        <v>522</v>
      </c>
      <c r="K524" s="7">
        <f>VLOOKUP(A524, sales!A:F, 2,FALSE)</f>
        <v>113</v>
      </c>
      <c r="L524" s="7">
        <f>VLOOKUP(A524, sales!A:F, 3,FALSE)</f>
        <v>1030</v>
      </c>
      <c r="M524" s="7">
        <f>VLOOKUP(A524, sales!A:F, 4,FALSE)</f>
        <v>90</v>
      </c>
      <c r="N524" s="7">
        <f>VLOOKUP(A524, sales!A:F, 5,FALSE)</f>
        <v>2</v>
      </c>
      <c r="O524" s="5">
        <f>VLOOKUP(K524, orders!A:I, 1,FALSE)</f>
        <v>113</v>
      </c>
      <c r="P524" s="7">
        <f>VLOOKUP(K524, orders!A:I, 2,FALSE)</f>
        <v>565</v>
      </c>
      <c r="Q524" s="7">
        <f>VLOOKUP(K524, orders!A:I, 3,FALSE)</f>
        <v>49592</v>
      </c>
      <c r="R524" s="10">
        <f>VLOOKUP(K524, orders!A:I, 4,FALSE)</f>
        <v>44274</v>
      </c>
      <c r="S524" s="11">
        <f>VLOOKUP(K524, orders!A:I, 5,FALSE)</f>
        <v>44294</v>
      </c>
      <c r="T524" s="7" t="str">
        <f>VLOOKUP(K524, orders!A:I, 6,FALSE)</f>
        <v>Genderqueer</v>
      </c>
      <c r="U524" s="7">
        <f>VLOOKUP(K524, orders!A:I, 7,FALSE)</f>
        <v>73</v>
      </c>
      <c r="V524" s="7" t="str">
        <f>VLOOKUP(K524, orders!A:I, 8,FALSE)</f>
        <v>Queensland</v>
      </c>
      <c r="W524" s="5">
        <f>VLOOKUP(P524, customers!A:D, 1, FALSE)</f>
        <v>565</v>
      </c>
      <c r="X524" s="7" t="str">
        <f>VLOOKUP(P524, customers!A:D, 2, FALSE)</f>
        <v>Hoebart Edger</v>
      </c>
      <c r="Y524" s="7"/>
    </row>
    <row r="525" spans="1:25">
      <c r="A525" s="2">
        <v>523</v>
      </c>
      <c r="B525" s="2" t="s">
        <v>3466</v>
      </c>
      <c r="C525" s="2" t="s">
        <v>3538</v>
      </c>
      <c r="D525" s="2" t="s">
        <v>3030</v>
      </c>
      <c r="E525" s="2" t="s">
        <v>3064</v>
      </c>
      <c r="F525" s="2">
        <v>109</v>
      </c>
      <c r="G525" s="2">
        <v>72</v>
      </c>
      <c r="H525" s="2" t="s">
        <v>3572</v>
      </c>
      <c r="I525" s="6">
        <f>VLOOKUP(A525, sales!A:F, 6,FALSE)</f>
        <v>236</v>
      </c>
      <c r="J525" s="7">
        <f>VLOOKUP(A525, sales!A:F, 1,FALSE)</f>
        <v>523</v>
      </c>
      <c r="K525" s="7">
        <f>VLOOKUP(A525, sales!A:F, 2,FALSE)</f>
        <v>113</v>
      </c>
      <c r="L525" s="7">
        <f>VLOOKUP(A525, sales!A:F, 3,FALSE)</f>
        <v>90</v>
      </c>
      <c r="M525" s="7">
        <f>VLOOKUP(A525, sales!A:F, 4,FALSE)</f>
        <v>118</v>
      </c>
      <c r="N525" s="7">
        <f>VLOOKUP(A525, sales!A:F, 5,FALSE)</f>
        <v>2</v>
      </c>
      <c r="O525" s="5">
        <f>VLOOKUP(K525, orders!A:I, 1,FALSE)</f>
        <v>113</v>
      </c>
      <c r="P525" s="7">
        <f>VLOOKUP(K525, orders!A:I, 2,FALSE)</f>
        <v>565</v>
      </c>
      <c r="Q525" s="7">
        <f>VLOOKUP(K525, orders!A:I, 3,FALSE)</f>
        <v>49592</v>
      </c>
      <c r="R525" s="10">
        <f>VLOOKUP(K525, orders!A:I, 4,FALSE)</f>
        <v>44274</v>
      </c>
      <c r="S525" s="11">
        <f>VLOOKUP(K525, orders!A:I, 5,FALSE)</f>
        <v>44294</v>
      </c>
      <c r="T525" s="7" t="str">
        <f>VLOOKUP(K525, orders!A:I, 6,FALSE)</f>
        <v>Genderqueer</v>
      </c>
      <c r="U525" s="7">
        <f>VLOOKUP(K525, orders!A:I, 7,FALSE)</f>
        <v>73</v>
      </c>
      <c r="V525" s="7" t="str">
        <f>VLOOKUP(K525, orders!A:I, 8,FALSE)</f>
        <v>Queensland</v>
      </c>
      <c r="W525" s="5">
        <f>VLOOKUP(P525, customers!A:D, 1, FALSE)</f>
        <v>565</v>
      </c>
      <c r="X525" s="7" t="str">
        <f>VLOOKUP(P525, customers!A:D, 2, FALSE)</f>
        <v>Hoebart Edger</v>
      </c>
      <c r="Y525" s="7"/>
    </row>
    <row r="526" spans="1:25">
      <c r="A526" s="2">
        <v>524</v>
      </c>
      <c r="B526" s="2" t="s">
        <v>3466</v>
      </c>
      <c r="C526" s="2" t="s">
        <v>3538</v>
      </c>
      <c r="D526" s="2" t="s">
        <v>3032</v>
      </c>
      <c r="E526" s="2" t="s">
        <v>3064</v>
      </c>
      <c r="F526" s="2">
        <v>109</v>
      </c>
      <c r="G526" s="2">
        <v>54</v>
      </c>
      <c r="H526" s="2" t="s">
        <v>3573</v>
      </c>
      <c r="I526" s="6">
        <f>VLOOKUP(A526, sales!A:F, 6,FALSE)</f>
        <v>98</v>
      </c>
      <c r="J526" s="7">
        <f>VLOOKUP(A526, sales!A:F, 1,FALSE)</f>
        <v>524</v>
      </c>
      <c r="K526" s="7">
        <f>VLOOKUP(A526, sales!A:F, 2,FALSE)</f>
        <v>113</v>
      </c>
      <c r="L526" s="7">
        <f>VLOOKUP(A526, sales!A:F, 3,FALSE)</f>
        <v>533</v>
      </c>
      <c r="M526" s="7">
        <f>VLOOKUP(A526, sales!A:F, 4,FALSE)</f>
        <v>98</v>
      </c>
      <c r="N526" s="7">
        <f>VLOOKUP(A526, sales!A:F, 5,FALSE)</f>
        <v>1</v>
      </c>
      <c r="O526" s="5">
        <f>VLOOKUP(K526, orders!A:I, 1,FALSE)</f>
        <v>113</v>
      </c>
      <c r="P526" s="7">
        <f>VLOOKUP(K526, orders!A:I, 2,FALSE)</f>
        <v>565</v>
      </c>
      <c r="Q526" s="7">
        <f>VLOOKUP(K526, orders!A:I, 3,FALSE)</f>
        <v>49592</v>
      </c>
      <c r="R526" s="10">
        <f>VLOOKUP(K526, orders!A:I, 4,FALSE)</f>
        <v>44274</v>
      </c>
      <c r="S526" s="11">
        <f>VLOOKUP(K526, orders!A:I, 5,FALSE)</f>
        <v>44294</v>
      </c>
      <c r="T526" s="7" t="str">
        <f>VLOOKUP(K526, orders!A:I, 6,FALSE)</f>
        <v>Genderqueer</v>
      </c>
      <c r="U526" s="7">
        <f>VLOOKUP(K526, orders!A:I, 7,FALSE)</f>
        <v>73</v>
      </c>
      <c r="V526" s="7" t="str">
        <f>VLOOKUP(K526, orders!A:I, 8,FALSE)</f>
        <v>Queensland</v>
      </c>
      <c r="W526" s="5">
        <f>VLOOKUP(P526, customers!A:D, 1, FALSE)</f>
        <v>565</v>
      </c>
      <c r="X526" s="7" t="str">
        <f>VLOOKUP(P526, customers!A:D, 2, FALSE)</f>
        <v>Hoebart Edger</v>
      </c>
      <c r="Y526" s="7"/>
    </row>
    <row r="527" spans="1:25">
      <c r="A527" s="2">
        <v>525</v>
      </c>
      <c r="B527" s="2" t="s">
        <v>3466</v>
      </c>
      <c r="C527" s="2" t="s">
        <v>3574</v>
      </c>
      <c r="D527" s="2" t="s">
        <v>3023</v>
      </c>
      <c r="E527" s="2" t="s">
        <v>3024</v>
      </c>
      <c r="F527" s="2">
        <v>113</v>
      </c>
      <c r="G527" s="2">
        <v>67</v>
      </c>
      <c r="H527" s="2" t="s">
        <v>3575</v>
      </c>
      <c r="I527" s="6">
        <f>VLOOKUP(A527, sales!A:F, 6,FALSE)</f>
        <v>93</v>
      </c>
      <c r="J527" s="7">
        <f>VLOOKUP(A527, sales!A:F, 1,FALSE)</f>
        <v>525</v>
      </c>
      <c r="K527" s="7">
        <f>VLOOKUP(A527, sales!A:F, 2,FALSE)</f>
        <v>113</v>
      </c>
      <c r="L527" s="7">
        <f>VLOOKUP(A527, sales!A:F, 3,FALSE)</f>
        <v>640</v>
      </c>
      <c r="M527" s="7">
        <f>VLOOKUP(A527, sales!A:F, 4,FALSE)</f>
        <v>93</v>
      </c>
      <c r="N527" s="7">
        <f>VLOOKUP(A527, sales!A:F, 5,FALSE)</f>
        <v>1</v>
      </c>
      <c r="O527" s="5">
        <f>VLOOKUP(K527, orders!A:I, 1,FALSE)</f>
        <v>113</v>
      </c>
      <c r="P527" s="7">
        <f>VLOOKUP(K527, orders!A:I, 2,FALSE)</f>
        <v>565</v>
      </c>
      <c r="Q527" s="7">
        <f>VLOOKUP(K527, orders!A:I, 3,FALSE)</f>
        <v>49592</v>
      </c>
      <c r="R527" s="10">
        <f>VLOOKUP(K527, orders!A:I, 4,FALSE)</f>
        <v>44274</v>
      </c>
      <c r="S527" s="11">
        <f>VLOOKUP(K527, orders!A:I, 5,FALSE)</f>
        <v>44294</v>
      </c>
      <c r="T527" s="7" t="str">
        <f>VLOOKUP(K527, orders!A:I, 6,FALSE)</f>
        <v>Genderqueer</v>
      </c>
      <c r="U527" s="7">
        <f>VLOOKUP(K527, orders!A:I, 7,FALSE)</f>
        <v>73</v>
      </c>
      <c r="V527" s="7" t="str">
        <f>VLOOKUP(K527, orders!A:I, 8,FALSE)</f>
        <v>Queensland</v>
      </c>
      <c r="W527" s="5">
        <f>VLOOKUP(P527, customers!A:D, 1, FALSE)</f>
        <v>565</v>
      </c>
      <c r="X527" s="7" t="str">
        <f>VLOOKUP(P527, customers!A:D, 2, FALSE)</f>
        <v>Hoebart Edger</v>
      </c>
      <c r="Y527" s="7"/>
    </row>
    <row r="528" spans="1:25">
      <c r="A528" s="2">
        <v>526</v>
      </c>
      <c r="B528" s="2" t="s">
        <v>3466</v>
      </c>
      <c r="C528" s="2" t="s">
        <v>3574</v>
      </c>
      <c r="D528" s="2" t="s">
        <v>3026</v>
      </c>
      <c r="E528" s="2" t="s">
        <v>3024</v>
      </c>
      <c r="F528" s="2">
        <v>113</v>
      </c>
      <c r="G528" s="2">
        <v>80</v>
      </c>
      <c r="H528" s="2" t="s">
        <v>3576</v>
      </c>
      <c r="I528" s="6">
        <f>VLOOKUP(A528, sales!A:F, 6,FALSE)</f>
        <v>192</v>
      </c>
      <c r="J528" s="7">
        <f>VLOOKUP(A528, sales!A:F, 1,FALSE)</f>
        <v>526</v>
      </c>
      <c r="K528" s="7">
        <f>VLOOKUP(A528, sales!A:F, 2,FALSE)</f>
        <v>114</v>
      </c>
      <c r="L528" s="7">
        <f>VLOOKUP(A528, sales!A:F, 3,FALSE)</f>
        <v>922</v>
      </c>
      <c r="M528" s="7">
        <f>VLOOKUP(A528, sales!A:F, 4,FALSE)</f>
        <v>96</v>
      </c>
      <c r="N528" s="7">
        <f>VLOOKUP(A528, sales!A:F, 5,FALSE)</f>
        <v>2</v>
      </c>
      <c r="O528" s="5">
        <f>VLOOKUP(K528, orders!A:I, 1,FALSE)</f>
        <v>114</v>
      </c>
      <c r="P528" s="7">
        <f>VLOOKUP(K528, orders!A:I, 2,FALSE)</f>
        <v>160</v>
      </c>
      <c r="Q528" s="7">
        <f>VLOOKUP(K528, orders!A:I, 3,FALSE)</f>
        <v>49686</v>
      </c>
      <c r="R528" s="10">
        <f>VLOOKUP(K528, orders!A:I, 4,FALSE)</f>
        <v>44416</v>
      </c>
      <c r="S528" s="11">
        <f>VLOOKUP(K528, orders!A:I, 5,FALSE)</f>
        <v>44441</v>
      </c>
      <c r="T528" s="7" t="str">
        <f>VLOOKUP(K528, orders!A:I, 6,FALSE)</f>
        <v>Male</v>
      </c>
      <c r="U528" s="7">
        <f>VLOOKUP(K528, orders!A:I, 7,FALSE)</f>
        <v>26</v>
      </c>
      <c r="V528" s="7" t="str">
        <f>VLOOKUP(K528, orders!A:I, 8,FALSE)</f>
        <v>New South Wales</v>
      </c>
      <c r="W528" s="5">
        <f>VLOOKUP(P528, customers!A:D, 1, FALSE)</f>
        <v>160</v>
      </c>
      <c r="X528" s="7" t="str">
        <f>VLOOKUP(P528, customers!A:D, 2, FALSE)</f>
        <v>Christi Reston</v>
      </c>
      <c r="Y528" s="7"/>
    </row>
    <row r="529" spans="1:25">
      <c r="A529" s="2">
        <v>527</v>
      </c>
      <c r="B529" s="2" t="s">
        <v>3466</v>
      </c>
      <c r="C529" s="2" t="s">
        <v>3574</v>
      </c>
      <c r="D529" s="2" t="s">
        <v>3028</v>
      </c>
      <c r="E529" s="2" t="s">
        <v>3024</v>
      </c>
      <c r="F529" s="2">
        <v>113</v>
      </c>
      <c r="G529" s="2">
        <v>54</v>
      </c>
      <c r="H529" s="2" t="s">
        <v>3577</v>
      </c>
      <c r="I529" s="6">
        <f>VLOOKUP(A529, sales!A:F, 6,FALSE)</f>
        <v>190</v>
      </c>
      <c r="J529" s="7">
        <f>VLOOKUP(A529, sales!A:F, 1,FALSE)</f>
        <v>527</v>
      </c>
      <c r="K529" s="7">
        <f>VLOOKUP(A529, sales!A:F, 2,FALSE)</f>
        <v>114</v>
      </c>
      <c r="L529" s="7">
        <f>VLOOKUP(A529, sales!A:F, 3,FALSE)</f>
        <v>260</v>
      </c>
      <c r="M529" s="7">
        <f>VLOOKUP(A529, sales!A:F, 4,FALSE)</f>
        <v>95</v>
      </c>
      <c r="N529" s="7">
        <f>VLOOKUP(A529, sales!A:F, 5,FALSE)</f>
        <v>2</v>
      </c>
      <c r="O529" s="5">
        <f>VLOOKUP(K529, orders!A:I, 1,FALSE)</f>
        <v>114</v>
      </c>
      <c r="P529" s="7">
        <f>VLOOKUP(K529, orders!A:I, 2,FALSE)</f>
        <v>160</v>
      </c>
      <c r="Q529" s="7">
        <f>VLOOKUP(K529, orders!A:I, 3,FALSE)</f>
        <v>49686</v>
      </c>
      <c r="R529" s="10">
        <f>VLOOKUP(K529, orders!A:I, 4,FALSE)</f>
        <v>44416</v>
      </c>
      <c r="S529" s="11">
        <f>VLOOKUP(K529, orders!A:I, 5,FALSE)</f>
        <v>44441</v>
      </c>
      <c r="T529" s="7" t="str">
        <f>VLOOKUP(K529, orders!A:I, 6,FALSE)</f>
        <v>Male</v>
      </c>
      <c r="U529" s="7">
        <f>VLOOKUP(K529, orders!A:I, 7,FALSE)</f>
        <v>26</v>
      </c>
      <c r="V529" s="7" t="str">
        <f>VLOOKUP(K529, orders!A:I, 8,FALSE)</f>
        <v>New South Wales</v>
      </c>
      <c r="W529" s="5">
        <f>VLOOKUP(P529, customers!A:D, 1, FALSE)</f>
        <v>160</v>
      </c>
      <c r="X529" s="7" t="str">
        <f>VLOOKUP(P529, customers!A:D, 2, FALSE)</f>
        <v>Christi Reston</v>
      </c>
      <c r="Y529" s="7"/>
    </row>
    <row r="530" spans="1:25">
      <c r="A530" s="2">
        <v>528</v>
      </c>
      <c r="B530" s="2" t="s">
        <v>3466</v>
      </c>
      <c r="C530" s="2" t="s">
        <v>3574</v>
      </c>
      <c r="D530" s="2" t="s">
        <v>3030</v>
      </c>
      <c r="E530" s="2" t="s">
        <v>3024</v>
      </c>
      <c r="F530" s="2">
        <v>113</v>
      </c>
      <c r="G530" s="2">
        <v>76</v>
      </c>
      <c r="H530" s="2" t="s">
        <v>3578</v>
      </c>
      <c r="I530" s="6">
        <f>VLOOKUP(A530, sales!A:F, 6,FALSE)</f>
        <v>318</v>
      </c>
      <c r="J530" s="7">
        <f>VLOOKUP(A530, sales!A:F, 1,FALSE)</f>
        <v>528</v>
      </c>
      <c r="K530" s="7">
        <f>VLOOKUP(A530, sales!A:F, 2,FALSE)</f>
        <v>114</v>
      </c>
      <c r="L530" s="7">
        <f>VLOOKUP(A530, sales!A:F, 3,FALSE)</f>
        <v>997</v>
      </c>
      <c r="M530" s="7">
        <f>VLOOKUP(A530, sales!A:F, 4,FALSE)</f>
        <v>106</v>
      </c>
      <c r="N530" s="7">
        <f>VLOOKUP(A530, sales!A:F, 5,FALSE)</f>
        <v>3</v>
      </c>
      <c r="O530" s="5">
        <f>VLOOKUP(K530, orders!A:I, 1,FALSE)</f>
        <v>114</v>
      </c>
      <c r="P530" s="7">
        <f>VLOOKUP(K530, orders!A:I, 2,FALSE)</f>
        <v>160</v>
      </c>
      <c r="Q530" s="7">
        <f>VLOOKUP(K530, orders!A:I, 3,FALSE)</f>
        <v>49686</v>
      </c>
      <c r="R530" s="10">
        <f>VLOOKUP(K530, orders!A:I, 4,FALSE)</f>
        <v>44416</v>
      </c>
      <c r="S530" s="11">
        <f>VLOOKUP(K530, orders!A:I, 5,FALSE)</f>
        <v>44441</v>
      </c>
      <c r="T530" s="7" t="str">
        <f>VLOOKUP(K530, orders!A:I, 6,FALSE)</f>
        <v>Male</v>
      </c>
      <c r="U530" s="7">
        <f>VLOOKUP(K530, orders!A:I, 7,FALSE)</f>
        <v>26</v>
      </c>
      <c r="V530" s="7" t="str">
        <f>VLOOKUP(K530, orders!A:I, 8,FALSE)</f>
        <v>New South Wales</v>
      </c>
      <c r="W530" s="5">
        <f>VLOOKUP(P530, customers!A:D, 1, FALSE)</f>
        <v>160</v>
      </c>
      <c r="X530" s="7" t="str">
        <f>VLOOKUP(P530, customers!A:D, 2, FALSE)</f>
        <v>Christi Reston</v>
      </c>
      <c r="Y530" s="7"/>
    </row>
    <row r="531" spans="1:25">
      <c r="A531" s="2">
        <v>529</v>
      </c>
      <c r="B531" s="2" t="s">
        <v>3466</v>
      </c>
      <c r="C531" s="2" t="s">
        <v>3574</v>
      </c>
      <c r="D531" s="2" t="s">
        <v>3032</v>
      </c>
      <c r="E531" s="2" t="s">
        <v>3024</v>
      </c>
      <c r="F531" s="2">
        <v>113</v>
      </c>
      <c r="G531" s="2">
        <v>52</v>
      </c>
      <c r="H531" s="2" t="s">
        <v>3579</v>
      </c>
      <c r="I531" s="6">
        <f>VLOOKUP(A531, sales!A:F, 6,FALSE)</f>
        <v>109</v>
      </c>
      <c r="J531" s="7">
        <f>VLOOKUP(A531, sales!A:F, 1,FALSE)</f>
        <v>529</v>
      </c>
      <c r="K531" s="7">
        <f>VLOOKUP(A531, sales!A:F, 2,FALSE)</f>
        <v>114</v>
      </c>
      <c r="L531" s="7">
        <f>VLOOKUP(A531, sales!A:F, 3,FALSE)</f>
        <v>740</v>
      </c>
      <c r="M531" s="7">
        <f>VLOOKUP(A531, sales!A:F, 4,FALSE)</f>
        <v>109</v>
      </c>
      <c r="N531" s="7">
        <f>VLOOKUP(A531, sales!A:F, 5,FALSE)</f>
        <v>1</v>
      </c>
      <c r="O531" s="5">
        <f>VLOOKUP(K531, orders!A:I, 1,FALSE)</f>
        <v>114</v>
      </c>
      <c r="P531" s="7">
        <f>VLOOKUP(K531, orders!A:I, 2,FALSE)</f>
        <v>160</v>
      </c>
      <c r="Q531" s="7">
        <f>VLOOKUP(K531, orders!A:I, 3,FALSE)</f>
        <v>49686</v>
      </c>
      <c r="R531" s="10">
        <f>VLOOKUP(K531, orders!A:I, 4,FALSE)</f>
        <v>44416</v>
      </c>
      <c r="S531" s="11">
        <f>VLOOKUP(K531, orders!A:I, 5,FALSE)</f>
        <v>44441</v>
      </c>
      <c r="T531" s="7" t="str">
        <f>VLOOKUP(K531, orders!A:I, 6,FALSE)</f>
        <v>Male</v>
      </c>
      <c r="U531" s="7">
        <f>VLOOKUP(K531, orders!A:I, 7,FALSE)</f>
        <v>26</v>
      </c>
      <c r="V531" s="7" t="str">
        <f>VLOOKUP(K531, orders!A:I, 8,FALSE)</f>
        <v>New South Wales</v>
      </c>
      <c r="W531" s="5">
        <f>VLOOKUP(P531, customers!A:D, 1, FALSE)</f>
        <v>160</v>
      </c>
      <c r="X531" s="7" t="str">
        <f>VLOOKUP(P531, customers!A:D, 2, FALSE)</f>
        <v>Christi Reston</v>
      </c>
      <c r="Y531" s="7"/>
    </row>
    <row r="532" spans="1:25">
      <c r="A532" s="2">
        <v>530</v>
      </c>
      <c r="B532" s="2" t="s">
        <v>3466</v>
      </c>
      <c r="C532" s="2" t="s">
        <v>3574</v>
      </c>
      <c r="D532" s="2" t="s">
        <v>3023</v>
      </c>
      <c r="E532" s="2" t="s">
        <v>3034</v>
      </c>
      <c r="F532" s="2">
        <v>113</v>
      </c>
      <c r="G532" s="2">
        <v>63</v>
      </c>
      <c r="H532" s="2" t="s">
        <v>3580</v>
      </c>
      <c r="I532" s="6">
        <f>VLOOKUP(A532, sales!A:F, 6,FALSE)</f>
        <v>318</v>
      </c>
      <c r="J532" s="7">
        <f>VLOOKUP(A532, sales!A:F, 1,FALSE)</f>
        <v>530</v>
      </c>
      <c r="K532" s="7">
        <f>VLOOKUP(A532, sales!A:F, 2,FALSE)</f>
        <v>114</v>
      </c>
      <c r="L532" s="7">
        <f>VLOOKUP(A532, sales!A:F, 3,FALSE)</f>
        <v>991</v>
      </c>
      <c r="M532" s="7">
        <f>VLOOKUP(A532, sales!A:F, 4,FALSE)</f>
        <v>106</v>
      </c>
      <c r="N532" s="7">
        <f>VLOOKUP(A532, sales!A:F, 5,FALSE)</f>
        <v>3</v>
      </c>
      <c r="O532" s="5">
        <f>VLOOKUP(K532, orders!A:I, 1,FALSE)</f>
        <v>114</v>
      </c>
      <c r="P532" s="7">
        <f>VLOOKUP(K532, orders!A:I, 2,FALSE)</f>
        <v>160</v>
      </c>
      <c r="Q532" s="7">
        <f>VLOOKUP(K532, orders!A:I, 3,FALSE)</f>
        <v>49686</v>
      </c>
      <c r="R532" s="10">
        <f>VLOOKUP(K532, orders!A:I, 4,FALSE)</f>
        <v>44416</v>
      </c>
      <c r="S532" s="11">
        <f>VLOOKUP(K532, orders!A:I, 5,FALSE)</f>
        <v>44441</v>
      </c>
      <c r="T532" s="7" t="str">
        <f>VLOOKUP(K532, orders!A:I, 6,FALSE)</f>
        <v>Male</v>
      </c>
      <c r="U532" s="7">
        <f>VLOOKUP(K532, orders!A:I, 7,FALSE)</f>
        <v>26</v>
      </c>
      <c r="V532" s="7" t="str">
        <f>VLOOKUP(K532, orders!A:I, 8,FALSE)</f>
        <v>New South Wales</v>
      </c>
      <c r="W532" s="5">
        <f>VLOOKUP(P532, customers!A:D, 1, FALSE)</f>
        <v>160</v>
      </c>
      <c r="X532" s="7" t="str">
        <f>VLOOKUP(P532, customers!A:D, 2, FALSE)</f>
        <v>Christi Reston</v>
      </c>
      <c r="Y532" s="7"/>
    </row>
    <row r="533" spans="1:25">
      <c r="A533" s="2">
        <v>531</v>
      </c>
      <c r="B533" s="2" t="s">
        <v>3466</v>
      </c>
      <c r="C533" s="2" t="s">
        <v>3574</v>
      </c>
      <c r="D533" s="2" t="s">
        <v>3026</v>
      </c>
      <c r="E533" s="2" t="s">
        <v>3034</v>
      </c>
      <c r="F533" s="2">
        <v>113</v>
      </c>
      <c r="G533" s="2">
        <v>79</v>
      </c>
      <c r="H533" s="2" t="s">
        <v>3581</v>
      </c>
      <c r="I533" s="6">
        <f>VLOOKUP(A533, sales!A:F, 6,FALSE)</f>
        <v>194</v>
      </c>
      <c r="J533" s="7">
        <f>VLOOKUP(A533, sales!A:F, 1,FALSE)</f>
        <v>531</v>
      </c>
      <c r="K533" s="7">
        <f>VLOOKUP(A533, sales!A:F, 2,FALSE)</f>
        <v>114</v>
      </c>
      <c r="L533" s="7">
        <f>VLOOKUP(A533, sales!A:F, 3,FALSE)</f>
        <v>965</v>
      </c>
      <c r="M533" s="7">
        <f>VLOOKUP(A533, sales!A:F, 4,FALSE)</f>
        <v>97</v>
      </c>
      <c r="N533" s="7">
        <f>VLOOKUP(A533, sales!A:F, 5,FALSE)</f>
        <v>2</v>
      </c>
      <c r="O533" s="5">
        <f>VLOOKUP(K533, orders!A:I, 1,FALSE)</f>
        <v>114</v>
      </c>
      <c r="P533" s="7">
        <f>VLOOKUP(K533, orders!A:I, 2,FALSE)</f>
        <v>160</v>
      </c>
      <c r="Q533" s="7">
        <f>VLOOKUP(K533, orders!A:I, 3,FALSE)</f>
        <v>49686</v>
      </c>
      <c r="R533" s="10">
        <f>VLOOKUP(K533, orders!A:I, 4,FALSE)</f>
        <v>44416</v>
      </c>
      <c r="S533" s="11">
        <f>VLOOKUP(K533, orders!A:I, 5,FALSE)</f>
        <v>44441</v>
      </c>
      <c r="T533" s="7" t="str">
        <f>VLOOKUP(K533, orders!A:I, 6,FALSE)</f>
        <v>Male</v>
      </c>
      <c r="U533" s="7">
        <f>VLOOKUP(K533, orders!A:I, 7,FALSE)</f>
        <v>26</v>
      </c>
      <c r="V533" s="7" t="str">
        <f>VLOOKUP(K533, orders!A:I, 8,FALSE)</f>
        <v>New South Wales</v>
      </c>
      <c r="W533" s="5">
        <f>VLOOKUP(P533, customers!A:D, 1, FALSE)</f>
        <v>160</v>
      </c>
      <c r="X533" s="7" t="str">
        <f>VLOOKUP(P533, customers!A:D, 2, FALSE)</f>
        <v>Christi Reston</v>
      </c>
      <c r="Y533" s="7"/>
    </row>
    <row r="534" spans="1:25">
      <c r="A534" s="2">
        <v>532</v>
      </c>
      <c r="B534" s="2" t="s">
        <v>3466</v>
      </c>
      <c r="C534" s="2" t="s">
        <v>3574</v>
      </c>
      <c r="D534" s="2" t="s">
        <v>3028</v>
      </c>
      <c r="E534" s="2" t="s">
        <v>3034</v>
      </c>
      <c r="F534" s="2">
        <v>113</v>
      </c>
      <c r="G534" s="2">
        <v>80</v>
      </c>
      <c r="H534" s="2" t="s">
        <v>3582</v>
      </c>
      <c r="I534" s="6">
        <f>VLOOKUP(A534, sales!A:F, 6,FALSE)</f>
        <v>91</v>
      </c>
      <c r="J534" s="7">
        <f>VLOOKUP(A534, sales!A:F, 1,FALSE)</f>
        <v>532</v>
      </c>
      <c r="K534" s="7">
        <f>VLOOKUP(A534, sales!A:F, 2,FALSE)</f>
        <v>114</v>
      </c>
      <c r="L534" s="7">
        <f>VLOOKUP(A534, sales!A:F, 3,FALSE)</f>
        <v>171</v>
      </c>
      <c r="M534" s="7">
        <f>VLOOKUP(A534, sales!A:F, 4,FALSE)</f>
        <v>91</v>
      </c>
      <c r="N534" s="7">
        <f>VLOOKUP(A534, sales!A:F, 5,FALSE)</f>
        <v>1</v>
      </c>
      <c r="O534" s="5">
        <f>VLOOKUP(K534, orders!A:I, 1,FALSE)</f>
        <v>114</v>
      </c>
      <c r="P534" s="7">
        <f>VLOOKUP(K534, orders!A:I, 2,FALSE)</f>
        <v>160</v>
      </c>
      <c r="Q534" s="7">
        <f>VLOOKUP(K534, orders!A:I, 3,FALSE)</f>
        <v>49686</v>
      </c>
      <c r="R534" s="10">
        <f>VLOOKUP(K534, orders!A:I, 4,FALSE)</f>
        <v>44416</v>
      </c>
      <c r="S534" s="11">
        <f>VLOOKUP(K534, orders!A:I, 5,FALSE)</f>
        <v>44441</v>
      </c>
      <c r="T534" s="7" t="str">
        <f>VLOOKUP(K534, orders!A:I, 6,FALSE)</f>
        <v>Male</v>
      </c>
      <c r="U534" s="7">
        <f>VLOOKUP(K534, orders!A:I, 7,FALSE)</f>
        <v>26</v>
      </c>
      <c r="V534" s="7" t="str">
        <f>VLOOKUP(K534, orders!A:I, 8,FALSE)</f>
        <v>New South Wales</v>
      </c>
      <c r="W534" s="5">
        <f>VLOOKUP(P534, customers!A:D, 1, FALSE)</f>
        <v>160</v>
      </c>
      <c r="X534" s="7" t="str">
        <f>VLOOKUP(P534, customers!A:D, 2, FALSE)</f>
        <v>Christi Reston</v>
      </c>
      <c r="Y534" s="7"/>
    </row>
    <row r="535" spans="1:25">
      <c r="A535" s="2">
        <v>533</v>
      </c>
      <c r="B535" s="2" t="s">
        <v>3466</v>
      </c>
      <c r="C535" s="2" t="s">
        <v>3574</v>
      </c>
      <c r="D535" s="2" t="s">
        <v>3030</v>
      </c>
      <c r="E535" s="2" t="s">
        <v>3034</v>
      </c>
      <c r="F535" s="2">
        <v>113</v>
      </c>
      <c r="G535" s="2">
        <v>78</v>
      </c>
      <c r="H535" s="2" t="s">
        <v>3583</v>
      </c>
      <c r="I535" s="6">
        <f>VLOOKUP(A535, sales!A:F, 6,FALSE)</f>
        <v>285</v>
      </c>
      <c r="J535" s="7">
        <f>VLOOKUP(A535, sales!A:F, 1,FALSE)</f>
        <v>533</v>
      </c>
      <c r="K535" s="7">
        <f>VLOOKUP(A535, sales!A:F, 2,FALSE)</f>
        <v>115</v>
      </c>
      <c r="L535" s="7">
        <f>VLOOKUP(A535, sales!A:F, 3,FALSE)</f>
        <v>249</v>
      </c>
      <c r="M535" s="7">
        <f>VLOOKUP(A535, sales!A:F, 4,FALSE)</f>
        <v>95</v>
      </c>
      <c r="N535" s="7">
        <f>VLOOKUP(A535, sales!A:F, 5,FALSE)</f>
        <v>3</v>
      </c>
      <c r="O535" s="5">
        <f>VLOOKUP(K535, orders!A:I, 1,FALSE)</f>
        <v>115</v>
      </c>
      <c r="P535" s="7">
        <f>VLOOKUP(K535, orders!A:I, 2,FALSE)</f>
        <v>492</v>
      </c>
      <c r="Q535" s="7">
        <f>VLOOKUP(K535, orders!A:I, 3,FALSE)</f>
        <v>12685</v>
      </c>
      <c r="R535" s="10">
        <f>VLOOKUP(K535, orders!A:I, 4,FALSE)</f>
        <v>44297</v>
      </c>
      <c r="S535" s="11">
        <f>VLOOKUP(K535, orders!A:I, 5,FALSE)</f>
        <v>44308</v>
      </c>
      <c r="T535" s="7" t="str">
        <f>VLOOKUP(K535, orders!A:I, 6,FALSE)</f>
        <v>Bigender</v>
      </c>
      <c r="U535" s="7">
        <f>VLOOKUP(K535, orders!A:I, 7,FALSE)</f>
        <v>62</v>
      </c>
      <c r="V535" s="7" t="str">
        <f>VLOOKUP(K535, orders!A:I, 8,FALSE)</f>
        <v>Queensland</v>
      </c>
      <c r="W535" s="5">
        <f>VLOOKUP(P535, customers!A:D, 1, FALSE)</f>
        <v>492</v>
      </c>
      <c r="X535" s="7" t="str">
        <f>VLOOKUP(P535, customers!A:D, 2, FALSE)</f>
        <v>Jolee Stailey</v>
      </c>
      <c r="Y535" s="7"/>
    </row>
    <row r="536" spans="1:25">
      <c r="A536" s="2">
        <v>534</v>
      </c>
      <c r="B536" s="2" t="s">
        <v>3466</v>
      </c>
      <c r="C536" s="2" t="s">
        <v>3574</v>
      </c>
      <c r="D536" s="2" t="s">
        <v>3032</v>
      </c>
      <c r="E536" s="2" t="s">
        <v>3034</v>
      </c>
      <c r="F536" s="2">
        <v>113</v>
      </c>
      <c r="G536" s="2">
        <v>64</v>
      </c>
      <c r="H536" s="2" t="s">
        <v>3584</v>
      </c>
      <c r="I536" s="6">
        <f>VLOOKUP(A536, sales!A:F, 6,FALSE)</f>
        <v>105</v>
      </c>
      <c r="J536" s="7">
        <f>VLOOKUP(A536, sales!A:F, 1,FALSE)</f>
        <v>534</v>
      </c>
      <c r="K536" s="7">
        <f>VLOOKUP(A536, sales!A:F, 2,FALSE)</f>
        <v>115</v>
      </c>
      <c r="L536" s="7">
        <f>VLOOKUP(A536, sales!A:F, 3,FALSE)</f>
        <v>1196</v>
      </c>
      <c r="M536" s="7">
        <f>VLOOKUP(A536, sales!A:F, 4,FALSE)</f>
        <v>105</v>
      </c>
      <c r="N536" s="7">
        <f>VLOOKUP(A536, sales!A:F, 5,FALSE)</f>
        <v>1</v>
      </c>
      <c r="O536" s="5">
        <f>VLOOKUP(K536, orders!A:I, 1,FALSE)</f>
        <v>115</v>
      </c>
      <c r="P536" s="7">
        <f>VLOOKUP(K536, orders!A:I, 2,FALSE)</f>
        <v>492</v>
      </c>
      <c r="Q536" s="7">
        <f>VLOOKUP(K536, orders!A:I, 3,FALSE)</f>
        <v>12685</v>
      </c>
      <c r="R536" s="10">
        <f>VLOOKUP(K536, orders!A:I, 4,FALSE)</f>
        <v>44297</v>
      </c>
      <c r="S536" s="11">
        <f>VLOOKUP(K536, orders!A:I, 5,FALSE)</f>
        <v>44308</v>
      </c>
      <c r="T536" s="7" t="str">
        <f>VLOOKUP(K536, orders!A:I, 6,FALSE)</f>
        <v>Bigender</v>
      </c>
      <c r="U536" s="7">
        <f>VLOOKUP(K536, orders!A:I, 7,FALSE)</f>
        <v>62</v>
      </c>
      <c r="V536" s="7" t="str">
        <f>VLOOKUP(K536, orders!A:I, 8,FALSE)</f>
        <v>Queensland</v>
      </c>
      <c r="W536" s="5">
        <f>VLOOKUP(P536, customers!A:D, 1, FALSE)</f>
        <v>492</v>
      </c>
      <c r="X536" s="7" t="str">
        <f>VLOOKUP(P536, customers!A:D, 2, FALSE)</f>
        <v>Jolee Stailey</v>
      </c>
      <c r="Y536" s="7"/>
    </row>
    <row r="537" spans="1:25">
      <c r="A537" s="2">
        <v>535</v>
      </c>
      <c r="B537" s="2" t="s">
        <v>3466</v>
      </c>
      <c r="C537" s="2" t="s">
        <v>3574</v>
      </c>
      <c r="D537" s="2" t="s">
        <v>3023</v>
      </c>
      <c r="E537" s="2" t="s">
        <v>3040</v>
      </c>
      <c r="F537" s="2">
        <v>113</v>
      </c>
      <c r="G537" s="2">
        <v>73</v>
      </c>
      <c r="H537" s="2" t="s">
        <v>3585</v>
      </c>
      <c r="I537" s="6">
        <f>VLOOKUP(A537, sales!A:F, 6,FALSE)</f>
        <v>98</v>
      </c>
      <c r="J537" s="7">
        <f>VLOOKUP(A537, sales!A:F, 1,FALSE)</f>
        <v>535</v>
      </c>
      <c r="K537" s="7">
        <f>VLOOKUP(A537, sales!A:F, 2,FALSE)</f>
        <v>115</v>
      </c>
      <c r="L537" s="7">
        <f>VLOOKUP(A537, sales!A:F, 3,FALSE)</f>
        <v>539</v>
      </c>
      <c r="M537" s="7">
        <f>VLOOKUP(A537, sales!A:F, 4,FALSE)</f>
        <v>98</v>
      </c>
      <c r="N537" s="7">
        <f>VLOOKUP(A537, sales!A:F, 5,FALSE)</f>
        <v>1</v>
      </c>
      <c r="O537" s="5">
        <f>VLOOKUP(K537, orders!A:I, 1,FALSE)</f>
        <v>115</v>
      </c>
      <c r="P537" s="7">
        <f>VLOOKUP(K537, orders!A:I, 2,FALSE)</f>
        <v>492</v>
      </c>
      <c r="Q537" s="7">
        <f>VLOOKUP(K537, orders!A:I, 3,FALSE)</f>
        <v>12685</v>
      </c>
      <c r="R537" s="10">
        <f>VLOOKUP(K537, orders!A:I, 4,FALSE)</f>
        <v>44297</v>
      </c>
      <c r="S537" s="11">
        <f>VLOOKUP(K537, orders!A:I, 5,FALSE)</f>
        <v>44308</v>
      </c>
      <c r="T537" s="7" t="str">
        <f>VLOOKUP(K537, orders!A:I, 6,FALSE)</f>
        <v>Bigender</v>
      </c>
      <c r="U537" s="7">
        <f>VLOOKUP(K537, orders!A:I, 7,FALSE)</f>
        <v>62</v>
      </c>
      <c r="V537" s="7" t="str">
        <f>VLOOKUP(K537, orders!A:I, 8,FALSE)</f>
        <v>Queensland</v>
      </c>
      <c r="W537" s="5">
        <f>VLOOKUP(P537, customers!A:D, 1, FALSE)</f>
        <v>492</v>
      </c>
      <c r="X537" s="7" t="str">
        <f>VLOOKUP(P537, customers!A:D, 2, FALSE)</f>
        <v>Jolee Stailey</v>
      </c>
      <c r="Y537" s="7"/>
    </row>
    <row r="538" spans="1:25">
      <c r="A538" s="2">
        <v>536</v>
      </c>
      <c r="B538" s="2" t="s">
        <v>3466</v>
      </c>
      <c r="C538" s="2" t="s">
        <v>3574</v>
      </c>
      <c r="D538" s="2" t="s">
        <v>3026</v>
      </c>
      <c r="E538" s="2" t="s">
        <v>3040</v>
      </c>
      <c r="F538" s="2">
        <v>113</v>
      </c>
      <c r="G538" s="2">
        <v>41</v>
      </c>
      <c r="H538" s="2" t="s">
        <v>3586</v>
      </c>
      <c r="I538" s="6">
        <f>VLOOKUP(A538, sales!A:F, 6,FALSE)</f>
        <v>106</v>
      </c>
      <c r="J538" s="7">
        <f>VLOOKUP(A538, sales!A:F, 1,FALSE)</f>
        <v>536</v>
      </c>
      <c r="K538" s="7">
        <f>VLOOKUP(A538, sales!A:F, 2,FALSE)</f>
        <v>115</v>
      </c>
      <c r="L538" s="7">
        <f>VLOOKUP(A538, sales!A:F, 3,FALSE)</f>
        <v>984</v>
      </c>
      <c r="M538" s="7">
        <f>VLOOKUP(A538, sales!A:F, 4,FALSE)</f>
        <v>106</v>
      </c>
      <c r="N538" s="7">
        <f>VLOOKUP(A538, sales!A:F, 5,FALSE)</f>
        <v>1</v>
      </c>
      <c r="O538" s="5">
        <f>VLOOKUP(K538, orders!A:I, 1,FALSE)</f>
        <v>115</v>
      </c>
      <c r="P538" s="7">
        <f>VLOOKUP(K538, orders!A:I, 2,FALSE)</f>
        <v>492</v>
      </c>
      <c r="Q538" s="7">
        <f>VLOOKUP(K538, orders!A:I, 3,FALSE)</f>
        <v>12685</v>
      </c>
      <c r="R538" s="10">
        <f>VLOOKUP(K538, orders!A:I, 4,FALSE)</f>
        <v>44297</v>
      </c>
      <c r="S538" s="11">
        <f>VLOOKUP(K538, orders!A:I, 5,FALSE)</f>
        <v>44308</v>
      </c>
      <c r="T538" s="7" t="str">
        <f>VLOOKUP(K538, orders!A:I, 6,FALSE)</f>
        <v>Bigender</v>
      </c>
      <c r="U538" s="7">
        <f>VLOOKUP(K538, orders!A:I, 7,FALSE)</f>
        <v>62</v>
      </c>
      <c r="V538" s="7" t="str">
        <f>VLOOKUP(K538, orders!A:I, 8,FALSE)</f>
        <v>Queensland</v>
      </c>
      <c r="W538" s="5">
        <f>VLOOKUP(P538, customers!A:D, 1, FALSE)</f>
        <v>492</v>
      </c>
      <c r="X538" s="7" t="str">
        <f>VLOOKUP(P538, customers!A:D, 2, FALSE)</f>
        <v>Jolee Stailey</v>
      </c>
      <c r="Y538" s="7"/>
    </row>
    <row r="539" spans="1:25">
      <c r="A539" s="2">
        <v>537</v>
      </c>
      <c r="B539" s="2" t="s">
        <v>3466</v>
      </c>
      <c r="C539" s="2" t="s">
        <v>3574</v>
      </c>
      <c r="D539" s="2" t="s">
        <v>3028</v>
      </c>
      <c r="E539" s="2" t="s">
        <v>3040</v>
      </c>
      <c r="F539" s="2">
        <v>113</v>
      </c>
      <c r="G539" s="2">
        <v>77</v>
      </c>
      <c r="H539" s="2" t="s">
        <v>3587</v>
      </c>
      <c r="I539" s="6">
        <f>VLOOKUP(A539, sales!A:F, 6,FALSE)</f>
        <v>94</v>
      </c>
      <c r="J539" s="7">
        <f>VLOOKUP(A539, sales!A:F, 1,FALSE)</f>
        <v>537</v>
      </c>
      <c r="K539" s="7">
        <f>VLOOKUP(A539, sales!A:F, 2,FALSE)</f>
        <v>116</v>
      </c>
      <c r="L539" s="7">
        <f>VLOOKUP(A539, sales!A:F, 3,FALSE)</f>
        <v>370</v>
      </c>
      <c r="M539" s="7">
        <f>VLOOKUP(A539, sales!A:F, 4,FALSE)</f>
        <v>94</v>
      </c>
      <c r="N539" s="7">
        <f>VLOOKUP(A539, sales!A:F, 5,FALSE)</f>
        <v>1</v>
      </c>
      <c r="O539" s="5">
        <f>VLOOKUP(K539, orders!A:I, 1,FALSE)</f>
        <v>116</v>
      </c>
      <c r="P539" s="7">
        <f>VLOOKUP(K539, orders!A:I, 2,FALSE)</f>
        <v>510</v>
      </c>
      <c r="Q539" s="7">
        <f>VLOOKUP(K539, orders!A:I, 3,FALSE)</f>
        <v>15397</v>
      </c>
      <c r="R539" s="10">
        <f>VLOOKUP(K539, orders!A:I, 4,FALSE)</f>
        <v>44311</v>
      </c>
      <c r="S539" s="11">
        <f>VLOOKUP(K539, orders!A:I, 5,FALSE)</f>
        <v>44336</v>
      </c>
      <c r="T539" s="7" t="str">
        <f>VLOOKUP(K539, orders!A:I, 6,FALSE)</f>
        <v>Non-binary</v>
      </c>
      <c r="U539" s="7">
        <f>VLOOKUP(K539, orders!A:I, 7,FALSE)</f>
        <v>67</v>
      </c>
      <c r="V539" s="7" t="str">
        <f>VLOOKUP(K539, orders!A:I, 8,FALSE)</f>
        <v>New South Wales</v>
      </c>
      <c r="W539" s="5">
        <f>VLOOKUP(P539, customers!A:D, 1, FALSE)</f>
        <v>510</v>
      </c>
      <c r="X539" s="7" t="str">
        <f>VLOOKUP(P539, customers!A:D, 2, FALSE)</f>
        <v>Kinny Roget</v>
      </c>
      <c r="Y539" s="7"/>
    </row>
    <row r="540" spans="1:25">
      <c r="A540" s="2">
        <v>538</v>
      </c>
      <c r="B540" s="2" t="s">
        <v>3466</v>
      </c>
      <c r="C540" s="2" t="s">
        <v>3574</v>
      </c>
      <c r="D540" s="2" t="s">
        <v>3030</v>
      </c>
      <c r="E540" s="2" t="s">
        <v>3040</v>
      </c>
      <c r="F540" s="2">
        <v>113</v>
      </c>
      <c r="G540" s="2">
        <v>45</v>
      </c>
      <c r="H540" s="2" t="s">
        <v>3588</v>
      </c>
      <c r="I540" s="6">
        <f>VLOOKUP(A540, sales!A:F, 6,FALSE)</f>
        <v>224</v>
      </c>
      <c r="J540" s="7">
        <f>VLOOKUP(A540, sales!A:F, 1,FALSE)</f>
        <v>538</v>
      </c>
      <c r="K540" s="7">
        <f>VLOOKUP(A540, sales!A:F, 2,FALSE)</f>
        <v>116</v>
      </c>
      <c r="L540" s="7">
        <f>VLOOKUP(A540, sales!A:F, 3,FALSE)</f>
        <v>621</v>
      </c>
      <c r="M540" s="7">
        <f>VLOOKUP(A540, sales!A:F, 4,FALSE)</f>
        <v>112</v>
      </c>
      <c r="N540" s="7">
        <f>VLOOKUP(A540, sales!A:F, 5,FALSE)</f>
        <v>2</v>
      </c>
      <c r="O540" s="5">
        <f>VLOOKUP(K540, orders!A:I, 1,FALSE)</f>
        <v>116</v>
      </c>
      <c r="P540" s="7">
        <f>VLOOKUP(K540, orders!A:I, 2,FALSE)</f>
        <v>510</v>
      </c>
      <c r="Q540" s="7">
        <f>VLOOKUP(K540, orders!A:I, 3,FALSE)</f>
        <v>15397</v>
      </c>
      <c r="R540" s="10">
        <f>VLOOKUP(K540, orders!A:I, 4,FALSE)</f>
        <v>44311</v>
      </c>
      <c r="S540" s="11">
        <f>VLOOKUP(K540, orders!A:I, 5,FALSE)</f>
        <v>44336</v>
      </c>
      <c r="T540" s="7" t="str">
        <f>VLOOKUP(K540, orders!A:I, 6,FALSE)</f>
        <v>Non-binary</v>
      </c>
      <c r="U540" s="7">
        <f>VLOOKUP(K540, orders!A:I, 7,FALSE)</f>
        <v>67</v>
      </c>
      <c r="V540" s="7" t="str">
        <f>VLOOKUP(K540, orders!A:I, 8,FALSE)</f>
        <v>New South Wales</v>
      </c>
      <c r="W540" s="5">
        <f>VLOOKUP(P540, customers!A:D, 1, FALSE)</f>
        <v>510</v>
      </c>
      <c r="X540" s="7" t="str">
        <f>VLOOKUP(P540, customers!A:D, 2, FALSE)</f>
        <v>Kinny Roget</v>
      </c>
      <c r="Y540" s="7"/>
    </row>
    <row r="541" spans="1:25">
      <c r="A541" s="2">
        <v>539</v>
      </c>
      <c r="B541" s="2" t="s">
        <v>3466</v>
      </c>
      <c r="C541" s="2" t="s">
        <v>3574</v>
      </c>
      <c r="D541" s="2" t="s">
        <v>3032</v>
      </c>
      <c r="E541" s="2" t="s">
        <v>3040</v>
      </c>
      <c r="F541" s="2">
        <v>113</v>
      </c>
      <c r="G541" s="2">
        <v>67</v>
      </c>
      <c r="H541" s="2" t="s">
        <v>3589</v>
      </c>
      <c r="I541" s="6">
        <f>VLOOKUP(A541, sales!A:F, 6,FALSE)</f>
        <v>238</v>
      </c>
      <c r="J541" s="7">
        <f>VLOOKUP(A541, sales!A:F, 1,FALSE)</f>
        <v>539</v>
      </c>
      <c r="K541" s="7">
        <f>VLOOKUP(A541, sales!A:F, 2,FALSE)</f>
        <v>117</v>
      </c>
      <c r="L541" s="7">
        <f>VLOOKUP(A541, sales!A:F, 3,FALSE)</f>
        <v>405</v>
      </c>
      <c r="M541" s="7">
        <f>VLOOKUP(A541, sales!A:F, 4,FALSE)</f>
        <v>119</v>
      </c>
      <c r="N541" s="7">
        <f>VLOOKUP(A541, sales!A:F, 5,FALSE)</f>
        <v>2</v>
      </c>
      <c r="O541" s="5">
        <f>VLOOKUP(K541, orders!A:I, 1,FALSE)</f>
        <v>117</v>
      </c>
      <c r="P541" s="7">
        <f>VLOOKUP(K541, orders!A:I, 2,FALSE)</f>
        <v>971</v>
      </c>
      <c r="Q541" s="7">
        <f>VLOOKUP(K541, orders!A:I, 3,FALSE)</f>
        <v>58134</v>
      </c>
      <c r="R541" s="10">
        <f>VLOOKUP(K541, orders!A:I, 4,FALSE)</f>
        <v>44204</v>
      </c>
      <c r="S541" s="11">
        <f>VLOOKUP(K541, orders!A:I, 5,FALSE)</f>
        <v>44219</v>
      </c>
      <c r="T541" s="7" t="str">
        <f>VLOOKUP(K541, orders!A:I, 6,FALSE)</f>
        <v>Genderfluid</v>
      </c>
      <c r="U541" s="7">
        <f>VLOOKUP(K541, orders!A:I, 7,FALSE)</f>
        <v>27</v>
      </c>
      <c r="V541" s="7" t="str">
        <f>VLOOKUP(K541, orders!A:I, 8,FALSE)</f>
        <v>Queensland</v>
      </c>
      <c r="W541" s="5">
        <f>VLOOKUP(P541, customers!A:D, 1, FALSE)</f>
        <v>971</v>
      </c>
      <c r="X541" s="7" t="str">
        <f>VLOOKUP(P541, customers!A:D, 2, FALSE)</f>
        <v>Constance Piddington</v>
      </c>
      <c r="Y541" s="7"/>
    </row>
    <row r="542" spans="1:25">
      <c r="A542" s="2">
        <v>540</v>
      </c>
      <c r="B542" s="2" t="s">
        <v>3466</v>
      </c>
      <c r="C542" s="2" t="s">
        <v>3574</v>
      </c>
      <c r="D542" s="2" t="s">
        <v>3023</v>
      </c>
      <c r="E542" s="2" t="s">
        <v>3046</v>
      </c>
      <c r="F542" s="2">
        <v>113</v>
      </c>
      <c r="G542" s="2">
        <v>57</v>
      </c>
      <c r="H542" s="2" t="s">
        <v>3590</v>
      </c>
      <c r="I542" s="6">
        <f>VLOOKUP(A542, sales!A:F, 6,FALSE)</f>
        <v>109</v>
      </c>
      <c r="J542" s="7">
        <f>VLOOKUP(A542, sales!A:F, 1,FALSE)</f>
        <v>540</v>
      </c>
      <c r="K542" s="7">
        <f>VLOOKUP(A542, sales!A:F, 2,FALSE)</f>
        <v>117</v>
      </c>
      <c r="L542" s="7">
        <f>VLOOKUP(A542, sales!A:F, 3,FALSE)</f>
        <v>765</v>
      </c>
      <c r="M542" s="7">
        <f>VLOOKUP(A542, sales!A:F, 4,FALSE)</f>
        <v>109</v>
      </c>
      <c r="N542" s="7">
        <f>VLOOKUP(A542, sales!A:F, 5,FALSE)</f>
        <v>1</v>
      </c>
      <c r="O542" s="5">
        <f>VLOOKUP(K542, orders!A:I, 1,FALSE)</f>
        <v>117</v>
      </c>
      <c r="P542" s="7">
        <f>VLOOKUP(K542, orders!A:I, 2,FALSE)</f>
        <v>971</v>
      </c>
      <c r="Q542" s="7">
        <f>VLOOKUP(K542, orders!A:I, 3,FALSE)</f>
        <v>58134</v>
      </c>
      <c r="R542" s="10">
        <f>VLOOKUP(K542, orders!A:I, 4,FALSE)</f>
        <v>44204</v>
      </c>
      <c r="S542" s="11">
        <f>VLOOKUP(K542, orders!A:I, 5,FALSE)</f>
        <v>44219</v>
      </c>
      <c r="T542" s="7" t="str">
        <f>VLOOKUP(K542, orders!A:I, 6,FALSE)</f>
        <v>Genderfluid</v>
      </c>
      <c r="U542" s="7">
        <f>VLOOKUP(K542, orders!A:I, 7,FALSE)</f>
        <v>27</v>
      </c>
      <c r="V542" s="7" t="str">
        <f>VLOOKUP(K542, orders!A:I, 8,FALSE)</f>
        <v>Queensland</v>
      </c>
      <c r="W542" s="5">
        <f>VLOOKUP(P542, customers!A:D, 1, FALSE)</f>
        <v>971</v>
      </c>
      <c r="X542" s="7" t="str">
        <f>VLOOKUP(P542, customers!A:D, 2, FALSE)</f>
        <v>Constance Piddington</v>
      </c>
      <c r="Y542" s="7"/>
    </row>
    <row r="543" spans="1:25">
      <c r="A543" s="2">
        <v>541</v>
      </c>
      <c r="B543" s="2" t="s">
        <v>3466</v>
      </c>
      <c r="C543" s="2" t="s">
        <v>3574</v>
      </c>
      <c r="D543" s="2" t="s">
        <v>3026</v>
      </c>
      <c r="E543" s="2" t="s">
        <v>3046</v>
      </c>
      <c r="F543" s="2">
        <v>113</v>
      </c>
      <c r="G543" s="2">
        <v>77</v>
      </c>
      <c r="H543" s="2" t="s">
        <v>3591</v>
      </c>
      <c r="I543" s="6">
        <f>VLOOKUP(A543, sales!A:F, 6,FALSE)</f>
        <v>282</v>
      </c>
      <c r="J543" s="7">
        <f>VLOOKUP(A543, sales!A:F, 1,FALSE)</f>
        <v>541</v>
      </c>
      <c r="K543" s="7">
        <f>VLOOKUP(A543, sales!A:F, 2,FALSE)</f>
        <v>117</v>
      </c>
      <c r="L543" s="7">
        <f>VLOOKUP(A543, sales!A:F, 3,FALSE)</f>
        <v>890</v>
      </c>
      <c r="M543" s="7">
        <f>VLOOKUP(A543, sales!A:F, 4,FALSE)</f>
        <v>94</v>
      </c>
      <c r="N543" s="7">
        <f>VLOOKUP(A543, sales!A:F, 5,FALSE)</f>
        <v>3</v>
      </c>
      <c r="O543" s="5">
        <f>VLOOKUP(K543, orders!A:I, 1,FALSE)</f>
        <v>117</v>
      </c>
      <c r="P543" s="7">
        <f>VLOOKUP(K543, orders!A:I, 2,FALSE)</f>
        <v>971</v>
      </c>
      <c r="Q543" s="7">
        <f>VLOOKUP(K543, orders!A:I, 3,FALSE)</f>
        <v>58134</v>
      </c>
      <c r="R543" s="10">
        <f>VLOOKUP(K543, orders!A:I, 4,FALSE)</f>
        <v>44204</v>
      </c>
      <c r="S543" s="11">
        <f>VLOOKUP(K543, orders!A:I, 5,FALSE)</f>
        <v>44219</v>
      </c>
      <c r="T543" s="7" t="str">
        <f>VLOOKUP(K543, orders!A:I, 6,FALSE)</f>
        <v>Genderfluid</v>
      </c>
      <c r="U543" s="7">
        <f>VLOOKUP(K543, orders!A:I, 7,FALSE)</f>
        <v>27</v>
      </c>
      <c r="V543" s="7" t="str">
        <f>VLOOKUP(K543, orders!A:I, 8,FALSE)</f>
        <v>Queensland</v>
      </c>
      <c r="W543" s="5">
        <f>VLOOKUP(P543, customers!A:D, 1, FALSE)</f>
        <v>971</v>
      </c>
      <c r="X543" s="7" t="str">
        <f>VLOOKUP(P543, customers!A:D, 2, FALSE)</f>
        <v>Constance Piddington</v>
      </c>
      <c r="Y543" s="7"/>
    </row>
    <row r="544" spans="1:25">
      <c r="A544" s="2">
        <v>542</v>
      </c>
      <c r="B544" s="2" t="s">
        <v>3466</v>
      </c>
      <c r="C544" s="2" t="s">
        <v>3574</v>
      </c>
      <c r="D544" s="2" t="s">
        <v>3028</v>
      </c>
      <c r="E544" s="2" t="s">
        <v>3046</v>
      </c>
      <c r="F544" s="2">
        <v>113</v>
      </c>
      <c r="G544" s="2">
        <v>45</v>
      </c>
      <c r="H544" s="2" t="s">
        <v>3592</v>
      </c>
      <c r="I544" s="6">
        <f>VLOOKUP(A544, sales!A:F, 6,FALSE)</f>
        <v>98</v>
      </c>
      <c r="J544" s="7">
        <f>VLOOKUP(A544, sales!A:F, 1,FALSE)</f>
        <v>542</v>
      </c>
      <c r="K544" s="7">
        <f>VLOOKUP(A544, sales!A:F, 2,FALSE)</f>
        <v>117</v>
      </c>
      <c r="L544" s="7">
        <f>VLOOKUP(A544, sales!A:F, 3,FALSE)</f>
        <v>532</v>
      </c>
      <c r="M544" s="7">
        <f>VLOOKUP(A544, sales!A:F, 4,FALSE)</f>
        <v>98</v>
      </c>
      <c r="N544" s="7">
        <f>VLOOKUP(A544, sales!A:F, 5,FALSE)</f>
        <v>1</v>
      </c>
      <c r="O544" s="5">
        <f>VLOOKUP(K544, orders!A:I, 1,FALSE)</f>
        <v>117</v>
      </c>
      <c r="P544" s="7">
        <f>VLOOKUP(K544, orders!A:I, 2,FALSE)</f>
        <v>971</v>
      </c>
      <c r="Q544" s="7">
        <f>VLOOKUP(K544, orders!A:I, 3,FALSE)</f>
        <v>58134</v>
      </c>
      <c r="R544" s="10">
        <f>VLOOKUP(K544, orders!A:I, 4,FALSE)</f>
        <v>44204</v>
      </c>
      <c r="S544" s="11">
        <f>VLOOKUP(K544, orders!A:I, 5,FALSE)</f>
        <v>44219</v>
      </c>
      <c r="T544" s="7" t="str">
        <f>VLOOKUP(K544, orders!A:I, 6,FALSE)</f>
        <v>Genderfluid</v>
      </c>
      <c r="U544" s="7">
        <f>VLOOKUP(K544, orders!A:I, 7,FALSE)</f>
        <v>27</v>
      </c>
      <c r="V544" s="7" t="str">
        <f>VLOOKUP(K544, orders!A:I, 8,FALSE)</f>
        <v>Queensland</v>
      </c>
      <c r="W544" s="5">
        <f>VLOOKUP(P544, customers!A:D, 1, FALSE)</f>
        <v>971</v>
      </c>
      <c r="X544" s="7" t="str">
        <f>VLOOKUP(P544, customers!A:D, 2, FALSE)</f>
        <v>Constance Piddington</v>
      </c>
      <c r="Y544" s="7"/>
    </row>
    <row r="545" spans="1:25">
      <c r="A545" s="2">
        <v>543</v>
      </c>
      <c r="B545" s="2" t="s">
        <v>3466</v>
      </c>
      <c r="C545" s="2" t="s">
        <v>3574</v>
      </c>
      <c r="D545" s="2" t="s">
        <v>3030</v>
      </c>
      <c r="E545" s="2" t="s">
        <v>3046</v>
      </c>
      <c r="F545" s="2">
        <v>113</v>
      </c>
      <c r="G545" s="2">
        <v>71</v>
      </c>
      <c r="H545" s="2" t="s">
        <v>3593</v>
      </c>
      <c r="I545" s="6">
        <f>VLOOKUP(A545, sales!A:F, 6,FALSE)</f>
        <v>354</v>
      </c>
      <c r="J545" s="7">
        <f>VLOOKUP(A545, sales!A:F, 1,FALSE)</f>
        <v>543</v>
      </c>
      <c r="K545" s="7">
        <f>VLOOKUP(A545, sales!A:F, 2,FALSE)</f>
        <v>117</v>
      </c>
      <c r="L545" s="7">
        <f>VLOOKUP(A545, sales!A:F, 3,FALSE)</f>
        <v>462</v>
      </c>
      <c r="M545" s="7">
        <f>VLOOKUP(A545, sales!A:F, 4,FALSE)</f>
        <v>118</v>
      </c>
      <c r="N545" s="7">
        <f>VLOOKUP(A545, sales!A:F, 5,FALSE)</f>
        <v>3</v>
      </c>
      <c r="O545" s="5">
        <f>VLOOKUP(K545, orders!A:I, 1,FALSE)</f>
        <v>117</v>
      </c>
      <c r="P545" s="7">
        <f>VLOOKUP(K545, orders!A:I, 2,FALSE)</f>
        <v>971</v>
      </c>
      <c r="Q545" s="7">
        <f>VLOOKUP(K545, orders!A:I, 3,FALSE)</f>
        <v>58134</v>
      </c>
      <c r="R545" s="10">
        <f>VLOOKUP(K545, orders!A:I, 4,FALSE)</f>
        <v>44204</v>
      </c>
      <c r="S545" s="11">
        <f>VLOOKUP(K545, orders!A:I, 5,FALSE)</f>
        <v>44219</v>
      </c>
      <c r="T545" s="7" t="str">
        <f>VLOOKUP(K545, orders!A:I, 6,FALSE)</f>
        <v>Genderfluid</v>
      </c>
      <c r="U545" s="7">
        <f>VLOOKUP(K545, orders!A:I, 7,FALSE)</f>
        <v>27</v>
      </c>
      <c r="V545" s="7" t="str">
        <f>VLOOKUP(K545, orders!A:I, 8,FALSE)</f>
        <v>Queensland</v>
      </c>
      <c r="W545" s="5">
        <f>VLOOKUP(P545, customers!A:D, 1, FALSE)</f>
        <v>971</v>
      </c>
      <c r="X545" s="7" t="str">
        <f>VLOOKUP(P545, customers!A:D, 2, FALSE)</f>
        <v>Constance Piddington</v>
      </c>
      <c r="Y545" s="7"/>
    </row>
    <row r="546" spans="1:25">
      <c r="A546" s="2">
        <v>544</v>
      </c>
      <c r="B546" s="2" t="s">
        <v>3466</v>
      </c>
      <c r="C546" s="2" t="s">
        <v>3574</v>
      </c>
      <c r="D546" s="2" t="s">
        <v>3032</v>
      </c>
      <c r="E546" s="2" t="s">
        <v>3046</v>
      </c>
      <c r="F546" s="2">
        <v>113</v>
      </c>
      <c r="G546" s="2">
        <v>58</v>
      </c>
      <c r="H546" s="2" t="s">
        <v>3594</v>
      </c>
      <c r="I546" s="6">
        <f>VLOOKUP(A546, sales!A:F, 6,FALSE)</f>
        <v>102</v>
      </c>
      <c r="J546" s="7">
        <f>VLOOKUP(A546, sales!A:F, 1,FALSE)</f>
        <v>544</v>
      </c>
      <c r="K546" s="7">
        <f>VLOOKUP(A546, sales!A:F, 2,FALSE)</f>
        <v>117</v>
      </c>
      <c r="L546" s="7">
        <f>VLOOKUP(A546, sales!A:F, 3,FALSE)</f>
        <v>522</v>
      </c>
      <c r="M546" s="7">
        <f>VLOOKUP(A546, sales!A:F, 4,FALSE)</f>
        <v>102</v>
      </c>
      <c r="N546" s="7">
        <f>VLOOKUP(A546, sales!A:F, 5,FALSE)</f>
        <v>1</v>
      </c>
      <c r="O546" s="5">
        <f>VLOOKUP(K546, orders!A:I, 1,FALSE)</f>
        <v>117</v>
      </c>
      <c r="P546" s="7">
        <f>VLOOKUP(K546, orders!A:I, 2,FALSE)</f>
        <v>971</v>
      </c>
      <c r="Q546" s="7">
        <f>VLOOKUP(K546, orders!A:I, 3,FALSE)</f>
        <v>58134</v>
      </c>
      <c r="R546" s="10">
        <f>VLOOKUP(K546, orders!A:I, 4,FALSE)</f>
        <v>44204</v>
      </c>
      <c r="S546" s="11">
        <f>VLOOKUP(K546, orders!A:I, 5,FALSE)</f>
        <v>44219</v>
      </c>
      <c r="T546" s="7" t="str">
        <f>VLOOKUP(K546, orders!A:I, 6,FALSE)</f>
        <v>Genderfluid</v>
      </c>
      <c r="U546" s="7">
        <f>VLOOKUP(K546, orders!A:I, 7,FALSE)</f>
        <v>27</v>
      </c>
      <c r="V546" s="7" t="str">
        <f>VLOOKUP(K546, orders!A:I, 8,FALSE)</f>
        <v>Queensland</v>
      </c>
      <c r="W546" s="5">
        <f>VLOOKUP(P546, customers!A:D, 1, FALSE)</f>
        <v>971</v>
      </c>
      <c r="X546" s="7" t="str">
        <f>VLOOKUP(P546, customers!A:D, 2, FALSE)</f>
        <v>Constance Piddington</v>
      </c>
      <c r="Y546" s="7"/>
    </row>
    <row r="547" spans="1:25">
      <c r="A547" s="2">
        <v>545</v>
      </c>
      <c r="B547" s="2" t="s">
        <v>3466</v>
      </c>
      <c r="C547" s="2" t="s">
        <v>3574</v>
      </c>
      <c r="D547" s="2" t="s">
        <v>3023</v>
      </c>
      <c r="E547" s="2" t="s">
        <v>3052</v>
      </c>
      <c r="F547" s="2">
        <v>113</v>
      </c>
      <c r="G547" s="2">
        <v>77</v>
      </c>
      <c r="H547" s="2" t="s">
        <v>3595</v>
      </c>
      <c r="I547" s="6">
        <f>VLOOKUP(A547, sales!A:F, 6,FALSE)</f>
        <v>94</v>
      </c>
      <c r="J547" s="7">
        <f>VLOOKUP(A547, sales!A:F, 1,FALSE)</f>
        <v>545</v>
      </c>
      <c r="K547" s="7">
        <f>VLOOKUP(A547, sales!A:F, 2,FALSE)</f>
        <v>118</v>
      </c>
      <c r="L547" s="7">
        <f>VLOOKUP(A547, sales!A:F, 3,FALSE)</f>
        <v>360</v>
      </c>
      <c r="M547" s="7">
        <f>VLOOKUP(A547, sales!A:F, 4,FALSE)</f>
        <v>94</v>
      </c>
      <c r="N547" s="7">
        <f>VLOOKUP(A547, sales!A:F, 5,FALSE)</f>
        <v>1</v>
      </c>
      <c r="O547" s="5">
        <f>VLOOKUP(K547, orders!A:I, 1,FALSE)</f>
        <v>118</v>
      </c>
      <c r="P547" s="7">
        <f>VLOOKUP(K547, orders!A:I, 2,FALSE)</f>
        <v>639</v>
      </c>
      <c r="Q547" s="7">
        <f>VLOOKUP(K547, orders!A:I, 3,FALSE)</f>
        <v>37950</v>
      </c>
      <c r="R547" s="10">
        <f>VLOOKUP(K547, orders!A:I, 4,FALSE)</f>
        <v>44247</v>
      </c>
      <c r="S547" s="11">
        <f>VLOOKUP(K547, orders!A:I, 5,FALSE)</f>
        <v>44249</v>
      </c>
      <c r="T547" s="7" t="str">
        <f>VLOOKUP(K547, orders!A:I, 6,FALSE)</f>
        <v>Non-binary</v>
      </c>
      <c r="U547" s="7">
        <f>VLOOKUP(K547, orders!A:I, 7,FALSE)</f>
        <v>40</v>
      </c>
      <c r="V547" s="7" t="str">
        <f>VLOOKUP(K547, orders!A:I, 8,FALSE)</f>
        <v>Victoria</v>
      </c>
      <c r="W547" s="5">
        <f>VLOOKUP(P547, customers!A:D, 1, FALSE)</f>
        <v>639</v>
      </c>
      <c r="X547" s="7" t="str">
        <f>VLOOKUP(P547, customers!A:D, 2, FALSE)</f>
        <v>Tobin Jeffryes</v>
      </c>
      <c r="Y547" s="7"/>
    </row>
    <row r="548" spans="1:25">
      <c r="A548" s="2">
        <v>546</v>
      </c>
      <c r="B548" s="2" t="s">
        <v>3466</v>
      </c>
      <c r="C548" s="2" t="s">
        <v>3574</v>
      </c>
      <c r="D548" s="2" t="s">
        <v>3026</v>
      </c>
      <c r="E548" s="2" t="s">
        <v>3052</v>
      </c>
      <c r="F548" s="2">
        <v>113</v>
      </c>
      <c r="G548" s="2">
        <v>75</v>
      </c>
      <c r="H548" s="2" t="s">
        <v>3596</v>
      </c>
      <c r="I548" s="6">
        <f>VLOOKUP(A548, sales!A:F, 6,FALSE)</f>
        <v>118</v>
      </c>
      <c r="J548" s="7">
        <f>VLOOKUP(A548, sales!A:F, 1,FALSE)</f>
        <v>546</v>
      </c>
      <c r="K548" s="7">
        <f>VLOOKUP(A548, sales!A:F, 2,FALSE)</f>
        <v>118</v>
      </c>
      <c r="L548" s="7">
        <f>VLOOKUP(A548, sales!A:F, 3,FALSE)</f>
        <v>99</v>
      </c>
      <c r="M548" s="7">
        <f>VLOOKUP(A548, sales!A:F, 4,FALSE)</f>
        <v>118</v>
      </c>
      <c r="N548" s="7">
        <f>VLOOKUP(A548, sales!A:F, 5,FALSE)</f>
        <v>1</v>
      </c>
      <c r="O548" s="5">
        <f>VLOOKUP(K548, orders!A:I, 1,FALSE)</f>
        <v>118</v>
      </c>
      <c r="P548" s="7">
        <f>VLOOKUP(K548, orders!A:I, 2,FALSE)</f>
        <v>639</v>
      </c>
      <c r="Q548" s="7">
        <f>VLOOKUP(K548, orders!A:I, 3,FALSE)</f>
        <v>37950</v>
      </c>
      <c r="R548" s="10">
        <f>VLOOKUP(K548, orders!A:I, 4,FALSE)</f>
        <v>44247</v>
      </c>
      <c r="S548" s="11">
        <f>VLOOKUP(K548, orders!A:I, 5,FALSE)</f>
        <v>44249</v>
      </c>
      <c r="T548" s="7" t="str">
        <f>VLOOKUP(K548, orders!A:I, 6,FALSE)</f>
        <v>Non-binary</v>
      </c>
      <c r="U548" s="7">
        <f>VLOOKUP(K548, orders!A:I, 7,FALSE)</f>
        <v>40</v>
      </c>
      <c r="V548" s="7" t="str">
        <f>VLOOKUP(K548, orders!A:I, 8,FALSE)</f>
        <v>Victoria</v>
      </c>
      <c r="W548" s="5">
        <f>VLOOKUP(P548, customers!A:D, 1, FALSE)</f>
        <v>639</v>
      </c>
      <c r="X548" s="7" t="str">
        <f>VLOOKUP(P548, customers!A:D, 2, FALSE)</f>
        <v>Tobin Jeffryes</v>
      </c>
      <c r="Y548" s="7"/>
    </row>
    <row r="549" spans="1:25">
      <c r="A549" s="2">
        <v>547</v>
      </c>
      <c r="B549" s="2" t="s">
        <v>3466</v>
      </c>
      <c r="C549" s="2" t="s">
        <v>3574</v>
      </c>
      <c r="D549" s="2" t="s">
        <v>3028</v>
      </c>
      <c r="E549" s="2" t="s">
        <v>3052</v>
      </c>
      <c r="F549" s="2">
        <v>113</v>
      </c>
      <c r="G549" s="2">
        <v>60</v>
      </c>
      <c r="H549" s="2" t="s">
        <v>3597</v>
      </c>
      <c r="I549" s="6">
        <f>VLOOKUP(A549, sales!A:F, 6,FALSE)</f>
        <v>92</v>
      </c>
      <c r="J549" s="7">
        <f>VLOOKUP(A549, sales!A:F, 1,FALSE)</f>
        <v>547</v>
      </c>
      <c r="K549" s="7">
        <f>VLOOKUP(A549, sales!A:F, 2,FALSE)</f>
        <v>118</v>
      </c>
      <c r="L549" s="7">
        <f>VLOOKUP(A549, sales!A:F, 3,FALSE)</f>
        <v>110</v>
      </c>
      <c r="M549" s="7">
        <f>VLOOKUP(A549, sales!A:F, 4,FALSE)</f>
        <v>92</v>
      </c>
      <c r="N549" s="7">
        <f>VLOOKUP(A549, sales!A:F, 5,FALSE)</f>
        <v>1</v>
      </c>
      <c r="O549" s="5">
        <f>VLOOKUP(K549, orders!A:I, 1,FALSE)</f>
        <v>118</v>
      </c>
      <c r="P549" s="7">
        <f>VLOOKUP(K549, orders!A:I, 2,FALSE)</f>
        <v>639</v>
      </c>
      <c r="Q549" s="7">
        <f>VLOOKUP(K549, orders!A:I, 3,FALSE)</f>
        <v>37950</v>
      </c>
      <c r="R549" s="10">
        <f>VLOOKUP(K549, orders!A:I, 4,FALSE)</f>
        <v>44247</v>
      </c>
      <c r="S549" s="11">
        <f>VLOOKUP(K549, orders!A:I, 5,FALSE)</f>
        <v>44249</v>
      </c>
      <c r="T549" s="7" t="str">
        <f>VLOOKUP(K549, orders!A:I, 6,FALSE)</f>
        <v>Non-binary</v>
      </c>
      <c r="U549" s="7">
        <f>VLOOKUP(K549, orders!A:I, 7,FALSE)</f>
        <v>40</v>
      </c>
      <c r="V549" s="7" t="str">
        <f>VLOOKUP(K549, orders!A:I, 8,FALSE)</f>
        <v>Victoria</v>
      </c>
      <c r="W549" s="5">
        <f>VLOOKUP(P549, customers!A:D, 1, FALSE)</f>
        <v>639</v>
      </c>
      <c r="X549" s="7" t="str">
        <f>VLOOKUP(P549, customers!A:D, 2, FALSE)</f>
        <v>Tobin Jeffryes</v>
      </c>
      <c r="Y549" s="7"/>
    </row>
    <row r="550" spans="1:25">
      <c r="A550" s="2">
        <v>548</v>
      </c>
      <c r="B550" s="2" t="s">
        <v>3466</v>
      </c>
      <c r="C550" s="2" t="s">
        <v>3574</v>
      </c>
      <c r="D550" s="2" t="s">
        <v>3030</v>
      </c>
      <c r="E550" s="2" t="s">
        <v>3052</v>
      </c>
      <c r="F550" s="2">
        <v>113</v>
      </c>
      <c r="G550" s="2">
        <v>62</v>
      </c>
      <c r="H550" s="2" t="s">
        <v>3598</v>
      </c>
      <c r="I550" s="6">
        <f>VLOOKUP(A550, sales!A:F, 6,FALSE)</f>
        <v>224</v>
      </c>
      <c r="J550" s="7">
        <f>VLOOKUP(A550, sales!A:F, 1,FALSE)</f>
        <v>548</v>
      </c>
      <c r="K550" s="7">
        <f>VLOOKUP(A550, sales!A:F, 2,FALSE)</f>
        <v>118</v>
      </c>
      <c r="L550" s="7">
        <f>VLOOKUP(A550, sales!A:F, 3,FALSE)</f>
        <v>603</v>
      </c>
      <c r="M550" s="7">
        <f>VLOOKUP(A550, sales!A:F, 4,FALSE)</f>
        <v>112</v>
      </c>
      <c r="N550" s="7">
        <f>VLOOKUP(A550, sales!A:F, 5,FALSE)</f>
        <v>2</v>
      </c>
      <c r="O550" s="5">
        <f>VLOOKUP(K550, orders!A:I, 1,FALSE)</f>
        <v>118</v>
      </c>
      <c r="P550" s="7">
        <f>VLOOKUP(K550, orders!A:I, 2,FALSE)</f>
        <v>639</v>
      </c>
      <c r="Q550" s="7">
        <f>VLOOKUP(K550, orders!A:I, 3,FALSE)</f>
        <v>37950</v>
      </c>
      <c r="R550" s="10">
        <f>VLOOKUP(K550, orders!A:I, 4,FALSE)</f>
        <v>44247</v>
      </c>
      <c r="S550" s="11">
        <f>VLOOKUP(K550, orders!A:I, 5,FALSE)</f>
        <v>44249</v>
      </c>
      <c r="T550" s="7" t="str">
        <f>VLOOKUP(K550, orders!A:I, 6,FALSE)</f>
        <v>Non-binary</v>
      </c>
      <c r="U550" s="7">
        <f>VLOOKUP(K550, orders!A:I, 7,FALSE)</f>
        <v>40</v>
      </c>
      <c r="V550" s="7" t="str">
        <f>VLOOKUP(K550, orders!A:I, 8,FALSE)</f>
        <v>Victoria</v>
      </c>
      <c r="W550" s="5">
        <f>VLOOKUP(P550, customers!A:D, 1, FALSE)</f>
        <v>639</v>
      </c>
      <c r="X550" s="7" t="str">
        <f>VLOOKUP(P550, customers!A:D, 2, FALSE)</f>
        <v>Tobin Jeffryes</v>
      </c>
      <c r="Y550" s="7"/>
    </row>
    <row r="551" spans="1:25">
      <c r="A551" s="2">
        <v>549</v>
      </c>
      <c r="B551" s="2" t="s">
        <v>3466</v>
      </c>
      <c r="C551" s="2" t="s">
        <v>3574</v>
      </c>
      <c r="D551" s="2" t="s">
        <v>3032</v>
      </c>
      <c r="E551" s="2" t="s">
        <v>3052</v>
      </c>
      <c r="F551" s="2">
        <v>113</v>
      </c>
      <c r="G551" s="2">
        <v>67</v>
      </c>
      <c r="H551" s="2" t="s">
        <v>3599</v>
      </c>
      <c r="I551" s="6">
        <f>VLOOKUP(A551, sales!A:F, 6,FALSE)</f>
        <v>196</v>
      </c>
      <c r="J551" s="7">
        <f>VLOOKUP(A551, sales!A:F, 1,FALSE)</f>
        <v>549</v>
      </c>
      <c r="K551" s="7">
        <f>VLOOKUP(A551, sales!A:F, 2,FALSE)</f>
        <v>119</v>
      </c>
      <c r="L551" s="7">
        <f>VLOOKUP(A551, sales!A:F, 3,FALSE)</f>
        <v>551</v>
      </c>
      <c r="M551" s="7">
        <f>VLOOKUP(A551, sales!A:F, 4,FALSE)</f>
        <v>98</v>
      </c>
      <c r="N551" s="7">
        <f>VLOOKUP(A551, sales!A:F, 5,FALSE)</f>
        <v>2</v>
      </c>
      <c r="O551" s="5">
        <f>VLOOKUP(K551, orders!A:I, 1,FALSE)</f>
        <v>119</v>
      </c>
      <c r="P551" s="7">
        <f>VLOOKUP(K551, orders!A:I, 2,FALSE)</f>
        <v>545</v>
      </c>
      <c r="Q551" s="7">
        <f>VLOOKUP(K551, orders!A:I, 3,FALSE)</f>
        <v>19955</v>
      </c>
      <c r="R551" s="10">
        <f>VLOOKUP(K551, orders!A:I, 4,FALSE)</f>
        <v>44315</v>
      </c>
      <c r="S551" s="11">
        <f>VLOOKUP(K551, orders!A:I, 5,FALSE)</f>
        <v>44322</v>
      </c>
      <c r="T551" s="7" t="str">
        <f>VLOOKUP(K551, orders!A:I, 6,FALSE)</f>
        <v>Non-binary</v>
      </c>
      <c r="U551" s="7">
        <f>VLOOKUP(K551, orders!A:I, 7,FALSE)</f>
        <v>59</v>
      </c>
      <c r="V551" s="7" t="str">
        <f>VLOOKUP(K551, orders!A:I, 8,FALSE)</f>
        <v>Queensland</v>
      </c>
      <c r="W551" s="5">
        <f>VLOOKUP(P551, customers!A:D, 1, FALSE)</f>
        <v>545</v>
      </c>
      <c r="X551" s="7" t="str">
        <f>VLOOKUP(P551, customers!A:D, 2, FALSE)</f>
        <v>Jakob Munks</v>
      </c>
      <c r="Y551" s="7"/>
    </row>
    <row r="552" spans="1:25">
      <c r="A552" s="2">
        <v>550</v>
      </c>
      <c r="B552" s="2" t="s">
        <v>3466</v>
      </c>
      <c r="C552" s="2" t="s">
        <v>3574</v>
      </c>
      <c r="D552" s="2" t="s">
        <v>3023</v>
      </c>
      <c r="E552" s="2" t="s">
        <v>3058</v>
      </c>
      <c r="F552" s="2">
        <v>113</v>
      </c>
      <c r="G552" s="2">
        <v>78</v>
      </c>
      <c r="H552" s="2" t="s">
        <v>3600</v>
      </c>
      <c r="I552" s="6">
        <f>VLOOKUP(A552, sales!A:F, 6,FALSE)</f>
        <v>96</v>
      </c>
      <c r="J552" s="7">
        <f>VLOOKUP(A552, sales!A:F, 1,FALSE)</f>
        <v>550</v>
      </c>
      <c r="K552" s="7">
        <f>VLOOKUP(A552, sales!A:F, 2,FALSE)</f>
        <v>119</v>
      </c>
      <c r="L552" s="7">
        <f>VLOOKUP(A552, sales!A:F, 3,FALSE)</f>
        <v>911</v>
      </c>
      <c r="M552" s="7">
        <f>VLOOKUP(A552, sales!A:F, 4,FALSE)</f>
        <v>96</v>
      </c>
      <c r="N552" s="7">
        <f>VLOOKUP(A552, sales!A:F, 5,FALSE)</f>
        <v>1</v>
      </c>
      <c r="O552" s="5">
        <f>VLOOKUP(K552, orders!A:I, 1,FALSE)</f>
        <v>119</v>
      </c>
      <c r="P552" s="7">
        <f>VLOOKUP(K552, orders!A:I, 2,FALSE)</f>
        <v>545</v>
      </c>
      <c r="Q552" s="7">
        <f>VLOOKUP(K552, orders!A:I, 3,FALSE)</f>
        <v>19955</v>
      </c>
      <c r="R552" s="10">
        <f>VLOOKUP(K552, orders!A:I, 4,FALSE)</f>
        <v>44315</v>
      </c>
      <c r="S552" s="11">
        <f>VLOOKUP(K552, orders!A:I, 5,FALSE)</f>
        <v>44322</v>
      </c>
      <c r="T552" s="7" t="str">
        <f>VLOOKUP(K552, orders!A:I, 6,FALSE)</f>
        <v>Non-binary</v>
      </c>
      <c r="U552" s="7">
        <f>VLOOKUP(K552, orders!A:I, 7,FALSE)</f>
        <v>59</v>
      </c>
      <c r="V552" s="7" t="str">
        <f>VLOOKUP(K552, orders!A:I, 8,FALSE)</f>
        <v>Queensland</v>
      </c>
      <c r="W552" s="5">
        <f>VLOOKUP(P552, customers!A:D, 1, FALSE)</f>
        <v>545</v>
      </c>
      <c r="X552" s="7" t="str">
        <f>VLOOKUP(P552, customers!A:D, 2, FALSE)</f>
        <v>Jakob Munks</v>
      </c>
      <c r="Y552" s="7"/>
    </row>
    <row r="553" spans="1:25">
      <c r="A553" s="2">
        <v>551</v>
      </c>
      <c r="B553" s="2" t="s">
        <v>3466</v>
      </c>
      <c r="C553" s="2" t="s">
        <v>3574</v>
      </c>
      <c r="D553" s="2" t="s">
        <v>3026</v>
      </c>
      <c r="E553" s="2" t="s">
        <v>3058</v>
      </c>
      <c r="F553" s="2">
        <v>113</v>
      </c>
      <c r="G553" s="2">
        <v>40</v>
      </c>
      <c r="H553" s="2" t="s">
        <v>3601</v>
      </c>
      <c r="I553" s="6">
        <f>VLOOKUP(A553, sales!A:F, 6,FALSE)</f>
        <v>104</v>
      </c>
      <c r="J553" s="7">
        <f>VLOOKUP(A553, sales!A:F, 1,FALSE)</f>
        <v>551</v>
      </c>
      <c r="K553" s="7">
        <f>VLOOKUP(A553, sales!A:F, 2,FALSE)</f>
        <v>119</v>
      </c>
      <c r="L553" s="7">
        <f>VLOOKUP(A553, sales!A:F, 3,FALSE)</f>
        <v>66</v>
      </c>
      <c r="M553" s="7">
        <f>VLOOKUP(A553, sales!A:F, 4,FALSE)</f>
        <v>104</v>
      </c>
      <c r="N553" s="7">
        <f>VLOOKUP(A553, sales!A:F, 5,FALSE)</f>
        <v>1</v>
      </c>
      <c r="O553" s="5">
        <f>VLOOKUP(K553, orders!A:I, 1,FALSE)</f>
        <v>119</v>
      </c>
      <c r="P553" s="7">
        <f>VLOOKUP(K553, orders!A:I, 2,FALSE)</f>
        <v>545</v>
      </c>
      <c r="Q553" s="7">
        <f>VLOOKUP(K553, orders!A:I, 3,FALSE)</f>
        <v>19955</v>
      </c>
      <c r="R553" s="10">
        <f>VLOOKUP(K553, orders!A:I, 4,FALSE)</f>
        <v>44315</v>
      </c>
      <c r="S553" s="11">
        <f>VLOOKUP(K553, orders!A:I, 5,FALSE)</f>
        <v>44322</v>
      </c>
      <c r="T553" s="7" t="str">
        <f>VLOOKUP(K553, orders!A:I, 6,FALSE)</f>
        <v>Non-binary</v>
      </c>
      <c r="U553" s="7">
        <f>VLOOKUP(K553, orders!A:I, 7,FALSE)</f>
        <v>59</v>
      </c>
      <c r="V553" s="7" t="str">
        <f>VLOOKUP(K553, orders!A:I, 8,FALSE)</f>
        <v>Queensland</v>
      </c>
      <c r="W553" s="5">
        <f>VLOOKUP(P553, customers!A:D, 1, FALSE)</f>
        <v>545</v>
      </c>
      <c r="X553" s="7" t="str">
        <f>VLOOKUP(P553, customers!A:D, 2, FALSE)</f>
        <v>Jakob Munks</v>
      </c>
      <c r="Y553" s="7"/>
    </row>
    <row r="554" spans="1:25">
      <c r="A554" s="2">
        <v>552</v>
      </c>
      <c r="B554" s="2" t="s">
        <v>3466</v>
      </c>
      <c r="C554" s="2" t="s">
        <v>3574</v>
      </c>
      <c r="D554" s="2" t="s">
        <v>3028</v>
      </c>
      <c r="E554" s="2" t="s">
        <v>3058</v>
      </c>
      <c r="F554" s="2">
        <v>113</v>
      </c>
      <c r="G554" s="2">
        <v>71</v>
      </c>
      <c r="H554" s="2" t="s">
        <v>3602</v>
      </c>
      <c r="I554" s="6">
        <f>VLOOKUP(A554, sales!A:F, 6,FALSE)</f>
        <v>104</v>
      </c>
      <c r="J554" s="7">
        <f>VLOOKUP(A554, sales!A:F, 1,FALSE)</f>
        <v>552</v>
      </c>
      <c r="K554" s="7">
        <f>VLOOKUP(A554, sales!A:F, 2,FALSE)</f>
        <v>119</v>
      </c>
      <c r="L554" s="7">
        <f>VLOOKUP(A554, sales!A:F, 3,FALSE)</f>
        <v>63</v>
      </c>
      <c r="M554" s="7">
        <f>VLOOKUP(A554, sales!A:F, 4,FALSE)</f>
        <v>104</v>
      </c>
      <c r="N554" s="7">
        <f>VLOOKUP(A554, sales!A:F, 5,FALSE)</f>
        <v>1</v>
      </c>
      <c r="O554" s="5">
        <f>VLOOKUP(K554, orders!A:I, 1,FALSE)</f>
        <v>119</v>
      </c>
      <c r="P554" s="7">
        <f>VLOOKUP(K554, orders!A:I, 2,FALSE)</f>
        <v>545</v>
      </c>
      <c r="Q554" s="7">
        <f>VLOOKUP(K554, orders!A:I, 3,FALSE)</f>
        <v>19955</v>
      </c>
      <c r="R554" s="10">
        <f>VLOOKUP(K554, orders!A:I, 4,FALSE)</f>
        <v>44315</v>
      </c>
      <c r="S554" s="11">
        <f>VLOOKUP(K554, orders!A:I, 5,FALSE)</f>
        <v>44322</v>
      </c>
      <c r="T554" s="7" t="str">
        <f>VLOOKUP(K554, orders!A:I, 6,FALSE)</f>
        <v>Non-binary</v>
      </c>
      <c r="U554" s="7">
        <f>VLOOKUP(K554, orders!A:I, 7,FALSE)</f>
        <v>59</v>
      </c>
      <c r="V554" s="7" t="str">
        <f>VLOOKUP(K554, orders!A:I, 8,FALSE)</f>
        <v>Queensland</v>
      </c>
      <c r="W554" s="5">
        <f>VLOOKUP(P554, customers!A:D, 1, FALSE)</f>
        <v>545</v>
      </c>
      <c r="X554" s="7" t="str">
        <f>VLOOKUP(P554, customers!A:D, 2, FALSE)</f>
        <v>Jakob Munks</v>
      </c>
      <c r="Y554" s="7"/>
    </row>
    <row r="555" spans="1:25">
      <c r="A555" s="2">
        <v>553</v>
      </c>
      <c r="B555" s="2" t="s">
        <v>3466</v>
      </c>
      <c r="C555" s="2" t="s">
        <v>3574</v>
      </c>
      <c r="D555" s="2" t="s">
        <v>3030</v>
      </c>
      <c r="E555" s="2" t="s">
        <v>3058</v>
      </c>
      <c r="F555" s="2">
        <v>113</v>
      </c>
      <c r="G555" s="2">
        <v>79</v>
      </c>
      <c r="H555" s="2" t="s">
        <v>3603</v>
      </c>
      <c r="I555" s="6">
        <f>VLOOKUP(A555, sales!A:F, 6,FALSE)</f>
        <v>112</v>
      </c>
      <c r="J555" s="7">
        <f>VLOOKUP(A555, sales!A:F, 1,FALSE)</f>
        <v>553</v>
      </c>
      <c r="K555" s="7">
        <f>VLOOKUP(A555, sales!A:F, 2,FALSE)</f>
        <v>120</v>
      </c>
      <c r="L555" s="7">
        <f>VLOOKUP(A555, sales!A:F, 3,FALSE)</f>
        <v>1231</v>
      </c>
      <c r="M555" s="7">
        <f>VLOOKUP(A555, sales!A:F, 4,FALSE)</f>
        <v>112</v>
      </c>
      <c r="N555" s="7">
        <f>VLOOKUP(A555, sales!A:F, 5,FALSE)</f>
        <v>1</v>
      </c>
      <c r="O555" s="5">
        <f>VLOOKUP(K555, orders!A:I, 1,FALSE)</f>
        <v>120</v>
      </c>
      <c r="P555" s="7">
        <f>VLOOKUP(K555, orders!A:I, 2,FALSE)</f>
        <v>585</v>
      </c>
      <c r="Q555" s="7">
        <f>VLOOKUP(K555, orders!A:I, 3,FALSE)</f>
        <v>53001</v>
      </c>
      <c r="R555" s="10">
        <f>VLOOKUP(K555, orders!A:I, 4,FALSE)</f>
        <v>44356</v>
      </c>
      <c r="S555" s="11">
        <f>VLOOKUP(K555, orders!A:I, 5,FALSE)</f>
        <v>44361</v>
      </c>
      <c r="T555" s="7" t="str">
        <f>VLOOKUP(K555, orders!A:I, 6,FALSE)</f>
        <v>Non-binary</v>
      </c>
      <c r="U555" s="7">
        <f>VLOOKUP(K555, orders!A:I, 7,FALSE)</f>
        <v>23</v>
      </c>
      <c r="V555" s="7" t="str">
        <f>VLOOKUP(K555, orders!A:I, 8,FALSE)</f>
        <v>South Australia</v>
      </c>
      <c r="W555" s="5">
        <f>VLOOKUP(P555, customers!A:D, 1, FALSE)</f>
        <v>585</v>
      </c>
      <c r="X555" s="7" t="str">
        <f>VLOOKUP(P555, customers!A:D, 2, FALSE)</f>
        <v>Alicea Momford</v>
      </c>
      <c r="Y555" s="7"/>
    </row>
    <row r="556" spans="1:25">
      <c r="A556" s="2">
        <v>554</v>
      </c>
      <c r="B556" s="2" t="s">
        <v>3466</v>
      </c>
      <c r="C556" s="2" t="s">
        <v>3574</v>
      </c>
      <c r="D556" s="2" t="s">
        <v>3032</v>
      </c>
      <c r="E556" s="2" t="s">
        <v>3058</v>
      </c>
      <c r="F556" s="2">
        <v>113</v>
      </c>
      <c r="G556" s="2">
        <v>52</v>
      </c>
      <c r="H556" s="2" t="s">
        <v>3604</v>
      </c>
      <c r="I556" s="6">
        <f>VLOOKUP(A556, sales!A:F, 6,FALSE)</f>
        <v>218</v>
      </c>
      <c r="J556" s="7">
        <f>VLOOKUP(A556, sales!A:F, 1,FALSE)</f>
        <v>554</v>
      </c>
      <c r="K556" s="7">
        <f>VLOOKUP(A556, sales!A:F, 2,FALSE)</f>
        <v>120</v>
      </c>
      <c r="L556" s="7">
        <f>VLOOKUP(A556, sales!A:F, 3,FALSE)</f>
        <v>340</v>
      </c>
      <c r="M556" s="7">
        <f>VLOOKUP(A556, sales!A:F, 4,FALSE)</f>
        <v>109</v>
      </c>
      <c r="N556" s="7">
        <f>VLOOKUP(A556, sales!A:F, 5,FALSE)</f>
        <v>2</v>
      </c>
      <c r="O556" s="5">
        <f>VLOOKUP(K556, orders!A:I, 1,FALSE)</f>
        <v>120</v>
      </c>
      <c r="P556" s="7">
        <f>VLOOKUP(K556, orders!A:I, 2,FALSE)</f>
        <v>585</v>
      </c>
      <c r="Q556" s="7">
        <f>VLOOKUP(K556, orders!A:I, 3,FALSE)</f>
        <v>53001</v>
      </c>
      <c r="R556" s="10">
        <f>VLOOKUP(K556, orders!A:I, 4,FALSE)</f>
        <v>44356</v>
      </c>
      <c r="S556" s="11">
        <f>VLOOKUP(K556, orders!A:I, 5,FALSE)</f>
        <v>44361</v>
      </c>
      <c r="T556" s="7" t="str">
        <f>VLOOKUP(K556, orders!A:I, 6,FALSE)</f>
        <v>Non-binary</v>
      </c>
      <c r="U556" s="7">
        <f>VLOOKUP(K556, orders!A:I, 7,FALSE)</f>
        <v>23</v>
      </c>
      <c r="V556" s="7" t="str">
        <f>VLOOKUP(K556, orders!A:I, 8,FALSE)</f>
        <v>South Australia</v>
      </c>
      <c r="W556" s="5">
        <f>VLOOKUP(P556, customers!A:D, 1, FALSE)</f>
        <v>585</v>
      </c>
      <c r="X556" s="7" t="str">
        <f>VLOOKUP(P556, customers!A:D, 2, FALSE)</f>
        <v>Alicea Momford</v>
      </c>
      <c r="Y556" s="7"/>
    </row>
    <row r="557" spans="1:25">
      <c r="A557" s="2">
        <v>555</v>
      </c>
      <c r="B557" s="2" t="s">
        <v>3466</v>
      </c>
      <c r="C557" s="2" t="s">
        <v>3574</v>
      </c>
      <c r="D557" s="2" t="s">
        <v>3023</v>
      </c>
      <c r="E557" s="2" t="s">
        <v>3064</v>
      </c>
      <c r="F557" s="2">
        <v>113</v>
      </c>
      <c r="G557" s="2">
        <v>70</v>
      </c>
      <c r="H557" s="2" t="s">
        <v>3605</v>
      </c>
      <c r="I557" s="6">
        <f>VLOOKUP(A557, sales!A:F, 6,FALSE)</f>
        <v>188</v>
      </c>
      <c r="J557" s="7">
        <f>VLOOKUP(A557, sales!A:F, 1,FALSE)</f>
        <v>555</v>
      </c>
      <c r="K557" s="7">
        <f>VLOOKUP(A557, sales!A:F, 2,FALSE)</f>
        <v>120</v>
      </c>
      <c r="L557" s="7">
        <f>VLOOKUP(A557, sales!A:F, 3,FALSE)</f>
        <v>881</v>
      </c>
      <c r="M557" s="7">
        <f>VLOOKUP(A557, sales!A:F, 4,FALSE)</f>
        <v>94</v>
      </c>
      <c r="N557" s="7">
        <f>VLOOKUP(A557, sales!A:F, 5,FALSE)</f>
        <v>2</v>
      </c>
      <c r="O557" s="5">
        <f>VLOOKUP(K557, orders!A:I, 1,FALSE)</f>
        <v>120</v>
      </c>
      <c r="P557" s="7">
        <f>VLOOKUP(K557, orders!A:I, 2,FALSE)</f>
        <v>585</v>
      </c>
      <c r="Q557" s="7">
        <f>VLOOKUP(K557, orders!A:I, 3,FALSE)</f>
        <v>53001</v>
      </c>
      <c r="R557" s="10">
        <f>VLOOKUP(K557, orders!A:I, 4,FALSE)</f>
        <v>44356</v>
      </c>
      <c r="S557" s="11">
        <f>VLOOKUP(K557, orders!A:I, 5,FALSE)</f>
        <v>44361</v>
      </c>
      <c r="T557" s="7" t="str">
        <f>VLOOKUP(K557, orders!A:I, 6,FALSE)</f>
        <v>Non-binary</v>
      </c>
      <c r="U557" s="7">
        <f>VLOOKUP(K557, orders!A:I, 7,FALSE)</f>
        <v>23</v>
      </c>
      <c r="V557" s="7" t="str">
        <f>VLOOKUP(K557, orders!A:I, 8,FALSE)</f>
        <v>South Australia</v>
      </c>
      <c r="W557" s="5">
        <f>VLOOKUP(P557, customers!A:D, 1, FALSE)</f>
        <v>585</v>
      </c>
      <c r="X557" s="7" t="str">
        <f>VLOOKUP(P557, customers!A:D, 2, FALSE)</f>
        <v>Alicea Momford</v>
      </c>
      <c r="Y557" s="7"/>
    </row>
    <row r="558" spans="1:25">
      <c r="A558" s="2">
        <v>556</v>
      </c>
      <c r="B558" s="2" t="s">
        <v>3466</v>
      </c>
      <c r="C558" s="2" t="s">
        <v>3574</v>
      </c>
      <c r="D558" s="2" t="s">
        <v>3026</v>
      </c>
      <c r="E558" s="2" t="s">
        <v>3064</v>
      </c>
      <c r="F558" s="2">
        <v>113</v>
      </c>
      <c r="G558" s="2">
        <v>65</v>
      </c>
      <c r="H558" s="2" t="s">
        <v>3606</v>
      </c>
      <c r="I558" s="6">
        <f>VLOOKUP(A558, sales!A:F, 6,FALSE)</f>
        <v>100</v>
      </c>
      <c r="J558" s="7">
        <f>VLOOKUP(A558, sales!A:F, 1,FALSE)</f>
        <v>556</v>
      </c>
      <c r="K558" s="7">
        <f>VLOOKUP(A558, sales!A:F, 2,FALSE)</f>
        <v>120</v>
      </c>
      <c r="L558" s="7">
        <f>VLOOKUP(A558, sales!A:F, 3,FALSE)</f>
        <v>560</v>
      </c>
      <c r="M558" s="7">
        <f>VLOOKUP(A558, sales!A:F, 4,FALSE)</f>
        <v>100</v>
      </c>
      <c r="N558" s="7">
        <f>VLOOKUP(A558, sales!A:F, 5,FALSE)</f>
        <v>1</v>
      </c>
      <c r="O558" s="5">
        <f>VLOOKUP(K558, orders!A:I, 1,FALSE)</f>
        <v>120</v>
      </c>
      <c r="P558" s="7">
        <f>VLOOKUP(K558, orders!A:I, 2,FALSE)</f>
        <v>585</v>
      </c>
      <c r="Q558" s="7">
        <f>VLOOKUP(K558, orders!A:I, 3,FALSE)</f>
        <v>53001</v>
      </c>
      <c r="R558" s="10">
        <f>VLOOKUP(K558, orders!A:I, 4,FALSE)</f>
        <v>44356</v>
      </c>
      <c r="S558" s="11">
        <f>VLOOKUP(K558, orders!A:I, 5,FALSE)</f>
        <v>44361</v>
      </c>
      <c r="T558" s="7" t="str">
        <f>VLOOKUP(K558, orders!A:I, 6,FALSE)</f>
        <v>Non-binary</v>
      </c>
      <c r="U558" s="7">
        <f>VLOOKUP(K558, orders!A:I, 7,FALSE)</f>
        <v>23</v>
      </c>
      <c r="V558" s="7" t="str">
        <f>VLOOKUP(K558, orders!A:I, 8,FALSE)</f>
        <v>South Australia</v>
      </c>
      <c r="W558" s="5">
        <f>VLOOKUP(P558, customers!A:D, 1, FALSE)</f>
        <v>585</v>
      </c>
      <c r="X558" s="7" t="str">
        <f>VLOOKUP(P558, customers!A:D, 2, FALSE)</f>
        <v>Alicea Momford</v>
      </c>
      <c r="Y558" s="7"/>
    </row>
    <row r="559" spans="1:25">
      <c r="A559" s="2">
        <v>557</v>
      </c>
      <c r="B559" s="2" t="s">
        <v>3466</v>
      </c>
      <c r="C559" s="2" t="s">
        <v>3574</v>
      </c>
      <c r="D559" s="2" t="s">
        <v>3028</v>
      </c>
      <c r="E559" s="2" t="s">
        <v>3064</v>
      </c>
      <c r="F559" s="2">
        <v>113</v>
      </c>
      <c r="G559" s="2">
        <v>40</v>
      </c>
      <c r="H559" s="2" t="s">
        <v>3607</v>
      </c>
      <c r="I559" s="6">
        <f>VLOOKUP(A559, sales!A:F, 6,FALSE)</f>
        <v>192</v>
      </c>
      <c r="J559" s="7">
        <f>VLOOKUP(A559, sales!A:F, 1,FALSE)</f>
        <v>557</v>
      </c>
      <c r="K559" s="7">
        <f>VLOOKUP(A559, sales!A:F, 2,FALSE)</f>
        <v>120</v>
      </c>
      <c r="L559" s="7">
        <f>VLOOKUP(A559, sales!A:F, 3,FALSE)</f>
        <v>11</v>
      </c>
      <c r="M559" s="7">
        <f>VLOOKUP(A559, sales!A:F, 4,FALSE)</f>
        <v>96</v>
      </c>
      <c r="N559" s="7">
        <f>VLOOKUP(A559, sales!A:F, 5,FALSE)</f>
        <v>2</v>
      </c>
      <c r="O559" s="5">
        <f>VLOOKUP(K559, orders!A:I, 1,FALSE)</f>
        <v>120</v>
      </c>
      <c r="P559" s="7">
        <f>VLOOKUP(K559, orders!A:I, 2,FALSE)</f>
        <v>585</v>
      </c>
      <c r="Q559" s="7">
        <f>VLOOKUP(K559, orders!A:I, 3,FALSE)</f>
        <v>53001</v>
      </c>
      <c r="R559" s="10">
        <f>VLOOKUP(K559, orders!A:I, 4,FALSE)</f>
        <v>44356</v>
      </c>
      <c r="S559" s="11">
        <f>VLOOKUP(K559, orders!A:I, 5,FALSE)</f>
        <v>44361</v>
      </c>
      <c r="T559" s="7" t="str">
        <f>VLOOKUP(K559, orders!A:I, 6,FALSE)</f>
        <v>Non-binary</v>
      </c>
      <c r="U559" s="7">
        <f>VLOOKUP(K559, orders!A:I, 7,FALSE)</f>
        <v>23</v>
      </c>
      <c r="V559" s="7" t="str">
        <f>VLOOKUP(K559, orders!A:I, 8,FALSE)</f>
        <v>South Australia</v>
      </c>
      <c r="W559" s="5">
        <f>VLOOKUP(P559, customers!A:D, 1, FALSE)</f>
        <v>585</v>
      </c>
      <c r="X559" s="7" t="str">
        <f>VLOOKUP(P559, customers!A:D, 2, FALSE)</f>
        <v>Alicea Momford</v>
      </c>
      <c r="Y559" s="7"/>
    </row>
    <row r="560" spans="1:25">
      <c r="A560" s="2">
        <v>558</v>
      </c>
      <c r="B560" s="2" t="s">
        <v>3466</v>
      </c>
      <c r="C560" s="2" t="s">
        <v>3574</v>
      </c>
      <c r="D560" s="2" t="s">
        <v>3030</v>
      </c>
      <c r="E560" s="2" t="s">
        <v>3064</v>
      </c>
      <c r="F560" s="2">
        <v>113</v>
      </c>
      <c r="G560" s="2">
        <v>78</v>
      </c>
      <c r="H560" s="2" t="s">
        <v>3608</v>
      </c>
      <c r="I560" s="6">
        <f>VLOOKUP(A560, sales!A:F, 6,FALSE)</f>
        <v>357</v>
      </c>
      <c r="J560" s="7">
        <f>VLOOKUP(A560, sales!A:F, 1,FALSE)</f>
        <v>558</v>
      </c>
      <c r="K560" s="7">
        <f>VLOOKUP(A560, sales!A:F, 2,FALSE)</f>
        <v>120</v>
      </c>
      <c r="L560" s="7">
        <f>VLOOKUP(A560, sales!A:F, 3,FALSE)</f>
        <v>395</v>
      </c>
      <c r="M560" s="7">
        <f>VLOOKUP(A560, sales!A:F, 4,FALSE)</f>
        <v>119</v>
      </c>
      <c r="N560" s="7">
        <f>VLOOKUP(A560, sales!A:F, 5,FALSE)</f>
        <v>3</v>
      </c>
      <c r="O560" s="5">
        <f>VLOOKUP(K560, orders!A:I, 1,FALSE)</f>
        <v>120</v>
      </c>
      <c r="P560" s="7">
        <f>VLOOKUP(K560, orders!A:I, 2,FALSE)</f>
        <v>585</v>
      </c>
      <c r="Q560" s="7">
        <f>VLOOKUP(K560, orders!A:I, 3,FALSE)</f>
        <v>53001</v>
      </c>
      <c r="R560" s="10">
        <f>VLOOKUP(K560, orders!A:I, 4,FALSE)</f>
        <v>44356</v>
      </c>
      <c r="S560" s="11">
        <f>VLOOKUP(K560, orders!A:I, 5,FALSE)</f>
        <v>44361</v>
      </c>
      <c r="T560" s="7" t="str">
        <f>VLOOKUP(K560, orders!A:I, 6,FALSE)</f>
        <v>Non-binary</v>
      </c>
      <c r="U560" s="7">
        <f>VLOOKUP(K560, orders!A:I, 7,FALSE)</f>
        <v>23</v>
      </c>
      <c r="V560" s="7" t="str">
        <f>VLOOKUP(K560, orders!A:I, 8,FALSE)</f>
        <v>South Australia</v>
      </c>
      <c r="W560" s="5">
        <f>VLOOKUP(P560, customers!A:D, 1, FALSE)</f>
        <v>585</v>
      </c>
      <c r="X560" s="7" t="str">
        <f>VLOOKUP(P560, customers!A:D, 2, FALSE)</f>
        <v>Alicea Momford</v>
      </c>
      <c r="Y560" s="7"/>
    </row>
    <row r="561" spans="1:25">
      <c r="A561" s="2">
        <v>559</v>
      </c>
      <c r="B561" s="2" t="s">
        <v>3466</v>
      </c>
      <c r="C561" s="2" t="s">
        <v>3574</v>
      </c>
      <c r="D561" s="2" t="s">
        <v>3032</v>
      </c>
      <c r="E561" s="2" t="s">
        <v>3064</v>
      </c>
      <c r="F561" s="2">
        <v>113</v>
      </c>
      <c r="G561" s="2">
        <v>58</v>
      </c>
      <c r="H561" s="2" t="s">
        <v>3609</v>
      </c>
      <c r="I561" s="6">
        <f>VLOOKUP(A561, sales!A:F, 6,FALSE)</f>
        <v>192</v>
      </c>
      <c r="J561" s="7">
        <f>VLOOKUP(A561, sales!A:F, 1,FALSE)</f>
        <v>559</v>
      </c>
      <c r="K561" s="7">
        <f>VLOOKUP(A561, sales!A:F, 2,FALSE)</f>
        <v>121</v>
      </c>
      <c r="L561" s="7">
        <f>VLOOKUP(A561, sales!A:F, 3,FALSE)</f>
        <v>920</v>
      </c>
      <c r="M561" s="7">
        <f>VLOOKUP(A561, sales!A:F, 4,FALSE)</f>
        <v>96</v>
      </c>
      <c r="N561" s="7">
        <f>VLOOKUP(A561, sales!A:F, 5,FALSE)</f>
        <v>2</v>
      </c>
      <c r="O561" s="5">
        <f>VLOOKUP(K561, orders!A:I, 1,FALSE)</f>
        <v>121</v>
      </c>
      <c r="P561" s="7">
        <f>VLOOKUP(K561, orders!A:I, 2,FALSE)</f>
        <v>549</v>
      </c>
      <c r="Q561" s="7">
        <f>VLOOKUP(K561, orders!A:I, 3,FALSE)</f>
        <v>27436</v>
      </c>
      <c r="R561" s="10">
        <f>VLOOKUP(K561, orders!A:I, 4,FALSE)</f>
        <v>44307</v>
      </c>
      <c r="S561" s="11">
        <f>VLOOKUP(K561, orders!A:I, 5,FALSE)</f>
        <v>44309</v>
      </c>
      <c r="T561" s="7" t="str">
        <f>VLOOKUP(K561, orders!A:I, 6,FALSE)</f>
        <v>Male</v>
      </c>
      <c r="U561" s="7">
        <f>VLOOKUP(K561, orders!A:I, 7,FALSE)</f>
        <v>50</v>
      </c>
      <c r="V561" s="7" t="str">
        <f>VLOOKUP(K561, orders!A:I, 8,FALSE)</f>
        <v>Northern Territory</v>
      </c>
      <c r="W561" s="5">
        <f>VLOOKUP(P561, customers!A:D, 1, FALSE)</f>
        <v>549</v>
      </c>
      <c r="X561" s="7" t="str">
        <f>VLOOKUP(P561, customers!A:D, 2, FALSE)</f>
        <v>Barclay Beswick</v>
      </c>
      <c r="Y561" s="7"/>
    </row>
    <row r="562" spans="1:25">
      <c r="A562" s="2">
        <v>560</v>
      </c>
      <c r="B562" s="2" t="s">
        <v>3466</v>
      </c>
      <c r="C562" s="2" t="s">
        <v>3610</v>
      </c>
      <c r="D562" s="2" t="s">
        <v>3023</v>
      </c>
      <c r="E562" s="2" t="s">
        <v>3024</v>
      </c>
      <c r="F562" s="2">
        <v>90</v>
      </c>
      <c r="G562" s="2">
        <v>76</v>
      </c>
      <c r="H562" s="2" t="s">
        <v>3611</v>
      </c>
      <c r="I562" s="6">
        <f>VLOOKUP(A562, sales!A:F, 6,FALSE)</f>
        <v>104</v>
      </c>
      <c r="J562" s="7">
        <f>VLOOKUP(A562, sales!A:F, 1,FALSE)</f>
        <v>560</v>
      </c>
      <c r="K562" s="7">
        <f>VLOOKUP(A562, sales!A:F, 2,FALSE)</f>
        <v>121</v>
      </c>
      <c r="L562" s="7">
        <f>VLOOKUP(A562, sales!A:F, 3,FALSE)</f>
        <v>58</v>
      </c>
      <c r="M562" s="7">
        <f>VLOOKUP(A562, sales!A:F, 4,FALSE)</f>
        <v>104</v>
      </c>
      <c r="N562" s="7">
        <f>VLOOKUP(A562, sales!A:F, 5,FALSE)</f>
        <v>1</v>
      </c>
      <c r="O562" s="5">
        <f>VLOOKUP(K562, orders!A:I, 1,FALSE)</f>
        <v>121</v>
      </c>
      <c r="P562" s="7">
        <f>VLOOKUP(K562, orders!A:I, 2,FALSE)</f>
        <v>549</v>
      </c>
      <c r="Q562" s="7">
        <f>VLOOKUP(K562, orders!A:I, 3,FALSE)</f>
        <v>27436</v>
      </c>
      <c r="R562" s="10">
        <f>VLOOKUP(K562, orders!A:I, 4,FALSE)</f>
        <v>44307</v>
      </c>
      <c r="S562" s="11">
        <f>VLOOKUP(K562, orders!A:I, 5,FALSE)</f>
        <v>44309</v>
      </c>
      <c r="T562" s="7" t="str">
        <f>VLOOKUP(K562, orders!A:I, 6,FALSE)</f>
        <v>Male</v>
      </c>
      <c r="U562" s="7">
        <f>VLOOKUP(K562, orders!A:I, 7,FALSE)</f>
        <v>50</v>
      </c>
      <c r="V562" s="7" t="str">
        <f>VLOOKUP(K562, orders!A:I, 8,FALSE)</f>
        <v>Northern Territory</v>
      </c>
      <c r="W562" s="5">
        <f>VLOOKUP(P562, customers!A:D, 1, FALSE)</f>
        <v>549</v>
      </c>
      <c r="X562" s="7" t="str">
        <f>VLOOKUP(P562, customers!A:D, 2, FALSE)</f>
        <v>Barclay Beswick</v>
      </c>
      <c r="Y562" s="7"/>
    </row>
    <row r="563" spans="1:25">
      <c r="A563" s="2">
        <v>561</v>
      </c>
      <c r="B563" s="2" t="s">
        <v>3466</v>
      </c>
      <c r="C563" s="2" t="s">
        <v>3610</v>
      </c>
      <c r="D563" s="2" t="s">
        <v>3026</v>
      </c>
      <c r="E563" s="2" t="s">
        <v>3024</v>
      </c>
      <c r="F563" s="2">
        <v>90</v>
      </c>
      <c r="G563" s="2">
        <v>74</v>
      </c>
      <c r="H563" s="2" t="s">
        <v>3612</v>
      </c>
      <c r="I563" s="6">
        <f>VLOOKUP(A563, sales!A:F, 6,FALSE)</f>
        <v>200</v>
      </c>
      <c r="J563" s="7">
        <f>VLOOKUP(A563, sales!A:F, 1,FALSE)</f>
        <v>561</v>
      </c>
      <c r="K563" s="7">
        <f>VLOOKUP(A563, sales!A:F, 2,FALSE)</f>
        <v>121</v>
      </c>
      <c r="L563" s="7">
        <f>VLOOKUP(A563, sales!A:F, 3,FALSE)</f>
        <v>568</v>
      </c>
      <c r="M563" s="7">
        <f>VLOOKUP(A563, sales!A:F, 4,FALSE)</f>
        <v>100</v>
      </c>
      <c r="N563" s="7">
        <f>VLOOKUP(A563, sales!A:F, 5,FALSE)</f>
        <v>2</v>
      </c>
      <c r="O563" s="5">
        <f>VLOOKUP(K563, orders!A:I, 1,FALSE)</f>
        <v>121</v>
      </c>
      <c r="P563" s="7">
        <f>VLOOKUP(K563, orders!A:I, 2,FALSE)</f>
        <v>549</v>
      </c>
      <c r="Q563" s="7">
        <f>VLOOKUP(K563, orders!A:I, 3,FALSE)</f>
        <v>27436</v>
      </c>
      <c r="R563" s="10">
        <f>VLOOKUP(K563, orders!A:I, 4,FALSE)</f>
        <v>44307</v>
      </c>
      <c r="S563" s="11">
        <f>VLOOKUP(K563, orders!A:I, 5,FALSE)</f>
        <v>44309</v>
      </c>
      <c r="T563" s="7" t="str">
        <f>VLOOKUP(K563, orders!A:I, 6,FALSE)</f>
        <v>Male</v>
      </c>
      <c r="U563" s="7">
        <f>VLOOKUP(K563, orders!A:I, 7,FALSE)</f>
        <v>50</v>
      </c>
      <c r="V563" s="7" t="str">
        <f>VLOOKUP(K563, orders!A:I, 8,FALSE)</f>
        <v>Northern Territory</v>
      </c>
      <c r="W563" s="5">
        <f>VLOOKUP(P563, customers!A:D, 1, FALSE)</f>
        <v>549</v>
      </c>
      <c r="X563" s="7" t="str">
        <f>VLOOKUP(P563, customers!A:D, 2, FALSE)</f>
        <v>Barclay Beswick</v>
      </c>
      <c r="Y563" s="7"/>
    </row>
    <row r="564" spans="1:25">
      <c r="A564" s="2">
        <v>562</v>
      </c>
      <c r="B564" s="2" t="s">
        <v>3466</v>
      </c>
      <c r="C564" s="2" t="s">
        <v>3610</v>
      </c>
      <c r="D564" s="2" t="s">
        <v>3028</v>
      </c>
      <c r="E564" s="2" t="s">
        <v>3024</v>
      </c>
      <c r="F564" s="2">
        <v>90</v>
      </c>
      <c r="G564" s="2">
        <v>79</v>
      </c>
      <c r="H564" s="2" t="s">
        <v>3613</v>
      </c>
      <c r="I564" s="6">
        <f>VLOOKUP(A564, sales!A:F, 6,FALSE)</f>
        <v>105</v>
      </c>
      <c r="J564" s="7">
        <f>VLOOKUP(A564, sales!A:F, 1,FALSE)</f>
        <v>562</v>
      </c>
      <c r="K564" s="7">
        <f>VLOOKUP(A564, sales!A:F, 2,FALSE)</f>
        <v>121</v>
      </c>
      <c r="L564" s="7">
        <f>VLOOKUP(A564, sales!A:F, 3,FALSE)</f>
        <v>1200</v>
      </c>
      <c r="M564" s="7">
        <f>VLOOKUP(A564, sales!A:F, 4,FALSE)</f>
        <v>105</v>
      </c>
      <c r="N564" s="7">
        <f>VLOOKUP(A564, sales!A:F, 5,FALSE)</f>
        <v>1</v>
      </c>
      <c r="O564" s="5">
        <f>VLOOKUP(K564, orders!A:I, 1,FALSE)</f>
        <v>121</v>
      </c>
      <c r="P564" s="7">
        <f>VLOOKUP(K564, orders!A:I, 2,FALSE)</f>
        <v>549</v>
      </c>
      <c r="Q564" s="7">
        <f>VLOOKUP(K564, orders!A:I, 3,FALSE)</f>
        <v>27436</v>
      </c>
      <c r="R564" s="10">
        <f>VLOOKUP(K564, orders!A:I, 4,FALSE)</f>
        <v>44307</v>
      </c>
      <c r="S564" s="11">
        <f>VLOOKUP(K564, orders!A:I, 5,FALSE)</f>
        <v>44309</v>
      </c>
      <c r="T564" s="7" t="str">
        <f>VLOOKUP(K564, orders!A:I, 6,FALSE)</f>
        <v>Male</v>
      </c>
      <c r="U564" s="7">
        <f>VLOOKUP(K564, orders!A:I, 7,FALSE)</f>
        <v>50</v>
      </c>
      <c r="V564" s="7" t="str">
        <f>VLOOKUP(K564, orders!A:I, 8,FALSE)</f>
        <v>Northern Territory</v>
      </c>
      <c r="W564" s="5">
        <f>VLOOKUP(P564, customers!A:D, 1, FALSE)</f>
        <v>549</v>
      </c>
      <c r="X564" s="7" t="str">
        <f>VLOOKUP(P564, customers!A:D, 2, FALSE)</f>
        <v>Barclay Beswick</v>
      </c>
      <c r="Y564" s="7"/>
    </row>
    <row r="565" spans="1:25">
      <c r="A565" s="2">
        <v>563</v>
      </c>
      <c r="B565" s="2" t="s">
        <v>3466</v>
      </c>
      <c r="C565" s="2" t="s">
        <v>3610</v>
      </c>
      <c r="D565" s="2" t="s">
        <v>3030</v>
      </c>
      <c r="E565" s="2" t="s">
        <v>3024</v>
      </c>
      <c r="F565" s="2">
        <v>90</v>
      </c>
      <c r="G565" s="2">
        <v>50</v>
      </c>
      <c r="H565" s="2" t="s">
        <v>3614</v>
      </c>
      <c r="I565" s="6">
        <f>VLOOKUP(A565, sales!A:F, 6,FALSE)</f>
        <v>208</v>
      </c>
      <c r="J565" s="7">
        <f>VLOOKUP(A565, sales!A:F, 1,FALSE)</f>
        <v>563</v>
      </c>
      <c r="K565" s="7">
        <f>VLOOKUP(A565, sales!A:F, 2,FALSE)</f>
        <v>121</v>
      </c>
      <c r="L565" s="7">
        <f>VLOOKUP(A565, sales!A:F, 3,FALSE)</f>
        <v>60</v>
      </c>
      <c r="M565" s="7">
        <f>VLOOKUP(A565, sales!A:F, 4,FALSE)</f>
        <v>104</v>
      </c>
      <c r="N565" s="7">
        <f>VLOOKUP(A565, sales!A:F, 5,FALSE)</f>
        <v>2</v>
      </c>
      <c r="O565" s="5">
        <f>VLOOKUP(K565, orders!A:I, 1,FALSE)</f>
        <v>121</v>
      </c>
      <c r="P565" s="7">
        <f>VLOOKUP(K565, orders!A:I, 2,FALSE)</f>
        <v>549</v>
      </c>
      <c r="Q565" s="7">
        <f>VLOOKUP(K565, orders!A:I, 3,FALSE)</f>
        <v>27436</v>
      </c>
      <c r="R565" s="10">
        <f>VLOOKUP(K565, orders!A:I, 4,FALSE)</f>
        <v>44307</v>
      </c>
      <c r="S565" s="11">
        <f>VLOOKUP(K565, orders!A:I, 5,FALSE)</f>
        <v>44309</v>
      </c>
      <c r="T565" s="7" t="str">
        <f>VLOOKUP(K565, orders!A:I, 6,FALSE)</f>
        <v>Male</v>
      </c>
      <c r="U565" s="7">
        <f>VLOOKUP(K565, orders!A:I, 7,FALSE)</f>
        <v>50</v>
      </c>
      <c r="V565" s="7" t="str">
        <f>VLOOKUP(K565, orders!A:I, 8,FALSE)</f>
        <v>Northern Territory</v>
      </c>
      <c r="W565" s="5">
        <f>VLOOKUP(P565, customers!A:D, 1, FALSE)</f>
        <v>549</v>
      </c>
      <c r="X565" s="7" t="str">
        <f>VLOOKUP(P565, customers!A:D, 2, FALSE)</f>
        <v>Barclay Beswick</v>
      </c>
      <c r="Y565" s="7"/>
    </row>
    <row r="566" spans="1:25">
      <c r="A566" s="2">
        <v>564</v>
      </c>
      <c r="B566" s="2" t="s">
        <v>3466</v>
      </c>
      <c r="C566" s="2" t="s">
        <v>3610</v>
      </c>
      <c r="D566" s="2" t="s">
        <v>3032</v>
      </c>
      <c r="E566" s="2" t="s">
        <v>3024</v>
      </c>
      <c r="F566" s="2">
        <v>90</v>
      </c>
      <c r="G566" s="2">
        <v>62</v>
      </c>
      <c r="H566" s="2" t="s">
        <v>3615</v>
      </c>
      <c r="I566" s="6">
        <f>VLOOKUP(A566, sales!A:F, 6,FALSE)</f>
        <v>190</v>
      </c>
      <c r="J566" s="7">
        <f>VLOOKUP(A566, sales!A:F, 1,FALSE)</f>
        <v>564</v>
      </c>
      <c r="K566" s="7">
        <f>VLOOKUP(A566, sales!A:F, 2,FALSE)</f>
        <v>121</v>
      </c>
      <c r="L566" s="7">
        <f>VLOOKUP(A566, sales!A:F, 3,FALSE)</f>
        <v>266</v>
      </c>
      <c r="M566" s="7">
        <f>VLOOKUP(A566, sales!A:F, 4,FALSE)</f>
        <v>95</v>
      </c>
      <c r="N566" s="7">
        <f>VLOOKUP(A566, sales!A:F, 5,FALSE)</f>
        <v>2</v>
      </c>
      <c r="O566" s="5">
        <f>VLOOKUP(K566, orders!A:I, 1,FALSE)</f>
        <v>121</v>
      </c>
      <c r="P566" s="7">
        <f>VLOOKUP(K566, orders!A:I, 2,FALSE)</f>
        <v>549</v>
      </c>
      <c r="Q566" s="7">
        <f>VLOOKUP(K566, orders!A:I, 3,FALSE)</f>
        <v>27436</v>
      </c>
      <c r="R566" s="10">
        <f>VLOOKUP(K566, orders!A:I, 4,FALSE)</f>
        <v>44307</v>
      </c>
      <c r="S566" s="11">
        <f>VLOOKUP(K566, orders!A:I, 5,FALSE)</f>
        <v>44309</v>
      </c>
      <c r="T566" s="7" t="str">
        <f>VLOOKUP(K566, orders!A:I, 6,FALSE)</f>
        <v>Male</v>
      </c>
      <c r="U566" s="7">
        <f>VLOOKUP(K566, orders!A:I, 7,FALSE)</f>
        <v>50</v>
      </c>
      <c r="V566" s="7" t="str">
        <f>VLOOKUP(K566, orders!A:I, 8,FALSE)</f>
        <v>Northern Territory</v>
      </c>
      <c r="W566" s="5">
        <f>VLOOKUP(P566, customers!A:D, 1, FALSE)</f>
        <v>549</v>
      </c>
      <c r="X566" s="7" t="str">
        <f>VLOOKUP(P566, customers!A:D, 2, FALSE)</f>
        <v>Barclay Beswick</v>
      </c>
      <c r="Y566" s="7"/>
    </row>
    <row r="567" spans="1:25">
      <c r="A567" s="2">
        <v>565</v>
      </c>
      <c r="B567" s="2" t="s">
        <v>3466</v>
      </c>
      <c r="C567" s="2" t="s">
        <v>3610</v>
      </c>
      <c r="D567" s="2" t="s">
        <v>3023</v>
      </c>
      <c r="E567" s="2" t="s">
        <v>3034</v>
      </c>
      <c r="F567" s="2">
        <v>90</v>
      </c>
      <c r="G567" s="2">
        <v>80</v>
      </c>
      <c r="H567" s="2" t="s">
        <v>3616</v>
      </c>
      <c r="I567" s="6">
        <f>VLOOKUP(A567, sales!A:F, 6,FALSE)</f>
        <v>315</v>
      </c>
      <c r="J567" s="7">
        <f>VLOOKUP(A567, sales!A:F, 1,FALSE)</f>
        <v>565</v>
      </c>
      <c r="K567" s="7">
        <f>VLOOKUP(A567, sales!A:F, 2,FALSE)</f>
        <v>121</v>
      </c>
      <c r="L567" s="7">
        <f>VLOOKUP(A567, sales!A:F, 3,FALSE)</f>
        <v>1222</v>
      </c>
      <c r="M567" s="7">
        <f>VLOOKUP(A567, sales!A:F, 4,FALSE)</f>
        <v>105</v>
      </c>
      <c r="N567" s="7">
        <f>VLOOKUP(A567, sales!A:F, 5,FALSE)</f>
        <v>3</v>
      </c>
      <c r="O567" s="5">
        <f>VLOOKUP(K567, orders!A:I, 1,FALSE)</f>
        <v>121</v>
      </c>
      <c r="P567" s="7">
        <f>VLOOKUP(K567, orders!A:I, 2,FALSE)</f>
        <v>549</v>
      </c>
      <c r="Q567" s="7">
        <f>VLOOKUP(K567, orders!A:I, 3,FALSE)</f>
        <v>27436</v>
      </c>
      <c r="R567" s="10">
        <f>VLOOKUP(K567, orders!A:I, 4,FALSE)</f>
        <v>44307</v>
      </c>
      <c r="S567" s="11">
        <f>VLOOKUP(K567, orders!A:I, 5,FALSE)</f>
        <v>44309</v>
      </c>
      <c r="T567" s="7" t="str">
        <f>VLOOKUP(K567, orders!A:I, 6,FALSE)</f>
        <v>Male</v>
      </c>
      <c r="U567" s="7">
        <f>VLOOKUP(K567, orders!A:I, 7,FALSE)</f>
        <v>50</v>
      </c>
      <c r="V567" s="7" t="str">
        <f>VLOOKUP(K567, orders!A:I, 8,FALSE)</f>
        <v>Northern Territory</v>
      </c>
      <c r="W567" s="5">
        <f>VLOOKUP(P567, customers!A:D, 1, FALSE)</f>
        <v>549</v>
      </c>
      <c r="X567" s="7" t="str">
        <f>VLOOKUP(P567, customers!A:D, 2, FALSE)</f>
        <v>Barclay Beswick</v>
      </c>
      <c r="Y567" s="7"/>
    </row>
    <row r="568" spans="1:25">
      <c r="A568" s="2">
        <v>566</v>
      </c>
      <c r="B568" s="2" t="s">
        <v>3466</v>
      </c>
      <c r="C568" s="2" t="s">
        <v>3610</v>
      </c>
      <c r="D568" s="2" t="s">
        <v>3026</v>
      </c>
      <c r="E568" s="2" t="s">
        <v>3034</v>
      </c>
      <c r="F568" s="2">
        <v>90</v>
      </c>
      <c r="G568" s="2">
        <v>49</v>
      </c>
      <c r="H568" s="2" t="s">
        <v>3617</v>
      </c>
      <c r="I568" s="6">
        <f>VLOOKUP(A568, sales!A:F, 6,FALSE)</f>
        <v>102</v>
      </c>
      <c r="J568" s="7">
        <f>VLOOKUP(A568, sales!A:F, 1,FALSE)</f>
        <v>566</v>
      </c>
      <c r="K568" s="7">
        <f>VLOOKUP(A568, sales!A:F, 2,FALSE)</f>
        <v>121</v>
      </c>
      <c r="L568" s="7">
        <f>VLOOKUP(A568, sales!A:F, 3,FALSE)</f>
        <v>1126</v>
      </c>
      <c r="M568" s="7">
        <f>VLOOKUP(A568, sales!A:F, 4,FALSE)</f>
        <v>102</v>
      </c>
      <c r="N568" s="7">
        <f>VLOOKUP(A568, sales!A:F, 5,FALSE)</f>
        <v>1</v>
      </c>
      <c r="O568" s="5">
        <f>VLOOKUP(K568, orders!A:I, 1,FALSE)</f>
        <v>121</v>
      </c>
      <c r="P568" s="7">
        <f>VLOOKUP(K568, orders!A:I, 2,FALSE)</f>
        <v>549</v>
      </c>
      <c r="Q568" s="7">
        <f>VLOOKUP(K568, orders!A:I, 3,FALSE)</f>
        <v>27436</v>
      </c>
      <c r="R568" s="10">
        <f>VLOOKUP(K568, orders!A:I, 4,FALSE)</f>
        <v>44307</v>
      </c>
      <c r="S568" s="11">
        <f>VLOOKUP(K568, orders!A:I, 5,FALSE)</f>
        <v>44309</v>
      </c>
      <c r="T568" s="7" t="str">
        <f>VLOOKUP(K568, orders!A:I, 6,FALSE)</f>
        <v>Male</v>
      </c>
      <c r="U568" s="7">
        <f>VLOOKUP(K568, orders!A:I, 7,FALSE)</f>
        <v>50</v>
      </c>
      <c r="V568" s="7" t="str">
        <f>VLOOKUP(K568, orders!A:I, 8,FALSE)</f>
        <v>Northern Territory</v>
      </c>
      <c r="W568" s="5">
        <f>VLOOKUP(P568, customers!A:D, 1, FALSE)</f>
        <v>549</v>
      </c>
      <c r="X568" s="7" t="str">
        <f>VLOOKUP(P568, customers!A:D, 2, FALSE)</f>
        <v>Barclay Beswick</v>
      </c>
      <c r="Y568" s="7"/>
    </row>
    <row r="569" spans="1:25">
      <c r="A569" s="2">
        <v>567</v>
      </c>
      <c r="B569" s="2" t="s">
        <v>3466</v>
      </c>
      <c r="C569" s="2" t="s">
        <v>3610</v>
      </c>
      <c r="D569" s="2" t="s">
        <v>3028</v>
      </c>
      <c r="E569" s="2" t="s">
        <v>3034</v>
      </c>
      <c r="F569" s="2">
        <v>90</v>
      </c>
      <c r="G569" s="2">
        <v>69</v>
      </c>
      <c r="H569" s="2" t="s">
        <v>3618</v>
      </c>
      <c r="I569" s="6">
        <f>VLOOKUP(A569, sales!A:F, 6,FALSE)</f>
        <v>270</v>
      </c>
      <c r="J569" s="7">
        <f>VLOOKUP(A569, sales!A:F, 1,FALSE)</f>
        <v>567</v>
      </c>
      <c r="K569" s="7">
        <f>VLOOKUP(A569, sales!A:F, 2,FALSE)</f>
        <v>122</v>
      </c>
      <c r="L569" s="7">
        <f>VLOOKUP(A569, sales!A:F, 3,FALSE)</f>
        <v>1015</v>
      </c>
      <c r="M569" s="7">
        <f>VLOOKUP(A569, sales!A:F, 4,FALSE)</f>
        <v>90</v>
      </c>
      <c r="N569" s="7">
        <f>VLOOKUP(A569, sales!A:F, 5,FALSE)</f>
        <v>3</v>
      </c>
      <c r="O569" s="5">
        <f>VLOOKUP(K569, orders!A:I, 1,FALSE)</f>
        <v>122</v>
      </c>
      <c r="P569" s="7">
        <f>VLOOKUP(K569, orders!A:I, 2,FALSE)</f>
        <v>732</v>
      </c>
      <c r="Q569" s="7">
        <f>VLOOKUP(K569, orders!A:I, 3,FALSE)</f>
        <v>29226</v>
      </c>
      <c r="R569" s="10">
        <f>VLOOKUP(K569, orders!A:I, 4,FALSE)</f>
        <v>44299</v>
      </c>
      <c r="S569" s="11">
        <f>VLOOKUP(K569, orders!A:I, 5,FALSE)</f>
        <v>44320</v>
      </c>
      <c r="T569" s="7" t="str">
        <f>VLOOKUP(K569, orders!A:I, 6,FALSE)</f>
        <v>Genderfluid</v>
      </c>
      <c r="U569" s="7">
        <f>VLOOKUP(K569, orders!A:I, 7,FALSE)</f>
        <v>80</v>
      </c>
      <c r="V569" s="7" t="str">
        <f>VLOOKUP(K569, orders!A:I, 8,FALSE)</f>
        <v>Queensland</v>
      </c>
      <c r="W569" s="5">
        <f>VLOOKUP(P569, customers!A:D, 1, FALSE)</f>
        <v>732</v>
      </c>
      <c r="X569" s="7" t="str">
        <f>VLOOKUP(P569, customers!A:D, 2, FALSE)</f>
        <v>Gorden Seago</v>
      </c>
      <c r="Y569" s="7"/>
    </row>
    <row r="570" spans="1:25">
      <c r="A570" s="2">
        <v>568</v>
      </c>
      <c r="B570" s="2" t="s">
        <v>3466</v>
      </c>
      <c r="C570" s="2" t="s">
        <v>3610</v>
      </c>
      <c r="D570" s="2" t="s">
        <v>3030</v>
      </c>
      <c r="E570" s="2" t="s">
        <v>3034</v>
      </c>
      <c r="F570" s="2">
        <v>90</v>
      </c>
      <c r="G570" s="2">
        <v>71</v>
      </c>
      <c r="H570" s="2" t="s">
        <v>3619</v>
      </c>
      <c r="I570" s="6">
        <f>VLOOKUP(A570, sales!A:F, 6,FALSE)</f>
        <v>112</v>
      </c>
      <c r="J570" s="7">
        <f>VLOOKUP(A570, sales!A:F, 1,FALSE)</f>
        <v>568</v>
      </c>
      <c r="K570" s="7">
        <f>VLOOKUP(A570, sales!A:F, 2,FALSE)</f>
        <v>122</v>
      </c>
      <c r="L570" s="7">
        <f>VLOOKUP(A570, sales!A:F, 3,FALSE)</f>
        <v>616</v>
      </c>
      <c r="M570" s="7">
        <f>VLOOKUP(A570, sales!A:F, 4,FALSE)</f>
        <v>112</v>
      </c>
      <c r="N570" s="7">
        <f>VLOOKUP(A570, sales!A:F, 5,FALSE)</f>
        <v>1</v>
      </c>
      <c r="O570" s="5">
        <f>VLOOKUP(K570, orders!A:I, 1,FALSE)</f>
        <v>122</v>
      </c>
      <c r="P570" s="7">
        <f>VLOOKUP(K570, orders!A:I, 2,FALSE)</f>
        <v>732</v>
      </c>
      <c r="Q570" s="7">
        <f>VLOOKUP(K570, orders!A:I, 3,FALSE)</f>
        <v>29226</v>
      </c>
      <c r="R570" s="10">
        <f>VLOOKUP(K570, orders!A:I, 4,FALSE)</f>
        <v>44299</v>
      </c>
      <c r="S570" s="11">
        <f>VLOOKUP(K570, orders!A:I, 5,FALSE)</f>
        <v>44320</v>
      </c>
      <c r="T570" s="7" t="str">
        <f>VLOOKUP(K570, orders!A:I, 6,FALSE)</f>
        <v>Genderfluid</v>
      </c>
      <c r="U570" s="7">
        <f>VLOOKUP(K570, orders!A:I, 7,FALSE)</f>
        <v>80</v>
      </c>
      <c r="V570" s="7" t="str">
        <f>VLOOKUP(K570, orders!A:I, 8,FALSE)</f>
        <v>Queensland</v>
      </c>
      <c r="W570" s="5">
        <f>VLOOKUP(P570, customers!A:D, 1, FALSE)</f>
        <v>732</v>
      </c>
      <c r="X570" s="7" t="str">
        <f>VLOOKUP(P570, customers!A:D, 2, FALSE)</f>
        <v>Gorden Seago</v>
      </c>
      <c r="Y570" s="7"/>
    </row>
    <row r="571" spans="1:25">
      <c r="A571" s="2">
        <v>569</v>
      </c>
      <c r="B571" s="2" t="s">
        <v>3466</v>
      </c>
      <c r="C571" s="2" t="s">
        <v>3610</v>
      </c>
      <c r="D571" s="2" t="s">
        <v>3032</v>
      </c>
      <c r="E571" s="2" t="s">
        <v>3034</v>
      </c>
      <c r="F571" s="2">
        <v>90</v>
      </c>
      <c r="G571" s="2">
        <v>69</v>
      </c>
      <c r="H571" s="2" t="s">
        <v>3620</v>
      </c>
      <c r="I571" s="6">
        <f>VLOOKUP(A571, sales!A:F, 6,FALSE)</f>
        <v>95</v>
      </c>
      <c r="J571" s="7">
        <f>VLOOKUP(A571, sales!A:F, 1,FALSE)</f>
        <v>569</v>
      </c>
      <c r="K571" s="7">
        <f>VLOOKUP(A571, sales!A:F, 2,FALSE)</f>
        <v>122</v>
      </c>
      <c r="L571" s="7">
        <f>VLOOKUP(A571, sales!A:F, 3,FALSE)</f>
        <v>258</v>
      </c>
      <c r="M571" s="7">
        <f>VLOOKUP(A571, sales!A:F, 4,FALSE)</f>
        <v>95</v>
      </c>
      <c r="N571" s="7">
        <f>VLOOKUP(A571, sales!A:F, 5,FALSE)</f>
        <v>1</v>
      </c>
      <c r="O571" s="5">
        <f>VLOOKUP(K571, orders!A:I, 1,FALSE)</f>
        <v>122</v>
      </c>
      <c r="P571" s="7">
        <f>VLOOKUP(K571, orders!A:I, 2,FALSE)</f>
        <v>732</v>
      </c>
      <c r="Q571" s="7">
        <f>VLOOKUP(K571, orders!A:I, 3,FALSE)</f>
        <v>29226</v>
      </c>
      <c r="R571" s="10">
        <f>VLOOKUP(K571, orders!A:I, 4,FALSE)</f>
        <v>44299</v>
      </c>
      <c r="S571" s="11">
        <f>VLOOKUP(K571, orders!A:I, 5,FALSE)</f>
        <v>44320</v>
      </c>
      <c r="T571" s="7" t="str">
        <f>VLOOKUP(K571, orders!A:I, 6,FALSE)</f>
        <v>Genderfluid</v>
      </c>
      <c r="U571" s="7">
        <f>VLOOKUP(K571, orders!A:I, 7,FALSE)</f>
        <v>80</v>
      </c>
      <c r="V571" s="7" t="str">
        <f>VLOOKUP(K571, orders!A:I, 8,FALSE)</f>
        <v>Queensland</v>
      </c>
      <c r="W571" s="5">
        <f>VLOOKUP(P571, customers!A:D, 1, FALSE)</f>
        <v>732</v>
      </c>
      <c r="X571" s="7" t="str">
        <f>VLOOKUP(P571, customers!A:D, 2, FALSE)</f>
        <v>Gorden Seago</v>
      </c>
      <c r="Y571" s="7"/>
    </row>
    <row r="572" spans="1:25">
      <c r="A572" s="2">
        <v>570</v>
      </c>
      <c r="B572" s="2" t="s">
        <v>3466</v>
      </c>
      <c r="C572" s="2" t="s">
        <v>3610</v>
      </c>
      <c r="D572" s="2" t="s">
        <v>3023</v>
      </c>
      <c r="E572" s="2" t="s">
        <v>3040</v>
      </c>
      <c r="F572" s="2">
        <v>90</v>
      </c>
      <c r="G572" s="2">
        <v>57</v>
      </c>
      <c r="H572" s="2" t="s">
        <v>3621</v>
      </c>
      <c r="I572" s="6">
        <f>VLOOKUP(A572, sales!A:F, 6,FALSE)</f>
        <v>238</v>
      </c>
      <c r="J572" s="7">
        <f>VLOOKUP(A572, sales!A:F, 1,FALSE)</f>
        <v>570</v>
      </c>
      <c r="K572" s="7">
        <f>VLOOKUP(A572, sales!A:F, 2,FALSE)</f>
        <v>122</v>
      </c>
      <c r="L572" s="7">
        <f>VLOOKUP(A572, sales!A:F, 3,FALSE)</f>
        <v>712</v>
      </c>
      <c r="M572" s="7">
        <f>VLOOKUP(A572, sales!A:F, 4,FALSE)</f>
        <v>119</v>
      </c>
      <c r="N572" s="7">
        <f>VLOOKUP(A572, sales!A:F, 5,FALSE)</f>
        <v>2</v>
      </c>
      <c r="O572" s="5">
        <f>VLOOKUP(K572, orders!A:I, 1,FALSE)</f>
        <v>122</v>
      </c>
      <c r="P572" s="7">
        <f>VLOOKUP(K572, orders!A:I, 2,FALSE)</f>
        <v>732</v>
      </c>
      <c r="Q572" s="7">
        <f>VLOOKUP(K572, orders!A:I, 3,FALSE)</f>
        <v>29226</v>
      </c>
      <c r="R572" s="10">
        <f>VLOOKUP(K572, orders!A:I, 4,FALSE)</f>
        <v>44299</v>
      </c>
      <c r="S572" s="11">
        <f>VLOOKUP(K572, orders!A:I, 5,FALSE)</f>
        <v>44320</v>
      </c>
      <c r="T572" s="7" t="str">
        <f>VLOOKUP(K572, orders!A:I, 6,FALSE)</f>
        <v>Genderfluid</v>
      </c>
      <c r="U572" s="7">
        <f>VLOOKUP(K572, orders!A:I, 7,FALSE)</f>
        <v>80</v>
      </c>
      <c r="V572" s="7" t="str">
        <f>VLOOKUP(K572, orders!A:I, 8,FALSE)</f>
        <v>Queensland</v>
      </c>
      <c r="W572" s="5">
        <f>VLOOKUP(P572, customers!A:D, 1, FALSE)</f>
        <v>732</v>
      </c>
      <c r="X572" s="7" t="str">
        <f>VLOOKUP(P572, customers!A:D, 2, FALSE)</f>
        <v>Gorden Seago</v>
      </c>
      <c r="Y572" s="7"/>
    </row>
    <row r="573" spans="1:25">
      <c r="A573" s="2">
        <v>571</v>
      </c>
      <c r="B573" s="2" t="s">
        <v>3466</v>
      </c>
      <c r="C573" s="2" t="s">
        <v>3610</v>
      </c>
      <c r="D573" s="2" t="s">
        <v>3026</v>
      </c>
      <c r="E573" s="2" t="s">
        <v>3040</v>
      </c>
      <c r="F573" s="2">
        <v>90</v>
      </c>
      <c r="G573" s="2">
        <v>64</v>
      </c>
      <c r="H573" s="2" t="s">
        <v>3622</v>
      </c>
      <c r="I573" s="6">
        <f>VLOOKUP(A573, sales!A:F, 6,FALSE)</f>
        <v>112</v>
      </c>
      <c r="J573" s="7">
        <f>VLOOKUP(A573, sales!A:F, 1,FALSE)</f>
        <v>571</v>
      </c>
      <c r="K573" s="7">
        <f>VLOOKUP(A573, sales!A:F, 2,FALSE)</f>
        <v>123</v>
      </c>
      <c r="L573" s="7">
        <f>VLOOKUP(A573, sales!A:F, 3,FALSE)</f>
        <v>616</v>
      </c>
      <c r="M573" s="7">
        <f>VLOOKUP(A573, sales!A:F, 4,FALSE)</f>
        <v>112</v>
      </c>
      <c r="N573" s="7">
        <f>VLOOKUP(A573, sales!A:F, 5,FALSE)</f>
        <v>1</v>
      </c>
      <c r="O573" s="5">
        <f>VLOOKUP(K573, orders!A:I, 1,FALSE)</f>
        <v>123</v>
      </c>
      <c r="P573" s="7">
        <f>VLOOKUP(K573, orders!A:I, 2,FALSE)</f>
        <v>471</v>
      </c>
      <c r="Q573" s="7">
        <f>VLOOKUP(K573, orders!A:I, 3,FALSE)</f>
        <v>17133</v>
      </c>
      <c r="R573" s="10">
        <f>VLOOKUP(K573, orders!A:I, 4,FALSE)</f>
        <v>44259</v>
      </c>
      <c r="S573" s="11">
        <f>VLOOKUP(K573, orders!A:I, 5,FALSE)</f>
        <v>44277</v>
      </c>
      <c r="T573" s="7" t="str">
        <f>VLOOKUP(K573, orders!A:I, 6,FALSE)</f>
        <v>Non-binary</v>
      </c>
      <c r="U573" s="7">
        <f>VLOOKUP(K573, orders!A:I, 7,FALSE)</f>
        <v>31</v>
      </c>
      <c r="V573" s="7" t="str">
        <f>VLOOKUP(K573, orders!A:I, 8,FALSE)</f>
        <v>New South Wales</v>
      </c>
      <c r="W573" s="5">
        <f>VLOOKUP(P573, customers!A:D, 1, FALSE)</f>
        <v>471</v>
      </c>
      <c r="X573" s="7" t="str">
        <f>VLOOKUP(P573, customers!A:D, 2, FALSE)</f>
        <v>Hayyim Trewhella</v>
      </c>
      <c r="Y573" s="7"/>
    </row>
    <row r="574" spans="1:25">
      <c r="A574" s="2">
        <v>572</v>
      </c>
      <c r="B574" s="2" t="s">
        <v>3466</v>
      </c>
      <c r="C574" s="2" t="s">
        <v>3610</v>
      </c>
      <c r="D574" s="2" t="s">
        <v>3028</v>
      </c>
      <c r="E574" s="2" t="s">
        <v>3040</v>
      </c>
      <c r="F574" s="2">
        <v>90</v>
      </c>
      <c r="G574" s="2">
        <v>71</v>
      </c>
      <c r="H574" s="2" t="s">
        <v>3623</v>
      </c>
      <c r="I574" s="6">
        <f>VLOOKUP(A574, sales!A:F, 6,FALSE)</f>
        <v>238</v>
      </c>
      <c r="J574" s="7">
        <f>VLOOKUP(A574, sales!A:F, 1,FALSE)</f>
        <v>572</v>
      </c>
      <c r="K574" s="7">
        <f>VLOOKUP(A574, sales!A:F, 2,FALSE)</f>
        <v>123</v>
      </c>
      <c r="L574" s="7">
        <f>VLOOKUP(A574, sales!A:F, 3,FALSE)</f>
        <v>724</v>
      </c>
      <c r="M574" s="7">
        <f>VLOOKUP(A574, sales!A:F, 4,FALSE)</f>
        <v>119</v>
      </c>
      <c r="N574" s="7">
        <f>VLOOKUP(A574, sales!A:F, 5,FALSE)</f>
        <v>2</v>
      </c>
      <c r="O574" s="5">
        <f>VLOOKUP(K574, orders!A:I, 1,FALSE)</f>
        <v>123</v>
      </c>
      <c r="P574" s="7">
        <f>VLOOKUP(K574, orders!A:I, 2,FALSE)</f>
        <v>471</v>
      </c>
      <c r="Q574" s="7">
        <f>VLOOKUP(K574, orders!A:I, 3,FALSE)</f>
        <v>17133</v>
      </c>
      <c r="R574" s="10">
        <f>VLOOKUP(K574, orders!A:I, 4,FALSE)</f>
        <v>44259</v>
      </c>
      <c r="S574" s="11">
        <f>VLOOKUP(K574, orders!A:I, 5,FALSE)</f>
        <v>44277</v>
      </c>
      <c r="T574" s="7" t="str">
        <f>VLOOKUP(K574, orders!A:I, 6,FALSE)</f>
        <v>Non-binary</v>
      </c>
      <c r="U574" s="7">
        <f>VLOOKUP(K574, orders!A:I, 7,FALSE)</f>
        <v>31</v>
      </c>
      <c r="V574" s="7" t="str">
        <f>VLOOKUP(K574, orders!A:I, 8,FALSE)</f>
        <v>New South Wales</v>
      </c>
      <c r="W574" s="5">
        <f>VLOOKUP(P574, customers!A:D, 1, FALSE)</f>
        <v>471</v>
      </c>
      <c r="X574" s="7" t="str">
        <f>VLOOKUP(P574, customers!A:D, 2, FALSE)</f>
        <v>Hayyim Trewhella</v>
      </c>
      <c r="Y574" s="7"/>
    </row>
    <row r="575" spans="1:25">
      <c r="A575" s="2">
        <v>573</v>
      </c>
      <c r="B575" s="2" t="s">
        <v>3466</v>
      </c>
      <c r="C575" s="2" t="s">
        <v>3610</v>
      </c>
      <c r="D575" s="2" t="s">
        <v>3030</v>
      </c>
      <c r="E575" s="2" t="s">
        <v>3040</v>
      </c>
      <c r="F575" s="2">
        <v>90</v>
      </c>
      <c r="G575" s="2">
        <v>54</v>
      </c>
      <c r="H575" s="2" t="s">
        <v>3624</v>
      </c>
      <c r="I575" s="6">
        <f>VLOOKUP(A575, sales!A:F, 6,FALSE)</f>
        <v>357</v>
      </c>
      <c r="J575" s="7">
        <f>VLOOKUP(A575, sales!A:F, 1,FALSE)</f>
        <v>573</v>
      </c>
      <c r="K575" s="7">
        <f>VLOOKUP(A575, sales!A:F, 2,FALSE)</f>
        <v>123</v>
      </c>
      <c r="L575" s="7">
        <f>VLOOKUP(A575, sales!A:F, 3,FALSE)</f>
        <v>700</v>
      </c>
      <c r="M575" s="7">
        <f>VLOOKUP(A575, sales!A:F, 4,FALSE)</f>
        <v>119</v>
      </c>
      <c r="N575" s="7">
        <f>VLOOKUP(A575, sales!A:F, 5,FALSE)</f>
        <v>3</v>
      </c>
      <c r="O575" s="5">
        <f>VLOOKUP(K575, orders!A:I, 1,FALSE)</f>
        <v>123</v>
      </c>
      <c r="P575" s="7">
        <f>VLOOKUP(K575, orders!A:I, 2,FALSE)</f>
        <v>471</v>
      </c>
      <c r="Q575" s="7">
        <f>VLOOKUP(K575, orders!A:I, 3,FALSE)</f>
        <v>17133</v>
      </c>
      <c r="R575" s="10">
        <f>VLOOKUP(K575, orders!A:I, 4,FALSE)</f>
        <v>44259</v>
      </c>
      <c r="S575" s="11">
        <f>VLOOKUP(K575, orders!A:I, 5,FALSE)</f>
        <v>44277</v>
      </c>
      <c r="T575" s="7" t="str">
        <f>VLOOKUP(K575, orders!A:I, 6,FALSE)</f>
        <v>Non-binary</v>
      </c>
      <c r="U575" s="7">
        <f>VLOOKUP(K575, orders!A:I, 7,FALSE)</f>
        <v>31</v>
      </c>
      <c r="V575" s="7" t="str">
        <f>VLOOKUP(K575, orders!A:I, 8,FALSE)</f>
        <v>New South Wales</v>
      </c>
      <c r="W575" s="5">
        <f>VLOOKUP(P575, customers!A:D, 1, FALSE)</f>
        <v>471</v>
      </c>
      <c r="X575" s="7" t="str">
        <f>VLOOKUP(P575, customers!A:D, 2, FALSE)</f>
        <v>Hayyim Trewhella</v>
      </c>
      <c r="Y575" s="7"/>
    </row>
    <row r="576" spans="1:25">
      <c r="A576" s="2">
        <v>574</v>
      </c>
      <c r="B576" s="2" t="s">
        <v>3466</v>
      </c>
      <c r="C576" s="2" t="s">
        <v>3610</v>
      </c>
      <c r="D576" s="2" t="s">
        <v>3032</v>
      </c>
      <c r="E576" s="2" t="s">
        <v>3040</v>
      </c>
      <c r="F576" s="2">
        <v>90</v>
      </c>
      <c r="G576" s="2">
        <v>50</v>
      </c>
      <c r="H576" s="2" t="s">
        <v>3625</v>
      </c>
      <c r="I576" s="6">
        <f>VLOOKUP(A576, sales!A:F, 6,FALSE)</f>
        <v>196</v>
      </c>
      <c r="J576" s="7">
        <f>VLOOKUP(A576, sales!A:F, 1,FALSE)</f>
        <v>574</v>
      </c>
      <c r="K576" s="7">
        <f>VLOOKUP(A576, sales!A:F, 2,FALSE)</f>
        <v>123</v>
      </c>
      <c r="L576" s="7">
        <f>VLOOKUP(A576, sales!A:F, 3,FALSE)</f>
        <v>553</v>
      </c>
      <c r="M576" s="7">
        <f>VLOOKUP(A576, sales!A:F, 4,FALSE)</f>
        <v>98</v>
      </c>
      <c r="N576" s="7">
        <f>VLOOKUP(A576, sales!A:F, 5,FALSE)</f>
        <v>2</v>
      </c>
      <c r="O576" s="5">
        <f>VLOOKUP(K576, orders!A:I, 1,FALSE)</f>
        <v>123</v>
      </c>
      <c r="P576" s="7">
        <f>VLOOKUP(K576, orders!A:I, 2,FALSE)</f>
        <v>471</v>
      </c>
      <c r="Q576" s="7">
        <f>VLOOKUP(K576, orders!A:I, 3,FALSE)</f>
        <v>17133</v>
      </c>
      <c r="R576" s="10">
        <f>VLOOKUP(K576, orders!A:I, 4,FALSE)</f>
        <v>44259</v>
      </c>
      <c r="S576" s="11">
        <f>VLOOKUP(K576, orders!A:I, 5,FALSE)</f>
        <v>44277</v>
      </c>
      <c r="T576" s="7" t="str">
        <f>VLOOKUP(K576, orders!A:I, 6,FALSE)</f>
        <v>Non-binary</v>
      </c>
      <c r="U576" s="7">
        <f>VLOOKUP(K576, orders!A:I, 7,FALSE)</f>
        <v>31</v>
      </c>
      <c r="V576" s="7" t="str">
        <f>VLOOKUP(K576, orders!A:I, 8,FALSE)</f>
        <v>New South Wales</v>
      </c>
      <c r="W576" s="5">
        <f>VLOOKUP(P576, customers!A:D, 1, FALSE)</f>
        <v>471</v>
      </c>
      <c r="X576" s="7" t="str">
        <f>VLOOKUP(P576, customers!A:D, 2, FALSE)</f>
        <v>Hayyim Trewhella</v>
      </c>
      <c r="Y576" s="7"/>
    </row>
    <row r="577" spans="1:25">
      <c r="A577" s="2">
        <v>575</v>
      </c>
      <c r="B577" s="2" t="s">
        <v>3466</v>
      </c>
      <c r="C577" s="2" t="s">
        <v>3610</v>
      </c>
      <c r="D577" s="2" t="s">
        <v>3023</v>
      </c>
      <c r="E577" s="2" t="s">
        <v>3046</v>
      </c>
      <c r="F577" s="2">
        <v>90</v>
      </c>
      <c r="G577" s="2">
        <v>48</v>
      </c>
      <c r="H577" s="2" t="s">
        <v>3626</v>
      </c>
      <c r="I577" s="6">
        <f>VLOOKUP(A577, sales!A:F, 6,FALSE)</f>
        <v>194</v>
      </c>
      <c r="J577" s="7">
        <f>VLOOKUP(A577, sales!A:F, 1,FALSE)</f>
        <v>575</v>
      </c>
      <c r="K577" s="7">
        <f>VLOOKUP(A577, sales!A:F, 2,FALSE)</f>
        <v>123</v>
      </c>
      <c r="L577" s="7">
        <f>VLOOKUP(A577, sales!A:F, 3,FALSE)</f>
        <v>958</v>
      </c>
      <c r="M577" s="7">
        <f>VLOOKUP(A577, sales!A:F, 4,FALSE)</f>
        <v>97</v>
      </c>
      <c r="N577" s="7">
        <f>VLOOKUP(A577, sales!A:F, 5,FALSE)</f>
        <v>2</v>
      </c>
      <c r="O577" s="5">
        <f>VLOOKUP(K577, orders!A:I, 1,FALSE)</f>
        <v>123</v>
      </c>
      <c r="P577" s="7">
        <f>VLOOKUP(K577, orders!A:I, 2,FALSE)</f>
        <v>471</v>
      </c>
      <c r="Q577" s="7">
        <f>VLOOKUP(K577, orders!A:I, 3,FALSE)</f>
        <v>17133</v>
      </c>
      <c r="R577" s="10">
        <f>VLOOKUP(K577, orders!A:I, 4,FALSE)</f>
        <v>44259</v>
      </c>
      <c r="S577" s="11">
        <f>VLOOKUP(K577, orders!A:I, 5,FALSE)</f>
        <v>44277</v>
      </c>
      <c r="T577" s="7" t="str">
        <f>VLOOKUP(K577, orders!A:I, 6,FALSE)</f>
        <v>Non-binary</v>
      </c>
      <c r="U577" s="7">
        <f>VLOOKUP(K577, orders!A:I, 7,FALSE)</f>
        <v>31</v>
      </c>
      <c r="V577" s="7" t="str">
        <f>VLOOKUP(K577, orders!A:I, 8,FALSE)</f>
        <v>New South Wales</v>
      </c>
      <c r="W577" s="5">
        <f>VLOOKUP(P577, customers!A:D, 1, FALSE)</f>
        <v>471</v>
      </c>
      <c r="X577" s="7" t="str">
        <f>VLOOKUP(P577, customers!A:D, 2, FALSE)</f>
        <v>Hayyim Trewhella</v>
      </c>
      <c r="Y577" s="7"/>
    </row>
    <row r="578" spans="1:25">
      <c r="A578" s="2">
        <v>576</v>
      </c>
      <c r="B578" s="2" t="s">
        <v>3466</v>
      </c>
      <c r="C578" s="2" t="s">
        <v>3610</v>
      </c>
      <c r="D578" s="2" t="s">
        <v>3026</v>
      </c>
      <c r="E578" s="2" t="s">
        <v>3046</v>
      </c>
      <c r="F578" s="2">
        <v>90</v>
      </c>
      <c r="G578" s="2">
        <v>54</v>
      </c>
      <c r="H578" s="2" t="s">
        <v>3627</v>
      </c>
      <c r="I578" s="6">
        <f>VLOOKUP(A578, sales!A:F, 6,FALSE)</f>
        <v>186</v>
      </c>
      <c r="J578" s="7">
        <f>VLOOKUP(A578, sales!A:F, 1,FALSE)</f>
        <v>576</v>
      </c>
      <c r="K578" s="7">
        <f>VLOOKUP(A578, sales!A:F, 2,FALSE)</f>
        <v>123</v>
      </c>
      <c r="L578" s="7">
        <f>VLOOKUP(A578, sales!A:F, 3,FALSE)</f>
        <v>1065</v>
      </c>
      <c r="M578" s="7">
        <f>VLOOKUP(A578, sales!A:F, 4,FALSE)</f>
        <v>93</v>
      </c>
      <c r="N578" s="7">
        <f>VLOOKUP(A578, sales!A:F, 5,FALSE)</f>
        <v>2</v>
      </c>
      <c r="O578" s="5">
        <f>VLOOKUP(K578, orders!A:I, 1,FALSE)</f>
        <v>123</v>
      </c>
      <c r="P578" s="7">
        <f>VLOOKUP(K578, orders!A:I, 2,FALSE)</f>
        <v>471</v>
      </c>
      <c r="Q578" s="7">
        <f>VLOOKUP(K578, orders!A:I, 3,FALSE)</f>
        <v>17133</v>
      </c>
      <c r="R578" s="10">
        <f>VLOOKUP(K578, orders!A:I, 4,FALSE)</f>
        <v>44259</v>
      </c>
      <c r="S578" s="11">
        <f>VLOOKUP(K578, orders!A:I, 5,FALSE)</f>
        <v>44277</v>
      </c>
      <c r="T578" s="7" t="str">
        <f>VLOOKUP(K578, orders!A:I, 6,FALSE)</f>
        <v>Non-binary</v>
      </c>
      <c r="U578" s="7">
        <f>VLOOKUP(K578, orders!A:I, 7,FALSE)</f>
        <v>31</v>
      </c>
      <c r="V578" s="7" t="str">
        <f>VLOOKUP(K578, orders!A:I, 8,FALSE)</f>
        <v>New South Wales</v>
      </c>
      <c r="W578" s="5">
        <f>VLOOKUP(P578, customers!A:D, 1, FALSE)</f>
        <v>471</v>
      </c>
      <c r="X578" s="7" t="str">
        <f>VLOOKUP(P578, customers!A:D, 2, FALSE)</f>
        <v>Hayyim Trewhella</v>
      </c>
      <c r="Y578" s="7"/>
    </row>
    <row r="579" spans="1:25">
      <c r="A579" s="2">
        <v>577</v>
      </c>
      <c r="B579" s="2" t="s">
        <v>3466</v>
      </c>
      <c r="C579" s="2" t="s">
        <v>3610</v>
      </c>
      <c r="D579" s="2" t="s">
        <v>3028</v>
      </c>
      <c r="E579" s="2" t="s">
        <v>3046</v>
      </c>
      <c r="F579" s="2">
        <v>90</v>
      </c>
      <c r="G579" s="2">
        <v>61</v>
      </c>
      <c r="H579" s="2" t="s">
        <v>3628</v>
      </c>
      <c r="I579" s="6">
        <f>VLOOKUP(A579, sales!A:F, 6,FALSE)</f>
        <v>184</v>
      </c>
      <c r="J579" s="7">
        <f>VLOOKUP(A579, sales!A:F, 1,FALSE)</f>
        <v>577</v>
      </c>
      <c r="K579" s="7">
        <f>VLOOKUP(A579, sales!A:F, 2,FALSE)</f>
        <v>123</v>
      </c>
      <c r="L579" s="7">
        <f>VLOOKUP(A579, sales!A:F, 3,FALSE)</f>
        <v>108</v>
      </c>
      <c r="M579" s="7">
        <f>VLOOKUP(A579, sales!A:F, 4,FALSE)</f>
        <v>92</v>
      </c>
      <c r="N579" s="7">
        <f>VLOOKUP(A579, sales!A:F, 5,FALSE)</f>
        <v>2</v>
      </c>
      <c r="O579" s="5">
        <f>VLOOKUP(K579, orders!A:I, 1,FALSE)</f>
        <v>123</v>
      </c>
      <c r="P579" s="7">
        <f>VLOOKUP(K579, orders!A:I, 2,FALSE)</f>
        <v>471</v>
      </c>
      <c r="Q579" s="7">
        <f>VLOOKUP(K579, orders!A:I, 3,FALSE)</f>
        <v>17133</v>
      </c>
      <c r="R579" s="10">
        <f>VLOOKUP(K579, orders!A:I, 4,FALSE)</f>
        <v>44259</v>
      </c>
      <c r="S579" s="11">
        <f>VLOOKUP(K579, orders!A:I, 5,FALSE)</f>
        <v>44277</v>
      </c>
      <c r="T579" s="7" t="str">
        <f>VLOOKUP(K579, orders!A:I, 6,FALSE)</f>
        <v>Non-binary</v>
      </c>
      <c r="U579" s="7">
        <f>VLOOKUP(K579, orders!A:I, 7,FALSE)</f>
        <v>31</v>
      </c>
      <c r="V579" s="7" t="str">
        <f>VLOOKUP(K579, orders!A:I, 8,FALSE)</f>
        <v>New South Wales</v>
      </c>
      <c r="W579" s="5">
        <f>VLOOKUP(P579, customers!A:D, 1, FALSE)</f>
        <v>471</v>
      </c>
      <c r="X579" s="7" t="str">
        <f>VLOOKUP(P579, customers!A:D, 2, FALSE)</f>
        <v>Hayyim Trewhella</v>
      </c>
      <c r="Y579" s="7"/>
    </row>
    <row r="580" spans="1:25">
      <c r="A580" s="2">
        <v>578</v>
      </c>
      <c r="B580" s="2" t="s">
        <v>3466</v>
      </c>
      <c r="C580" s="2" t="s">
        <v>3610</v>
      </c>
      <c r="D580" s="2" t="s">
        <v>3030</v>
      </c>
      <c r="E580" s="2" t="s">
        <v>3046</v>
      </c>
      <c r="F580" s="2">
        <v>90</v>
      </c>
      <c r="G580" s="2">
        <v>78</v>
      </c>
      <c r="H580" s="2" t="s">
        <v>3629</v>
      </c>
      <c r="I580" s="6">
        <f>VLOOKUP(A580, sales!A:F, 6,FALSE)</f>
        <v>118</v>
      </c>
      <c r="J580" s="7">
        <f>VLOOKUP(A580, sales!A:F, 1,FALSE)</f>
        <v>578</v>
      </c>
      <c r="K580" s="7">
        <f>VLOOKUP(A580, sales!A:F, 2,FALSE)</f>
        <v>123</v>
      </c>
      <c r="L580" s="7">
        <f>VLOOKUP(A580, sales!A:F, 3,FALSE)</f>
        <v>75</v>
      </c>
      <c r="M580" s="7">
        <f>VLOOKUP(A580, sales!A:F, 4,FALSE)</f>
        <v>118</v>
      </c>
      <c r="N580" s="7">
        <f>VLOOKUP(A580, sales!A:F, 5,FALSE)</f>
        <v>1</v>
      </c>
      <c r="O580" s="5">
        <f>VLOOKUP(K580, orders!A:I, 1,FALSE)</f>
        <v>123</v>
      </c>
      <c r="P580" s="7">
        <f>VLOOKUP(K580, orders!A:I, 2,FALSE)</f>
        <v>471</v>
      </c>
      <c r="Q580" s="7">
        <f>VLOOKUP(K580, orders!A:I, 3,FALSE)</f>
        <v>17133</v>
      </c>
      <c r="R580" s="10">
        <f>VLOOKUP(K580, orders!A:I, 4,FALSE)</f>
        <v>44259</v>
      </c>
      <c r="S580" s="11">
        <f>VLOOKUP(K580, orders!A:I, 5,FALSE)</f>
        <v>44277</v>
      </c>
      <c r="T580" s="7" t="str">
        <f>VLOOKUP(K580, orders!A:I, 6,FALSE)</f>
        <v>Non-binary</v>
      </c>
      <c r="U580" s="7">
        <f>VLOOKUP(K580, orders!A:I, 7,FALSE)</f>
        <v>31</v>
      </c>
      <c r="V580" s="7" t="str">
        <f>VLOOKUP(K580, orders!A:I, 8,FALSE)</f>
        <v>New South Wales</v>
      </c>
      <c r="W580" s="5">
        <f>VLOOKUP(P580, customers!A:D, 1, FALSE)</f>
        <v>471</v>
      </c>
      <c r="X580" s="7" t="str">
        <f>VLOOKUP(P580, customers!A:D, 2, FALSE)</f>
        <v>Hayyim Trewhella</v>
      </c>
      <c r="Y580" s="7"/>
    </row>
    <row r="581" spans="1:25">
      <c r="A581" s="2">
        <v>579</v>
      </c>
      <c r="B581" s="2" t="s">
        <v>3466</v>
      </c>
      <c r="C581" s="2" t="s">
        <v>3610</v>
      </c>
      <c r="D581" s="2" t="s">
        <v>3032</v>
      </c>
      <c r="E581" s="2" t="s">
        <v>3046</v>
      </c>
      <c r="F581" s="2">
        <v>90</v>
      </c>
      <c r="G581" s="2">
        <v>79</v>
      </c>
      <c r="H581" s="2" t="s">
        <v>3630</v>
      </c>
      <c r="I581" s="6">
        <f>VLOOKUP(A581, sales!A:F, 6,FALSE)</f>
        <v>282</v>
      </c>
      <c r="J581" s="7">
        <f>VLOOKUP(A581, sales!A:F, 1,FALSE)</f>
        <v>579</v>
      </c>
      <c r="K581" s="7">
        <f>VLOOKUP(A581, sales!A:F, 2,FALSE)</f>
        <v>123</v>
      </c>
      <c r="L581" s="7">
        <f>VLOOKUP(A581, sales!A:F, 3,FALSE)</f>
        <v>361</v>
      </c>
      <c r="M581" s="7">
        <f>VLOOKUP(A581, sales!A:F, 4,FALSE)</f>
        <v>94</v>
      </c>
      <c r="N581" s="7">
        <f>VLOOKUP(A581, sales!A:F, 5,FALSE)</f>
        <v>3</v>
      </c>
      <c r="O581" s="5">
        <f>VLOOKUP(K581, orders!A:I, 1,FALSE)</f>
        <v>123</v>
      </c>
      <c r="P581" s="7">
        <f>VLOOKUP(K581, orders!A:I, 2,FALSE)</f>
        <v>471</v>
      </c>
      <c r="Q581" s="7">
        <f>VLOOKUP(K581, orders!A:I, 3,FALSE)</f>
        <v>17133</v>
      </c>
      <c r="R581" s="10">
        <f>VLOOKUP(K581, orders!A:I, 4,FALSE)</f>
        <v>44259</v>
      </c>
      <c r="S581" s="11">
        <f>VLOOKUP(K581, orders!A:I, 5,FALSE)</f>
        <v>44277</v>
      </c>
      <c r="T581" s="7" t="str">
        <f>VLOOKUP(K581, orders!A:I, 6,FALSE)</f>
        <v>Non-binary</v>
      </c>
      <c r="U581" s="7">
        <f>VLOOKUP(K581, orders!A:I, 7,FALSE)</f>
        <v>31</v>
      </c>
      <c r="V581" s="7" t="str">
        <f>VLOOKUP(K581, orders!A:I, 8,FALSE)</f>
        <v>New South Wales</v>
      </c>
      <c r="W581" s="5">
        <f>VLOOKUP(P581, customers!A:D, 1, FALSE)</f>
        <v>471</v>
      </c>
      <c r="X581" s="7" t="str">
        <f>VLOOKUP(P581, customers!A:D, 2, FALSE)</f>
        <v>Hayyim Trewhella</v>
      </c>
      <c r="Y581" s="7"/>
    </row>
    <row r="582" spans="1:25">
      <c r="A582" s="2">
        <v>580</v>
      </c>
      <c r="B582" s="2" t="s">
        <v>3466</v>
      </c>
      <c r="C582" s="2" t="s">
        <v>3610</v>
      </c>
      <c r="D582" s="2" t="s">
        <v>3023</v>
      </c>
      <c r="E582" s="2" t="s">
        <v>3052</v>
      </c>
      <c r="F582" s="2">
        <v>90</v>
      </c>
      <c r="G582" s="2">
        <v>44</v>
      </c>
      <c r="H582" s="2" t="s">
        <v>3631</v>
      </c>
      <c r="I582" s="6">
        <f>VLOOKUP(A582, sales!A:F, 6,FALSE)</f>
        <v>188</v>
      </c>
      <c r="J582" s="7">
        <f>VLOOKUP(A582, sales!A:F, 1,FALSE)</f>
        <v>580</v>
      </c>
      <c r="K582" s="7">
        <f>VLOOKUP(A582, sales!A:F, 2,FALSE)</f>
        <v>124</v>
      </c>
      <c r="L582" s="7">
        <f>VLOOKUP(A582, sales!A:F, 3,FALSE)</f>
        <v>352</v>
      </c>
      <c r="M582" s="7">
        <f>VLOOKUP(A582, sales!A:F, 4,FALSE)</f>
        <v>94</v>
      </c>
      <c r="N582" s="7">
        <f>VLOOKUP(A582, sales!A:F, 5,FALSE)</f>
        <v>2</v>
      </c>
      <c r="O582" s="5">
        <f>VLOOKUP(K582, orders!A:I, 1,FALSE)</f>
        <v>124</v>
      </c>
      <c r="P582" s="7">
        <f>VLOOKUP(K582, orders!A:I, 2,FALSE)</f>
        <v>776</v>
      </c>
      <c r="Q582" s="7">
        <f>VLOOKUP(K582, orders!A:I, 3,FALSE)</f>
        <v>43888</v>
      </c>
      <c r="R582" s="10">
        <f>VLOOKUP(K582, orders!A:I, 4,FALSE)</f>
        <v>44383</v>
      </c>
      <c r="S582" s="11">
        <f>VLOOKUP(K582, orders!A:I, 5,FALSE)</f>
        <v>44392</v>
      </c>
      <c r="T582" s="7" t="str">
        <f>VLOOKUP(K582, orders!A:I, 6,FALSE)</f>
        <v>Genderfluid</v>
      </c>
      <c r="U582" s="7">
        <f>VLOOKUP(K582, orders!A:I, 7,FALSE)</f>
        <v>24</v>
      </c>
      <c r="V582" s="7" t="str">
        <f>VLOOKUP(K582, orders!A:I, 8,FALSE)</f>
        <v>Australian Capital Territory</v>
      </c>
      <c r="W582" s="5">
        <f>VLOOKUP(P582, customers!A:D, 1, FALSE)</f>
        <v>776</v>
      </c>
      <c r="X582" s="7" t="str">
        <f>VLOOKUP(P582, customers!A:D, 2, FALSE)</f>
        <v>Felice Dumbleton</v>
      </c>
      <c r="Y582" s="7"/>
    </row>
    <row r="583" spans="1:25">
      <c r="A583" s="2">
        <v>581</v>
      </c>
      <c r="B583" s="2" t="s">
        <v>3466</v>
      </c>
      <c r="C583" s="2" t="s">
        <v>3610</v>
      </c>
      <c r="D583" s="2" t="s">
        <v>3026</v>
      </c>
      <c r="E583" s="2" t="s">
        <v>3052</v>
      </c>
      <c r="F583" s="2">
        <v>90</v>
      </c>
      <c r="G583" s="2">
        <v>50</v>
      </c>
      <c r="H583" s="2" t="s">
        <v>3632</v>
      </c>
      <c r="I583" s="6">
        <f>VLOOKUP(A583, sales!A:F, 6,FALSE)</f>
        <v>100</v>
      </c>
      <c r="J583" s="7">
        <f>VLOOKUP(A583, sales!A:F, 1,FALSE)</f>
        <v>581</v>
      </c>
      <c r="K583" s="7">
        <f>VLOOKUP(A583, sales!A:F, 2,FALSE)</f>
        <v>124</v>
      </c>
      <c r="L583" s="7">
        <f>VLOOKUP(A583, sales!A:F, 3,FALSE)</f>
        <v>563</v>
      </c>
      <c r="M583" s="7">
        <f>VLOOKUP(A583, sales!A:F, 4,FALSE)</f>
        <v>100</v>
      </c>
      <c r="N583" s="7">
        <f>VLOOKUP(A583, sales!A:F, 5,FALSE)</f>
        <v>1</v>
      </c>
      <c r="O583" s="5">
        <f>VLOOKUP(K583, orders!A:I, 1,FALSE)</f>
        <v>124</v>
      </c>
      <c r="P583" s="7">
        <f>VLOOKUP(K583, orders!A:I, 2,FALSE)</f>
        <v>776</v>
      </c>
      <c r="Q583" s="7">
        <f>VLOOKUP(K583, orders!A:I, 3,FALSE)</f>
        <v>43888</v>
      </c>
      <c r="R583" s="10">
        <f>VLOOKUP(K583, orders!A:I, 4,FALSE)</f>
        <v>44383</v>
      </c>
      <c r="S583" s="11">
        <f>VLOOKUP(K583, orders!A:I, 5,FALSE)</f>
        <v>44392</v>
      </c>
      <c r="T583" s="7" t="str">
        <f>VLOOKUP(K583, orders!A:I, 6,FALSE)</f>
        <v>Genderfluid</v>
      </c>
      <c r="U583" s="7">
        <f>VLOOKUP(K583, orders!A:I, 7,FALSE)</f>
        <v>24</v>
      </c>
      <c r="V583" s="7" t="str">
        <f>VLOOKUP(K583, orders!A:I, 8,FALSE)</f>
        <v>Australian Capital Territory</v>
      </c>
      <c r="W583" s="5">
        <f>VLOOKUP(P583, customers!A:D, 1, FALSE)</f>
        <v>776</v>
      </c>
      <c r="X583" s="7" t="str">
        <f>VLOOKUP(P583, customers!A:D, 2, FALSE)</f>
        <v>Felice Dumbleton</v>
      </c>
      <c r="Y583" s="7"/>
    </row>
    <row r="584" spans="1:25">
      <c r="A584" s="2">
        <v>582</v>
      </c>
      <c r="B584" s="2" t="s">
        <v>3466</v>
      </c>
      <c r="C584" s="2" t="s">
        <v>3610</v>
      </c>
      <c r="D584" s="2" t="s">
        <v>3028</v>
      </c>
      <c r="E584" s="2" t="s">
        <v>3052</v>
      </c>
      <c r="F584" s="2">
        <v>90</v>
      </c>
      <c r="G584" s="2">
        <v>44</v>
      </c>
      <c r="H584" s="2" t="s">
        <v>3633</v>
      </c>
      <c r="I584" s="6">
        <f>VLOOKUP(A584, sales!A:F, 6,FALSE)</f>
        <v>93</v>
      </c>
      <c r="J584" s="7">
        <f>VLOOKUP(A584, sales!A:F, 1,FALSE)</f>
        <v>582</v>
      </c>
      <c r="K584" s="7">
        <f>VLOOKUP(A584, sales!A:F, 2,FALSE)</f>
        <v>124</v>
      </c>
      <c r="L584" s="7">
        <f>VLOOKUP(A584, sales!A:F, 3,FALSE)</f>
        <v>647</v>
      </c>
      <c r="M584" s="7">
        <f>VLOOKUP(A584, sales!A:F, 4,FALSE)</f>
        <v>93</v>
      </c>
      <c r="N584" s="7">
        <f>VLOOKUP(A584, sales!A:F, 5,FALSE)</f>
        <v>1</v>
      </c>
      <c r="O584" s="5">
        <f>VLOOKUP(K584, orders!A:I, 1,FALSE)</f>
        <v>124</v>
      </c>
      <c r="P584" s="7">
        <f>VLOOKUP(K584, orders!A:I, 2,FALSE)</f>
        <v>776</v>
      </c>
      <c r="Q584" s="7">
        <f>VLOOKUP(K584, orders!A:I, 3,FALSE)</f>
        <v>43888</v>
      </c>
      <c r="R584" s="10">
        <f>VLOOKUP(K584, orders!A:I, 4,FALSE)</f>
        <v>44383</v>
      </c>
      <c r="S584" s="11">
        <f>VLOOKUP(K584, orders!A:I, 5,FALSE)</f>
        <v>44392</v>
      </c>
      <c r="T584" s="7" t="str">
        <f>VLOOKUP(K584, orders!A:I, 6,FALSE)</f>
        <v>Genderfluid</v>
      </c>
      <c r="U584" s="7">
        <f>VLOOKUP(K584, orders!A:I, 7,FALSE)</f>
        <v>24</v>
      </c>
      <c r="V584" s="7" t="str">
        <f>VLOOKUP(K584, orders!A:I, 8,FALSE)</f>
        <v>Australian Capital Territory</v>
      </c>
      <c r="W584" s="5">
        <f>VLOOKUP(P584, customers!A:D, 1, FALSE)</f>
        <v>776</v>
      </c>
      <c r="X584" s="7" t="str">
        <f>VLOOKUP(P584, customers!A:D, 2, FALSE)</f>
        <v>Felice Dumbleton</v>
      </c>
      <c r="Y584" s="7"/>
    </row>
    <row r="585" spans="1:25">
      <c r="A585" s="2">
        <v>583</v>
      </c>
      <c r="B585" s="2" t="s">
        <v>3466</v>
      </c>
      <c r="C585" s="2" t="s">
        <v>3610</v>
      </c>
      <c r="D585" s="2" t="s">
        <v>3030</v>
      </c>
      <c r="E585" s="2" t="s">
        <v>3052</v>
      </c>
      <c r="F585" s="2">
        <v>90</v>
      </c>
      <c r="G585" s="2">
        <v>64</v>
      </c>
      <c r="H585" s="2" t="s">
        <v>3634</v>
      </c>
      <c r="I585" s="6">
        <f>VLOOKUP(A585, sales!A:F, 6,FALSE)</f>
        <v>200</v>
      </c>
      <c r="J585" s="7">
        <f>VLOOKUP(A585, sales!A:F, 1,FALSE)</f>
        <v>583</v>
      </c>
      <c r="K585" s="7">
        <f>VLOOKUP(A585, sales!A:F, 2,FALSE)</f>
        <v>124</v>
      </c>
      <c r="L585" s="7">
        <f>VLOOKUP(A585, sales!A:F, 3,FALSE)</f>
        <v>572</v>
      </c>
      <c r="M585" s="7">
        <f>VLOOKUP(A585, sales!A:F, 4,FALSE)</f>
        <v>100</v>
      </c>
      <c r="N585" s="7">
        <f>VLOOKUP(A585, sales!A:F, 5,FALSE)</f>
        <v>2</v>
      </c>
      <c r="O585" s="5">
        <f>VLOOKUP(K585, orders!A:I, 1,FALSE)</f>
        <v>124</v>
      </c>
      <c r="P585" s="7">
        <f>VLOOKUP(K585, orders!A:I, 2,FALSE)</f>
        <v>776</v>
      </c>
      <c r="Q585" s="7">
        <f>VLOOKUP(K585, orders!A:I, 3,FALSE)</f>
        <v>43888</v>
      </c>
      <c r="R585" s="10">
        <f>VLOOKUP(K585, orders!A:I, 4,FALSE)</f>
        <v>44383</v>
      </c>
      <c r="S585" s="11">
        <f>VLOOKUP(K585, orders!A:I, 5,FALSE)</f>
        <v>44392</v>
      </c>
      <c r="T585" s="7" t="str">
        <f>VLOOKUP(K585, orders!A:I, 6,FALSE)</f>
        <v>Genderfluid</v>
      </c>
      <c r="U585" s="7">
        <f>VLOOKUP(K585, orders!A:I, 7,FALSE)</f>
        <v>24</v>
      </c>
      <c r="V585" s="7" t="str">
        <f>VLOOKUP(K585, orders!A:I, 8,FALSE)</f>
        <v>Australian Capital Territory</v>
      </c>
      <c r="W585" s="5">
        <f>VLOOKUP(P585, customers!A:D, 1, FALSE)</f>
        <v>776</v>
      </c>
      <c r="X585" s="7" t="str">
        <f>VLOOKUP(P585, customers!A:D, 2, FALSE)</f>
        <v>Felice Dumbleton</v>
      </c>
      <c r="Y585" s="7"/>
    </row>
    <row r="586" spans="1:25">
      <c r="A586" s="2">
        <v>584</v>
      </c>
      <c r="B586" s="2" t="s">
        <v>3466</v>
      </c>
      <c r="C586" s="2" t="s">
        <v>3610</v>
      </c>
      <c r="D586" s="2" t="s">
        <v>3032</v>
      </c>
      <c r="E586" s="2" t="s">
        <v>3052</v>
      </c>
      <c r="F586" s="2">
        <v>90</v>
      </c>
      <c r="G586" s="2">
        <v>47</v>
      </c>
      <c r="H586" s="2" t="s">
        <v>3635</v>
      </c>
      <c r="I586" s="6">
        <f>VLOOKUP(A586, sales!A:F, 6,FALSE)</f>
        <v>288</v>
      </c>
      <c r="J586" s="7">
        <f>VLOOKUP(A586, sales!A:F, 1,FALSE)</f>
        <v>584</v>
      </c>
      <c r="K586" s="7">
        <f>VLOOKUP(A586, sales!A:F, 2,FALSE)</f>
        <v>124</v>
      </c>
      <c r="L586" s="7">
        <f>VLOOKUP(A586, sales!A:F, 3,FALSE)</f>
        <v>32</v>
      </c>
      <c r="M586" s="7">
        <f>VLOOKUP(A586, sales!A:F, 4,FALSE)</f>
        <v>96</v>
      </c>
      <c r="N586" s="7">
        <f>VLOOKUP(A586, sales!A:F, 5,FALSE)</f>
        <v>3</v>
      </c>
      <c r="O586" s="5">
        <f>VLOOKUP(K586, orders!A:I, 1,FALSE)</f>
        <v>124</v>
      </c>
      <c r="P586" s="7">
        <f>VLOOKUP(K586, orders!A:I, 2,FALSE)</f>
        <v>776</v>
      </c>
      <c r="Q586" s="7">
        <f>VLOOKUP(K586, orders!A:I, 3,FALSE)</f>
        <v>43888</v>
      </c>
      <c r="R586" s="10">
        <f>VLOOKUP(K586, orders!A:I, 4,FALSE)</f>
        <v>44383</v>
      </c>
      <c r="S586" s="11">
        <f>VLOOKUP(K586, orders!A:I, 5,FALSE)</f>
        <v>44392</v>
      </c>
      <c r="T586" s="7" t="str">
        <f>VLOOKUP(K586, orders!A:I, 6,FALSE)</f>
        <v>Genderfluid</v>
      </c>
      <c r="U586" s="7">
        <f>VLOOKUP(K586, orders!A:I, 7,FALSE)</f>
        <v>24</v>
      </c>
      <c r="V586" s="7" t="str">
        <f>VLOOKUP(K586, orders!A:I, 8,FALSE)</f>
        <v>Australian Capital Territory</v>
      </c>
      <c r="W586" s="5">
        <f>VLOOKUP(P586, customers!A:D, 1, FALSE)</f>
        <v>776</v>
      </c>
      <c r="X586" s="7" t="str">
        <f>VLOOKUP(P586, customers!A:D, 2, FALSE)</f>
        <v>Felice Dumbleton</v>
      </c>
      <c r="Y586" s="7"/>
    </row>
    <row r="587" spans="1:25">
      <c r="A587" s="2">
        <v>585</v>
      </c>
      <c r="B587" s="2" t="s">
        <v>3466</v>
      </c>
      <c r="C587" s="2" t="s">
        <v>3610</v>
      </c>
      <c r="D587" s="2" t="s">
        <v>3023</v>
      </c>
      <c r="E587" s="2" t="s">
        <v>3058</v>
      </c>
      <c r="F587" s="2">
        <v>90</v>
      </c>
      <c r="G587" s="2">
        <v>59</v>
      </c>
      <c r="H587" s="2" t="s">
        <v>3636</v>
      </c>
      <c r="I587" s="6">
        <f>VLOOKUP(A587, sales!A:F, 6,FALSE)</f>
        <v>294</v>
      </c>
      <c r="J587" s="7">
        <f>VLOOKUP(A587, sales!A:F, 1,FALSE)</f>
        <v>585</v>
      </c>
      <c r="K587" s="7">
        <f>VLOOKUP(A587, sales!A:F, 2,FALSE)</f>
        <v>124</v>
      </c>
      <c r="L587" s="7">
        <f>VLOOKUP(A587, sales!A:F, 3,FALSE)</f>
        <v>200</v>
      </c>
      <c r="M587" s="7">
        <f>VLOOKUP(A587, sales!A:F, 4,FALSE)</f>
        <v>98</v>
      </c>
      <c r="N587" s="7">
        <f>VLOOKUP(A587, sales!A:F, 5,FALSE)</f>
        <v>3</v>
      </c>
      <c r="O587" s="5">
        <f>VLOOKUP(K587, orders!A:I, 1,FALSE)</f>
        <v>124</v>
      </c>
      <c r="P587" s="7">
        <f>VLOOKUP(K587, orders!A:I, 2,FALSE)</f>
        <v>776</v>
      </c>
      <c r="Q587" s="7">
        <f>VLOOKUP(K587, orders!A:I, 3,FALSE)</f>
        <v>43888</v>
      </c>
      <c r="R587" s="10">
        <f>VLOOKUP(K587, orders!A:I, 4,FALSE)</f>
        <v>44383</v>
      </c>
      <c r="S587" s="11">
        <f>VLOOKUP(K587, orders!A:I, 5,FALSE)</f>
        <v>44392</v>
      </c>
      <c r="T587" s="7" t="str">
        <f>VLOOKUP(K587, orders!A:I, 6,FALSE)</f>
        <v>Genderfluid</v>
      </c>
      <c r="U587" s="7">
        <f>VLOOKUP(K587, orders!A:I, 7,FALSE)</f>
        <v>24</v>
      </c>
      <c r="V587" s="7" t="str">
        <f>VLOOKUP(K587, orders!A:I, 8,FALSE)</f>
        <v>Australian Capital Territory</v>
      </c>
      <c r="W587" s="5">
        <f>VLOOKUP(P587, customers!A:D, 1, FALSE)</f>
        <v>776</v>
      </c>
      <c r="X587" s="7" t="str">
        <f>VLOOKUP(P587, customers!A:D, 2, FALSE)</f>
        <v>Felice Dumbleton</v>
      </c>
      <c r="Y587" s="7"/>
    </row>
    <row r="588" spans="1:25">
      <c r="A588" s="2">
        <v>586</v>
      </c>
      <c r="B588" s="2" t="s">
        <v>3466</v>
      </c>
      <c r="C588" s="2" t="s">
        <v>3610</v>
      </c>
      <c r="D588" s="2" t="s">
        <v>3026</v>
      </c>
      <c r="E588" s="2" t="s">
        <v>3058</v>
      </c>
      <c r="F588" s="2">
        <v>90</v>
      </c>
      <c r="G588" s="2">
        <v>41</v>
      </c>
      <c r="H588" s="2" t="s">
        <v>3637</v>
      </c>
      <c r="I588" s="6">
        <f>VLOOKUP(A588, sales!A:F, 6,FALSE)</f>
        <v>210</v>
      </c>
      <c r="J588" s="7">
        <f>VLOOKUP(A588, sales!A:F, 1,FALSE)</f>
        <v>586</v>
      </c>
      <c r="K588" s="7">
        <f>VLOOKUP(A588, sales!A:F, 2,FALSE)</f>
        <v>124</v>
      </c>
      <c r="L588" s="7">
        <f>VLOOKUP(A588, sales!A:F, 3,FALSE)</f>
        <v>1199</v>
      </c>
      <c r="M588" s="7">
        <f>VLOOKUP(A588, sales!A:F, 4,FALSE)</f>
        <v>105</v>
      </c>
      <c r="N588" s="7">
        <f>VLOOKUP(A588, sales!A:F, 5,FALSE)</f>
        <v>2</v>
      </c>
      <c r="O588" s="5">
        <f>VLOOKUP(K588, orders!A:I, 1,FALSE)</f>
        <v>124</v>
      </c>
      <c r="P588" s="7">
        <f>VLOOKUP(K588, orders!A:I, 2,FALSE)</f>
        <v>776</v>
      </c>
      <c r="Q588" s="7">
        <f>VLOOKUP(K588, orders!A:I, 3,FALSE)</f>
        <v>43888</v>
      </c>
      <c r="R588" s="10">
        <f>VLOOKUP(K588, orders!A:I, 4,FALSE)</f>
        <v>44383</v>
      </c>
      <c r="S588" s="11">
        <f>VLOOKUP(K588, orders!A:I, 5,FALSE)</f>
        <v>44392</v>
      </c>
      <c r="T588" s="7" t="str">
        <f>VLOOKUP(K588, orders!A:I, 6,FALSE)</f>
        <v>Genderfluid</v>
      </c>
      <c r="U588" s="7">
        <f>VLOOKUP(K588, orders!A:I, 7,FALSE)</f>
        <v>24</v>
      </c>
      <c r="V588" s="7" t="str">
        <f>VLOOKUP(K588, orders!A:I, 8,FALSE)</f>
        <v>Australian Capital Territory</v>
      </c>
      <c r="W588" s="5">
        <f>VLOOKUP(P588, customers!A:D, 1, FALSE)</f>
        <v>776</v>
      </c>
      <c r="X588" s="7" t="str">
        <f>VLOOKUP(P588, customers!A:D, 2, FALSE)</f>
        <v>Felice Dumbleton</v>
      </c>
      <c r="Y588" s="7"/>
    </row>
    <row r="589" spans="1:25">
      <c r="A589" s="2">
        <v>587</v>
      </c>
      <c r="B589" s="2" t="s">
        <v>3466</v>
      </c>
      <c r="C589" s="2" t="s">
        <v>3610</v>
      </c>
      <c r="D589" s="2" t="s">
        <v>3028</v>
      </c>
      <c r="E589" s="2" t="s">
        <v>3058</v>
      </c>
      <c r="F589" s="2">
        <v>90</v>
      </c>
      <c r="G589" s="2">
        <v>52</v>
      </c>
      <c r="H589" s="2" t="s">
        <v>3638</v>
      </c>
      <c r="I589" s="6">
        <f>VLOOKUP(A589, sales!A:F, 6,FALSE)</f>
        <v>276</v>
      </c>
      <c r="J589" s="7">
        <f>VLOOKUP(A589, sales!A:F, 1,FALSE)</f>
        <v>587</v>
      </c>
      <c r="K589" s="7">
        <f>VLOOKUP(A589, sales!A:F, 2,FALSE)</f>
        <v>124</v>
      </c>
      <c r="L589" s="7">
        <f>VLOOKUP(A589, sales!A:F, 3,FALSE)</f>
        <v>137</v>
      </c>
      <c r="M589" s="7">
        <f>VLOOKUP(A589, sales!A:F, 4,FALSE)</f>
        <v>92</v>
      </c>
      <c r="N589" s="7">
        <f>VLOOKUP(A589, sales!A:F, 5,FALSE)</f>
        <v>3</v>
      </c>
      <c r="O589" s="5">
        <f>VLOOKUP(K589, orders!A:I, 1,FALSE)</f>
        <v>124</v>
      </c>
      <c r="P589" s="7">
        <f>VLOOKUP(K589, orders!A:I, 2,FALSE)</f>
        <v>776</v>
      </c>
      <c r="Q589" s="7">
        <f>VLOOKUP(K589, orders!A:I, 3,FALSE)</f>
        <v>43888</v>
      </c>
      <c r="R589" s="10">
        <f>VLOOKUP(K589, orders!A:I, 4,FALSE)</f>
        <v>44383</v>
      </c>
      <c r="S589" s="11">
        <f>VLOOKUP(K589, orders!A:I, 5,FALSE)</f>
        <v>44392</v>
      </c>
      <c r="T589" s="7" t="str">
        <f>VLOOKUP(K589, orders!A:I, 6,FALSE)</f>
        <v>Genderfluid</v>
      </c>
      <c r="U589" s="7">
        <f>VLOOKUP(K589, orders!A:I, 7,FALSE)</f>
        <v>24</v>
      </c>
      <c r="V589" s="7" t="str">
        <f>VLOOKUP(K589, orders!A:I, 8,FALSE)</f>
        <v>Australian Capital Territory</v>
      </c>
      <c r="W589" s="5">
        <f>VLOOKUP(P589, customers!A:D, 1, FALSE)</f>
        <v>776</v>
      </c>
      <c r="X589" s="7" t="str">
        <f>VLOOKUP(P589, customers!A:D, 2, FALSE)</f>
        <v>Felice Dumbleton</v>
      </c>
      <c r="Y589" s="7"/>
    </row>
    <row r="590" spans="1:25">
      <c r="A590" s="2">
        <v>588</v>
      </c>
      <c r="B590" s="2" t="s">
        <v>3466</v>
      </c>
      <c r="C590" s="2" t="s">
        <v>3610</v>
      </c>
      <c r="D590" s="2" t="s">
        <v>3030</v>
      </c>
      <c r="E590" s="2" t="s">
        <v>3058</v>
      </c>
      <c r="F590" s="2">
        <v>90</v>
      </c>
      <c r="G590" s="2">
        <v>51</v>
      </c>
      <c r="H590" s="2" t="s">
        <v>3639</v>
      </c>
      <c r="I590" s="6">
        <f>VLOOKUP(A590, sales!A:F, 6,FALSE)</f>
        <v>279</v>
      </c>
      <c r="J590" s="7">
        <f>VLOOKUP(A590, sales!A:F, 1,FALSE)</f>
        <v>588</v>
      </c>
      <c r="K590" s="7">
        <f>VLOOKUP(A590, sales!A:F, 2,FALSE)</f>
        <v>124</v>
      </c>
      <c r="L590" s="7">
        <f>VLOOKUP(A590, sales!A:F, 3,FALSE)</f>
        <v>1058</v>
      </c>
      <c r="M590" s="7">
        <f>VLOOKUP(A590, sales!A:F, 4,FALSE)</f>
        <v>93</v>
      </c>
      <c r="N590" s="7">
        <f>VLOOKUP(A590, sales!A:F, 5,FALSE)</f>
        <v>3</v>
      </c>
      <c r="O590" s="5">
        <f>VLOOKUP(K590, orders!A:I, 1,FALSE)</f>
        <v>124</v>
      </c>
      <c r="P590" s="7">
        <f>VLOOKUP(K590, orders!A:I, 2,FALSE)</f>
        <v>776</v>
      </c>
      <c r="Q590" s="7">
        <f>VLOOKUP(K590, orders!A:I, 3,FALSE)</f>
        <v>43888</v>
      </c>
      <c r="R590" s="10">
        <f>VLOOKUP(K590, orders!A:I, 4,FALSE)</f>
        <v>44383</v>
      </c>
      <c r="S590" s="11">
        <f>VLOOKUP(K590, orders!A:I, 5,FALSE)</f>
        <v>44392</v>
      </c>
      <c r="T590" s="7" t="str">
        <f>VLOOKUP(K590, orders!A:I, 6,FALSE)</f>
        <v>Genderfluid</v>
      </c>
      <c r="U590" s="7">
        <f>VLOOKUP(K590, orders!A:I, 7,FALSE)</f>
        <v>24</v>
      </c>
      <c r="V590" s="7" t="str">
        <f>VLOOKUP(K590, orders!A:I, 8,FALSE)</f>
        <v>Australian Capital Territory</v>
      </c>
      <c r="W590" s="5">
        <f>VLOOKUP(P590, customers!A:D, 1, FALSE)</f>
        <v>776</v>
      </c>
      <c r="X590" s="7" t="str">
        <f>VLOOKUP(P590, customers!A:D, 2, FALSE)</f>
        <v>Felice Dumbleton</v>
      </c>
      <c r="Y590" s="7"/>
    </row>
    <row r="591" spans="1:25">
      <c r="A591" s="2">
        <v>589</v>
      </c>
      <c r="B591" s="2" t="s">
        <v>3466</v>
      </c>
      <c r="C591" s="2" t="s">
        <v>3610</v>
      </c>
      <c r="D591" s="2" t="s">
        <v>3032</v>
      </c>
      <c r="E591" s="2" t="s">
        <v>3058</v>
      </c>
      <c r="F591" s="2">
        <v>90</v>
      </c>
      <c r="G591" s="2">
        <v>50</v>
      </c>
      <c r="H591" s="2" t="s">
        <v>3640</v>
      </c>
      <c r="I591" s="6">
        <f>VLOOKUP(A591, sales!A:F, 6,FALSE)</f>
        <v>93</v>
      </c>
      <c r="J591" s="7">
        <f>VLOOKUP(A591, sales!A:F, 1,FALSE)</f>
        <v>589</v>
      </c>
      <c r="K591" s="7">
        <f>VLOOKUP(A591, sales!A:F, 2,FALSE)</f>
        <v>124</v>
      </c>
      <c r="L591" s="7">
        <f>VLOOKUP(A591, sales!A:F, 3,FALSE)</f>
        <v>640</v>
      </c>
      <c r="M591" s="7">
        <f>VLOOKUP(A591, sales!A:F, 4,FALSE)</f>
        <v>93</v>
      </c>
      <c r="N591" s="7">
        <f>VLOOKUP(A591, sales!A:F, 5,FALSE)</f>
        <v>1</v>
      </c>
      <c r="O591" s="5">
        <f>VLOOKUP(K591, orders!A:I, 1,FALSE)</f>
        <v>124</v>
      </c>
      <c r="P591" s="7">
        <f>VLOOKUP(K591, orders!A:I, 2,FALSE)</f>
        <v>776</v>
      </c>
      <c r="Q591" s="7">
        <f>VLOOKUP(K591, orders!A:I, 3,FALSE)</f>
        <v>43888</v>
      </c>
      <c r="R591" s="10">
        <f>VLOOKUP(K591, orders!A:I, 4,FALSE)</f>
        <v>44383</v>
      </c>
      <c r="S591" s="11">
        <f>VLOOKUP(K591, orders!A:I, 5,FALSE)</f>
        <v>44392</v>
      </c>
      <c r="T591" s="7" t="str">
        <f>VLOOKUP(K591, orders!A:I, 6,FALSE)</f>
        <v>Genderfluid</v>
      </c>
      <c r="U591" s="7">
        <f>VLOOKUP(K591, orders!A:I, 7,FALSE)</f>
        <v>24</v>
      </c>
      <c r="V591" s="7" t="str">
        <f>VLOOKUP(K591, orders!A:I, 8,FALSE)</f>
        <v>Australian Capital Territory</v>
      </c>
      <c r="W591" s="5">
        <f>VLOOKUP(P591, customers!A:D, 1, FALSE)</f>
        <v>776</v>
      </c>
      <c r="X591" s="7" t="str">
        <f>VLOOKUP(P591, customers!A:D, 2, FALSE)</f>
        <v>Felice Dumbleton</v>
      </c>
      <c r="Y591" s="7"/>
    </row>
    <row r="592" spans="1:25">
      <c r="A592" s="2">
        <v>590</v>
      </c>
      <c r="B592" s="2" t="s">
        <v>3466</v>
      </c>
      <c r="C592" s="2" t="s">
        <v>3610</v>
      </c>
      <c r="D592" s="2" t="s">
        <v>3023</v>
      </c>
      <c r="E592" s="2" t="s">
        <v>3064</v>
      </c>
      <c r="F592" s="2">
        <v>90</v>
      </c>
      <c r="G592" s="2">
        <v>75</v>
      </c>
      <c r="H592" s="2" t="s">
        <v>3641</v>
      </c>
      <c r="I592" s="6">
        <f>VLOOKUP(A592, sales!A:F, 6,FALSE)</f>
        <v>100</v>
      </c>
      <c r="J592" s="7">
        <f>VLOOKUP(A592, sales!A:F, 1,FALSE)</f>
        <v>590</v>
      </c>
      <c r="K592" s="7">
        <f>VLOOKUP(A592, sales!A:F, 2,FALSE)</f>
        <v>125</v>
      </c>
      <c r="L592" s="7">
        <f>VLOOKUP(A592, sales!A:F, 3,FALSE)</f>
        <v>586</v>
      </c>
      <c r="M592" s="7">
        <f>VLOOKUP(A592, sales!A:F, 4,FALSE)</f>
        <v>100</v>
      </c>
      <c r="N592" s="7">
        <f>VLOOKUP(A592, sales!A:F, 5,FALSE)</f>
        <v>1</v>
      </c>
      <c r="O592" s="5">
        <f>VLOOKUP(K592, orders!A:I, 1,FALSE)</f>
        <v>125</v>
      </c>
      <c r="P592" s="7">
        <f>VLOOKUP(K592, orders!A:I, 2,FALSE)</f>
        <v>321</v>
      </c>
      <c r="Q592" s="7">
        <f>VLOOKUP(K592, orders!A:I, 3,FALSE)</f>
        <v>29600</v>
      </c>
      <c r="R592" s="11">
        <f>VLOOKUP(K592, orders!A:I, 4,FALSE)</f>
        <v>44491</v>
      </c>
      <c r="S592" s="11">
        <f>VLOOKUP(K592, orders!A:I, 5,FALSE)</f>
        <v>44503</v>
      </c>
      <c r="T592" s="7" t="str">
        <f>VLOOKUP(K592, orders!A:I, 6,FALSE)</f>
        <v>Female</v>
      </c>
      <c r="U592" s="7">
        <f>VLOOKUP(K592, orders!A:I, 7,FALSE)</f>
        <v>44</v>
      </c>
      <c r="V592" s="7" t="str">
        <f>VLOOKUP(K592, orders!A:I, 8,FALSE)</f>
        <v>New South Wales</v>
      </c>
      <c r="W592" s="5">
        <f>VLOOKUP(P592, customers!A:D, 1, FALSE)</f>
        <v>321</v>
      </c>
      <c r="X592" s="7" t="str">
        <f>VLOOKUP(P592, customers!A:D, 2, FALSE)</f>
        <v>Jena Kelling</v>
      </c>
      <c r="Y592" s="7"/>
    </row>
    <row r="593" spans="1:25">
      <c r="A593" s="2">
        <v>591</v>
      </c>
      <c r="B593" s="2" t="s">
        <v>3466</v>
      </c>
      <c r="C593" s="2" t="s">
        <v>3610</v>
      </c>
      <c r="D593" s="2" t="s">
        <v>3026</v>
      </c>
      <c r="E593" s="2" t="s">
        <v>3064</v>
      </c>
      <c r="F593" s="2">
        <v>90</v>
      </c>
      <c r="G593" s="2">
        <v>45</v>
      </c>
      <c r="H593" s="2" t="s">
        <v>3642</v>
      </c>
      <c r="I593" s="6">
        <f>VLOOKUP(A593, sales!A:F, 6,FALSE)</f>
        <v>105</v>
      </c>
      <c r="J593" s="7">
        <f>VLOOKUP(A593, sales!A:F, 1,FALSE)</f>
        <v>591</v>
      </c>
      <c r="K593" s="7">
        <f>VLOOKUP(A593, sales!A:F, 2,FALSE)</f>
        <v>125</v>
      </c>
      <c r="L593" s="7">
        <f>VLOOKUP(A593, sales!A:F, 3,FALSE)</f>
        <v>1223</v>
      </c>
      <c r="M593" s="7">
        <f>VLOOKUP(A593, sales!A:F, 4,FALSE)</f>
        <v>105</v>
      </c>
      <c r="N593" s="7">
        <f>VLOOKUP(A593, sales!A:F, 5,FALSE)</f>
        <v>1</v>
      </c>
      <c r="O593" s="5">
        <f>VLOOKUP(K593, orders!A:I, 1,FALSE)</f>
        <v>125</v>
      </c>
      <c r="P593" s="7">
        <f>VLOOKUP(K593, orders!A:I, 2,FALSE)</f>
        <v>321</v>
      </c>
      <c r="Q593" s="7">
        <f>VLOOKUP(K593, orders!A:I, 3,FALSE)</f>
        <v>29600</v>
      </c>
      <c r="R593" s="11">
        <f>VLOOKUP(K593, orders!A:I, 4,FALSE)</f>
        <v>44491</v>
      </c>
      <c r="S593" s="11">
        <f>VLOOKUP(K593, orders!A:I, 5,FALSE)</f>
        <v>44503</v>
      </c>
      <c r="T593" s="7" t="str">
        <f>VLOOKUP(K593, orders!A:I, 6,FALSE)</f>
        <v>Female</v>
      </c>
      <c r="U593" s="7">
        <f>VLOOKUP(K593, orders!A:I, 7,FALSE)</f>
        <v>44</v>
      </c>
      <c r="V593" s="7" t="str">
        <f>VLOOKUP(K593, orders!A:I, 8,FALSE)</f>
        <v>New South Wales</v>
      </c>
      <c r="W593" s="5">
        <f>VLOOKUP(P593, customers!A:D, 1, FALSE)</f>
        <v>321</v>
      </c>
      <c r="X593" s="7" t="str">
        <f>VLOOKUP(P593, customers!A:D, 2, FALSE)</f>
        <v>Jena Kelling</v>
      </c>
      <c r="Y593" s="7"/>
    </row>
    <row r="594" spans="1:25">
      <c r="A594" s="2">
        <v>592</v>
      </c>
      <c r="B594" s="2" t="s">
        <v>3466</v>
      </c>
      <c r="C594" s="2" t="s">
        <v>3610</v>
      </c>
      <c r="D594" s="2" t="s">
        <v>3028</v>
      </c>
      <c r="E594" s="2" t="s">
        <v>3064</v>
      </c>
      <c r="F594" s="2">
        <v>90</v>
      </c>
      <c r="G594" s="2">
        <v>45</v>
      </c>
      <c r="H594" s="2" t="s">
        <v>3643</v>
      </c>
      <c r="I594" s="6">
        <f>VLOOKUP(A594, sales!A:F, 6,FALSE)</f>
        <v>113</v>
      </c>
      <c r="J594" s="7">
        <f>VLOOKUP(A594, sales!A:F, 1,FALSE)</f>
        <v>592</v>
      </c>
      <c r="K594" s="7">
        <f>VLOOKUP(A594, sales!A:F, 2,FALSE)</f>
        <v>126</v>
      </c>
      <c r="L594" s="7">
        <f>VLOOKUP(A594, sales!A:F, 3,FALSE)</f>
        <v>678</v>
      </c>
      <c r="M594" s="7">
        <f>VLOOKUP(A594, sales!A:F, 4,FALSE)</f>
        <v>113</v>
      </c>
      <c r="N594" s="7">
        <f>VLOOKUP(A594, sales!A:F, 5,FALSE)</f>
        <v>1</v>
      </c>
      <c r="O594" s="5">
        <f>VLOOKUP(K594, orders!A:I, 1,FALSE)</f>
        <v>126</v>
      </c>
      <c r="P594" s="7">
        <f>VLOOKUP(K594, orders!A:I, 2,FALSE)</f>
        <v>326</v>
      </c>
      <c r="Q594" s="7">
        <f>VLOOKUP(K594, orders!A:I, 3,FALSE)</f>
        <v>29536</v>
      </c>
      <c r="R594" s="10">
        <f>VLOOKUP(K594, orders!A:I, 4,FALSE)</f>
        <v>44227</v>
      </c>
      <c r="S594" s="11">
        <f>VLOOKUP(K594, orders!A:I, 5,FALSE)</f>
        <v>44247</v>
      </c>
      <c r="T594" s="7" t="str">
        <f>VLOOKUP(K594, orders!A:I, 6,FALSE)</f>
        <v>Genderfluid</v>
      </c>
      <c r="U594" s="7">
        <f>VLOOKUP(K594, orders!A:I, 7,FALSE)</f>
        <v>54</v>
      </c>
      <c r="V594" s="7" t="str">
        <f>VLOOKUP(K594, orders!A:I, 8,FALSE)</f>
        <v>Northern Territory</v>
      </c>
      <c r="W594" s="5">
        <f>VLOOKUP(P594, customers!A:D, 1, FALSE)</f>
        <v>326</v>
      </c>
      <c r="X594" s="7" t="str">
        <f>VLOOKUP(P594, customers!A:D, 2, FALSE)</f>
        <v>Meade Yglesia</v>
      </c>
      <c r="Y594" s="7"/>
    </row>
    <row r="595" spans="1:25">
      <c r="A595" s="2">
        <v>593</v>
      </c>
      <c r="B595" s="2" t="s">
        <v>3466</v>
      </c>
      <c r="C595" s="2" t="s">
        <v>3610</v>
      </c>
      <c r="D595" s="2" t="s">
        <v>3030</v>
      </c>
      <c r="E595" s="2" t="s">
        <v>3064</v>
      </c>
      <c r="F595" s="2">
        <v>90</v>
      </c>
      <c r="G595" s="2">
        <v>68</v>
      </c>
      <c r="H595" s="2" t="s">
        <v>3644</v>
      </c>
      <c r="I595" s="6">
        <f>VLOOKUP(A595, sales!A:F, 6,FALSE)</f>
        <v>210</v>
      </c>
      <c r="J595" s="7">
        <f>VLOOKUP(A595, sales!A:F, 1,FALSE)</f>
        <v>593</v>
      </c>
      <c r="K595" s="7">
        <f>VLOOKUP(A595, sales!A:F, 2,FALSE)</f>
        <v>126</v>
      </c>
      <c r="L595" s="7">
        <f>VLOOKUP(A595, sales!A:F, 3,FALSE)</f>
        <v>312</v>
      </c>
      <c r="M595" s="7">
        <f>VLOOKUP(A595, sales!A:F, 4,FALSE)</f>
        <v>105</v>
      </c>
      <c r="N595" s="7">
        <f>VLOOKUP(A595, sales!A:F, 5,FALSE)</f>
        <v>2</v>
      </c>
      <c r="O595" s="5">
        <f>VLOOKUP(K595, orders!A:I, 1,FALSE)</f>
        <v>126</v>
      </c>
      <c r="P595" s="7">
        <f>VLOOKUP(K595, orders!A:I, 2,FALSE)</f>
        <v>326</v>
      </c>
      <c r="Q595" s="7">
        <f>VLOOKUP(K595, orders!A:I, 3,FALSE)</f>
        <v>29536</v>
      </c>
      <c r="R595" s="10">
        <f>VLOOKUP(K595, orders!A:I, 4,FALSE)</f>
        <v>44227</v>
      </c>
      <c r="S595" s="11">
        <f>VLOOKUP(K595, orders!A:I, 5,FALSE)</f>
        <v>44247</v>
      </c>
      <c r="T595" s="7" t="str">
        <f>VLOOKUP(K595, orders!A:I, 6,FALSE)</f>
        <v>Genderfluid</v>
      </c>
      <c r="U595" s="7">
        <f>VLOOKUP(K595, orders!A:I, 7,FALSE)</f>
        <v>54</v>
      </c>
      <c r="V595" s="7" t="str">
        <f>VLOOKUP(K595, orders!A:I, 8,FALSE)</f>
        <v>Northern Territory</v>
      </c>
      <c r="W595" s="5">
        <f>VLOOKUP(P595, customers!A:D, 1, FALSE)</f>
        <v>326</v>
      </c>
      <c r="X595" s="7" t="str">
        <f>VLOOKUP(P595, customers!A:D, 2, FALSE)</f>
        <v>Meade Yglesia</v>
      </c>
      <c r="Y595" s="7"/>
    </row>
    <row r="596" spans="1:25">
      <c r="A596" s="2">
        <v>594</v>
      </c>
      <c r="B596" s="2" t="s">
        <v>3466</v>
      </c>
      <c r="C596" s="2" t="s">
        <v>3610</v>
      </c>
      <c r="D596" s="2" t="s">
        <v>3032</v>
      </c>
      <c r="E596" s="2" t="s">
        <v>3064</v>
      </c>
      <c r="F596" s="2">
        <v>90</v>
      </c>
      <c r="G596" s="2">
        <v>53</v>
      </c>
      <c r="H596" s="2" t="s">
        <v>3645</v>
      </c>
      <c r="I596" s="6">
        <f>VLOOKUP(A596, sales!A:F, 6,FALSE)</f>
        <v>214</v>
      </c>
      <c r="J596" s="7">
        <f>VLOOKUP(A596, sales!A:F, 1,FALSE)</f>
        <v>594</v>
      </c>
      <c r="K596" s="7">
        <f>VLOOKUP(A596, sales!A:F, 2,FALSE)</f>
        <v>126</v>
      </c>
      <c r="L596" s="7">
        <f>VLOOKUP(A596, sales!A:F, 3,FALSE)</f>
        <v>444</v>
      </c>
      <c r="M596" s="7">
        <f>VLOOKUP(A596, sales!A:F, 4,FALSE)</f>
        <v>107</v>
      </c>
      <c r="N596" s="7">
        <f>VLOOKUP(A596, sales!A:F, 5,FALSE)</f>
        <v>2</v>
      </c>
      <c r="O596" s="5">
        <f>VLOOKUP(K596, orders!A:I, 1,FALSE)</f>
        <v>126</v>
      </c>
      <c r="P596" s="7">
        <f>VLOOKUP(K596, orders!A:I, 2,FALSE)</f>
        <v>326</v>
      </c>
      <c r="Q596" s="7">
        <f>VLOOKUP(K596, orders!A:I, 3,FALSE)</f>
        <v>29536</v>
      </c>
      <c r="R596" s="10">
        <f>VLOOKUP(K596, orders!A:I, 4,FALSE)</f>
        <v>44227</v>
      </c>
      <c r="S596" s="11">
        <f>VLOOKUP(K596, orders!A:I, 5,FALSE)</f>
        <v>44247</v>
      </c>
      <c r="T596" s="7" t="str">
        <f>VLOOKUP(K596, orders!A:I, 6,FALSE)</f>
        <v>Genderfluid</v>
      </c>
      <c r="U596" s="7">
        <f>VLOOKUP(K596, orders!A:I, 7,FALSE)</f>
        <v>54</v>
      </c>
      <c r="V596" s="7" t="str">
        <f>VLOOKUP(K596, orders!A:I, 8,FALSE)</f>
        <v>Northern Territory</v>
      </c>
      <c r="W596" s="5">
        <f>VLOOKUP(P596, customers!A:D, 1, FALSE)</f>
        <v>326</v>
      </c>
      <c r="X596" s="7" t="str">
        <f>VLOOKUP(P596, customers!A:D, 2, FALSE)</f>
        <v>Meade Yglesia</v>
      </c>
      <c r="Y596" s="7"/>
    </row>
    <row r="597" spans="1:25">
      <c r="A597" s="2">
        <v>595</v>
      </c>
      <c r="B597" s="2" t="s">
        <v>3466</v>
      </c>
      <c r="C597" s="2" t="s">
        <v>3646</v>
      </c>
      <c r="D597" s="2" t="s">
        <v>3023</v>
      </c>
      <c r="E597" s="2" t="s">
        <v>3024</v>
      </c>
      <c r="F597" s="2">
        <v>118</v>
      </c>
      <c r="G597" s="2">
        <v>51</v>
      </c>
      <c r="H597" s="2" t="s">
        <v>3647</v>
      </c>
      <c r="I597" s="6">
        <f>VLOOKUP(A597, sales!A:F, 6,FALSE)</f>
        <v>192</v>
      </c>
      <c r="J597" s="7">
        <f>VLOOKUP(A597, sales!A:F, 1,FALSE)</f>
        <v>595</v>
      </c>
      <c r="K597" s="7">
        <f>VLOOKUP(A597, sales!A:F, 2,FALSE)</f>
        <v>126</v>
      </c>
      <c r="L597" s="7">
        <f>VLOOKUP(A597, sales!A:F, 3,FALSE)</f>
        <v>33</v>
      </c>
      <c r="M597" s="7">
        <f>VLOOKUP(A597, sales!A:F, 4,FALSE)</f>
        <v>96</v>
      </c>
      <c r="N597" s="7">
        <f>VLOOKUP(A597, sales!A:F, 5,FALSE)</f>
        <v>2</v>
      </c>
      <c r="O597" s="5">
        <f>VLOOKUP(K597, orders!A:I, 1,FALSE)</f>
        <v>126</v>
      </c>
      <c r="P597" s="7">
        <f>VLOOKUP(K597, orders!A:I, 2,FALSE)</f>
        <v>326</v>
      </c>
      <c r="Q597" s="7">
        <f>VLOOKUP(K597, orders!A:I, 3,FALSE)</f>
        <v>29536</v>
      </c>
      <c r="R597" s="10">
        <f>VLOOKUP(K597, orders!A:I, 4,FALSE)</f>
        <v>44227</v>
      </c>
      <c r="S597" s="11">
        <f>VLOOKUP(K597, orders!A:I, 5,FALSE)</f>
        <v>44247</v>
      </c>
      <c r="T597" s="7" t="str">
        <f>VLOOKUP(K597, orders!A:I, 6,FALSE)</f>
        <v>Genderfluid</v>
      </c>
      <c r="U597" s="7">
        <f>VLOOKUP(K597, orders!A:I, 7,FALSE)</f>
        <v>54</v>
      </c>
      <c r="V597" s="7" t="str">
        <f>VLOOKUP(K597, orders!A:I, 8,FALSE)</f>
        <v>Northern Territory</v>
      </c>
      <c r="W597" s="5">
        <f>VLOOKUP(P597, customers!A:D, 1, FALSE)</f>
        <v>326</v>
      </c>
      <c r="X597" s="7" t="str">
        <f>VLOOKUP(P597, customers!A:D, 2, FALSE)</f>
        <v>Meade Yglesia</v>
      </c>
      <c r="Y597" s="7"/>
    </row>
    <row r="598" spans="1:25">
      <c r="A598" s="2">
        <v>596</v>
      </c>
      <c r="B598" s="2" t="s">
        <v>3466</v>
      </c>
      <c r="C598" s="2" t="s">
        <v>3646</v>
      </c>
      <c r="D598" s="2" t="s">
        <v>3026</v>
      </c>
      <c r="E598" s="2" t="s">
        <v>3024</v>
      </c>
      <c r="F598" s="2">
        <v>118</v>
      </c>
      <c r="G598" s="2">
        <v>47</v>
      </c>
      <c r="H598" s="2" t="s">
        <v>3648</v>
      </c>
      <c r="I598" s="6">
        <f>VLOOKUP(A598, sales!A:F, 6,FALSE)</f>
        <v>224</v>
      </c>
      <c r="J598" s="7">
        <f>VLOOKUP(A598, sales!A:F, 1,FALSE)</f>
        <v>596</v>
      </c>
      <c r="K598" s="7">
        <f>VLOOKUP(A598, sales!A:F, 2,FALSE)</f>
        <v>126</v>
      </c>
      <c r="L598" s="7">
        <f>VLOOKUP(A598, sales!A:F, 3,FALSE)</f>
        <v>613</v>
      </c>
      <c r="M598" s="7">
        <f>VLOOKUP(A598, sales!A:F, 4,FALSE)</f>
        <v>112</v>
      </c>
      <c r="N598" s="7">
        <f>VLOOKUP(A598, sales!A:F, 5,FALSE)</f>
        <v>2</v>
      </c>
      <c r="O598" s="5">
        <f>VLOOKUP(K598, orders!A:I, 1,FALSE)</f>
        <v>126</v>
      </c>
      <c r="P598" s="7">
        <f>VLOOKUP(K598, orders!A:I, 2,FALSE)</f>
        <v>326</v>
      </c>
      <c r="Q598" s="7">
        <f>VLOOKUP(K598, orders!A:I, 3,FALSE)</f>
        <v>29536</v>
      </c>
      <c r="R598" s="10">
        <f>VLOOKUP(K598, orders!A:I, 4,FALSE)</f>
        <v>44227</v>
      </c>
      <c r="S598" s="11">
        <f>VLOOKUP(K598, orders!A:I, 5,FALSE)</f>
        <v>44247</v>
      </c>
      <c r="T598" s="7" t="str">
        <f>VLOOKUP(K598, orders!A:I, 6,FALSE)</f>
        <v>Genderfluid</v>
      </c>
      <c r="U598" s="7">
        <f>VLOOKUP(K598, orders!A:I, 7,FALSE)</f>
        <v>54</v>
      </c>
      <c r="V598" s="7" t="str">
        <f>VLOOKUP(K598, orders!A:I, 8,FALSE)</f>
        <v>Northern Territory</v>
      </c>
      <c r="W598" s="5">
        <f>VLOOKUP(P598, customers!A:D, 1, FALSE)</f>
        <v>326</v>
      </c>
      <c r="X598" s="7" t="str">
        <f>VLOOKUP(P598, customers!A:D, 2, FALSE)</f>
        <v>Meade Yglesia</v>
      </c>
      <c r="Y598" s="7"/>
    </row>
    <row r="599" spans="1:25">
      <c r="A599" s="2">
        <v>597</v>
      </c>
      <c r="B599" s="2" t="s">
        <v>3466</v>
      </c>
      <c r="C599" s="2" t="s">
        <v>3646</v>
      </c>
      <c r="D599" s="2" t="s">
        <v>3028</v>
      </c>
      <c r="E599" s="2" t="s">
        <v>3024</v>
      </c>
      <c r="F599" s="2">
        <v>118</v>
      </c>
      <c r="G599" s="2">
        <v>70</v>
      </c>
      <c r="H599" s="2" t="s">
        <v>3649</v>
      </c>
      <c r="I599" s="6">
        <f>VLOOKUP(A599, sales!A:F, 6,FALSE)</f>
        <v>315</v>
      </c>
      <c r="J599" s="7">
        <f>VLOOKUP(A599, sales!A:F, 1,FALSE)</f>
        <v>597</v>
      </c>
      <c r="K599" s="7">
        <f>VLOOKUP(A599, sales!A:F, 2,FALSE)</f>
        <v>126</v>
      </c>
      <c r="L599" s="7">
        <f>VLOOKUP(A599, sales!A:F, 3,FALSE)</f>
        <v>310</v>
      </c>
      <c r="M599" s="7">
        <f>VLOOKUP(A599, sales!A:F, 4,FALSE)</f>
        <v>105</v>
      </c>
      <c r="N599" s="7">
        <f>VLOOKUP(A599, sales!A:F, 5,FALSE)</f>
        <v>3</v>
      </c>
      <c r="O599" s="5">
        <f>VLOOKUP(K599, orders!A:I, 1,FALSE)</f>
        <v>126</v>
      </c>
      <c r="P599" s="7">
        <f>VLOOKUP(K599, orders!A:I, 2,FALSE)</f>
        <v>326</v>
      </c>
      <c r="Q599" s="7">
        <f>VLOOKUP(K599, orders!A:I, 3,FALSE)</f>
        <v>29536</v>
      </c>
      <c r="R599" s="10">
        <f>VLOOKUP(K599, orders!A:I, 4,FALSE)</f>
        <v>44227</v>
      </c>
      <c r="S599" s="11">
        <f>VLOOKUP(K599, orders!A:I, 5,FALSE)</f>
        <v>44247</v>
      </c>
      <c r="T599" s="7" t="str">
        <f>VLOOKUP(K599, orders!A:I, 6,FALSE)</f>
        <v>Genderfluid</v>
      </c>
      <c r="U599" s="7">
        <f>VLOOKUP(K599, orders!A:I, 7,FALSE)</f>
        <v>54</v>
      </c>
      <c r="V599" s="7" t="str">
        <f>VLOOKUP(K599, orders!A:I, 8,FALSE)</f>
        <v>Northern Territory</v>
      </c>
      <c r="W599" s="5">
        <f>VLOOKUP(P599, customers!A:D, 1, FALSE)</f>
        <v>326</v>
      </c>
      <c r="X599" s="7" t="str">
        <f>VLOOKUP(P599, customers!A:D, 2, FALSE)</f>
        <v>Meade Yglesia</v>
      </c>
      <c r="Y599" s="7"/>
    </row>
    <row r="600" spans="1:25">
      <c r="A600" s="2">
        <v>598</v>
      </c>
      <c r="B600" s="2" t="s">
        <v>3466</v>
      </c>
      <c r="C600" s="2" t="s">
        <v>3646</v>
      </c>
      <c r="D600" s="2" t="s">
        <v>3030</v>
      </c>
      <c r="E600" s="2" t="s">
        <v>3024</v>
      </c>
      <c r="F600" s="2">
        <v>118</v>
      </c>
      <c r="G600" s="2">
        <v>41</v>
      </c>
      <c r="H600" s="2" t="s">
        <v>3650</v>
      </c>
      <c r="I600" s="6">
        <f>VLOOKUP(A600, sales!A:F, 6,FALSE)</f>
        <v>282</v>
      </c>
      <c r="J600" s="7">
        <f>VLOOKUP(A600, sales!A:F, 1,FALSE)</f>
        <v>598</v>
      </c>
      <c r="K600" s="7">
        <f>VLOOKUP(A600, sales!A:F, 2,FALSE)</f>
        <v>127</v>
      </c>
      <c r="L600" s="7">
        <f>VLOOKUP(A600, sales!A:F, 3,FALSE)</f>
        <v>384</v>
      </c>
      <c r="M600" s="7">
        <f>VLOOKUP(A600, sales!A:F, 4,FALSE)</f>
        <v>94</v>
      </c>
      <c r="N600" s="7">
        <f>VLOOKUP(A600, sales!A:F, 5,FALSE)</f>
        <v>3</v>
      </c>
      <c r="O600" s="5">
        <f>VLOOKUP(K600, orders!A:I, 1,FALSE)</f>
        <v>127</v>
      </c>
      <c r="P600" s="7">
        <f>VLOOKUP(K600, orders!A:I, 2,FALSE)</f>
        <v>51</v>
      </c>
      <c r="Q600" s="7">
        <f>VLOOKUP(K600, orders!A:I, 3,FALSE)</f>
        <v>43262</v>
      </c>
      <c r="R600" s="10">
        <f>VLOOKUP(K600, orders!A:I, 4,FALSE)</f>
        <v>44287</v>
      </c>
      <c r="S600" s="11">
        <f>VLOOKUP(K600, orders!A:I, 5,FALSE)</f>
        <v>44297</v>
      </c>
      <c r="T600" s="7" t="str">
        <f>VLOOKUP(K600, orders!A:I, 6,FALSE)</f>
        <v>Non-binary</v>
      </c>
      <c r="U600" s="7">
        <f>VLOOKUP(K600, orders!A:I, 7,FALSE)</f>
        <v>52</v>
      </c>
      <c r="V600" s="7" t="str">
        <f>VLOOKUP(K600, orders!A:I, 8,FALSE)</f>
        <v>Northern Territory</v>
      </c>
      <c r="W600" s="5">
        <f>VLOOKUP(P600, customers!A:D, 1, FALSE)</f>
        <v>51</v>
      </c>
      <c r="X600" s="7" t="str">
        <f>VLOOKUP(P600, customers!A:D, 2, FALSE)</f>
        <v>Kayley Brosoli</v>
      </c>
      <c r="Y600" s="7"/>
    </row>
    <row r="601" spans="1:25">
      <c r="A601" s="2">
        <v>599</v>
      </c>
      <c r="B601" s="2" t="s">
        <v>3466</v>
      </c>
      <c r="C601" s="2" t="s">
        <v>3646</v>
      </c>
      <c r="D601" s="2" t="s">
        <v>3032</v>
      </c>
      <c r="E601" s="2" t="s">
        <v>3024</v>
      </c>
      <c r="F601" s="2">
        <v>118</v>
      </c>
      <c r="G601" s="2">
        <v>54</v>
      </c>
      <c r="H601" s="2" t="s">
        <v>3651</v>
      </c>
      <c r="I601" s="6">
        <f>VLOOKUP(A601, sales!A:F, 6,FALSE)</f>
        <v>294</v>
      </c>
      <c r="J601" s="7">
        <f>VLOOKUP(A601, sales!A:F, 1,FALSE)</f>
        <v>599</v>
      </c>
      <c r="K601" s="7">
        <f>VLOOKUP(A601, sales!A:F, 2,FALSE)</f>
        <v>127</v>
      </c>
      <c r="L601" s="7">
        <f>VLOOKUP(A601, sales!A:F, 3,FALSE)</f>
        <v>539</v>
      </c>
      <c r="M601" s="7">
        <f>VLOOKUP(A601, sales!A:F, 4,FALSE)</f>
        <v>98</v>
      </c>
      <c r="N601" s="7">
        <f>VLOOKUP(A601, sales!A:F, 5,FALSE)</f>
        <v>3</v>
      </c>
      <c r="O601" s="5">
        <f>VLOOKUP(K601, orders!A:I, 1,FALSE)</f>
        <v>127</v>
      </c>
      <c r="P601" s="7">
        <f>VLOOKUP(K601, orders!A:I, 2,FALSE)</f>
        <v>51</v>
      </c>
      <c r="Q601" s="7">
        <f>VLOOKUP(K601, orders!A:I, 3,FALSE)</f>
        <v>43262</v>
      </c>
      <c r="R601" s="10">
        <f>VLOOKUP(K601, orders!A:I, 4,FALSE)</f>
        <v>44287</v>
      </c>
      <c r="S601" s="11">
        <f>VLOOKUP(K601, orders!A:I, 5,FALSE)</f>
        <v>44297</v>
      </c>
      <c r="T601" s="7" t="str">
        <f>VLOOKUP(K601, orders!A:I, 6,FALSE)</f>
        <v>Non-binary</v>
      </c>
      <c r="U601" s="7">
        <f>VLOOKUP(K601, orders!A:I, 7,FALSE)</f>
        <v>52</v>
      </c>
      <c r="V601" s="7" t="str">
        <f>VLOOKUP(K601, orders!A:I, 8,FALSE)</f>
        <v>Northern Territory</v>
      </c>
      <c r="W601" s="5">
        <f>VLOOKUP(P601, customers!A:D, 1, FALSE)</f>
        <v>51</v>
      </c>
      <c r="X601" s="7" t="str">
        <f>VLOOKUP(P601, customers!A:D, 2, FALSE)</f>
        <v>Kayley Brosoli</v>
      </c>
      <c r="Y601" s="7"/>
    </row>
    <row r="602" spans="1:25">
      <c r="A602" s="2">
        <v>600</v>
      </c>
      <c r="B602" s="2" t="s">
        <v>3466</v>
      </c>
      <c r="C602" s="2" t="s">
        <v>3646</v>
      </c>
      <c r="D602" s="2" t="s">
        <v>3023</v>
      </c>
      <c r="E602" s="2" t="s">
        <v>3034</v>
      </c>
      <c r="F602" s="2">
        <v>118</v>
      </c>
      <c r="G602" s="2">
        <v>46</v>
      </c>
      <c r="H602" s="2" t="s">
        <v>3652</v>
      </c>
      <c r="I602" s="6">
        <f>VLOOKUP(A602, sales!A:F, 6,FALSE)</f>
        <v>102</v>
      </c>
      <c r="J602" s="7">
        <f>VLOOKUP(A602, sales!A:F, 1,FALSE)</f>
        <v>600</v>
      </c>
      <c r="K602" s="7">
        <f>VLOOKUP(A602, sales!A:F, 2,FALSE)</f>
        <v>127</v>
      </c>
      <c r="L602" s="7">
        <f>VLOOKUP(A602, sales!A:F, 3,FALSE)</f>
        <v>1138</v>
      </c>
      <c r="M602" s="7">
        <f>VLOOKUP(A602, sales!A:F, 4,FALSE)</f>
        <v>102</v>
      </c>
      <c r="N602" s="7">
        <f>VLOOKUP(A602, sales!A:F, 5,FALSE)</f>
        <v>1</v>
      </c>
      <c r="O602" s="5">
        <f>VLOOKUP(K602, orders!A:I, 1,FALSE)</f>
        <v>127</v>
      </c>
      <c r="P602" s="7">
        <f>VLOOKUP(K602, orders!A:I, 2,FALSE)</f>
        <v>51</v>
      </c>
      <c r="Q602" s="7">
        <f>VLOOKUP(K602, orders!A:I, 3,FALSE)</f>
        <v>43262</v>
      </c>
      <c r="R602" s="10">
        <f>VLOOKUP(K602, orders!A:I, 4,FALSE)</f>
        <v>44287</v>
      </c>
      <c r="S602" s="11">
        <f>VLOOKUP(K602, orders!A:I, 5,FALSE)</f>
        <v>44297</v>
      </c>
      <c r="T602" s="7" t="str">
        <f>VLOOKUP(K602, orders!A:I, 6,FALSE)</f>
        <v>Non-binary</v>
      </c>
      <c r="U602" s="7">
        <f>VLOOKUP(K602, orders!A:I, 7,FALSE)</f>
        <v>52</v>
      </c>
      <c r="V602" s="7" t="str">
        <f>VLOOKUP(K602, orders!A:I, 8,FALSE)</f>
        <v>Northern Territory</v>
      </c>
      <c r="W602" s="5">
        <f>VLOOKUP(P602, customers!A:D, 1, FALSE)</f>
        <v>51</v>
      </c>
      <c r="X602" s="7" t="str">
        <f>VLOOKUP(P602, customers!A:D, 2, FALSE)</f>
        <v>Kayley Brosoli</v>
      </c>
      <c r="Y602" s="7"/>
    </row>
    <row r="603" spans="1:25">
      <c r="A603" s="2">
        <v>601</v>
      </c>
      <c r="B603" s="2" t="s">
        <v>3466</v>
      </c>
      <c r="C603" s="2" t="s">
        <v>3646</v>
      </c>
      <c r="D603" s="2" t="s">
        <v>3026</v>
      </c>
      <c r="E603" s="2" t="s">
        <v>3034</v>
      </c>
      <c r="F603" s="2">
        <v>118</v>
      </c>
      <c r="G603" s="2">
        <v>69</v>
      </c>
      <c r="H603" s="2" t="s">
        <v>3653</v>
      </c>
      <c r="I603" s="6">
        <f>VLOOKUP(A603, sales!A:F, 6,FALSE)</f>
        <v>96</v>
      </c>
      <c r="J603" s="7">
        <f>VLOOKUP(A603, sales!A:F, 1,FALSE)</f>
        <v>601</v>
      </c>
      <c r="K603" s="7">
        <f>VLOOKUP(A603, sales!A:F, 2,FALSE)</f>
        <v>127</v>
      </c>
      <c r="L603" s="7">
        <f>VLOOKUP(A603, sales!A:F, 3,FALSE)</f>
        <v>34</v>
      </c>
      <c r="M603" s="7">
        <f>VLOOKUP(A603, sales!A:F, 4,FALSE)</f>
        <v>96</v>
      </c>
      <c r="N603" s="7">
        <f>VLOOKUP(A603, sales!A:F, 5,FALSE)</f>
        <v>1</v>
      </c>
      <c r="O603" s="5">
        <f>VLOOKUP(K603, orders!A:I, 1,FALSE)</f>
        <v>127</v>
      </c>
      <c r="P603" s="7">
        <f>VLOOKUP(K603, orders!A:I, 2,FALSE)</f>
        <v>51</v>
      </c>
      <c r="Q603" s="7">
        <f>VLOOKUP(K603, orders!A:I, 3,FALSE)</f>
        <v>43262</v>
      </c>
      <c r="R603" s="10">
        <f>VLOOKUP(K603, orders!A:I, 4,FALSE)</f>
        <v>44287</v>
      </c>
      <c r="S603" s="11">
        <f>VLOOKUP(K603, orders!A:I, 5,FALSE)</f>
        <v>44297</v>
      </c>
      <c r="T603" s="7" t="str">
        <f>VLOOKUP(K603, orders!A:I, 6,FALSE)</f>
        <v>Non-binary</v>
      </c>
      <c r="U603" s="7">
        <f>VLOOKUP(K603, orders!A:I, 7,FALSE)</f>
        <v>52</v>
      </c>
      <c r="V603" s="7" t="str">
        <f>VLOOKUP(K603, orders!A:I, 8,FALSE)</f>
        <v>Northern Territory</v>
      </c>
      <c r="W603" s="5">
        <f>VLOOKUP(P603, customers!A:D, 1, FALSE)</f>
        <v>51</v>
      </c>
      <c r="X603" s="7" t="str">
        <f>VLOOKUP(P603, customers!A:D, 2, FALSE)</f>
        <v>Kayley Brosoli</v>
      </c>
      <c r="Y603" s="7"/>
    </row>
    <row r="604" spans="1:25">
      <c r="A604" s="2">
        <v>602</v>
      </c>
      <c r="B604" s="2" t="s">
        <v>3466</v>
      </c>
      <c r="C604" s="2" t="s">
        <v>3646</v>
      </c>
      <c r="D604" s="2" t="s">
        <v>3028</v>
      </c>
      <c r="E604" s="2" t="s">
        <v>3034</v>
      </c>
      <c r="F604" s="2">
        <v>118</v>
      </c>
      <c r="G604" s="2">
        <v>54</v>
      </c>
      <c r="H604" s="2" t="s">
        <v>3654</v>
      </c>
      <c r="I604" s="6">
        <f>VLOOKUP(A604, sales!A:F, 6,FALSE)</f>
        <v>98</v>
      </c>
      <c r="J604" s="7">
        <f>VLOOKUP(A604, sales!A:F, 1,FALSE)</f>
        <v>602</v>
      </c>
      <c r="K604" s="7">
        <f>VLOOKUP(A604, sales!A:F, 2,FALSE)</f>
        <v>127</v>
      </c>
      <c r="L604" s="7">
        <f>VLOOKUP(A604, sales!A:F, 3,FALSE)</f>
        <v>542</v>
      </c>
      <c r="M604" s="7">
        <f>VLOOKUP(A604, sales!A:F, 4,FALSE)</f>
        <v>98</v>
      </c>
      <c r="N604" s="7">
        <f>VLOOKUP(A604, sales!A:F, 5,FALSE)</f>
        <v>1</v>
      </c>
      <c r="O604" s="5">
        <f>VLOOKUP(K604, orders!A:I, 1,FALSE)</f>
        <v>127</v>
      </c>
      <c r="P604" s="7">
        <f>VLOOKUP(K604, orders!A:I, 2,FALSE)</f>
        <v>51</v>
      </c>
      <c r="Q604" s="7">
        <f>VLOOKUP(K604, orders!A:I, 3,FALSE)</f>
        <v>43262</v>
      </c>
      <c r="R604" s="10">
        <f>VLOOKUP(K604, orders!A:I, 4,FALSE)</f>
        <v>44287</v>
      </c>
      <c r="S604" s="11">
        <f>VLOOKUP(K604, orders!A:I, 5,FALSE)</f>
        <v>44297</v>
      </c>
      <c r="T604" s="7" t="str">
        <f>VLOOKUP(K604, orders!A:I, 6,FALSE)</f>
        <v>Non-binary</v>
      </c>
      <c r="U604" s="7">
        <f>VLOOKUP(K604, orders!A:I, 7,FALSE)</f>
        <v>52</v>
      </c>
      <c r="V604" s="7" t="str">
        <f>VLOOKUP(K604, orders!A:I, 8,FALSE)</f>
        <v>Northern Territory</v>
      </c>
      <c r="W604" s="5">
        <f>VLOOKUP(P604, customers!A:D, 1, FALSE)</f>
        <v>51</v>
      </c>
      <c r="X604" s="7" t="str">
        <f>VLOOKUP(P604, customers!A:D, 2, FALSE)</f>
        <v>Kayley Brosoli</v>
      </c>
      <c r="Y604" s="7"/>
    </row>
    <row r="605" spans="1:25">
      <c r="A605" s="2">
        <v>603</v>
      </c>
      <c r="B605" s="2" t="s">
        <v>3466</v>
      </c>
      <c r="C605" s="2" t="s">
        <v>3646</v>
      </c>
      <c r="D605" s="2" t="s">
        <v>3030</v>
      </c>
      <c r="E605" s="2" t="s">
        <v>3034</v>
      </c>
      <c r="F605" s="2">
        <v>118</v>
      </c>
      <c r="G605" s="2">
        <v>79</v>
      </c>
      <c r="H605" s="2" t="s">
        <v>3655</v>
      </c>
      <c r="I605" s="6">
        <f>VLOOKUP(A605, sales!A:F, 6,FALSE)</f>
        <v>236</v>
      </c>
      <c r="J605" s="7">
        <f>VLOOKUP(A605, sales!A:F, 1,FALSE)</f>
        <v>603</v>
      </c>
      <c r="K605" s="7">
        <f>VLOOKUP(A605, sales!A:F, 2,FALSE)</f>
        <v>127</v>
      </c>
      <c r="L605" s="7">
        <f>VLOOKUP(A605, sales!A:F, 3,FALSE)</f>
        <v>477</v>
      </c>
      <c r="M605" s="7">
        <f>VLOOKUP(A605, sales!A:F, 4,FALSE)</f>
        <v>118</v>
      </c>
      <c r="N605" s="7">
        <f>VLOOKUP(A605, sales!A:F, 5,FALSE)</f>
        <v>2</v>
      </c>
      <c r="O605" s="5">
        <f>VLOOKUP(K605, orders!A:I, 1,FALSE)</f>
        <v>127</v>
      </c>
      <c r="P605" s="7">
        <f>VLOOKUP(K605, orders!A:I, 2,FALSE)</f>
        <v>51</v>
      </c>
      <c r="Q605" s="7">
        <f>VLOOKUP(K605, orders!A:I, 3,FALSE)</f>
        <v>43262</v>
      </c>
      <c r="R605" s="10">
        <f>VLOOKUP(K605, orders!A:I, 4,FALSE)</f>
        <v>44287</v>
      </c>
      <c r="S605" s="11">
        <f>VLOOKUP(K605, orders!A:I, 5,FALSE)</f>
        <v>44297</v>
      </c>
      <c r="T605" s="7" t="str">
        <f>VLOOKUP(K605, orders!A:I, 6,FALSE)</f>
        <v>Non-binary</v>
      </c>
      <c r="U605" s="7">
        <f>VLOOKUP(K605, orders!A:I, 7,FALSE)</f>
        <v>52</v>
      </c>
      <c r="V605" s="7" t="str">
        <f>VLOOKUP(K605, orders!A:I, 8,FALSE)</f>
        <v>Northern Territory</v>
      </c>
      <c r="W605" s="5">
        <f>VLOOKUP(P605, customers!A:D, 1, FALSE)</f>
        <v>51</v>
      </c>
      <c r="X605" s="7" t="str">
        <f>VLOOKUP(P605, customers!A:D, 2, FALSE)</f>
        <v>Kayley Brosoli</v>
      </c>
      <c r="Y605" s="7"/>
    </row>
    <row r="606" spans="1:25">
      <c r="A606" s="2">
        <v>604</v>
      </c>
      <c r="B606" s="2" t="s">
        <v>3466</v>
      </c>
      <c r="C606" s="2" t="s">
        <v>3646</v>
      </c>
      <c r="D606" s="2" t="s">
        <v>3032</v>
      </c>
      <c r="E606" s="2" t="s">
        <v>3034</v>
      </c>
      <c r="F606" s="2">
        <v>118</v>
      </c>
      <c r="G606" s="2">
        <v>75</v>
      </c>
      <c r="H606" s="2" t="s">
        <v>3656</v>
      </c>
      <c r="I606" s="6">
        <f>VLOOKUP(A606, sales!A:F, 6,FALSE)</f>
        <v>218</v>
      </c>
      <c r="J606" s="7">
        <f>VLOOKUP(A606, sales!A:F, 1,FALSE)</f>
        <v>604</v>
      </c>
      <c r="K606" s="7">
        <f>VLOOKUP(A606, sales!A:F, 2,FALSE)</f>
        <v>127</v>
      </c>
      <c r="L606" s="7">
        <f>VLOOKUP(A606, sales!A:F, 3,FALSE)</f>
        <v>328</v>
      </c>
      <c r="M606" s="7">
        <f>VLOOKUP(A606, sales!A:F, 4,FALSE)</f>
        <v>109</v>
      </c>
      <c r="N606" s="7">
        <f>VLOOKUP(A606, sales!A:F, 5,FALSE)</f>
        <v>2</v>
      </c>
      <c r="O606" s="5">
        <f>VLOOKUP(K606, orders!A:I, 1,FALSE)</f>
        <v>127</v>
      </c>
      <c r="P606" s="7">
        <f>VLOOKUP(K606, orders!A:I, 2,FALSE)</f>
        <v>51</v>
      </c>
      <c r="Q606" s="7">
        <f>VLOOKUP(K606, orders!A:I, 3,FALSE)</f>
        <v>43262</v>
      </c>
      <c r="R606" s="10">
        <f>VLOOKUP(K606, orders!A:I, 4,FALSE)</f>
        <v>44287</v>
      </c>
      <c r="S606" s="11">
        <f>VLOOKUP(K606, orders!A:I, 5,FALSE)</f>
        <v>44297</v>
      </c>
      <c r="T606" s="7" t="str">
        <f>VLOOKUP(K606, orders!A:I, 6,FALSE)</f>
        <v>Non-binary</v>
      </c>
      <c r="U606" s="7">
        <f>VLOOKUP(K606, orders!A:I, 7,FALSE)</f>
        <v>52</v>
      </c>
      <c r="V606" s="7" t="str">
        <f>VLOOKUP(K606, orders!A:I, 8,FALSE)</f>
        <v>Northern Territory</v>
      </c>
      <c r="W606" s="5">
        <f>VLOOKUP(P606, customers!A:D, 1, FALSE)</f>
        <v>51</v>
      </c>
      <c r="X606" s="7" t="str">
        <f>VLOOKUP(P606, customers!A:D, 2, FALSE)</f>
        <v>Kayley Brosoli</v>
      </c>
      <c r="Y606" s="7"/>
    </row>
    <row r="607" spans="1:25">
      <c r="A607" s="2">
        <v>605</v>
      </c>
      <c r="B607" s="2" t="s">
        <v>3466</v>
      </c>
      <c r="C607" s="2" t="s">
        <v>3646</v>
      </c>
      <c r="D607" s="2" t="s">
        <v>3023</v>
      </c>
      <c r="E607" s="2" t="s">
        <v>3040</v>
      </c>
      <c r="F607" s="2">
        <v>118</v>
      </c>
      <c r="G607" s="2">
        <v>46</v>
      </c>
      <c r="H607" s="2" t="s">
        <v>3657</v>
      </c>
      <c r="I607" s="6">
        <f>VLOOKUP(A607, sales!A:F, 6,FALSE)</f>
        <v>92</v>
      </c>
      <c r="J607" s="7">
        <f>VLOOKUP(A607, sales!A:F, 1,FALSE)</f>
        <v>605</v>
      </c>
      <c r="K607" s="7">
        <f>VLOOKUP(A607, sales!A:F, 2,FALSE)</f>
        <v>127</v>
      </c>
      <c r="L607" s="7">
        <f>VLOOKUP(A607, sales!A:F, 3,FALSE)</f>
        <v>121</v>
      </c>
      <c r="M607" s="7">
        <f>VLOOKUP(A607, sales!A:F, 4,FALSE)</f>
        <v>92</v>
      </c>
      <c r="N607" s="7">
        <f>VLOOKUP(A607, sales!A:F, 5,FALSE)</f>
        <v>1</v>
      </c>
      <c r="O607" s="5">
        <f>VLOOKUP(K607, orders!A:I, 1,FALSE)</f>
        <v>127</v>
      </c>
      <c r="P607" s="7">
        <f>VLOOKUP(K607, orders!A:I, 2,FALSE)</f>
        <v>51</v>
      </c>
      <c r="Q607" s="7">
        <f>VLOOKUP(K607, orders!A:I, 3,FALSE)</f>
        <v>43262</v>
      </c>
      <c r="R607" s="10">
        <f>VLOOKUP(K607, orders!A:I, 4,FALSE)</f>
        <v>44287</v>
      </c>
      <c r="S607" s="11">
        <f>VLOOKUP(K607, orders!A:I, 5,FALSE)</f>
        <v>44297</v>
      </c>
      <c r="T607" s="7" t="str">
        <f>VLOOKUP(K607, orders!A:I, 6,FALSE)</f>
        <v>Non-binary</v>
      </c>
      <c r="U607" s="7">
        <f>VLOOKUP(K607, orders!A:I, 7,FALSE)</f>
        <v>52</v>
      </c>
      <c r="V607" s="7" t="str">
        <f>VLOOKUP(K607, orders!A:I, 8,FALSE)</f>
        <v>Northern Territory</v>
      </c>
      <c r="W607" s="5">
        <f>VLOOKUP(P607, customers!A:D, 1, FALSE)</f>
        <v>51</v>
      </c>
      <c r="X607" s="7" t="str">
        <f>VLOOKUP(P607, customers!A:D, 2, FALSE)</f>
        <v>Kayley Brosoli</v>
      </c>
      <c r="Y607" s="7"/>
    </row>
    <row r="608" spans="1:25">
      <c r="A608" s="2">
        <v>606</v>
      </c>
      <c r="B608" s="2" t="s">
        <v>3466</v>
      </c>
      <c r="C608" s="2" t="s">
        <v>3646</v>
      </c>
      <c r="D608" s="2" t="s">
        <v>3026</v>
      </c>
      <c r="E608" s="2" t="s">
        <v>3040</v>
      </c>
      <c r="F608" s="2">
        <v>118</v>
      </c>
      <c r="G608" s="2">
        <v>79</v>
      </c>
      <c r="H608" s="2" t="s">
        <v>3658</v>
      </c>
      <c r="I608" s="6">
        <f>VLOOKUP(A608, sales!A:F, 6,FALSE)</f>
        <v>339</v>
      </c>
      <c r="J608" s="7">
        <f>VLOOKUP(A608, sales!A:F, 1,FALSE)</f>
        <v>606</v>
      </c>
      <c r="K608" s="7">
        <f>VLOOKUP(A608, sales!A:F, 2,FALSE)</f>
        <v>128</v>
      </c>
      <c r="L608" s="7">
        <f>VLOOKUP(A608, sales!A:F, 3,FALSE)</f>
        <v>674</v>
      </c>
      <c r="M608" s="7">
        <f>VLOOKUP(A608, sales!A:F, 4,FALSE)</f>
        <v>113</v>
      </c>
      <c r="N608" s="7">
        <f>VLOOKUP(A608, sales!A:F, 5,FALSE)</f>
        <v>3</v>
      </c>
      <c r="O608" s="5">
        <f>VLOOKUP(K608, orders!A:I, 1,FALSE)</f>
        <v>128</v>
      </c>
      <c r="P608" s="7">
        <f>VLOOKUP(K608, orders!A:I, 2,FALSE)</f>
        <v>936</v>
      </c>
      <c r="Q608" s="7">
        <f>VLOOKUP(K608, orders!A:I, 3,FALSE)</f>
        <v>17661</v>
      </c>
      <c r="R608" s="11">
        <f>VLOOKUP(K608, orders!A:I, 4,FALSE)</f>
        <v>44482</v>
      </c>
      <c r="S608" s="11">
        <f>VLOOKUP(K608, orders!A:I, 5,FALSE)</f>
        <v>44509</v>
      </c>
      <c r="T608" s="7" t="str">
        <f>VLOOKUP(K608, orders!A:I, 6,FALSE)</f>
        <v>Genderfluid</v>
      </c>
      <c r="U608" s="7">
        <f>VLOOKUP(K608, orders!A:I, 7,FALSE)</f>
        <v>77</v>
      </c>
      <c r="V608" s="7" t="str">
        <f>VLOOKUP(K608, orders!A:I, 8,FALSE)</f>
        <v>Australian Capital Territory</v>
      </c>
      <c r="W608" s="5">
        <f>VLOOKUP(P608, customers!A:D, 1, FALSE)</f>
        <v>936</v>
      </c>
      <c r="X608" s="7" t="str">
        <f>VLOOKUP(P608, customers!A:D, 2, FALSE)</f>
        <v>Mart Naismith</v>
      </c>
      <c r="Y608" s="7"/>
    </row>
    <row r="609" spans="1:25">
      <c r="A609" s="2">
        <v>607</v>
      </c>
      <c r="B609" s="2" t="s">
        <v>3466</v>
      </c>
      <c r="C609" s="2" t="s">
        <v>3646</v>
      </c>
      <c r="D609" s="2" t="s">
        <v>3028</v>
      </c>
      <c r="E609" s="2" t="s">
        <v>3040</v>
      </c>
      <c r="F609" s="2">
        <v>118</v>
      </c>
      <c r="G609" s="2">
        <v>64</v>
      </c>
      <c r="H609" s="2" t="s">
        <v>3659</v>
      </c>
      <c r="I609" s="6">
        <f>VLOOKUP(A609, sales!A:F, 6,FALSE)</f>
        <v>318</v>
      </c>
      <c r="J609" s="7">
        <f>VLOOKUP(A609, sales!A:F, 1,FALSE)</f>
        <v>607</v>
      </c>
      <c r="K609" s="7">
        <f>VLOOKUP(A609, sales!A:F, 2,FALSE)</f>
        <v>128</v>
      </c>
      <c r="L609" s="7">
        <f>VLOOKUP(A609, sales!A:F, 3,FALSE)</f>
        <v>240</v>
      </c>
      <c r="M609" s="7">
        <f>VLOOKUP(A609, sales!A:F, 4,FALSE)</f>
        <v>106</v>
      </c>
      <c r="N609" s="7">
        <f>VLOOKUP(A609, sales!A:F, 5,FALSE)</f>
        <v>3</v>
      </c>
      <c r="O609" s="5">
        <f>VLOOKUP(K609, orders!A:I, 1,FALSE)</f>
        <v>128</v>
      </c>
      <c r="P609" s="7">
        <f>VLOOKUP(K609, orders!A:I, 2,FALSE)</f>
        <v>936</v>
      </c>
      <c r="Q609" s="7">
        <f>VLOOKUP(K609, orders!A:I, 3,FALSE)</f>
        <v>17661</v>
      </c>
      <c r="R609" s="11">
        <f>VLOOKUP(K609, orders!A:I, 4,FALSE)</f>
        <v>44482</v>
      </c>
      <c r="S609" s="11">
        <f>VLOOKUP(K609, orders!A:I, 5,FALSE)</f>
        <v>44509</v>
      </c>
      <c r="T609" s="7" t="str">
        <f>VLOOKUP(K609, orders!A:I, 6,FALSE)</f>
        <v>Genderfluid</v>
      </c>
      <c r="U609" s="7">
        <f>VLOOKUP(K609, orders!A:I, 7,FALSE)</f>
        <v>77</v>
      </c>
      <c r="V609" s="7" t="str">
        <f>VLOOKUP(K609, orders!A:I, 8,FALSE)</f>
        <v>Australian Capital Territory</v>
      </c>
      <c r="W609" s="5">
        <f>VLOOKUP(P609, customers!A:D, 1, FALSE)</f>
        <v>936</v>
      </c>
      <c r="X609" s="7" t="str">
        <f>VLOOKUP(P609, customers!A:D, 2, FALSE)</f>
        <v>Mart Naismith</v>
      </c>
      <c r="Y609" s="7"/>
    </row>
    <row r="610" spans="1:25">
      <c r="A610" s="2">
        <v>608</v>
      </c>
      <c r="B610" s="2" t="s">
        <v>3466</v>
      </c>
      <c r="C610" s="2" t="s">
        <v>3646</v>
      </c>
      <c r="D610" s="2" t="s">
        <v>3030</v>
      </c>
      <c r="E610" s="2" t="s">
        <v>3040</v>
      </c>
      <c r="F610" s="2">
        <v>118</v>
      </c>
      <c r="G610" s="2">
        <v>50</v>
      </c>
      <c r="H610" s="2" t="s">
        <v>3660</v>
      </c>
      <c r="I610" s="6">
        <f>VLOOKUP(A610, sales!A:F, 6,FALSE)</f>
        <v>212</v>
      </c>
      <c r="J610" s="7">
        <f>VLOOKUP(A610, sales!A:F, 1,FALSE)</f>
        <v>608</v>
      </c>
      <c r="K610" s="7">
        <f>VLOOKUP(A610, sales!A:F, 2,FALSE)</f>
        <v>128</v>
      </c>
      <c r="L610" s="7">
        <f>VLOOKUP(A610, sales!A:F, 3,FALSE)</f>
        <v>1002</v>
      </c>
      <c r="M610" s="7">
        <f>VLOOKUP(A610, sales!A:F, 4,FALSE)</f>
        <v>106</v>
      </c>
      <c r="N610" s="7">
        <f>VLOOKUP(A610, sales!A:F, 5,FALSE)</f>
        <v>2</v>
      </c>
      <c r="O610" s="5">
        <f>VLOOKUP(K610, orders!A:I, 1,FALSE)</f>
        <v>128</v>
      </c>
      <c r="P610" s="7">
        <f>VLOOKUP(K610, orders!A:I, 2,FALSE)</f>
        <v>936</v>
      </c>
      <c r="Q610" s="7">
        <f>VLOOKUP(K610, orders!A:I, 3,FALSE)</f>
        <v>17661</v>
      </c>
      <c r="R610" s="11">
        <f>VLOOKUP(K610, orders!A:I, 4,FALSE)</f>
        <v>44482</v>
      </c>
      <c r="S610" s="11">
        <f>VLOOKUP(K610, orders!A:I, 5,FALSE)</f>
        <v>44509</v>
      </c>
      <c r="T610" s="7" t="str">
        <f>VLOOKUP(K610, orders!A:I, 6,FALSE)</f>
        <v>Genderfluid</v>
      </c>
      <c r="U610" s="7">
        <f>VLOOKUP(K610, orders!A:I, 7,FALSE)</f>
        <v>77</v>
      </c>
      <c r="V610" s="7" t="str">
        <f>VLOOKUP(K610, orders!A:I, 8,FALSE)</f>
        <v>Australian Capital Territory</v>
      </c>
      <c r="W610" s="5">
        <f>VLOOKUP(P610, customers!A:D, 1, FALSE)</f>
        <v>936</v>
      </c>
      <c r="X610" s="7" t="str">
        <f>VLOOKUP(P610, customers!A:D, 2, FALSE)</f>
        <v>Mart Naismith</v>
      </c>
      <c r="Y610" s="7"/>
    </row>
    <row r="611" spans="1:25">
      <c r="A611" s="2">
        <v>609</v>
      </c>
      <c r="B611" s="2" t="s">
        <v>3466</v>
      </c>
      <c r="C611" s="2" t="s">
        <v>3646</v>
      </c>
      <c r="D611" s="2" t="s">
        <v>3032</v>
      </c>
      <c r="E611" s="2" t="s">
        <v>3040</v>
      </c>
      <c r="F611" s="2">
        <v>118</v>
      </c>
      <c r="G611" s="2">
        <v>42</v>
      </c>
      <c r="H611" s="2" t="s">
        <v>3661</v>
      </c>
      <c r="I611" s="6">
        <f>VLOOKUP(A611, sales!A:F, 6,FALSE)</f>
        <v>218</v>
      </c>
      <c r="J611" s="7">
        <f>VLOOKUP(A611, sales!A:F, 1,FALSE)</f>
        <v>609</v>
      </c>
      <c r="K611" s="7">
        <f>VLOOKUP(A611, sales!A:F, 2,FALSE)</f>
        <v>128</v>
      </c>
      <c r="L611" s="7">
        <f>VLOOKUP(A611, sales!A:F, 3,FALSE)</f>
        <v>322</v>
      </c>
      <c r="M611" s="7">
        <f>VLOOKUP(A611, sales!A:F, 4,FALSE)</f>
        <v>109</v>
      </c>
      <c r="N611" s="7">
        <f>VLOOKUP(A611, sales!A:F, 5,FALSE)</f>
        <v>2</v>
      </c>
      <c r="O611" s="5">
        <f>VLOOKUP(K611, orders!A:I, 1,FALSE)</f>
        <v>128</v>
      </c>
      <c r="P611" s="7">
        <f>VLOOKUP(K611, orders!A:I, 2,FALSE)</f>
        <v>936</v>
      </c>
      <c r="Q611" s="7">
        <f>VLOOKUP(K611, orders!A:I, 3,FALSE)</f>
        <v>17661</v>
      </c>
      <c r="R611" s="11">
        <f>VLOOKUP(K611, orders!A:I, 4,FALSE)</f>
        <v>44482</v>
      </c>
      <c r="S611" s="11">
        <f>VLOOKUP(K611, orders!A:I, 5,FALSE)</f>
        <v>44509</v>
      </c>
      <c r="T611" s="7" t="str">
        <f>VLOOKUP(K611, orders!A:I, 6,FALSE)</f>
        <v>Genderfluid</v>
      </c>
      <c r="U611" s="7">
        <f>VLOOKUP(K611, orders!A:I, 7,FALSE)</f>
        <v>77</v>
      </c>
      <c r="V611" s="7" t="str">
        <f>VLOOKUP(K611, orders!A:I, 8,FALSE)</f>
        <v>Australian Capital Territory</v>
      </c>
      <c r="W611" s="5">
        <f>VLOOKUP(P611, customers!A:D, 1, FALSE)</f>
        <v>936</v>
      </c>
      <c r="X611" s="7" t="str">
        <f>VLOOKUP(P611, customers!A:D, 2, FALSE)</f>
        <v>Mart Naismith</v>
      </c>
      <c r="Y611" s="7"/>
    </row>
    <row r="612" spans="1:25">
      <c r="A612" s="2">
        <v>610</v>
      </c>
      <c r="B612" s="2" t="s">
        <v>3466</v>
      </c>
      <c r="C612" s="2" t="s">
        <v>3646</v>
      </c>
      <c r="D612" s="2" t="s">
        <v>3023</v>
      </c>
      <c r="E612" s="2" t="s">
        <v>3046</v>
      </c>
      <c r="F612" s="2">
        <v>118</v>
      </c>
      <c r="G612" s="2">
        <v>40</v>
      </c>
      <c r="H612" s="2" t="s">
        <v>3662</v>
      </c>
      <c r="I612" s="6">
        <f>VLOOKUP(A612, sales!A:F, 6,FALSE)</f>
        <v>351</v>
      </c>
      <c r="J612" s="7">
        <f>VLOOKUP(A612, sales!A:F, 1,FALSE)</f>
        <v>610</v>
      </c>
      <c r="K612" s="7">
        <f>VLOOKUP(A612, sales!A:F, 2,FALSE)</f>
        <v>128</v>
      </c>
      <c r="L612" s="7">
        <f>VLOOKUP(A612, sales!A:F, 3,FALSE)</f>
        <v>814</v>
      </c>
      <c r="M612" s="7">
        <f>VLOOKUP(A612, sales!A:F, 4,FALSE)</f>
        <v>117</v>
      </c>
      <c r="N612" s="7">
        <f>VLOOKUP(A612, sales!A:F, 5,FALSE)</f>
        <v>3</v>
      </c>
      <c r="O612" s="5">
        <f>VLOOKUP(K612, orders!A:I, 1,FALSE)</f>
        <v>128</v>
      </c>
      <c r="P612" s="7">
        <f>VLOOKUP(K612, orders!A:I, 2,FALSE)</f>
        <v>936</v>
      </c>
      <c r="Q612" s="7">
        <f>VLOOKUP(K612, orders!A:I, 3,FALSE)</f>
        <v>17661</v>
      </c>
      <c r="R612" s="11">
        <f>VLOOKUP(K612, orders!A:I, 4,FALSE)</f>
        <v>44482</v>
      </c>
      <c r="S612" s="11">
        <f>VLOOKUP(K612, orders!A:I, 5,FALSE)</f>
        <v>44509</v>
      </c>
      <c r="T612" s="7" t="str">
        <f>VLOOKUP(K612, orders!A:I, 6,FALSE)</f>
        <v>Genderfluid</v>
      </c>
      <c r="U612" s="7">
        <f>VLOOKUP(K612, orders!A:I, 7,FALSE)</f>
        <v>77</v>
      </c>
      <c r="V612" s="7" t="str">
        <f>VLOOKUP(K612, orders!A:I, 8,FALSE)</f>
        <v>Australian Capital Territory</v>
      </c>
      <c r="W612" s="5">
        <f>VLOOKUP(P612, customers!A:D, 1, FALSE)</f>
        <v>936</v>
      </c>
      <c r="X612" s="7" t="str">
        <f>VLOOKUP(P612, customers!A:D, 2, FALSE)</f>
        <v>Mart Naismith</v>
      </c>
      <c r="Y612" s="7"/>
    </row>
    <row r="613" spans="1:25">
      <c r="A613" s="2">
        <v>611</v>
      </c>
      <c r="B613" s="2" t="s">
        <v>3466</v>
      </c>
      <c r="C613" s="2" t="s">
        <v>3646</v>
      </c>
      <c r="D613" s="2" t="s">
        <v>3026</v>
      </c>
      <c r="E613" s="2" t="s">
        <v>3046</v>
      </c>
      <c r="F613" s="2">
        <v>118</v>
      </c>
      <c r="G613" s="2">
        <v>62</v>
      </c>
      <c r="H613" s="2" t="s">
        <v>3663</v>
      </c>
      <c r="I613" s="6">
        <f>VLOOKUP(A613, sales!A:F, 6,FALSE)</f>
        <v>98</v>
      </c>
      <c r="J613" s="7">
        <f>VLOOKUP(A613, sales!A:F, 1,FALSE)</f>
        <v>611</v>
      </c>
      <c r="K613" s="7">
        <f>VLOOKUP(A613, sales!A:F, 2,FALSE)</f>
        <v>128</v>
      </c>
      <c r="L613" s="7">
        <f>VLOOKUP(A613, sales!A:F, 3,FALSE)</f>
        <v>185</v>
      </c>
      <c r="M613" s="7">
        <f>VLOOKUP(A613, sales!A:F, 4,FALSE)</f>
        <v>98</v>
      </c>
      <c r="N613" s="7">
        <f>VLOOKUP(A613, sales!A:F, 5,FALSE)</f>
        <v>1</v>
      </c>
      <c r="O613" s="5">
        <f>VLOOKUP(K613, orders!A:I, 1,FALSE)</f>
        <v>128</v>
      </c>
      <c r="P613" s="7">
        <f>VLOOKUP(K613, orders!A:I, 2,FALSE)</f>
        <v>936</v>
      </c>
      <c r="Q613" s="7">
        <f>VLOOKUP(K613, orders!A:I, 3,FALSE)</f>
        <v>17661</v>
      </c>
      <c r="R613" s="11">
        <f>VLOOKUP(K613, orders!A:I, 4,FALSE)</f>
        <v>44482</v>
      </c>
      <c r="S613" s="11">
        <f>VLOOKUP(K613, orders!A:I, 5,FALSE)</f>
        <v>44509</v>
      </c>
      <c r="T613" s="7" t="str">
        <f>VLOOKUP(K613, orders!A:I, 6,FALSE)</f>
        <v>Genderfluid</v>
      </c>
      <c r="U613" s="7">
        <f>VLOOKUP(K613, orders!A:I, 7,FALSE)</f>
        <v>77</v>
      </c>
      <c r="V613" s="7" t="str">
        <f>VLOOKUP(K613, orders!A:I, 8,FALSE)</f>
        <v>Australian Capital Territory</v>
      </c>
      <c r="W613" s="5">
        <f>VLOOKUP(P613, customers!A:D, 1, FALSE)</f>
        <v>936</v>
      </c>
      <c r="X613" s="7" t="str">
        <f>VLOOKUP(P613, customers!A:D, 2, FALSE)</f>
        <v>Mart Naismith</v>
      </c>
      <c r="Y613" s="7"/>
    </row>
    <row r="614" spans="1:25">
      <c r="A614" s="2">
        <v>612</v>
      </c>
      <c r="B614" s="2" t="s">
        <v>3466</v>
      </c>
      <c r="C614" s="2" t="s">
        <v>3646</v>
      </c>
      <c r="D614" s="2" t="s">
        <v>3028</v>
      </c>
      <c r="E614" s="2" t="s">
        <v>3046</v>
      </c>
      <c r="F614" s="2">
        <v>118</v>
      </c>
      <c r="G614" s="2">
        <v>46</v>
      </c>
      <c r="H614" s="2" t="s">
        <v>3664</v>
      </c>
      <c r="I614" s="6">
        <f>VLOOKUP(A614, sales!A:F, 6,FALSE)</f>
        <v>182</v>
      </c>
      <c r="J614" s="7">
        <f>VLOOKUP(A614, sales!A:F, 1,FALSE)</f>
        <v>612</v>
      </c>
      <c r="K614" s="7">
        <f>VLOOKUP(A614, sales!A:F, 2,FALSE)</f>
        <v>128</v>
      </c>
      <c r="L614" s="7">
        <f>VLOOKUP(A614, sales!A:F, 3,FALSE)</f>
        <v>787</v>
      </c>
      <c r="M614" s="7">
        <f>VLOOKUP(A614, sales!A:F, 4,FALSE)</f>
        <v>91</v>
      </c>
      <c r="N614" s="7">
        <f>VLOOKUP(A614, sales!A:F, 5,FALSE)</f>
        <v>2</v>
      </c>
      <c r="O614" s="5">
        <f>VLOOKUP(K614, orders!A:I, 1,FALSE)</f>
        <v>128</v>
      </c>
      <c r="P614" s="7">
        <f>VLOOKUP(K614, orders!A:I, 2,FALSE)</f>
        <v>936</v>
      </c>
      <c r="Q614" s="7">
        <f>VLOOKUP(K614, orders!A:I, 3,FALSE)</f>
        <v>17661</v>
      </c>
      <c r="R614" s="11">
        <f>VLOOKUP(K614, orders!A:I, 4,FALSE)</f>
        <v>44482</v>
      </c>
      <c r="S614" s="11">
        <f>VLOOKUP(K614, orders!A:I, 5,FALSE)</f>
        <v>44509</v>
      </c>
      <c r="T614" s="7" t="str">
        <f>VLOOKUP(K614, orders!A:I, 6,FALSE)</f>
        <v>Genderfluid</v>
      </c>
      <c r="U614" s="7">
        <f>VLOOKUP(K614, orders!A:I, 7,FALSE)</f>
        <v>77</v>
      </c>
      <c r="V614" s="7" t="str">
        <f>VLOOKUP(K614, orders!A:I, 8,FALSE)</f>
        <v>Australian Capital Territory</v>
      </c>
      <c r="W614" s="5">
        <f>VLOOKUP(P614, customers!A:D, 1, FALSE)</f>
        <v>936</v>
      </c>
      <c r="X614" s="7" t="str">
        <f>VLOOKUP(P614, customers!A:D, 2, FALSE)</f>
        <v>Mart Naismith</v>
      </c>
      <c r="Y614" s="7"/>
    </row>
    <row r="615" spans="1:25">
      <c r="A615" s="2">
        <v>613</v>
      </c>
      <c r="B615" s="2" t="s">
        <v>3466</v>
      </c>
      <c r="C615" s="2" t="s">
        <v>3646</v>
      </c>
      <c r="D615" s="2" t="s">
        <v>3030</v>
      </c>
      <c r="E615" s="2" t="s">
        <v>3046</v>
      </c>
      <c r="F615" s="2">
        <v>118</v>
      </c>
      <c r="G615" s="2">
        <v>63</v>
      </c>
      <c r="H615" s="2" t="s">
        <v>3665</v>
      </c>
      <c r="I615" s="6">
        <f>VLOOKUP(A615, sales!A:F, 6,FALSE)</f>
        <v>180</v>
      </c>
      <c r="J615" s="7">
        <f>VLOOKUP(A615, sales!A:F, 1,FALSE)</f>
        <v>613</v>
      </c>
      <c r="K615" s="7">
        <f>VLOOKUP(A615, sales!A:F, 2,FALSE)</f>
        <v>129</v>
      </c>
      <c r="L615" s="7">
        <f>VLOOKUP(A615, sales!A:F, 3,FALSE)</f>
        <v>1026</v>
      </c>
      <c r="M615" s="7">
        <f>VLOOKUP(A615, sales!A:F, 4,FALSE)</f>
        <v>90</v>
      </c>
      <c r="N615" s="7">
        <f>VLOOKUP(A615, sales!A:F, 5,FALSE)</f>
        <v>2</v>
      </c>
      <c r="O615" s="5">
        <f>VLOOKUP(K615, orders!A:I, 1,FALSE)</f>
        <v>129</v>
      </c>
      <c r="P615" s="7">
        <f>VLOOKUP(K615, orders!A:I, 2,FALSE)</f>
        <v>428</v>
      </c>
      <c r="Q615" s="7">
        <f>VLOOKUP(K615, orders!A:I, 3,FALSE)</f>
        <v>42185</v>
      </c>
      <c r="R615" s="10">
        <f>VLOOKUP(K615, orders!A:I, 4,FALSE)</f>
        <v>44340</v>
      </c>
      <c r="S615" s="11">
        <f>VLOOKUP(K615, orders!A:I, 5,FALSE)</f>
        <v>44343</v>
      </c>
      <c r="T615" s="7" t="str">
        <f>VLOOKUP(K615, orders!A:I, 6,FALSE)</f>
        <v>Polygender</v>
      </c>
      <c r="U615" s="7">
        <f>VLOOKUP(K615, orders!A:I, 7,FALSE)</f>
        <v>66</v>
      </c>
      <c r="V615" s="7" t="str">
        <f>VLOOKUP(K615, orders!A:I, 8,FALSE)</f>
        <v>Australian Capital Territory</v>
      </c>
      <c r="W615" s="5">
        <f>VLOOKUP(P615, customers!A:D, 1, FALSE)</f>
        <v>428</v>
      </c>
      <c r="X615" s="7" t="str">
        <f>VLOOKUP(P615, customers!A:D, 2, FALSE)</f>
        <v>Jammal Varcoe</v>
      </c>
      <c r="Y615" s="7"/>
    </row>
    <row r="616" spans="1:25">
      <c r="A616" s="2">
        <v>614</v>
      </c>
      <c r="B616" s="2" t="s">
        <v>3466</v>
      </c>
      <c r="C616" s="2" t="s">
        <v>3646</v>
      </c>
      <c r="D616" s="2" t="s">
        <v>3032</v>
      </c>
      <c r="E616" s="2" t="s">
        <v>3046</v>
      </c>
      <c r="F616" s="2">
        <v>118</v>
      </c>
      <c r="G616" s="2">
        <v>64</v>
      </c>
      <c r="H616" s="2" t="s">
        <v>3666</v>
      </c>
      <c r="I616" s="6">
        <f>VLOOKUP(A616, sales!A:F, 6,FALSE)</f>
        <v>100</v>
      </c>
      <c r="J616" s="7">
        <f>VLOOKUP(A616, sales!A:F, 1,FALSE)</f>
        <v>614</v>
      </c>
      <c r="K616" s="7">
        <f>VLOOKUP(A616, sales!A:F, 2,FALSE)</f>
        <v>129</v>
      </c>
      <c r="L616" s="7">
        <f>VLOOKUP(A616, sales!A:F, 3,FALSE)</f>
        <v>570</v>
      </c>
      <c r="M616" s="7">
        <f>VLOOKUP(A616, sales!A:F, 4,FALSE)</f>
        <v>100</v>
      </c>
      <c r="N616" s="7">
        <f>VLOOKUP(A616, sales!A:F, 5,FALSE)</f>
        <v>1</v>
      </c>
      <c r="O616" s="5">
        <f>VLOOKUP(K616, orders!A:I, 1,FALSE)</f>
        <v>129</v>
      </c>
      <c r="P616" s="7">
        <f>VLOOKUP(K616, orders!A:I, 2,FALSE)</f>
        <v>428</v>
      </c>
      <c r="Q616" s="7">
        <f>VLOOKUP(K616, orders!A:I, 3,FALSE)</f>
        <v>42185</v>
      </c>
      <c r="R616" s="10">
        <f>VLOOKUP(K616, orders!A:I, 4,FALSE)</f>
        <v>44340</v>
      </c>
      <c r="S616" s="11">
        <f>VLOOKUP(K616, orders!A:I, 5,FALSE)</f>
        <v>44343</v>
      </c>
      <c r="T616" s="7" t="str">
        <f>VLOOKUP(K616, orders!A:I, 6,FALSE)</f>
        <v>Polygender</v>
      </c>
      <c r="U616" s="7">
        <f>VLOOKUP(K616, orders!A:I, 7,FALSE)</f>
        <v>66</v>
      </c>
      <c r="V616" s="7" t="str">
        <f>VLOOKUP(K616, orders!A:I, 8,FALSE)</f>
        <v>Australian Capital Territory</v>
      </c>
      <c r="W616" s="5">
        <f>VLOOKUP(P616, customers!A:D, 1, FALSE)</f>
        <v>428</v>
      </c>
      <c r="X616" s="7" t="str">
        <f>VLOOKUP(P616, customers!A:D, 2, FALSE)</f>
        <v>Jammal Varcoe</v>
      </c>
      <c r="Y616" s="7"/>
    </row>
    <row r="617" spans="1:25">
      <c r="A617" s="2">
        <v>615</v>
      </c>
      <c r="B617" s="2" t="s">
        <v>3466</v>
      </c>
      <c r="C617" s="2" t="s">
        <v>3646</v>
      </c>
      <c r="D617" s="2" t="s">
        <v>3023</v>
      </c>
      <c r="E617" s="2" t="s">
        <v>3052</v>
      </c>
      <c r="F617" s="2">
        <v>118</v>
      </c>
      <c r="G617" s="2">
        <v>54</v>
      </c>
      <c r="H617" s="2" t="s">
        <v>3667</v>
      </c>
      <c r="I617" s="6">
        <f>VLOOKUP(A617, sales!A:F, 6,FALSE)</f>
        <v>226</v>
      </c>
      <c r="J617" s="7">
        <f>VLOOKUP(A617, sales!A:F, 1,FALSE)</f>
        <v>615</v>
      </c>
      <c r="K617" s="7">
        <f>VLOOKUP(A617, sales!A:F, 2,FALSE)</f>
        <v>129</v>
      </c>
      <c r="L617" s="7">
        <f>VLOOKUP(A617, sales!A:F, 3,FALSE)</f>
        <v>872</v>
      </c>
      <c r="M617" s="7">
        <f>VLOOKUP(A617, sales!A:F, 4,FALSE)</f>
        <v>113</v>
      </c>
      <c r="N617" s="7">
        <f>VLOOKUP(A617, sales!A:F, 5,FALSE)</f>
        <v>2</v>
      </c>
      <c r="O617" s="5">
        <f>VLOOKUP(K617, orders!A:I, 1,FALSE)</f>
        <v>129</v>
      </c>
      <c r="P617" s="7">
        <f>VLOOKUP(K617, orders!A:I, 2,FALSE)</f>
        <v>428</v>
      </c>
      <c r="Q617" s="7">
        <f>VLOOKUP(K617, orders!A:I, 3,FALSE)</f>
        <v>42185</v>
      </c>
      <c r="R617" s="10">
        <f>VLOOKUP(K617, orders!A:I, 4,FALSE)</f>
        <v>44340</v>
      </c>
      <c r="S617" s="11">
        <f>VLOOKUP(K617, orders!A:I, 5,FALSE)</f>
        <v>44343</v>
      </c>
      <c r="T617" s="7" t="str">
        <f>VLOOKUP(K617, orders!A:I, 6,FALSE)</f>
        <v>Polygender</v>
      </c>
      <c r="U617" s="7">
        <f>VLOOKUP(K617, orders!A:I, 7,FALSE)</f>
        <v>66</v>
      </c>
      <c r="V617" s="7" t="str">
        <f>VLOOKUP(K617, orders!A:I, 8,FALSE)</f>
        <v>Australian Capital Territory</v>
      </c>
      <c r="W617" s="5">
        <f>VLOOKUP(P617, customers!A:D, 1, FALSE)</f>
        <v>428</v>
      </c>
      <c r="X617" s="7" t="str">
        <f>VLOOKUP(P617, customers!A:D, 2, FALSE)</f>
        <v>Jammal Varcoe</v>
      </c>
      <c r="Y617" s="7"/>
    </row>
    <row r="618" spans="1:25">
      <c r="A618" s="2">
        <v>616</v>
      </c>
      <c r="B618" s="2" t="s">
        <v>3466</v>
      </c>
      <c r="C618" s="2" t="s">
        <v>3646</v>
      </c>
      <c r="D618" s="2" t="s">
        <v>3026</v>
      </c>
      <c r="E618" s="2" t="s">
        <v>3052</v>
      </c>
      <c r="F618" s="2">
        <v>118</v>
      </c>
      <c r="G618" s="2">
        <v>53</v>
      </c>
      <c r="H618" s="2" t="s">
        <v>3668</v>
      </c>
      <c r="I618" s="6">
        <f>VLOOKUP(A618, sales!A:F, 6,FALSE)</f>
        <v>95</v>
      </c>
      <c r="J618" s="7">
        <f>VLOOKUP(A618, sales!A:F, 1,FALSE)</f>
        <v>616</v>
      </c>
      <c r="K618" s="7">
        <f>VLOOKUP(A618, sales!A:F, 2,FALSE)</f>
        <v>130</v>
      </c>
      <c r="L618" s="7">
        <f>VLOOKUP(A618, sales!A:F, 3,FALSE)</f>
        <v>250</v>
      </c>
      <c r="M618" s="7">
        <f>VLOOKUP(A618, sales!A:F, 4,FALSE)</f>
        <v>95</v>
      </c>
      <c r="N618" s="7">
        <f>VLOOKUP(A618, sales!A:F, 5,FALSE)</f>
        <v>1</v>
      </c>
      <c r="O618" s="5">
        <f>VLOOKUP(K618, orders!A:I, 1,FALSE)</f>
        <v>130</v>
      </c>
      <c r="P618" s="7">
        <f>VLOOKUP(K618, orders!A:I, 2,FALSE)</f>
        <v>439</v>
      </c>
      <c r="Q618" s="7">
        <f>VLOOKUP(K618, orders!A:I, 3,FALSE)</f>
        <v>12827</v>
      </c>
      <c r="R618" s="10">
        <f>VLOOKUP(K618, orders!A:I, 4,FALSE)</f>
        <v>44367</v>
      </c>
      <c r="S618" s="11">
        <f>VLOOKUP(K618, orders!A:I, 5,FALSE)</f>
        <v>44392</v>
      </c>
      <c r="T618" s="7" t="str">
        <f>VLOOKUP(K618, orders!A:I, 6,FALSE)</f>
        <v>Female</v>
      </c>
      <c r="U618" s="7">
        <f>VLOOKUP(K618, orders!A:I, 7,FALSE)</f>
        <v>75</v>
      </c>
      <c r="V618" s="7" t="str">
        <f>VLOOKUP(K618, orders!A:I, 8,FALSE)</f>
        <v>Victoria</v>
      </c>
      <c r="W618" s="5">
        <f>VLOOKUP(P618, customers!A:D, 1, FALSE)</f>
        <v>439</v>
      </c>
      <c r="X618" s="7" t="str">
        <f>VLOOKUP(P618, customers!A:D, 2, FALSE)</f>
        <v>Daren Airs</v>
      </c>
      <c r="Y618" s="7"/>
    </row>
    <row r="619" spans="1:25">
      <c r="A619" s="2">
        <v>617</v>
      </c>
      <c r="B619" s="2" t="s">
        <v>3466</v>
      </c>
      <c r="C619" s="2" t="s">
        <v>3646</v>
      </c>
      <c r="D619" s="2" t="s">
        <v>3028</v>
      </c>
      <c r="E619" s="2" t="s">
        <v>3052</v>
      </c>
      <c r="F619" s="2">
        <v>118</v>
      </c>
      <c r="G619" s="2">
        <v>57</v>
      </c>
      <c r="H619" s="2" t="s">
        <v>3669</v>
      </c>
      <c r="I619" s="6">
        <f>VLOOKUP(A619, sales!A:F, 6,FALSE)</f>
        <v>318</v>
      </c>
      <c r="J619" s="7">
        <f>VLOOKUP(A619, sales!A:F, 1,FALSE)</f>
        <v>617</v>
      </c>
      <c r="K619" s="7">
        <f>VLOOKUP(A619, sales!A:F, 2,FALSE)</f>
        <v>131</v>
      </c>
      <c r="L619" s="7">
        <f>VLOOKUP(A619, sales!A:F, 3,FALSE)</f>
        <v>215</v>
      </c>
      <c r="M619" s="7">
        <f>VLOOKUP(A619, sales!A:F, 4,FALSE)</f>
        <v>106</v>
      </c>
      <c r="N619" s="7">
        <f>VLOOKUP(A619, sales!A:F, 5,FALSE)</f>
        <v>3</v>
      </c>
      <c r="O619" s="5">
        <f>VLOOKUP(K619, orders!A:I, 1,FALSE)</f>
        <v>131</v>
      </c>
      <c r="P619" s="7">
        <f>VLOOKUP(K619, orders!A:I, 2,FALSE)</f>
        <v>629</v>
      </c>
      <c r="Q619" s="7">
        <f>VLOOKUP(K619, orders!A:I, 3,FALSE)</f>
        <v>52850</v>
      </c>
      <c r="R619" s="10">
        <f>VLOOKUP(K619, orders!A:I, 4,FALSE)</f>
        <v>44459</v>
      </c>
      <c r="S619" s="11">
        <f>VLOOKUP(K619, orders!A:I, 5,FALSE)</f>
        <v>44463</v>
      </c>
      <c r="T619" s="7" t="str">
        <f>VLOOKUP(K619, orders!A:I, 6,FALSE)</f>
        <v>Male</v>
      </c>
      <c r="U619" s="7">
        <f>VLOOKUP(K619, orders!A:I, 7,FALSE)</f>
        <v>53</v>
      </c>
      <c r="V619" s="7" t="str">
        <f>VLOOKUP(K619, orders!A:I, 8,FALSE)</f>
        <v>Western Australia</v>
      </c>
      <c r="W619" s="5">
        <f>VLOOKUP(P619, customers!A:D, 1, FALSE)</f>
        <v>629</v>
      </c>
      <c r="X619" s="7" t="str">
        <f>VLOOKUP(P619, customers!A:D, 2, FALSE)</f>
        <v>Sigismundo Basek</v>
      </c>
      <c r="Y619" s="7"/>
    </row>
    <row r="620" spans="1:25">
      <c r="A620" s="2">
        <v>618</v>
      </c>
      <c r="B620" s="2" t="s">
        <v>3466</v>
      </c>
      <c r="C620" s="2" t="s">
        <v>3646</v>
      </c>
      <c r="D620" s="2" t="s">
        <v>3030</v>
      </c>
      <c r="E620" s="2" t="s">
        <v>3052</v>
      </c>
      <c r="F620" s="2">
        <v>118</v>
      </c>
      <c r="G620" s="2">
        <v>68</v>
      </c>
      <c r="H620" s="2" t="s">
        <v>3670</v>
      </c>
      <c r="I620" s="6">
        <f>VLOOKUP(A620, sales!A:F, 6,FALSE)</f>
        <v>98</v>
      </c>
      <c r="J620" s="7">
        <f>VLOOKUP(A620, sales!A:F, 1,FALSE)</f>
        <v>618</v>
      </c>
      <c r="K620" s="7">
        <f>VLOOKUP(A620, sales!A:F, 2,FALSE)</f>
        <v>131</v>
      </c>
      <c r="L620" s="7">
        <f>VLOOKUP(A620, sales!A:F, 3,FALSE)</f>
        <v>535</v>
      </c>
      <c r="M620" s="7">
        <f>VLOOKUP(A620, sales!A:F, 4,FALSE)</f>
        <v>98</v>
      </c>
      <c r="N620" s="7">
        <f>VLOOKUP(A620, sales!A:F, 5,FALSE)</f>
        <v>1</v>
      </c>
      <c r="O620" s="5">
        <f>VLOOKUP(K620, orders!A:I, 1,FALSE)</f>
        <v>131</v>
      </c>
      <c r="P620" s="7">
        <f>VLOOKUP(K620, orders!A:I, 2,FALSE)</f>
        <v>629</v>
      </c>
      <c r="Q620" s="7">
        <f>VLOOKUP(K620, orders!A:I, 3,FALSE)</f>
        <v>52850</v>
      </c>
      <c r="R620" s="10">
        <f>VLOOKUP(K620, orders!A:I, 4,FALSE)</f>
        <v>44459</v>
      </c>
      <c r="S620" s="11">
        <f>VLOOKUP(K620, orders!A:I, 5,FALSE)</f>
        <v>44463</v>
      </c>
      <c r="T620" s="7" t="str">
        <f>VLOOKUP(K620, orders!A:I, 6,FALSE)</f>
        <v>Male</v>
      </c>
      <c r="U620" s="7">
        <f>VLOOKUP(K620, orders!A:I, 7,FALSE)</f>
        <v>53</v>
      </c>
      <c r="V620" s="7" t="str">
        <f>VLOOKUP(K620, orders!A:I, 8,FALSE)</f>
        <v>Western Australia</v>
      </c>
      <c r="W620" s="5">
        <f>VLOOKUP(P620, customers!A:D, 1, FALSE)</f>
        <v>629</v>
      </c>
      <c r="X620" s="7" t="str">
        <f>VLOOKUP(P620, customers!A:D, 2, FALSE)</f>
        <v>Sigismundo Basek</v>
      </c>
      <c r="Y620" s="7"/>
    </row>
    <row r="621" spans="1:25">
      <c r="A621" s="2">
        <v>619</v>
      </c>
      <c r="B621" s="2" t="s">
        <v>3466</v>
      </c>
      <c r="C621" s="2" t="s">
        <v>3646</v>
      </c>
      <c r="D621" s="2" t="s">
        <v>3032</v>
      </c>
      <c r="E621" s="2" t="s">
        <v>3052</v>
      </c>
      <c r="F621" s="2">
        <v>118</v>
      </c>
      <c r="G621" s="2">
        <v>57</v>
      </c>
      <c r="H621" s="2" t="s">
        <v>3671</v>
      </c>
      <c r="I621" s="6">
        <f>VLOOKUP(A621, sales!A:F, 6,FALSE)</f>
        <v>226</v>
      </c>
      <c r="J621" s="7">
        <f>VLOOKUP(A621, sales!A:F, 1,FALSE)</f>
        <v>619</v>
      </c>
      <c r="K621" s="7">
        <f>VLOOKUP(A621, sales!A:F, 2,FALSE)</f>
        <v>131</v>
      </c>
      <c r="L621" s="7">
        <f>VLOOKUP(A621, sales!A:F, 3,FALSE)</f>
        <v>865</v>
      </c>
      <c r="M621" s="7">
        <f>VLOOKUP(A621, sales!A:F, 4,FALSE)</f>
        <v>113</v>
      </c>
      <c r="N621" s="7">
        <f>VLOOKUP(A621, sales!A:F, 5,FALSE)</f>
        <v>2</v>
      </c>
      <c r="O621" s="5">
        <f>VLOOKUP(K621, orders!A:I, 1,FALSE)</f>
        <v>131</v>
      </c>
      <c r="P621" s="7">
        <f>VLOOKUP(K621, orders!A:I, 2,FALSE)</f>
        <v>629</v>
      </c>
      <c r="Q621" s="7">
        <f>VLOOKUP(K621, orders!A:I, 3,FALSE)</f>
        <v>52850</v>
      </c>
      <c r="R621" s="10">
        <f>VLOOKUP(K621, orders!A:I, 4,FALSE)</f>
        <v>44459</v>
      </c>
      <c r="S621" s="11">
        <f>VLOOKUP(K621, orders!A:I, 5,FALSE)</f>
        <v>44463</v>
      </c>
      <c r="T621" s="7" t="str">
        <f>VLOOKUP(K621, orders!A:I, 6,FALSE)</f>
        <v>Male</v>
      </c>
      <c r="U621" s="7">
        <f>VLOOKUP(K621, orders!A:I, 7,FALSE)</f>
        <v>53</v>
      </c>
      <c r="V621" s="7" t="str">
        <f>VLOOKUP(K621, orders!A:I, 8,FALSE)</f>
        <v>Western Australia</v>
      </c>
      <c r="W621" s="5">
        <f>VLOOKUP(P621, customers!A:D, 1, FALSE)</f>
        <v>629</v>
      </c>
      <c r="X621" s="7" t="str">
        <f>VLOOKUP(P621, customers!A:D, 2, FALSE)</f>
        <v>Sigismundo Basek</v>
      </c>
      <c r="Y621" s="7"/>
    </row>
    <row r="622" spans="1:25">
      <c r="A622" s="2">
        <v>620</v>
      </c>
      <c r="B622" s="2" t="s">
        <v>3466</v>
      </c>
      <c r="C622" s="2" t="s">
        <v>3646</v>
      </c>
      <c r="D622" s="2" t="s">
        <v>3023</v>
      </c>
      <c r="E622" s="2" t="s">
        <v>3058</v>
      </c>
      <c r="F622" s="2">
        <v>118</v>
      </c>
      <c r="G622" s="2">
        <v>70</v>
      </c>
      <c r="H622" s="2" t="s">
        <v>3672</v>
      </c>
      <c r="I622" s="6">
        <f>VLOOKUP(A622, sales!A:F, 6,FALSE)</f>
        <v>204</v>
      </c>
      <c r="J622" s="7">
        <f>VLOOKUP(A622, sales!A:F, 1,FALSE)</f>
        <v>620</v>
      </c>
      <c r="K622" s="7">
        <f>VLOOKUP(A622, sales!A:F, 2,FALSE)</f>
        <v>131</v>
      </c>
      <c r="L622" s="7">
        <f>VLOOKUP(A622, sales!A:F, 3,FALSE)</f>
        <v>1142</v>
      </c>
      <c r="M622" s="7">
        <f>VLOOKUP(A622, sales!A:F, 4,FALSE)</f>
        <v>102</v>
      </c>
      <c r="N622" s="7">
        <f>VLOOKUP(A622, sales!A:F, 5,FALSE)</f>
        <v>2</v>
      </c>
      <c r="O622" s="5">
        <f>VLOOKUP(K622, orders!A:I, 1,FALSE)</f>
        <v>131</v>
      </c>
      <c r="P622" s="7">
        <f>VLOOKUP(K622, orders!A:I, 2,FALSE)</f>
        <v>629</v>
      </c>
      <c r="Q622" s="7">
        <f>VLOOKUP(K622, orders!A:I, 3,FALSE)</f>
        <v>52850</v>
      </c>
      <c r="R622" s="10">
        <f>VLOOKUP(K622, orders!A:I, 4,FALSE)</f>
        <v>44459</v>
      </c>
      <c r="S622" s="11">
        <f>VLOOKUP(K622, orders!A:I, 5,FALSE)</f>
        <v>44463</v>
      </c>
      <c r="T622" s="7" t="str">
        <f>VLOOKUP(K622, orders!A:I, 6,FALSE)</f>
        <v>Male</v>
      </c>
      <c r="U622" s="7">
        <f>VLOOKUP(K622, orders!A:I, 7,FALSE)</f>
        <v>53</v>
      </c>
      <c r="V622" s="7" t="str">
        <f>VLOOKUP(K622, orders!A:I, 8,FALSE)</f>
        <v>Western Australia</v>
      </c>
      <c r="W622" s="5">
        <f>VLOOKUP(P622, customers!A:D, 1, FALSE)</f>
        <v>629</v>
      </c>
      <c r="X622" s="7" t="str">
        <f>VLOOKUP(P622, customers!A:D, 2, FALSE)</f>
        <v>Sigismundo Basek</v>
      </c>
      <c r="Y622" s="7"/>
    </row>
    <row r="623" spans="1:25">
      <c r="A623" s="2">
        <v>621</v>
      </c>
      <c r="B623" s="2" t="s">
        <v>3466</v>
      </c>
      <c r="C623" s="2" t="s">
        <v>3646</v>
      </c>
      <c r="D623" s="2" t="s">
        <v>3026</v>
      </c>
      <c r="E623" s="2" t="s">
        <v>3058</v>
      </c>
      <c r="F623" s="2">
        <v>118</v>
      </c>
      <c r="G623" s="2">
        <v>61</v>
      </c>
      <c r="H623" s="2" t="s">
        <v>3673</v>
      </c>
      <c r="I623" s="6">
        <f>VLOOKUP(A623, sales!A:F, 6,FALSE)</f>
        <v>102</v>
      </c>
      <c r="J623" s="7">
        <f>VLOOKUP(A623, sales!A:F, 1,FALSE)</f>
        <v>621</v>
      </c>
      <c r="K623" s="7">
        <f>VLOOKUP(A623, sales!A:F, 2,FALSE)</f>
        <v>131</v>
      </c>
      <c r="L623" s="7">
        <f>VLOOKUP(A623, sales!A:F, 3,FALSE)</f>
        <v>517</v>
      </c>
      <c r="M623" s="7">
        <f>VLOOKUP(A623, sales!A:F, 4,FALSE)</f>
        <v>102</v>
      </c>
      <c r="N623" s="7">
        <f>VLOOKUP(A623, sales!A:F, 5,FALSE)</f>
        <v>1</v>
      </c>
      <c r="O623" s="5">
        <f>VLOOKUP(K623, orders!A:I, 1,FALSE)</f>
        <v>131</v>
      </c>
      <c r="P623" s="7">
        <f>VLOOKUP(K623, orders!A:I, 2,FALSE)</f>
        <v>629</v>
      </c>
      <c r="Q623" s="7">
        <f>VLOOKUP(K623, orders!A:I, 3,FALSE)</f>
        <v>52850</v>
      </c>
      <c r="R623" s="10">
        <f>VLOOKUP(K623, orders!A:I, 4,FALSE)</f>
        <v>44459</v>
      </c>
      <c r="S623" s="11">
        <f>VLOOKUP(K623, orders!A:I, 5,FALSE)</f>
        <v>44463</v>
      </c>
      <c r="T623" s="7" t="str">
        <f>VLOOKUP(K623, orders!A:I, 6,FALSE)</f>
        <v>Male</v>
      </c>
      <c r="U623" s="7">
        <f>VLOOKUP(K623, orders!A:I, 7,FALSE)</f>
        <v>53</v>
      </c>
      <c r="V623" s="7" t="str">
        <f>VLOOKUP(K623, orders!A:I, 8,FALSE)</f>
        <v>Western Australia</v>
      </c>
      <c r="W623" s="5">
        <f>VLOOKUP(P623, customers!A:D, 1, FALSE)</f>
        <v>629</v>
      </c>
      <c r="X623" s="7" t="str">
        <f>VLOOKUP(P623, customers!A:D, 2, FALSE)</f>
        <v>Sigismundo Basek</v>
      </c>
      <c r="Y623" s="7"/>
    </row>
    <row r="624" spans="1:25">
      <c r="A624" s="2">
        <v>622</v>
      </c>
      <c r="B624" s="2" t="s">
        <v>3466</v>
      </c>
      <c r="C624" s="2" t="s">
        <v>3646</v>
      </c>
      <c r="D624" s="2" t="s">
        <v>3028</v>
      </c>
      <c r="E624" s="2" t="s">
        <v>3058</v>
      </c>
      <c r="F624" s="2">
        <v>118</v>
      </c>
      <c r="G624" s="2">
        <v>58</v>
      </c>
      <c r="H624" s="2" t="s">
        <v>3674</v>
      </c>
      <c r="I624" s="6">
        <f>VLOOKUP(A624, sales!A:F, 6,FALSE)</f>
        <v>107</v>
      </c>
      <c r="J624" s="7">
        <f>VLOOKUP(A624, sales!A:F, 1,FALSE)</f>
        <v>622</v>
      </c>
      <c r="K624" s="7">
        <f>VLOOKUP(A624, sales!A:F, 2,FALSE)</f>
        <v>132</v>
      </c>
      <c r="L624" s="7">
        <f>VLOOKUP(A624, sales!A:F, 3,FALSE)</f>
        <v>420</v>
      </c>
      <c r="M624" s="7">
        <f>VLOOKUP(A624, sales!A:F, 4,FALSE)</f>
        <v>107</v>
      </c>
      <c r="N624" s="7">
        <f>VLOOKUP(A624, sales!A:F, 5,FALSE)</f>
        <v>1</v>
      </c>
      <c r="O624" s="5">
        <f>VLOOKUP(K624, orders!A:I, 1,FALSE)</f>
        <v>132</v>
      </c>
      <c r="P624" s="7">
        <f>VLOOKUP(K624, orders!A:I, 2,FALSE)</f>
        <v>562</v>
      </c>
      <c r="Q624" s="7">
        <f>VLOOKUP(K624, orders!A:I, 3,FALSE)</f>
        <v>10396</v>
      </c>
      <c r="R624" s="10">
        <f>VLOOKUP(K624, orders!A:I, 4,FALSE)</f>
        <v>44303</v>
      </c>
      <c r="S624" s="11">
        <f>VLOOKUP(K624, orders!A:I, 5,FALSE)</f>
        <v>44317</v>
      </c>
      <c r="T624" s="7" t="str">
        <f>VLOOKUP(K624, orders!A:I, 6,FALSE)</f>
        <v>Agender</v>
      </c>
      <c r="U624" s="7">
        <f>VLOOKUP(K624, orders!A:I, 7,FALSE)</f>
        <v>58</v>
      </c>
      <c r="V624" s="7" t="str">
        <f>VLOOKUP(K624, orders!A:I, 8,FALSE)</f>
        <v>Queensland</v>
      </c>
      <c r="W624" s="5">
        <f>VLOOKUP(P624, customers!A:D, 1, FALSE)</f>
        <v>562</v>
      </c>
      <c r="X624" s="7" t="str">
        <f>VLOOKUP(P624, customers!A:D, 2, FALSE)</f>
        <v>Joy Mirrlees</v>
      </c>
      <c r="Y624" s="7"/>
    </row>
    <row r="625" spans="1:25">
      <c r="A625" s="2">
        <v>623</v>
      </c>
      <c r="B625" s="2" t="s">
        <v>3466</v>
      </c>
      <c r="C625" s="2" t="s">
        <v>3646</v>
      </c>
      <c r="D625" s="2" t="s">
        <v>3030</v>
      </c>
      <c r="E625" s="2" t="s">
        <v>3058</v>
      </c>
      <c r="F625" s="2">
        <v>118</v>
      </c>
      <c r="G625" s="2">
        <v>40</v>
      </c>
      <c r="H625" s="2" t="s">
        <v>3675</v>
      </c>
      <c r="I625" s="6">
        <f>VLOOKUP(A625, sales!A:F, 6,FALSE)</f>
        <v>196</v>
      </c>
      <c r="J625" s="7">
        <f>VLOOKUP(A625, sales!A:F, 1,FALSE)</f>
        <v>623</v>
      </c>
      <c r="K625" s="7">
        <f>VLOOKUP(A625, sales!A:F, 2,FALSE)</f>
        <v>132</v>
      </c>
      <c r="L625" s="7">
        <f>VLOOKUP(A625, sales!A:F, 3,FALSE)</f>
        <v>207</v>
      </c>
      <c r="M625" s="7">
        <f>VLOOKUP(A625, sales!A:F, 4,FALSE)</f>
        <v>98</v>
      </c>
      <c r="N625" s="7">
        <f>VLOOKUP(A625, sales!A:F, 5,FALSE)</f>
        <v>2</v>
      </c>
      <c r="O625" s="5">
        <f>VLOOKUP(K625, orders!A:I, 1,FALSE)</f>
        <v>132</v>
      </c>
      <c r="P625" s="7">
        <f>VLOOKUP(K625, orders!A:I, 2,FALSE)</f>
        <v>562</v>
      </c>
      <c r="Q625" s="7">
        <f>VLOOKUP(K625, orders!A:I, 3,FALSE)</f>
        <v>10396</v>
      </c>
      <c r="R625" s="10">
        <f>VLOOKUP(K625, orders!A:I, 4,FALSE)</f>
        <v>44303</v>
      </c>
      <c r="S625" s="11">
        <f>VLOOKUP(K625, orders!A:I, 5,FALSE)</f>
        <v>44317</v>
      </c>
      <c r="T625" s="7" t="str">
        <f>VLOOKUP(K625, orders!A:I, 6,FALSE)</f>
        <v>Agender</v>
      </c>
      <c r="U625" s="7">
        <f>VLOOKUP(K625, orders!A:I, 7,FALSE)</f>
        <v>58</v>
      </c>
      <c r="V625" s="7" t="str">
        <f>VLOOKUP(K625, orders!A:I, 8,FALSE)</f>
        <v>Queensland</v>
      </c>
      <c r="W625" s="5">
        <f>VLOOKUP(P625, customers!A:D, 1, FALSE)</f>
        <v>562</v>
      </c>
      <c r="X625" s="7" t="str">
        <f>VLOOKUP(P625, customers!A:D, 2, FALSE)</f>
        <v>Joy Mirrlees</v>
      </c>
      <c r="Y625" s="7"/>
    </row>
    <row r="626" spans="1:25">
      <c r="A626" s="2">
        <v>624</v>
      </c>
      <c r="B626" s="2" t="s">
        <v>3466</v>
      </c>
      <c r="C626" s="2" t="s">
        <v>3646</v>
      </c>
      <c r="D626" s="2" t="s">
        <v>3032</v>
      </c>
      <c r="E626" s="2" t="s">
        <v>3058</v>
      </c>
      <c r="F626" s="2">
        <v>118</v>
      </c>
      <c r="G626" s="2">
        <v>78</v>
      </c>
      <c r="H626" s="2" t="s">
        <v>3676</v>
      </c>
      <c r="I626" s="6">
        <f>VLOOKUP(A626, sales!A:F, 6,FALSE)</f>
        <v>97</v>
      </c>
      <c r="J626" s="7">
        <f>VLOOKUP(A626, sales!A:F, 1,FALSE)</f>
        <v>624</v>
      </c>
      <c r="K626" s="7">
        <f>VLOOKUP(A626, sales!A:F, 2,FALSE)</f>
        <v>132</v>
      </c>
      <c r="L626" s="7">
        <f>VLOOKUP(A626, sales!A:F, 3,FALSE)</f>
        <v>979</v>
      </c>
      <c r="M626" s="7">
        <f>VLOOKUP(A626, sales!A:F, 4,FALSE)</f>
        <v>97</v>
      </c>
      <c r="N626" s="7">
        <f>VLOOKUP(A626, sales!A:F, 5,FALSE)</f>
        <v>1</v>
      </c>
      <c r="O626" s="5">
        <f>VLOOKUP(K626, orders!A:I, 1,FALSE)</f>
        <v>132</v>
      </c>
      <c r="P626" s="7">
        <f>VLOOKUP(K626, orders!A:I, 2,FALSE)</f>
        <v>562</v>
      </c>
      <c r="Q626" s="7">
        <f>VLOOKUP(K626, orders!A:I, 3,FALSE)</f>
        <v>10396</v>
      </c>
      <c r="R626" s="10">
        <f>VLOOKUP(K626, orders!A:I, 4,FALSE)</f>
        <v>44303</v>
      </c>
      <c r="S626" s="11">
        <f>VLOOKUP(K626, orders!A:I, 5,FALSE)</f>
        <v>44317</v>
      </c>
      <c r="T626" s="7" t="str">
        <f>VLOOKUP(K626, orders!A:I, 6,FALSE)</f>
        <v>Agender</v>
      </c>
      <c r="U626" s="7">
        <f>VLOOKUP(K626, orders!A:I, 7,FALSE)</f>
        <v>58</v>
      </c>
      <c r="V626" s="7" t="str">
        <f>VLOOKUP(K626, orders!A:I, 8,FALSE)</f>
        <v>Queensland</v>
      </c>
      <c r="W626" s="5">
        <f>VLOOKUP(P626, customers!A:D, 1, FALSE)</f>
        <v>562</v>
      </c>
      <c r="X626" s="7" t="str">
        <f>VLOOKUP(P626, customers!A:D, 2, FALSE)</f>
        <v>Joy Mirrlees</v>
      </c>
      <c r="Y626" s="7"/>
    </row>
    <row r="627" spans="1:25">
      <c r="A627" s="2">
        <v>625</v>
      </c>
      <c r="B627" s="2" t="s">
        <v>3466</v>
      </c>
      <c r="C627" s="2" t="s">
        <v>3646</v>
      </c>
      <c r="D627" s="2" t="s">
        <v>3023</v>
      </c>
      <c r="E627" s="2" t="s">
        <v>3064</v>
      </c>
      <c r="F627" s="2">
        <v>118</v>
      </c>
      <c r="G627" s="2">
        <v>40</v>
      </c>
      <c r="H627" s="2" t="s">
        <v>3677</v>
      </c>
      <c r="I627" s="6">
        <f>VLOOKUP(A627, sales!A:F, 6,FALSE)</f>
        <v>224</v>
      </c>
      <c r="J627" s="7">
        <f>VLOOKUP(A627, sales!A:F, 1,FALSE)</f>
        <v>625</v>
      </c>
      <c r="K627" s="7">
        <f>VLOOKUP(A627, sales!A:F, 2,FALSE)</f>
        <v>132</v>
      </c>
      <c r="L627" s="7">
        <f>VLOOKUP(A627, sales!A:F, 3,FALSE)</f>
        <v>1227</v>
      </c>
      <c r="M627" s="7">
        <f>VLOOKUP(A627, sales!A:F, 4,FALSE)</f>
        <v>112</v>
      </c>
      <c r="N627" s="7">
        <f>VLOOKUP(A627, sales!A:F, 5,FALSE)</f>
        <v>2</v>
      </c>
      <c r="O627" s="5">
        <f>VLOOKUP(K627, orders!A:I, 1,FALSE)</f>
        <v>132</v>
      </c>
      <c r="P627" s="7">
        <f>VLOOKUP(K627, orders!A:I, 2,FALSE)</f>
        <v>562</v>
      </c>
      <c r="Q627" s="7">
        <f>VLOOKUP(K627, orders!A:I, 3,FALSE)</f>
        <v>10396</v>
      </c>
      <c r="R627" s="10">
        <f>VLOOKUP(K627, orders!A:I, 4,FALSE)</f>
        <v>44303</v>
      </c>
      <c r="S627" s="11">
        <f>VLOOKUP(K627, orders!A:I, 5,FALSE)</f>
        <v>44317</v>
      </c>
      <c r="T627" s="7" t="str">
        <f>VLOOKUP(K627, orders!A:I, 6,FALSE)</f>
        <v>Agender</v>
      </c>
      <c r="U627" s="7">
        <f>VLOOKUP(K627, orders!A:I, 7,FALSE)</f>
        <v>58</v>
      </c>
      <c r="V627" s="7" t="str">
        <f>VLOOKUP(K627, orders!A:I, 8,FALSE)</f>
        <v>Queensland</v>
      </c>
      <c r="W627" s="5">
        <f>VLOOKUP(P627, customers!A:D, 1, FALSE)</f>
        <v>562</v>
      </c>
      <c r="X627" s="7" t="str">
        <f>VLOOKUP(P627, customers!A:D, 2, FALSE)</f>
        <v>Joy Mirrlees</v>
      </c>
      <c r="Y627" s="7"/>
    </row>
    <row r="628" spans="1:25">
      <c r="A628" s="2">
        <v>626</v>
      </c>
      <c r="B628" s="2" t="s">
        <v>3466</v>
      </c>
      <c r="C628" s="2" t="s">
        <v>3646</v>
      </c>
      <c r="D628" s="2" t="s">
        <v>3026</v>
      </c>
      <c r="E628" s="2" t="s">
        <v>3064</v>
      </c>
      <c r="F628" s="2">
        <v>118</v>
      </c>
      <c r="G628" s="2">
        <v>49</v>
      </c>
      <c r="H628" s="2" t="s">
        <v>3678</v>
      </c>
      <c r="I628" s="6">
        <f>VLOOKUP(A628, sales!A:F, 6,FALSE)</f>
        <v>279</v>
      </c>
      <c r="J628" s="7">
        <f>VLOOKUP(A628, sales!A:F, 1,FALSE)</f>
        <v>626</v>
      </c>
      <c r="K628" s="7">
        <f>VLOOKUP(A628, sales!A:F, 2,FALSE)</f>
        <v>132</v>
      </c>
      <c r="L628" s="7">
        <f>VLOOKUP(A628, sales!A:F, 3,FALSE)</f>
        <v>658</v>
      </c>
      <c r="M628" s="7">
        <f>VLOOKUP(A628, sales!A:F, 4,FALSE)</f>
        <v>93</v>
      </c>
      <c r="N628" s="7">
        <f>VLOOKUP(A628, sales!A:F, 5,FALSE)</f>
        <v>3</v>
      </c>
      <c r="O628" s="5">
        <f>VLOOKUP(K628, orders!A:I, 1,FALSE)</f>
        <v>132</v>
      </c>
      <c r="P628" s="7">
        <f>VLOOKUP(K628, orders!A:I, 2,FALSE)</f>
        <v>562</v>
      </c>
      <c r="Q628" s="7">
        <f>VLOOKUP(K628, orders!A:I, 3,FALSE)</f>
        <v>10396</v>
      </c>
      <c r="R628" s="10">
        <f>VLOOKUP(K628, orders!A:I, 4,FALSE)</f>
        <v>44303</v>
      </c>
      <c r="S628" s="11">
        <f>VLOOKUP(K628, orders!A:I, 5,FALSE)</f>
        <v>44317</v>
      </c>
      <c r="T628" s="7" t="str">
        <f>VLOOKUP(K628, orders!A:I, 6,FALSE)</f>
        <v>Agender</v>
      </c>
      <c r="U628" s="7">
        <f>VLOOKUP(K628, orders!A:I, 7,FALSE)</f>
        <v>58</v>
      </c>
      <c r="V628" s="7" t="str">
        <f>VLOOKUP(K628, orders!A:I, 8,FALSE)</f>
        <v>Queensland</v>
      </c>
      <c r="W628" s="5">
        <f>VLOOKUP(P628, customers!A:D, 1, FALSE)</f>
        <v>562</v>
      </c>
      <c r="X628" s="7" t="str">
        <f>VLOOKUP(P628, customers!A:D, 2, FALSE)</f>
        <v>Joy Mirrlees</v>
      </c>
      <c r="Y628" s="7"/>
    </row>
    <row r="629" spans="1:25">
      <c r="A629" s="2">
        <v>627</v>
      </c>
      <c r="B629" s="2" t="s">
        <v>3466</v>
      </c>
      <c r="C629" s="2" t="s">
        <v>3646</v>
      </c>
      <c r="D629" s="2" t="s">
        <v>3028</v>
      </c>
      <c r="E629" s="2" t="s">
        <v>3064</v>
      </c>
      <c r="F629" s="2">
        <v>118</v>
      </c>
      <c r="G629" s="2">
        <v>75</v>
      </c>
      <c r="H629" s="2" t="s">
        <v>3679</v>
      </c>
      <c r="I629" s="6">
        <f>VLOOKUP(A629, sales!A:F, 6,FALSE)</f>
        <v>102</v>
      </c>
      <c r="J629" s="7">
        <f>VLOOKUP(A629, sales!A:F, 1,FALSE)</f>
        <v>627</v>
      </c>
      <c r="K629" s="7">
        <f>VLOOKUP(A629, sales!A:F, 2,FALSE)</f>
        <v>133</v>
      </c>
      <c r="L629" s="7">
        <f>VLOOKUP(A629, sales!A:F, 3,FALSE)</f>
        <v>523</v>
      </c>
      <c r="M629" s="7">
        <f>VLOOKUP(A629, sales!A:F, 4,FALSE)</f>
        <v>102</v>
      </c>
      <c r="N629" s="7">
        <f>VLOOKUP(A629, sales!A:F, 5,FALSE)</f>
        <v>1</v>
      </c>
      <c r="O629" s="5">
        <f>VLOOKUP(K629, orders!A:I, 1,FALSE)</f>
        <v>133</v>
      </c>
      <c r="P629" s="7">
        <f>VLOOKUP(K629, orders!A:I, 2,FALSE)</f>
        <v>878</v>
      </c>
      <c r="Q629" s="7">
        <f>VLOOKUP(K629, orders!A:I, 3,FALSE)</f>
        <v>43759</v>
      </c>
      <c r="R629" s="10">
        <f>VLOOKUP(K629, orders!A:I, 4,FALSE)</f>
        <v>44384</v>
      </c>
      <c r="S629" s="11">
        <f>VLOOKUP(K629, orders!A:I, 5,FALSE)</f>
        <v>44394</v>
      </c>
      <c r="T629" s="7" t="str">
        <f>VLOOKUP(K629, orders!A:I, 6,FALSE)</f>
        <v>Genderfluid</v>
      </c>
      <c r="U629" s="7">
        <f>VLOOKUP(K629, orders!A:I, 7,FALSE)</f>
        <v>54</v>
      </c>
      <c r="V629" s="7" t="str">
        <f>VLOOKUP(K629, orders!A:I, 8,FALSE)</f>
        <v>Victoria</v>
      </c>
      <c r="W629" s="5">
        <f>VLOOKUP(P629, customers!A:D, 1, FALSE)</f>
        <v>878</v>
      </c>
      <c r="X629" s="7" t="str">
        <f>VLOOKUP(P629, customers!A:D, 2, FALSE)</f>
        <v>Elianore Syphas</v>
      </c>
      <c r="Y629" s="7"/>
    </row>
    <row r="630" spans="1:25">
      <c r="A630" s="2">
        <v>628</v>
      </c>
      <c r="B630" s="2" t="s">
        <v>3466</v>
      </c>
      <c r="C630" s="2" t="s">
        <v>3646</v>
      </c>
      <c r="D630" s="2" t="s">
        <v>3030</v>
      </c>
      <c r="E630" s="2" t="s">
        <v>3064</v>
      </c>
      <c r="F630" s="2">
        <v>118</v>
      </c>
      <c r="G630" s="2">
        <v>66</v>
      </c>
      <c r="H630" s="2" t="s">
        <v>3680</v>
      </c>
      <c r="I630" s="6">
        <f>VLOOKUP(A630, sales!A:F, 6,FALSE)</f>
        <v>192</v>
      </c>
      <c r="J630" s="7">
        <f>VLOOKUP(A630, sales!A:F, 1,FALSE)</f>
        <v>628</v>
      </c>
      <c r="K630" s="7">
        <f>VLOOKUP(A630, sales!A:F, 2,FALSE)</f>
        <v>133</v>
      </c>
      <c r="L630" s="7">
        <f>VLOOKUP(A630, sales!A:F, 3,FALSE)</f>
        <v>942</v>
      </c>
      <c r="M630" s="7">
        <f>VLOOKUP(A630, sales!A:F, 4,FALSE)</f>
        <v>96</v>
      </c>
      <c r="N630" s="7">
        <f>VLOOKUP(A630, sales!A:F, 5,FALSE)</f>
        <v>2</v>
      </c>
      <c r="O630" s="5">
        <f>VLOOKUP(K630, orders!A:I, 1,FALSE)</f>
        <v>133</v>
      </c>
      <c r="P630" s="7">
        <f>VLOOKUP(K630, orders!A:I, 2,FALSE)</f>
        <v>878</v>
      </c>
      <c r="Q630" s="7">
        <f>VLOOKUP(K630, orders!A:I, 3,FALSE)</f>
        <v>43759</v>
      </c>
      <c r="R630" s="10">
        <f>VLOOKUP(K630, orders!A:I, 4,FALSE)</f>
        <v>44384</v>
      </c>
      <c r="S630" s="11">
        <f>VLOOKUP(K630, orders!A:I, 5,FALSE)</f>
        <v>44394</v>
      </c>
      <c r="T630" s="7" t="str">
        <f>VLOOKUP(K630, orders!A:I, 6,FALSE)</f>
        <v>Genderfluid</v>
      </c>
      <c r="U630" s="7">
        <f>VLOOKUP(K630, orders!A:I, 7,FALSE)</f>
        <v>54</v>
      </c>
      <c r="V630" s="7" t="str">
        <f>VLOOKUP(K630, orders!A:I, 8,FALSE)</f>
        <v>Victoria</v>
      </c>
      <c r="W630" s="5">
        <f>VLOOKUP(P630, customers!A:D, 1, FALSE)</f>
        <v>878</v>
      </c>
      <c r="X630" s="7" t="str">
        <f>VLOOKUP(P630, customers!A:D, 2, FALSE)</f>
        <v>Elianore Syphas</v>
      </c>
      <c r="Y630" s="7"/>
    </row>
    <row r="631" spans="1:25">
      <c r="A631" s="2">
        <v>629</v>
      </c>
      <c r="B631" s="2" t="s">
        <v>3466</v>
      </c>
      <c r="C631" s="2" t="s">
        <v>3646</v>
      </c>
      <c r="D631" s="2" t="s">
        <v>3032</v>
      </c>
      <c r="E631" s="2" t="s">
        <v>3064</v>
      </c>
      <c r="F631" s="2">
        <v>118</v>
      </c>
      <c r="G631" s="2">
        <v>64</v>
      </c>
      <c r="H631" s="2" t="s">
        <v>3681</v>
      </c>
      <c r="I631" s="6">
        <f>VLOOKUP(A631, sales!A:F, 6,FALSE)</f>
        <v>282</v>
      </c>
      <c r="J631" s="7">
        <f>VLOOKUP(A631, sales!A:F, 1,FALSE)</f>
        <v>629</v>
      </c>
      <c r="K631" s="7">
        <f>VLOOKUP(A631, sales!A:F, 2,FALSE)</f>
        <v>133</v>
      </c>
      <c r="L631" s="7">
        <f>VLOOKUP(A631, sales!A:F, 3,FALSE)</f>
        <v>374</v>
      </c>
      <c r="M631" s="7">
        <f>VLOOKUP(A631, sales!A:F, 4,FALSE)</f>
        <v>94</v>
      </c>
      <c r="N631" s="7">
        <f>VLOOKUP(A631, sales!A:F, 5,FALSE)</f>
        <v>3</v>
      </c>
      <c r="O631" s="5">
        <f>VLOOKUP(K631, orders!A:I, 1,FALSE)</f>
        <v>133</v>
      </c>
      <c r="P631" s="7">
        <f>VLOOKUP(K631, orders!A:I, 2,FALSE)</f>
        <v>878</v>
      </c>
      <c r="Q631" s="7">
        <f>VLOOKUP(K631, orders!A:I, 3,FALSE)</f>
        <v>43759</v>
      </c>
      <c r="R631" s="10">
        <f>VLOOKUP(K631, orders!A:I, 4,FALSE)</f>
        <v>44384</v>
      </c>
      <c r="S631" s="11">
        <f>VLOOKUP(K631, orders!A:I, 5,FALSE)</f>
        <v>44394</v>
      </c>
      <c r="T631" s="7" t="str">
        <f>VLOOKUP(K631, orders!A:I, 6,FALSE)</f>
        <v>Genderfluid</v>
      </c>
      <c r="U631" s="7">
        <f>VLOOKUP(K631, orders!A:I, 7,FALSE)</f>
        <v>54</v>
      </c>
      <c r="V631" s="7" t="str">
        <f>VLOOKUP(K631, orders!A:I, 8,FALSE)</f>
        <v>Victoria</v>
      </c>
      <c r="W631" s="5">
        <f>VLOOKUP(P631, customers!A:D, 1, FALSE)</f>
        <v>878</v>
      </c>
      <c r="X631" s="7" t="str">
        <f>VLOOKUP(P631, customers!A:D, 2, FALSE)</f>
        <v>Elianore Syphas</v>
      </c>
      <c r="Y631" s="7"/>
    </row>
    <row r="632" spans="1:25">
      <c r="A632" s="2">
        <v>630</v>
      </c>
      <c r="B632" s="2" t="s">
        <v>3466</v>
      </c>
      <c r="C632" s="2" t="s">
        <v>3682</v>
      </c>
      <c r="D632" s="2" t="s">
        <v>3023</v>
      </c>
      <c r="E632" s="2" t="s">
        <v>3024</v>
      </c>
      <c r="F632" s="2">
        <v>115</v>
      </c>
      <c r="G632" s="2">
        <v>71</v>
      </c>
      <c r="H632" s="2" t="s">
        <v>3683</v>
      </c>
      <c r="I632" s="6">
        <f>VLOOKUP(A632, sales!A:F, 6,FALSE)</f>
        <v>91</v>
      </c>
      <c r="J632" s="7">
        <f>VLOOKUP(A632, sales!A:F, 1,FALSE)</f>
        <v>630</v>
      </c>
      <c r="K632" s="7">
        <f>VLOOKUP(A632, sales!A:F, 2,FALSE)</f>
        <v>134</v>
      </c>
      <c r="L632" s="7">
        <f>VLOOKUP(A632, sales!A:F, 3,FALSE)</f>
        <v>770</v>
      </c>
      <c r="M632" s="7">
        <f>VLOOKUP(A632, sales!A:F, 4,FALSE)</f>
        <v>91</v>
      </c>
      <c r="N632" s="7">
        <f>VLOOKUP(A632, sales!A:F, 5,FALSE)</f>
        <v>1</v>
      </c>
      <c r="O632" s="5">
        <f>VLOOKUP(K632, orders!A:I, 1,FALSE)</f>
        <v>134</v>
      </c>
      <c r="P632" s="7">
        <f>VLOOKUP(K632, orders!A:I, 2,FALSE)</f>
        <v>12</v>
      </c>
      <c r="Q632" s="7">
        <f>VLOOKUP(K632, orders!A:I, 3,FALSE)</f>
        <v>39451</v>
      </c>
      <c r="R632" s="10">
        <f>VLOOKUP(K632, orders!A:I, 4,FALSE)</f>
        <v>44366</v>
      </c>
      <c r="S632" s="11">
        <f>VLOOKUP(K632, orders!A:I, 5,FALSE)</f>
        <v>44378</v>
      </c>
      <c r="T632" s="7" t="str">
        <f>VLOOKUP(K632, orders!A:I, 6,FALSE)</f>
        <v>Bigender</v>
      </c>
      <c r="U632" s="7">
        <f>VLOOKUP(K632, orders!A:I, 7,FALSE)</f>
        <v>78</v>
      </c>
      <c r="V632" s="7" t="str">
        <f>VLOOKUP(K632, orders!A:I, 8,FALSE)</f>
        <v>South Australia</v>
      </c>
      <c r="W632" s="5">
        <f>VLOOKUP(P632, customers!A:D, 1, FALSE)</f>
        <v>12</v>
      </c>
      <c r="X632" s="7" t="str">
        <f>VLOOKUP(P632, customers!A:D, 2, FALSE)</f>
        <v>Fedora Dmych</v>
      </c>
      <c r="Y632" s="7"/>
    </row>
    <row r="633" spans="1:25">
      <c r="A633" s="2">
        <v>631</v>
      </c>
      <c r="B633" s="2" t="s">
        <v>3466</v>
      </c>
      <c r="C633" s="2" t="s">
        <v>3682</v>
      </c>
      <c r="D633" s="2" t="s">
        <v>3026</v>
      </c>
      <c r="E633" s="2" t="s">
        <v>3024</v>
      </c>
      <c r="F633" s="2">
        <v>115</v>
      </c>
      <c r="G633" s="2">
        <v>76</v>
      </c>
      <c r="H633" s="2" t="s">
        <v>3684</v>
      </c>
      <c r="I633" s="6">
        <f>VLOOKUP(A633, sales!A:F, 6,FALSE)</f>
        <v>204</v>
      </c>
      <c r="J633" s="7">
        <f>VLOOKUP(A633, sales!A:F, 1,FALSE)</f>
        <v>631</v>
      </c>
      <c r="K633" s="7">
        <f>VLOOKUP(A633, sales!A:F, 2,FALSE)</f>
        <v>134</v>
      </c>
      <c r="L633" s="7">
        <f>VLOOKUP(A633, sales!A:F, 3,FALSE)</f>
        <v>516</v>
      </c>
      <c r="M633" s="7">
        <f>VLOOKUP(A633, sales!A:F, 4,FALSE)</f>
        <v>102</v>
      </c>
      <c r="N633" s="7">
        <f>VLOOKUP(A633, sales!A:F, 5,FALSE)</f>
        <v>2</v>
      </c>
      <c r="O633" s="5">
        <f>VLOOKUP(K633, orders!A:I, 1,FALSE)</f>
        <v>134</v>
      </c>
      <c r="P633" s="7">
        <f>VLOOKUP(K633, orders!A:I, 2,FALSE)</f>
        <v>12</v>
      </c>
      <c r="Q633" s="7">
        <f>VLOOKUP(K633, orders!A:I, 3,FALSE)</f>
        <v>39451</v>
      </c>
      <c r="R633" s="10">
        <f>VLOOKUP(K633, orders!A:I, 4,FALSE)</f>
        <v>44366</v>
      </c>
      <c r="S633" s="11">
        <f>VLOOKUP(K633, orders!A:I, 5,FALSE)</f>
        <v>44378</v>
      </c>
      <c r="T633" s="7" t="str">
        <f>VLOOKUP(K633, orders!A:I, 6,FALSE)</f>
        <v>Bigender</v>
      </c>
      <c r="U633" s="7">
        <f>VLOOKUP(K633, orders!A:I, 7,FALSE)</f>
        <v>78</v>
      </c>
      <c r="V633" s="7" t="str">
        <f>VLOOKUP(K633, orders!A:I, 8,FALSE)</f>
        <v>South Australia</v>
      </c>
      <c r="W633" s="5">
        <f>VLOOKUP(P633, customers!A:D, 1, FALSE)</f>
        <v>12</v>
      </c>
      <c r="X633" s="7" t="str">
        <f>VLOOKUP(P633, customers!A:D, 2, FALSE)</f>
        <v>Fedora Dmych</v>
      </c>
      <c r="Y633" s="7"/>
    </row>
    <row r="634" spans="1:25">
      <c r="A634" s="2">
        <v>632</v>
      </c>
      <c r="B634" s="2" t="s">
        <v>3466</v>
      </c>
      <c r="C634" s="2" t="s">
        <v>3682</v>
      </c>
      <c r="D634" s="2" t="s">
        <v>3028</v>
      </c>
      <c r="E634" s="2" t="s">
        <v>3024</v>
      </c>
      <c r="F634" s="2">
        <v>115</v>
      </c>
      <c r="G634" s="2">
        <v>76</v>
      </c>
      <c r="H634" s="2" t="s">
        <v>3685</v>
      </c>
      <c r="I634" s="6">
        <f>VLOOKUP(A634, sales!A:F, 6,FALSE)</f>
        <v>212</v>
      </c>
      <c r="J634" s="7">
        <f>VLOOKUP(A634, sales!A:F, 1,FALSE)</f>
        <v>632</v>
      </c>
      <c r="K634" s="7">
        <f>VLOOKUP(A634, sales!A:F, 2,FALSE)</f>
        <v>134</v>
      </c>
      <c r="L634" s="7">
        <f>VLOOKUP(A634, sales!A:F, 3,FALSE)</f>
        <v>989</v>
      </c>
      <c r="M634" s="7">
        <f>VLOOKUP(A634, sales!A:F, 4,FALSE)</f>
        <v>106</v>
      </c>
      <c r="N634" s="7">
        <f>VLOOKUP(A634, sales!A:F, 5,FALSE)</f>
        <v>2</v>
      </c>
      <c r="O634" s="5">
        <f>VLOOKUP(K634, orders!A:I, 1,FALSE)</f>
        <v>134</v>
      </c>
      <c r="P634" s="7">
        <f>VLOOKUP(K634, orders!A:I, 2,FALSE)</f>
        <v>12</v>
      </c>
      <c r="Q634" s="7">
        <f>VLOOKUP(K634, orders!A:I, 3,FALSE)</f>
        <v>39451</v>
      </c>
      <c r="R634" s="10">
        <f>VLOOKUP(K634, orders!A:I, 4,FALSE)</f>
        <v>44366</v>
      </c>
      <c r="S634" s="11">
        <f>VLOOKUP(K634, orders!A:I, 5,FALSE)</f>
        <v>44378</v>
      </c>
      <c r="T634" s="7" t="str">
        <f>VLOOKUP(K634, orders!A:I, 6,FALSE)</f>
        <v>Bigender</v>
      </c>
      <c r="U634" s="7">
        <f>VLOOKUP(K634, orders!A:I, 7,FALSE)</f>
        <v>78</v>
      </c>
      <c r="V634" s="7" t="str">
        <f>VLOOKUP(K634, orders!A:I, 8,FALSE)</f>
        <v>South Australia</v>
      </c>
      <c r="W634" s="5">
        <f>VLOOKUP(P634, customers!A:D, 1, FALSE)</f>
        <v>12</v>
      </c>
      <c r="X634" s="7" t="str">
        <f>VLOOKUP(P634, customers!A:D, 2, FALSE)</f>
        <v>Fedora Dmych</v>
      </c>
      <c r="Y634" s="7"/>
    </row>
    <row r="635" spans="1:25">
      <c r="A635" s="2">
        <v>633</v>
      </c>
      <c r="B635" s="2" t="s">
        <v>3466</v>
      </c>
      <c r="C635" s="2" t="s">
        <v>3682</v>
      </c>
      <c r="D635" s="2" t="s">
        <v>3030</v>
      </c>
      <c r="E635" s="2" t="s">
        <v>3024</v>
      </c>
      <c r="F635" s="2">
        <v>115</v>
      </c>
      <c r="G635" s="2">
        <v>80</v>
      </c>
      <c r="H635" s="2" t="s">
        <v>3686</v>
      </c>
      <c r="I635" s="6">
        <f>VLOOKUP(A635, sales!A:F, 6,FALSE)</f>
        <v>238</v>
      </c>
      <c r="J635" s="7">
        <f>VLOOKUP(A635, sales!A:F, 1,FALSE)</f>
        <v>633</v>
      </c>
      <c r="K635" s="7">
        <f>VLOOKUP(A635, sales!A:F, 2,FALSE)</f>
        <v>134</v>
      </c>
      <c r="L635" s="7">
        <f>VLOOKUP(A635, sales!A:F, 3,FALSE)</f>
        <v>407</v>
      </c>
      <c r="M635" s="7">
        <f>VLOOKUP(A635, sales!A:F, 4,FALSE)</f>
        <v>119</v>
      </c>
      <c r="N635" s="7">
        <f>VLOOKUP(A635, sales!A:F, 5,FALSE)</f>
        <v>2</v>
      </c>
      <c r="O635" s="5">
        <f>VLOOKUP(K635, orders!A:I, 1,FALSE)</f>
        <v>134</v>
      </c>
      <c r="P635" s="7">
        <f>VLOOKUP(K635, orders!A:I, 2,FALSE)</f>
        <v>12</v>
      </c>
      <c r="Q635" s="7">
        <f>VLOOKUP(K635, orders!A:I, 3,FALSE)</f>
        <v>39451</v>
      </c>
      <c r="R635" s="10">
        <f>VLOOKUP(K635, orders!A:I, 4,FALSE)</f>
        <v>44366</v>
      </c>
      <c r="S635" s="11">
        <f>VLOOKUP(K635, orders!A:I, 5,FALSE)</f>
        <v>44378</v>
      </c>
      <c r="T635" s="7" t="str">
        <f>VLOOKUP(K635, orders!A:I, 6,FALSE)</f>
        <v>Bigender</v>
      </c>
      <c r="U635" s="7">
        <f>VLOOKUP(K635, orders!A:I, 7,FALSE)</f>
        <v>78</v>
      </c>
      <c r="V635" s="7" t="str">
        <f>VLOOKUP(K635, orders!A:I, 8,FALSE)</f>
        <v>South Australia</v>
      </c>
      <c r="W635" s="5">
        <f>VLOOKUP(P635, customers!A:D, 1, FALSE)</f>
        <v>12</v>
      </c>
      <c r="X635" s="7" t="str">
        <f>VLOOKUP(P635, customers!A:D, 2, FALSE)</f>
        <v>Fedora Dmych</v>
      </c>
      <c r="Y635" s="7"/>
    </row>
    <row r="636" spans="1:25">
      <c r="A636" s="2">
        <v>634</v>
      </c>
      <c r="B636" s="2" t="s">
        <v>3466</v>
      </c>
      <c r="C636" s="2" t="s">
        <v>3682</v>
      </c>
      <c r="D636" s="2" t="s">
        <v>3032</v>
      </c>
      <c r="E636" s="2" t="s">
        <v>3024</v>
      </c>
      <c r="F636" s="2">
        <v>115</v>
      </c>
      <c r="G636" s="2">
        <v>46</v>
      </c>
      <c r="H636" s="2" t="s">
        <v>3687</v>
      </c>
      <c r="I636" s="6">
        <f>VLOOKUP(A636, sales!A:F, 6,FALSE)</f>
        <v>226</v>
      </c>
      <c r="J636" s="7">
        <f>VLOOKUP(A636, sales!A:F, 1,FALSE)</f>
        <v>634</v>
      </c>
      <c r="K636" s="7">
        <f>VLOOKUP(A636, sales!A:F, 2,FALSE)</f>
        <v>134</v>
      </c>
      <c r="L636" s="7">
        <f>VLOOKUP(A636, sales!A:F, 3,FALSE)</f>
        <v>840</v>
      </c>
      <c r="M636" s="7">
        <f>VLOOKUP(A636, sales!A:F, 4,FALSE)</f>
        <v>113</v>
      </c>
      <c r="N636" s="7">
        <f>VLOOKUP(A636, sales!A:F, 5,FALSE)</f>
        <v>2</v>
      </c>
      <c r="O636" s="5">
        <f>VLOOKUP(K636, orders!A:I, 1,FALSE)</f>
        <v>134</v>
      </c>
      <c r="P636" s="7">
        <f>VLOOKUP(K636, orders!A:I, 2,FALSE)</f>
        <v>12</v>
      </c>
      <c r="Q636" s="7">
        <f>VLOOKUP(K636, orders!A:I, 3,FALSE)</f>
        <v>39451</v>
      </c>
      <c r="R636" s="10">
        <f>VLOOKUP(K636, orders!A:I, 4,FALSE)</f>
        <v>44366</v>
      </c>
      <c r="S636" s="11">
        <f>VLOOKUP(K636, orders!A:I, 5,FALSE)</f>
        <v>44378</v>
      </c>
      <c r="T636" s="7" t="str">
        <f>VLOOKUP(K636, orders!A:I, 6,FALSE)</f>
        <v>Bigender</v>
      </c>
      <c r="U636" s="7">
        <f>VLOOKUP(K636, orders!A:I, 7,FALSE)</f>
        <v>78</v>
      </c>
      <c r="V636" s="7" t="str">
        <f>VLOOKUP(K636, orders!A:I, 8,FALSE)</f>
        <v>South Australia</v>
      </c>
      <c r="W636" s="5">
        <f>VLOOKUP(P636, customers!A:D, 1, FALSE)</f>
        <v>12</v>
      </c>
      <c r="X636" s="7" t="str">
        <f>VLOOKUP(P636, customers!A:D, 2, FALSE)</f>
        <v>Fedora Dmych</v>
      </c>
      <c r="Y636" s="7"/>
    </row>
    <row r="637" spans="1:25">
      <c r="A637" s="2">
        <v>635</v>
      </c>
      <c r="B637" s="2" t="s">
        <v>3466</v>
      </c>
      <c r="C637" s="2" t="s">
        <v>3682</v>
      </c>
      <c r="D637" s="2" t="s">
        <v>3023</v>
      </c>
      <c r="E637" s="2" t="s">
        <v>3034</v>
      </c>
      <c r="F637" s="2">
        <v>115</v>
      </c>
      <c r="G637" s="2">
        <v>42</v>
      </c>
      <c r="H637" s="2" t="s">
        <v>3688</v>
      </c>
      <c r="I637" s="6">
        <f>VLOOKUP(A637, sales!A:F, 6,FALSE)</f>
        <v>196</v>
      </c>
      <c r="J637" s="7">
        <f>VLOOKUP(A637, sales!A:F, 1,FALSE)</f>
        <v>635</v>
      </c>
      <c r="K637" s="7">
        <f>VLOOKUP(A637, sales!A:F, 2,FALSE)</f>
        <v>134</v>
      </c>
      <c r="L637" s="7">
        <f>VLOOKUP(A637, sales!A:F, 3,FALSE)</f>
        <v>185</v>
      </c>
      <c r="M637" s="7">
        <f>VLOOKUP(A637, sales!A:F, 4,FALSE)</f>
        <v>98</v>
      </c>
      <c r="N637" s="7">
        <f>VLOOKUP(A637, sales!A:F, 5,FALSE)</f>
        <v>2</v>
      </c>
      <c r="O637" s="5">
        <f>VLOOKUP(K637, orders!A:I, 1,FALSE)</f>
        <v>134</v>
      </c>
      <c r="P637" s="7">
        <f>VLOOKUP(K637, orders!A:I, 2,FALSE)</f>
        <v>12</v>
      </c>
      <c r="Q637" s="7">
        <f>VLOOKUP(K637, orders!A:I, 3,FALSE)</f>
        <v>39451</v>
      </c>
      <c r="R637" s="10">
        <f>VLOOKUP(K637, orders!A:I, 4,FALSE)</f>
        <v>44366</v>
      </c>
      <c r="S637" s="11">
        <f>VLOOKUP(K637, orders!A:I, 5,FALSE)</f>
        <v>44378</v>
      </c>
      <c r="T637" s="7" t="str">
        <f>VLOOKUP(K637, orders!A:I, 6,FALSE)</f>
        <v>Bigender</v>
      </c>
      <c r="U637" s="7">
        <f>VLOOKUP(K637, orders!A:I, 7,FALSE)</f>
        <v>78</v>
      </c>
      <c r="V637" s="7" t="str">
        <f>VLOOKUP(K637, orders!A:I, 8,FALSE)</f>
        <v>South Australia</v>
      </c>
      <c r="W637" s="5">
        <f>VLOOKUP(P637, customers!A:D, 1, FALSE)</f>
        <v>12</v>
      </c>
      <c r="X637" s="7" t="str">
        <f>VLOOKUP(P637, customers!A:D, 2, FALSE)</f>
        <v>Fedora Dmych</v>
      </c>
      <c r="Y637" s="7"/>
    </row>
    <row r="638" spans="1:25">
      <c r="A638" s="2">
        <v>636</v>
      </c>
      <c r="B638" s="2" t="s">
        <v>3466</v>
      </c>
      <c r="C638" s="2" t="s">
        <v>3682</v>
      </c>
      <c r="D638" s="2" t="s">
        <v>3026</v>
      </c>
      <c r="E638" s="2" t="s">
        <v>3034</v>
      </c>
      <c r="F638" s="2">
        <v>115</v>
      </c>
      <c r="G638" s="2">
        <v>55</v>
      </c>
      <c r="H638" s="2" t="s">
        <v>3689</v>
      </c>
      <c r="I638" s="6">
        <f>VLOOKUP(A638, sales!A:F, 6,FALSE)</f>
        <v>279</v>
      </c>
      <c r="J638" s="7">
        <f>VLOOKUP(A638, sales!A:F, 1,FALSE)</f>
        <v>636</v>
      </c>
      <c r="K638" s="7">
        <f>VLOOKUP(A638, sales!A:F, 2,FALSE)</f>
        <v>134</v>
      </c>
      <c r="L638" s="7">
        <f>VLOOKUP(A638, sales!A:F, 3,FALSE)</f>
        <v>653</v>
      </c>
      <c r="M638" s="7">
        <f>VLOOKUP(A638, sales!A:F, 4,FALSE)</f>
        <v>93</v>
      </c>
      <c r="N638" s="7">
        <f>VLOOKUP(A638, sales!A:F, 5,FALSE)</f>
        <v>3</v>
      </c>
      <c r="O638" s="5">
        <f>VLOOKUP(K638, orders!A:I, 1,FALSE)</f>
        <v>134</v>
      </c>
      <c r="P638" s="7">
        <f>VLOOKUP(K638, orders!A:I, 2,FALSE)</f>
        <v>12</v>
      </c>
      <c r="Q638" s="7">
        <f>VLOOKUP(K638, orders!A:I, 3,FALSE)</f>
        <v>39451</v>
      </c>
      <c r="R638" s="10">
        <f>VLOOKUP(K638, orders!A:I, 4,FALSE)</f>
        <v>44366</v>
      </c>
      <c r="S638" s="11">
        <f>VLOOKUP(K638, orders!A:I, 5,FALSE)</f>
        <v>44378</v>
      </c>
      <c r="T638" s="7" t="str">
        <f>VLOOKUP(K638, orders!A:I, 6,FALSE)</f>
        <v>Bigender</v>
      </c>
      <c r="U638" s="7">
        <f>VLOOKUP(K638, orders!A:I, 7,FALSE)</f>
        <v>78</v>
      </c>
      <c r="V638" s="7" t="str">
        <f>VLOOKUP(K638, orders!A:I, 8,FALSE)</f>
        <v>South Australia</v>
      </c>
      <c r="W638" s="5">
        <f>VLOOKUP(P638, customers!A:D, 1, FALSE)</f>
        <v>12</v>
      </c>
      <c r="X638" s="7" t="str">
        <f>VLOOKUP(P638, customers!A:D, 2, FALSE)</f>
        <v>Fedora Dmych</v>
      </c>
      <c r="Y638" s="7"/>
    </row>
    <row r="639" spans="1:25">
      <c r="A639" s="2">
        <v>637</v>
      </c>
      <c r="B639" s="2" t="s">
        <v>3466</v>
      </c>
      <c r="C639" s="2" t="s">
        <v>3682</v>
      </c>
      <c r="D639" s="2" t="s">
        <v>3028</v>
      </c>
      <c r="E639" s="2" t="s">
        <v>3034</v>
      </c>
      <c r="F639" s="2">
        <v>115</v>
      </c>
      <c r="G639" s="2">
        <v>72</v>
      </c>
      <c r="H639" s="2" t="s">
        <v>3690</v>
      </c>
      <c r="I639" s="6">
        <f>VLOOKUP(A639, sales!A:F, 6,FALSE)</f>
        <v>105</v>
      </c>
      <c r="J639" s="7">
        <f>VLOOKUP(A639, sales!A:F, 1,FALSE)</f>
        <v>637</v>
      </c>
      <c r="K639" s="7">
        <f>VLOOKUP(A639, sales!A:F, 2,FALSE)</f>
        <v>134</v>
      </c>
      <c r="L639" s="7">
        <f>VLOOKUP(A639, sales!A:F, 3,FALSE)</f>
        <v>1194</v>
      </c>
      <c r="M639" s="7">
        <f>VLOOKUP(A639, sales!A:F, 4,FALSE)</f>
        <v>105</v>
      </c>
      <c r="N639" s="7">
        <f>VLOOKUP(A639, sales!A:F, 5,FALSE)</f>
        <v>1</v>
      </c>
      <c r="O639" s="5">
        <f>VLOOKUP(K639, orders!A:I, 1,FALSE)</f>
        <v>134</v>
      </c>
      <c r="P639" s="7">
        <f>VLOOKUP(K639, orders!A:I, 2,FALSE)</f>
        <v>12</v>
      </c>
      <c r="Q639" s="7">
        <f>VLOOKUP(K639, orders!A:I, 3,FALSE)</f>
        <v>39451</v>
      </c>
      <c r="R639" s="10">
        <f>VLOOKUP(K639, orders!A:I, 4,FALSE)</f>
        <v>44366</v>
      </c>
      <c r="S639" s="11">
        <f>VLOOKUP(K639, orders!A:I, 5,FALSE)</f>
        <v>44378</v>
      </c>
      <c r="T639" s="7" t="str">
        <f>VLOOKUP(K639, orders!A:I, 6,FALSE)</f>
        <v>Bigender</v>
      </c>
      <c r="U639" s="7">
        <f>VLOOKUP(K639, orders!A:I, 7,FALSE)</f>
        <v>78</v>
      </c>
      <c r="V639" s="7" t="str">
        <f>VLOOKUP(K639, orders!A:I, 8,FALSE)</f>
        <v>South Australia</v>
      </c>
      <c r="W639" s="5">
        <f>VLOOKUP(P639, customers!A:D, 1, FALSE)</f>
        <v>12</v>
      </c>
      <c r="X639" s="7" t="str">
        <f>VLOOKUP(P639, customers!A:D, 2, FALSE)</f>
        <v>Fedora Dmych</v>
      </c>
      <c r="Y639" s="7"/>
    </row>
    <row r="640" spans="1:25">
      <c r="A640" s="2">
        <v>638</v>
      </c>
      <c r="B640" s="2" t="s">
        <v>3466</v>
      </c>
      <c r="C640" s="2" t="s">
        <v>3682</v>
      </c>
      <c r="D640" s="2" t="s">
        <v>3030</v>
      </c>
      <c r="E640" s="2" t="s">
        <v>3034</v>
      </c>
      <c r="F640" s="2">
        <v>115</v>
      </c>
      <c r="G640" s="2">
        <v>51</v>
      </c>
      <c r="H640" s="2" t="s">
        <v>3691</v>
      </c>
      <c r="I640" s="6">
        <f>VLOOKUP(A640, sales!A:F, 6,FALSE)</f>
        <v>92</v>
      </c>
      <c r="J640" s="7">
        <f>VLOOKUP(A640, sales!A:F, 1,FALSE)</f>
        <v>638</v>
      </c>
      <c r="K640" s="7">
        <f>VLOOKUP(A640, sales!A:F, 2,FALSE)</f>
        <v>135</v>
      </c>
      <c r="L640" s="7">
        <f>VLOOKUP(A640, sales!A:F, 3,FALSE)</f>
        <v>106</v>
      </c>
      <c r="M640" s="7">
        <f>VLOOKUP(A640, sales!A:F, 4,FALSE)</f>
        <v>92</v>
      </c>
      <c r="N640" s="7">
        <f>VLOOKUP(A640, sales!A:F, 5,FALSE)</f>
        <v>1</v>
      </c>
      <c r="O640" s="5">
        <f>VLOOKUP(K640, orders!A:I, 1,FALSE)</f>
        <v>135</v>
      </c>
      <c r="P640" s="7">
        <f>VLOOKUP(K640, orders!A:I, 2,FALSE)</f>
        <v>942</v>
      </c>
      <c r="Q640" s="7">
        <f>VLOOKUP(K640, orders!A:I, 3,FALSE)</f>
        <v>53723</v>
      </c>
      <c r="R640" s="10">
        <f>VLOOKUP(K640, orders!A:I, 4,FALSE)</f>
        <v>44331</v>
      </c>
      <c r="S640" s="11">
        <f>VLOOKUP(K640, orders!A:I, 5,FALSE)</f>
        <v>44349</v>
      </c>
      <c r="T640" s="7" t="str">
        <f>VLOOKUP(K640, orders!A:I, 6,FALSE)</f>
        <v>Genderfluid</v>
      </c>
      <c r="U640" s="7">
        <f>VLOOKUP(K640, orders!A:I, 7,FALSE)</f>
        <v>45</v>
      </c>
      <c r="V640" s="7" t="str">
        <f>VLOOKUP(K640, orders!A:I, 8,FALSE)</f>
        <v>Victoria</v>
      </c>
      <c r="W640" s="5">
        <f>VLOOKUP(P640, customers!A:D, 1, FALSE)</f>
        <v>942</v>
      </c>
      <c r="X640" s="7" t="str">
        <f>VLOOKUP(P640, customers!A:D, 2, FALSE)</f>
        <v>Lacee Denyukin</v>
      </c>
      <c r="Y640" s="7"/>
    </row>
    <row r="641" spans="1:25">
      <c r="A641" s="2">
        <v>639</v>
      </c>
      <c r="B641" s="2" t="s">
        <v>3466</v>
      </c>
      <c r="C641" s="2" t="s">
        <v>3682</v>
      </c>
      <c r="D641" s="2" t="s">
        <v>3032</v>
      </c>
      <c r="E641" s="2" t="s">
        <v>3034</v>
      </c>
      <c r="F641" s="2">
        <v>115</v>
      </c>
      <c r="G641" s="2">
        <v>46</v>
      </c>
      <c r="H641" s="2" t="s">
        <v>3692</v>
      </c>
      <c r="I641" s="6">
        <f>VLOOKUP(A641, sales!A:F, 6,FALSE)</f>
        <v>238</v>
      </c>
      <c r="J641" s="7">
        <f>VLOOKUP(A641, sales!A:F, 1,FALSE)</f>
        <v>639</v>
      </c>
      <c r="K641" s="7">
        <f>VLOOKUP(A641, sales!A:F, 2,FALSE)</f>
        <v>135</v>
      </c>
      <c r="L641" s="7">
        <f>VLOOKUP(A641, sales!A:F, 3,FALSE)</f>
        <v>730</v>
      </c>
      <c r="M641" s="7">
        <f>VLOOKUP(A641, sales!A:F, 4,FALSE)</f>
        <v>119</v>
      </c>
      <c r="N641" s="7">
        <f>VLOOKUP(A641, sales!A:F, 5,FALSE)</f>
        <v>2</v>
      </c>
      <c r="O641" s="5">
        <f>VLOOKUP(K641, orders!A:I, 1,FALSE)</f>
        <v>135</v>
      </c>
      <c r="P641" s="7">
        <f>VLOOKUP(K641, orders!A:I, 2,FALSE)</f>
        <v>942</v>
      </c>
      <c r="Q641" s="7">
        <f>VLOOKUP(K641, orders!A:I, 3,FALSE)</f>
        <v>53723</v>
      </c>
      <c r="R641" s="10">
        <f>VLOOKUP(K641, orders!A:I, 4,FALSE)</f>
        <v>44331</v>
      </c>
      <c r="S641" s="11">
        <f>VLOOKUP(K641, orders!A:I, 5,FALSE)</f>
        <v>44349</v>
      </c>
      <c r="T641" s="7" t="str">
        <f>VLOOKUP(K641, orders!A:I, 6,FALSE)</f>
        <v>Genderfluid</v>
      </c>
      <c r="U641" s="7">
        <f>VLOOKUP(K641, orders!A:I, 7,FALSE)</f>
        <v>45</v>
      </c>
      <c r="V641" s="7" t="str">
        <f>VLOOKUP(K641, orders!A:I, 8,FALSE)</f>
        <v>Victoria</v>
      </c>
      <c r="W641" s="5">
        <f>VLOOKUP(P641, customers!A:D, 1, FALSE)</f>
        <v>942</v>
      </c>
      <c r="X641" s="7" t="str">
        <f>VLOOKUP(P641, customers!A:D, 2, FALSE)</f>
        <v>Lacee Denyukin</v>
      </c>
      <c r="Y641" s="7"/>
    </row>
    <row r="642" spans="1:25">
      <c r="A642" s="2">
        <v>640</v>
      </c>
      <c r="B642" s="2" t="s">
        <v>3466</v>
      </c>
      <c r="C642" s="2" t="s">
        <v>3682</v>
      </c>
      <c r="D642" s="2" t="s">
        <v>3023</v>
      </c>
      <c r="E642" s="2" t="s">
        <v>3040</v>
      </c>
      <c r="F642" s="2">
        <v>115</v>
      </c>
      <c r="G642" s="2">
        <v>52</v>
      </c>
      <c r="H642" s="2" t="s">
        <v>3693</v>
      </c>
      <c r="I642" s="6">
        <f>VLOOKUP(A642, sales!A:F, 6,FALSE)</f>
        <v>186</v>
      </c>
      <c r="J642" s="7">
        <f>VLOOKUP(A642, sales!A:F, 1,FALSE)</f>
        <v>640</v>
      </c>
      <c r="K642" s="7">
        <f>VLOOKUP(A642, sales!A:F, 2,FALSE)</f>
        <v>135</v>
      </c>
      <c r="L642" s="7">
        <f>VLOOKUP(A642, sales!A:F, 3,FALSE)</f>
        <v>654</v>
      </c>
      <c r="M642" s="7">
        <f>VLOOKUP(A642, sales!A:F, 4,FALSE)</f>
        <v>93</v>
      </c>
      <c r="N642" s="7">
        <f>VLOOKUP(A642, sales!A:F, 5,FALSE)</f>
        <v>2</v>
      </c>
      <c r="O642" s="5">
        <f>VLOOKUP(K642, orders!A:I, 1,FALSE)</f>
        <v>135</v>
      </c>
      <c r="P642" s="7">
        <f>VLOOKUP(K642, orders!A:I, 2,FALSE)</f>
        <v>942</v>
      </c>
      <c r="Q642" s="7">
        <f>VLOOKUP(K642, orders!A:I, 3,FALSE)</f>
        <v>53723</v>
      </c>
      <c r="R642" s="10">
        <f>VLOOKUP(K642, orders!A:I, 4,FALSE)</f>
        <v>44331</v>
      </c>
      <c r="S642" s="11">
        <f>VLOOKUP(K642, orders!A:I, 5,FALSE)</f>
        <v>44349</v>
      </c>
      <c r="T642" s="7" t="str">
        <f>VLOOKUP(K642, orders!A:I, 6,FALSE)</f>
        <v>Genderfluid</v>
      </c>
      <c r="U642" s="7">
        <f>VLOOKUP(K642, orders!A:I, 7,FALSE)</f>
        <v>45</v>
      </c>
      <c r="V642" s="7" t="str">
        <f>VLOOKUP(K642, orders!A:I, 8,FALSE)</f>
        <v>Victoria</v>
      </c>
      <c r="W642" s="5">
        <f>VLOOKUP(P642, customers!A:D, 1, FALSE)</f>
        <v>942</v>
      </c>
      <c r="X642" s="7" t="str">
        <f>VLOOKUP(P642, customers!A:D, 2, FALSE)</f>
        <v>Lacee Denyukin</v>
      </c>
      <c r="Y642" s="7"/>
    </row>
    <row r="643" spans="1:25">
      <c r="A643" s="2">
        <v>641</v>
      </c>
      <c r="B643" s="2" t="s">
        <v>3466</v>
      </c>
      <c r="C643" s="2" t="s">
        <v>3682</v>
      </c>
      <c r="D643" s="2" t="s">
        <v>3026</v>
      </c>
      <c r="E643" s="2" t="s">
        <v>3040</v>
      </c>
      <c r="F643" s="2">
        <v>115</v>
      </c>
      <c r="G643" s="2">
        <v>67</v>
      </c>
      <c r="H643" s="2" t="s">
        <v>3694</v>
      </c>
      <c r="I643" s="6">
        <f>VLOOKUP(A643, sales!A:F, 6,FALSE)</f>
        <v>94</v>
      </c>
      <c r="J643" s="7">
        <f>VLOOKUP(A643, sales!A:F, 1,FALSE)</f>
        <v>641</v>
      </c>
      <c r="K643" s="7">
        <f>VLOOKUP(A643, sales!A:F, 2,FALSE)</f>
        <v>135</v>
      </c>
      <c r="L643" s="7">
        <f>VLOOKUP(A643, sales!A:F, 3,FALSE)</f>
        <v>376</v>
      </c>
      <c r="M643" s="7">
        <f>VLOOKUP(A643, sales!A:F, 4,FALSE)</f>
        <v>94</v>
      </c>
      <c r="N643" s="7">
        <f>VLOOKUP(A643, sales!A:F, 5,FALSE)</f>
        <v>1</v>
      </c>
      <c r="O643" s="5">
        <f>VLOOKUP(K643, orders!A:I, 1,FALSE)</f>
        <v>135</v>
      </c>
      <c r="P643" s="7">
        <f>VLOOKUP(K643, orders!A:I, 2,FALSE)</f>
        <v>942</v>
      </c>
      <c r="Q643" s="7">
        <f>VLOOKUP(K643, orders!A:I, 3,FALSE)</f>
        <v>53723</v>
      </c>
      <c r="R643" s="10">
        <f>VLOOKUP(K643, orders!A:I, 4,FALSE)</f>
        <v>44331</v>
      </c>
      <c r="S643" s="11">
        <f>VLOOKUP(K643, orders!A:I, 5,FALSE)</f>
        <v>44349</v>
      </c>
      <c r="T643" s="7" t="str">
        <f>VLOOKUP(K643, orders!A:I, 6,FALSE)</f>
        <v>Genderfluid</v>
      </c>
      <c r="U643" s="7">
        <f>VLOOKUP(K643, orders!A:I, 7,FALSE)</f>
        <v>45</v>
      </c>
      <c r="V643" s="7" t="str">
        <f>VLOOKUP(K643, orders!A:I, 8,FALSE)</f>
        <v>Victoria</v>
      </c>
      <c r="W643" s="5">
        <f>VLOOKUP(P643, customers!A:D, 1, FALSE)</f>
        <v>942</v>
      </c>
      <c r="X643" s="7" t="str">
        <f>VLOOKUP(P643, customers!A:D, 2, FALSE)</f>
        <v>Lacee Denyukin</v>
      </c>
      <c r="Y643" s="7"/>
    </row>
    <row r="644" spans="1:25">
      <c r="A644" s="2">
        <v>642</v>
      </c>
      <c r="B644" s="2" t="s">
        <v>3466</v>
      </c>
      <c r="C644" s="2" t="s">
        <v>3682</v>
      </c>
      <c r="D644" s="2" t="s">
        <v>3028</v>
      </c>
      <c r="E644" s="2" t="s">
        <v>3040</v>
      </c>
      <c r="F644" s="2">
        <v>115</v>
      </c>
      <c r="G644" s="2">
        <v>48</v>
      </c>
      <c r="H644" s="2" t="s">
        <v>3695</v>
      </c>
      <c r="I644" s="6">
        <f>VLOOKUP(A644, sales!A:F, 6,FALSE)</f>
        <v>234</v>
      </c>
      <c r="J644" s="7">
        <f>VLOOKUP(A644, sales!A:F, 1,FALSE)</f>
        <v>642</v>
      </c>
      <c r="K644" s="7">
        <f>VLOOKUP(A644, sales!A:F, 2,FALSE)</f>
        <v>136</v>
      </c>
      <c r="L644" s="7">
        <f>VLOOKUP(A644, sales!A:F, 3,FALSE)</f>
        <v>816</v>
      </c>
      <c r="M644" s="7">
        <f>VLOOKUP(A644, sales!A:F, 4,FALSE)</f>
        <v>117</v>
      </c>
      <c r="N644" s="7">
        <f>VLOOKUP(A644, sales!A:F, 5,FALSE)</f>
        <v>2</v>
      </c>
      <c r="O644" s="5">
        <f>VLOOKUP(K644, orders!A:I, 1,FALSE)</f>
        <v>136</v>
      </c>
      <c r="P644" s="7">
        <f>VLOOKUP(K644, orders!A:I, 2,FALSE)</f>
        <v>539</v>
      </c>
      <c r="Q644" s="7">
        <f>VLOOKUP(K644, orders!A:I, 3,FALSE)</f>
        <v>35331</v>
      </c>
      <c r="R644" s="10">
        <f>VLOOKUP(K644, orders!A:I, 4,FALSE)</f>
        <v>44445</v>
      </c>
      <c r="S644" s="11">
        <f>VLOOKUP(K644, orders!A:I, 5,FALSE)</f>
        <v>44447</v>
      </c>
      <c r="T644" s="7" t="str">
        <f>VLOOKUP(K644, orders!A:I, 6,FALSE)</f>
        <v>Male</v>
      </c>
      <c r="U644" s="7">
        <f>VLOOKUP(K644, orders!A:I, 7,FALSE)</f>
        <v>78</v>
      </c>
      <c r="V644" s="7" t="str">
        <f>VLOOKUP(K644, orders!A:I, 8,FALSE)</f>
        <v>Queensland</v>
      </c>
      <c r="W644" s="5">
        <f>VLOOKUP(P644, customers!A:D, 1, FALSE)</f>
        <v>539</v>
      </c>
      <c r="X644" s="7" t="str">
        <f>VLOOKUP(P644, customers!A:D, 2, FALSE)</f>
        <v>Sonny Tremollet</v>
      </c>
      <c r="Y644" s="7"/>
    </row>
    <row r="645" spans="1:25">
      <c r="A645" s="2">
        <v>643</v>
      </c>
      <c r="B645" s="2" t="s">
        <v>3466</v>
      </c>
      <c r="C645" s="2" t="s">
        <v>3682</v>
      </c>
      <c r="D645" s="2" t="s">
        <v>3030</v>
      </c>
      <c r="E645" s="2" t="s">
        <v>3040</v>
      </c>
      <c r="F645" s="2">
        <v>115</v>
      </c>
      <c r="G645" s="2">
        <v>53</v>
      </c>
      <c r="H645" s="2" t="s">
        <v>3696</v>
      </c>
      <c r="I645" s="6">
        <f>VLOOKUP(A645, sales!A:F, 6,FALSE)</f>
        <v>273</v>
      </c>
      <c r="J645" s="7">
        <f>VLOOKUP(A645, sales!A:F, 1,FALSE)</f>
        <v>643</v>
      </c>
      <c r="K645" s="7">
        <f>VLOOKUP(A645, sales!A:F, 2,FALSE)</f>
        <v>136</v>
      </c>
      <c r="L645" s="7">
        <f>VLOOKUP(A645, sales!A:F, 3,FALSE)</f>
        <v>174</v>
      </c>
      <c r="M645" s="7">
        <f>VLOOKUP(A645, sales!A:F, 4,FALSE)</f>
        <v>91</v>
      </c>
      <c r="N645" s="7">
        <f>VLOOKUP(A645, sales!A:F, 5,FALSE)</f>
        <v>3</v>
      </c>
      <c r="O645" s="5">
        <f>VLOOKUP(K645, orders!A:I, 1,FALSE)</f>
        <v>136</v>
      </c>
      <c r="P645" s="7">
        <f>VLOOKUP(K645, orders!A:I, 2,FALSE)</f>
        <v>539</v>
      </c>
      <c r="Q645" s="7">
        <f>VLOOKUP(K645, orders!A:I, 3,FALSE)</f>
        <v>35331</v>
      </c>
      <c r="R645" s="10">
        <f>VLOOKUP(K645, orders!A:I, 4,FALSE)</f>
        <v>44445</v>
      </c>
      <c r="S645" s="11">
        <f>VLOOKUP(K645, orders!A:I, 5,FALSE)</f>
        <v>44447</v>
      </c>
      <c r="T645" s="7" t="str">
        <f>VLOOKUP(K645, orders!A:I, 6,FALSE)</f>
        <v>Male</v>
      </c>
      <c r="U645" s="7">
        <f>VLOOKUP(K645, orders!A:I, 7,FALSE)</f>
        <v>78</v>
      </c>
      <c r="V645" s="7" t="str">
        <f>VLOOKUP(K645, orders!A:I, 8,FALSE)</f>
        <v>Queensland</v>
      </c>
      <c r="W645" s="5">
        <f>VLOOKUP(P645, customers!A:D, 1, FALSE)</f>
        <v>539</v>
      </c>
      <c r="X645" s="7" t="str">
        <f>VLOOKUP(P645, customers!A:D, 2, FALSE)</f>
        <v>Sonny Tremollet</v>
      </c>
      <c r="Y645" s="7"/>
    </row>
    <row r="646" spans="1:25">
      <c r="A646" s="2">
        <v>644</v>
      </c>
      <c r="B646" s="2" t="s">
        <v>3466</v>
      </c>
      <c r="C646" s="2" t="s">
        <v>3682</v>
      </c>
      <c r="D646" s="2" t="s">
        <v>3032</v>
      </c>
      <c r="E646" s="2" t="s">
        <v>3040</v>
      </c>
      <c r="F646" s="2">
        <v>115</v>
      </c>
      <c r="G646" s="2">
        <v>68</v>
      </c>
      <c r="H646" s="2" t="s">
        <v>3697</v>
      </c>
      <c r="I646" s="6">
        <f>VLOOKUP(A646, sales!A:F, 6,FALSE)</f>
        <v>300</v>
      </c>
      <c r="J646" s="7">
        <f>VLOOKUP(A646, sales!A:F, 1,FALSE)</f>
        <v>644</v>
      </c>
      <c r="K646" s="7">
        <f>VLOOKUP(A646, sales!A:F, 2,FALSE)</f>
        <v>136</v>
      </c>
      <c r="L646" s="7">
        <f>VLOOKUP(A646, sales!A:F, 3,FALSE)</f>
        <v>582</v>
      </c>
      <c r="M646" s="7">
        <f>VLOOKUP(A646, sales!A:F, 4,FALSE)</f>
        <v>100</v>
      </c>
      <c r="N646" s="7">
        <f>VLOOKUP(A646, sales!A:F, 5,FALSE)</f>
        <v>3</v>
      </c>
      <c r="O646" s="5">
        <f>VLOOKUP(K646, orders!A:I, 1,FALSE)</f>
        <v>136</v>
      </c>
      <c r="P646" s="7">
        <f>VLOOKUP(K646, orders!A:I, 2,FALSE)</f>
        <v>539</v>
      </c>
      <c r="Q646" s="7">
        <f>VLOOKUP(K646, orders!A:I, 3,FALSE)</f>
        <v>35331</v>
      </c>
      <c r="R646" s="10">
        <f>VLOOKUP(K646, orders!A:I, 4,FALSE)</f>
        <v>44445</v>
      </c>
      <c r="S646" s="11">
        <f>VLOOKUP(K646, orders!A:I, 5,FALSE)</f>
        <v>44447</v>
      </c>
      <c r="T646" s="7" t="str">
        <f>VLOOKUP(K646, orders!A:I, 6,FALSE)</f>
        <v>Male</v>
      </c>
      <c r="U646" s="7">
        <f>VLOOKUP(K646, orders!A:I, 7,FALSE)</f>
        <v>78</v>
      </c>
      <c r="V646" s="7" t="str">
        <f>VLOOKUP(K646, orders!A:I, 8,FALSE)</f>
        <v>Queensland</v>
      </c>
      <c r="W646" s="5">
        <f>VLOOKUP(P646, customers!A:D, 1, FALSE)</f>
        <v>539</v>
      </c>
      <c r="X646" s="7" t="str">
        <f>VLOOKUP(P646, customers!A:D, 2, FALSE)</f>
        <v>Sonny Tremollet</v>
      </c>
      <c r="Y646" s="7"/>
    </row>
    <row r="647" spans="1:25">
      <c r="A647" s="2">
        <v>645</v>
      </c>
      <c r="B647" s="2" t="s">
        <v>3466</v>
      </c>
      <c r="C647" s="2" t="s">
        <v>3682</v>
      </c>
      <c r="D647" s="2" t="s">
        <v>3023</v>
      </c>
      <c r="E647" s="2" t="s">
        <v>3046</v>
      </c>
      <c r="F647" s="2">
        <v>115</v>
      </c>
      <c r="G647" s="2">
        <v>78</v>
      </c>
      <c r="H647" s="2" t="s">
        <v>3698</v>
      </c>
      <c r="I647" s="6">
        <f>VLOOKUP(A647, sales!A:F, 6,FALSE)</f>
        <v>102</v>
      </c>
      <c r="J647" s="7">
        <f>VLOOKUP(A647, sales!A:F, 1,FALSE)</f>
        <v>645</v>
      </c>
      <c r="K647" s="7">
        <f>VLOOKUP(A647, sales!A:F, 2,FALSE)</f>
        <v>137</v>
      </c>
      <c r="L647" s="7">
        <f>VLOOKUP(A647, sales!A:F, 3,FALSE)</f>
        <v>1137</v>
      </c>
      <c r="M647" s="7">
        <f>VLOOKUP(A647, sales!A:F, 4,FALSE)</f>
        <v>102</v>
      </c>
      <c r="N647" s="7">
        <f>VLOOKUP(A647, sales!A:F, 5,FALSE)</f>
        <v>1</v>
      </c>
      <c r="O647" s="5">
        <f>VLOOKUP(K647, orders!A:I, 1,FALSE)</f>
        <v>137</v>
      </c>
      <c r="P647" s="7">
        <f>VLOOKUP(K647, orders!A:I, 2,FALSE)</f>
        <v>298</v>
      </c>
      <c r="Q647" s="7">
        <f>VLOOKUP(K647, orders!A:I, 3,FALSE)</f>
        <v>58875</v>
      </c>
      <c r="R647" s="11">
        <f>VLOOKUP(K647, orders!A:I, 4,FALSE)</f>
        <v>44487</v>
      </c>
      <c r="S647" s="11">
        <f>VLOOKUP(K647, orders!A:I, 5,FALSE)</f>
        <v>44489</v>
      </c>
      <c r="T647" s="7" t="str">
        <f>VLOOKUP(K647, orders!A:I, 6,FALSE)</f>
        <v>Female</v>
      </c>
      <c r="U647" s="7">
        <f>VLOOKUP(K647, orders!A:I, 7,FALSE)</f>
        <v>29</v>
      </c>
      <c r="V647" s="7" t="str">
        <f>VLOOKUP(K647, orders!A:I, 8,FALSE)</f>
        <v>Queensland</v>
      </c>
      <c r="W647" s="5">
        <f>VLOOKUP(P647, customers!A:D, 1, FALSE)</f>
        <v>298</v>
      </c>
      <c r="X647" s="7" t="str">
        <f>VLOOKUP(P647, customers!A:D, 2, FALSE)</f>
        <v>Roobbie Persich</v>
      </c>
      <c r="Y647" s="7"/>
    </row>
    <row r="648" spans="1:25">
      <c r="A648" s="2">
        <v>646</v>
      </c>
      <c r="B648" s="2" t="s">
        <v>3466</v>
      </c>
      <c r="C648" s="2" t="s">
        <v>3682</v>
      </c>
      <c r="D648" s="2" t="s">
        <v>3026</v>
      </c>
      <c r="E648" s="2" t="s">
        <v>3046</v>
      </c>
      <c r="F648" s="2">
        <v>115</v>
      </c>
      <c r="G648" s="2">
        <v>60</v>
      </c>
      <c r="H648" s="2" t="s">
        <v>3699</v>
      </c>
      <c r="I648" s="6">
        <f>VLOOKUP(A648, sales!A:F, 6,FALSE)</f>
        <v>98</v>
      </c>
      <c r="J648" s="7">
        <f>VLOOKUP(A648, sales!A:F, 1,FALSE)</f>
        <v>646</v>
      </c>
      <c r="K648" s="7">
        <f>VLOOKUP(A648, sales!A:F, 2,FALSE)</f>
        <v>137</v>
      </c>
      <c r="L648" s="7">
        <f>VLOOKUP(A648, sales!A:F, 3,FALSE)</f>
        <v>175</v>
      </c>
      <c r="M648" s="7">
        <f>VLOOKUP(A648, sales!A:F, 4,FALSE)</f>
        <v>98</v>
      </c>
      <c r="N648" s="7">
        <f>VLOOKUP(A648, sales!A:F, 5,FALSE)</f>
        <v>1</v>
      </c>
      <c r="O648" s="5">
        <f>VLOOKUP(K648, orders!A:I, 1,FALSE)</f>
        <v>137</v>
      </c>
      <c r="P648" s="7">
        <f>VLOOKUP(K648, orders!A:I, 2,FALSE)</f>
        <v>298</v>
      </c>
      <c r="Q648" s="7">
        <f>VLOOKUP(K648, orders!A:I, 3,FALSE)</f>
        <v>58875</v>
      </c>
      <c r="R648" s="11">
        <f>VLOOKUP(K648, orders!A:I, 4,FALSE)</f>
        <v>44487</v>
      </c>
      <c r="S648" s="11">
        <f>VLOOKUP(K648, orders!A:I, 5,FALSE)</f>
        <v>44489</v>
      </c>
      <c r="T648" s="7" t="str">
        <f>VLOOKUP(K648, orders!A:I, 6,FALSE)</f>
        <v>Female</v>
      </c>
      <c r="U648" s="7">
        <f>VLOOKUP(K648, orders!A:I, 7,FALSE)</f>
        <v>29</v>
      </c>
      <c r="V648" s="7" t="str">
        <f>VLOOKUP(K648, orders!A:I, 8,FALSE)</f>
        <v>Queensland</v>
      </c>
      <c r="W648" s="5">
        <f>VLOOKUP(P648, customers!A:D, 1, FALSE)</f>
        <v>298</v>
      </c>
      <c r="X648" s="7" t="str">
        <f>VLOOKUP(P648, customers!A:D, 2, FALSE)</f>
        <v>Roobbie Persich</v>
      </c>
      <c r="Y648" s="7"/>
    </row>
    <row r="649" spans="1:25">
      <c r="A649" s="2">
        <v>647</v>
      </c>
      <c r="B649" s="2" t="s">
        <v>3466</v>
      </c>
      <c r="C649" s="2" t="s">
        <v>3682</v>
      </c>
      <c r="D649" s="2" t="s">
        <v>3028</v>
      </c>
      <c r="E649" s="2" t="s">
        <v>3046</v>
      </c>
      <c r="F649" s="2">
        <v>115</v>
      </c>
      <c r="G649" s="2">
        <v>63</v>
      </c>
      <c r="H649" s="2" t="s">
        <v>3700</v>
      </c>
      <c r="I649" s="6">
        <f>VLOOKUP(A649, sales!A:F, 6,FALSE)</f>
        <v>117</v>
      </c>
      <c r="J649" s="7">
        <f>VLOOKUP(A649, sales!A:F, 1,FALSE)</f>
        <v>647</v>
      </c>
      <c r="K649" s="7">
        <f>VLOOKUP(A649, sales!A:F, 2,FALSE)</f>
        <v>137</v>
      </c>
      <c r="L649" s="7">
        <f>VLOOKUP(A649, sales!A:F, 3,FALSE)</f>
        <v>826</v>
      </c>
      <c r="M649" s="7">
        <f>VLOOKUP(A649, sales!A:F, 4,FALSE)</f>
        <v>117</v>
      </c>
      <c r="N649" s="7">
        <f>VLOOKUP(A649, sales!A:F, 5,FALSE)</f>
        <v>1</v>
      </c>
      <c r="O649" s="5">
        <f>VLOOKUP(K649, orders!A:I, 1,FALSE)</f>
        <v>137</v>
      </c>
      <c r="P649" s="7">
        <f>VLOOKUP(K649, orders!A:I, 2,FALSE)</f>
        <v>298</v>
      </c>
      <c r="Q649" s="7">
        <f>VLOOKUP(K649, orders!A:I, 3,FALSE)</f>
        <v>58875</v>
      </c>
      <c r="R649" s="11">
        <f>VLOOKUP(K649, orders!A:I, 4,FALSE)</f>
        <v>44487</v>
      </c>
      <c r="S649" s="11">
        <f>VLOOKUP(K649, orders!A:I, 5,FALSE)</f>
        <v>44489</v>
      </c>
      <c r="T649" s="7" t="str">
        <f>VLOOKUP(K649, orders!A:I, 6,FALSE)</f>
        <v>Female</v>
      </c>
      <c r="U649" s="7">
        <f>VLOOKUP(K649, orders!A:I, 7,FALSE)</f>
        <v>29</v>
      </c>
      <c r="V649" s="7" t="str">
        <f>VLOOKUP(K649, orders!A:I, 8,FALSE)</f>
        <v>Queensland</v>
      </c>
      <c r="W649" s="5">
        <f>VLOOKUP(P649, customers!A:D, 1, FALSE)</f>
        <v>298</v>
      </c>
      <c r="X649" s="7" t="str">
        <f>VLOOKUP(P649, customers!A:D, 2, FALSE)</f>
        <v>Roobbie Persich</v>
      </c>
      <c r="Y649" s="7"/>
    </row>
    <row r="650" spans="1:25">
      <c r="A650" s="2">
        <v>648</v>
      </c>
      <c r="B650" s="2" t="s">
        <v>3466</v>
      </c>
      <c r="C650" s="2" t="s">
        <v>3682</v>
      </c>
      <c r="D650" s="2" t="s">
        <v>3030</v>
      </c>
      <c r="E650" s="2" t="s">
        <v>3046</v>
      </c>
      <c r="F650" s="2">
        <v>115</v>
      </c>
      <c r="G650" s="2">
        <v>57</v>
      </c>
      <c r="H650" s="2" t="s">
        <v>3701</v>
      </c>
      <c r="I650" s="6">
        <f>VLOOKUP(A650, sales!A:F, 6,FALSE)</f>
        <v>318</v>
      </c>
      <c r="J650" s="7">
        <f>VLOOKUP(A650, sales!A:F, 1,FALSE)</f>
        <v>648</v>
      </c>
      <c r="K650" s="7">
        <f>VLOOKUP(A650, sales!A:F, 2,FALSE)</f>
        <v>137</v>
      </c>
      <c r="L650" s="7">
        <f>VLOOKUP(A650, sales!A:F, 3,FALSE)</f>
        <v>236</v>
      </c>
      <c r="M650" s="7">
        <f>VLOOKUP(A650, sales!A:F, 4,FALSE)</f>
        <v>106</v>
      </c>
      <c r="N650" s="7">
        <f>VLOOKUP(A650, sales!A:F, 5,FALSE)</f>
        <v>3</v>
      </c>
      <c r="O650" s="5">
        <f>VLOOKUP(K650, orders!A:I, 1,FALSE)</f>
        <v>137</v>
      </c>
      <c r="P650" s="7">
        <f>VLOOKUP(K650, orders!A:I, 2,FALSE)</f>
        <v>298</v>
      </c>
      <c r="Q650" s="7">
        <f>VLOOKUP(K650, orders!A:I, 3,FALSE)</f>
        <v>58875</v>
      </c>
      <c r="R650" s="11">
        <f>VLOOKUP(K650, orders!A:I, 4,FALSE)</f>
        <v>44487</v>
      </c>
      <c r="S650" s="11">
        <f>VLOOKUP(K650, orders!A:I, 5,FALSE)</f>
        <v>44489</v>
      </c>
      <c r="T650" s="7" t="str">
        <f>VLOOKUP(K650, orders!A:I, 6,FALSE)</f>
        <v>Female</v>
      </c>
      <c r="U650" s="7">
        <f>VLOOKUP(K650, orders!A:I, 7,FALSE)</f>
        <v>29</v>
      </c>
      <c r="V650" s="7" t="str">
        <f>VLOOKUP(K650, orders!A:I, 8,FALSE)</f>
        <v>Queensland</v>
      </c>
      <c r="W650" s="5">
        <f>VLOOKUP(P650, customers!A:D, 1, FALSE)</f>
        <v>298</v>
      </c>
      <c r="X650" s="7" t="str">
        <f>VLOOKUP(P650, customers!A:D, 2, FALSE)</f>
        <v>Roobbie Persich</v>
      </c>
      <c r="Y650" s="7"/>
    </row>
    <row r="651" spans="1:25">
      <c r="A651" s="2">
        <v>649</v>
      </c>
      <c r="B651" s="2" t="s">
        <v>3466</v>
      </c>
      <c r="C651" s="2" t="s">
        <v>3682</v>
      </c>
      <c r="D651" s="2" t="s">
        <v>3032</v>
      </c>
      <c r="E651" s="2" t="s">
        <v>3046</v>
      </c>
      <c r="F651" s="2">
        <v>115</v>
      </c>
      <c r="G651" s="2">
        <v>48</v>
      </c>
      <c r="H651" s="2" t="s">
        <v>3702</v>
      </c>
      <c r="I651" s="6">
        <f>VLOOKUP(A651, sales!A:F, 6,FALSE)</f>
        <v>208</v>
      </c>
      <c r="J651" s="7">
        <f>VLOOKUP(A651, sales!A:F, 1,FALSE)</f>
        <v>649</v>
      </c>
      <c r="K651" s="7">
        <f>VLOOKUP(A651, sales!A:F, 2,FALSE)</f>
        <v>138</v>
      </c>
      <c r="L651" s="7">
        <f>VLOOKUP(A651, sales!A:F, 3,FALSE)</f>
        <v>51</v>
      </c>
      <c r="M651" s="7">
        <f>VLOOKUP(A651, sales!A:F, 4,FALSE)</f>
        <v>104</v>
      </c>
      <c r="N651" s="7">
        <f>VLOOKUP(A651, sales!A:F, 5,FALSE)</f>
        <v>2</v>
      </c>
      <c r="O651" s="5">
        <f>VLOOKUP(K651, orders!A:I, 1,FALSE)</f>
        <v>138</v>
      </c>
      <c r="P651" s="7">
        <f>VLOOKUP(K651, orders!A:I, 2,FALSE)</f>
        <v>331</v>
      </c>
      <c r="Q651" s="7">
        <f>VLOOKUP(K651, orders!A:I, 3,FALSE)</f>
        <v>50666</v>
      </c>
      <c r="R651" s="10">
        <f>VLOOKUP(K651, orders!A:I, 4,FALSE)</f>
        <v>44232</v>
      </c>
      <c r="S651" s="11">
        <f>VLOOKUP(K651, orders!A:I, 5,FALSE)</f>
        <v>44237</v>
      </c>
      <c r="T651" s="7" t="str">
        <f>VLOOKUP(K651, orders!A:I, 6,FALSE)</f>
        <v>Polygender</v>
      </c>
      <c r="U651" s="7">
        <f>VLOOKUP(K651, orders!A:I, 7,FALSE)</f>
        <v>32</v>
      </c>
      <c r="V651" s="7" t="str">
        <f>VLOOKUP(K651, orders!A:I, 8,FALSE)</f>
        <v>Northern Territory</v>
      </c>
      <c r="W651" s="5">
        <f>VLOOKUP(P651, customers!A:D, 1, FALSE)</f>
        <v>331</v>
      </c>
      <c r="X651" s="7" t="str">
        <f>VLOOKUP(P651, customers!A:D, 2, FALSE)</f>
        <v>Binnie Gonzales</v>
      </c>
      <c r="Y651" s="7"/>
    </row>
    <row r="652" spans="1:25">
      <c r="A652" s="2">
        <v>650</v>
      </c>
      <c r="B652" s="2" t="s">
        <v>3466</v>
      </c>
      <c r="C652" s="2" t="s">
        <v>3682</v>
      </c>
      <c r="D652" s="2" t="s">
        <v>3023</v>
      </c>
      <c r="E652" s="2" t="s">
        <v>3052</v>
      </c>
      <c r="F652" s="2">
        <v>115</v>
      </c>
      <c r="G652" s="2">
        <v>51</v>
      </c>
      <c r="H652" s="2" t="s">
        <v>3703</v>
      </c>
      <c r="I652" s="6">
        <f>VLOOKUP(A652, sales!A:F, 6,FALSE)</f>
        <v>306</v>
      </c>
      <c r="J652" s="7">
        <f>VLOOKUP(A652, sales!A:F, 1,FALSE)</f>
        <v>650</v>
      </c>
      <c r="K652" s="7">
        <f>VLOOKUP(A652, sales!A:F, 2,FALSE)</f>
        <v>138</v>
      </c>
      <c r="L652" s="7">
        <f>VLOOKUP(A652, sales!A:F, 3,FALSE)</f>
        <v>518</v>
      </c>
      <c r="M652" s="7">
        <f>VLOOKUP(A652, sales!A:F, 4,FALSE)</f>
        <v>102</v>
      </c>
      <c r="N652" s="7">
        <f>VLOOKUP(A652, sales!A:F, 5,FALSE)</f>
        <v>3</v>
      </c>
      <c r="O652" s="5">
        <f>VLOOKUP(K652, orders!A:I, 1,FALSE)</f>
        <v>138</v>
      </c>
      <c r="P652" s="7">
        <f>VLOOKUP(K652, orders!A:I, 2,FALSE)</f>
        <v>331</v>
      </c>
      <c r="Q652" s="7">
        <f>VLOOKUP(K652, orders!A:I, 3,FALSE)</f>
        <v>50666</v>
      </c>
      <c r="R652" s="10">
        <f>VLOOKUP(K652, orders!A:I, 4,FALSE)</f>
        <v>44232</v>
      </c>
      <c r="S652" s="11">
        <f>VLOOKUP(K652, orders!A:I, 5,FALSE)</f>
        <v>44237</v>
      </c>
      <c r="T652" s="7" t="str">
        <f>VLOOKUP(K652, orders!A:I, 6,FALSE)</f>
        <v>Polygender</v>
      </c>
      <c r="U652" s="7">
        <f>VLOOKUP(K652, orders!A:I, 7,FALSE)</f>
        <v>32</v>
      </c>
      <c r="V652" s="7" t="str">
        <f>VLOOKUP(K652, orders!A:I, 8,FALSE)</f>
        <v>Northern Territory</v>
      </c>
      <c r="W652" s="5">
        <f>VLOOKUP(P652, customers!A:D, 1, FALSE)</f>
        <v>331</v>
      </c>
      <c r="X652" s="7" t="str">
        <f>VLOOKUP(P652, customers!A:D, 2, FALSE)</f>
        <v>Binnie Gonzales</v>
      </c>
      <c r="Y652" s="7"/>
    </row>
    <row r="653" spans="1:25">
      <c r="A653" s="2">
        <v>651</v>
      </c>
      <c r="B653" s="2" t="s">
        <v>3466</v>
      </c>
      <c r="C653" s="2" t="s">
        <v>3682</v>
      </c>
      <c r="D653" s="2" t="s">
        <v>3026</v>
      </c>
      <c r="E653" s="2" t="s">
        <v>3052</v>
      </c>
      <c r="F653" s="2">
        <v>115</v>
      </c>
      <c r="G653" s="2">
        <v>47</v>
      </c>
      <c r="H653" s="2" t="s">
        <v>3704</v>
      </c>
      <c r="I653" s="6">
        <f>VLOOKUP(A653, sales!A:F, 6,FALSE)</f>
        <v>192</v>
      </c>
      <c r="J653" s="7">
        <f>VLOOKUP(A653, sales!A:F, 1,FALSE)</f>
        <v>651</v>
      </c>
      <c r="K653" s="7">
        <f>VLOOKUP(A653, sales!A:F, 2,FALSE)</f>
        <v>138</v>
      </c>
      <c r="L653" s="7">
        <f>VLOOKUP(A653, sales!A:F, 3,FALSE)</f>
        <v>2</v>
      </c>
      <c r="M653" s="7">
        <f>VLOOKUP(A653, sales!A:F, 4,FALSE)</f>
        <v>96</v>
      </c>
      <c r="N653" s="7">
        <f>VLOOKUP(A653, sales!A:F, 5,FALSE)</f>
        <v>2</v>
      </c>
      <c r="O653" s="5">
        <f>VLOOKUP(K653, orders!A:I, 1,FALSE)</f>
        <v>138</v>
      </c>
      <c r="P653" s="7">
        <f>VLOOKUP(K653, orders!A:I, 2,FALSE)</f>
        <v>331</v>
      </c>
      <c r="Q653" s="7">
        <f>VLOOKUP(K653, orders!A:I, 3,FALSE)</f>
        <v>50666</v>
      </c>
      <c r="R653" s="10">
        <f>VLOOKUP(K653, orders!A:I, 4,FALSE)</f>
        <v>44232</v>
      </c>
      <c r="S653" s="11">
        <f>VLOOKUP(K653, orders!A:I, 5,FALSE)</f>
        <v>44237</v>
      </c>
      <c r="T653" s="7" t="str">
        <f>VLOOKUP(K653, orders!A:I, 6,FALSE)</f>
        <v>Polygender</v>
      </c>
      <c r="U653" s="7">
        <f>VLOOKUP(K653, orders!A:I, 7,FALSE)</f>
        <v>32</v>
      </c>
      <c r="V653" s="7" t="str">
        <f>VLOOKUP(K653, orders!A:I, 8,FALSE)</f>
        <v>Northern Territory</v>
      </c>
      <c r="W653" s="5">
        <f>VLOOKUP(P653, customers!A:D, 1, FALSE)</f>
        <v>331</v>
      </c>
      <c r="X653" s="7" t="str">
        <f>VLOOKUP(P653, customers!A:D, 2, FALSE)</f>
        <v>Binnie Gonzales</v>
      </c>
      <c r="Y653" s="7"/>
    </row>
    <row r="654" spans="1:25">
      <c r="A654" s="2">
        <v>652</v>
      </c>
      <c r="B654" s="2" t="s">
        <v>3466</v>
      </c>
      <c r="C654" s="2" t="s">
        <v>3682</v>
      </c>
      <c r="D654" s="2" t="s">
        <v>3028</v>
      </c>
      <c r="E654" s="2" t="s">
        <v>3052</v>
      </c>
      <c r="F654" s="2">
        <v>115</v>
      </c>
      <c r="G654" s="2">
        <v>54</v>
      </c>
      <c r="H654" s="2" t="s">
        <v>3705</v>
      </c>
      <c r="I654" s="6">
        <f>VLOOKUP(A654, sales!A:F, 6,FALSE)</f>
        <v>93</v>
      </c>
      <c r="J654" s="7">
        <f>VLOOKUP(A654, sales!A:F, 1,FALSE)</f>
        <v>652</v>
      </c>
      <c r="K654" s="7">
        <f>VLOOKUP(A654, sales!A:F, 2,FALSE)</f>
        <v>138</v>
      </c>
      <c r="L654" s="7">
        <f>VLOOKUP(A654, sales!A:F, 3,FALSE)</f>
        <v>1065</v>
      </c>
      <c r="M654" s="7">
        <f>VLOOKUP(A654, sales!A:F, 4,FALSE)</f>
        <v>93</v>
      </c>
      <c r="N654" s="7">
        <f>VLOOKUP(A654, sales!A:F, 5,FALSE)</f>
        <v>1</v>
      </c>
      <c r="O654" s="5">
        <f>VLOOKUP(K654, orders!A:I, 1,FALSE)</f>
        <v>138</v>
      </c>
      <c r="P654" s="7">
        <f>VLOOKUP(K654, orders!A:I, 2,FALSE)</f>
        <v>331</v>
      </c>
      <c r="Q654" s="7">
        <f>VLOOKUP(K654, orders!A:I, 3,FALSE)</f>
        <v>50666</v>
      </c>
      <c r="R654" s="10">
        <f>VLOOKUP(K654, orders!A:I, 4,FALSE)</f>
        <v>44232</v>
      </c>
      <c r="S654" s="11">
        <f>VLOOKUP(K654, orders!A:I, 5,FALSE)</f>
        <v>44237</v>
      </c>
      <c r="T654" s="7" t="str">
        <f>VLOOKUP(K654, orders!A:I, 6,FALSE)</f>
        <v>Polygender</v>
      </c>
      <c r="U654" s="7">
        <f>VLOOKUP(K654, orders!A:I, 7,FALSE)</f>
        <v>32</v>
      </c>
      <c r="V654" s="7" t="str">
        <f>VLOOKUP(K654, orders!A:I, 8,FALSE)</f>
        <v>Northern Territory</v>
      </c>
      <c r="W654" s="5">
        <f>VLOOKUP(P654, customers!A:D, 1, FALSE)</f>
        <v>331</v>
      </c>
      <c r="X654" s="7" t="str">
        <f>VLOOKUP(P654, customers!A:D, 2, FALSE)</f>
        <v>Binnie Gonzales</v>
      </c>
      <c r="Y654" s="7"/>
    </row>
    <row r="655" spans="1:25">
      <c r="A655" s="2">
        <v>653</v>
      </c>
      <c r="B655" s="2" t="s">
        <v>3466</v>
      </c>
      <c r="C655" s="2" t="s">
        <v>3682</v>
      </c>
      <c r="D655" s="2" t="s">
        <v>3030</v>
      </c>
      <c r="E655" s="2" t="s">
        <v>3052</v>
      </c>
      <c r="F655" s="2">
        <v>115</v>
      </c>
      <c r="G655" s="2">
        <v>80</v>
      </c>
      <c r="H655" s="2" t="s">
        <v>3706</v>
      </c>
      <c r="I655" s="6">
        <f>VLOOKUP(A655, sales!A:F, 6,FALSE)</f>
        <v>188</v>
      </c>
      <c r="J655" s="7">
        <f>VLOOKUP(A655, sales!A:F, 1,FALSE)</f>
        <v>653</v>
      </c>
      <c r="K655" s="7">
        <f>VLOOKUP(A655, sales!A:F, 2,FALSE)</f>
        <v>138</v>
      </c>
      <c r="L655" s="7">
        <f>VLOOKUP(A655, sales!A:F, 3,FALSE)</f>
        <v>383</v>
      </c>
      <c r="M655" s="7">
        <f>VLOOKUP(A655, sales!A:F, 4,FALSE)</f>
        <v>94</v>
      </c>
      <c r="N655" s="7">
        <f>VLOOKUP(A655, sales!A:F, 5,FALSE)</f>
        <v>2</v>
      </c>
      <c r="O655" s="5">
        <f>VLOOKUP(K655, orders!A:I, 1,FALSE)</f>
        <v>138</v>
      </c>
      <c r="P655" s="7">
        <f>VLOOKUP(K655, orders!A:I, 2,FALSE)</f>
        <v>331</v>
      </c>
      <c r="Q655" s="7">
        <f>VLOOKUP(K655, orders!A:I, 3,FALSE)</f>
        <v>50666</v>
      </c>
      <c r="R655" s="10">
        <f>VLOOKUP(K655, orders!A:I, 4,FALSE)</f>
        <v>44232</v>
      </c>
      <c r="S655" s="11">
        <f>VLOOKUP(K655, orders!A:I, 5,FALSE)</f>
        <v>44237</v>
      </c>
      <c r="T655" s="7" t="str">
        <f>VLOOKUP(K655, orders!A:I, 6,FALSE)</f>
        <v>Polygender</v>
      </c>
      <c r="U655" s="7">
        <f>VLOOKUP(K655, orders!A:I, 7,FALSE)</f>
        <v>32</v>
      </c>
      <c r="V655" s="7" t="str">
        <f>VLOOKUP(K655, orders!A:I, 8,FALSE)</f>
        <v>Northern Territory</v>
      </c>
      <c r="W655" s="5">
        <f>VLOOKUP(P655, customers!A:D, 1, FALSE)</f>
        <v>331</v>
      </c>
      <c r="X655" s="7" t="str">
        <f>VLOOKUP(P655, customers!A:D, 2, FALSE)</f>
        <v>Binnie Gonzales</v>
      </c>
      <c r="Y655" s="7"/>
    </row>
    <row r="656" spans="1:25">
      <c r="A656" s="2">
        <v>654</v>
      </c>
      <c r="B656" s="2" t="s">
        <v>3466</v>
      </c>
      <c r="C656" s="2" t="s">
        <v>3682</v>
      </c>
      <c r="D656" s="2" t="s">
        <v>3032</v>
      </c>
      <c r="E656" s="2" t="s">
        <v>3052</v>
      </c>
      <c r="F656" s="2">
        <v>115</v>
      </c>
      <c r="G656" s="2">
        <v>46</v>
      </c>
      <c r="H656" s="2" t="s">
        <v>3707</v>
      </c>
      <c r="I656" s="6">
        <f>VLOOKUP(A656, sales!A:F, 6,FALSE)</f>
        <v>204</v>
      </c>
      <c r="J656" s="7">
        <f>VLOOKUP(A656, sales!A:F, 1,FALSE)</f>
        <v>654</v>
      </c>
      <c r="K656" s="7">
        <f>VLOOKUP(A656, sales!A:F, 2,FALSE)</f>
        <v>139</v>
      </c>
      <c r="L656" s="7">
        <f>VLOOKUP(A656, sales!A:F, 3,FALSE)</f>
        <v>521</v>
      </c>
      <c r="M656" s="7">
        <f>VLOOKUP(A656, sales!A:F, 4,FALSE)</f>
        <v>102</v>
      </c>
      <c r="N656" s="7">
        <f>VLOOKUP(A656, sales!A:F, 5,FALSE)</f>
        <v>2</v>
      </c>
      <c r="O656" s="5">
        <f>VLOOKUP(K656, orders!A:I, 1,FALSE)</f>
        <v>139</v>
      </c>
      <c r="P656" s="7">
        <f>VLOOKUP(K656, orders!A:I, 2,FALSE)</f>
        <v>871</v>
      </c>
      <c r="Q656" s="7">
        <f>VLOOKUP(K656, orders!A:I, 3,FALSE)</f>
        <v>11224</v>
      </c>
      <c r="R656" s="10">
        <f>VLOOKUP(K656, orders!A:I, 4,FALSE)</f>
        <v>44362</v>
      </c>
      <c r="S656" s="11">
        <f>VLOOKUP(K656, orders!A:I, 5,FALSE)</f>
        <v>44375</v>
      </c>
      <c r="T656" s="7" t="str">
        <f>VLOOKUP(K656, orders!A:I, 6,FALSE)</f>
        <v>Bigender</v>
      </c>
      <c r="U656" s="7">
        <f>VLOOKUP(K656, orders!A:I, 7,FALSE)</f>
        <v>48</v>
      </c>
      <c r="V656" s="7" t="str">
        <f>VLOOKUP(K656, orders!A:I, 8,FALSE)</f>
        <v>Western Australia</v>
      </c>
      <c r="W656" s="5">
        <f>VLOOKUP(P656, customers!A:D, 1, FALSE)</f>
        <v>871</v>
      </c>
      <c r="X656" s="7" t="str">
        <f>VLOOKUP(P656, customers!A:D, 2, FALSE)</f>
        <v>Calypso Ellaway</v>
      </c>
      <c r="Y656" s="7"/>
    </row>
    <row r="657" spans="1:25">
      <c r="A657" s="2">
        <v>655</v>
      </c>
      <c r="B657" s="2" t="s">
        <v>3466</v>
      </c>
      <c r="C657" s="2" t="s">
        <v>3682</v>
      </c>
      <c r="D657" s="2" t="s">
        <v>3023</v>
      </c>
      <c r="E657" s="2" t="s">
        <v>3058</v>
      </c>
      <c r="F657" s="2">
        <v>115</v>
      </c>
      <c r="G657" s="2">
        <v>42</v>
      </c>
      <c r="H657" s="2" t="s">
        <v>3708</v>
      </c>
      <c r="I657" s="6">
        <f>VLOOKUP(A657, sales!A:F, 6,FALSE)</f>
        <v>107</v>
      </c>
      <c r="J657" s="7">
        <f>VLOOKUP(A657, sales!A:F, 1,FALSE)</f>
        <v>655</v>
      </c>
      <c r="K657" s="7">
        <f>VLOOKUP(A657, sales!A:F, 2,FALSE)</f>
        <v>139</v>
      </c>
      <c r="L657" s="7">
        <f>VLOOKUP(A657, sales!A:F, 3,FALSE)</f>
        <v>428</v>
      </c>
      <c r="M657" s="7">
        <f>VLOOKUP(A657, sales!A:F, 4,FALSE)</f>
        <v>107</v>
      </c>
      <c r="N657" s="7">
        <f>VLOOKUP(A657, sales!A:F, 5,FALSE)</f>
        <v>1</v>
      </c>
      <c r="O657" s="5">
        <f>VLOOKUP(K657, orders!A:I, 1,FALSE)</f>
        <v>139</v>
      </c>
      <c r="P657" s="7">
        <f>VLOOKUP(K657, orders!A:I, 2,FALSE)</f>
        <v>871</v>
      </c>
      <c r="Q657" s="7">
        <f>VLOOKUP(K657, orders!A:I, 3,FALSE)</f>
        <v>11224</v>
      </c>
      <c r="R657" s="10">
        <f>VLOOKUP(K657, orders!A:I, 4,FALSE)</f>
        <v>44362</v>
      </c>
      <c r="S657" s="11">
        <f>VLOOKUP(K657, orders!A:I, 5,FALSE)</f>
        <v>44375</v>
      </c>
      <c r="T657" s="7" t="str">
        <f>VLOOKUP(K657, orders!A:I, 6,FALSE)</f>
        <v>Bigender</v>
      </c>
      <c r="U657" s="7">
        <f>VLOOKUP(K657, orders!A:I, 7,FALSE)</f>
        <v>48</v>
      </c>
      <c r="V657" s="7" t="str">
        <f>VLOOKUP(K657, orders!A:I, 8,FALSE)</f>
        <v>Western Australia</v>
      </c>
      <c r="W657" s="5">
        <f>VLOOKUP(P657, customers!A:D, 1, FALSE)</f>
        <v>871</v>
      </c>
      <c r="X657" s="7" t="str">
        <f>VLOOKUP(P657, customers!A:D, 2, FALSE)</f>
        <v>Calypso Ellaway</v>
      </c>
      <c r="Y657" s="7"/>
    </row>
    <row r="658" spans="1:25">
      <c r="A658" s="2">
        <v>656</v>
      </c>
      <c r="B658" s="2" t="s">
        <v>3466</v>
      </c>
      <c r="C658" s="2" t="s">
        <v>3682</v>
      </c>
      <c r="D658" s="2" t="s">
        <v>3026</v>
      </c>
      <c r="E658" s="2" t="s">
        <v>3058</v>
      </c>
      <c r="F658" s="2">
        <v>115</v>
      </c>
      <c r="G658" s="2">
        <v>78</v>
      </c>
      <c r="H658" s="2" t="s">
        <v>3709</v>
      </c>
      <c r="I658" s="6">
        <f>VLOOKUP(A658, sales!A:F, 6,FALSE)</f>
        <v>105</v>
      </c>
      <c r="J658" s="7">
        <f>VLOOKUP(A658, sales!A:F, 1,FALSE)</f>
        <v>656</v>
      </c>
      <c r="K658" s="7">
        <f>VLOOKUP(A658, sales!A:F, 2,FALSE)</f>
        <v>139</v>
      </c>
      <c r="L658" s="7">
        <f>VLOOKUP(A658, sales!A:F, 3,FALSE)</f>
        <v>280</v>
      </c>
      <c r="M658" s="7">
        <f>VLOOKUP(A658, sales!A:F, 4,FALSE)</f>
        <v>105</v>
      </c>
      <c r="N658" s="7">
        <f>VLOOKUP(A658, sales!A:F, 5,FALSE)</f>
        <v>1</v>
      </c>
      <c r="O658" s="5">
        <f>VLOOKUP(K658, orders!A:I, 1,FALSE)</f>
        <v>139</v>
      </c>
      <c r="P658" s="7">
        <f>VLOOKUP(K658, orders!A:I, 2,FALSE)</f>
        <v>871</v>
      </c>
      <c r="Q658" s="7">
        <f>VLOOKUP(K658, orders!A:I, 3,FALSE)</f>
        <v>11224</v>
      </c>
      <c r="R658" s="10">
        <f>VLOOKUP(K658, orders!A:I, 4,FALSE)</f>
        <v>44362</v>
      </c>
      <c r="S658" s="11">
        <f>VLOOKUP(K658, orders!A:I, 5,FALSE)</f>
        <v>44375</v>
      </c>
      <c r="T658" s="7" t="str">
        <f>VLOOKUP(K658, orders!A:I, 6,FALSE)</f>
        <v>Bigender</v>
      </c>
      <c r="U658" s="7">
        <f>VLOOKUP(K658, orders!A:I, 7,FALSE)</f>
        <v>48</v>
      </c>
      <c r="V658" s="7" t="str">
        <f>VLOOKUP(K658, orders!A:I, 8,FALSE)</f>
        <v>Western Australia</v>
      </c>
      <c r="W658" s="5">
        <f>VLOOKUP(P658, customers!A:D, 1, FALSE)</f>
        <v>871</v>
      </c>
      <c r="X658" s="7" t="str">
        <f>VLOOKUP(P658, customers!A:D, 2, FALSE)</f>
        <v>Calypso Ellaway</v>
      </c>
      <c r="Y658" s="7"/>
    </row>
    <row r="659" spans="1:25">
      <c r="A659" s="2">
        <v>657</v>
      </c>
      <c r="B659" s="2" t="s">
        <v>3466</v>
      </c>
      <c r="C659" s="2" t="s">
        <v>3682</v>
      </c>
      <c r="D659" s="2" t="s">
        <v>3028</v>
      </c>
      <c r="E659" s="2" t="s">
        <v>3058</v>
      </c>
      <c r="F659" s="2">
        <v>115</v>
      </c>
      <c r="G659" s="2">
        <v>64</v>
      </c>
      <c r="H659" s="2" t="s">
        <v>3710</v>
      </c>
      <c r="I659" s="6">
        <f>VLOOKUP(A659, sales!A:F, 6,FALSE)</f>
        <v>345</v>
      </c>
      <c r="J659" s="7">
        <f>VLOOKUP(A659, sales!A:F, 1,FALSE)</f>
        <v>657</v>
      </c>
      <c r="K659" s="7">
        <f>VLOOKUP(A659, sales!A:F, 2,FALSE)</f>
        <v>139</v>
      </c>
      <c r="L659" s="7">
        <f>VLOOKUP(A659, sales!A:F, 3,FALSE)</f>
        <v>1110</v>
      </c>
      <c r="M659" s="7">
        <f>VLOOKUP(A659, sales!A:F, 4,FALSE)</f>
        <v>115</v>
      </c>
      <c r="N659" s="7">
        <f>VLOOKUP(A659, sales!A:F, 5,FALSE)</f>
        <v>3</v>
      </c>
      <c r="O659" s="5">
        <f>VLOOKUP(K659, orders!A:I, 1,FALSE)</f>
        <v>139</v>
      </c>
      <c r="P659" s="7">
        <f>VLOOKUP(K659, orders!A:I, 2,FALSE)</f>
        <v>871</v>
      </c>
      <c r="Q659" s="7">
        <f>VLOOKUP(K659, orders!A:I, 3,FALSE)</f>
        <v>11224</v>
      </c>
      <c r="R659" s="10">
        <f>VLOOKUP(K659, orders!A:I, 4,FALSE)</f>
        <v>44362</v>
      </c>
      <c r="S659" s="11">
        <f>VLOOKUP(K659, orders!A:I, 5,FALSE)</f>
        <v>44375</v>
      </c>
      <c r="T659" s="7" t="str">
        <f>VLOOKUP(K659, orders!A:I, 6,FALSE)</f>
        <v>Bigender</v>
      </c>
      <c r="U659" s="7">
        <f>VLOOKUP(K659, orders!A:I, 7,FALSE)</f>
        <v>48</v>
      </c>
      <c r="V659" s="7" t="str">
        <f>VLOOKUP(K659, orders!A:I, 8,FALSE)</f>
        <v>Western Australia</v>
      </c>
      <c r="W659" s="5">
        <f>VLOOKUP(P659, customers!A:D, 1, FALSE)</f>
        <v>871</v>
      </c>
      <c r="X659" s="7" t="str">
        <f>VLOOKUP(P659, customers!A:D, 2, FALSE)</f>
        <v>Calypso Ellaway</v>
      </c>
      <c r="Y659" s="7"/>
    </row>
    <row r="660" spans="1:25">
      <c r="A660" s="2">
        <v>658</v>
      </c>
      <c r="B660" s="2" t="s">
        <v>3466</v>
      </c>
      <c r="C660" s="2" t="s">
        <v>3682</v>
      </c>
      <c r="D660" s="2" t="s">
        <v>3030</v>
      </c>
      <c r="E660" s="2" t="s">
        <v>3058</v>
      </c>
      <c r="F660" s="2">
        <v>115</v>
      </c>
      <c r="G660" s="2">
        <v>74</v>
      </c>
      <c r="H660" s="2" t="s">
        <v>3711</v>
      </c>
      <c r="I660" s="6">
        <f>VLOOKUP(A660, sales!A:F, 6,FALSE)</f>
        <v>357</v>
      </c>
      <c r="J660" s="7">
        <f>VLOOKUP(A660, sales!A:F, 1,FALSE)</f>
        <v>658</v>
      </c>
      <c r="K660" s="7">
        <f>VLOOKUP(A660, sales!A:F, 2,FALSE)</f>
        <v>140</v>
      </c>
      <c r="L660" s="7">
        <f>VLOOKUP(A660, sales!A:F, 3,FALSE)</f>
        <v>701</v>
      </c>
      <c r="M660" s="7">
        <f>VLOOKUP(A660, sales!A:F, 4,FALSE)</f>
        <v>119</v>
      </c>
      <c r="N660" s="7">
        <f>VLOOKUP(A660, sales!A:F, 5,FALSE)</f>
        <v>3</v>
      </c>
      <c r="O660" s="5">
        <f>VLOOKUP(K660, orders!A:I, 1,FALSE)</f>
        <v>140</v>
      </c>
      <c r="P660" s="7">
        <f>VLOOKUP(K660, orders!A:I, 2,FALSE)</f>
        <v>539</v>
      </c>
      <c r="Q660" s="7">
        <f>VLOOKUP(K660, orders!A:I, 3,FALSE)</f>
        <v>35025</v>
      </c>
      <c r="R660" s="10">
        <f>VLOOKUP(K660, orders!A:I, 4,FALSE)</f>
        <v>44294</v>
      </c>
      <c r="S660" s="11">
        <f>VLOOKUP(K660, orders!A:I, 5,FALSE)</f>
        <v>44299</v>
      </c>
      <c r="T660" s="7" t="str">
        <f>VLOOKUP(K660, orders!A:I, 6,FALSE)</f>
        <v>Male</v>
      </c>
      <c r="U660" s="7">
        <f>VLOOKUP(K660, orders!A:I, 7,FALSE)</f>
        <v>78</v>
      </c>
      <c r="V660" s="7" t="str">
        <f>VLOOKUP(K660, orders!A:I, 8,FALSE)</f>
        <v>Queensland</v>
      </c>
      <c r="W660" s="5">
        <f>VLOOKUP(P660, customers!A:D, 1, FALSE)</f>
        <v>539</v>
      </c>
      <c r="X660" s="7" t="str">
        <f>VLOOKUP(P660, customers!A:D, 2, FALSE)</f>
        <v>Sonny Tremollet</v>
      </c>
      <c r="Y660" s="7"/>
    </row>
    <row r="661" spans="1:25">
      <c r="A661" s="2">
        <v>659</v>
      </c>
      <c r="B661" s="2" t="s">
        <v>3466</v>
      </c>
      <c r="C661" s="2" t="s">
        <v>3682</v>
      </c>
      <c r="D661" s="2" t="s">
        <v>3032</v>
      </c>
      <c r="E661" s="2" t="s">
        <v>3058</v>
      </c>
      <c r="F661" s="2">
        <v>115</v>
      </c>
      <c r="G661" s="2">
        <v>67</v>
      </c>
      <c r="H661" s="2" t="s">
        <v>3712</v>
      </c>
      <c r="I661" s="6">
        <f>VLOOKUP(A661, sales!A:F, 6,FALSE)</f>
        <v>97</v>
      </c>
      <c r="J661" s="7">
        <f>VLOOKUP(A661, sales!A:F, 1,FALSE)</f>
        <v>659</v>
      </c>
      <c r="K661" s="7">
        <f>VLOOKUP(A661, sales!A:F, 2,FALSE)</f>
        <v>140</v>
      </c>
      <c r="L661" s="7">
        <f>VLOOKUP(A661, sales!A:F, 3,FALSE)</f>
        <v>955</v>
      </c>
      <c r="M661" s="7">
        <f>VLOOKUP(A661, sales!A:F, 4,FALSE)</f>
        <v>97</v>
      </c>
      <c r="N661" s="7">
        <f>VLOOKUP(A661, sales!A:F, 5,FALSE)</f>
        <v>1</v>
      </c>
      <c r="O661" s="5">
        <f>VLOOKUP(K661, orders!A:I, 1,FALSE)</f>
        <v>140</v>
      </c>
      <c r="P661" s="7">
        <f>VLOOKUP(K661, orders!A:I, 2,FALSE)</f>
        <v>539</v>
      </c>
      <c r="Q661" s="7">
        <f>VLOOKUP(K661, orders!A:I, 3,FALSE)</f>
        <v>35025</v>
      </c>
      <c r="R661" s="10">
        <f>VLOOKUP(K661, orders!A:I, 4,FALSE)</f>
        <v>44294</v>
      </c>
      <c r="S661" s="11">
        <f>VLOOKUP(K661, orders!A:I, 5,FALSE)</f>
        <v>44299</v>
      </c>
      <c r="T661" s="7" t="str">
        <f>VLOOKUP(K661, orders!A:I, 6,FALSE)</f>
        <v>Male</v>
      </c>
      <c r="U661" s="7">
        <f>VLOOKUP(K661, orders!A:I, 7,FALSE)</f>
        <v>78</v>
      </c>
      <c r="V661" s="7" t="str">
        <f>VLOOKUP(K661, orders!A:I, 8,FALSE)</f>
        <v>Queensland</v>
      </c>
      <c r="W661" s="5">
        <f>VLOOKUP(P661, customers!A:D, 1, FALSE)</f>
        <v>539</v>
      </c>
      <c r="X661" s="7" t="str">
        <f>VLOOKUP(P661, customers!A:D, 2, FALSE)</f>
        <v>Sonny Tremollet</v>
      </c>
      <c r="Y661" s="7"/>
    </row>
    <row r="662" spans="1:25">
      <c r="A662" s="2">
        <v>660</v>
      </c>
      <c r="B662" s="2" t="s">
        <v>3466</v>
      </c>
      <c r="C662" s="2" t="s">
        <v>3682</v>
      </c>
      <c r="D662" s="2" t="s">
        <v>3023</v>
      </c>
      <c r="E662" s="2" t="s">
        <v>3064</v>
      </c>
      <c r="F662" s="2">
        <v>115</v>
      </c>
      <c r="G662" s="2">
        <v>58</v>
      </c>
      <c r="H662" s="2" t="s">
        <v>3713</v>
      </c>
      <c r="I662" s="6">
        <f>VLOOKUP(A662, sales!A:F, 6,FALSE)</f>
        <v>100</v>
      </c>
      <c r="J662" s="7">
        <f>VLOOKUP(A662, sales!A:F, 1,FALSE)</f>
        <v>660</v>
      </c>
      <c r="K662" s="7">
        <f>VLOOKUP(A662, sales!A:F, 2,FALSE)</f>
        <v>140</v>
      </c>
      <c r="L662" s="7">
        <f>VLOOKUP(A662, sales!A:F, 3,FALSE)</f>
        <v>575</v>
      </c>
      <c r="M662" s="7">
        <f>VLOOKUP(A662, sales!A:F, 4,FALSE)</f>
        <v>100</v>
      </c>
      <c r="N662" s="7">
        <f>VLOOKUP(A662, sales!A:F, 5,FALSE)</f>
        <v>1</v>
      </c>
      <c r="O662" s="5">
        <f>VLOOKUP(K662, orders!A:I, 1,FALSE)</f>
        <v>140</v>
      </c>
      <c r="P662" s="7">
        <f>VLOOKUP(K662, orders!A:I, 2,FALSE)</f>
        <v>539</v>
      </c>
      <c r="Q662" s="7">
        <f>VLOOKUP(K662, orders!A:I, 3,FALSE)</f>
        <v>35025</v>
      </c>
      <c r="R662" s="10">
        <f>VLOOKUP(K662, orders!A:I, 4,FALSE)</f>
        <v>44294</v>
      </c>
      <c r="S662" s="11">
        <f>VLOOKUP(K662, orders!A:I, 5,FALSE)</f>
        <v>44299</v>
      </c>
      <c r="T662" s="7" t="str">
        <f>VLOOKUP(K662, orders!A:I, 6,FALSE)</f>
        <v>Male</v>
      </c>
      <c r="U662" s="7">
        <f>VLOOKUP(K662, orders!A:I, 7,FALSE)</f>
        <v>78</v>
      </c>
      <c r="V662" s="7" t="str">
        <f>VLOOKUP(K662, orders!A:I, 8,FALSE)</f>
        <v>Queensland</v>
      </c>
      <c r="W662" s="5">
        <f>VLOOKUP(P662, customers!A:D, 1, FALSE)</f>
        <v>539</v>
      </c>
      <c r="X662" s="7" t="str">
        <f>VLOOKUP(P662, customers!A:D, 2, FALSE)</f>
        <v>Sonny Tremollet</v>
      </c>
      <c r="Y662" s="7"/>
    </row>
    <row r="663" spans="1:25">
      <c r="A663" s="2">
        <v>661</v>
      </c>
      <c r="B663" s="2" t="s">
        <v>3466</v>
      </c>
      <c r="C663" s="2" t="s">
        <v>3682</v>
      </c>
      <c r="D663" s="2" t="s">
        <v>3026</v>
      </c>
      <c r="E663" s="2" t="s">
        <v>3064</v>
      </c>
      <c r="F663" s="2">
        <v>115</v>
      </c>
      <c r="G663" s="2">
        <v>74</v>
      </c>
      <c r="H663" s="2" t="s">
        <v>3714</v>
      </c>
      <c r="I663" s="6">
        <f>VLOOKUP(A663, sales!A:F, 6,FALSE)</f>
        <v>196</v>
      </c>
      <c r="J663" s="7">
        <f>VLOOKUP(A663, sales!A:F, 1,FALSE)</f>
        <v>661</v>
      </c>
      <c r="K663" s="7">
        <f>VLOOKUP(A663, sales!A:F, 2,FALSE)</f>
        <v>140</v>
      </c>
      <c r="L663" s="7">
        <f>VLOOKUP(A663, sales!A:F, 3,FALSE)</f>
        <v>533</v>
      </c>
      <c r="M663" s="7">
        <f>VLOOKUP(A663, sales!A:F, 4,FALSE)</f>
        <v>98</v>
      </c>
      <c r="N663" s="7">
        <f>VLOOKUP(A663, sales!A:F, 5,FALSE)</f>
        <v>2</v>
      </c>
      <c r="O663" s="5">
        <f>VLOOKUP(K663, orders!A:I, 1,FALSE)</f>
        <v>140</v>
      </c>
      <c r="P663" s="7">
        <f>VLOOKUP(K663, orders!A:I, 2,FALSE)</f>
        <v>539</v>
      </c>
      <c r="Q663" s="7">
        <f>VLOOKUP(K663, orders!A:I, 3,FALSE)</f>
        <v>35025</v>
      </c>
      <c r="R663" s="10">
        <f>VLOOKUP(K663, orders!A:I, 4,FALSE)</f>
        <v>44294</v>
      </c>
      <c r="S663" s="11">
        <f>VLOOKUP(K663, orders!A:I, 5,FALSE)</f>
        <v>44299</v>
      </c>
      <c r="T663" s="7" t="str">
        <f>VLOOKUP(K663, orders!A:I, 6,FALSE)</f>
        <v>Male</v>
      </c>
      <c r="U663" s="7">
        <f>VLOOKUP(K663, orders!A:I, 7,FALSE)</f>
        <v>78</v>
      </c>
      <c r="V663" s="7" t="str">
        <f>VLOOKUP(K663, orders!A:I, 8,FALSE)</f>
        <v>Queensland</v>
      </c>
      <c r="W663" s="5">
        <f>VLOOKUP(P663, customers!A:D, 1, FALSE)</f>
        <v>539</v>
      </c>
      <c r="X663" s="7" t="str">
        <f>VLOOKUP(P663, customers!A:D, 2, FALSE)</f>
        <v>Sonny Tremollet</v>
      </c>
      <c r="Y663" s="7"/>
    </row>
    <row r="664" spans="1:25">
      <c r="A664" s="2">
        <v>662</v>
      </c>
      <c r="B664" s="2" t="s">
        <v>3466</v>
      </c>
      <c r="C664" s="2" t="s">
        <v>3682</v>
      </c>
      <c r="D664" s="2" t="s">
        <v>3028</v>
      </c>
      <c r="E664" s="2" t="s">
        <v>3064</v>
      </c>
      <c r="F664" s="2">
        <v>115</v>
      </c>
      <c r="G664" s="2">
        <v>74</v>
      </c>
      <c r="H664" s="2" t="s">
        <v>3715</v>
      </c>
      <c r="I664" s="6">
        <f>VLOOKUP(A664, sales!A:F, 6,FALSE)</f>
        <v>339</v>
      </c>
      <c r="J664" s="7">
        <f>VLOOKUP(A664, sales!A:F, 1,FALSE)</f>
        <v>662</v>
      </c>
      <c r="K664" s="7">
        <f>VLOOKUP(A664, sales!A:F, 2,FALSE)</f>
        <v>140</v>
      </c>
      <c r="L664" s="7">
        <f>VLOOKUP(A664, sales!A:F, 3,FALSE)</f>
        <v>687</v>
      </c>
      <c r="M664" s="7">
        <f>VLOOKUP(A664, sales!A:F, 4,FALSE)</f>
        <v>113</v>
      </c>
      <c r="N664" s="7">
        <f>VLOOKUP(A664, sales!A:F, 5,FALSE)</f>
        <v>3</v>
      </c>
      <c r="O664" s="5">
        <f>VLOOKUP(K664, orders!A:I, 1,FALSE)</f>
        <v>140</v>
      </c>
      <c r="P664" s="7">
        <f>VLOOKUP(K664, orders!A:I, 2,FALSE)</f>
        <v>539</v>
      </c>
      <c r="Q664" s="7">
        <f>VLOOKUP(K664, orders!A:I, 3,FALSE)</f>
        <v>35025</v>
      </c>
      <c r="R664" s="10">
        <f>VLOOKUP(K664, orders!A:I, 4,FALSE)</f>
        <v>44294</v>
      </c>
      <c r="S664" s="11">
        <f>VLOOKUP(K664, orders!A:I, 5,FALSE)</f>
        <v>44299</v>
      </c>
      <c r="T664" s="7" t="str">
        <f>VLOOKUP(K664, orders!A:I, 6,FALSE)</f>
        <v>Male</v>
      </c>
      <c r="U664" s="7">
        <f>VLOOKUP(K664, orders!A:I, 7,FALSE)</f>
        <v>78</v>
      </c>
      <c r="V664" s="7" t="str">
        <f>VLOOKUP(K664, orders!A:I, 8,FALSE)</f>
        <v>Queensland</v>
      </c>
      <c r="W664" s="5">
        <f>VLOOKUP(P664, customers!A:D, 1, FALSE)</f>
        <v>539</v>
      </c>
      <c r="X664" s="7" t="str">
        <f>VLOOKUP(P664, customers!A:D, 2, FALSE)</f>
        <v>Sonny Tremollet</v>
      </c>
      <c r="Y664" s="7"/>
    </row>
    <row r="665" spans="1:25">
      <c r="A665" s="2">
        <v>663</v>
      </c>
      <c r="B665" s="2" t="s">
        <v>3466</v>
      </c>
      <c r="C665" s="2" t="s">
        <v>3682</v>
      </c>
      <c r="D665" s="2" t="s">
        <v>3030</v>
      </c>
      <c r="E665" s="2" t="s">
        <v>3064</v>
      </c>
      <c r="F665" s="2">
        <v>115</v>
      </c>
      <c r="G665" s="2">
        <v>80</v>
      </c>
      <c r="H665" s="2" t="s">
        <v>3716</v>
      </c>
      <c r="I665" s="6">
        <f>VLOOKUP(A665, sales!A:F, 6,FALSE)</f>
        <v>112</v>
      </c>
      <c r="J665" s="7">
        <f>VLOOKUP(A665, sales!A:F, 1,FALSE)</f>
        <v>663</v>
      </c>
      <c r="K665" s="7">
        <f>VLOOKUP(A665, sales!A:F, 2,FALSE)</f>
        <v>140</v>
      </c>
      <c r="L665" s="7">
        <f>VLOOKUP(A665, sales!A:F, 3,FALSE)</f>
        <v>628</v>
      </c>
      <c r="M665" s="7">
        <f>VLOOKUP(A665, sales!A:F, 4,FALSE)</f>
        <v>112</v>
      </c>
      <c r="N665" s="7">
        <f>VLOOKUP(A665, sales!A:F, 5,FALSE)</f>
        <v>1</v>
      </c>
      <c r="O665" s="5">
        <f>VLOOKUP(K665, orders!A:I, 1,FALSE)</f>
        <v>140</v>
      </c>
      <c r="P665" s="7">
        <f>VLOOKUP(K665, orders!A:I, 2,FALSE)</f>
        <v>539</v>
      </c>
      <c r="Q665" s="7">
        <f>VLOOKUP(K665, orders!A:I, 3,FALSE)</f>
        <v>35025</v>
      </c>
      <c r="R665" s="10">
        <f>VLOOKUP(K665, orders!A:I, 4,FALSE)</f>
        <v>44294</v>
      </c>
      <c r="S665" s="11">
        <f>VLOOKUP(K665, orders!A:I, 5,FALSE)</f>
        <v>44299</v>
      </c>
      <c r="T665" s="7" t="str">
        <f>VLOOKUP(K665, orders!A:I, 6,FALSE)</f>
        <v>Male</v>
      </c>
      <c r="U665" s="7">
        <f>VLOOKUP(K665, orders!A:I, 7,FALSE)</f>
        <v>78</v>
      </c>
      <c r="V665" s="7" t="str">
        <f>VLOOKUP(K665, orders!A:I, 8,FALSE)</f>
        <v>Queensland</v>
      </c>
      <c r="W665" s="5">
        <f>VLOOKUP(P665, customers!A:D, 1, FALSE)</f>
        <v>539</v>
      </c>
      <c r="X665" s="7" t="str">
        <f>VLOOKUP(P665, customers!A:D, 2, FALSE)</f>
        <v>Sonny Tremollet</v>
      </c>
      <c r="Y665" s="7"/>
    </row>
    <row r="666" spans="1:25">
      <c r="A666" s="2">
        <v>664</v>
      </c>
      <c r="B666" s="2" t="s">
        <v>3466</v>
      </c>
      <c r="C666" s="2" t="s">
        <v>3682</v>
      </c>
      <c r="D666" s="2" t="s">
        <v>3032</v>
      </c>
      <c r="E666" s="2" t="s">
        <v>3064</v>
      </c>
      <c r="F666" s="2">
        <v>115</v>
      </c>
      <c r="G666" s="2">
        <v>60</v>
      </c>
      <c r="H666" s="2" t="s">
        <v>3717</v>
      </c>
      <c r="I666" s="6">
        <f>VLOOKUP(A666, sales!A:F, 6,FALSE)</f>
        <v>306</v>
      </c>
      <c r="J666" s="7">
        <f>VLOOKUP(A666, sales!A:F, 1,FALSE)</f>
        <v>664</v>
      </c>
      <c r="K666" s="7">
        <f>VLOOKUP(A666, sales!A:F, 2,FALSE)</f>
        <v>140</v>
      </c>
      <c r="L666" s="7">
        <f>VLOOKUP(A666, sales!A:F, 3,FALSE)</f>
        <v>1130</v>
      </c>
      <c r="M666" s="7">
        <f>VLOOKUP(A666, sales!A:F, 4,FALSE)</f>
        <v>102</v>
      </c>
      <c r="N666" s="7">
        <f>VLOOKUP(A666, sales!A:F, 5,FALSE)</f>
        <v>3</v>
      </c>
      <c r="O666" s="5">
        <f>VLOOKUP(K666, orders!A:I, 1,FALSE)</f>
        <v>140</v>
      </c>
      <c r="P666" s="7">
        <f>VLOOKUP(K666, orders!A:I, 2,FALSE)</f>
        <v>539</v>
      </c>
      <c r="Q666" s="7">
        <f>VLOOKUP(K666, orders!A:I, 3,FALSE)</f>
        <v>35025</v>
      </c>
      <c r="R666" s="10">
        <f>VLOOKUP(K666, orders!A:I, 4,FALSE)</f>
        <v>44294</v>
      </c>
      <c r="S666" s="11">
        <f>VLOOKUP(K666, orders!A:I, 5,FALSE)</f>
        <v>44299</v>
      </c>
      <c r="T666" s="7" t="str">
        <f>VLOOKUP(K666, orders!A:I, 6,FALSE)</f>
        <v>Male</v>
      </c>
      <c r="U666" s="7">
        <f>VLOOKUP(K666, orders!A:I, 7,FALSE)</f>
        <v>78</v>
      </c>
      <c r="V666" s="7" t="str">
        <f>VLOOKUP(K666, orders!A:I, 8,FALSE)</f>
        <v>Queensland</v>
      </c>
      <c r="W666" s="5">
        <f>VLOOKUP(P666, customers!A:D, 1, FALSE)</f>
        <v>539</v>
      </c>
      <c r="X666" s="7" t="str">
        <f>VLOOKUP(P666, customers!A:D, 2, FALSE)</f>
        <v>Sonny Tremollet</v>
      </c>
      <c r="Y666" s="7"/>
    </row>
    <row r="667" spans="1:25">
      <c r="A667" s="2">
        <v>665</v>
      </c>
      <c r="B667" s="2" t="s">
        <v>3466</v>
      </c>
      <c r="C667" s="2" t="s">
        <v>3718</v>
      </c>
      <c r="D667" s="2" t="s">
        <v>3023</v>
      </c>
      <c r="E667" s="2" t="s">
        <v>3024</v>
      </c>
      <c r="F667" s="2">
        <v>119</v>
      </c>
      <c r="G667" s="2">
        <v>65</v>
      </c>
      <c r="H667" s="2" t="s">
        <v>3719</v>
      </c>
      <c r="I667" s="6">
        <f>VLOOKUP(A667, sales!A:F, 6,FALSE)</f>
        <v>351</v>
      </c>
      <c r="J667" s="7">
        <f>VLOOKUP(A667, sales!A:F, 1,FALSE)</f>
        <v>665</v>
      </c>
      <c r="K667" s="7">
        <f>VLOOKUP(A667, sales!A:F, 2,FALSE)</f>
        <v>141</v>
      </c>
      <c r="L667" s="7">
        <f>VLOOKUP(A667, sales!A:F, 3,FALSE)</f>
        <v>805</v>
      </c>
      <c r="M667" s="7">
        <f>VLOOKUP(A667, sales!A:F, 4,FALSE)</f>
        <v>117</v>
      </c>
      <c r="N667" s="7">
        <f>VLOOKUP(A667, sales!A:F, 5,FALSE)</f>
        <v>3</v>
      </c>
      <c r="O667" s="5">
        <f>VLOOKUP(K667, orders!A:I, 1,FALSE)</f>
        <v>141</v>
      </c>
      <c r="P667" s="7">
        <f>VLOOKUP(K667, orders!A:I, 2,FALSE)</f>
        <v>528</v>
      </c>
      <c r="Q667" s="7">
        <f>VLOOKUP(K667, orders!A:I, 3,FALSE)</f>
        <v>40203</v>
      </c>
      <c r="R667" s="10">
        <f>VLOOKUP(K667, orders!A:I, 4,FALSE)</f>
        <v>44434</v>
      </c>
      <c r="S667" s="11">
        <f>VLOOKUP(K667, orders!A:I, 5,FALSE)</f>
        <v>44452</v>
      </c>
      <c r="T667" s="7" t="str">
        <f>VLOOKUP(K667, orders!A:I, 6,FALSE)</f>
        <v>Non-binary</v>
      </c>
      <c r="U667" s="7">
        <f>VLOOKUP(K667, orders!A:I, 7,FALSE)</f>
        <v>63</v>
      </c>
      <c r="V667" s="7" t="str">
        <f>VLOOKUP(K667, orders!A:I, 8,FALSE)</f>
        <v>Western Australia</v>
      </c>
      <c r="W667" s="5">
        <f>VLOOKUP(P667, customers!A:D, 1, FALSE)</f>
        <v>528</v>
      </c>
      <c r="X667" s="7" t="str">
        <f>VLOOKUP(P667, customers!A:D, 2, FALSE)</f>
        <v>Cad Dominichetti</v>
      </c>
      <c r="Y667" s="7"/>
    </row>
    <row r="668" spans="1:25">
      <c r="A668" s="2">
        <v>666</v>
      </c>
      <c r="B668" s="2" t="s">
        <v>3466</v>
      </c>
      <c r="C668" s="2" t="s">
        <v>3718</v>
      </c>
      <c r="D668" s="2" t="s">
        <v>3026</v>
      </c>
      <c r="E668" s="2" t="s">
        <v>3024</v>
      </c>
      <c r="F668" s="2">
        <v>119</v>
      </c>
      <c r="G668" s="2">
        <v>66</v>
      </c>
      <c r="H668" s="2" t="s">
        <v>3720</v>
      </c>
      <c r="I668" s="6">
        <f>VLOOKUP(A668, sales!A:F, 6,FALSE)</f>
        <v>97</v>
      </c>
      <c r="J668" s="7">
        <f>VLOOKUP(A668, sales!A:F, 1,FALSE)</f>
        <v>666</v>
      </c>
      <c r="K668" s="7">
        <f>VLOOKUP(A668, sales!A:F, 2,FALSE)</f>
        <v>141</v>
      </c>
      <c r="L668" s="7">
        <f>VLOOKUP(A668, sales!A:F, 3,FALSE)</f>
        <v>950</v>
      </c>
      <c r="M668" s="7">
        <f>VLOOKUP(A668, sales!A:F, 4,FALSE)</f>
        <v>97</v>
      </c>
      <c r="N668" s="7">
        <f>VLOOKUP(A668, sales!A:F, 5,FALSE)</f>
        <v>1</v>
      </c>
      <c r="O668" s="5">
        <f>VLOOKUP(K668, orders!A:I, 1,FALSE)</f>
        <v>141</v>
      </c>
      <c r="P668" s="7">
        <f>VLOOKUP(K668, orders!A:I, 2,FALSE)</f>
        <v>528</v>
      </c>
      <c r="Q668" s="7">
        <f>VLOOKUP(K668, orders!A:I, 3,FALSE)</f>
        <v>40203</v>
      </c>
      <c r="R668" s="10">
        <f>VLOOKUP(K668, orders!A:I, 4,FALSE)</f>
        <v>44434</v>
      </c>
      <c r="S668" s="11">
        <f>VLOOKUP(K668, orders!A:I, 5,FALSE)</f>
        <v>44452</v>
      </c>
      <c r="T668" s="7" t="str">
        <f>VLOOKUP(K668, orders!A:I, 6,FALSE)</f>
        <v>Non-binary</v>
      </c>
      <c r="U668" s="7">
        <f>VLOOKUP(K668, orders!A:I, 7,FALSE)</f>
        <v>63</v>
      </c>
      <c r="V668" s="7" t="str">
        <f>VLOOKUP(K668, orders!A:I, 8,FALSE)</f>
        <v>Western Australia</v>
      </c>
      <c r="W668" s="5">
        <f>VLOOKUP(P668, customers!A:D, 1, FALSE)</f>
        <v>528</v>
      </c>
      <c r="X668" s="7" t="str">
        <f>VLOOKUP(P668, customers!A:D, 2, FALSE)</f>
        <v>Cad Dominichetti</v>
      </c>
      <c r="Y668" s="7"/>
    </row>
    <row r="669" spans="1:25">
      <c r="A669" s="2">
        <v>667</v>
      </c>
      <c r="B669" s="2" t="s">
        <v>3466</v>
      </c>
      <c r="C669" s="2" t="s">
        <v>3718</v>
      </c>
      <c r="D669" s="2" t="s">
        <v>3028</v>
      </c>
      <c r="E669" s="2" t="s">
        <v>3024</v>
      </c>
      <c r="F669" s="2">
        <v>119</v>
      </c>
      <c r="G669" s="2">
        <v>56</v>
      </c>
      <c r="H669" s="2" t="s">
        <v>3721</v>
      </c>
      <c r="I669" s="6">
        <f>VLOOKUP(A669, sales!A:F, 6,FALSE)</f>
        <v>357</v>
      </c>
      <c r="J669" s="7">
        <f>VLOOKUP(A669, sales!A:F, 1,FALSE)</f>
        <v>667</v>
      </c>
      <c r="K669" s="7">
        <f>VLOOKUP(A669, sales!A:F, 2,FALSE)</f>
        <v>141</v>
      </c>
      <c r="L669" s="7">
        <f>VLOOKUP(A669, sales!A:F, 3,FALSE)</f>
        <v>733</v>
      </c>
      <c r="M669" s="7">
        <f>VLOOKUP(A669, sales!A:F, 4,FALSE)</f>
        <v>119</v>
      </c>
      <c r="N669" s="7">
        <f>VLOOKUP(A669, sales!A:F, 5,FALSE)</f>
        <v>3</v>
      </c>
      <c r="O669" s="5">
        <f>VLOOKUP(K669, orders!A:I, 1,FALSE)</f>
        <v>141</v>
      </c>
      <c r="P669" s="7">
        <f>VLOOKUP(K669, orders!A:I, 2,FALSE)</f>
        <v>528</v>
      </c>
      <c r="Q669" s="7">
        <f>VLOOKUP(K669, orders!A:I, 3,FALSE)</f>
        <v>40203</v>
      </c>
      <c r="R669" s="10">
        <f>VLOOKUP(K669, orders!A:I, 4,FALSE)</f>
        <v>44434</v>
      </c>
      <c r="S669" s="11">
        <f>VLOOKUP(K669, orders!A:I, 5,FALSE)</f>
        <v>44452</v>
      </c>
      <c r="T669" s="7" t="str">
        <f>VLOOKUP(K669, orders!A:I, 6,FALSE)</f>
        <v>Non-binary</v>
      </c>
      <c r="U669" s="7">
        <f>VLOOKUP(K669, orders!A:I, 7,FALSE)</f>
        <v>63</v>
      </c>
      <c r="V669" s="7" t="str">
        <f>VLOOKUP(K669, orders!A:I, 8,FALSE)</f>
        <v>Western Australia</v>
      </c>
      <c r="W669" s="5">
        <f>VLOOKUP(P669, customers!A:D, 1, FALSE)</f>
        <v>528</v>
      </c>
      <c r="X669" s="7" t="str">
        <f>VLOOKUP(P669, customers!A:D, 2, FALSE)</f>
        <v>Cad Dominichetti</v>
      </c>
      <c r="Y669" s="7"/>
    </row>
    <row r="670" spans="1:25">
      <c r="A670" s="2">
        <v>668</v>
      </c>
      <c r="B670" s="2" t="s">
        <v>3466</v>
      </c>
      <c r="C670" s="2" t="s">
        <v>3718</v>
      </c>
      <c r="D670" s="2" t="s">
        <v>3030</v>
      </c>
      <c r="E670" s="2" t="s">
        <v>3024</v>
      </c>
      <c r="F670" s="2">
        <v>119</v>
      </c>
      <c r="G670" s="2">
        <v>73</v>
      </c>
      <c r="H670" s="2" t="s">
        <v>3722</v>
      </c>
      <c r="I670" s="6">
        <f>VLOOKUP(A670, sales!A:F, 6,FALSE)</f>
        <v>288</v>
      </c>
      <c r="J670" s="7">
        <f>VLOOKUP(A670, sales!A:F, 1,FALSE)</f>
        <v>668</v>
      </c>
      <c r="K670" s="7">
        <f>VLOOKUP(A670, sales!A:F, 2,FALSE)</f>
        <v>142</v>
      </c>
      <c r="L670" s="7">
        <f>VLOOKUP(A670, sales!A:F, 3,FALSE)</f>
        <v>8</v>
      </c>
      <c r="M670" s="7">
        <f>VLOOKUP(A670, sales!A:F, 4,FALSE)</f>
        <v>96</v>
      </c>
      <c r="N670" s="7">
        <f>VLOOKUP(A670, sales!A:F, 5,FALSE)</f>
        <v>3</v>
      </c>
      <c r="O670" s="5">
        <f>VLOOKUP(K670, orders!A:I, 1,FALSE)</f>
        <v>142</v>
      </c>
      <c r="P670" s="7">
        <f>VLOOKUP(K670, orders!A:I, 2,FALSE)</f>
        <v>237</v>
      </c>
      <c r="Q670" s="7">
        <f>VLOOKUP(K670, orders!A:I, 3,FALSE)</f>
        <v>53165</v>
      </c>
      <c r="R670" s="10">
        <f>VLOOKUP(K670, orders!A:I, 4,FALSE)</f>
        <v>44362</v>
      </c>
      <c r="S670" s="11">
        <f>VLOOKUP(K670, orders!A:I, 5,FALSE)</f>
        <v>44389</v>
      </c>
      <c r="T670" s="7" t="str">
        <f>VLOOKUP(K670, orders!A:I, 6,FALSE)</f>
        <v>Agender</v>
      </c>
      <c r="U670" s="7">
        <f>VLOOKUP(K670, orders!A:I, 7,FALSE)</f>
        <v>71</v>
      </c>
      <c r="V670" s="7" t="str">
        <f>VLOOKUP(K670, orders!A:I, 8,FALSE)</f>
        <v>New South Wales</v>
      </c>
      <c r="W670" s="5">
        <f>VLOOKUP(P670, customers!A:D, 1, FALSE)</f>
        <v>237</v>
      </c>
      <c r="X670" s="7" t="str">
        <f>VLOOKUP(P670, customers!A:D, 2, FALSE)</f>
        <v>Cassaundra Sliman</v>
      </c>
      <c r="Y670" s="7"/>
    </row>
    <row r="671" spans="1:25">
      <c r="A671" s="2">
        <v>669</v>
      </c>
      <c r="B671" s="2" t="s">
        <v>3466</v>
      </c>
      <c r="C671" s="2" t="s">
        <v>3718</v>
      </c>
      <c r="D671" s="2" t="s">
        <v>3032</v>
      </c>
      <c r="E671" s="2" t="s">
        <v>3024</v>
      </c>
      <c r="F671" s="2">
        <v>119</v>
      </c>
      <c r="G671" s="2">
        <v>64</v>
      </c>
      <c r="H671" s="2" t="s">
        <v>3723</v>
      </c>
      <c r="I671" s="6">
        <f>VLOOKUP(A671, sales!A:F, 6,FALSE)</f>
        <v>226</v>
      </c>
      <c r="J671" s="7">
        <f>VLOOKUP(A671, sales!A:F, 1,FALSE)</f>
        <v>669</v>
      </c>
      <c r="K671" s="7">
        <f>VLOOKUP(A671, sales!A:F, 2,FALSE)</f>
        <v>142</v>
      </c>
      <c r="L671" s="7">
        <f>VLOOKUP(A671, sales!A:F, 3,FALSE)</f>
        <v>843</v>
      </c>
      <c r="M671" s="7">
        <f>VLOOKUP(A671, sales!A:F, 4,FALSE)</f>
        <v>113</v>
      </c>
      <c r="N671" s="7">
        <f>VLOOKUP(A671, sales!A:F, 5,FALSE)</f>
        <v>2</v>
      </c>
      <c r="O671" s="5">
        <f>VLOOKUP(K671, orders!A:I, 1,FALSE)</f>
        <v>142</v>
      </c>
      <c r="P671" s="7">
        <f>VLOOKUP(K671, orders!A:I, 2,FALSE)</f>
        <v>237</v>
      </c>
      <c r="Q671" s="7">
        <f>VLOOKUP(K671, orders!A:I, 3,FALSE)</f>
        <v>53165</v>
      </c>
      <c r="R671" s="10">
        <f>VLOOKUP(K671, orders!A:I, 4,FALSE)</f>
        <v>44362</v>
      </c>
      <c r="S671" s="11">
        <f>VLOOKUP(K671, orders!A:I, 5,FALSE)</f>
        <v>44389</v>
      </c>
      <c r="T671" s="7" t="str">
        <f>VLOOKUP(K671, orders!A:I, 6,FALSE)</f>
        <v>Agender</v>
      </c>
      <c r="U671" s="7">
        <f>VLOOKUP(K671, orders!A:I, 7,FALSE)</f>
        <v>71</v>
      </c>
      <c r="V671" s="7" t="str">
        <f>VLOOKUP(K671, orders!A:I, 8,FALSE)</f>
        <v>New South Wales</v>
      </c>
      <c r="W671" s="5">
        <f>VLOOKUP(P671, customers!A:D, 1, FALSE)</f>
        <v>237</v>
      </c>
      <c r="X671" s="7" t="str">
        <f>VLOOKUP(P671, customers!A:D, 2, FALSE)</f>
        <v>Cassaundra Sliman</v>
      </c>
      <c r="Y671" s="7"/>
    </row>
    <row r="672" spans="1:25">
      <c r="A672" s="2">
        <v>670</v>
      </c>
      <c r="B672" s="2" t="s">
        <v>3466</v>
      </c>
      <c r="C672" s="2" t="s">
        <v>3718</v>
      </c>
      <c r="D672" s="2" t="s">
        <v>3023</v>
      </c>
      <c r="E672" s="2" t="s">
        <v>3034</v>
      </c>
      <c r="F672" s="2">
        <v>119</v>
      </c>
      <c r="G672" s="2">
        <v>53</v>
      </c>
      <c r="H672" s="2" t="s">
        <v>3724</v>
      </c>
      <c r="I672" s="6">
        <f>VLOOKUP(A672, sales!A:F, 6,FALSE)</f>
        <v>276</v>
      </c>
      <c r="J672" s="7">
        <f>VLOOKUP(A672, sales!A:F, 1,FALSE)</f>
        <v>670</v>
      </c>
      <c r="K672" s="7">
        <f>VLOOKUP(A672, sales!A:F, 2,FALSE)</f>
        <v>142</v>
      </c>
      <c r="L672" s="7">
        <f>VLOOKUP(A672, sales!A:F, 3,FALSE)</f>
        <v>131</v>
      </c>
      <c r="M672" s="7">
        <f>VLOOKUP(A672, sales!A:F, 4,FALSE)</f>
        <v>92</v>
      </c>
      <c r="N672" s="7">
        <f>VLOOKUP(A672, sales!A:F, 5,FALSE)</f>
        <v>3</v>
      </c>
      <c r="O672" s="5">
        <f>VLOOKUP(K672, orders!A:I, 1,FALSE)</f>
        <v>142</v>
      </c>
      <c r="P672" s="7">
        <f>VLOOKUP(K672, orders!A:I, 2,FALSE)</f>
        <v>237</v>
      </c>
      <c r="Q672" s="7">
        <f>VLOOKUP(K672, orders!A:I, 3,FALSE)</f>
        <v>53165</v>
      </c>
      <c r="R672" s="10">
        <f>VLOOKUP(K672, orders!A:I, 4,FALSE)</f>
        <v>44362</v>
      </c>
      <c r="S672" s="11">
        <f>VLOOKUP(K672, orders!A:I, 5,FALSE)</f>
        <v>44389</v>
      </c>
      <c r="T672" s="7" t="str">
        <f>VLOOKUP(K672, orders!A:I, 6,FALSE)</f>
        <v>Agender</v>
      </c>
      <c r="U672" s="7">
        <f>VLOOKUP(K672, orders!A:I, 7,FALSE)</f>
        <v>71</v>
      </c>
      <c r="V672" s="7" t="str">
        <f>VLOOKUP(K672, orders!A:I, 8,FALSE)</f>
        <v>New South Wales</v>
      </c>
      <c r="W672" s="5">
        <f>VLOOKUP(P672, customers!A:D, 1, FALSE)</f>
        <v>237</v>
      </c>
      <c r="X672" s="7" t="str">
        <f>VLOOKUP(P672, customers!A:D, 2, FALSE)</f>
        <v>Cassaundra Sliman</v>
      </c>
      <c r="Y672" s="7"/>
    </row>
    <row r="673" spans="1:25">
      <c r="A673" s="2">
        <v>671</v>
      </c>
      <c r="B673" s="2" t="s">
        <v>3466</v>
      </c>
      <c r="C673" s="2" t="s">
        <v>3718</v>
      </c>
      <c r="D673" s="2" t="s">
        <v>3026</v>
      </c>
      <c r="E673" s="2" t="s">
        <v>3034</v>
      </c>
      <c r="F673" s="2">
        <v>119</v>
      </c>
      <c r="G673" s="2">
        <v>72</v>
      </c>
      <c r="H673" s="2" t="s">
        <v>3725</v>
      </c>
      <c r="I673" s="6">
        <f>VLOOKUP(A673, sales!A:F, 6,FALSE)</f>
        <v>300</v>
      </c>
      <c r="J673" s="7">
        <f>VLOOKUP(A673, sales!A:F, 1,FALSE)</f>
        <v>671</v>
      </c>
      <c r="K673" s="7">
        <f>VLOOKUP(A673, sales!A:F, 2,FALSE)</f>
        <v>142</v>
      </c>
      <c r="L673" s="7">
        <f>VLOOKUP(A673, sales!A:F, 3,FALSE)</f>
        <v>575</v>
      </c>
      <c r="M673" s="7">
        <f>VLOOKUP(A673, sales!A:F, 4,FALSE)</f>
        <v>100</v>
      </c>
      <c r="N673" s="7">
        <f>VLOOKUP(A673, sales!A:F, 5,FALSE)</f>
        <v>3</v>
      </c>
      <c r="O673" s="5">
        <f>VLOOKUP(K673, orders!A:I, 1,FALSE)</f>
        <v>142</v>
      </c>
      <c r="P673" s="7">
        <f>VLOOKUP(K673, orders!A:I, 2,FALSE)</f>
        <v>237</v>
      </c>
      <c r="Q673" s="7">
        <f>VLOOKUP(K673, orders!A:I, 3,FALSE)</f>
        <v>53165</v>
      </c>
      <c r="R673" s="10">
        <f>VLOOKUP(K673, orders!A:I, 4,FALSE)</f>
        <v>44362</v>
      </c>
      <c r="S673" s="11">
        <f>VLOOKUP(K673, orders!A:I, 5,FALSE)</f>
        <v>44389</v>
      </c>
      <c r="T673" s="7" t="str">
        <f>VLOOKUP(K673, orders!A:I, 6,FALSE)</f>
        <v>Agender</v>
      </c>
      <c r="U673" s="7">
        <f>VLOOKUP(K673, orders!A:I, 7,FALSE)</f>
        <v>71</v>
      </c>
      <c r="V673" s="7" t="str">
        <f>VLOOKUP(K673, orders!A:I, 8,FALSE)</f>
        <v>New South Wales</v>
      </c>
      <c r="W673" s="5">
        <f>VLOOKUP(P673, customers!A:D, 1, FALSE)</f>
        <v>237</v>
      </c>
      <c r="X673" s="7" t="str">
        <f>VLOOKUP(P673, customers!A:D, 2, FALSE)</f>
        <v>Cassaundra Sliman</v>
      </c>
      <c r="Y673" s="7"/>
    </row>
    <row r="674" spans="1:25">
      <c r="A674" s="2">
        <v>672</v>
      </c>
      <c r="B674" s="2" t="s">
        <v>3466</v>
      </c>
      <c r="C674" s="2" t="s">
        <v>3718</v>
      </c>
      <c r="D674" s="2" t="s">
        <v>3028</v>
      </c>
      <c r="E674" s="2" t="s">
        <v>3034</v>
      </c>
      <c r="F674" s="2">
        <v>119</v>
      </c>
      <c r="G674" s="2">
        <v>51</v>
      </c>
      <c r="H674" s="2" t="s">
        <v>3726</v>
      </c>
      <c r="I674" s="6">
        <f>VLOOKUP(A674, sales!A:F, 6,FALSE)</f>
        <v>357</v>
      </c>
      <c r="J674" s="7">
        <f>VLOOKUP(A674, sales!A:F, 1,FALSE)</f>
        <v>672</v>
      </c>
      <c r="K674" s="7">
        <f>VLOOKUP(A674, sales!A:F, 2,FALSE)</f>
        <v>142</v>
      </c>
      <c r="L674" s="7">
        <f>VLOOKUP(A674, sales!A:F, 3,FALSE)</f>
        <v>717</v>
      </c>
      <c r="M674" s="7">
        <f>VLOOKUP(A674, sales!A:F, 4,FALSE)</f>
        <v>119</v>
      </c>
      <c r="N674" s="7">
        <f>VLOOKUP(A674, sales!A:F, 5,FALSE)</f>
        <v>3</v>
      </c>
      <c r="O674" s="5">
        <f>VLOOKUP(K674, orders!A:I, 1,FALSE)</f>
        <v>142</v>
      </c>
      <c r="P674" s="7">
        <f>VLOOKUP(K674, orders!A:I, 2,FALSE)</f>
        <v>237</v>
      </c>
      <c r="Q674" s="7">
        <f>VLOOKUP(K674, orders!A:I, 3,FALSE)</f>
        <v>53165</v>
      </c>
      <c r="R674" s="10">
        <f>VLOOKUP(K674, orders!A:I, 4,FALSE)</f>
        <v>44362</v>
      </c>
      <c r="S674" s="11">
        <f>VLOOKUP(K674, orders!A:I, 5,FALSE)</f>
        <v>44389</v>
      </c>
      <c r="T674" s="7" t="str">
        <f>VLOOKUP(K674, orders!A:I, 6,FALSE)</f>
        <v>Agender</v>
      </c>
      <c r="U674" s="7">
        <f>VLOOKUP(K674, orders!A:I, 7,FALSE)</f>
        <v>71</v>
      </c>
      <c r="V674" s="7" t="str">
        <f>VLOOKUP(K674, orders!A:I, 8,FALSE)</f>
        <v>New South Wales</v>
      </c>
      <c r="W674" s="5">
        <f>VLOOKUP(P674, customers!A:D, 1, FALSE)</f>
        <v>237</v>
      </c>
      <c r="X674" s="7" t="str">
        <f>VLOOKUP(P674, customers!A:D, 2, FALSE)</f>
        <v>Cassaundra Sliman</v>
      </c>
      <c r="Y674" s="7"/>
    </row>
    <row r="675" spans="1:25">
      <c r="A675" s="2">
        <v>673</v>
      </c>
      <c r="B675" s="2" t="s">
        <v>3466</v>
      </c>
      <c r="C675" s="2" t="s">
        <v>3718</v>
      </c>
      <c r="D675" s="2" t="s">
        <v>3030</v>
      </c>
      <c r="E675" s="2" t="s">
        <v>3034</v>
      </c>
      <c r="F675" s="2">
        <v>119</v>
      </c>
      <c r="G675" s="2">
        <v>77</v>
      </c>
      <c r="H675" s="2" t="s">
        <v>3727</v>
      </c>
      <c r="I675" s="6">
        <f>VLOOKUP(A675, sales!A:F, 6,FALSE)</f>
        <v>336</v>
      </c>
      <c r="J675" s="7">
        <f>VLOOKUP(A675, sales!A:F, 1,FALSE)</f>
        <v>673</v>
      </c>
      <c r="K675" s="7">
        <f>VLOOKUP(A675, sales!A:F, 2,FALSE)</f>
        <v>142</v>
      </c>
      <c r="L675" s="7">
        <f>VLOOKUP(A675, sales!A:F, 3,FALSE)</f>
        <v>1237</v>
      </c>
      <c r="M675" s="7">
        <f>VLOOKUP(A675, sales!A:F, 4,FALSE)</f>
        <v>112</v>
      </c>
      <c r="N675" s="7">
        <f>VLOOKUP(A675, sales!A:F, 5,FALSE)</f>
        <v>3</v>
      </c>
      <c r="O675" s="5">
        <f>VLOOKUP(K675, orders!A:I, 1,FALSE)</f>
        <v>142</v>
      </c>
      <c r="P675" s="7">
        <f>VLOOKUP(K675, orders!A:I, 2,FALSE)</f>
        <v>237</v>
      </c>
      <c r="Q675" s="7">
        <f>VLOOKUP(K675, orders!A:I, 3,FALSE)</f>
        <v>53165</v>
      </c>
      <c r="R675" s="10">
        <f>VLOOKUP(K675, orders!A:I, 4,FALSE)</f>
        <v>44362</v>
      </c>
      <c r="S675" s="11">
        <f>VLOOKUP(K675, orders!A:I, 5,FALSE)</f>
        <v>44389</v>
      </c>
      <c r="T675" s="7" t="str">
        <f>VLOOKUP(K675, orders!A:I, 6,FALSE)</f>
        <v>Agender</v>
      </c>
      <c r="U675" s="7">
        <f>VLOOKUP(K675, orders!A:I, 7,FALSE)</f>
        <v>71</v>
      </c>
      <c r="V675" s="7" t="str">
        <f>VLOOKUP(K675, orders!A:I, 8,FALSE)</f>
        <v>New South Wales</v>
      </c>
      <c r="W675" s="5">
        <f>VLOOKUP(P675, customers!A:D, 1, FALSE)</f>
        <v>237</v>
      </c>
      <c r="X675" s="7" t="str">
        <f>VLOOKUP(P675, customers!A:D, 2, FALSE)</f>
        <v>Cassaundra Sliman</v>
      </c>
      <c r="Y675" s="7"/>
    </row>
    <row r="676" spans="1:25">
      <c r="A676" s="2">
        <v>674</v>
      </c>
      <c r="B676" s="2" t="s">
        <v>3466</v>
      </c>
      <c r="C676" s="2" t="s">
        <v>3718</v>
      </c>
      <c r="D676" s="2" t="s">
        <v>3032</v>
      </c>
      <c r="E676" s="2" t="s">
        <v>3034</v>
      </c>
      <c r="F676" s="2">
        <v>119</v>
      </c>
      <c r="G676" s="2">
        <v>68</v>
      </c>
      <c r="H676" s="2" t="s">
        <v>3728</v>
      </c>
      <c r="I676" s="6">
        <f>VLOOKUP(A676, sales!A:F, 6,FALSE)</f>
        <v>119</v>
      </c>
      <c r="J676" s="7">
        <f>VLOOKUP(A676, sales!A:F, 1,FALSE)</f>
        <v>674</v>
      </c>
      <c r="K676" s="7">
        <f>VLOOKUP(A676, sales!A:F, 2,FALSE)</f>
        <v>142</v>
      </c>
      <c r="L676" s="7">
        <f>VLOOKUP(A676, sales!A:F, 3,FALSE)</f>
        <v>712</v>
      </c>
      <c r="M676" s="7">
        <f>VLOOKUP(A676, sales!A:F, 4,FALSE)</f>
        <v>119</v>
      </c>
      <c r="N676" s="7">
        <f>VLOOKUP(A676, sales!A:F, 5,FALSE)</f>
        <v>1</v>
      </c>
      <c r="O676" s="5">
        <f>VLOOKUP(K676, orders!A:I, 1,FALSE)</f>
        <v>142</v>
      </c>
      <c r="P676" s="7">
        <f>VLOOKUP(K676, orders!A:I, 2,FALSE)</f>
        <v>237</v>
      </c>
      <c r="Q676" s="7">
        <f>VLOOKUP(K676, orders!A:I, 3,FALSE)</f>
        <v>53165</v>
      </c>
      <c r="R676" s="10">
        <f>VLOOKUP(K676, orders!A:I, 4,FALSE)</f>
        <v>44362</v>
      </c>
      <c r="S676" s="11">
        <f>VLOOKUP(K676, orders!A:I, 5,FALSE)</f>
        <v>44389</v>
      </c>
      <c r="T676" s="7" t="str">
        <f>VLOOKUP(K676, orders!A:I, 6,FALSE)</f>
        <v>Agender</v>
      </c>
      <c r="U676" s="7">
        <f>VLOOKUP(K676, orders!A:I, 7,FALSE)</f>
        <v>71</v>
      </c>
      <c r="V676" s="7" t="str">
        <f>VLOOKUP(K676, orders!A:I, 8,FALSE)</f>
        <v>New South Wales</v>
      </c>
      <c r="W676" s="5">
        <f>VLOOKUP(P676, customers!A:D, 1, FALSE)</f>
        <v>237</v>
      </c>
      <c r="X676" s="7" t="str">
        <f>VLOOKUP(P676, customers!A:D, 2, FALSE)</f>
        <v>Cassaundra Sliman</v>
      </c>
      <c r="Y676" s="7"/>
    </row>
    <row r="677" spans="1:25">
      <c r="A677" s="2">
        <v>675</v>
      </c>
      <c r="B677" s="2" t="s">
        <v>3466</v>
      </c>
      <c r="C677" s="2" t="s">
        <v>3718</v>
      </c>
      <c r="D677" s="2" t="s">
        <v>3023</v>
      </c>
      <c r="E677" s="2" t="s">
        <v>3040</v>
      </c>
      <c r="F677" s="2">
        <v>119</v>
      </c>
      <c r="G677" s="2">
        <v>63</v>
      </c>
      <c r="H677" s="2" t="s">
        <v>3729</v>
      </c>
      <c r="I677" s="6">
        <f>VLOOKUP(A677, sales!A:F, 6,FALSE)</f>
        <v>288</v>
      </c>
      <c r="J677" s="7">
        <f>VLOOKUP(A677, sales!A:F, 1,FALSE)</f>
        <v>675</v>
      </c>
      <c r="K677" s="7">
        <f>VLOOKUP(A677, sales!A:F, 2,FALSE)</f>
        <v>142</v>
      </c>
      <c r="L677" s="7">
        <f>VLOOKUP(A677, sales!A:F, 3,FALSE)</f>
        <v>932</v>
      </c>
      <c r="M677" s="7">
        <f>VLOOKUP(A677, sales!A:F, 4,FALSE)</f>
        <v>96</v>
      </c>
      <c r="N677" s="7">
        <f>VLOOKUP(A677, sales!A:F, 5,FALSE)</f>
        <v>3</v>
      </c>
      <c r="O677" s="5">
        <f>VLOOKUP(K677, orders!A:I, 1,FALSE)</f>
        <v>142</v>
      </c>
      <c r="P677" s="7">
        <f>VLOOKUP(K677, orders!A:I, 2,FALSE)</f>
        <v>237</v>
      </c>
      <c r="Q677" s="7">
        <f>VLOOKUP(K677, orders!A:I, 3,FALSE)</f>
        <v>53165</v>
      </c>
      <c r="R677" s="10">
        <f>VLOOKUP(K677, orders!A:I, 4,FALSE)</f>
        <v>44362</v>
      </c>
      <c r="S677" s="11">
        <f>VLOOKUP(K677, orders!A:I, 5,FALSE)</f>
        <v>44389</v>
      </c>
      <c r="T677" s="7" t="str">
        <f>VLOOKUP(K677, orders!A:I, 6,FALSE)</f>
        <v>Agender</v>
      </c>
      <c r="U677" s="7">
        <f>VLOOKUP(K677, orders!A:I, 7,FALSE)</f>
        <v>71</v>
      </c>
      <c r="V677" s="7" t="str">
        <f>VLOOKUP(K677, orders!A:I, 8,FALSE)</f>
        <v>New South Wales</v>
      </c>
      <c r="W677" s="5">
        <f>VLOOKUP(P677, customers!A:D, 1, FALSE)</f>
        <v>237</v>
      </c>
      <c r="X677" s="7" t="str">
        <f>VLOOKUP(P677, customers!A:D, 2, FALSE)</f>
        <v>Cassaundra Sliman</v>
      </c>
      <c r="Y677" s="7"/>
    </row>
    <row r="678" spans="1:25">
      <c r="A678" s="2">
        <v>676</v>
      </c>
      <c r="B678" s="2" t="s">
        <v>3466</v>
      </c>
      <c r="C678" s="2" t="s">
        <v>3718</v>
      </c>
      <c r="D678" s="2" t="s">
        <v>3026</v>
      </c>
      <c r="E678" s="2" t="s">
        <v>3040</v>
      </c>
      <c r="F678" s="2">
        <v>119</v>
      </c>
      <c r="G678" s="2">
        <v>80</v>
      </c>
      <c r="H678" s="2" t="s">
        <v>3730</v>
      </c>
      <c r="I678" s="6">
        <f>VLOOKUP(A678, sales!A:F, 6,FALSE)</f>
        <v>279</v>
      </c>
      <c r="J678" s="7">
        <f>VLOOKUP(A678, sales!A:F, 1,FALSE)</f>
        <v>676</v>
      </c>
      <c r="K678" s="7">
        <f>VLOOKUP(A678, sales!A:F, 2,FALSE)</f>
        <v>142</v>
      </c>
      <c r="L678" s="7">
        <f>VLOOKUP(A678, sales!A:F, 3,FALSE)</f>
        <v>630</v>
      </c>
      <c r="M678" s="7">
        <f>VLOOKUP(A678, sales!A:F, 4,FALSE)</f>
        <v>93</v>
      </c>
      <c r="N678" s="7">
        <f>VLOOKUP(A678, sales!A:F, 5,FALSE)</f>
        <v>3</v>
      </c>
      <c r="O678" s="5">
        <f>VLOOKUP(K678, orders!A:I, 1,FALSE)</f>
        <v>142</v>
      </c>
      <c r="P678" s="7">
        <f>VLOOKUP(K678, orders!A:I, 2,FALSE)</f>
        <v>237</v>
      </c>
      <c r="Q678" s="7">
        <f>VLOOKUP(K678, orders!A:I, 3,FALSE)</f>
        <v>53165</v>
      </c>
      <c r="R678" s="10">
        <f>VLOOKUP(K678, orders!A:I, 4,FALSE)</f>
        <v>44362</v>
      </c>
      <c r="S678" s="11">
        <f>VLOOKUP(K678, orders!A:I, 5,FALSE)</f>
        <v>44389</v>
      </c>
      <c r="T678" s="7" t="str">
        <f>VLOOKUP(K678, orders!A:I, 6,FALSE)</f>
        <v>Agender</v>
      </c>
      <c r="U678" s="7">
        <f>VLOOKUP(K678, orders!A:I, 7,FALSE)</f>
        <v>71</v>
      </c>
      <c r="V678" s="7" t="str">
        <f>VLOOKUP(K678, orders!A:I, 8,FALSE)</f>
        <v>New South Wales</v>
      </c>
      <c r="W678" s="5">
        <f>VLOOKUP(P678, customers!A:D, 1, FALSE)</f>
        <v>237</v>
      </c>
      <c r="X678" s="7" t="str">
        <f>VLOOKUP(P678, customers!A:D, 2, FALSE)</f>
        <v>Cassaundra Sliman</v>
      </c>
      <c r="Y678" s="7"/>
    </row>
    <row r="679" spans="1:25">
      <c r="A679" s="2">
        <v>677</v>
      </c>
      <c r="B679" s="2" t="s">
        <v>3466</v>
      </c>
      <c r="C679" s="2" t="s">
        <v>3718</v>
      </c>
      <c r="D679" s="2" t="s">
        <v>3028</v>
      </c>
      <c r="E679" s="2" t="s">
        <v>3040</v>
      </c>
      <c r="F679" s="2">
        <v>119</v>
      </c>
      <c r="G679" s="2">
        <v>46</v>
      </c>
      <c r="H679" s="2" t="s">
        <v>3731</v>
      </c>
      <c r="I679" s="6">
        <f>VLOOKUP(A679, sales!A:F, 6,FALSE)</f>
        <v>218</v>
      </c>
      <c r="J679" s="7">
        <f>VLOOKUP(A679, sales!A:F, 1,FALSE)</f>
        <v>677</v>
      </c>
      <c r="K679" s="7">
        <f>VLOOKUP(A679, sales!A:F, 2,FALSE)</f>
        <v>143</v>
      </c>
      <c r="L679" s="7">
        <f>VLOOKUP(A679, sales!A:F, 3,FALSE)</f>
        <v>740</v>
      </c>
      <c r="M679" s="7">
        <f>VLOOKUP(A679, sales!A:F, 4,FALSE)</f>
        <v>109</v>
      </c>
      <c r="N679" s="7">
        <f>VLOOKUP(A679, sales!A:F, 5,FALSE)</f>
        <v>2</v>
      </c>
      <c r="O679" s="5">
        <f>VLOOKUP(K679, orders!A:I, 1,FALSE)</f>
        <v>143</v>
      </c>
      <c r="P679" s="7">
        <f>VLOOKUP(K679, orders!A:I, 2,FALSE)</f>
        <v>828</v>
      </c>
      <c r="Q679" s="7">
        <f>VLOOKUP(K679, orders!A:I, 3,FALSE)</f>
        <v>37187</v>
      </c>
      <c r="R679" s="10">
        <f>VLOOKUP(K679, orders!A:I, 4,FALSE)</f>
        <v>44235</v>
      </c>
      <c r="S679" s="11">
        <f>VLOOKUP(K679, orders!A:I, 5,FALSE)</f>
        <v>44238</v>
      </c>
      <c r="T679" s="7" t="str">
        <f>VLOOKUP(K679, orders!A:I, 6,FALSE)</f>
        <v>Female</v>
      </c>
      <c r="U679" s="7">
        <f>VLOOKUP(K679, orders!A:I, 7,FALSE)</f>
        <v>57</v>
      </c>
      <c r="V679" s="7" t="str">
        <f>VLOOKUP(K679, orders!A:I, 8,FALSE)</f>
        <v>Queensland</v>
      </c>
      <c r="W679" s="5">
        <f>VLOOKUP(P679, customers!A:D, 1, FALSE)</f>
        <v>828</v>
      </c>
      <c r="X679" s="7" t="str">
        <f>VLOOKUP(P679, customers!A:D, 2, FALSE)</f>
        <v>Tucky Kitchaside</v>
      </c>
      <c r="Y679" s="7"/>
    </row>
    <row r="680" spans="1:25">
      <c r="A680" s="2">
        <v>678</v>
      </c>
      <c r="B680" s="2" t="s">
        <v>3466</v>
      </c>
      <c r="C680" s="2" t="s">
        <v>3718</v>
      </c>
      <c r="D680" s="2" t="s">
        <v>3030</v>
      </c>
      <c r="E680" s="2" t="s">
        <v>3040</v>
      </c>
      <c r="F680" s="2">
        <v>119</v>
      </c>
      <c r="G680" s="2">
        <v>72</v>
      </c>
      <c r="H680" s="2" t="s">
        <v>3732</v>
      </c>
      <c r="I680" s="6">
        <f>VLOOKUP(A680, sales!A:F, 6,FALSE)</f>
        <v>236</v>
      </c>
      <c r="J680" s="7">
        <f>VLOOKUP(A680, sales!A:F, 1,FALSE)</f>
        <v>678</v>
      </c>
      <c r="K680" s="7">
        <f>VLOOKUP(A680, sales!A:F, 2,FALSE)</f>
        <v>143</v>
      </c>
      <c r="L680" s="7">
        <f>VLOOKUP(A680, sales!A:F, 3,FALSE)</f>
        <v>94</v>
      </c>
      <c r="M680" s="7">
        <f>VLOOKUP(A680, sales!A:F, 4,FALSE)</f>
        <v>118</v>
      </c>
      <c r="N680" s="7">
        <f>VLOOKUP(A680, sales!A:F, 5,FALSE)</f>
        <v>2</v>
      </c>
      <c r="O680" s="5">
        <f>VLOOKUP(K680, orders!A:I, 1,FALSE)</f>
        <v>143</v>
      </c>
      <c r="P680" s="7">
        <f>VLOOKUP(K680, orders!A:I, 2,FALSE)</f>
        <v>828</v>
      </c>
      <c r="Q680" s="7">
        <f>VLOOKUP(K680, orders!A:I, 3,FALSE)</f>
        <v>37187</v>
      </c>
      <c r="R680" s="10">
        <f>VLOOKUP(K680, orders!A:I, 4,FALSE)</f>
        <v>44235</v>
      </c>
      <c r="S680" s="11">
        <f>VLOOKUP(K680, orders!A:I, 5,FALSE)</f>
        <v>44238</v>
      </c>
      <c r="T680" s="7" t="str">
        <f>VLOOKUP(K680, orders!A:I, 6,FALSE)</f>
        <v>Female</v>
      </c>
      <c r="U680" s="7">
        <f>VLOOKUP(K680, orders!A:I, 7,FALSE)</f>
        <v>57</v>
      </c>
      <c r="V680" s="7" t="str">
        <f>VLOOKUP(K680, orders!A:I, 8,FALSE)</f>
        <v>Queensland</v>
      </c>
      <c r="W680" s="5">
        <f>VLOOKUP(P680, customers!A:D, 1, FALSE)</f>
        <v>828</v>
      </c>
      <c r="X680" s="7" t="str">
        <f>VLOOKUP(P680, customers!A:D, 2, FALSE)</f>
        <v>Tucky Kitchaside</v>
      </c>
      <c r="Y680" s="7"/>
    </row>
    <row r="681" spans="1:25">
      <c r="A681" s="2">
        <v>679</v>
      </c>
      <c r="B681" s="2" t="s">
        <v>3466</v>
      </c>
      <c r="C681" s="2" t="s">
        <v>3718</v>
      </c>
      <c r="D681" s="2" t="s">
        <v>3032</v>
      </c>
      <c r="E681" s="2" t="s">
        <v>3040</v>
      </c>
      <c r="F681" s="2">
        <v>119</v>
      </c>
      <c r="G681" s="2">
        <v>44</v>
      </c>
      <c r="H681" s="2" t="s">
        <v>3733</v>
      </c>
      <c r="I681" s="6">
        <f>VLOOKUP(A681, sales!A:F, 6,FALSE)</f>
        <v>93</v>
      </c>
      <c r="J681" s="7">
        <f>VLOOKUP(A681, sales!A:F, 1,FALSE)</f>
        <v>679</v>
      </c>
      <c r="K681" s="7">
        <f>VLOOKUP(A681, sales!A:F, 2,FALSE)</f>
        <v>143</v>
      </c>
      <c r="L681" s="7">
        <f>VLOOKUP(A681, sales!A:F, 3,FALSE)</f>
        <v>1083</v>
      </c>
      <c r="M681" s="7">
        <f>VLOOKUP(A681, sales!A:F, 4,FALSE)</f>
        <v>93</v>
      </c>
      <c r="N681" s="7">
        <f>VLOOKUP(A681, sales!A:F, 5,FALSE)</f>
        <v>1</v>
      </c>
      <c r="O681" s="5">
        <f>VLOOKUP(K681, orders!A:I, 1,FALSE)</f>
        <v>143</v>
      </c>
      <c r="P681" s="7">
        <f>VLOOKUP(K681, orders!A:I, 2,FALSE)</f>
        <v>828</v>
      </c>
      <c r="Q681" s="7">
        <f>VLOOKUP(K681, orders!A:I, 3,FALSE)</f>
        <v>37187</v>
      </c>
      <c r="R681" s="10">
        <f>VLOOKUP(K681, orders!A:I, 4,FALSE)</f>
        <v>44235</v>
      </c>
      <c r="S681" s="11">
        <f>VLOOKUP(K681, orders!A:I, 5,FALSE)</f>
        <v>44238</v>
      </c>
      <c r="T681" s="7" t="str">
        <f>VLOOKUP(K681, orders!A:I, 6,FALSE)</f>
        <v>Female</v>
      </c>
      <c r="U681" s="7">
        <f>VLOOKUP(K681, orders!A:I, 7,FALSE)</f>
        <v>57</v>
      </c>
      <c r="V681" s="7" t="str">
        <f>VLOOKUP(K681, orders!A:I, 8,FALSE)</f>
        <v>Queensland</v>
      </c>
      <c r="W681" s="5">
        <f>VLOOKUP(P681, customers!A:D, 1, FALSE)</f>
        <v>828</v>
      </c>
      <c r="X681" s="7" t="str">
        <f>VLOOKUP(P681, customers!A:D, 2, FALSE)</f>
        <v>Tucky Kitchaside</v>
      </c>
      <c r="Y681" s="7"/>
    </row>
    <row r="682" spans="1:25">
      <c r="A682" s="2">
        <v>680</v>
      </c>
      <c r="B682" s="2" t="s">
        <v>3466</v>
      </c>
      <c r="C682" s="2" t="s">
        <v>3718</v>
      </c>
      <c r="D682" s="2" t="s">
        <v>3023</v>
      </c>
      <c r="E682" s="2" t="s">
        <v>3046</v>
      </c>
      <c r="F682" s="2">
        <v>119</v>
      </c>
      <c r="G682" s="2">
        <v>75</v>
      </c>
      <c r="H682" s="2" t="s">
        <v>3734</v>
      </c>
      <c r="I682" s="6">
        <f>VLOOKUP(A682, sales!A:F, 6,FALSE)</f>
        <v>119</v>
      </c>
      <c r="J682" s="7">
        <f>VLOOKUP(A682, sales!A:F, 1,FALSE)</f>
        <v>680</v>
      </c>
      <c r="K682" s="7">
        <f>VLOOKUP(A682, sales!A:F, 2,FALSE)</f>
        <v>143</v>
      </c>
      <c r="L682" s="7">
        <f>VLOOKUP(A682, sales!A:F, 3,FALSE)</f>
        <v>387</v>
      </c>
      <c r="M682" s="7">
        <f>VLOOKUP(A682, sales!A:F, 4,FALSE)</f>
        <v>119</v>
      </c>
      <c r="N682" s="7">
        <f>VLOOKUP(A682, sales!A:F, 5,FALSE)</f>
        <v>1</v>
      </c>
      <c r="O682" s="5">
        <f>VLOOKUP(K682, orders!A:I, 1,FALSE)</f>
        <v>143</v>
      </c>
      <c r="P682" s="7">
        <f>VLOOKUP(K682, orders!A:I, 2,FALSE)</f>
        <v>828</v>
      </c>
      <c r="Q682" s="7">
        <f>VLOOKUP(K682, orders!A:I, 3,FALSE)</f>
        <v>37187</v>
      </c>
      <c r="R682" s="10">
        <f>VLOOKUP(K682, orders!A:I, 4,FALSE)</f>
        <v>44235</v>
      </c>
      <c r="S682" s="11">
        <f>VLOOKUP(K682, orders!A:I, 5,FALSE)</f>
        <v>44238</v>
      </c>
      <c r="T682" s="7" t="str">
        <f>VLOOKUP(K682, orders!A:I, 6,FALSE)</f>
        <v>Female</v>
      </c>
      <c r="U682" s="7">
        <f>VLOOKUP(K682, orders!A:I, 7,FALSE)</f>
        <v>57</v>
      </c>
      <c r="V682" s="7" t="str">
        <f>VLOOKUP(K682, orders!A:I, 8,FALSE)</f>
        <v>Queensland</v>
      </c>
      <c r="W682" s="5">
        <f>VLOOKUP(P682, customers!A:D, 1, FALSE)</f>
        <v>828</v>
      </c>
      <c r="X682" s="7" t="str">
        <f>VLOOKUP(P682, customers!A:D, 2, FALSE)</f>
        <v>Tucky Kitchaside</v>
      </c>
      <c r="Y682" s="7"/>
    </row>
    <row r="683" spans="1:25">
      <c r="A683" s="2">
        <v>681</v>
      </c>
      <c r="B683" s="2" t="s">
        <v>3466</v>
      </c>
      <c r="C683" s="2" t="s">
        <v>3718</v>
      </c>
      <c r="D683" s="2" t="s">
        <v>3026</v>
      </c>
      <c r="E683" s="2" t="s">
        <v>3046</v>
      </c>
      <c r="F683" s="2">
        <v>119</v>
      </c>
      <c r="G683" s="2">
        <v>62</v>
      </c>
      <c r="H683" s="2" t="s">
        <v>3735</v>
      </c>
      <c r="I683" s="6">
        <f>VLOOKUP(A683, sales!A:F, 6,FALSE)</f>
        <v>306</v>
      </c>
      <c r="J683" s="7">
        <f>VLOOKUP(A683, sales!A:F, 1,FALSE)</f>
        <v>681</v>
      </c>
      <c r="K683" s="7">
        <f>VLOOKUP(A683, sales!A:F, 2,FALSE)</f>
        <v>143</v>
      </c>
      <c r="L683" s="7">
        <f>VLOOKUP(A683, sales!A:F, 3,FALSE)</f>
        <v>1123</v>
      </c>
      <c r="M683" s="7">
        <f>VLOOKUP(A683, sales!A:F, 4,FALSE)</f>
        <v>102</v>
      </c>
      <c r="N683" s="7">
        <f>VLOOKUP(A683, sales!A:F, 5,FALSE)</f>
        <v>3</v>
      </c>
      <c r="O683" s="5">
        <f>VLOOKUP(K683, orders!A:I, 1,FALSE)</f>
        <v>143</v>
      </c>
      <c r="P683" s="7">
        <f>VLOOKUP(K683, orders!A:I, 2,FALSE)</f>
        <v>828</v>
      </c>
      <c r="Q683" s="7">
        <f>VLOOKUP(K683, orders!A:I, 3,FALSE)</f>
        <v>37187</v>
      </c>
      <c r="R683" s="10">
        <f>VLOOKUP(K683, orders!A:I, 4,FALSE)</f>
        <v>44235</v>
      </c>
      <c r="S683" s="11">
        <f>VLOOKUP(K683, orders!A:I, 5,FALSE)</f>
        <v>44238</v>
      </c>
      <c r="T683" s="7" t="str">
        <f>VLOOKUP(K683, orders!A:I, 6,FALSE)</f>
        <v>Female</v>
      </c>
      <c r="U683" s="7">
        <f>VLOOKUP(K683, orders!A:I, 7,FALSE)</f>
        <v>57</v>
      </c>
      <c r="V683" s="7" t="str">
        <f>VLOOKUP(K683, orders!A:I, 8,FALSE)</f>
        <v>Queensland</v>
      </c>
      <c r="W683" s="5">
        <f>VLOOKUP(P683, customers!A:D, 1, FALSE)</f>
        <v>828</v>
      </c>
      <c r="X683" s="7" t="str">
        <f>VLOOKUP(P683, customers!A:D, 2, FALSE)</f>
        <v>Tucky Kitchaside</v>
      </c>
      <c r="Y683" s="7"/>
    </row>
    <row r="684" spans="1:25">
      <c r="A684" s="2">
        <v>682</v>
      </c>
      <c r="B684" s="2" t="s">
        <v>3466</v>
      </c>
      <c r="C684" s="2" t="s">
        <v>3718</v>
      </c>
      <c r="D684" s="2" t="s">
        <v>3028</v>
      </c>
      <c r="E684" s="2" t="s">
        <v>3046</v>
      </c>
      <c r="F684" s="2">
        <v>119</v>
      </c>
      <c r="G684" s="2">
        <v>71</v>
      </c>
      <c r="H684" s="2" t="s">
        <v>3736</v>
      </c>
      <c r="I684" s="6">
        <f>VLOOKUP(A684, sales!A:F, 6,FALSE)</f>
        <v>117</v>
      </c>
      <c r="J684" s="7">
        <f>VLOOKUP(A684, sales!A:F, 1,FALSE)</f>
        <v>682</v>
      </c>
      <c r="K684" s="7">
        <f>VLOOKUP(A684, sales!A:F, 2,FALSE)</f>
        <v>143</v>
      </c>
      <c r="L684" s="7">
        <f>VLOOKUP(A684, sales!A:F, 3,FALSE)</f>
        <v>837</v>
      </c>
      <c r="M684" s="7">
        <f>VLOOKUP(A684, sales!A:F, 4,FALSE)</f>
        <v>117</v>
      </c>
      <c r="N684" s="7">
        <f>VLOOKUP(A684, sales!A:F, 5,FALSE)</f>
        <v>1</v>
      </c>
      <c r="O684" s="5">
        <f>VLOOKUP(K684, orders!A:I, 1,FALSE)</f>
        <v>143</v>
      </c>
      <c r="P684" s="7">
        <f>VLOOKUP(K684, orders!A:I, 2,FALSE)</f>
        <v>828</v>
      </c>
      <c r="Q684" s="7">
        <f>VLOOKUP(K684, orders!A:I, 3,FALSE)</f>
        <v>37187</v>
      </c>
      <c r="R684" s="10">
        <f>VLOOKUP(K684, orders!A:I, 4,FALSE)</f>
        <v>44235</v>
      </c>
      <c r="S684" s="11">
        <f>VLOOKUP(K684, orders!A:I, 5,FALSE)</f>
        <v>44238</v>
      </c>
      <c r="T684" s="7" t="str">
        <f>VLOOKUP(K684, orders!A:I, 6,FALSE)</f>
        <v>Female</v>
      </c>
      <c r="U684" s="7">
        <f>VLOOKUP(K684, orders!A:I, 7,FALSE)</f>
        <v>57</v>
      </c>
      <c r="V684" s="7" t="str">
        <f>VLOOKUP(K684, orders!A:I, 8,FALSE)</f>
        <v>Queensland</v>
      </c>
      <c r="W684" s="5">
        <f>VLOOKUP(P684, customers!A:D, 1, FALSE)</f>
        <v>828</v>
      </c>
      <c r="X684" s="7" t="str">
        <f>VLOOKUP(P684, customers!A:D, 2, FALSE)</f>
        <v>Tucky Kitchaside</v>
      </c>
      <c r="Y684" s="7"/>
    </row>
    <row r="685" spans="1:25">
      <c r="A685" s="2">
        <v>683</v>
      </c>
      <c r="B685" s="2" t="s">
        <v>3466</v>
      </c>
      <c r="C685" s="2" t="s">
        <v>3718</v>
      </c>
      <c r="D685" s="2" t="s">
        <v>3030</v>
      </c>
      <c r="E685" s="2" t="s">
        <v>3046</v>
      </c>
      <c r="F685" s="2">
        <v>119</v>
      </c>
      <c r="G685" s="2">
        <v>55</v>
      </c>
      <c r="H685" s="2" t="s">
        <v>3737</v>
      </c>
      <c r="I685" s="6">
        <f>VLOOKUP(A685, sales!A:F, 6,FALSE)</f>
        <v>113</v>
      </c>
      <c r="J685" s="7">
        <f>VLOOKUP(A685, sales!A:F, 1,FALSE)</f>
        <v>683</v>
      </c>
      <c r="K685" s="7">
        <f>VLOOKUP(A685, sales!A:F, 2,FALSE)</f>
        <v>144</v>
      </c>
      <c r="L685" s="7">
        <f>VLOOKUP(A685, sales!A:F, 3,FALSE)</f>
        <v>698</v>
      </c>
      <c r="M685" s="7">
        <f>VLOOKUP(A685, sales!A:F, 4,FALSE)</f>
        <v>113</v>
      </c>
      <c r="N685" s="7">
        <f>VLOOKUP(A685, sales!A:F, 5,FALSE)</f>
        <v>1</v>
      </c>
      <c r="O685" s="5">
        <f>VLOOKUP(K685, orders!A:I, 1,FALSE)</f>
        <v>144</v>
      </c>
      <c r="P685" s="7">
        <f>VLOOKUP(K685, orders!A:I, 2,FALSE)</f>
        <v>928</v>
      </c>
      <c r="Q685" s="7">
        <f>VLOOKUP(K685, orders!A:I, 3,FALSE)</f>
        <v>15762</v>
      </c>
      <c r="R685" s="10">
        <f>VLOOKUP(K685, orders!A:I, 4,FALSE)</f>
        <v>44338</v>
      </c>
      <c r="S685" s="11">
        <f>VLOOKUP(K685, orders!A:I, 5,FALSE)</f>
        <v>44344</v>
      </c>
      <c r="T685" s="7" t="str">
        <f>VLOOKUP(K685, orders!A:I, 6,FALSE)</f>
        <v>Bigender</v>
      </c>
      <c r="U685" s="7">
        <f>VLOOKUP(K685, orders!A:I, 7,FALSE)</f>
        <v>63</v>
      </c>
      <c r="V685" s="7" t="str">
        <f>VLOOKUP(K685, orders!A:I, 8,FALSE)</f>
        <v>Australian Capital Territory</v>
      </c>
      <c r="W685" s="5">
        <f>VLOOKUP(P685, customers!A:D, 1, FALSE)</f>
        <v>928</v>
      </c>
      <c r="X685" s="7" t="str">
        <f>VLOOKUP(P685, customers!A:D, 2, FALSE)</f>
        <v>Hughie Trelease</v>
      </c>
      <c r="Y685" s="7"/>
    </row>
    <row r="686" spans="1:25">
      <c r="A686" s="2">
        <v>684</v>
      </c>
      <c r="B686" s="2" t="s">
        <v>3466</v>
      </c>
      <c r="C686" s="2" t="s">
        <v>3718</v>
      </c>
      <c r="D686" s="2" t="s">
        <v>3032</v>
      </c>
      <c r="E686" s="2" t="s">
        <v>3046</v>
      </c>
      <c r="F686" s="2">
        <v>119</v>
      </c>
      <c r="G686" s="2">
        <v>55</v>
      </c>
      <c r="H686" s="2" t="s">
        <v>3738</v>
      </c>
      <c r="I686" s="6">
        <f>VLOOKUP(A686, sales!A:F, 6,FALSE)</f>
        <v>315</v>
      </c>
      <c r="J686" s="7">
        <f>VLOOKUP(A686, sales!A:F, 1,FALSE)</f>
        <v>684</v>
      </c>
      <c r="K686" s="7">
        <f>VLOOKUP(A686, sales!A:F, 2,FALSE)</f>
        <v>144</v>
      </c>
      <c r="L686" s="7">
        <f>VLOOKUP(A686, sales!A:F, 3,FALSE)</f>
        <v>295</v>
      </c>
      <c r="M686" s="7">
        <f>VLOOKUP(A686, sales!A:F, 4,FALSE)</f>
        <v>105</v>
      </c>
      <c r="N686" s="7">
        <f>VLOOKUP(A686, sales!A:F, 5,FALSE)</f>
        <v>3</v>
      </c>
      <c r="O686" s="5">
        <f>VLOOKUP(K686, orders!A:I, 1,FALSE)</f>
        <v>144</v>
      </c>
      <c r="P686" s="7">
        <f>VLOOKUP(K686, orders!A:I, 2,FALSE)</f>
        <v>928</v>
      </c>
      <c r="Q686" s="7">
        <f>VLOOKUP(K686, orders!A:I, 3,FALSE)</f>
        <v>15762</v>
      </c>
      <c r="R686" s="10">
        <f>VLOOKUP(K686, orders!A:I, 4,FALSE)</f>
        <v>44338</v>
      </c>
      <c r="S686" s="11">
        <f>VLOOKUP(K686, orders!A:I, 5,FALSE)</f>
        <v>44344</v>
      </c>
      <c r="T686" s="7" t="str">
        <f>VLOOKUP(K686, orders!A:I, 6,FALSE)</f>
        <v>Bigender</v>
      </c>
      <c r="U686" s="7">
        <f>VLOOKUP(K686, orders!A:I, 7,FALSE)</f>
        <v>63</v>
      </c>
      <c r="V686" s="7" t="str">
        <f>VLOOKUP(K686, orders!A:I, 8,FALSE)</f>
        <v>Australian Capital Territory</v>
      </c>
      <c r="W686" s="5">
        <f>VLOOKUP(P686, customers!A:D, 1, FALSE)</f>
        <v>928</v>
      </c>
      <c r="X686" s="7" t="str">
        <f>VLOOKUP(P686, customers!A:D, 2, FALSE)</f>
        <v>Hughie Trelease</v>
      </c>
      <c r="Y686" s="7"/>
    </row>
    <row r="687" spans="1:25">
      <c r="A687" s="2">
        <v>685</v>
      </c>
      <c r="B687" s="2" t="s">
        <v>3466</v>
      </c>
      <c r="C687" s="2" t="s">
        <v>3718</v>
      </c>
      <c r="D687" s="2" t="s">
        <v>3023</v>
      </c>
      <c r="E687" s="2" t="s">
        <v>3052</v>
      </c>
      <c r="F687" s="2">
        <v>119</v>
      </c>
      <c r="G687" s="2">
        <v>67</v>
      </c>
      <c r="H687" s="2" t="s">
        <v>3739</v>
      </c>
      <c r="I687" s="6">
        <f>VLOOKUP(A687, sales!A:F, 6,FALSE)</f>
        <v>236</v>
      </c>
      <c r="J687" s="7">
        <f>VLOOKUP(A687, sales!A:F, 1,FALSE)</f>
        <v>685</v>
      </c>
      <c r="K687" s="7">
        <f>VLOOKUP(A687, sales!A:F, 2,FALSE)</f>
        <v>144</v>
      </c>
      <c r="L687" s="7">
        <f>VLOOKUP(A687, sales!A:F, 3,FALSE)</f>
        <v>461</v>
      </c>
      <c r="M687" s="7">
        <f>VLOOKUP(A687, sales!A:F, 4,FALSE)</f>
        <v>118</v>
      </c>
      <c r="N687" s="7">
        <f>VLOOKUP(A687, sales!A:F, 5,FALSE)</f>
        <v>2</v>
      </c>
      <c r="O687" s="5">
        <f>VLOOKUP(K687, orders!A:I, 1,FALSE)</f>
        <v>144</v>
      </c>
      <c r="P687" s="7">
        <f>VLOOKUP(K687, orders!A:I, 2,FALSE)</f>
        <v>928</v>
      </c>
      <c r="Q687" s="7">
        <f>VLOOKUP(K687, orders!A:I, 3,FALSE)</f>
        <v>15762</v>
      </c>
      <c r="R687" s="10">
        <f>VLOOKUP(K687, orders!A:I, 4,FALSE)</f>
        <v>44338</v>
      </c>
      <c r="S687" s="11">
        <f>VLOOKUP(K687, orders!A:I, 5,FALSE)</f>
        <v>44344</v>
      </c>
      <c r="T687" s="7" t="str">
        <f>VLOOKUP(K687, orders!A:I, 6,FALSE)</f>
        <v>Bigender</v>
      </c>
      <c r="U687" s="7">
        <f>VLOOKUP(K687, orders!A:I, 7,FALSE)</f>
        <v>63</v>
      </c>
      <c r="V687" s="7" t="str">
        <f>VLOOKUP(K687, orders!A:I, 8,FALSE)</f>
        <v>Australian Capital Territory</v>
      </c>
      <c r="W687" s="5">
        <f>VLOOKUP(P687, customers!A:D, 1, FALSE)</f>
        <v>928</v>
      </c>
      <c r="X687" s="7" t="str">
        <f>VLOOKUP(P687, customers!A:D, 2, FALSE)</f>
        <v>Hughie Trelease</v>
      </c>
      <c r="Y687" s="7"/>
    </row>
    <row r="688" spans="1:25">
      <c r="A688" s="2">
        <v>686</v>
      </c>
      <c r="B688" s="2" t="s">
        <v>3466</v>
      </c>
      <c r="C688" s="2" t="s">
        <v>3718</v>
      </c>
      <c r="D688" s="2" t="s">
        <v>3026</v>
      </c>
      <c r="E688" s="2" t="s">
        <v>3052</v>
      </c>
      <c r="F688" s="2">
        <v>119</v>
      </c>
      <c r="G688" s="2">
        <v>72</v>
      </c>
      <c r="H688" s="2" t="s">
        <v>3740</v>
      </c>
      <c r="I688" s="6">
        <f>VLOOKUP(A688, sales!A:F, 6,FALSE)</f>
        <v>226</v>
      </c>
      <c r="J688" s="7">
        <f>VLOOKUP(A688, sales!A:F, 1,FALSE)</f>
        <v>686</v>
      </c>
      <c r="K688" s="7">
        <f>VLOOKUP(A688, sales!A:F, 2,FALSE)</f>
        <v>144</v>
      </c>
      <c r="L688" s="7">
        <f>VLOOKUP(A688, sales!A:F, 3,FALSE)</f>
        <v>680</v>
      </c>
      <c r="M688" s="7">
        <f>VLOOKUP(A688, sales!A:F, 4,FALSE)</f>
        <v>113</v>
      </c>
      <c r="N688" s="7">
        <f>VLOOKUP(A688, sales!A:F, 5,FALSE)</f>
        <v>2</v>
      </c>
      <c r="O688" s="5">
        <f>VLOOKUP(K688, orders!A:I, 1,FALSE)</f>
        <v>144</v>
      </c>
      <c r="P688" s="7">
        <f>VLOOKUP(K688, orders!A:I, 2,FALSE)</f>
        <v>928</v>
      </c>
      <c r="Q688" s="7">
        <f>VLOOKUP(K688, orders!A:I, 3,FALSE)</f>
        <v>15762</v>
      </c>
      <c r="R688" s="10">
        <f>VLOOKUP(K688, orders!A:I, 4,FALSE)</f>
        <v>44338</v>
      </c>
      <c r="S688" s="11">
        <f>VLOOKUP(K688, orders!A:I, 5,FALSE)</f>
        <v>44344</v>
      </c>
      <c r="T688" s="7" t="str">
        <f>VLOOKUP(K688, orders!A:I, 6,FALSE)</f>
        <v>Bigender</v>
      </c>
      <c r="U688" s="7">
        <f>VLOOKUP(K688, orders!A:I, 7,FALSE)</f>
        <v>63</v>
      </c>
      <c r="V688" s="7" t="str">
        <f>VLOOKUP(K688, orders!A:I, 8,FALSE)</f>
        <v>Australian Capital Territory</v>
      </c>
      <c r="W688" s="5">
        <f>VLOOKUP(P688, customers!A:D, 1, FALSE)</f>
        <v>928</v>
      </c>
      <c r="X688" s="7" t="str">
        <f>VLOOKUP(P688, customers!A:D, 2, FALSE)</f>
        <v>Hughie Trelease</v>
      </c>
      <c r="Y688" s="7"/>
    </row>
    <row r="689" spans="1:25">
      <c r="A689" s="2">
        <v>687</v>
      </c>
      <c r="B689" s="2" t="s">
        <v>3466</v>
      </c>
      <c r="C689" s="2" t="s">
        <v>3718</v>
      </c>
      <c r="D689" s="2" t="s">
        <v>3028</v>
      </c>
      <c r="E689" s="2" t="s">
        <v>3052</v>
      </c>
      <c r="F689" s="2">
        <v>119</v>
      </c>
      <c r="G689" s="2">
        <v>54</v>
      </c>
      <c r="H689" s="2" t="s">
        <v>3741</v>
      </c>
      <c r="I689" s="6">
        <f>VLOOKUP(A689, sales!A:F, 6,FALSE)</f>
        <v>102</v>
      </c>
      <c r="J689" s="7">
        <f>VLOOKUP(A689, sales!A:F, 1,FALSE)</f>
        <v>687</v>
      </c>
      <c r="K689" s="7">
        <f>VLOOKUP(A689, sales!A:F, 2,FALSE)</f>
        <v>145</v>
      </c>
      <c r="L689" s="7">
        <f>VLOOKUP(A689, sales!A:F, 3,FALSE)</f>
        <v>1138</v>
      </c>
      <c r="M689" s="7">
        <f>VLOOKUP(A689, sales!A:F, 4,FALSE)</f>
        <v>102</v>
      </c>
      <c r="N689" s="7">
        <f>VLOOKUP(A689, sales!A:F, 5,FALSE)</f>
        <v>1</v>
      </c>
      <c r="O689" s="5">
        <f>VLOOKUP(K689, orders!A:I, 1,FALSE)</f>
        <v>145</v>
      </c>
      <c r="P689" s="7">
        <f>VLOOKUP(K689, orders!A:I, 2,FALSE)</f>
        <v>871</v>
      </c>
      <c r="Q689" s="7">
        <f>VLOOKUP(K689, orders!A:I, 3,FALSE)</f>
        <v>26358</v>
      </c>
      <c r="R689" s="10">
        <f>VLOOKUP(K689, orders!A:I, 4,FALSE)</f>
        <v>44229</v>
      </c>
      <c r="S689" s="11">
        <f>VLOOKUP(K689, orders!A:I, 5,FALSE)</f>
        <v>44237</v>
      </c>
      <c r="T689" s="7" t="str">
        <f>VLOOKUP(K689, orders!A:I, 6,FALSE)</f>
        <v>Bigender</v>
      </c>
      <c r="U689" s="7">
        <f>VLOOKUP(K689, orders!A:I, 7,FALSE)</f>
        <v>48</v>
      </c>
      <c r="V689" s="7" t="str">
        <f>VLOOKUP(K689, orders!A:I, 8,FALSE)</f>
        <v>Western Australia</v>
      </c>
      <c r="W689" s="5">
        <f>VLOOKUP(P689, customers!A:D, 1, FALSE)</f>
        <v>871</v>
      </c>
      <c r="X689" s="7" t="str">
        <f>VLOOKUP(P689, customers!A:D, 2, FALSE)</f>
        <v>Calypso Ellaway</v>
      </c>
      <c r="Y689" s="7"/>
    </row>
    <row r="690" spans="1:25">
      <c r="A690" s="2">
        <v>688</v>
      </c>
      <c r="B690" s="2" t="s">
        <v>3466</v>
      </c>
      <c r="C690" s="2" t="s">
        <v>3718</v>
      </c>
      <c r="D690" s="2" t="s">
        <v>3030</v>
      </c>
      <c r="E690" s="2" t="s">
        <v>3052</v>
      </c>
      <c r="F690" s="2">
        <v>119</v>
      </c>
      <c r="G690" s="2">
        <v>61</v>
      </c>
      <c r="H690" s="2" t="s">
        <v>3742</v>
      </c>
      <c r="I690" s="6">
        <f>VLOOKUP(A690, sales!A:F, 6,FALSE)</f>
        <v>336</v>
      </c>
      <c r="J690" s="7">
        <f>VLOOKUP(A690, sales!A:F, 1,FALSE)</f>
        <v>688</v>
      </c>
      <c r="K690" s="7">
        <f>VLOOKUP(A690, sales!A:F, 2,FALSE)</f>
        <v>145</v>
      </c>
      <c r="L690" s="7">
        <f>VLOOKUP(A690, sales!A:F, 3,FALSE)</f>
        <v>623</v>
      </c>
      <c r="M690" s="7">
        <f>VLOOKUP(A690, sales!A:F, 4,FALSE)</f>
        <v>112</v>
      </c>
      <c r="N690" s="7">
        <f>VLOOKUP(A690, sales!A:F, 5,FALSE)</f>
        <v>3</v>
      </c>
      <c r="O690" s="5">
        <f>VLOOKUP(K690, orders!A:I, 1,FALSE)</f>
        <v>145</v>
      </c>
      <c r="P690" s="7">
        <f>VLOOKUP(K690, orders!A:I, 2,FALSE)</f>
        <v>871</v>
      </c>
      <c r="Q690" s="7">
        <f>VLOOKUP(K690, orders!A:I, 3,FALSE)</f>
        <v>26358</v>
      </c>
      <c r="R690" s="10">
        <f>VLOOKUP(K690, orders!A:I, 4,FALSE)</f>
        <v>44229</v>
      </c>
      <c r="S690" s="11">
        <f>VLOOKUP(K690, orders!A:I, 5,FALSE)</f>
        <v>44237</v>
      </c>
      <c r="T690" s="7" t="str">
        <f>VLOOKUP(K690, orders!A:I, 6,FALSE)</f>
        <v>Bigender</v>
      </c>
      <c r="U690" s="7">
        <f>VLOOKUP(K690, orders!A:I, 7,FALSE)</f>
        <v>48</v>
      </c>
      <c r="V690" s="7" t="str">
        <f>VLOOKUP(K690, orders!A:I, 8,FALSE)</f>
        <v>Western Australia</v>
      </c>
      <c r="W690" s="5">
        <f>VLOOKUP(P690, customers!A:D, 1, FALSE)</f>
        <v>871</v>
      </c>
      <c r="X690" s="7" t="str">
        <f>VLOOKUP(P690, customers!A:D, 2, FALSE)</f>
        <v>Calypso Ellaway</v>
      </c>
      <c r="Y690" s="7"/>
    </row>
    <row r="691" spans="1:25">
      <c r="A691" s="2">
        <v>689</v>
      </c>
      <c r="B691" s="2" t="s">
        <v>3466</v>
      </c>
      <c r="C691" s="2" t="s">
        <v>3718</v>
      </c>
      <c r="D691" s="2" t="s">
        <v>3032</v>
      </c>
      <c r="E691" s="2" t="s">
        <v>3052</v>
      </c>
      <c r="F691" s="2">
        <v>119</v>
      </c>
      <c r="G691" s="2">
        <v>47</v>
      </c>
      <c r="H691" s="2" t="s">
        <v>3743</v>
      </c>
      <c r="I691" s="6">
        <f>VLOOKUP(A691, sales!A:F, 6,FALSE)</f>
        <v>186</v>
      </c>
      <c r="J691" s="7">
        <f>VLOOKUP(A691, sales!A:F, 1,FALSE)</f>
        <v>689</v>
      </c>
      <c r="K691" s="7">
        <f>VLOOKUP(A691, sales!A:F, 2,FALSE)</f>
        <v>145</v>
      </c>
      <c r="L691" s="7">
        <f>VLOOKUP(A691, sales!A:F, 3,FALSE)</f>
        <v>655</v>
      </c>
      <c r="M691" s="7">
        <f>VLOOKUP(A691, sales!A:F, 4,FALSE)</f>
        <v>93</v>
      </c>
      <c r="N691" s="7">
        <f>VLOOKUP(A691, sales!A:F, 5,FALSE)</f>
        <v>2</v>
      </c>
      <c r="O691" s="5">
        <f>VLOOKUP(K691, orders!A:I, 1,FALSE)</f>
        <v>145</v>
      </c>
      <c r="P691" s="7">
        <f>VLOOKUP(K691, orders!A:I, 2,FALSE)</f>
        <v>871</v>
      </c>
      <c r="Q691" s="7">
        <f>VLOOKUP(K691, orders!A:I, 3,FALSE)</f>
        <v>26358</v>
      </c>
      <c r="R691" s="10">
        <f>VLOOKUP(K691, orders!A:I, 4,FALSE)</f>
        <v>44229</v>
      </c>
      <c r="S691" s="11">
        <f>VLOOKUP(K691, orders!A:I, 5,FALSE)</f>
        <v>44237</v>
      </c>
      <c r="T691" s="7" t="str">
        <f>VLOOKUP(K691, orders!A:I, 6,FALSE)</f>
        <v>Bigender</v>
      </c>
      <c r="U691" s="7">
        <f>VLOOKUP(K691, orders!A:I, 7,FALSE)</f>
        <v>48</v>
      </c>
      <c r="V691" s="7" t="str">
        <f>VLOOKUP(K691, orders!A:I, 8,FALSE)</f>
        <v>Western Australia</v>
      </c>
      <c r="W691" s="5">
        <f>VLOOKUP(P691, customers!A:D, 1, FALSE)</f>
        <v>871</v>
      </c>
      <c r="X691" s="7" t="str">
        <f>VLOOKUP(P691, customers!A:D, 2, FALSE)</f>
        <v>Calypso Ellaway</v>
      </c>
      <c r="Y691" s="7"/>
    </row>
    <row r="692" spans="1:25">
      <c r="A692" s="2">
        <v>690</v>
      </c>
      <c r="B692" s="2" t="s">
        <v>3466</v>
      </c>
      <c r="C692" s="2" t="s">
        <v>3718</v>
      </c>
      <c r="D692" s="2" t="s">
        <v>3023</v>
      </c>
      <c r="E692" s="2" t="s">
        <v>3058</v>
      </c>
      <c r="F692" s="2">
        <v>119</v>
      </c>
      <c r="G692" s="2">
        <v>57</v>
      </c>
      <c r="H692" s="2" t="s">
        <v>3744</v>
      </c>
      <c r="I692" s="6">
        <f>VLOOKUP(A692, sales!A:F, 6,FALSE)</f>
        <v>354</v>
      </c>
      <c r="J692" s="7">
        <f>VLOOKUP(A692, sales!A:F, 1,FALSE)</f>
        <v>690</v>
      </c>
      <c r="K692" s="7">
        <f>VLOOKUP(A692, sales!A:F, 2,FALSE)</f>
        <v>145</v>
      </c>
      <c r="L692" s="7">
        <f>VLOOKUP(A692, sales!A:F, 3,FALSE)</f>
        <v>472</v>
      </c>
      <c r="M692" s="7">
        <f>VLOOKUP(A692, sales!A:F, 4,FALSE)</f>
        <v>118</v>
      </c>
      <c r="N692" s="7">
        <f>VLOOKUP(A692, sales!A:F, 5,FALSE)</f>
        <v>3</v>
      </c>
      <c r="O692" s="5">
        <f>VLOOKUP(K692, orders!A:I, 1,FALSE)</f>
        <v>145</v>
      </c>
      <c r="P692" s="7">
        <f>VLOOKUP(K692, orders!A:I, 2,FALSE)</f>
        <v>871</v>
      </c>
      <c r="Q692" s="7">
        <f>VLOOKUP(K692, orders!A:I, 3,FALSE)</f>
        <v>26358</v>
      </c>
      <c r="R692" s="10">
        <f>VLOOKUP(K692, orders!A:I, 4,FALSE)</f>
        <v>44229</v>
      </c>
      <c r="S692" s="11">
        <f>VLOOKUP(K692, orders!A:I, 5,FALSE)</f>
        <v>44237</v>
      </c>
      <c r="T692" s="7" t="str">
        <f>VLOOKUP(K692, orders!A:I, 6,FALSE)</f>
        <v>Bigender</v>
      </c>
      <c r="U692" s="7">
        <f>VLOOKUP(K692, orders!A:I, 7,FALSE)</f>
        <v>48</v>
      </c>
      <c r="V692" s="7" t="str">
        <f>VLOOKUP(K692, orders!A:I, 8,FALSE)</f>
        <v>Western Australia</v>
      </c>
      <c r="W692" s="5">
        <f>VLOOKUP(P692, customers!A:D, 1, FALSE)</f>
        <v>871</v>
      </c>
      <c r="X692" s="7" t="str">
        <f>VLOOKUP(P692, customers!A:D, 2, FALSE)</f>
        <v>Calypso Ellaway</v>
      </c>
      <c r="Y692" s="7"/>
    </row>
    <row r="693" spans="1:25">
      <c r="A693" s="2">
        <v>691</v>
      </c>
      <c r="B693" s="2" t="s">
        <v>3466</v>
      </c>
      <c r="C693" s="2" t="s">
        <v>3718</v>
      </c>
      <c r="D693" s="2" t="s">
        <v>3026</v>
      </c>
      <c r="E693" s="2" t="s">
        <v>3058</v>
      </c>
      <c r="F693" s="2">
        <v>119</v>
      </c>
      <c r="G693" s="2">
        <v>53</v>
      </c>
      <c r="H693" s="2" t="s">
        <v>3745</v>
      </c>
      <c r="I693" s="6">
        <f>VLOOKUP(A693, sales!A:F, 6,FALSE)</f>
        <v>288</v>
      </c>
      <c r="J693" s="7">
        <f>VLOOKUP(A693, sales!A:F, 1,FALSE)</f>
        <v>691</v>
      </c>
      <c r="K693" s="7">
        <f>VLOOKUP(A693, sales!A:F, 2,FALSE)</f>
        <v>146</v>
      </c>
      <c r="L693" s="7">
        <f>VLOOKUP(A693, sales!A:F, 3,FALSE)</f>
        <v>17</v>
      </c>
      <c r="M693" s="7">
        <f>VLOOKUP(A693, sales!A:F, 4,FALSE)</f>
        <v>96</v>
      </c>
      <c r="N693" s="7">
        <f>VLOOKUP(A693, sales!A:F, 5,FALSE)</f>
        <v>3</v>
      </c>
      <c r="O693" s="5">
        <f>VLOOKUP(K693, orders!A:I, 1,FALSE)</f>
        <v>146</v>
      </c>
      <c r="P693" s="7">
        <f>VLOOKUP(K693, orders!A:I, 2,FALSE)</f>
        <v>912</v>
      </c>
      <c r="Q693" s="7">
        <f>VLOOKUP(K693, orders!A:I, 3,FALSE)</f>
        <v>22750</v>
      </c>
      <c r="R693" s="10">
        <f>VLOOKUP(K693, orders!A:I, 4,FALSE)</f>
        <v>44438</v>
      </c>
      <c r="S693" s="11">
        <f>VLOOKUP(K693, orders!A:I, 5,FALSE)</f>
        <v>44465</v>
      </c>
      <c r="T693" s="7" t="str">
        <f>VLOOKUP(K693, orders!A:I, 6,FALSE)</f>
        <v>Agender</v>
      </c>
      <c r="U693" s="7">
        <f>VLOOKUP(K693, orders!A:I, 7,FALSE)</f>
        <v>60</v>
      </c>
      <c r="V693" s="7" t="str">
        <f>VLOOKUP(K693, orders!A:I, 8,FALSE)</f>
        <v>Tasmania</v>
      </c>
      <c r="W693" s="5">
        <f>VLOOKUP(P693, customers!A:D, 1, FALSE)</f>
        <v>912</v>
      </c>
      <c r="X693" s="7" t="str">
        <f>VLOOKUP(P693, customers!A:D, 2, FALSE)</f>
        <v>Chancey Iacovozzo</v>
      </c>
      <c r="Y693" s="7"/>
    </row>
    <row r="694" spans="1:25">
      <c r="A694" s="2">
        <v>692</v>
      </c>
      <c r="B694" s="2" t="s">
        <v>3466</v>
      </c>
      <c r="C694" s="2" t="s">
        <v>3718</v>
      </c>
      <c r="D694" s="2" t="s">
        <v>3028</v>
      </c>
      <c r="E694" s="2" t="s">
        <v>3058</v>
      </c>
      <c r="F694" s="2">
        <v>119</v>
      </c>
      <c r="G694" s="2">
        <v>66</v>
      </c>
      <c r="H694" s="2" t="s">
        <v>3746</v>
      </c>
      <c r="I694" s="6">
        <f>VLOOKUP(A694, sales!A:F, 6,FALSE)</f>
        <v>336</v>
      </c>
      <c r="J694" s="7">
        <f>VLOOKUP(A694, sales!A:F, 1,FALSE)</f>
        <v>692</v>
      </c>
      <c r="K694" s="7">
        <f>VLOOKUP(A694, sales!A:F, 2,FALSE)</f>
        <v>146</v>
      </c>
      <c r="L694" s="7">
        <f>VLOOKUP(A694, sales!A:F, 3,FALSE)</f>
        <v>610</v>
      </c>
      <c r="M694" s="7">
        <f>VLOOKUP(A694, sales!A:F, 4,FALSE)</f>
        <v>112</v>
      </c>
      <c r="N694" s="7">
        <f>VLOOKUP(A694, sales!A:F, 5,FALSE)</f>
        <v>3</v>
      </c>
      <c r="O694" s="5">
        <f>VLOOKUP(K694, orders!A:I, 1,FALSE)</f>
        <v>146</v>
      </c>
      <c r="P694" s="7">
        <f>VLOOKUP(K694, orders!A:I, 2,FALSE)</f>
        <v>912</v>
      </c>
      <c r="Q694" s="7">
        <f>VLOOKUP(K694, orders!A:I, 3,FALSE)</f>
        <v>22750</v>
      </c>
      <c r="R694" s="10">
        <f>VLOOKUP(K694, orders!A:I, 4,FALSE)</f>
        <v>44438</v>
      </c>
      <c r="S694" s="11">
        <f>VLOOKUP(K694, orders!A:I, 5,FALSE)</f>
        <v>44465</v>
      </c>
      <c r="T694" s="7" t="str">
        <f>VLOOKUP(K694, orders!A:I, 6,FALSE)</f>
        <v>Agender</v>
      </c>
      <c r="U694" s="7">
        <f>VLOOKUP(K694, orders!A:I, 7,FALSE)</f>
        <v>60</v>
      </c>
      <c r="V694" s="7" t="str">
        <f>VLOOKUP(K694, orders!A:I, 8,FALSE)</f>
        <v>Tasmania</v>
      </c>
      <c r="W694" s="5">
        <f>VLOOKUP(P694, customers!A:D, 1, FALSE)</f>
        <v>912</v>
      </c>
      <c r="X694" s="7" t="str">
        <f>VLOOKUP(P694, customers!A:D, 2, FALSE)</f>
        <v>Chancey Iacovozzo</v>
      </c>
      <c r="Y694" s="7"/>
    </row>
    <row r="695" spans="1:25">
      <c r="A695" s="2">
        <v>693</v>
      </c>
      <c r="B695" s="2" t="s">
        <v>3466</v>
      </c>
      <c r="C695" s="2" t="s">
        <v>3718</v>
      </c>
      <c r="D695" s="2" t="s">
        <v>3030</v>
      </c>
      <c r="E695" s="2" t="s">
        <v>3058</v>
      </c>
      <c r="F695" s="2">
        <v>119</v>
      </c>
      <c r="G695" s="2">
        <v>44</v>
      </c>
      <c r="H695" s="2" t="s">
        <v>3747</v>
      </c>
      <c r="I695" s="6">
        <f>VLOOKUP(A695, sales!A:F, 6,FALSE)</f>
        <v>112</v>
      </c>
      <c r="J695" s="7">
        <f>VLOOKUP(A695, sales!A:F, 1,FALSE)</f>
        <v>693</v>
      </c>
      <c r="K695" s="7">
        <f>VLOOKUP(A695, sales!A:F, 2,FALSE)</f>
        <v>147</v>
      </c>
      <c r="L695" s="7">
        <f>VLOOKUP(A695, sales!A:F, 3,FALSE)</f>
        <v>1250</v>
      </c>
      <c r="M695" s="7">
        <f>VLOOKUP(A695, sales!A:F, 4,FALSE)</f>
        <v>112</v>
      </c>
      <c r="N695" s="7">
        <f>VLOOKUP(A695, sales!A:F, 5,FALSE)</f>
        <v>1</v>
      </c>
      <c r="O695" s="5">
        <f>VLOOKUP(K695, orders!A:I, 1,FALSE)</f>
        <v>147</v>
      </c>
      <c r="P695" s="7">
        <f>VLOOKUP(K695, orders!A:I, 2,FALSE)</f>
        <v>818</v>
      </c>
      <c r="Q695" s="7">
        <f>VLOOKUP(K695, orders!A:I, 3,FALSE)</f>
        <v>20690</v>
      </c>
      <c r="R695" s="10">
        <f>VLOOKUP(K695, orders!A:I, 4,FALSE)</f>
        <v>44467</v>
      </c>
      <c r="S695" s="11">
        <f>VLOOKUP(K695, orders!A:I, 5,FALSE)</f>
        <v>44485</v>
      </c>
      <c r="T695" s="7" t="str">
        <f>VLOOKUP(K695, orders!A:I, 6,FALSE)</f>
        <v>Polygender</v>
      </c>
      <c r="U695" s="7">
        <f>VLOOKUP(K695, orders!A:I, 7,FALSE)</f>
        <v>59</v>
      </c>
      <c r="V695" s="7" t="str">
        <f>VLOOKUP(K695, orders!A:I, 8,FALSE)</f>
        <v>Western Australia</v>
      </c>
      <c r="W695" s="5">
        <f>VLOOKUP(P695, customers!A:D, 1, FALSE)</f>
        <v>818</v>
      </c>
      <c r="X695" s="7" t="str">
        <f>VLOOKUP(P695, customers!A:D, 2, FALSE)</f>
        <v>Nathaniel McCandless</v>
      </c>
      <c r="Y695" s="7"/>
    </row>
    <row r="696" spans="1:25">
      <c r="A696" s="2">
        <v>694</v>
      </c>
      <c r="B696" s="2" t="s">
        <v>3466</v>
      </c>
      <c r="C696" s="2" t="s">
        <v>3718</v>
      </c>
      <c r="D696" s="2" t="s">
        <v>3032</v>
      </c>
      <c r="E696" s="2" t="s">
        <v>3058</v>
      </c>
      <c r="F696" s="2">
        <v>119</v>
      </c>
      <c r="G696" s="2">
        <v>78</v>
      </c>
      <c r="H696" s="2" t="s">
        <v>3748</v>
      </c>
      <c r="I696" s="6">
        <f>VLOOKUP(A696, sales!A:F, 6,FALSE)</f>
        <v>106</v>
      </c>
      <c r="J696" s="7">
        <f>VLOOKUP(A696, sales!A:F, 1,FALSE)</f>
        <v>694</v>
      </c>
      <c r="K696" s="7">
        <f>VLOOKUP(A696, sales!A:F, 2,FALSE)</f>
        <v>148</v>
      </c>
      <c r="L696" s="7">
        <f>VLOOKUP(A696, sales!A:F, 3,FALSE)</f>
        <v>213</v>
      </c>
      <c r="M696" s="7">
        <f>VLOOKUP(A696, sales!A:F, 4,FALSE)</f>
        <v>106</v>
      </c>
      <c r="N696" s="7">
        <f>VLOOKUP(A696, sales!A:F, 5,FALSE)</f>
        <v>1</v>
      </c>
      <c r="O696" s="5">
        <f>VLOOKUP(K696, orders!A:I, 1,FALSE)</f>
        <v>148</v>
      </c>
      <c r="P696" s="7">
        <f>VLOOKUP(K696, orders!A:I, 2,FALSE)</f>
        <v>573</v>
      </c>
      <c r="Q696" s="7">
        <f>VLOOKUP(K696, orders!A:I, 3,FALSE)</f>
        <v>14073</v>
      </c>
      <c r="R696" s="10">
        <f>VLOOKUP(K696, orders!A:I, 4,FALSE)</f>
        <v>44210</v>
      </c>
      <c r="S696" s="11">
        <f>VLOOKUP(K696, orders!A:I, 5,FALSE)</f>
        <v>44220</v>
      </c>
      <c r="T696" s="7" t="str">
        <f>VLOOKUP(K696, orders!A:I, 6,FALSE)</f>
        <v>Male</v>
      </c>
      <c r="U696" s="7">
        <f>VLOOKUP(K696, orders!A:I, 7,FALSE)</f>
        <v>37</v>
      </c>
      <c r="V696" s="7" t="str">
        <f>VLOOKUP(K696, orders!A:I, 8,FALSE)</f>
        <v>South Australia</v>
      </c>
      <c r="W696" s="5">
        <f>VLOOKUP(P696, customers!A:D, 1, FALSE)</f>
        <v>573</v>
      </c>
      <c r="X696" s="7" t="str">
        <f>VLOOKUP(P696, customers!A:D, 2, FALSE)</f>
        <v>Atlante Dissman</v>
      </c>
      <c r="Y696" s="7"/>
    </row>
    <row r="697" spans="1:25">
      <c r="A697" s="2">
        <v>695</v>
      </c>
      <c r="B697" s="2" t="s">
        <v>3466</v>
      </c>
      <c r="C697" s="2" t="s">
        <v>3718</v>
      </c>
      <c r="D697" s="2" t="s">
        <v>3023</v>
      </c>
      <c r="E697" s="2" t="s">
        <v>3064</v>
      </c>
      <c r="F697" s="2">
        <v>119</v>
      </c>
      <c r="G697" s="2">
        <v>59</v>
      </c>
      <c r="H697" s="2" t="s">
        <v>3749</v>
      </c>
      <c r="I697" s="6">
        <f>VLOOKUP(A697, sales!A:F, 6,FALSE)</f>
        <v>273</v>
      </c>
      <c r="J697" s="7">
        <f>VLOOKUP(A697, sales!A:F, 1,FALSE)</f>
        <v>695</v>
      </c>
      <c r="K697" s="7">
        <f>VLOOKUP(A697, sales!A:F, 2,FALSE)</f>
        <v>148</v>
      </c>
      <c r="L697" s="7">
        <f>VLOOKUP(A697, sales!A:F, 3,FALSE)</f>
        <v>779</v>
      </c>
      <c r="M697" s="7">
        <f>VLOOKUP(A697, sales!A:F, 4,FALSE)</f>
        <v>91</v>
      </c>
      <c r="N697" s="7">
        <f>VLOOKUP(A697, sales!A:F, 5,FALSE)</f>
        <v>3</v>
      </c>
      <c r="O697" s="5">
        <f>VLOOKUP(K697, orders!A:I, 1,FALSE)</f>
        <v>148</v>
      </c>
      <c r="P697" s="7">
        <f>VLOOKUP(K697, orders!A:I, 2,FALSE)</f>
        <v>573</v>
      </c>
      <c r="Q697" s="7">
        <f>VLOOKUP(K697, orders!A:I, 3,FALSE)</f>
        <v>14073</v>
      </c>
      <c r="R697" s="10">
        <f>VLOOKUP(K697, orders!A:I, 4,FALSE)</f>
        <v>44210</v>
      </c>
      <c r="S697" s="11">
        <f>VLOOKUP(K697, orders!A:I, 5,FALSE)</f>
        <v>44220</v>
      </c>
      <c r="T697" s="7" t="str">
        <f>VLOOKUP(K697, orders!A:I, 6,FALSE)</f>
        <v>Male</v>
      </c>
      <c r="U697" s="7">
        <f>VLOOKUP(K697, orders!A:I, 7,FALSE)</f>
        <v>37</v>
      </c>
      <c r="V697" s="7" t="str">
        <f>VLOOKUP(K697, orders!A:I, 8,FALSE)</f>
        <v>South Australia</v>
      </c>
      <c r="W697" s="5">
        <f>VLOOKUP(P697, customers!A:D, 1, FALSE)</f>
        <v>573</v>
      </c>
      <c r="X697" s="7" t="str">
        <f>VLOOKUP(P697, customers!A:D, 2, FALSE)</f>
        <v>Atlante Dissman</v>
      </c>
      <c r="Y697" s="7"/>
    </row>
    <row r="698" spans="1:25">
      <c r="A698" s="2">
        <v>696</v>
      </c>
      <c r="B698" s="2" t="s">
        <v>3466</v>
      </c>
      <c r="C698" s="2" t="s">
        <v>3718</v>
      </c>
      <c r="D698" s="2" t="s">
        <v>3026</v>
      </c>
      <c r="E698" s="2" t="s">
        <v>3064</v>
      </c>
      <c r="F698" s="2">
        <v>119</v>
      </c>
      <c r="G698" s="2">
        <v>67</v>
      </c>
      <c r="H698" s="2" t="s">
        <v>3750</v>
      </c>
      <c r="I698" s="6">
        <f>VLOOKUP(A698, sales!A:F, 6,FALSE)</f>
        <v>315</v>
      </c>
      <c r="J698" s="7">
        <f>VLOOKUP(A698, sales!A:F, 1,FALSE)</f>
        <v>696</v>
      </c>
      <c r="K698" s="7">
        <f>VLOOKUP(A698, sales!A:F, 2,FALSE)</f>
        <v>148</v>
      </c>
      <c r="L698" s="7">
        <f>VLOOKUP(A698, sales!A:F, 3,FALSE)</f>
        <v>1214</v>
      </c>
      <c r="M698" s="7">
        <f>VLOOKUP(A698, sales!A:F, 4,FALSE)</f>
        <v>105</v>
      </c>
      <c r="N698" s="7">
        <f>VLOOKUP(A698, sales!A:F, 5,FALSE)</f>
        <v>3</v>
      </c>
      <c r="O698" s="5">
        <f>VLOOKUP(K698, orders!A:I, 1,FALSE)</f>
        <v>148</v>
      </c>
      <c r="P698" s="7">
        <f>VLOOKUP(K698, orders!A:I, 2,FALSE)</f>
        <v>573</v>
      </c>
      <c r="Q698" s="7">
        <f>VLOOKUP(K698, orders!A:I, 3,FALSE)</f>
        <v>14073</v>
      </c>
      <c r="R698" s="10">
        <f>VLOOKUP(K698, orders!A:I, 4,FALSE)</f>
        <v>44210</v>
      </c>
      <c r="S698" s="11">
        <f>VLOOKUP(K698, orders!A:I, 5,FALSE)</f>
        <v>44220</v>
      </c>
      <c r="T698" s="7" t="str">
        <f>VLOOKUP(K698, orders!A:I, 6,FALSE)</f>
        <v>Male</v>
      </c>
      <c r="U698" s="7">
        <f>VLOOKUP(K698, orders!A:I, 7,FALSE)</f>
        <v>37</v>
      </c>
      <c r="V698" s="7" t="str">
        <f>VLOOKUP(K698, orders!A:I, 8,FALSE)</f>
        <v>South Australia</v>
      </c>
      <c r="W698" s="5">
        <f>VLOOKUP(P698, customers!A:D, 1, FALSE)</f>
        <v>573</v>
      </c>
      <c r="X698" s="7" t="str">
        <f>VLOOKUP(P698, customers!A:D, 2, FALSE)</f>
        <v>Atlante Dissman</v>
      </c>
      <c r="Y698" s="7"/>
    </row>
    <row r="699" spans="1:25">
      <c r="A699" s="2">
        <v>697</v>
      </c>
      <c r="B699" s="2" t="s">
        <v>3466</v>
      </c>
      <c r="C699" s="2" t="s">
        <v>3718</v>
      </c>
      <c r="D699" s="2" t="s">
        <v>3028</v>
      </c>
      <c r="E699" s="2" t="s">
        <v>3064</v>
      </c>
      <c r="F699" s="2">
        <v>119</v>
      </c>
      <c r="G699" s="2">
        <v>75</v>
      </c>
      <c r="H699" s="2" t="s">
        <v>3751</v>
      </c>
      <c r="I699" s="6">
        <f>VLOOKUP(A699, sales!A:F, 6,FALSE)</f>
        <v>318</v>
      </c>
      <c r="J699" s="7">
        <f>VLOOKUP(A699, sales!A:F, 1,FALSE)</f>
        <v>697</v>
      </c>
      <c r="K699" s="7">
        <f>VLOOKUP(A699, sales!A:F, 2,FALSE)</f>
        <v>148</v>
      </c>
      <c r="L699" s="7">
        <f>VLOOKUP(A699, sales!A:F, 3,FALSE)</f>
        <v>220</v>
      </c>
      <c r="M699" s="7">
        <f>VLOOKUP(A699, sales!A:F, 4,FALSE)</f>
        <v>106</v>
      </c>
      <c r="N699" s="7">
        <f>VLOOKUP(A699, sales!A:F, 5,FALSE)</f>
        <v>3</v>
      </c>
      <c r="O699" s="5">
        <f>VLOOKUP(K699, orders!A:I, 1,FALSE)</f>
        <v>148</v>
      </c>
      <c r="P699" s="7">
        <f>VLOOKUP(K699, orders!A:I, 2,FALSE)</f>
        <v>573</v>
      </c>
      <c r="Q699" s="7">
        <f>VLOOKUP(K699, orders!A:I, 3,FALSE)</f>
        <v>14073</v>
      </c>
      <c r="R699" s="10">
        <f>VLOOKUP(K699, orders!A:I, 4,FALSE)</f>
        <v>44210</v>
      </c>
      <c r="S699" s="11">
        <f>VLOOKUP(K699, orders!A:I, 5,FALSE)</f>
        <v>44220</v>
      </c>
      <c r="T699" s="7" t="str">
        <f>VLOOKUP(K699, orders!A:I, 6,FALSE)</f>
        <v>Male</v>
      </c>
      <c r="U699" s="7">
        <f>VLOOKUP(K699, orders!A:I, 7,FALSE)</f>
        <v>37</v>
      </c>
      <c r="V699" s="7" t="str">
        <f>VLOOKUP(K699, orders!A:I, 8,FALSE)</f>
        <v>South Australia</v>
      </c>
      <c r="W699" s="5">
        <f>VLOOKUP(P699, customers!A:D, 1, FALSE)</f>
        <v>573</v>
      </c>
      <c r="X699" s="7" t="str">
        <f>VLOOKUP(P699, customers!A:D, 2, FALSE)</f>
        <v>Atlante Dissman</v>
      </c>
      <c r="Y699" s="7"/>
    </row>
    <row r="700" spans="1:25">
      <c r="A700" s="2">
        <v>698</v>
      </c>
      <c r="B700" s="2" t="s">
        <v>3466</v>
      </c>
      <c r="C700" s="2" t="s">
        <v>3718</v>
      </c>
      <c r="D700" s="2" t="s">
        <v>3030</v>
      </c>
      <c r="E700" s="2" t="s">
        <v>3064</v>
      </c>
      <c r="F700" s="2">
        <v>119</v>
      </c>
      <c r="G700" s="2">
        <v>53</v>
      </c>
      <c r="H700" s="2" t="s">
        <v>3752</v>
      </c>
      <c r="I700" s="6">
        <f>VLOOKUP(A700, sales!A:F, 6,FALSE)</f>
        <v>107</v>
      </c>
      <c r="J700" s="7">
        <f>VLOOKUP(A700, sales!A:F, 1,FALSE)</f>
        <v>698</v>
      </c>
      <c r="K700" s="7">
        <f>VLOOKUP(A700, sales!A:F, 2,FALSE)</f>
        <v>149</v>
      </c>
      <c r="L700" s="7">
        <f>VLOOKUP(A700, sales!A:F, 3,FALSE)</f>
        <v>423</v>
      </c>
      <c r="M700" s="7">
        <f>VLOOKUP(A700, sales!A:F, 4,FALSE)</f>
        <v>107</v>
      </c>
      <c r="N700" s="7">
        <f>VLOOKUP(A700, sales!A:F, 5,FALSE)</f>
        <v>1</v>
      </c>
      <c r="O700" s="5">
        <f>VLOOKUP(K700, orders!A:I, 1,FALSE)</f>
        <v>149</v>
      </c>
      <c r="P700" s="7">
        <f>VLOOKUP(K700, orders!A:I, 2,FALSE)</f>
        <v>500</v>
      </c>
      <c r="Q700" s="7">
        <f>VLOOKUP(K700, orders!A:I, 3,FALSE)</f>
        <v>31490</v>
      </c>
      <c r="R700" s="10">
        <f>VLOOKUP(K700, orders!A:I, 4,FALSE)</f>
        <v>44258</v>
      </c>
      <c r="S700" s="11">
        <f>VLOOKUP(K700, orders!A:I, 5,FALSE)</f>
        <v>44269</v>
      </c>
      <c r="T700" s="7" t="str">
        <f>VLOOKUP(K700, orders!A:I, 6,FALSE)</f>
        <v>Non-binary</v>
      </c>
      <c r="U700" s="7">
        <f>VLOOKUP(K700, orders!A:I, 7,FALSE)</f>
        <v>78</v>
      </c>
      <c r="V700" s="7" t="str">
        <f>VLOOKUP(K700, orders!A:I, 8,FALSE)</f>
        <v>Western Australia</v>
      </c>
      <c r="W700" s="5">
        <f>VLOOKUP(P700, customers!A:D, 1, FALSE)</f>
        <v>500</v>
      </c>
      <c r="X700" s="7" t="str">
        <f>VLOOKUP(P700, customers!A:D, 2, FALSE)</f>
        <v>Carlen Kelway</v>
      </c>
      <c r="Y700" s="7"/>
    </row>
    <row r="701" spans="1:25">
      <c r="A701" s="2">
        <v>699</v>
      </c>
      <c r="B701" s="2" t="s">
        <v>3466</v>
      </c>
      <c r="C701" s="2" t="s">
        <v>3718</v>
      </c>
      <c r="D701" s="2" t="s">
        <v>3032</v>
      </c>
      <c r="E701" s="2" t="s">
        <v>3064</v>
      </c>
      <c r="F701" s="2">
        <v>119</v>
      </c>
      <c r="G701" s="2">
        <v>80</v>
      </c>
      <c r="H701" s="2" t="s">
        <v>3753</v>
      </c>
      <c r="I701" s="6">
        <f>VLOOKUP(A701, sales!A:F, 6,FALSE)</f>
        <v>294</v>
      </c>
      <c r="J701" s="7">
        <f>VLOOKUP(A701, sales!A:F, 1,FALSE)</f>
        <v>699</v>
      </c>
      <c r="K701" s="7">
        <f>VLOOKUP(A701, sales!A:F, 2,FALSE)</f>
        <v>149</v>
      </c>
      <c r="L701" s="7">
        <f>VLOOKUP(A701, sales!A:F, 3,FALSE)</f>
        <v>549</v>
      </c>
      <c r="M701" s="7">
        <f>VLOOKUP(A701, sales!A:F, 4,FALSE)</f>
        <v>98</v>
      </c>
      <c r="N701" s="7">
        <f>VLOOKUP(A701, sales!A:F, 5,FALSE)</f>
        <v>3</v>
      </c>
      <c r="O701" s="5">
        <f>VLOOKUP(K701, orders!A:I, 1,FALSE)</f>
        <v>149</v>
      </c>
      <c r="P701" s="7">
        <f>VLOOKUP(K701, orders!A:I, 2,FALSE)</f>
        <v>500</v>
      </c>
      <c r="Q701" s="7">
        <f>VLOOKUP(K701, orders!A:I, 3,FALSE)</f>
        <v>31490</v>
      </c>
      <c r="R701" s="10">
        <f>VLOOKUP(K701, orders!A:I, 4,FALSE)</f>
        <v>44258</v>
      </c>
      <c r="S701" s="11">
        <f>VLOOKUP(K701, orders!A:I, 5,FALSE)</f>
        <v>44269</v>
      </c>
      <c r="T701" s="7" t="str">
        <f>VLOOKUP(K701, orders!A:I, 6,FALSE)</f>
        <v>Non-binary</v>
      </c>
      <c r="U701" s="7">
        <f>VLOOKUP(K701, orders!A:I, 7,FALSE)</f>
        <v>78</v>
      </c>
      <c r="V701" s="7" t="str">
        <f>VLOOKUP(K701, orders!A:I, 8,FALSE)</f>
        <v>Western Australia</v>
      </c>
      <c r="W701" s="5">
        <f>VLOOKUP(P701, customers!A:D, 1, FALSE)</f>
        <v>500</v>
      </c>
      <c r="X701" s="7" t="str">
        <f>VLOOKUP(P701, customers!A:D, 2, FALSE)</f>
        <v>Carlen Kelway</v>
      </c>
      <c r="Y701" s="7"/>
    </row>
    <row r="702" spans="1:25">
      <c r="A702" s="2">
        <v>700</v>
      </c>
      <c r="B702" s="2" t="s">
        <v>3466</v>
      </c>
      <c r="C702" s="2" t="s">
        <v>3754</v>
      </c>
      <c r="D702" s="2" t="s">
        <v>3023</v>
      </c>
      <c r="E702" s="2" t="s">
        <v>3024</v>
      </c>
      <c r="F702" s="2">
        <v>112</v>
      </c>
      <c r="G702" s="2">
        <v>78</v>
      </c>
      <c r="H702" s="2" t="s">
        <v>3755</v>
      </c>
      <c r="I702" s="6">
        <f>VLOOKUP(A702, sales!A:F, 6,FALSE)</f>
        <v>96</v>
      </c>
      <c r="J702" s="7">
        <f>VLOOKUP(A702, sales!A:F, 1,FALSE)</f>
        <v>700</v>
      </c>
      <c r="K702" s="7">
        <f>VLOOKUP(A702, sales!A:F, 2,FALSE)</f>
        <v>149</v>
      </c>
      <c r="L702" s="7">
        <f>VLOOKUP(A702, sales!A:F, 3,FALSE)</f>
        <v>931</v>
      </c>
      <c r="M702" s="7">
        <f>VLOOKUP(A702, sales!A:F, 4,FALSE)</f>
        <v>96</v>
      </c>
      <c r="N702" s="7">
        <f>VLOOKUP(A702, sales!A:F, 5,FALSE)</f>
        <v>1</v>
      </c>
      <c r="O702" s="5">
        <f>VLOOKUP(K702, orders!A:I, 1,FALSE)</f>
        <v>149</v>
      </c>
      <c r="P702" s="7">
        <f>VLOOKUP(K702, orders!A:I, 2,FALSE)</f>
        <v>500</v>
      </c>
      <c r="Q702" s="7">
        <f>VLOOKUP(K702, orders!A:I, 3,FALSE)</f>
        <v>31490</v>
      </c>
      <c r="R702" s="10">
        <f>VLOOKUP(K702, orders!A:I, 4,FALSE)</f>
        <v>44258</v>
      </c>
      <c r="S702" s="11">
        <f>VLOOKUP(K702, orders!A:I, 5,FALSE)</f>
        <v>44269</v>
      </c>
      <c r="T702" s="7" t="str">
        <f>VLOOKUP(K702, orders!A:I, 6,FALSE)</f>
        <v>Non-binary</v>
      </c>
      <c r="U702" s="7">
        <f>VLOOKUP(K702, orders!A:I, 7,FALSE)</f>
        <v>78</v>
      </c>
      <c r="V702" s="7" t="str">
        <f>VLOOKUP(K702, orders!A:I, 8,FALSE)</f>
        <v>Western Australia</v>
      </c>
      <c r="W702" s="5">
        <f>VLOOKUP(P702, customers!A:D, 1, FALSE)</f>
        <v>500</v>
      </c>
      <c r="X702" s="7" t="str">
        <f>VLOOKUP(P702, customers!A:D, 2, FALSE)</f>
        <v>Carlen Kelway</v>
      </c>
      <c r="Y702" s="7"/>
    </row>
    <row r="703" spans="1:25">
      <c r="A703" s="2">
        <v>701</v>
      </c>
      <c r="B703" s="2" t="s">
        <v>3466</v>
      </c>
      <c r="C703" s="2" t="s">
        <v>3754</v>
      </c>
      <c r="D703" s="2" t="s">
        <v>3026</v>
      </c>
      <c r="E703" s="2" t="s">
        <v>3024</v>
      </c>
      <c r="F703" s="2">
        <v>112</v>
      </c>
      <c r="G703" s="2">
        <v>54</v>
      </c>
      <c r="H703" s="2" t="s">
        <v>3756</v>
      </c>
      <c r="I703" s="6">
        <f>VLOOKUP(A703, sales!A:F, 6,FALSE)</f>
        <v>188</v>
      </c>
      <c r="J703" s="7">
        <f>VLOOKUP(A703, sales!A:F, 1,FALSE)</f>
        <v>701</v>
      </c>
      <c r="K703" s="7">
        <f>VLOOKUP(A703, sales!A:F, 2,FALSE)</f>
        <v>149</v>
      </c>
      <c r="L703" s="7">
        <f>VLOOKUP(A703, sales!A:F, 3,FALSE)</f>
        <v>380</v>
      </c>
      <c r="M703" s="7">
        <f>VLOOKUP(A703, sales!A:F, 4,FALSE)</f>
        <v>94</v>
      </c>
      <c r="N703" s="7">
        <f>VLOOKUP(A703, sales!A:F, 5,FALSE)</f>
        <v>2</v>
      </c>
      <c r="O703" s="5">
        <f>VLOOKUP(K703, orders!A:I, 1,FALSE)</f>
        <v>149</v>
      </c>
      <c r="P703" s="7">
        <f>VLOOKUP(K703, orders!A:I, 2,FALSE)</f>
        <v>500</v>
      </c>
      <c r="Q703" s="7">
        <f>VLOOKUP(K703, orders!A:I, 3,FALSE)</f>
        <v>31490</v>
      </c>
      <c r="R703" s="10">
        <f>VLOOKUP(K703, orders!A:I, 4,FALSE)</f>
        <v>44258</v>
      </c>
      <c r="S703" s="11">
        <f>VLOOKUP(K703, orders!A:I, 5,FALSE)</f>
        <v>44269</v>
      </c>
      <c r="T703" s="7" t="str">
        <f>VLOOKUP(K703, orders!A:I, 6,FALSE)</f>
        <v>Non-binary</v>
      </c>
      <c r="U703" s="7">
        <f>VLOOKUP(K703, orders!A:I, 7,FALSE)</f>
        <v>78</v>
      </c>
      <c r="V703" s="7" t="str">
        <f>VLOOKUP(K703, orders!A:I, 8,FALSE)</f>
        <v>Western Australia</v>
      </c>
      <c r="W703" s="5">
        <f>VLOOKUP(P703, customers!A:D, 1, FALSE)</f>
        <v>500</v>
      </c>
      <c r="X703" s="7" t="str">
        <f>VLOOKUP(P703, customers!A:D, 2, FALSE)</f>
        <v>Carlen Kelway</v>
      </c>
      <c r="Y703" s="7"/>
    </row>
    <row r="704" spans="1:25">
      <c r="A704" s="2">
        <v>702</v>
      </c>
      <c r="B704" s="2" t="s">
        <v>3466</v>
      </c>
      <c r="C704" s="2" t="s">
        <v>3754</v>
      </c>
      <c r="D704" s="2" t="s">
        <v>3028</v>
      </c>
      <c r="E704" s="2" t="s">
        <v>3024</v>
      </c>
      <c r="F704" s="2">
        <v>112</v>
      </c>
      <c r="G704" s="2">
        <v>57</v>
      </c>
      <c r="H704" s="2" t="s">
        <v>3757</v>
      </c>
      <c r="I704" s="6">
        <f>VLOOKUP(A704, sales!A:F, 6,FALSE)</f>
        <v>354</v>
      </c>
      <c r="J704" s="7">
        <f>VLOOKUP(A704, sales!A:F, 1,FALSE)</f>
        <v>702</v>
      </c>
      <c r="K704" s="7">
        <f>VLOOKUP(A704, sales!A:F, 2,FALSE)</f>
        <v>149</v>
      </c>
      <c r="L704" s="7">
        <f>VLOOKUP(A704, sales!A:F, 3,FALSE)</f>
        <v>93</v>
      </c>
      <c r="M704" s="7">
        <f>VLOOKUP(A704, sales!A:F, 4,FALSE)</f>
        <v>118</v>
      </c>
      <c r="N704" s="7">
        <f>VLOOKUP(A704, sales!A:F, 5,FALSE)</f>
        <v>3</v>
      </c>
      <c r="O704" s="5">
        <f>VLOOKUP(K704, orders!A:I, 1,FALSE)</f>
        <v>149</v>
      </c>
      <c r="P704" s="7">
        <f>VLOOKUP(K704, orders!A:I, 2,FALSE)</f>
        <v>500</v>
      </c>
      <c r="Q704" s="7">
        <f>VLOOKUP(K704, orders!A:I, 3,FALSE)</f>
        <v>31490</v>
      </c>
      <c r="R704" s="10">
        <f>VLOOKUP(K704, orders!A:I, 4,FALSE)</f>
        <v>44258</v>
      </c>
      <c r="S704" s="11">
        <f>VLOOKUP(K704, orders!A:I, 5,FALSE)</f>
        <v>44269</v>
      </c>
      <c r="T704" s="7" t="str">
        <f>VLOOKUP(K704, orders!A:I, 6,FALSE)</f>
        <v>Non-binary</v>
      </c>
      <c r="U704" s="7">
        <f>VLOOKUP(K704, orders!A:I, 7,FALSE)</f>
        <v>78</v>
      </c>
      <c r="V704" s="7" t="str">
        <f>VLOOKUP(K704, orders!A:I, 8,FALSE)</f>
        <v>Western Australia</v>
      </c>
      <c r="W704" s="5">
        <f>VLOOKUP(P704, customers!A:D, 1, FALSE)</f>
        <v>500</v>
      </c>
      <c r="X704" s="7" t="str">
        <f>VLOOKUP(P704, customers!A:D, 2, FALSE)</f>
        <v>Carlen Kelway</v>
      </c>
      <c r="Y704" s="7"/>
    </row>
    <row r="705" spans="1:25">
      <c r="A705" s="2">
        <v>703</v>
      </c>
      <c r="B705" s="2" t="s">
        <v>3466</v>
      </c>
      <c r="C705" s="2" t="s">
        <v>3754</v>
      </c>
      <c r="D705" s="2" t="s">
        <v>3030</v>
      </c>
      <c r="E705" s="2" t="s">
        <v>3024</v>
      </c>
      <c r="F705" s="2">
        <v>112</v>
      </c>
      <c r="G705" s="2">
        <v>70</v>
      </c>
      <c r="H705" s="2" t="s">
        <v>3758</v>
      </c>
      <c r="I705" s="6">
        <f>VLOOKUP(A705, sales!A:F, 6,FALSE)</f>
        <v>109</v>
      </c>
      <c r="J705" s="7">
        <f>VLOOKUP(A705, sales!A:F, 1,FALSE)</f>
        <v>703</v>
      </c>
      <c r="K705" s="7">
        <f>VLOOKUP(A705, sales!A:F, 2,FALSE)</f>
        <v>150</v>
      </c>
      <c r="L705" s="7">
        <f>VLOOKUP(A705, sales!A:F, 3,FALSE)</f>
        <v>736</v>
      </c>
      <c r="M705" s="7">
        <f>VLOOKUP(A705, sales!A:F, 4,FALSE)</f>
        <v>109</v>
      </c>
      <c r="N705" s="7">
        <f>VLOOKUP(A705, sales!A:F, 5,FALSE)</f>
        <v>1</v>
      </c>
      <c r="O705" s="5">
        <f>VLOOKUP(K705, orders!A:I, 1,FALSE)</f>
        <v>150</v>
      </c>
      <c r="P705" s="7">
        <f>VLOOKUP(K705, orders!A:I, 2,FALSE)</f>
        <v>462</v>
      </c>
      <c r="Q705" s="7">
        <f>VLOOKUP(K705, orders!A:I, 3,FALSE)</f>
        <v>34428</v>
      </c>
      <c r="R705" s="10">
        <f>VLOOKUP(K705, orders!A:I, 4,FALSE)</f>
        <v>44369</v>
      </c>
      <c r="S705" s="11">
        <f>VLOOKUP(K705, orders!A:I, 5,FALSE)</f>
        <v>44374</v>
      </c>
      <c r="T705" s="7" t="str">
        <f>VLOOKUP(K705, orders!A:I, 6,FALSE)</f>
        <v>Non-binary</v>
      </c>
      <c r="U705" s="7">
        <f>VLOOKUP(K705, orders!A:I, 7,FALSE)</f>
        <v>45</v>
      </c>
      <c r="V705" s="7" t="str">
        <f>VLOOKUP(K705, orders!A:I, 8,FALSE)</f>
        <v>South Australia</v>
      </c>
      <c r="W705" s="5">
        <f>VLOOKUP(P705, customers!A:D, 1, FALSE)</f>
        <v>462</v>
      </c>
      <c r="X705" s="7" t="str">
        <f>VLOOKUP(P705, customers!A:D, 2, FALSE)</f>
        <v>Francklyn Willeman</v>
      </c>
      <c r="Y705" s="7"/>
    </row>
    <row r="706" spans="1:25">
      <c r="A706" s="2">
        <v>704</v>
      </c>
      <c r="B706" s="2" t="s">
        <v>3466</v>
      </c>
      <c r="C706" s="2" t="s">
        <v>3754</v>
      </c>
      <c r="D706" s="2" t="s">
        <v>3032</v>
      </c>
      <c r="E706" s="2" t="s">
        <v>3024</v>
      </c>
      <c r="F706" s="2">
        <v>112</v>
      </c>
      <c r="G706" s="2">
        <v>40</v>
      </c>
      <c r="H706" s="2" t="s">
        <v>3759</v>
      </c>
      <c r="I706" s="6">
        <f>VLOOKUP(A706, sales!A:F, 6,FALSE)</f>
        <v>345</v>
      </c>
      <c r="J706" s="7">
        <f>VLOOKUP(A706, sales!A:F, 1,FALSE)</f>
        <v>704</v>
      </c>
      <c r="K706" s="7">
        <f>VLOOKUP(A706, sales!A:F, 2,FALSE)</f>
        <v>150</v>
      </c>
      <c r="L706" s="7">
        <f>VLOOKUP(A706, sales!A:F, 3,FALSE)</f>
        <v>1110</v>
      </c>
      <c r="M706" s="7">
        <f>VLOOKUP(A706, sales!A:F, 4,FALSE)</f>
        <v>115</v>
      </c>
      <c r="N706" s="7">
        <f>VLOOKUP(A706, sales!A:F, 5,FALSE)</f>
        <v>3</v>
      </c>
      <c r="O706" s="5">
        <f>VLOOKUP(K706, orders!A:I, 1,FALSE)</f>
        <v>150</v>
      </c>
      <c r="P706" s="7">
        <f>VLOOKUP(K706, orders!A:I, 2,FALSE)</f>
        <v>462</v>
      </c>
      <c r="Q706" s="7">
        <f>VLOOKUP(K706, orders!A:I, 3,FALSE)</f>
        <v>34428</v>
      </c>
      <c r="R706" s="10">
        <f>VLOOKUP(K706, orders!A:I, 4,FALSE)</f>
        <v>44369</v>
      </c>
      <c r="S706" s="11">
        <f>VLOOKUP(K706, orders!A:I, 5,FALSE)</f>
        <v>44374</v>
      </c>
      <c r="T706" s="7" t="str">
        <f>VLOOKUP(K706, orders!A:I, 6,FALSE)</f>
        <v>Non-binary</v>
      </c>
      <c r="U706" s="7">
        <f>VLOOKUP(K706, orders!A:I, 7,FALSE)</f>
        <v>45</v>
      </c>
      <c r="V706" s="7" t="str">
        <f>VLOOKUP(K706, orders!A:I, 8,FALSE)</f>
        <v>South Australia</v>
      </c>
      <c r="W706" s="5">
        <f>VLOOKUP(P706, customers!A:D, 1, FALSE)</f>
        <v>462</v>
      </c>
      <c r="X706" s="7" t="str">
        <f>VLOOKUP(P706, customers!A:D, 2, FALSE)</f>
        <v>Francklyn Willeman</v>
      </c>
      <c r="Y706" s="7"/>
    </row>
    <row r="707" spans="1:25">
      <c r="A707" s="2">
        <v>705</v>
      </c>
      <c r="B707" s="2" t="s">
        <v>3466</v>
      </c>
      <c r="C707" s="2" t="s">
        <v>3754</v>
      </c>
      <c r="D707" s="2" t="s">
        <v>3023</v>
      </c>
      <c r="E707" s="2" t="s">
        <v>3034</v>
      </c>
      <c r="F707" s="2">
        <v>112</v>
      </c>
      <c r="G707" s="2">
        <v>69</v>
      </c>
      <c r="H707" s="2" t="s">
        <v>3760</v>
      </c>
      <c r="I707" s="6">
        <f>VLOOKUP(A707, sales!A:F, 6,FALSE)</f>
        <v>285</v>
      </c>
      <c r="J707" s="7">
        <f>VLOOKUP(A707, sales!A:F, 1,FALSE)</f>
        <v>705</v>
      </c>
      <c r="K707" s="7">
        <f>VLOOKUP(A707, sales!A:F, 2,FALSE)</f>
        <v>150</v>
      </c>
      <c r="L707" s="7">
        <f>VLOOKUP(A707, sales!A:F, 3,FALSE)</f>
        <v>263</v>
      </c>
      <c r="M707" s="7">
        <f>VLOOKUP(A707, sales!A:F, 4,FALSE)</f>
        <v>95</v>
      </c>
      <c r="N707" s="7">
        <f>VLOOKUP(A707, sales!A:F, 5,FALSE)</f>
        <v>3</v>
      </c>
      <c r="O707" s="5">
        <f>VLOOKUP(K707, orders!A:I, 1,FALSE)</f>
        <v>150</v>
      </c>
      <c r="P707" s="7">
        <f>VLOOKUP(K707, orders!A:I, 2,FALSE)</f>
        <v>462</v>
      </c>
      <c r="Q707" s="7">
        <f>VLOOKUP(K707, orders!A:I, 3,FALSE)</f>
        <v>34428</v>
      </c>
      <c r="R707" s="10">
        <f>VLOOKUP(K707, orders!A:I, 4,FALSE)</f>
        <v>44369</v>
      </c>
      <c r="S707" s="11">
        <f>VLOOKUP(K707, orders!A:I, 5,FALSE)</f>
        <v>44374</v>
      </c>
      <c r="T707" s="7" t="str">
        <f>VLOOKUP(K707, orders!A:I, 6,FALSE)</f>
        <v>Non-binary</v>
      </c>
      <c r="U707" s="7">
        <f>VLOOKUP(K707, orders!A:I, 7,FALSE)</f>
        <v>45</v>
      </c>
      <c r="V707" s="7" t="str">
        <f>VLOOKUP(K707, orders!A:I, 8,FALSE)</f>
        <v>South Australia</v>
      </c>
      <c r="W707" s="5">
        <f>VLOOKUP(P707, customers!A:D, 1, FALSE)</f>
        <v>462</v>
      </c>
      <c r="X707" s="7" t="str">
        <f>VLOOKUP(P707, customers!A:D, 2, FALSE)</f>
        <v>Francklyn Willeman</v>
      </c>
      <c r="Y707" s="7"/>
    </row>
    <row r="708" spans="1:25">
      <c r="A708" s="2">
        <v>706</v>
      </c>
      <c r="B708" s="2" t="s">
        <v>3466</v>
      </c>
      <c r="C708" s="2" t="s">
        <v>3754</v>
      </c>
      <c r="D708" s="2" t="s">
        <v>3026</v>
      </c>
      <c r="E708" s="2" t="s">
        <v>3034</v>
      </c>
      <c r="F708" s="2">
        <v>112</v>
      </c>
      <c r="G708" s="2">
        <v>41</v>
      </c>
      <c r="H708" s="2" t="s">
        <v>3761</v>
      </c>
      <c r="I708" s="6">
        <f>VLOOKUP(A708, sales!A:F, 6,FALSE)</f>
        <v>212</v>
      </c>
      <c r="J708" s="7">
        <f>VLOOKUP(A708, sales!A:F, 1,FALSE)</f>
        <v>706</v>
      </c>
      <c r="K708" s="7">
        <f>VLOOKUP(A708, sales!A:F, 2,FALSE)</f>
        <v>150</v>
      </c>
      <c r="L708" s="7">
        <f>VLOOKUP(A708, sales!A:F, 3,FALSE)</f>
        <v>234</v>
      </c>
      <c r="M708" s="7">
        <f>VLOOKUP(A708, sales!A:F, 4,FALSE)</f>
        <v>106</v>
      </c>
      <c r="N708" s="7">
        <f>VLOOKUP(A708, sales!A:F, 5,FALSE)</f>
        <v>2</v>
      </c>
      <c r="O708" s="5">
        <f>VLOOKUP(K708, orders!A:I, 1,FALSE)</f>
        <v>150</v>
      </c>
      <c r="P708" s="7">
        <f>VLOOKUP(K708, orders!A:I, 2,FALSE)</f>
        <v>462</v>
      </c>
      <c r="Q708" s="7">
        <f>VLOOKUP(K708, orders!A:I, 3,FALSE)</f>
        <v>34428</v>
      </c>
      <c r="R708" s="10">
        <f>VLOOKUP(K708, orders!A:I, 4,FALSE)</f>
        <v>44369</v>
      </c>
      <c r="S708" s="11">
        <f>VLOOKUP(K708, orders!A:I, 5,FALSE)</f>
        <v>44374</v>
      </c>
      <c r="T708" s="7" t="str">
        <f>VLOOKUP(K708, orders!A:I, 6,FALSE)</f>
        <v>Non-binary</v>
      </c>
      <c r="U708" s="7">
        <f>VLOOKUP(K708, orders!A:I, 7,FALSE)</f>
        <v>45</v>
      </c>
      <c r="V708" s="7" t="str">
        <f>VLOOKUP(K708, orders!A:I, 8,FALSE)</f>
        <v>South Australia</v>
      </c>
      <c r="W708" s="5">
        <f>VLOOKUP(P708, customers!A:D, 1, FALSE)</f>
        <v>462</v>
      </c>
      <c r="X708" s="7" t="str">
        <f>VLOOKUP(P708, customers!A:D, 2, FALSE)</f>
        <v>Francklyn Willeman</v>
      </c>
      <c r="Y708" s="7"/>
    </row>
    <row r="709" spans="1:25">
      <c r="A709" s="2">
        <v>707</v>
      </c>
      <c r="B709" s="2" t="s">
        <v>3466</v>
      </c>
      <c r="C709" s="2" t="s">
        <v>3754</v>
      </c>
      <c r="D709" s="2" t="s">
        <v>3028</v>
      </c>
      <c r="E709" s="2" t="s">
        <v>3034</v>
      </c>
      <c r="F709" s="2">
        <v>112</v>
      </c>
      <c r="G709" s="2">
        <v>43</v>
      </c>
      <c r="H709" s="2" t="s">
        <v>3762</v>
      </c>
      <c r="I709" s="6">
        <f>VLOOKUP(A709, sales!A:F, 6,FALSE)</f>
        <v>91</v>
      </c>
      <c r="J709" s="7">
        <f>VLOOKUP(A709, sales!A:F, 1,FALSE)</f>
        <v>707</v>
      </c>
      <c r="K709" s="7">
        <f>VLOOKUP(A709, sales!A:F, 2,FALSE)</f>
        <v>151</v>
      </c>
      <c r="L709" s="7">
        <f>VLOOKUP(A709, sales!A:F, 3,FALSE)</f>
        <v>772</v>
      </c>
      <c r="M709" s="7">
        <f>VLOOKUP(A709, sales!A:F, 4,FALSE)</f>
        <v>91</v>
      </c>
      <c r="N709" s="7">
        <f>VLOOKUP(A709, sales!A:F, 5,FALSE)</f>
        <v>1</v>
      </c>
      <c r="O709" s="5">
        <f>VLOOKUP(K709, orders!A:I, 1,FALSE)</f>
        <v>151</v>
      </c>
      <c r="P709" s="7">
        <f>VLOOKUP(K709, orders!A:I, 2,FALSE)</f>
        <v>357</v>
      </c>
      <c r="Q709" s="7">
        <f>VLOOKUP(K709, orders!A:I, 3,FALSE)</f>
        <v>24626</v>
      </c>
      <c r="R709" s="10">
        <f>VLOOKUP(K709, orders!A:I, 4,FALSE)</f>
        <v>44416</v>
      </c>
      <c r="S709" s="11">
        <f>VLOOKUP(K709, orders!A:I, 5,FALSE)</f>
        <v>44440</v>
      </c>
      <c r="T709" s="7" t="str">
        <f>VLOOKUP(K709, orders!A:I, 6,FALSE)</f>
        <v>Polygender</v>
      </c>
      <c r="U709" s="7">
        <f>VLOOKUP(K709, orders!A:I, 7,FALSE)</f>
        <v>41</v>
      </c>
      <c r="V709" s="7" t="str">
        <f>VLOOKUP(K709, orders!A:I, 8,FALSE)</f>
        <v>Australian Capital Territory</v>
      </c>
      <c r="W709" s="5">
        <f>VLOOKUP(P709, customers!A:D, 1, FALSE)</f>
        <v>357</v>
      </c>
      <c r="X709" s="7" t="str">
        <f>VLOOKUP(P709, customers!A:D, 2, FALSE)</f>
        <v>Crawford Bolden</v>
      </c>
      <c r="Y709" s="7"/>
    </row>
    <row r="710" spans="1:25">
      <c r="A710" s="2">
        <v>708</v>
      </c>
      <c r="B710" s="2" t="s">
        <v>3466</v>
      </c>
      <c r="C710" s="2" t="s">
        <v>3754</v>
      </c>
      <c r="D710" s="2" t="s">
        <v>3030</v>
      </c>
      <c r="E710" s="2" t="s">
        <v>3034</v>
      </c>
      <c r="F710" s="2">
        <v>112</v>
      </c>
      <c r="G710" s="2">
        <v>70</v>
      </c>
      <c r="H710" s="2" t="s">
        <v>3763</v>
      </c>
      <c r="I710" s="6">
        <f>VLOOKUP(A710, sales!A:F, 6,FALSE)</f>
        <v>226</v>
      </c>
      <c r="J710" s="7">
        <f>VLOOKUP(A710, sales!A:F, 1,FALSE)</f>
        <v>708</v>
      </c>
      <c r="K710" s="7">
        <f>VLOOKUP(A710, sales!A:F, 2,FALSE)</f>
        <v>151</v>
      </c>
      <c r="L710" s="7">
        <f>VLOOKUP(A710, sales!A:F, 3,FALSE)</f>
        <v>842</v>
      </c>
      <c r="M710" s="7">
        <f>VLOOKUP(A710, sales!A:F, 4,FALSE)</f>
        <v>113</v>
      </c>
      <c r="N710" s="7">
        <f>VLOOKUP(A710, sales!A:F, 5,FALSE)</f>
        <v>2</v>
      </c>
      <c r="O710" s="5">
        <f>VLOOKUP(K710, orders!A:I, 1,FALSE)</f>
        <v>151</v>
      </c>
      <c r="P710" s="7">
        <f>VLOOKUP(K710, orders!A:I, 2,FALSE)</f>
        <v>357</v>
      </c>
      <c r="Q710" s="7">
        <f>VLOOKUP(K710, orders!A:I, 3,FALSE)</f>
        <v>24626</v>
      </c>
      <c r="R710" s="10">
        <f>VLOOKUP(K710, orders!A:I, 4,FALSE)</f>
        <v>44416</v>
      </c>
      <c r="S710" s="11">
        <f>VLOOKUP(K710, orders!A:I, 5,FALSE)</f>
        <v>44440</v>
      </c>
      <c r="T710" s="7" t="str">
        <f>VLOOKUP(K710, orders!A:I, 6,FALSE)</f>
        <v>Polygender</v>
      </c>
      <c r="U710" s="7">
        <f>VLOOKUP(K710, orders!A:I, 7,FALSE)</f>
        <v>41</v>
      </c>
      <c r="V710" s="7" t="str">
        <f>VLOOKUP(K710, orders!A:I, 8,FALSE)</f>
        <v>Australian Capital Territory</v>
      </c>
      <c r="W710" s="5">
        <f>VLOOKUP(P710, customers!A:D, 1, FALSE)</f>
        <v>357</v>
      </c>
      <c r="X710" s="7" t="str">
        <f>VLOOKUP(P710, customers!A:D, 2, FALSE)</f>
        <v>Crawford Bolden</v>
      </c>
      <c r="Y710" s="7"/>
    </row>
    <row r="711" spans="1:25">
      <c r="A711" s="2">
        <v>709</v>
      </c>
      <c r="B711" s="2" t="s">
        <v>3466</v>
      </c>
      <c r="C711" s="2" t="s">
        <v>3754</v>
      </c>
      <c r="D711" s="2" t="s">
        <v>3032</v>
      </c>
      <c r="E711" s="2" t="s">
        <v>3034</v>
      </c>
      <c r="F711" s="2">
        <v>112</v>
      </c>
      <c r="G711" s="2">
        <v>71</v>
      </c>
      <c r="H711" s="2" t="s">
        <v>3764</v>
      </c>
      <c r="I711" s="6">
        <f>VLOOKUP(A711, sales!A:F, 6,FALSE)</f>
        <v>315</v>
      </c>
      <c r="J711" s="7">
        <f>VLOOKUP(A711, sales!A:F, 1,FALSE)</f>
        <v>709</v>
      </c>
      <c r="K711" s="7">
        <f>VLOOKUP(A711, sales!A:F, 2,FALSE)</f>
        <v>151</v>
      </c>
      <c r="L711" s="7">
        <f>VLOOKUP(A711, sales!A:F, 3,FALSE)</f>
        <v>287</v>
      </c>
      <c r="M711" s="7">
        <f>VLOOKUP(A711, sales!A:F, 4,FALSE)</f>
        <v>105</v>
      </c>
      <c r="N711" s="7">
        <f>VLOOKUP(A711, sales!A:F, 5,FALSE)</f>
        <v>3</v>
      </c>
      <c r="O711" s="5">
        <f>VLOOKUP(K711, orders!A:I, 1,FALSE)</f>
        <v>151</v>
      </c>
      <c r="P711" s="7">
        <f>VLOOKUP(K711, orders!A:I, 2,FALSE)</f>
        <v>357</v>
      </c>
      <c r="Q711" s="7">
        <f>VLOOKUP(K711, orders!A:I, 3,FALSE)</f>
        <v>24626</v>
      </c>
      <c r="R711" s="10">
        <f>VLOOKUP(K711, orders!A:I, 4,FALSE)</f>
        <v>44416</v>
      </c>
      <c r="S711" s="11">
        <f>VLOOKUP(K711, orders!A:I, 5,FALSE)</f>
        <v>44440</v>
      </c>
      <c r="T711" s="7" t="str">
        <f>VLOOKUP(K711, orders!A:I, 6,FALSE)</f>
        <v>Polygender</v>
      </c>
      <c r="U711" s="7">
        <f>VLOOKUP(K711, orders!A:I, 7,FALSE)</f>
        <v>41</v>
      </c>
      <c r="V711" s="7" t="str">
        <f>VLOOKUP(K711, orders!A:I, 8,FALSE)</f>
        <v>Australian Capital Territory</v>
      </c>
      <c r="W711" s="5">
        <f>VLOOKUP(P711, customers!A:D, 1, FALSE)</f>
        <v>357</v>
      </c>
      <c r="X711" s="7" t="str">
        <f>VLOOKUP(P711, customers!A:D, 2, FALSE)</f>
        <v>Crawford Bolden</v>
      </c>
      <c r="Y711" s="7"/>
    </row>
    <row r="712" spans="1:25">
      <c r="A712" s="2">
        <v>710</v>
      </c>
      <c r="B712" s="2" t="s">
        <v>3466</v>
      </c>
      <c r="C712" s="2" t="s">
        <v>3754</v>
      </c>
      <c r="D712" s="2" t="s">
        <v>3023</v>
      </c>
      <c r="E712" s="2" t="s">
        <v>3040</v>
      </c>
      <c r="F712" s="2">
        <v>112</v>
      </c>
      <c r="G712" s="2">
        <v>78</v>
      </c>
      <c r="H712" s="2" t="s">
        <v>3765</v>
      </c>
      <c r="I712" s="6">
        <f>VLOOKUP(A712, sales!A:F, 6,FALSE)</f>
        <v>106</v>
      </c>
      <c r="J712" s="7">
        <f>VLOOKUP(A712, sales!A:F, 1,FALSE)</f>
        <v>710</v>
      </c>
      <c r="K712" s="7">
        <f>VLOOKUP(A712, sales!A:F, 2,FALSE)</f>
        <v>151</v>
      </c>
      <c r="L712" s="7">
        <f>VLOOKUP(A712, sales!A:F, 3,FALSE)</f>
        <v>992</v>
      </c>
      <c r="M712" s="7">
        <f>VLOOKUP(A712, sales!A:F, 4,FALSE)</f>
        <v>106</v>
      </c>
      <c r="N712" s="7">
        <f>VLOOKUP(A712, sales!A:F, 5,FALSE)</f>
        <v>1</v>
      </c>
      <c r="O712" s="5">
        <f>VLOOKUP(K712, orders!A:I, 1,FALSE)</f>
        <v>151</v>
      </c>
      <c r="P712" s="7">
        <f>VLOOKUP(K712, orders!A:I, 2,FALSE)</f>
        <v>357</v>
      </c>
      <c r="Q712" s="7">
        <f>VLOOKUP(K712, orders!A:I, 3,FALSE)</f>
        <v>24626</v>
      </c>
      <c r="R712" s="10">
        <f>VLOOKUP(K712, orders!A:I, 4,FALSE)</f>
        <v>44416</v>
      </c>
      <c r="S712" s="11">
        <f>VLOOKUP(K712, orders!A:I, 5,FALSE)</f>
        <v>44440</v>
      </c>
      <c r="T712" s="7" t="str">
        <f>VLOOKUP(K712, orders!A:I, 6,FALSE)</f>
        <v>Polygender</v>
      </c>
      <c r="U712" s="7">
        <f>VLOOKUP(K712, orders!A:I, 7,FALSE)</f>
        <v>41</v>
      </c>
      <c r="V712" s="7" t="str">
        <f>VLOOKUP(K712, orders!A:I, 8,FALSE)</f>
        <v>Australian Capital Territory</v>
      </c>
      <c r="W712" s="5">
        <f>VLOOKUP(P712, customers!A:D, 1, FALSE)</f>
        <v>357</v>
      </c>
      <c r="X712" s="7" t="str">
        <f>VLOOKUP(P712, customers!A:D, 2, FALSE)</f>
        <v>Crawford Bolden</v>
      </c>
      <c r="Y712" s="7"/>
    </row>
    <row r="713" spans="1:25">
      <c r="A713" s="2">
        <v>711</v>
      </c>
      <c r="B713" s="2" t="s">
        <v>3466</v>
      </c>
      <c r="C713" s="2" t="s">
        <v>3754</v>
      </c>
      <c r="D713" s="2" t="s">
        <v>3026</v>
      </c>
      <c r="E713" s="2" t="s">
        <v>3040</v>
      </c>
      <c r="F713" s="2">
        <v>112</v>
      </c>
      <c r="G713" s="2">
        <v>59</v>
      </c>
      <c r="H713" s="2" t="s">
        <v>3766</v>
      </c>
      <c r="I713" s="6">
        <f>VLOOKUP(A713, sales!A:F, 6,FALSE)</f>
        <v>95</v>
      </c>
      <c r="J713" s="7">
        <f>VLOOKUP(A713, sales!A:F, 1,FALSE)</f>
        <v>711</v>
      </c>
      <c r="K713" s="7">
        <f>VLOOKUP(A713, sales!A:F, 2,FALSE)</f>
        <v>152</v>
      </c>
      <c r="L713" s="7">
        <f>VLOOKUP(A713, sales!A:F, 3,FALSE)</f>
        <v>246</v>
      </c>
      <c r="M713" s="7">
        <f>VLOOKUP(A713, sales!A:F, 4,FALSE)</f>
        <v>95</v>
      </c>
      <c r="N713" s="7">
        <f>VLOOKUP(A713, sales!A:F, 5,FALSE)</f>
        <v>1</v>
      </c>
      <c r="O713" s="5">
        <f>VLOOKUP(K713, orders!A:I, 1,FALSE)</f>
        <v>152</v>
      </c>
      <c r="P713" s="7">
        <f>VLOOKUP(K713, orders!A:I, 2,FALSE)</f>
        <v>320</v>
      </c>
      <c r="Q713" s="7">
        <f>VLOOKUP(K713, orders!A:I, 3,FALSE)</f>
        <v>24866</v>
      </c>
      <c r="R713" s="10">
        <f>VLOOKUP(K713, orders!A:I, 4,FALSE)</f>
        <v>44264</v>
      </c>
      <c r="S713" s="11">
        <f>VLOOKUP(K713, orders!A:I, 5,FALSE)</f>
        <v>44267</v>
      </c>
      <c r="T713" s="7" t="str">
        <f>VLOOKUP(K713, orders!A:I, 6,FALSE)</f>
        <v>Polygender</v>
      </c>
      <c r="U713" s="7">
        <f>VLOOKUP(K713, orders!A:I, 7,FALSE)</f>
        <v>43</v>
      </c>
      <c r="V713" s="7" t="str">
        <f>VLOOKUP(K713, orders!A:I, 8,FALSE)</f>
        <v>Tasmania</v>
      </c>
      <c r="W713" s="5">
        <f>VLOOKUP(P713, customers!A:D, 1, FALSE)</f>
        <v>320</v>
      </c>
      <c r="X713" s="7" t="str">
        <f>VLOOKUP(P713, customers!A:D, 2, FALSE)</f>
        <v>Dani Pinches</v>
      </c>
      <c r="Y713" s="7"/>
    </row>
    <row r="714" spans="1:25">
      <c r="A714" s="2">
        <v>712</v>
      </c>
      <c r="B714" s="2" t="s">
        <v>3466</v>
      </c>
      <c r="C714" s="2" t="s">
        <v>3754</v>
      </c>
      <c r="D714" s="2" t="s">
        <v>3028</v>
      </c>
      <c r="E714" s="2" t="s">
        <v>3040</v>
      </c>
      <c r="F714" s="2">
        <v>112</v>
      </c>
      <c r="G714" s="2">
        <v>54</v>
      </c>
      <c r="H714" s="2" t="s">
        <v>3767</v>
      </c>
      <c r="I714" s="6">
        <f>VLOOKUP(A714, sales!A:F, 6,FALSE)</f>
        <v>119</v>
      </c>
      <c r="J714" s="7">
        <f>VLOOKUP(A714, sales!A:F, 1,FALSE)</f>
        <v>712</v>
      </c>
      <c r="K714" s="7">
        <f>VLOOKUP(A714, sales!A:F, 2,FALSE)</f>
        <v>152</v>
      </c>
      <c r="L714" s="7">
        <f>VLOOKUP(A714, sales!A:F, 3,FALSE)</f>
        <v>731</v>
      </c>
      <c r="M714" s="7">
        <f>VLOOKUP(A714, sales!A:F, 4,FALSE)</f>
        <v>119</v>
      </c>
      <c r="N714" s="7">
        <f>VLOOKUP(A714, sales!A:F, 5,FALSE)</f>
        <v>1</v>
      </c>
      <c r="O714" s="5">
        <f>VLOOKUP(K714, orders!A:I, 1,FALSE)</f>
        <v>152</v>
      </c>
      <c r="P714" s="7">
        <f>VLOOKUP(K714, orders!A:I, 2,FALSE)</f>
        <v>320</v>
      </c>
      <c r="Q714" s="7">
        <f>VLOOKUP(K714, orders!A:I, 3,FALSE)</f>
        <v>24866</v>
      </c>
      <c r="R714" s="10">
        <f>VLOOKUP(K714, orders!A:I, 4,FALSE)</f>
        <v>44264</v>
      </c>
      <c r="S714" s="11">
        <f>VLOOKUP(K714, orders!A:I, 5,FALSE)</f>
        <v>44267</v>
      </c>
      <c r="T714" s="7" t="str">
        <f>VLOOKUP(K714, orders!A:I, 6,FALSE)</f>
        <v>Polygender</v>
      </c>
      <c r="U714" s="7">
        <f>VLOOKUP(K714, orders!A:I, 7,FALSE)</f>
        <v>43</v>
      </c>
      <c r="V714" s="7" t="str">
        <f>VLOOKUP(K714, orders!A:I, 8,FALSE)</f>
        <v>Tasmania</v>
      </c>
      <c r="W714" s="5">
        <f>VLOOKUP(P714, customers!A:D, 1, FALSE)</f>
        <v>320</v>
      </c>
      <c r="X714" s="7" t="str">
        <f>VLOOKUP(P714, customers!A:D, 2, FALSE)</f>
        <v>Dani Pinches</v>
      </c>
      <c r="Y714" s="7"/>
    </row>
    <row r="715" spans="1:25">
      <c r="A715" s="2">
        <v>713</v>
      </c>
      <c r="B715" s="2" t="s">
        <v>3466</v>
      </c>
      <c r="C715" s="2" t="s">
        <v>3754</v>
      </c>
      <c r="D715" s="2" t="s">
        <v>3030</v>
      </c>
      <c r="E715" s="2" t="s">
        <v>3040</v>
      </c>
      <c r="F715" s="2">
        <v>112</v>
      </c>
      <c r="G715" s="2">
        <v>77</v>
      </c>
      <c r="H715" s="2" t="s">
        <v>3768</v>
      </c>
      <c r="I715" s="6">
        <f>VLOOKUP(A715, sales!A:F, 6,FALSE)</f>
        <v>102</v>
      </c>
      <c r="J715" s="7">
        <f>VLOOKUP(A715, sales!A:F, 1,FALSE)</f>
        <v>713</v>
      </c>
      <c r="K715" s="7">
        <f>VLOOKUP(A715, sales!A:F, 2,FALSE)</f>
        <v>152</v>
      </c>
      <c r="L715" s="7">
        <f>VLOOKUP(A715, sales!A:F, 3,FALSE)</f>
        <v>490</v>
      </c>
      <c r="M715" s="7">
        <f>VLOOKUP(A715, sales!A:F, 4,FALSE)</f>
        <v>102</v>
      </c>
      <c r="N715" s="7">
        <f>VLOOKUP(A715, sales!A:F, 5,FALSE)</f>
        <v>1</v>
      </c>
      <c r="O715" s="5">
        <f>VLOOKUP(K715, orders!A:I, 1,FALSE)</f>
        <v>152</v>
      </c>
      <c r="P715" s="7">
        <f>VLOOKUP(K715, orders!A:I, 2,FALSE)</f>
        <v>320</v>
      </c>
      <c r="Q715" s="7">
        <f>VLOOKUP(K715, orders!A:I, 3,FALSE)</f>
        <v>24866</v>
      </c>
      <c r="R715" s="10">
        <f>VLOOKUP(K715, orders!A:I, 4,FALSE)</f>
        <v>44264</v>
      </c>
      <c r="S715" s="11">
        <f>VLOOKUP(K715, orders!A:I, 5,FALSE)</f>
        <v>44267</v>
      </c>
      <c r="T715" s="7" t="str">
        <f>VLOOKUP(K715, orders!A:I, 6,FALSE)</f>
        <v>Polygender</v>
      </c>
      <c r="U715" s="7">
        <f>VLOOKUP(K715, orders!A:I, 7,FALSE)</f>
        <v>43</v>
      </c>
      <c r="V715" s="7" t="str">
        <f>VLOOKUP(K715, orders!A:I, 8,FALSE)</f>
        <v>Tasmania</v>
      </c>
      <c r="W715" s="5">
        <f>VLOOKUP(P715, customers!A:D, 1, FALSE)</f>
        <v>320</v>
      </c>
      <c r="X715" s="7" t="str">
        <f>VLOOKUP(P715, customers!A:D, 2, FALSE)</f>
        <v>Dani Pinches</v>
      </c>
      <c r="Y715" s="7"/>
    </row>
    <row r="716" spans="1:25">
      <c r="A716" s="2">
        <v>714</v>
      </c>
      <c r="B716" s="2" t="s">
        <v>3466</v>
      </c>
      <c r="C716" s="2" t="s">
        <v>3754</v>
      </c>
      <c r="D716" s="2" t="s">
        <v>3032</v>
      </c>
      <c r="E716" s="2" t="s">
        <v>3040</v>
      </c>
      <c r="F716" s="2">
        <v>112</v>
      </c>
      <c r="G716" s="2">
        <v>79</v>
      </c>
      <c r="H716" s="2" t="s">
        <v>3769</v>
      </c>
      <c r="I716" s="6">
        <f>VLOOKUP(A716, sales!A:F, 6,FALSE)</f>
        <v>94</v>
      </c>
      <c r="J716" s="7">
        <f>VLOOKUP(A716, sales!A:F, 1,FALSE)</f>
        <v>714</v>
      </c>
      <c r="K716" s="7">
        <f>VLOOKUP(A716, sales!A:F, 2,FALSE)</f>
        <v>152</v>
      </c>
      <c r="L716" s="7">
        <f>VLOOKUP(A716, sales!A:F, 3,FALSE)</f>
        <v>897</v>
      </c>
      <c r="M716" s="7">
        <f>VLOOKUP(A716, sales!A:F, 4,FALSE)</f>
        <v>94</v>
      </c>
      <c r="N716" s="7">
        <f>VLOOKUP(A716, sales!A:F, 5,FALSE)</f>
        <v>1</v>
      </c>
      <c r="O716" s="5">
        <f>VLOOKUP(K716, orders!A:I, 1,FALSE)</f>
        <v>152</v>
      </c>
      <c r="P716" s="7">
        <f>VLOOKUP(K716, orders!A:I, 2,FALSE)</f>
        <v>320</v>
      </c>
      <c r="Q716" s="7">
        <f>VLOOKUP(K716, orders!A:I, 3,FALSE)</f>
        <v>24866</v>
      </c>
      <c r="R716" s="10">
        <f>VLOOKUP(K716, orders!A:I, 4,FALSE)</f>
        <v>44264</v>
      </c>
      <c r="S716" s="11">
        <f>VLOOKUP(K716, orders!A:I, 5,FALSE)</f>
        <v>44267</v>
      </c>
      <c r="T716" s="7" t="str">
        <f>VLOOKUP(K716, orders!A:I, 6,FALSE)</f>
        <v>Polygender</v>
      </c>
      <c r="U716" s="7">
        <f>VLOOKUP(K716, orders!A:I, 7,FALSE)</f>
        <v>43</v>
      </c>
      <c r="V716" s="7" t="str">
        <f>VLOOKUP(K716, orders!A:I, 8,FALSE)</f>
        <v>Tasmania</v>
      </c>
      <c r="W716" s="5">
        <f>VLOOKUP(P716, customers!A:D, 1, FALSE)</f>
        <v>320</v>
      </c>
      <c r="X716" s="7" t="str">
        <f>VLOOKUP(P716, customers!A:D, 2, FALSE)</f>
        <v>Dani Pinches</v>
      </c>
      <c r="Y716" s="7"/>
    </row>
    <row r="717" spans="1:25">
      <c r="A717" s="2">
        <v>715</v>
      </c>
      <c r="B717" s="2" t="s">
        <v>3466</v>
      </c>
      <c r="C717" s="2" t="s">
        <v>3754</v>
      </c>
      <c r="D717" s="2" t="s">
        <v>3023</v>
      </c>
      <c r="E717" s="2" t="s">
        <v>3046</v>
      </c>
      <c r="F717" s="2">
        <v>112</v>
      </c>
      <c r="G717" s="2">
        <v>62</v>
      </c>
      <c r="H717" s="2" t="s">
        <v>3770</v>
      </c>
      <c r="I717" s="6">
        <f>VLOOKUP(A717, sales!A:F, 6,FALSE)</f>
        <v>294</v>
      </c>
      <c r="J717" s="7">
        <f>VLOOKUP(A717, sales!A:F, 1,FALSE)</f>
        <v>715</v>
      </c>
      <c r="K717" s="7">
        <f>VLOOKUP(A717, sales!A:F, 2,FALSE)</f>
        <v>152</v>
      </c>
      <c r="L717" s="7">
        <f>VLOOKUP(A717, sales!A:F, 3,FALSE)</f>
        <v>537</v>
      </c>
      <c r="M717" s="7">
        <f>VLOOKUP(A717, sales!A:F, 4,FALSE)</f>
        <v>98</v>
      </c>
      <c r="N717" s="7">
        <f>VLOOKUP(A717, sales!A:F, 5,FALSE)</f>
        <v>3</v>
      </c>
      <c r="O717" s="5">
        <f>VLOOKUP(K717, orders!A:I, 1,FALSE)</f>
        <v>152</v>
      </c>
      <c r="P717" s="7">
        <f>VLOOKUP(K717, orders!A:I, 2,FALSE)</f>
        <v>320</v>
      </c>
      <c r="Q717" s="7">
        <f>VLOOKUP(K717, orders!A:I, 3,FALSE)</f>
        <v>24866</v>
      </c>
      <c r="R717" s="10">
        <f>VLOOKUP(K717, orders!A:I, 4,FALSE)</f>
        <v>44264</v>
      </c>
      <c r="S717" s="11">
        <f>VLOOKUP(K717, orders!A:I, 5,FALSE)</f>
        <v>44267</v>
      </c>
      <c r="T717" s="7" t="str">
        <f>VLOOKUP(K717, orders!A:I, 6,FALSE)</f>
        <v>Polygender</v>
      </c>
      <c r="U717" s="7">
        <f>VLOOKUP(K717, orders!A:I, 7,FALSE)</f>
        <v>43</v>
      </c>
      <c r="V717" s="7" t="str">
        <f>VLOOKUP(K717, orders!A:I, 8,FALSE)</f>
        <v>Tasmania</v>
      </c>
      <c r="W717" s="5">
        <f>VLOOKUP(P717, customers!A:D, 1, FALSE)</f>
        <v>320</v>
      </c>
      <c r="X717" s="7" t="str">
        <f>VLOOKUP(P717, customers!A:D, 2, FALSE)</f>
        <v>Dani Pinches</v>
      </c>
      <c r="Y717" s="7"/>
    </row>
    <row r="718" spans="1:25">
      <c r="A718" s="2">
        <v>716</v>
      </c>
      <c r="B718" s="2" t="s">
        <v>3466</v>
      </c>
      <c r="C718" s="2" t="s">
        <v>3754</v>
      </c>
      <c r="D718" s="2" t="s">
        <v>3026</v>
      </c>
      <c r="E718" s="2" t="s">
        <v>3046</v>
      </c>
      <c r="F718" s="2">
        <v>112</v>
      </c>
      <c r="G718" s="2">
        <v>53</v>
      </c>
      <c r="H718" s="2" t="s">
        <v>3771</v>
      </c>
      <c r="I718" s="6">
        <f>VLOOKUP(A718, sales!A:F, 6,FALSE)</f>
        <v>282</v>
      </c>
      <c r="J718" s="7">
        <f>VLOOKUP(A718, sales!A:F, 1,FALSE)</f>
        <v>716</v>
      </c>
      <c r="K718" s="7">
        <f>VLOOKUP(A718, sales!A:F, 2,FALSE)</f>
        <v>152</v>
      </c>
      <c r="L718" s="7">
        <f>VLOOKUP(A718, sales!A:F, 3,FALSE)</f>
        <v>904</v>
      </c>
      <c r="M718" s="7">
        <f>VLOOKUP(A718, sales!A:F, 4,FALSE)</f>
        <v>94</v>
      </c>
      <c r="N718" s="7">
        <f>VLOOKUP(A718, sales!A:F, 5,FALSE)</f>
        <v>3</v>
      </c>
      <c r="O718" s="5">
        <f>VLOOKUP(K718, orders!A:I, 1,FALSE)</f>
        <v>152</v>
      </c>
      <c r="P718" s="7">
        <f>VLOOKUP(K718, orders!A:I, 2,FALSE)</f>
        <v>320</v>
      </c>
      <c r="Q718" s="7">
        <f>VLOOKUP(K718, orders!A:I, 3,FALSE)</f>
        <v>24866</v>
      </c>
      <c r="R718" s="10">
        <f>VLOOKUP(K718, orders!A:I, 4,FALSE)</f>
        <v>44264</v>
      </c>
      <c r="S718" s="11">
        <f>VLOOKUP(K718, orders!A:I, 5,FALSE)</f>
        <v>44267</v>
      </c>
      <c r="T718" s="7" t="str">
        <f>VLOOKUP(K718, orders!A:I, 6,FALSE)</f>
        <v>Polygender</v>
      </c>
      <c r="U718" s="7">
        <f>VLOOKUP(K718, orders!A:I, 7,FALSE)</f>
        <v>43</v>
      </c>
      <c r="V718" s="7" t="str">
        <f>VLOOKUP(K718, orders!A:I, 8,FALSE)</f>
        <v>Tasmania</v>
      </c>
      <c r="W718" s="5">
        <f>VLOOKUP(P718, customers!A:D, 1, FALSE)</f>
        <v>320</v>
      </c>
      <c r="X718" s="7" t="str">
        <f>VLOOKUP(P718, customers!A:D, 2, FALSE)</f>
        <v>Dani Pinches</v>
      </c>
      <c r="Y718" s="7"/>
    </row>
    <row r="719" spans="1:25">
      <c r="A719" s="2">
        <v>717</v>
      </c>
      <c r="B719" s="2" t="s">
        <v>3466</v>
      </c>
      <c r="C719" s="2" t="s">
        <v>3754</v>
      </c>
      <c r="D719" s="2" t="s">
        <v>3028</v>
      </c>
      <c r="E719" s="2" t="s">
        <v>3046</v>
      </c>
      <c r="F719" s="2">
        <v>112</v>
      </c>
      <c r="G719" s="2">
        <v>67</v>
      </c>
      <c r="H719" s="2" t="s">
        <v>3772</v>
      </c>
      <c r="I719" s="6">
        <f>VLOOKUP(A719, sales!A:F, 6,FALSE)</f>
        <v>112</v>
      </c>
      <c r="J719" s="7">
        <f>VLOOKUP(A719, sales!A:F, 1,FALSE)</f>
        <v>717</v>
      </c>
      <c r="K719" s="7">
        <f>VLOOKUP(A719, sales!A:F, 2,FALSE)</f>
        <v>152</v>
      </c>
      <c r="L719" s="7">
        <f>VLOOKUP(A719, sales!A:F, 3,FALSE)</f>
        <v>1230</v>
      </c>
      <c r="M719" s="7">
        <f>VLOOKUP(A719, sales!A:F, 4,FALSE)</f>
        <v>112</v>
      </c>
      <c r="N719" s="7">
        <f>VLOOKUP(A719, sales!A:F, 5,FALSE)</f>
        <v>1</v>
      </c>
      <c r="O719" s="5">
        <f>VLOOKUP(K719, orders!A:I, 1,FALSE)</f>
        <v>152</v>
      </c>
      <c r="P719" s="7">
        <f>VLOOKUP(K719, orders!A:I, 2,FALSE)</f>
        <v>320</v>
      </c>
      <c r="Q719" s="7">
        <f>VLOOKUP(K719, orders!A:I, 3,FALSE)</f>
        <v>24866</v>
      </c>
      <c r="R719" s="10">
        <f>VLOOKUP(K719, orders!A:I, 4,FALSE)</f>
        <v>44264</v>
      </c>
      <c r="S719" s="11">
        <f>VLOOKUP(K719, orders!A:I, 5,FALSE)</f>
        <v>44267</v>
      </c>
      <c r="T719" s="7" t="str">
        <f>VLOOKUP(K719, orders!A:I, 6,FALSE)</f>
        <v>Polygender</v>
      </c>
      <c r="U719" s="7">
        <f>VLOOKUP(K719, orders!A:I, 7,FALSE)</f>
        <v>43</v>
      </c>
      <c r="V719" s="7" t="str">
        <f>VLOOKUP(K719, orders!A:I, 8,FALSE)</f>
        <v>Tasmania</v>
      </c>
      <c r="W719" s="5">
        <f>VLOOKUP(P719, customers!A:D, 1, FALSE)</f>
        <v>320</v>
      </c>
      <c r="X719" s="7" t="str">
        <f>VLOOKUP(P719, customers!A:D, 2, FALSE)</f>
        <v>Dani Pinches</v>
      </c>
      <c r="Y719" s="7"/>
    </row>
    <row r="720" spans="1:25">
      <c r="A720" s="2">
        <v>718</v>
      </c>
      <c r="B720" s="2" t="s">
        <v>3466</v>
      </c>
      <c r="C720" s="2" t="s">
        <v>3754</v>
      </c>
      <c r="D720" s="2" t="s">
        <v>3030</v>
      </c>
      <c r="E720" s="2" t="s">
        <v>3046</v>
      </c>
      <c r="F720" s="2">
        <v>112</v>
      </c>
      <c r="G720" s="2">
        <v>73</v>
      </c>
      <c r="H720" s="2" t="s">
        <v>3773</v>
      </c>
      <c r="I720" s="6">
        <f>VLOOKUP(A720, sales!A:F, 6,FALSE)</f>
        <v>198</v>
      </c>
      <c r="J720" s="7">
        <f>VLOOKUP(A720, sales!A:F, 1,FALSE)</f>
        <v>718</v>
      </c>
      <c r="K720" s="7">
        <f>VLOOKUP(A720, sales!A:F, 2,FALSE)</f>
        <v>152</v>
      </c>
      <c r="L720" s="7">
        <f>VLOOKUP(A720, sales!A:F, 3,FALSE)</f>
        <v>1188</v>
      </c>
      <c r="M720" s="7">
        <f>VLOOKUP(A720, sales!A:F, 4,FALSE)</f>
        <v>99</v>
      </c>
      <c r="N720" s="7">
        <f>VLOOKUP(A720, sales!A:F, 5,FALSE)</f>
        <v>2</v>
      </c>
      <c r="O720" s="5">
        <f>VLOOKUP(K720, orders!A:I, 1,FALSE)</f>
        <v>152</v>
      </c>
      <c r="P720" s="7">
        <f>VLOOKUP(K720, orders!A:I, 2,FALSE)</f>
        <v>320</v>
      </c>
      <c r="Q720" s="7">
        <f>VLOOKUP(K720, orders!A:I, 3,FALSE)</f>
        <v>24866</v>
      </c>
      <c r="R720" s="10">
        <f>VLOOKUP(K720, orders!A:I, 4,FALSE)</f>
        <v>44264</v>
      </c>
      <c r="S720" s="11">
        <f>VLOOKUP(K720, orders!A:I, 5,FALSE)</f>
        <v>44267</v>
      </c>
      <c r="T720" s="7" t="str">
        <f>VLOOKUP(K720, orders!A:I, 6,FALSE)</f>
        <v>Polygender</v>
      </c>
      <c r="U720" s="7">
        <f>VLOOKUP(K720, orders!A:I, 7,FALSE)</f>
        <v>43</v>
      </c>
      <c r="V720" s="7" t="str">
        <f>VLOOKUP(K720, orders!A:I, 8,FALSE)</f>
        <v>Tasmania</v>
      </c>
      <c r="W720" s="5">
        <f>VLOOKUP(P720, customers!A:D, 1, FALSE)</f>
        <v>320</v>
      </c>
      <c r="X720" s="7" t="str">
        <f>VLOOKUP(P720, customers!A:D, 2, FALSE)</f>
        <v>Dani Pinches</v>
      </c>
      <c r="Y720" s="7"/>
    </row>
    <row r="721" spans="1:25">
      <c r="A721" s="2">
        <v>719</v>
      </c>
      <c r="B721" s="2" t="s">
        <v>3466</v>
      </c>
      <c r="C721" s="2" t="s">
        <v>3754</v>
      </c>
      <c r="D721" s="2" t="s">
        <v>3032</v>
      </c>
      <c r="E721" s="2" t="s">
        <v>3046</v>
      </c>
      <c r="F721" s="2">
        <v>112</v>
      </c>
      <c r="G721" s="2">
        <v>53</v>
      </c>
      <c r="H721" s="2" t="s">
        <v>3774</v>
      </c>
      <c r="I721" s="6">
        <f>VLOOKUP(A721, sales!A:F, 6,FALSE)</f>
        <v>294</v>
      </c>
      <c r="J721" s="7">
        <f>VLOOKUP(A721, sales!A:F, 1,FALSE)</f>
        <v>719</v>
      </c>
      <c r="K721" s="7">
        <f>VLOOKUP(A721, sales!A:F, 2,FALSE)</f>
        <v>153</v>
      </c>
      <c r="L721" s="7">
        <f>VLOOKUP(A721, sales!A:F, 3,FALSE)</f>
        <v>542</v>
      </c>
      <c r="M721" s="7">
        <f>VLOOKUP(A721, sales!A:F, 4,FALSE)</f>
        <v>98</v>
      </c>
      <c r="N721" s="7">
        <f>VLOOKUP(A721, sales!A:F, 5,FALSE)</f>
        <v>3</v>
      </c>
      <c r="O721" s="5">
        <f>VLOOKUP(K721, orders!A:I, 1,FALSE)</f>
        <v>153</v>
      </c>
      <c r="P721" s="7">
        <f>VLOOKUP(K721, orders!A:I, 2,FALSE)</f>
        <v>727</v>
      </c>
      <c r="Q721" s="7">
        <f>VLOOKUP(K721, orders!A:I, 3,FALSE)</f>
        <v>49677</v>
      </c>
      <c r="R721" s="11">
        <f>VLOOKUP(K721, orders!A:I, 4,FALSE)</f>
        <v>44490</v>
      </c>
      <c r="S721" s="11">
        <f>VLOOKUP(K721, orders!A:I, 5,FALSE)</f>
        <v>44517</v>
      </c>
      <c r="T721" s="7" t="str">
        <f>VLOOKUP(K721, orders!A:I, 6,FALSE)</f>
        <v>Female</v>
      </c>
      <c r="U721" s="7">
        <f>VLOOKUP(K721, orders!A:I, 7,FALSE)</f>
        <v>26</v>
      </c>
      <c r="V721" s="7" t="str">
        <f>VLOOKUP(K721, orders!A:I, 8,FALSE)</f>
        <v>New South Wales</v>
      </c>
      <c r="W721" s="5">
        <f>VLOOKUP(P721, customers!A:D, 1, FALSE)</f>
        <v>727</v>
      </c>
      <c r="X721" s="7" t="str">
        <f>VLOOKUP(P721, customers!A:D, 2, FALSE)</f>
        <v>Herschel Verdey</v>
      </c>
      <c r="Y721" s="7"/>
    </row>
    <row r="722" spans="1:25">
      <c r="A722" s="2">
        <v>720</v>
      </c>
      <c r="B722" s="2" t="s">
        <v>3466</v>
      </c>
      <c r="C722" s="2" t="s">
        <v>3754</v>
      </c>
      <c r="D722" s="2" t="s">
        <v>3023</v>
      </c>
      <c r="E722" s="2" t="s">
        <v>3052</v>
      </c>
      <c r="F722" s="2">
        <v>112</v>
      </c>
      <c r="G722" s="2">
        <v>59</v>
      </c>
      <c r="H722" s="2" t="s">
        <v>3775</v>
      </c>
      <c r="I722" s="6">
        <f>VLOOKUP(A722, sales!A:F, 6,FALSE)</f>
        <v>113</v>
      </c>
      <c r="J722" s="7">
        <f>VLOOKUP(A722, sales!A:F, 1,FALSE)</f>
        <v>720</v>
      </c>
      <c r="K722" s="7">
        <f>VLOOKUP(A722, sales!A:F, 2,FALSE)</f>
        <v>153</v>
      </c>
      <c r="L722" s="7">
        <f>VLOOKUP(A722, sales!A:F, 3,FALSE)</f>
        <v>698</v>
      </c>
      <c r="M722" s="7">
        <f>VLOOKUP(A722, sales!A:F, 4,FALSE)</f>
        <v>113</v>
      </c>
      <c r="N722" s="7">
        <f>VLOOKUP(A722, sales!A:F, 5,FALSE)</f>
        <v>1</v>
      </c>
      <c r="O722" s="5">
        <f>VLOOKUP(K722, orders!A:I, 1,FALSE)</f>
        <v>153</v>
      </c>
      <c r="P722" s="7">
        <f>VLOOKUP(K722, orders!A:I, 2,FALSE)</f>
        <v>727</v>
      </c>
      <c r="Q722" s="7">
        <f>VLOOKUP(K722, orders!A:I, 3,FALSE)</f>
        <v>49677</v>
      </c>
      <c r="R722" s="11">
        <f>VLOOKUP(K722, orders!A:I, 4,FALSE)</f>
        <v>44490</v>
      </c>
      <c r="S722" s="11">
        <f>VLOOKUP(K722, orders!A:I, 5,FALSE)</f>
        <v>44517</v>
      </c>
      <c r="T722" s="7" t="str">
        <f>VLOOKUP(K722, orders!A:I, 6,FALSE)</f>
        <v>Female</v>
      </c>
      <c r="U722" s="7">
        <f>VLOOKUP(K722, orders!A:I, 7,FALSE)</f>
        <v>26</v>
      </c>
      <c r="V722" s="7" t="str">
        <f>VLOOKUP(K722, orders!A:I, 8,FALSE)</f>
        <v>New South Wales</v>
      </c>
      <c r="W722" s="5">
        <f>VLOOKUP(P722, customers!A:D, 1, FALSE)</f>
        <v>727</v>
      </c>
      <c r="X722" s="7" t="str">
        <f>VLOOKUP(P722, customers!A:D, 2, FALSE)</f>
        <v>Herschel Verdey</v>
      </c>
      <c r="Y722" s="7"/>
    </row>
    <row r="723" spans="1:25">
      <c r="A723" s="2">
        <v>721</v>
      </c>
      <c r="B723" s="2" t="s">
        <v>3466</v>
      </c>
      <c r="C723" s="2" t="s">
        <v>3754</v>
      </c>
      <c r="D723" s="2" t="s">
        <v>3026</v>
      </c>
      <c r="E723" s="2" t="s">
        <v>3052</v>
      </c>
      <c r="F723" s="2">
        <v>112</v>
      </c>
      <c r="G723" s="2">
        <v>64</v>
      </c>
      <c r="H723" s="2" t="s">
        <v>3776</v>
      </c>
      <c r="I723" s="6">
        <f>VLOOKUP(A723, sales!A:F, 6,FALSE)</f>
        <v>327</v>
      </c>
      <c r="J723" s="7">
        <f>VLOOKUP(A723, sales!A:F, 1,FALSE)</f>
        <v>721</v>
      </c>
      <c r="K723" s="7">
        <f>VLOOKUP(A723, sales!A:F, 2,FALSE)</f>
        <v>153</v>
      </c>
      <c r="L723" s="7">
        <f>VLOOKUP(A723, sales!A:F, 3,FALSE)</f>
        <v>769</v>
      </c>
      <c r="M723" s="7">
        <f>VLOOKUP(A723, sales!A:F, 4,FALSE)</f>
        <v>109</v>
      </c>
      <c r="N723" s="7">
        <f>VLOOKUP(A723, sales!A:F, 5,FALSE)</f>
        <v>3</v>
      </c>
      <c r="O723" s="5">
        <f>VLOOKUP(K723, orders!A:I, 1,FALSE)</f>
        <v>153</v>
      </c>
      <c r="P723" s="7">
        <f>VLOOKUP(K723, orders!A:I, 2,FALSE)</f>
        <v>727</v>
      </c>
      <c r="Q723" s="7">
        <f>VLOOKUP(K723, orders!A:I, 3,FALSE)</f>
        <v>49677</v>
      </c>
      <c r="R723" s="11">
        <f>VLOOKUP(K723, orders!A:I, 4,FALSE)</f>
        <v>44490</v>
      </c>
      <c r="S723" s="11">
        <f>VLOOKUP(K723, orders!A:I, 5,FALSE)</f>
        <v>44517</v>
      </c>
      <c r="T723" s="7" t="str">
        <f>VLOOKUP(K723, orders!A:I, 6,FALSE)</f>
        <v>Female</v>
      </c>
      <c r="U723" s="7">
        <f>VLOOKUP(K723, orders!A:I, 7,FALSE)</f>
        <v>26</v>
      </c>
      <c r="V723" s="7" t="str">
        <f>VLOOKUP(K723, orders!A:I, 8,FALSE)</f>
        <v>New South Wales</v>
      </c>
      <c r="W723" s="5">
        <f>VLOOKUP(P723, customers!A:D, 1, FALSE)</f>
        <v>727</v>
      </c>
      <c r="X723" s="7" t="str">
        <f>VLOOKUP(P723, customers!A:D, 2, FALSE)</f>
        <v>Herschel Verdey</v>
      </c>
      <c r="Y723" s="7"/>
    </row>
    <row r="724" spans="1:25">
      <c r="A724" s="2">
        <v>722</v>
      </c>
      <c r="B724" s="2" t="s">
        <v>3466</v>
      </c>
      <c r="C724" s="2" t="s">
        <v>3754</v>
      </c>
      <c r="D724" s="2" t="s">
        <v>3028</v>
      </c>
      <c r="E724" s="2" t="s">
        <v>3052</v>
      </c>
      <c r="F724" s="2">
        <v>112</v>
      </c>
      <c r="G724" s="2">
        <v>46</v>
      </c>
      <c r="H724" s="2" t="s">
        <v>3777</v>
      </c>
      <c r="I724" s="6">
        <f>VLOOKUP(A724, sales!A:F, 6,FALSE)</f>
        <v>212</v>
      </c>
      <c r="J724" s="7">
        <f>VLOOKUP(A724, sales!A:F, 1,FALSE)</f>
        <v>722</v>
      </c>
      <c r="K724" s="7">
        <f>VLOOKUP(A724, sales!A:F, 2,FALSE)</f>
        <v>153</v>
      </c>
      <c r="L724" s="7">
        <f>VLOOKUP(A724, sales!A:F, 3,FALSE)</f>
        <v>989</v>
      </c>
      <c r="M724" s="7">
        <f>VLOOKUP(A724, sales!A:F, 4,FALSE)</f>
        <v>106</v>
      </c>
      <c r="N724" s="7">
        <f>VLOOKUP(A724, sales!A:F, 5,FALSE)</f>
        <v>2</v>
      </c>
      <c r="O724" s="5">
        <f>VLOOKUP(K724, orders!A:I, 1,FALSE)</f>
        <v>153</v>
      </c>
      <c r="P724" s="7">
        <f>VLOOKUP(K724, orders!A:I, 2,FALSE)</f>
        <v>727</v>
      </c>
      <c r="Q724" s="7">
        <f>VLOOKUP(K724, orders!A:I, 3,FALSE)</f>
        <v>49677</v>
      </c>
      <c r="R724" s="11">
        <f>VLOOKUP(K724, orders!A:I, 4,FALSE)</f>
        <v>44490</v>
      </c>
      <c r="S724" s="11">
        <f>VLOOKUP(K724, orders!A:I, 5,FALSE)</f>
        <v>44517</v>
      </c>
      <c r="T724" s="7" t="str">
        <f>VLOOKUP(K724, orders!A:I, 6,FALSE)</f>
        <v>Female</v>
      </c>
      <c r="U724" s="7">
        <f>VLOOKUP(K724, orders!A:I, 7,FALSE)</f>
        <v>26</v>
      </c>
      <c r="V724" s="7" t="str">
        <f>VLOOKUP(K724, orders!A:I, 8,FALSE)</f>
        <v>New South Wales</v>
      </c>
      <c r="W724" s="5">
        <f>VLOOKUP(P724, customers!A:D, 1, FALSE)</f>
        <v>727</v>
      </c>
      <c r="X724" s="7" t="str">
        <f>VLOOKUP(P724, customers!A:D, 2, FALSE)</f>
        <v>Herschel Verdey</v>
      </c>
      <c r="Y724" s="7"/>
    </row>
    <row r="725" spans="1:25">
      <c r="A725" s="2">
        <v>723</v>
      </c>
      <c r="B725" s="2" t="s">
        <v>3466</v>
      </c>
      <c r="C725" s="2" t="s">
        <v>3754</v>
      </c>
      <c r="D725" s="2" t="s">
        <v>3030</v>
      </c>
      <c r="E725" s="2" t="s">
        <v>3052</v>
      </c>
      <c r="F725" s="2">
        <v>112</v>
      </c>
      <c r="G725" s="2">
        <v>50</v>
      </c>
      <c r="H725" s="2" t="s">
        <v>3778</v>
      </c>
      <c r="I725" s="6">
        <f>VLOOKUP(A725, sales!A:F, 6,FALSE)</f>
        <v>297</v>
      </c>
      <c r="J725" s="7">
        <f>VLOOKUP(A725, sales!A:F, 1,FALSE)</f>
        <v>723</v>
      </c>
      <c r="K725" s="7">
        <f>VLOOKUP(A725, sales!A:F, 2,FALSE)</f>
        <v>153</v>
      </c>
      <c r="L725" s="7">
        <f>VLOOKUP(A725, sales!A:F, 3,FALSE)</f>
        <v>1188</v>
      </c>
      <c r="M725" s="7">
        <f>VLOOKUP(A725, sales!A:F, 4,FALSE)</f>
        <v>99</v>
      </c>
      <c r="N725" s="7">
        <f>VLOOKUP(A725, sales!A:F, 5,FALSE)</f>
        <v>3</v>
      </c>
      <c r="O725" s="5">
        <f>VLOOKUP(K725, orders!A:I, 1,FALSE)</f>
        <v>153</v>
      </c>
      <c r="P725" s="7">
        <f>VLOOKUP(K725, orders!A:I, 2,FALSE)</f>
        <v>727</v>
      </c>
      <c r="Q725" s="7">
        <f>VLOOKUP(K725, orders!A:I, 3,FALSE)</f>
        <v>49677</v>
      </c>
      <c r="R725" s="11">
        <f>VLOOKUP(K725, orders!A:I, 4,FALSE)</f>
        <v>44490</v>
      </c>
      <c r="S725" s="11">
        <f>VLOOKUP(K725, orders!A:I, 5,FALSE)</f>
        <v>44517</v>
      </c>
      <c r="T725" s="7" t="str">
        <f>VLOOKUP(K725, orders!A:I, 6,FALSE)</f>
        <v>Female</v>
      </c>
      <c r="U725" s="7">
        <f>VLOOKUP(K725, orders!A:I, 7,FALSE)</f>
        <v>26</v>
      </c>
      <c r="V725" s="7" t="str">
        <f>VLOOKUP(K725, orders!A:I, 8,FALSE)</f>
        <v>New South Wales</v>
      </c>
      <c r="W725" s="5">
        <f>VLOOKUP(P725, customers!A:D, 1, FALSE)</f>
        <v>727</v>
      </c>
      <c r="X725" s="7" t="str">
        <f>VLOOKUP(P725, customers!A:D, 2, FALSE)</f>
        <v>Herschel Verdey</v>
      </c>
      <c r="Y725" s="7"/>
    </row>
    <row r="726" spans="1:25">
      <c r="A726" s="2">
        <v>724</v>
      </c>
      <c r="B726" s="2" t="s">
        <v>3466</v>
      </c>
      <c r="C726" s="2" t="s">
        <v>3754</v>
      </c>
      <c r="D726" s="2" t="s">
        <v>3032</v>
      </c>
      <c r="E726" s="2" t="s">
        <v>3052</v>
      </c>
      <c r="F726" s="2">
        <v>112</v>
      </c>
      <c r="G726" s="2">
        <v>69</v>
      </c>
      <c r="H726" s="2" t="s">
        <v>3779</v>
      </c>
      <c r="I726" s="6">
        <f>VLOOKUP(A726, sales!A:F, 6,FALSE)</f>
        <v>336</v>
      </c>
      <c r="J726" s="7">
        <f>VLOOKUP(A726, sales!A:F, 1,FALSE)</f>
        <v>724</v>
      </c>
      <c r="K726" s="7">
        <f>VLOOKUP(A726, sales!A:F, 2,FALSE)</f>
        <v>153</v>
      </c>
      <c r="L726" s="7">
        <f>VLOOKUP(A726, sales!A:F, 3,FALSE)</f>
        <v>1235</v>
      </c>
      <c r="M726" s="7">
        <f>VLOOKUP(A726, sales!A:F, 4,FALSE)</f>
        <v>112</v>
      </c>
      <c r="N726" s="7">
        <f>VLOOKUP(A726, sales!A:F, 5,FALSE)</f>
        <v>3</v>
      </c>
      <c r="O726" s="5">
        <f>VLOOKUP(K726, orders!A:I, 1,FALSE)</f>
        <v>153</v>
      </c>
      <c r="P726" s="7">
        <f>VLOOKUP(K726, orders!A:I, 2,FALSE)</f>
        <v>727</v>
      </c>
      <c r="Q726" s="7">
        <f>VLOOKUP(K726, orders!A:I, 3,FALSE)</f>
        <v>49677</v>
      </c>
      <c r="R726" s="11">
        <f>VLOOKUP(K726, orders!A:I, 4,FALSE)</f>
        <v>44490</v>
      </c>
      <c r="S726" s="11">
        <f>VLOOKUP(K726, orders!A:I, 5,FALSE)</f>
        <v>44517</v>
      </c>
      <c r="T726" s="7" t="str">
        <f>VLOOKUP(K726, orders!A:I, 6,FALSE)</f>
        <v>Female</v>
      </c>
      <c r="U726" s="7">
        <f>VLOOKUP(K726, orders!A:I, 7,FALSE)</f>
        <v>26</v>
      </c>
      <c r="V726" s="7" t="str">
        <f>VLOOKUP(K726, orders!A:I, 8,FALSE)</f>
        <v>New South Wales</v>
      </c>
      <c r="W726" s="5">
        <f>VLOOKUP(P726, customers!A:D, 1, FALSE)</f>
        <v>727</v>
      </c>
      <c r="X726" s="7" t="str">
        <f>VLOOKUP(P726, customers!A:D, 2, FALSE)</f>
        <v>Herschel Verdey</v>
      </c>
      <c r="Y726" s="7"/>
    </row>
    <row r="727" spans="1:25">
      <c r="A727" s="2">
        <v>725</v>
      </c>
      <c r="B727" s="2" t="s">
        <v>3466</v>
      </c>
      <c r="C727" s="2" t="s">
        <v>3754</v>
      </c>
      <c r="D727" s="2" t="s">
        <v>3023</v>
      </c>
      <c r="E727" s="2" t="s">
        <v>3058</v>
      </c>
      <c r="F727" s="2">
        <v>112</v>
      </c>
      <c r="G727" s="2">
        <v>56</v>
      </c>
      <c r="H727" s="2" t="s">
        <v>3780</v>
      </c>
      <c r="I727" s="6">
        <f>VLOOKUP(A727, sales!A:F, 6,FALSE)</f>
        <v>109</v>
      </c>
      <c r="J727" s="7">
        <f>VLOOKUP(A727, sales!A:F, 1,FALSE)</f>
        <v>725</v>
      </c>
      <c r="K727" s="7">
        <f>VLOOKUP(A727, sales!A:F, 2,FALSE)</f>
        <v>154</v>
      </c>
      <c r="L727" s="7">
        <f>VLOOKUP(A727, sales!A:F, 3,FALSE)</f>
        <v>347</v>
      </c>
      <c r="M727" s="7">
        <f>VLOOKUP(A727, sales!A:F, 4,FALSE)</f>
        <v>109</v>
      </c>
      <c r="N727" s="7">
        <f>VLOOKUP(A727, sales!A:F, 5,FALSE)</f>
        <v>1</v>
      </c>
      <c r="O727" s="5">
        <f>VLOOKUP(K727, orders!A:I, 1,FALSE)</f>
        <v>154</v>
      </c>
      <c r="P727" s="7">
        <f>VLOOKUP(K727, orders!A:I, 2,FALSE)</f>
        <v>674</v>
      </c>
      <c r="Q727" s="7">
        <f>VLOOKUP(K727, orders!A:I, 3,FALSE)</f>
        <v>49994</v>
      </c>
      <c r="R727" s="11">
        <f>VLOOKUP(K727, orders!A:I, 4,FALSE)</f>
        <v>44486</v>
      </c>
      <c r="S727" s="11">
        <f>VLOOKUP(K727, orders!A:I, 5,FALSE)</f>
        <v>44507</v>
      </c>
      <c r="T727" s="7" t="str">
        <f>VLOOKUP(K727, orders!A:I, 6,FALSE)</f>
        <v>Bigender</v>
      </c>
      <c r="U727" s="7">
        <f>VLOOKUP(K727, orders!A:I, 7,FALSE)</f>
        <v>36</v>
      </c>
      <c r="V727" s="7" t="str">
        <f>VLOOKUP(K727, orders!A:I, 8,FALSE)</f>
        <v>South Australia</v>
      </c>
      <c r="W727" s="5">
        <f>VLOOKUP(P727, customers!A:D, 1, FALSE)</f>
        <v>674</v>
      </c>
      <c r="X727" s="7" t="str">
        <f>VLOOKUP(P727, customers!A:D, 2, FALSE)</f>
        <v>Marthena Matterson</v>
      </c>
      <c r="Y727" s="7"/>
    </row>
    <row r="728" spans="1:25">
      <c r="A728" s="2">
        <v>726</v>
      </c>
      <c r="B728" s="2" t="s">
        <v>3466</v>
      </c>
      <c r="C728" s="2" t="s">
        <v>3754</v>
      </c>
      <c r="D728" s="2" t="s">
        <v>3026</v>
      </c>
      <c r="E728" s="2" t="s">
        <v>3058</v>
      </c>
      <c r="F728" s="2">
        <v>112</v>
      </c>
      <c r="G728" s="2">
        <v>41</v>
      </c>
      <c r="H728" s="2" t="s">
        <v>3781</v>
      </c>
      <c r="I728" s="6">
        <f>VLOOKUP(A728, sales!A:F, 6,FALSE)</f>
        <v>90</v>
      </c>
      <c r="J728" s="7">
        <f>VLOOKUP(A728, sales!A:F, 1,FALSE)</f>
        <v>726</v>
      </c>
      <c r="K728" s="7">
        <f>VLOOKUP(A728, sales!A:F, 2,FALSE)</f>
        <v>154</v>
      </c>
      <c r="L728" s="7">
        <f>VLOOKUP(A728, sales!A:F, 3,FALSE)</f>
        <v>1043</v>
      </c>
      <c r="M728" s="7">
        <f>VLOOKUP(A728, sales!A:F, 4,FALSE)</f>
        <v>90</v>
      </c>
      <c r="N728" s="7">
        <f>VLOOKUP(A728, sales!A:F, 5,FALSE)</f>
        <v>1</v>
      </c>
      <c r="O728" s="5">
        <f>VLOOKUP(K728, orders!A:I, 1,FALSE)</f>
        <v>154</v>
      </c>
      <c r="P728" s="7">
        <f>VLOOKUP(K728, orders!A:I, 2,FALSE)</f>
        <v>674</v>
      </c>
      <c r="Q728" s="7">
        <f>VLOOKUP(K728, orders!A:I, 3,FALSE)</f>
        <v>49994</v>
      </c>
      <c r="R728" s="11">
        <f>VLOOKUP(K728, orders!A:I, 4,FALSE)</f>
        <v>44486</v>
      </c>
      <c r="S728" s="11">
        <f>VLOOKUP(K728, orders!A:I, 5,FALSE)</f>
        <v>44507</v>
      </c>
      <c r="T728" s="7" t="str">
        <f>VLOOKUP(K728, orders!A:I, 6,FALSE)</f>
        <v>Bigender</v>
      </c>
      <c r="U728" s="7">
        <f>VLOOKUP(K728, orders!A:I, 7,FALSE)</f>
        <v>36</v>
      </c>
      <c r="V728" s="7" t="str">
        <f>VLOOKUP(K728, orders!A:I, 8,FALSE)</f>
        <v>South Australia</v>
      </c>
      <c r="W728" s="5">
        <f>VLOOKUP(P728, customers!A:D, 1, FALSE)</f>
        <v>674</v>
      </c>
      <c r="X728" s="7" t="str">
        <f>VLOOKUP(P728, customers!A:D, 2, FALSE)</f>
        <v>Marthena Matterson</v>
      </c>
      <c r="Y728" s="7"/>
    </row>
    <row r="729" spans="1:25">
      <c r="A729" s="2">
        <v>727</v>
      </c>
      <c r="B729" s="2" t="s">
        <v>3466</v>
      </c>
      <c r="C729" s="2" t="s">
        <v>3754</v>
      </c>
      <c r="D729" s="2" t="s">
        <v>3028</v>
      </c>
      <c r="E729" s="2" t="s">
        <v>3058</v>
      </c>
      <c r="F729" s="2">
        <v>112</v>
      </c>
      <c r="G729" s="2">
        <v>42</v>
      </c>
      <c r="H729" s="2" t="s">
        <v>3782</v>
      </c>
      <c r="I729" s="6">
        <f>VLOOKUP(A729, sales!A:F, 6,FALSE)</f>
        <v>91</v>
      </c>
      <c r="J729" s="7">
        <f>VLOOKUP(A729, sales!A:F, 1,FALSE)</f>
        <v>727</v>
      </c>
      <c r="K729" s="7">
        <f>VLOOKUP(A729, sales!A:F, 2,FALSE)</f>
        <v>154</v>
      </c>
      <c r="L729" s="7">
        <f>VLOOKUP(A729, sales!A:F, 3,FALSE)</f>
        <v>174</v>
      </c>
      <c r="M729" s="7">
        <f>VLOOKUP(A729, sales!A:F, 4,FALSE)</f>
        <v>91</v>
      </c>
      <c r="N729" s="7">
        <f>VLOOKUP(A729, sales!A:F, 5,FALSE)</f>
        <v>1</v>
      </c>
      <c r="O729" s="5">
        <f>VLOOKUP(K729, orders!A:I, 1,FALSE)</f>
        <v>154</v>
      </c>
      <c r="P729" s="7">
        <f>VLOOKUP(K729, orders!A:I, 2,FALSE)</f>
        <v>674</v>
      </c>
      <c r="Q729" s="7">
        <f>VLOOKUP(K729, orders!A:I, 3,FALSE)</f>
        <v>49994</v>
      </c>
      <c r="R729" s="11">
        <f>VLOOKUP(K729, orders!A:I, 4,FALSE)</f>
        <v>44486</v>
      </c>
      <c r="S729" s="11">
        <f>VLOOKUP(K729, orders!A:I, 5,FALSE)</f>
        <v>44507</v>
      </c>
      <c r="T729" s="7" t="str">
        <f>VLOOKUP(K729, orders!A:I, 6,FALSE)</f>
        <v>Bigender</v>
      </c>
      <c r="U729" s="7">
        <f>VLOOKUP(K729, orders!A:I, 7,FALSE)</f>
        <v>36</v>
      </c>
      <c r="V729" s="7" t="str">
        <f>VLOOKUP(K729, orders!A:I, 8,FALSE)</f>
        <v>South Australia</v>
      </c>
      <c r="W729" s="5">
        <f>VLOOKUP(P729, customers!A:D, 1, FALSE)</f>
        <v>674</v>
      </c>
      <c r="X729" s="7" t="str">
        <f>VLOOKUP(P729, customers!A:D, 2, FALSE)</f>
        <v>Marthena Matterson</v>
      </c>
      <c r="Y729" s="7"/>
    </row>
    <row r="730" spans="1:25">
      <c r="A730" s="2">
        <v>728</v>
      </c>
      <c r="B730" s="2" t="s">
        <v>3466</v>
      </c>
      <c r="C730" s="2" t="s">
        <v>3754</v>
      </c>
      <c r="D730" s="2" t="s">
        <v>3030</v>
      </c>
      <c r="E730" s="2" t="s">
        <v>3058</v>
      </c>
      <c r="F730" s="2">
        <v>112</v>
      </c>
      <c r="G730" s="2">
        <v>71</v>
      </c>
      <c r="H730" s="2" t="s">
        <v>3783</v>
      </c>
      <c r="I730" s="6">
        <f>VLOOKUP(A730, sales!A:F, 6,FALSE)</f>
        <v>186</v>
      </c>
      <c r="J730" s="7">
        <f>VLOOKUP(A730, sales!A:F, 1,FALSE)</f>
        <v>728</v>
      </c>
      <c r="K730" s="7">
        <f>VLOOKUP(A730, sales!A:F, 2,FALSE)</f>
        <v>154</v>
      </c>
      <c r="L730" s="7">
        <f>VLOOKUP(A730, sales!A:F, 3,FALSE)</f>
        <v>630</v>
      </c>
      <c r="M730" s="7">
        <f>VLOOKUP(A730, sales!A:F, 4,FALSE)</f>
        <v>93</v>
      </c>
      <c r="N730" s="7">
        <f>VLOOKUP(A730, sales!A:F, 5,FALSE)</f>
        <v>2</v>
      </c>
      <c r="O730" s="5">
        <f>VLOOKUP(K730, orders!A:I, 1,FALSE)</f>
        <v>154</v>
      </c>
      <c r="P730" s="7">
        <f>VLOOKUP(K730, orders!A:I, 2,FALSE)</f>
        <v>674</v>
      </c>
      <c r="Q730" s="7">
        <f>VLOOKUP(K730, orders!A:I, 3,FALSE)</f>
        <v>49994</v>
      </c>
      <c r="R730" s="11">
        <f>VLOOKUP(K730, orders!A:I, 4,FALSE)</f>
        <v>44486</v>
      </c>
      <c r="S730" s="11">
        <f>VLOOKUP(K730, orders!A:I, 5,FALSE)</f>
        <v>44507</v>
      </c>
      <c r="T730" s="7" t="str">
        <f>VLOOKUP(K730, orders!A:I, 6,FALSE)</f>
        <v>Bigender</v>
      </c>
      <c r="U730" s="7">
        <f>VLOOKUP(K730, orders!A:I, 7,FALSE)</f>
        <v>36</v>
      </c>
      <c r="V730" s="7" t="str">
        <f>VLOOKUP(K730, orders!A:I, 8,FALSE)</f>
        <v>South Australia</v>
      </c>
      <c r="W730" s="5">
        <f>VLOOKUP(P730, customers!A:D, 1, FALSE)</f>
        <v>674</v>
      </c>
      <c r="X730" s="7" t="str">
        <f>VLOOKUP(P730, customers!A:D, 2, FALSE)</f>
        <v>Marthena Matterson</v>
      </c>
      <c r="Y730" s="7"/>
    </row>
    <row r="731" spans="1:25">
      <c r="A731" s="2">
        <v>729</v>
      </c>
      <c r="B731" s="2" t="s">
        <v>3466</v>
      </c>
      <c r="C731" s="2" t="s">
        <v>3754</v>
      </c>
      <c r="D731" s="2" t="s">
        <v>3032</v>
      </c>
      <c r="E731" s="2" t="s">
        <v>3058</v>
      </c>
      <c r="F731" s="2">
        <v>112</v>
      </c>
      <c r="G731" s="2">
        <v>64</v>
      </c>
      <c r="H731" s="2" t="s">
        <v>3784</v>
      </c>
      <c r="I731" s="6">
        <f>VLOOKUP(A731, sales!A:F, 6,FALSE)</f>
        <v>224</v>
      </c>
      <c r="J731" s="7">
        <f>VLOOKUP(A731, sales!A:F, 1,FALSE)</f>
        <v>729</v>
      </c>
      <c r="K731" s="7">
        <f>VLOOKUP(A731, sales!A:F, 2,FALSE)</f>
        <v>154</v>
      </c>
      <c r="L731" s="7">
        <f>VLOOKUP(A731, sales!A:F, 3,FALSE)</f>
        <v>625</v>
      </c>
      <c r="M731" s="7">
        <f>VLOOKUP(A731, sales!A:F, 4,FALSE)</f>
        <v>112</v>
      </c>
      <c r="N731" s="7">
        <f>VLOOKUP(A731, sales!A:F, 5,FALSE)</f>
        <v>2</v>
      </c>
      <c r="O731" s="5">
        <f>VLOOKUP(K731, orders!A:I, 1,FALSE)</f>
        <v>154</v>
      </c>
      <c r="P731" s="7">
        <f>VLOOKUP(K731, orders!A:I, 2,FALSE)</f>
        <v>674</v>
      </c>
      <c r="Q731" s="7">
        <f>VLOOKUP(K731, orders!A:I, 3,FALSE)</f>
        <v>49994</v>
      </c>
      <c r="R731" s="11">
        <f>VLOOKUP(K731, orders!A:I, 4,FALSE)</f>
        <v>44486</v>
      </c>
      <c r="S731" s="11">
        <f>VLOOKUP(K731, orders!A:I, 5,FALSE)</f>
        <v>44507</v>
      </c>
      <c r="T731" s="7" t="str">
        <f>VLOOKUP(K731, orders!A:I, 6,FALSE)</f>
        <v>Bigender</v>
      </c>
      <c r="U731" s="7">
        <f>VLOOKUP(K731, orders!A:I, 7,FALSE)</f>
        <v>36</v>
      </c>
      <c r="V731" s="7" t="str">
        <f>VLOOKUP(K731, orders!A:I, 8,FALSE)</f>
        <v>South Australia</v>
      </c>
      <c r="W731" s="5">
        <f>VLOOKUP(P731, customers!A:D, 1, FALSE)</f>
        <v>674</v>
      </c>
      <c r="X731" s="7" t="str">
        <f>VLOOKUP(P731, customers!A:D, 2, FALSE)</f>
        <v>Marthena Matterson</v>
      </c>
      <c r="Y731" s="7"/>
    </row>
    <row r="732" spans="1:25">
      <c r="A732" s="2">
        <v>730</v>
      </c>
      <c r="B732" s="2" t="s">
        <v>3466</v>
      </c>
      <c r="C732" s="2" t="s">
        <v>3754</v>
      </c>
      <c r="D732" s="2" t="s">
        <v>3023</v>
      </c>
      <c r="E732" s="2" t="s">
        <v>3064</v>
      </c>
      <c r="F732" s="2">
        <v>112</v>
      </c>
      <c r="G732" s="2">
        <v>64</v>
      </c>
      <c r="H732" s="2" t="s">
        <v>3785</v>
      </c>
      <c r="I732" s="6">
        <f>VLOOKUP(A732, sales!A:F, 6,FALSE)</f>
        <v>102</v>
      </c>
      <c r="J732" s="7">
        <f>VLOOKUP(A732, sales!A:F, 1,FALSE)</f>
        <v>730</v>
      </c>
      <c r="K732" s="7">
        <f>VLOOKUP(A732, sales!A:F, 2,FALSE)</f>
        <v>155</v>
      </c>
      <c r="L732" s="7">
        <f>VLOOKUP(A732, sales!A:F, 3,FALSE)</f>
        <v>512</v>
      </c>
      <c r="M732" s="7">
        <f>VLOOKUP(A732, sales!A:F, 4,FALSE)</f>
        <v>102</v>
      </c>
      <c r="N732" s="7">
        <f>VLOOKUP(A732, sales!A:F, 5,FALSE)</f>
        <v>1</v>
      </c>
      <c r="O732" s="5">
        <f>VLOOKUP(K732, orders!A:I, 1,FALSE)</f>
        <v>155</v>
      </c>
      <c r="P732" s="7">
        <f>VLOOKUP(K732, orders!A:I, 2,FALSE)</f>
        <v>834</v>
      </c>
      <c r="Q732" s="7">
        <f>VLOOKUP(K732, orders!A:I, 3,FALSE)</f>
        <v>11166</v>
      </c>
      <c r="R732" s="10">
        <f>VLOOKUP(K732, orders!A:I, 4,FALSE)</f>
        <v>44377</v>
      </c>
      <c r="S732" s="11">
        <f>VLOOKUP(K732, orders!A:I, 5,FALSE)</f>
        <v>44395</v>
      </c>
      <c r="T732" s="7" t="str">
        <f>VLOOKUP(K732, orders!A:I, 6,FALSE)</f>
        <v>Non-binary</v>
      </c>
      <c r="U732" s="7">
        <f>VLOOKUP(K732, orders!A:I, 7,FALSE)</f>
        <v>61</v>
      </c>
      <c r="V732" s="7" t="str">
        <f>VLOOKUP(K732, orders!A:I, 8,FALSE)</f>
        <v>New South Wales</v>
      </c>
      <c r="W732" s="5">
        <f>VLOOKUP(P732, customers!A:D, 1, FALSE)</f>
        <v>834</v>
      </c>
      <c r="X732" s="7" t="str">
        <f>VLOOKUP(P732, customers!A:D, 2, FALSE)</f>
        <v>Glenn Keri</v>
      </c>
      <c r="Y732" s="7"/>
    </row>
    <row r="733" spans="1:25">
      <c r="A733" s="2">
        <v>731</v>
      </c>
      <c r="B733" s="2" t="s">
        <v>3466</v>
      </c>
      <c r="C733" s="2" t="s">
        <v>3754</v>
      </c>
      <c r="D733" s="2" t="s">
        <v>3026</v>
      </c>
      <c r="E733" s="2" t="s">
        <v>3064</v>
      </c>
      <c r="F733" s="2">
        <v>112</v>
      </c>
      <c r="G733" s="2">
        <v>69</v>
      </c>
      <c r="H733" s="2" t="s">
        <v>3786</v>
      </c>
      <c r="I733" s="6">
        <f>VLOOKUP(A733, sales!A:F, 6,FALSE)</f>
        <v>112</v>
      </c>
      <c r="J733" s="7">
        <f>VLOOKUP(A733, sales!A:F, 1,FALSE)</f>
        <v>731</v>
      </c>
      <c r="K733" s="7">
        <f>VLOOKUP(A733, sales!A:F, 2,FALSE)</f>
        <v>156</v>
      </c>
      <c r="L733" s="7">
        <f>VLOOKUP(A733, sales!A:F, 3,FALSE)</f>
        <v>1253</v>
      </c>
      <c r="M733" s="7">
        <f>VLOOKUP(A733, sales!A:F, 4,FALSE)</f>
        <v>112</v>
      </c>
      <c r="N733" s="7">
        <f>VLOOKUP(A733, sales!A:F, 5,FALSE)</f>
        <v>1</v>
      </c>
      <c r="O733" s="5">
        <f>VLOOKUP(K733, orders!A:I, 1,FALSE)</f>
        <v>156</v>
      </c>
      <c r="P733" s="7">
        <f>VLOOKUP(K733, orders!A:I, 2,FALSE)</f>
        <v>727</v>
      </c>
      <c r="Q733" s="7">
        <f>VLOOKUP(K733, orders!A:I, 3,FALSE)</f>
        <v>37878</v>
      </c>
      <c r="R733" s="10">
        <f>VLOOKUP(K733, orders!A:I, 4,FALSE)</f>
        <v>44387</v>
      </c>
      <c r="S733" s="11">
        <f>VLOOKUP(K733, orders!A:I, 5,FALSE)</f>
        <v>44406</v>
      </c>
      <c r="T733" s="7" t="str">
        <f>VLOOKUP(K733, orders!A:I, 6,FALSE)</f>
        <v>Female</v>
      </c>
      <c r="U733" s="7">
        <f>VLOOKUP(K733, orders!A:I, 7,FALSE)</f>
        <v>26</v>
      </c>
      <c r="V733" s="7" t="str">
        <f>VLOOKUP(K733, orders!A:I, 8,FALSE)</f>
        <v>New South Wales</v>
      </c>
      <c r="W733" s="5">
        <f>VLOOKUP(P733, customers!A:D, 1, FALSE)</f>
        <v>727</v>
      </c>
      <c r="X733" s="7" t="str">
        <f>VLOOKUP(P733, customers!A:D, 2, FALSE)</f>
        <v>Herschel Verdey</v>
      </c>
      <c r="Y733" s="7"/>
    </row>
    <row r="734" spans="1:25">
      <c r="A734" s="2">
        <v>732</v>
      </c>
      <c r="B734" s="2" t="s">
        <v>3466</v>
      </c>
      <c r="C734" s="2" t="s">
        <v>3754</v>
      </c>
      <c r="D734" s="2" t="s">
        <v>3028</v>
      </c>
      <c r="E734" s="2" t="s">
        <v>3064</v>
      </c>
      <c r="F734" s="2">
        <v>112</v>
      </c>
      <c r="G734" s="2">
        <v>61</v>
      </c>
      <c r="H734" s="2" t="s">
        <v>3787</v>
      </c>
      <c r="I734" s="6">
        <f>VLOOKUP(A734, sales!A:F, 6,FALSE)</f>
        <v>198</v>
      </c>
      <c r="J734" s="7">
        <f>VLOOKUP(A734, sales!A:F, 1,FALSE)</f>
        <v>732</v>
      </c>
      <c r="K734" s="7">
        <f>VLOOKUP(A734, sales!A:F, 2,FALSE)</f>
        <v>156</v>
      </c>
      <c r="L734" s="7">
        <f>VLOOKUP(A734, sales!A:F, 3,FALSE)</f>
        <v>1155</v>
      </c>
      <c r="M734" s="7">
        <f>VLOOKUP(A734, sales!A:F, 4,FALSE)</f>
        <v>99</v>
      </c>
      <c r="N734" s="7">
        <f>VLOOKUP(A734, sales!A:F, 5,FALSE)</f>
        <v>2</v>
      </c>
      <c r="O734" s="5">
        <f>VLOOKUP(K734, orders!A:I, 1,FALSE)</f>
        <v>156</v>
      </c>
      <c r="P734" s="7">
        <f>VLOOKUP(K734, orders!A:I, 2,FALSE)</f>
        <v>727</v>
      </c>
      <c r="Q734" s="7">
        <f>VLOOKUP(K734, orders!A:I, 3,FALSE)</f>
        <v>37878</v>
      </c>
      <c r="R734" s="10">
        <f>VLOOKUP(K734, orders!A:I, 4,FALSE)</f>
        <v>44387</v>
      </c>
      <c r="S734" s="11">
        <f>VLOOKUP(K734, orders!A:I, 5,FALSE)</f>
        <v>44406</v>
      </c>
      <c r="T734" s="7" t="str">
        <f>VLOOKUP(K734, orders!A:I, 6,FALSE)</f>
        <v>Female</v>
      </c>
      <c r="U734" s="7">
        <f>VLOOKUP(K734, orders!A:I, 7,FALSE)</f>
        <v>26</v>
      </c>
      <c r="V734" s="7" t="str">
        <f>VLOOKUP(K734, orders!A:I, 8,FALSE)</f>
        <v>New South Wales</v>
      </c>
      <c r="W734" s="5">
        <f>VLOOKUP(P734, customers!A:D, 1, FALSE)</f>
        <v>727</v>
      </c>
      <c r="X734" s="7" t="str">
        <f>VLOOKUP(P734, customers!A:D, 2, FALSE)</f>
        <v>Herschel Verdey</v>
      </c>
      <c r="Y734" s="7"/>
    </row>
    <row r="735" spans="1:25">
      <c r="A735" s="2">
        <v>733</v>
      </c>
      <c r="B735" s="2" t="s">
        <v>3466</v>
      </c>
      <c r="C735" s="2" t="s">
        <v>3754</v>
      </c>
      <c r="D735" s="2" t="s">
        <v>3030</v>
      </c>
      <c r="E735" s="2" t="s">
        <v>3064</v>
      </c>
      <c r="F735" s="2">
        <v>112</v>
      </c>
      <c r="G735" s="2">
        <v>76</v>
      </c>
      <c r="H735" s="2" t="s">
        <v>3788</v>
      </c>
      <c r="I735" s="6">
        <f>VLOOKUP(A735, sales!A:F, 6,FALSE)</f>
        <v>214</v>
      </c>
      <c r="J735" s="7">
        <f>VLOOKUP(A735, sales!A:F, 1,FALSE)</f>
        <v>733</v>
      </c>
      <c r="K735" s="7">
        <f>VLOOKUP(A735, sales!A:F, 2,FALSE)</f>
        <v>156</v>
      </c>
      <c r="L735" s="7">
        <f>VLOOKUP(A735, sales!A:F, 3,FALSE)</f>
        <v>438</v>
      </c>
      <c r="M735" s="7">
        <f>VLOOKUP(A735, sales!A:F, 4,FALSE)</f>
        <v>107</v>
      </c>
      <c r="N735" s="7">
        <f>VLOOKUP(A735, sales!A:F, 5,FALSE)</f>
        <v>2</v>
      </c>
      <c r="O735" s="5">
        <f>VLOOKUP(K735, orders!A:I, 1,FALSE)</f>
        <v>156</v>
      </c>
      <c r="P735" s="7">
        <f>VLOOKUP(K735, orders!A:I, 2,FALSE)</f>
        <v>727</v>
      </c>
      <c r="Q735" s="7">
        <f>VLOOKUP(K735, orders!A:I, 3,FALSE)</f>
        <v>37878</v>
      </c>
      <c r="R735" s="10">
        <f>VLOOKUP(K735, orders!A:I, 4,FALSE)</f>
        <v>44387</v>
      </c>
      <c r="S735" s="11">
        <f>VLOOKUP(K735, orders!A:I, 5,FALSE)</f>
        <v>44406</v>
      </c>
      <c r="T735" s="7" t="str">
        <f>VLOOKUP(K735, orders!A:I, 6,FALSE)</f>
        <v>Female</v>
      </c>
      <c r="U735" s="7">
        <f>VLOOKUP(K735, orders!A:I, 7,FALSE)</f>
        <v>26</v>
      </c>
      <c r="V735" s="7" t="str">
        <f>VLOOKUP(K735, orders!A:I, 8,FALSE)</f>
        <v>New South Wales</v>
      </c>
      <c r="W735" s="5">
        <f>VLOOKUP(P735, customers!A:D, 1, FALSE)</f>
        <v>727</v>
      </c>
      <c r="X735" s="7" t="str">
        <f>VLOOKUP(P735, customers!A:D, 2, FALSE)</f>
        <v>Herschel Verdey</v>
      </c>
      <c r="Y735" s="7"/>
    </row>
    <row r="736" spans="1:25">
      <c r="A736" s="2">
        <v>734</v>
      </c>
      <c r="B736" s="2" t="s">
        <v>3466</v>
      </c>
      <c r="C736" s="2" t="s">
        <v>3754</v>
      </c>
      <c r="D736" s="2" t="s">
        <v>3032</v>
      </c>
      <c r="E736" s="2" t="s">
        <v>3064</v>
      </c>
      <c r="F736" s="2">
        <v>112</v>
      </c>
      <c r="G736" s="2">
        <v>52</v>
      </c>
      <c r="H736" s="2" t="s">
        <v>3789</v>
      </c>
      <c r="I736" s="6">
        <f>VLOOKUP(A736, sales!A:F, 6,FALSE)</f>
        <v>119</v>
      </c>
      <c r="J736" s="7">
        <f>VLOOKUP(A736, sales!A:F, 1,FALSE)</f>
        <v>734</v>
      </c>
      <c r="K736" s="7">
        <f>VLOOKUP(A736, sales!A:F, 2,FALSE)</f>
        <v>156</v>
      </c>
      <c r="L736" s="7">
        <f>VLOOKUP(A736, sales!A:F, 3,FALSE)</f>
        <v>719</v>
      </c>
      <c r="M736" s="7">
        <f>VLOOKUP(A736, sales!A:F, 4,FALSE)</f>
        <v>119</v>
      </c>
      <c r="N736" s="7">
        <f>VLOOKUP(A736, sales!A:F, 5,FALSE)</f>
        <v>1</v>
      </c>
      <c r="O736" s="5">
        <f>VLOOKUP(K736, orders!A:I, 1,FALSE)</f>
        <v>156</v>
      </c>
      <c r="P736" s="7">
        <f>VLOOKUP(K736, orders!A:I, 2,FALSE)</f>
        <v>727</v>
      </c>
      <c r="Q736" s="7">
        <f>VLOOKUP(K736, orders!A:I, 3,FALSE)</f>
        <v>37878</v>
      </c>
      <c r="R736" s="10">
        <f>VLOOKUP(K736, orders!A:I, 4,FALSE)</f>
        <v>44387</v>
      </c>
      <c r="S736" s="11">
        <f>VLOOKUP(K736, orders!A:I, 5,FALSE)</f>
        <v>44406</v>
      </c>
      <c r="T736" s="7" t="str">
        <f>VLOOKUP(K736, orders!A:I, 6,FALSE)</f>
        <v>Female</v>
      </c>
      <c r="U736" s="7">
        <f>VLOOKUP(K736, orders!A:I, 7,FALSE)</f>
        <v>26</v>
      </c>
      <c r="V736" s="7" t="str">
        <f>VLOOKUP(K736, orders!A:I, 8,FALSE)</f>
        <v>New South Wales</v>
      </c>
      <c r="W736" s="5">
        <f>VLOOKUP(P736, customers!A:D, 1, FALSE)</f>
        <v>727</v>
      </c>
      <c r="X736" s="7" t="str">
        <f>VLOOKUP(P736, customers!A:D, 2, FALSE)</f>
        <v>Herschel Verdey</v>
      </c>
      <c r="Y736" s="7"/>
    </row>
    <row r="737" spans="1:25">
      <c r="A737" s="2">
        <v>735</v>
      </c>
      <c r="B737" s="2" t="s">
        <v>3466</v>
      </c>
      <c r="C737" s="2" t="s">
        <v>3790</v>
      </c>
      <c r="D737" s="2" t="s">
        <v>3023</v>
      </c>
      <c r="E737" s="2" t="s">
        <v>3024</v>
      </c>
      <c r="F737" s="2">
        <v>102</v>
      </c>
      <c r="G737" s="2">
        <v>66</v>
      </c>
      <c r="H737" s="2" t="s">
        <v>3791</v>
      </c>
      <c r="I737" s="6">
        <f>VLOOKUP(A737, sales!A:F, 6,FALSE)</f>
        <v>354</v>
      </c>
      <c r="J737" s="7">
        <f>VLOOKUP(A737, sales!A:F, 1,FALSE)</f>
        <v>735</v>
      </c>
      <c r="K737" s="7">
        <f>VLOOKUP(A737, sales!A:F, 2,FALSE)</f>
        <v>156</v>
      </c>
      <c r="L737" s="7">
        <f>VLOOKUP(A737, sales!A:F, 3,FALSE)</f>
        <v>470</v>
      </c>
      <c r="M737" s="7">
        <f>VLOOKUP(A737, sales!A:F, 4,FALSE)</f>
        <v>118</v>
      </c>
      <c r="N737" s="7">
        <f>VLOOKUP(A737, sales!A:F, 5,FALSE)</f>
        <v>3</v>
      </c>
      <c r="O737" s="5">
        <f>VLOOKUP(K737, orders!A:I, 1,FALSE)</f>
        <v>156</v>
      </c>
      <c r="P737" s="7">
        <f>VLOOKUP(K737, orders!A:I, 2,FALSE)</f>
        <v>727</v>
      </c>
      <c r="Q737" s="7">
        <f>VLOOKUP(K737, orders!A:I, 3,FALSE)</f>
        <v>37878</v>
      </c>
      <c r="R737" s="10">
        <f>VLOOKUP(K737, orders!A:I, 4,FALSE)</f>
        <v>44387</v>
      </c>
      <c r="S737" s="11">
        <f>VLOOKUP(K737, orders!A:I, 5,FALSE)</f>
        <v>44406</v>
      </c>
      <c r="T737" s="7" t="str">
        <f>VLOOKUP(K737, orders!A:I, 6,FALSE)</f>
        <v>Female</v>
      </c>
      <c r="U737" s="7">
        <f>VLOOKUP(K737, orders!A:I, 7,FALSE)</f>
        <v>26</v>
      </c>
      <c r="V737" s="7" t="str">
        <f>VLOOKUP(K737, orders!A:I, 8,FALSE)</f>
        <v>New South Wales</v>
      </c>
      <c r="W737" s="5">
        <f>VLOOKUP(P737, customers!A:D, 1, FALSE)</f>
        <v>727</v>
      </c>
      <c r="X737" s="7" t="str">
        <f>VLOOKUP(P737, customers!A:D, 2, FALSE)</f>
        <v>Herschel Verdey</v>
      </c>
      <c r="Y737" s="7"/>
    </row>
    <row r="738" spans="1:25">
      <c r="A738" s="2">
        <v>736</v>
      </c>
      <c r="B738" s="2" t="s">
        <v>3466</v>
      </c>
      <c r="C738" s="2" t="s">
        <v>3790</v>
      </c>
      <c r="D738" s="2" t="s">
        <v>3026</v>
      </c>
      <c r="E738" s="2" t="s">
        <v>3024</v>
      </c>
      <c r="F738" s="2">
        <v>102</v>
      </c>
      <c r="G738" s="2">
        <v>67</v>
      </c>
      <c r="H738" s="2" t="s">
        <v>3792</v>
      </c>
      <c r="I738" s="6">
        <f>VLOOKUP(A738, sales!A:F, 6,FALSE)</f>
        <v>288</v>
      </c>
      <c r="J738" s="7">
        <f>VLOOKUP(A738, sales!A:F, 1,FALSE)</f>
        <v>736</v>
      </c>
      <c r="K738" s="7">
        <f>VLOOKUP(A738, sales!A:F, 2,FALSE)</f>
        <v>157</v>
      </c>
      <c r="L738" s="7">
        <f>VLOOKUP(A738, sales!A:F, 3,FALSE)</f>
        <v>918</v>
      </c>
      <c r="M738" s="7">
        <f>VLOOKUP(A738, sales!A:F, 4,FALSE)</f>
        <v>96</v>
      </c>
      <c r="N738" s="7">
        <f>VLOOKUP(A738, sales!A:F, 5,FALSE)</f>
        <v>3</v>
      </c>
      <c r="O738" s="5">
        <f>VLOOKUP(K738, orders!A:I, 1,FALSE)</f>
        <v>157</v>
      </c>
      <c r="P738" s="7">
        <f>VLOOKUP(K738, orders!A:I, 2,FALSE)</f>
        <v>909</v>
      </c>
      <c r="Q738" s="7">
        <f>VLOOKUP(K738, orders!A:I, 3,FALSE)</f>
        <v>17955</v>
      </c>
      <c r="R738" s="10">
        <f>VLOOKUP(K738, orders!A:I, 4,FALSE)</f>
        <v>44293</v>
      </c>
      <c r="S738" s="11">
        <f>VLOOKUP(K738, orders!A:I, 5,FALSE)</f>
        <v>44303</v>
      </c>
      <c r="T738" s="7" t="str">
        <f>VLOOKUP(K738, orders!A:I, 6,FALSE)</f>
        <v>Genderqueer</v>
      </c>
      <c r="U738" s="7">
        <f>VLOOKUP(K738, orders!A:I, 7,FALSE)</f>
        <v>62</v>
      </c>
      <c r="V738" s="7" t="str">
        <f>VLOOKUP(K738, orders!A:I, 8,FALSE)</f>
        <v>Tasmania</v>
      </c>
      <c r="W738" s="5">
        <f>VLOOKUP(P738, customers!A:D, 1, FALSE)</f>
        <v>909</v>
      </c>
      <c r="X738" s="7" t="str">
        <f>VLOOKUP(P738, customers!A:D, 2, FALSE)</f>
        <v>Patin Circuit</v>
      </c>
      <c r="Y738" s="7"/>
    </row>
    <row r="739" spans="1:25">
      <c r="A739" s="2">
        <v>737</v>
      </c>
      <c r="B739" s="2" t="s">
        <v>3466</v>
      </c>
      <c r="C739" s="2" t="s">
        <v>3790</v>
      </c>
      <c r="D739" s="2" t="s">
        <v>3028</v>
      </c>
      <c r="E739" s="2" t="s">
        <v>3024</v>
      </c>
      <c r="F739" s="2">
        <v>102</v>
      </c>
      <c r="G739" s="2">
        <v>59</v>
      </c>
      <c r="H739" s="2" t="s">
        <v>3793</v>
      </c>
      <c r="I739" s="6">
        <f>VLOOKUP(A739, sales!A:F, 6,FALSE)</f>
        <v>100</v>
      </c>
      <c r="J739" s="7">
        <f>VLOOKUP(A739, sales!A:F, 1,FALSE)</f>
        <v>737</v>
      </c>
      <c r="K739" s="7">
        <f>VLOOKUP(A739, sales!A:F, 2,FALSE)</f>
        <v>157</v>
      </c>
      <c r="L739" s="7">
        <f>VLOOKUP(A739, sales!A:F, 3,FALSE)</f>
        <v>585</v>
      </c>
      <c r="M739" s="7">
        <f>VLOOKUP(A739, sales!A:F, 4,FALSE)</f>
        <v>100</v>
      </c>
      <c r="N739" s="7">
        <f>VLOOKUP(A739, sales!A:F, 5,FALSE)</f>
        <v>1</v>
      </c>
      <c r="O739" s="5">
        <f>VLOOKUP(K739, orders!A:I, 1,FALSE)</f>
        <v>157</v>
      </c>
      <c r="P739" s="7">
        <f>VLOOKUP(K739, orders!A:I, 2,FALSE)</f>
        <v>909</v>
      </c>
      <c r="Q739" s="7">
        <f>VLOOKUP(K739, orders!A:I, 3,FALSE)</f>
        <v>17955</v>
      </c>
      <c r="R739" s="10">
        <f>VLOOKUP(K739, orders!A:I, 4,FALSE)</f>
        <v>44293</v>
      </c>
      <c r="S739" s="11">
        <f>VLOOKUP(K739, orders!A:I, 5,FALSE)</f>
        <v>44303</v>
      </c>
      <c r="T739" s="7" t="str">
        <f>VLOOKUP(K739, orders!A:I, 6,FALSE)</f>
        <v>Genderqueer</v>
      </c>
      <c r="U739" s="7">
        <f>VLOOKUP(K739, orders!A:I, 7,FALSE)</f>
        <v>62</v>
      </c>
      <c r="V739" s="7" t="str">
        <f>VLOOKUP(K739, orders!A:I, 8,FALSE)</f>
        <v>Tasmania</v>
      </c>
      <c r="W739" s="5">
        <f>VLOOKUP(P739, customers!A:D, 1, FALSE)</f>
        <v>909</v>
      </c>
      <c r="X739" s="7" t="str">
        <f>VLOOKUP(P739, customers!A:D, 2, FALSE)</f>
        <v>Patin Circuit</v>
      </c>
      <c r="Y739" s="7"/>
    </row>
    <row r="740" spans="1:25">
      <c r="A740" s="2">
        <v>738</v>
      </c>
      <c r="B740" s="2" t="s">
        <v>3466</v>
      </c>
      <c r="C740" s="2" t="s">
        <v>3790</v>
      </c>
      <c r="D740" s="2" t="s">
        <v>3030</v>
      </c>
      <c r="E740" s="2" t="s">
        <v>3024</v>
      </c>
      <c r="F740" s="2">
        <v>102</v>
      </c>
      <c r="G740" s="2">
        <v>42</v>
      </c>
      <c r="H740" s="2" t="s">
        <v>3794</v>
      </c>
      <c r="I740" s="6">
        <f>VLOOKUP(A740, sales!A:F, 6,FALSE)</f>
        <v>204</v>
      </c>
      <c r="J740" s="7">
        <f>VLOOKUP(A740, sales!A:F, 1,FALSE)</f>
        <v>738</v>
      </c>
      <c r="K740" s="7">
        <f>VLOOKUP(A740, sales!A:F, 2,FALSE)</f>
        <v>157</v>
      </c>
      <c r="L740" s="7">
        <f>VLOOKUP(A740, sales!A:F, 3,FALSE)</f>
        <v>493</v>
      </c>
      <c r="M740" s="7">
        <f>VLOOKUP(A740, sales!A:F, 4,FALSE)</f>
        <v>102</v>
      </c>
      <c r="N740" s="7">
        <f>VLOOKUP(A740, sales!A:F, 5,FALSE)</f>
        <v>2</v>
      </c>
      <c r="O740" s="5">
        <f>VLOOKUP(K740, orders!A:I, 1,FALSE)</f>
        <v>157</v>
      </c>
      <c r="P740" s="7">
        <f>VLOOKUP(K740, orders!A:I, 2,FALSE)</f>
        <v>909</v>
      </c>
      <c r="Q740" s="7">
        <f>VLOOKUP(K740, orders!A:I, 3,FALSE)</f>
        <v>17955</v>
      </c>
      <c r="R740" s="10">
        <f>VLOOKUP(K740, orders!A:I, 4,FALSE)</f>
        <v>44293</v>
      </c>
      <c r="S740" s="11">
        <f>VLOOKUP(K740, orders!A:I, 5,FALSE)</f>
        <v>44303</v>
      </c>
      <c r="T740" s="7" t="str">
        <f>VLOOKUP(K740, orders!A:I, 6,FALSE)</f>
        <v>Genderqueer</v>
      </c>
      <c r="U740" s="7">
        <f>VLOOKUP(K740, orders!A:I, 7,FALSE)</f>
        <v>62</v>
      </c>
      <c r="V740" s="7" t="str">
        <f>VLOOKUP(K740, orders!A:I, 8,FALSE)</f>
        <v>Tasmania</v>
      </c>
      <c r="W740" s="5">
        <f>VLOOKUP(P740, customers!A:D, 1, FALSE)</f>
        <v>909</v>
      </c>
      <c r="X740" s="7" t="str">
        <f>VLOOKUP(P740, customers!A:D, 2, FALSE)</f>
        <v>Patin Circuit</v>
      </c>
      <c r="Y740" s="7"/>
    </row>
    <row r="741" spans="1:25">
      <c r="A741" s="2">
        <v>739</v>
      </c>
      <c r="B741" s="2" t="s">
        <v>3466</v>
      </c>
      <c r="C741" s="2" t="s">
        <v>3790</v>
      </c>
      <c r="D741" s="2" t="s">
        <v>3032</v>
      </c>
      <c r="E741" s="2" t="s">
        <v>3024</v>
      </c>
      <c r="F741" s="2">
        <v>102</v>
      </c>
      <c r="G741" s="2">
        <v>58</v>
      </c>
      <c r="H741" s="2" t="s">
        <v>3795</v>
      </c>
      <c r="I741" s="6">
        <f>VLOOKUP(A741, sales!A:F, 6,FALSE)</f>
        <v>107</v>
      </c>
      <c r="J741" s="7">
        <f>VLOOKUP(A741, sales!A:F, 1,FALSE)</f>
        <v>739</v>
      </c>
      <c r="K741" s="7">
        <f>VLOOKUP(A741, sales!A:F, 2,FALSE)</f>
        <v>157</v>
      </c>
      <c r="L741" s="7">
        <f>VLOOKUP(A741, sales!A:F, 3,FALSE)</f>
        <v>442</v>
      </c>
      <c r="M741" s="7">
        <f>VLOOKUP(A741, sales!A:F, 4,FALSE)</f>
        <v>107</v>
      </c>
      <c r="N741" s="7">
        <f>VLOOKUP(A741, sales!A:F, 5,FALSE)</f>
        <v>1</v>
      </c>
      <c r="O741" s="5">
        <f>VLOOKUP(K741, orders!A:I, 1,FALSE)</f>
        <v>157</v>
      </c>
      <c r="P741" s="7">
        <f>VLOOKUP(K741, orders!A:I, 2,FALSE)</f>
        <v>909</v>
      </c>
      <c r="Q741" s="7">
        <f>VLOOKUP(K741, orders!A:I, 3,FALSE)</f>
        <v>17955</v>
      </c>
      <c r="R741" s="10">
        <f>VLOOKUP(K741, orders!A:I, 4,FALSE)</f>
        <v>44293</v>
      </c>
      <c r="S741" s="11">
        <f>VLOOKUP(K741, orders!A:I, 5,FALSE)</f>
        <v>44303</v>
      </c>
      <c r="T741" s="7" t="str">
        <f>VLOOKUP(K741, orders!A:I, 6,FALSE)</f>
        <v>Genderqueer</v>
      </c>
      <c r="U741" s="7">
        <f>VLOOKUP(K741, orders!A:I, 7,FALSE)</f>
        <v>62</v>
      </c>
      <c r="V741" s="7" t="str">
        <f>VLOOKUP(K741, orders!A:I, 8,FALSE)</f>
        <v>Tasmania</v>
      </c>
      <c r="W741" s="5">
        <f>VLOOKUP(P741, customers!A:D, 1, FALSE)</f>
        <v>909</v>
      </c>
      <c r="X741" s="7" t="str">
        <f>VLOOKUP(P741, customers!A:D, 2, FALSE)</f>
        <v>Patin Circuit</v>
      </c>
      <c r="Y741" s="7"/>
    </row>
    <row r="742" spans="1:25">
      <c r="A742" s="2">
        <v>740</v>
      </c>
      <c r="B742" s="2" t="s">
        <v>3466</v>
      </c>
      <c r="C742" s="2" t="s">
        <v>3790</v>
      </c>
      <c r="D742" s="2" t="s">
        <v>3023</v>
      </c>
      <c r="E742" s="2" t="s">
        <v>3034</v>
      </c>
      <c r="F742" s="2">
        <v>102</v>
      </c>
      <c r="G742" s="2">
        <v>78</v>
      </c>
      <c r="H742" s="2" t="s">
        <v>3796</v>
      </c>
      <c r="I742" s="6">
        <f>VLOOKUP(A742, sales!A:F, 6,FALSE)</f>
        <v>198</v>
      </c>
      <c r="J742" s="7">
        <f>VLOOKUP(A742, sales!A:F, 1,FALSE)</f>
        <v>740</v>
      </c>
      <c r="K742" s="7">
        <f>VLOOKUP(A742, sales!A:F, 2,FALSE)</f>
        <v>158</v>
      </c>
      <c r="L742" s="7">
        <f>VLOOKUP(A742, sales!A:F, 3,FALSE)</f>
        <v>1173</v>
      </c>
      <c r="M742" s="7">
        <f>VLOOKUP(A742, sales!A:F, 4,FALSE)</f>
        <v>99</v>
      </c>
      <c r="N742" s="7">
        <f>VLOOKUP(A742, sales!A:F, 5,FALSE)</f>
        <v>2</v>
      </c>
      <c r="O742" s="5">
        <f>VLOOKUP(K742, orders!A:I, 1,FALSE)</f>
        <v>158</v>
      </c>
      <c r="P742" s="7">
        <f>VLOOKUP(K742, orders!A:I, 2,FALSE)</f>
        <v>828</v>
      </c>
      <c r="Q742" s="7">
        <f>VLOOKUP(K742, orders!A:I, 3,FALSE)</f>
        <v>14010</v>
      </c>
      <c r="R742" s="10">
        <f>VLOOKUP(K742, orders!A:I, 4,FALSE)</f>
        <v>44390</v>
      </c>
      <c r="S742" s="11">
        <f>VLOOKUP(K742, orders!A:I, 5,FALSE)</f>
        <v>44412</v>
      </c>
      <c r="T742" s="7" t="str">
        <f>VLOOKUP(K742, orders!A:I, 6,FALSE)</f>
        <v>Female</v>
      </c>
      <c r="U742" s="7">
        <f>VLOOKUP(K742, orders!A:I, 7,FALSE)</f>
        <v>57</v>
      </c>
      <c r="V742" s="7" t="str">
        <f>VLOOKUP(K742, orders!A:I, 8,FALSE)</f>
        <v>Queensland</v>
      </c>
      <c r="W742" s="5">
        <f>VLOOKUP(P742, customers!A:D, 1, FALSE)</f>
        <v>828</v>
      </c>
      <c r="X742" s="7" t="str">
        <f>VLOOKUP(P742, customers!A:D, 2, FALSE)</f>
        <v>Tucky Kitchaside</v>
      </c>
      <c r="Y742" s="7"/>
    </row>
    <row r="743" spans="1:25">
      <c r="A743" s="2">
        <v>741</v>
      </c>
      <c r="B743" s="2" t="s">
        <v>3466</v>
      </c>
      <c r="C743" s="2" t="s">
        <v>3790</v>
      </c>
      <c r="D743" s="2" t="s">
        <v>3026</v>
      </c>
      <c r="E743" s="2" t="s">
        <v>3034</v>
      </c>
      <c r="F743" s="2">
        <v>102</v>
      </c>
      <c r="G743" s="2">
        <v>73</v>
      </c>
      <c r="H743" s="2" t="s">
        <v>3797</v>
      </c>
      <c r="I743" s="6">
        <f>VLOOKUP(A743, sales!A:F, 6,FALSE)</f>
        <v>194</v>
      </c>
      <c r="J743" s="7">
        <f>VLOOKUP(A743, sales!A:F, 1,FALSE)</f>
        <v>741</v>
      </c>
      <c r="K743" s="7">
        <f>VLOOKUP(A743, sales!A:F, 2,FALSE)</f>
        <v>158</v>
      </c>
      <c r="L743" s="7">
        <f>VLOOKUP(A743, sales!A:F, 3,FALSE)</f>
        <v>975</v>
      </c>
      <c r="M743" s="7">
        <f>VLOOKUP(A743, sales!A:F, 4,FALSE)</f>
        <v>97</v>
      </c>
      <c r="N743" s="7">
        <f>VLOOKUP(A743, sales!A:F, 5,FALSE)</f>
        <v>2</v>
      </c>
      <c r="O743" s="5">
        <f>VLOOKUP(K743, orders!A:I, 1,FALSE)</f>
        <v>158</v>
      </c>
      <c r="P743" s="7">
        <f>VLOOKUP(K743, orders!A:I, 2,FALSE)</f>
        <v>828</v>
      </c>
      <c r="Q743" s="7">
        <f>VLOOKUP(K743, orders!A:I, 3,FALSE)</f>
        <v>14010</v>
      </c>
      <c r="R743" s="10">
        <f>VLOOKUP(K743, orders!A:I, 4,FALSE)</f>
        <v>44390</v>
      </c>
      <c r="S743" s="11">
        <f>VLOOKUP(K743, orders!A:I, 5,FALSE)</f>
        <v>44412</v>
      </c>
      <c r="T743" s="7" t="str">
        <f>VLOOKUP(K743, orders!A:I, 6,FALSE)</f>
        <v>Female</v>
      </c>
      <c r="U743" s="7">
        <f>VLOOKUP(K743, orders!A:I, 7,FALSE)</f>
        <v>57</v>
      </c>
      <c r="V743" s="7" t="str">
        <f>VLOOKUP(K743, orders!A:I, 8,FALSE)</f>
        <v>Queensland</v>
      </c>
      <c r="W743" s="5">
        <f>VLOOKUP(P743, customers!A:D, 1, FALSE)</f>
        <v>828</v>
      </c>
      <c r="X743" s="7" t="str">
        <f>VLOOKUP(P743, customers!A:D, 2, FALSE)</f>
        <v>Tucky Kitchaside</v>
      </c>
      <c r="Y743" s="7"/>
    </row>
    <row r="744" spans="1:25">
      <c r="A744" s="2">
        <v>742</v>
      </c>
      <c r="B744" s="2" t="s">
        <v>3466</v>
      </c>
      <c r="C744" s="2" t="s">
        <v>3790</v>
      </c>
      <c r="D744" s="2" t="s">
        <v>3028</v>
      </c>
      <c r="E744" s="2" t="s">
        <v>3034</v>
      </c>
      <c r="F744" s="2">
        <v>102</v>
      </c>
      <c r="G744" s="2">
        <v>47</v>
      </c>
      <c r="H744" s="2" t="s">
        <v>3798</v>
      </c>
      <c r="I744" s="6">
        <f>VLOOKUP(A744, sales!A:F, 6,FALSE)</f>
        <v>106</v>
      </c>
      <c r="J744" s="7">
        <f>VLOOKUP(A744, sales!A:F, 1,FALSE)</f>
        <v>742</v>
      </c>
      <c r="K744" s="7">
        <f>VLOOKUP(A744, sales!A:F, 2,FALSE)</f>
        <v>158</v>
      </c>
      <c r="L744" s="7">
        <f>VLOOKUP(A744, sales!A:F, 3,FALSE)</f>
        <v>238</v>
      </c>
      <c r="M744" s="7">
        <f>VLOOKUP(A744, sales!A:F, 4,FALSE)</f>
        <v>106</v>
      </c>
      <c r="N744" s="7">
        <f>VLOOKUP(A744, sales!A:F, 5,FALSE)</f>
        <v>1</v>
      </c>
      <c r="O744" s="5">
        <f>VLOOKUP(K744, orders!A:I, 1,FALSE)</f>
        <v>158</v>
      </c>
      <c r="P744" s="7">
        <f>VLOOKUP(K744, orders!A:I, 2,FALSE)</f>
        <v>828</v>
      </c>
      <c r="Q744" s="7">
        <f>VLOOKUP(K744, orders!A:I, 3,FALSE)</f>
        <v>14010</v>
      </c>
      <c r="R744" s="10">
        <f>VLOOKUP(K744, orders!A:I, 4,FALSE)</f>
        <v>44390</v>
      </c>
      <c r="S744" s="11">
        <f>VLOOKUP(K744, orders!A:I, 5,FALSE)</f>
        <v>44412</v>
      </c>
      <c r="T744" s="7" t="str">
        <f>VLOOKUP(K744, orders!A:I, 6,FALSE)</f>
        <v>Female</v>
      </c>
      <c r="U744" s="7">
        <f>VLOOKUP(K744, orders!A:I, 7,FALSE)</f>
        <v>57</v>
      </c>
      <c r="V744" s="7" t="str">
        <f>VLOOKUP(K744, orders!A:I, 8,FALSE)</f>
        <v>Queensland</v>
      </c>
      <c r="W744" s="5">
        <f>VLOOKUP(P744, customers!A:D, 1, FALSE)</f>
        <v>828</v>
      </c>
      <c r="X744" s="7" t="str">
        <f>VLOOKUP(P744, customers!A:D, 2, FALSE)</f>
        <v>Tucky Kitchaside</v>
      </c>
      <c r="Y744" s="7"/>
    </row>
    <row r="745" spans="1:25">
      <c r="A745" s="2">
        <v>743</v>
      </c>
      <c r="B745" s="2" t="s">
        <v>3466</v>
      </c>
      <c r="C745" s="2" t="s">
        <v>3790</v>
      </c>
      <c r="D745" s="2" t="s">
        <v>3030</v>
      </c>
      <c r="E745" s="2" t="s">
        <v>3034</v>
      </c>
      <c r="F745" s="2">
        <v>102</v>
      </c>
      <c r="G745" s="2">
        <v>45</v>
      </c>
      <c r="H745" s="2" t="s">
        <v>3799</v>
      </c>
      <c r="I745" s="6">
        <f>VLOOKUP(A745, sales!A:F, 6,FALSE)</f>
        <v>184</v>
      </c>
      <c r="J745" s="7">
        <f>VLOOKUP(A745, sales!A:F, 1,FALSE)</f>
        <v>743</v>
      </c>
      <c r="K745" s="7">
        <f>VLOOKUP(A745, sales!A:F, 2,FALSE)</f>
        <v>158</v>
      </c>
      <c r="L745" s="7">
        <f>VLOOKUP(A745, sales!A:F, 3,FALSE)</f>
        <v>130</v>
      </c>
      <c r="M745" s="7">
        <f>VLOOKUP(A745, sales!A:F, 4,FALSE)</f>
        <v>92</v>
      </c>
      <c r="N745" s="7">
        <f>VLOOKUP(A745, sales!A:F, 5,FALSE)</f>
        <v>2</v>
      </c>
      <c r="O745" s="5">
        <f>VLOOKUP(K745, orders!A:I, 1,FALSE)</f>
        <v>158</v>
      </c>
      <c r="P745" s="7">
        <f>VLOOKUP(K745, orders!A:I, 2,FALSE)</f>
        <v>828</v>
      </c>
      <c r="Q745" s="7">
        <f>VLOOKUP(K745, orders!A:I, 3,FALSE)</f>
        <v>14010</v>
      </c>
      <c r="R745" s="10">
        <f>VLOOKUP(K745, orders!A:I, 4,FALSE)</f>
        <v>44390</v>
      </c>
      <c r="S745" s="11">
        <f>VLOOKUP(K745, orders!A:I, 5,FALSE)</f>
        <v>44412</v>
      </c>
      <c r="T745" s="7" t="str">
        <f>VLOOKUP(K745, orders!A:I, 6,FALSE)</f>
        <v>Female</v>
      </c>
      <c r="U745" s="7">
        <f>VLOOKUP(K745, orders!A:I, 7,FALSE)</f>
        <v>57</v>
      </c>
      <c r="V745" s="7" t="str">
        <f>VLOOKUP(K745, orders!A:I, 8,FALSE)</f>
        <v>Queensland</v>
      </c>
      <c r="W745" s="5">
        <f>VLOOKUP(P745, customers!A:D, 1, FALSE)</f>
        <v>828</v>
      </c>
      <c r="X745" s="7" t="str">
        <f>VLOOKUP(P745, customers!A:D, 2, FALSE)</f>
        <v>Tucky Kitchaside</v>
      </c>
      <c r="Y745" s="7"/>
    </row>
    <row r="746" spans="1:25">
      <c r="A746" s="2">
        <v>744</v>
      </c>
      <c r="B746" s="2" t="s">
        <v>3466</v>
      </c>
      <c r="C746" s="2" t="s">
        <v>3790</v>
      </c>
      <c r="D746" s="2" t="s">
        <v>3032</v>
      </c>
      <c r="E746" s="2" t="s">
        <v>3034</v>
      </c>
      <c r="F746" s="2">
        <v>102</v>
      </c>
      <c r="G746" s="2">
        <v>69</v>
      </c>
      <c r="H746" s="2" t="s">
        <v>3800</v>
      </c>
      <c r="I746" s="6">
        <f>VLOOKUP(A746, sales!A:F, 6,FALSE)</f>
        <v>190</v>
      </c>
      <c r="J746" s="7">
        <f>VLOOKUP(A746, sales!A:F, 1,FALSE)</f>
        <v>744</v>
      </c>
      <c r="K746" s="7">
        <f>VLOOKUP(A746, sales!A:F, 2,FALSE)</f>
        <v>158</v>
      </c>
      <c r="L746" s="7">
        <f>VLOOKUP(A746, sales!A:F, 3,FALSE)</f>
        <v>257</v>
      </c>
      <c r="M746" s="7">
        <f>VLOOKUP(A746, sales!A:F, 4,FALSE)</f>
        <v>95</v>
      </c>
      <c r="N746" s="7">
        <f>VLOOKUP(A746, sales!A:F, 5,FALSE)</f>
        <v>2</v>
      </c>
      <c r="O746" s="5">
        <f>VLOOKUP(K746, orders!A:I, 1,FALSE)</f>
        <v>158</v>
      </c>
      <c r="P746" s="7">
        <f>VLOOKUP(K746, orders!A:I, 2,FALSE)</f>
        <v>828</v>
      </c>
      <c r="Q746" s="7">
        <f>VLOOKUP(K746, orders!A:I, 3,FALSE)</f>
        <v>14010</v>
      </c>
      <c r="R746" s="10">
        <f>VLOOKUP(K746, orders!A:I, 4,FALSE)</f>
        <v>44390</v>
      </c>
      <c r="S746" s="11">
        <f>VLOOKUP(K746, orders!A:I, 5,FALSE)</f>
        <v>44412</v>
      </c>
      <c r="T746" s="7" t="str">
        <f>VLOOKUP(K746, orders!A:I, 6,FALSE)</f>
        <v>Female</v>
      </c>
      <c r="U746" s="7">
        <f>VLOOKUP(K746, orders!A:I, 7,FALSE)</f>
        <v>57</v>
      </c>
      <c r="V746" s="7" t="str">
        <f>VLOOKUP(K746, orders!A:I, 8,FALSE)</f>
        <v>Queensland</v>
      </c>
      <c r="W746" s="5">
        <f>VLOOKUP(P746, customers!A:D, 1, FALSE)</f>
        <v>828</v>
      </c>
      <c r="X746" s="7" t="str">
        <f>VLOOKUP(P746, customers!A:D, 2, FALSE)</f>
        <v>Tucky Kitchaside</v>
      </c>
      <c r="Y746" s="7"/>
    </row>
    <row r="747" spans="1:25">
      <c r="A747" s="2">
        <v>745</v>
      </c>
      <c r="B747" s="2" t="s">
        <v>3466</v>
      </c>
      <c r="C747" s="2" t="s">
        <v>3790</v>
      </c>
      <c r="D747" s="2" t="s">
        <v>3023</v>
      </c>
      <c r="E747" s="2" t="s">
        <v>3040</v>
      </c>
      <c r="F747" s="2">
        <v>102</v>
      </c>
      <c r="G747" s="2">
        <v>69</v>
      </c>
      <c r="H747" s="2" t="s">
        <v>3801</v>
      </c>
      <c r="I747" s="6">
        <f>VLOOKUP(A747, sales!A:F, 6,FALSE)</f>
        <v>354</v>
      </c>
      <c r="J747" s="7">
        <f>VLOOKUP(A747, sales!A:F, 1,FALSE)</f>
        <v>745</v>
      </c>
      <c r="K747" s="7">
        <f>VLOOKUP(A747, sales!A:F, 2,FALSE)</f>
        <v>158</v>
      </c>
      <c r="L747" s="7">
        <f>VLOOKUP(A747, sales!A:F, 3,FALSE)</f>
        <v>100</v>
      </c>
      <c r="M747" s="7">
        <f>VLOOKUP(A747, sales!A:F, 4,FALSE)</f>
        <v>118</v>
      </c>
      <c r="N747" s="7">
        <f>VLOOKUP(A747, sales!A:F, 5,FALSE)</f>
        <v>3</v>
      </c>
      <c r="O747" s="5">
        <f>VLOOKUP(K747, orders!A:I, 1,FALSE)</f>
        <v>158</v>
      </c>
      <c r="P747" s="7">
        <f>VLOOKUP(K747, orders!A:I, 2,FALSE)</f>
        <v>828</v>
      </c>
      <c r="Q747" s="7">
        <f>VLOOKUP(K747, orders!A:I, 3,FALSE)</f>
        <v>14010</v>
      </c>
      <c r="R747" s="10">
        <f>VLOOKUP(K747, orders!A:I, 4,FALSE)</f>
        <v>44390</v>
      </c>
      <c r="S747" s="11">
        <f>VLOOKUP(K747, orders!A:I, 5,FALSE)</f>
        <v>44412</v>
      </c>
      <c r="T747" s="7" t="str">
        <f>VLOOKUP(K747, orders!A:I, 6,FALSE)</f>
        <v>Female</v>
      </c>
      <c r="U747" s="7">
        <f>VLOOKUP(K747, orders!A:I, 7,FALSE)</f>
        <v>57</v>
      </c>
      <c r="V747" s="7" t="str">
        <f>VLOOKUP(K747, orders!A:I, 8,FALSE)</f>
        <v>Queensland</v>
      </c>
      <c r="W747" s="5">
        <f>VLOOKUP(P747, customers!A:D, 1, FALSE)</f>
        <v>828</v>
      </c>
      <c r="X747" s="7" t="str">
        <f>VLOOKUP(P747, customers!A:D, 2, FALSE)</f>
        <v>Tucky Kitchaside</v>
      </c>
      <c r="Y747" s="7"/>
    </row>
    <row r="748" spans="1:25">
      <c r="A748" s="2">
        <v>746</v>
      </c>
      <c r="B748" s="2" t="s">
        <v>3466</v>
      </c>
      <c r="C748" s="2" t="s">
        <v>3790</v>
      </c>
      <c r="D748" s="2" t="s">
        <v>3026</v>
      </c>
      <c r="E748" s="2" t="s">
        <v>3040</v>
      </c>
      <c r="F748" s="2">
        <v>102</v>
      </c>
      <c r="G748" s="2">
        <v>49</v>
      </c>
      <c r="H748" s="2" t="s">
        <v>3802</v>
      </c>
      <c r="I748" s="6">
        <f>VLOOKUP(A748, sales!A:F, 6,FALSE)</f>
        <v>184</v>
      </c>
      <c r="J748" s="7">
        <f>VLOOKUP(A748, sales!A:F, 1,FALSE)</f>
        <v>746</v>
      </c>
      <c r="K748" s="7">
        <f>VLOOKUP(A748, sales!A:F, 2,FALSE)</f>
        <v>159</v>
      </c>
      <c r="L748" s="7">
        <f>VLOOKUP(A748, sales!A:F, 3,FALSE)</f>
        <v>118</v>
      </c>
      <c r="M748" s="7">
        <f>VLOOKUP(A748, sales!A:F, 4,FALSE)</f>
        <v>92</v>
      </c>
      <c r="N748" s="7">
        <f>VLOOKUP(A748, sales!A:F, 5,FALSE)</f>
        <v>2</v>
      </c>
      <c r="O748" s="5">
        <f>VLOOKUP(K748, orders!A:I, 1,FALSE)</f>
        <v>159</v>
      </c>
      <c r="P748" s="7">
        <f>VLOOKUP(K748, orders!A:I, 2,FALSE)</f>
        <v>208</v>
      </c>
      <c r="Q748" s="7">
        <f>VLOOKUP(K748, orders!A:I, 3,FALSE)</f>
        <v>12449</v>
      </c>
      <c r="R748" s="10">
        <f>VLOOKUP(K748, orders!A:I, 4,FALSE)</f>
        <v>44444</v>
      </c>
      <c r="S748" s="11">
        <f>VLOOKUP(K748, orders!A:I, 5,FALSE)</f>
        <v>44452</v>
      </c>
      <c r="T748" s="7" t="str">
        <f>VLOOKUP(K748, orders!A:I, 6,FALSE)</f>
        <v>Bigender</v>
      </c>
      <c r="U748" s="7">
        <f>VLOOKUP(K748, orders!A:I, 7,FALSE)</f>
        <v>71</v>
      </c>
      <c r="V748" s="7" t="str">
        <f>VLOOKUP(K748, orders!A:I, 8,FALSE)</f>
        <v>South Australia</v>
      </c>
      <c r="W748" s="5">
        <f>VLOOKUP(P748, customers!A:D, 1, FALSE)</f>
        <v>208</v>
      </c>
      <c r="X748" s="7" t="str">
        <f>VLOOKUP(P748, customers!A:D, 2, FALSE)</f>
        <v>Shaylyn Musla</v>
      </c>
      <c r="Y748" s="7"/>
    </row>
    <row r="749" spans="1:25">
      <c r="A749" s="2">
        <v>747</v>
      </c>
      <c r="B749" s="2" t="s">
        <v>3466</v>
      </c>
      <c r="C749" s="2" t="s">
        <v>3790</v>
      </c>
      <c r="D749" s="2" t="s">
        <v>3028</v>
      </c>
      <c r="E749" s="2" t="s">
        <v>3040</v>
      </c>
      <c r="F749" s="2">
        <v>102</v>
      </c>
      <c r="G749" s="2">
        <v>78</v>
      </c>
      <c r="H749" s="2" t="s">
        <v>3803</v>
      </c>
      <c r="I749" s="6">
        <f>VLOOKUP(A749, sales!A:F, 6,FALSE)</f>
        <v>182</v>
      </c>
      <c r="J749" s="7">
        <f>VLOOKUP(A749, sales!A:F, 1,FALSE)</f>
        <v>747</v>
      </c>
      <c r="K749" s="7">
        <f>VLOOKUP(A749, sales!A:F, 2,FALSE)</f>
        <v>159</v>
      </c>
      <c r="L749" s="7">
        <f>VLOOKUP(A749, sales!A:F, 3,FALSE)</f>
        <v>172</v>
      </c>
      <c r="M749" s="7">
        <f>VLOOKUP(A749, sales!A:F, 4,FALSE)</f>
        <v>91</v>
      </c>
      <c r="N749" s="7">
        <f>VLOOKUP(A749, sales!A:F, 5,FALSE)</f>
        <v>2</v>
      </c>
      <c r="O749" s="5">
        <f>VLOOKUP(K749, orders!A:I, 1,FALSE)</f>
        <v>159</v>
      </c>
      <c r="P749" s="7">
        <f>VLOOKUP(K749, orders!A:I, 2,FALSE)</f>
        <v>208</v>
      </c>
      <c r="Q749" s="7">
        <f>VLOOKUP(K749, orders!A:I, 3,FALSE)</f>
        <v>12449</v>
      </c>
      <c r="R749" s="10">
        <f>VLOOKUP(K749, orders!A:I, 4,FALSE)</f>
        <v>44444</v>
      </c>
      <c r="S749" s="11">
        <f>VLOOKUP(K749, orders!A:I, 5,FALSE)</f>
        <v>44452</v>
      </c>
      <c r="T749" s="7" t="str">
        <f>VLOOKUP(K749, orders!A:I, 6,FALSE)</f>
        <v>Bigender</v>
      </c>
      <c r="U749" s="7">
        <f>VLOOKUP(K749, orders!A:I, 7,FALSE)</f>
        <v>71</v>
      </c>
      <c r="V749" s="7" t="str">
        <f>VLOOKUP(K749, orders!A:I, 8,FALSE)</f>
        <v>South Australia</v>
      </c>
      <c r="W749" s="5">
        <f>VLOOKUP(P749, customers!A:D, 1, FALSE)</f>
        <v>208</v>
      </c>
      <c r="X749" s="7" t="str">
        <f>VLOOKUP(P749, customers!A:D, 2, FALSE)</f>
        <v>Shaylyn Musla</v>
      </c>
      <c r="Y749" s="7"/>
    </row>
    <row r="750" spans="1:25">
      <c r="A750" s="2">
        <v>748</v>
      </c>
      <c r="B750" s="2" t="s">
        <v>3466</v>
      </c>
      <c r="C750" s="2" t="s">
        <v>3790</v>
      </c>
      <c r="D750" s="2" t="s">
        <v>3030</v>
      </c>
      <c r="E750" s="2" t="s">
        <v>3040</v>
      </c>
      <c r="F750" s="2">
        <v>102</v>
      </c>
      <c r="G750" s="2">
        <v>63</v>
      </c>
      <c r="H750" s="2" t="s">
        <v>3804</v>
      </c>
      <c r="I750" s="6">
        <f>VLOOKUP(A750, sales!A:F, 6,FALSE)</f>
        <v>196</v>
      </c>
      <c r="J750" s="7">
        <f>VLOOKUP(A750, sales!A:F, 1,FALSE)</f>
        <v>748</v>
      </c>
      <c r="K750" s="7">
        <f>VLOOKUP(A750, sales!A:F, 2,FALSE)</f>
        <v>159</v>
      </c>
      <c r="L750" s="7">
        <f>VLOOKUP(A750, sales!A:F, 3,FALSE)</f>
        <v>209</v>
      </c>
      <c r="M750" s="7">
        <f>VLOOKUP(A750, sales!A:F, 4,FALSE)</f>
        <v>98</v>
      </c>
      <c r="N750" s="7">
        <f>VLOOKUP(A750, sales!A:F, 5,FALSE)</f>
        <v>2</v>
      </c>
      <c r="O750" s="5">
        <f>VLOOKUP(K750, orders!A:I, 1,FALSE)</f>
        <v>159</v>
      </c>
      <c r="P750" s="7">
        <f>VLOOKUP(K750, orders!A:I, 2,FALSE)</f>
        <v>208</v>
      </c>
      <c r="Q750" s="7">
        <f>VLOOKUP(K750, orders!A:I, 3,FALSE)</f>
        <v>12449</v>
      </c>
      <c r="R750" s="10">
        <f>VLOOKUP(K750, orders!A:I, 4,FALSE)</f>
        <v>44444</v>
      </c>
      <c r="S750" s="11">
        <f>VLOOKUP(K750, orders!A:I, 5,FALSE)</f>
        <v>44452</v>
      </c>
      <c r="T750" s="7" t="str">
        <f>VLOOKUP(K750, orders!A:I, 6,FALSE)</f>
        <v>Bigender</v>
      </c>
      <c r="U750" s="7">
        <f>VLOOKUP(K750, orders!A:I, 7,FALSE)</f>
        <v>71</v>
      </c>
      <c r="V750" s="7" t="str">
        <f>VLOOKUP(K750, orders!A:I, 8,FALSE)</f>
        <v>South Australia</v>
      </c>
      <c r="W750" s="5">
        <f>VLOOKUP(P750, customers!A:D, 1, FALSE)</f>
        <v>208</v>
      </c>
      <c r="X750" s="7" t="str">
        <f>VLOOKUP(P750, customers!A:D, 2, FALSE)</f>
        <v>Shaylyn Musla</v>
      </c>
      <c r="Y750" s="7"/>
    </row>
    <row r="751" spans="1:25">
      <c r="A751" s="2">
        <v>749</v>
      </c>
      <c r="B751" s="2" t="s">
        <v>3466</v>
      </c>
      <c r="C751" s="2" t="s">
        <v>3790</v>
      </c>
      <c r="D751" s="2" t="s">
        <v>3032</v>
      </c>
      <c r="E751" s="2" t="s">
        <v>3040</v>
      </c>
      <c r="F751" s="2">
        <v>102</v>
      </c>
      <c r="G751" s="2">
        <v>53</v>
      </c>
      <c r="H751" s="2" t="s">
        <v>3805</v>
      </c>
      <c r="I751" s="6">
        <f>VLOOKUP(A751, sales!A:F, 6,FALSE)</f>
        <v>357</v>
      </c>
      <c r="J751" s="7">
        <f>VLOOKUP(A751, sales!A:F, 1,FALSE)</f>
        <v>749</v>
      </c>
      <c r="K751" s="7">
        <f>VLOOKUP(A751, sales!A:F, 2,FALSE)</f>
        <v>159</v>
      </c>
      <c r="L751" s="7">
        <f>VLOOKUP(A751, sales!A:F, 3,FALSE)</f>
        <v>410</v>
      </c>
      <c r="M751" s="7">
        <f>VLOOKUP(A751, sales!A:F, 4,FALSE)</f>
        <v>119</v>
      </c>
      <c r="N751" s="7">
        <f>VLOOKUP(A751, sales!A:F, 5,FALSE)</f>
        <v>3</v>
      </c>
      <c r="O751" s="5">
        <f>VLOOKUP(K751, orders!A:I, 1,FALSE)</f>
        <v>159</v>
      </c>
      <c r="P751" s="7">
        <f>VLOOKUP(K751, orders!A:I, 2,FALSE)</f>
        <v>208</v>
      </c>
      <c r="Q751" s="7">
        <f>VLOOKUP(K751, orders!A:I, 3,FALSE)</f>
        <v>12449</v>
      </c>
      <c r="R751" s="10">
        <f>VLOOKUP(K751, orders!A:I, 4,FALSE)</f>
        <v>44444</v>
      </c>
      <c r="S751" s="11">
        <f>VLOOKUP(K751, orders!A:I, 5,FALSE)</f>
        <v>44452</v>
      </c>
      <c r="T751" s="7" t="str">
        <f>VLOOKUP(K751, orders!A:I, 6,FALSE)</f>
        <v>Bigender</v>
      </c>
      <c r="U751" s="7">
        <f>VLOOKUP(K751, orders!A:I, 7,FALSE)</f>
        <v>71</v>
      </c>
      <c r="V751" s="7" t="str">
        <f>VLOOKUP(K751, orders!A:I, 8,FALSE)</f>
        <v>South Australia</v>
      </c>
      <c r="W751" s="5">
        <f>VLOOKUP(P751, customers!A:D, 1, FALSE)</f>
        <v>208</v>
      </c>
      <c r="X751" s="7" t="str">
        <f>VLOOKUP(P751, customers!A:D, 2, FALSE)</f>
        <v>Shaylyn Musla</v>
      </c>
      <c r="Y751" s="7"/>
    </row>
    <row r="752" spans="1:25">
      <c r="A752" s="2">
        <v>750</v>
      </c>
      <c r="B752" s="2" t="s">
        <v>3466</v>
      </c>
      <c r="C752" s="2" t="s">
        <v>3790</v>
      </c>
      <c r="D752" s="2" t="s">
        <v>3023</v>
      </c>
      <c r="E752" s="2" t="s">
        <v>3046</v>
      </c>
      <c r="F752" s="2">
        <v>102</v>
      </c>
      <c r="G752" s="2">
        <v>61</v>
      </c>
      <c r="H752" s="2" t="s">
        <v>3806</v>
      </c>
      <c r="I752" s="6">
        <f>VLOOKUP(A752, sales!A:F, 6,FALSE)</f>
        <v>109</v>
      </c>
      <c r="J752" s="7">
        <f>VLOOKUP(A752, sales!A:F, 1,FALSE)</f>
        <v>750</v>
      </c>
      <c r="K752" s="7">
        <f>VLOOKUP(A752, sales!A:F, 2,FALSE)</f>
        <v>160</v>
      </c>
      <c r="L752" s="7">
        <f>VLOOKUP(A752, sales!A:F, 3,FALSE)</f>
        <v>765</v>
      </c>
      <c r="M752" s="7">
        <f>VLOOKUP(A752, sales!A:F, 4,FALSE)</f>
        <v>109</v>
      </c>
      <c r="N752" s="7">
        <f>VLOOKUP(A752, sales!A:F, 5,FALSE)</f>
        <v>1</v>
      </c>
      <c r="O752" s="5">
        <f>VLOOKUP(K752, orders!A:I, 1,FALSE)</f>
        <v>160</v>
      </c>
      <c r="P752" s="7">
        <f>VLOOKUP(K752, orders!A:I, 2,FALSE)</f>
        <v>725</v>
      </c>
      <c r="Q752" s="7">
        <f>VLOOKUP(K752, orders!A:I, 3,FALSE)</f>
        <v>41442</v>
      </c>
      <c r="R752" s="10">
        <f>VLOOKUP(K752, orders!A:I, 4,FALSE)</f>
        <v>44408</v>
      </c>
      <c r="S752" s="11">
        <f>VLOOKUP(K752, orders!A:I, 5,FALSE)</f>
        <v>44414</v>
      </c>
      <c r="T752" s="7" t="str">
        <f>VLOOKUP(K752, orders!A:I, 6,FALSE)</f>
        <v>Non-binary</v>
      </c>
      <c r="U752" s="7">
        <f>VLOOKUP(K752, orders!A:I, 7,FALSE)</f>
        <v>23</v>
      </c>
      <c r="V752" s="7" t="str">
        <f>VLOOKUP(K752, orders!A:I, 8,FALSE)</f>
        <v>Northern Territory</v>
      </c>
      <c r="W752" s="5">
        <f>VLOOKUP(P752, customers!A:D, 1, FALSE)</f>
        <v>725</v>
      </c>
      <c r="X752" s="7" t="str">
        <f>VLOOKUP(P752, customers!A:D, 2, FALSE)</f>
        <v>Bucky Cragell</v>
      </c>
      <c r="Y752" s="7"/>
    </row>
    <row r="753" spans="1:25">
      <c r="A753" s="2">
        <v>751</v>
      </c>
      <c r="B753" s="2" t="s">
        <v>3466</v>
      </c>
      <c r="C753" s="2" t="s">
        <v>3790</v>
      </c>
      <c r="D753" s="2" t="s">
        <v>3026</v>
      </c>
      <c r="E753" s="2" t="s">
        <v>3046</v>
      </c>
      <c r="F753" s="2">
        <v>102</v>
      </c>
      <c r="G753" s="2">
        <v>41</v>
      </c>
      <c r="H753" s="2" t="s">
        <v>3807</v>
      </c>
      <c r="I753" s="6">
        <f>VLOOKUP(A753, sales!A:F, 6,FALSE)</f>
        <v>92</v>
      </c>
      <c r="J753" s="7">
        <f>VLOOKUP(A753, sales!A:F, 1,FALSE)</f>
        <v>751</v>
      </c>
      <c r="K753" s="7">
        <f>VLOOKUP(A753, sales!A:F, 2,FALSE)</f>
        <v>160</v>
      </c>
      <c r="L753" s="7">
        <f>VLOOKUP(A753, sales!A:F, 3,FALSE)</f>
        <v>117</v>
      </c>
      <c r="M753" s="7">
        <f>VLOOKUP(A753, sales!A:F, 4,FALSE)</f>
        <v>92</v>
      </c>
      <c r="N753" s="7">
        <f>VLOOKUP(A753, sales!A:F, 5,FALSE)</f>
        <v>1</v>
      </c>
      <c r="O753" s="5">
        <f>VLOOKUP(K753, orders!A:I, 1,FALSE)</f>
        <v>160</v>
      </c>
      <c r="P753" s="7">
        <f>VLOOKUP(K753, orders!A:I, 2,FALSE)</f>
        <v>725</v>
      </c>
      <c r="Q753" s="7">
        <f>VLOOKUP(K753, orders!A:I, 3,FALSE)</f>
        <v>41442</v>
      </c>
      <c r="R753" s="10">
        <f>VLOOKUP(K753, orders!A:I, 4,FALSE)</f>
        <v>44408</v>
      </c>
      <c r="S753" s="11">
        <f>VLOOKUP(K753, orders!A:I, 5,FALSE)</f>
        <v>44414</v>
      </c>
      <c r="T753" s="7" t="str">
        <f>VLOOKUP(K753, orders!A:I, 6,FALSE)</f>
        <v>Non-binary</v>
      </c>
      <c r="U753" s="7">
        <f>VLOOKUP(K753, orders!A:I, 7,FALSE)</f>
        <v>23</v>
      </c>
      <c r="V753" s="7" t="str">
        <f>VLOOKUP(K753, orders!A:I, 8,FALSE)</f>
        <v>Northern Territory</v>
      </c>
      <c r="W753" s="5">
        <f>VLOOKUP(P753, customers!A:D, 1, FALSE)</f>
        <v>725</v>
      </c>
      <c r="X753" s="7" t="str">
        <f>VLOOKUP(P753, customers!A:D, 2, FALSE)</f>
        <v>Bucky Cragell</v>
      </c>
      <c r="Y753" s="7"/>
    </row>
    <row r="754" spans="1:25">
      <c r="A754" s="2">
        <v>752</v>
      </c>
      <c r="B754" s="2" t="s">
        <v>3466</v>
      </c>
      <c r="C754" s="2" t="s">
        <v>3790</v>
      </c>
      <c r="D754" s="2" t="s">
        <v>3028</v>
      </c>
      <c r="E754" s="2" t="s">
        <v>3046</v>
      </c>
      <c r="F754" s="2">
        <v>102</v>
      </c>
      <c r="G754" s="2">
        <v>49</v>
      </c>
      <c r="H754" s="2" t="s">
        <v>3808</v>
      </c>
      <c r="I754" s="6">
        <f>VLOOKUP(A754, sales!A:F, 6,FALSE)</f>
        <v>118</v>
      </c>
      <c r="J754" s="7">
        <f>VLOOKUP(A754, sales!A:F, 1,FALSE)</f>
        <v>752</v>
      </c>
      <c r="K754" s="7">
        <f>VLOOKUP(A754, sales!A:F, 2,FALSE)</f>
        <v>160</v>
      </c>
      <c r="L754" s="7">
        <f>VLOOKUP(A754, sales!A:F, 3,FALSE)</f>
        <v>94</v>
      </c>
      <c r="M754" s="7">
        <f>VLOOKUP(A754, sales!A:F, 4,FALSE)</f>
        <v>118</v>
      </c>
      <c r="N754" s="7">
        <f>VLOOKUP(A754, sales!A:F, 5,FALSE)</f>
        <v>1</v>
      </c>
      <c r="O754" s="5">
        <f>VLOOKUP(K754, orders!A:I, 1,FALSE)</f>
        <v>160</v>
      </c>
      <c r="P754" s="7">
        <f>VLOOKUP(K754, orders!A:I, 2,FALSE)</f>
        <v>725</v>
      </c>
      <c r="Q754" s="7">
        <f>VLOOKUP(K754, orders!A:I, 3,FALSE)</f>
        <v>41442</v>
      </c>
      <c r="R754" s="10">
        <f>VLOOKUP(K754, orders!A:I, 4,FALSE)</f>
        <v>44408</v>
      </c>
      <c r="S754" s="11">
        <f>VLOOKUP(K754, orders!A:I, 5,FALSE)</f>
        <v>44414</v>
      </c>
      <c r="T754" s="7" t="str">
        <f>VLOOKUP(K754, orders!A:I, 6,FALSE)</f>
        <v>Non-binary</v>
      </c>
      <c r="U754" s="7">
        <f>VLOOKUP(K754, orders!A:I, 7,FALSE)</f>
        <v>23</v>
      </c>
      <c r="V754" s="7" t="str">
        <f>VLOOKUP(K754, orders!A:I, 8,FALSE)</f>
        <v>Northern Territory</v>
      </c>
      <c r="W754" s="5">
        <f>VLOOKUP(P754, customers!A:D, 1, FALSE)</f>
        <v>725</v>
      </c>
      <c r="X754" s="7" t="str">
        <f>VLOOKUP(P754, customers!A:D, 2, FALSE)</f>
        <v>Bucky Cragell</v>
      </c>
      <c r="Y754" s="7"/>
    </row>
    <row r="755" spans="1:25">
      <c r="A755" s="2">
        <v>753</v>
      </c>
      <c r="B755" s="2" t="s">
        <v>3466</v>
      </c>
      <c r="C755" s="2" t="s">
        <v>3790</v>
      </c>
      <c r="D755" s="2" t="s">
        <v>3030</v>
      </c>
      <c r="E755" s="2" t="s">
        <v>3046</v>
      </c>
      <c r="F755" s="2">
        <v>102</v>
      </c>
      <c r="G755" s="2">
        <v>73</v>
      </c>
      <c r="H755" s="2" t="s">
        <v>3809</v>
      </c>
      <c r="I755" s="6">
        <f>VLOOKUP(A755, sales!A:F, 6,FALSE)</f>
        <v>105</v>
      </c>
      <c r="J755" s="7">
        <f>VLOOKUP(A755, sales!A:F, 1,FALSE)</f>
        <v>753</v>
      </c>
      <c r="K755" s="7">
        <f>VLOOKUP(A755, sales!A:F, 2,FALSE)</f>
        <v>160</v>
      </c>
      <c r="L755" s="7">
        <f>VLOOKUP(A755, sales!A:F, 3,FALSE)</f>
        <v>1213</v>
      </c>
      <c r="M755" s="7">
        <f>VLOOKUP(A755, sales!A:F, 4,FALSE)</f>
        <v>105</v>
      </c>
      <c r="N755" s="7">
        <f>VLOOKUP(A755, sales!A:F, 5,FALSE)</f>
        <v>1</v>
      </c>
      <c r="O755" s="5">
        <f>VLOOKUP(K755, orders!A:I, 1,FALSE)</f>
        <v>160</v>
      </c>
      <c r="P755" s="7">
        <f>VLOOKUP(K755, orders!A:I, 2,FALSE)</f>
        <v>725</v>
      </c>
      <c r="Q755" s="7">
        <f>VLOOKUP(K755, orders!A:I, 3,FALSE)</f>
        <v>41442</v>
      </c>
      <c r="R755" s="10">
        <f>VLOOKUP(K755, orders!A:I, 4,FALSE)</f>
        <v>44408</v>
      </c>
      <c r="S755" s="11">
        <f>VLOOKUP(K755, orders!A:I, 5,FALSE)</f>
        <v>44414</v>
      </c>
      <c r="T755" s="7" t="str">
        <f>VLOOKUP(K755, orders!A:I, 6,FALSE)</f>
        <v>Non-binary</v>
      </c>
      <c r="U755" s="7">
        <f>VLOOKUP(K755, orders!A:I, 7,FALSE)</f>
        <v>23</v>
      </c>
      <c r="V755" s="7" t="str">
        <f>VLOOKUP(K755, orders!A:I, 8,FALSE)</f>
        <v>Northern Territory</v>
      </c>
      <c r="W755" s="5">
        <f>VLOOKUP(P755, customers!A:D, 1, FALSE)</f>
        <v>725</v>
      </c>
      <c r="X755" s="7" t="str">
        <f>VLOOKUP(P755, customers!A:D, 2, FALSE)</f>
        <v>Bucky Cragell</v>
      </c>
      <c r="Y755" s="7"/>
    </row>
    <row r="756" spans="1:25">
      <c r="A756" s="2">
        <v>754</v>
      </c>
      <c r="B756" s="2" t="s">
        <v>3466</v>
      </c>
      <c r="C756" s="2" t="s">
        <v>3790</v>
      </c>
      <c r="D756" s="2" t="s">
        <v>3032</v>
      </c>
      <c r="E756" s="2" t="s">
        <v>3046</v>
      </c>
      <c r="F756" s="2">
        <v>102</v>
      </c>
      <c r="G756" s="2">
        <v>68</v>
      </c>
      <c r="H756" s="2" t="s">
        <v>3810</v>
      </c>
      <c r="I756" s="6">
        <f>VLOOKUP(A756, sales!A:F, 6,FALSE)</f>
        <v>214</v>
      </c>
      <c r="J756" s="7">
        <f>VLOOKUP(A756, sales!A:F, 1,FALSE)</f>
        <v>754</v>
      </c>
      <c r="K756" s="7">
        <f>VLOOKUP(A756, sales!A:F, 2,FALSE)</f>
        <v>160</v>
      </c>
      <c r="L756" s="7">
        <f>VLOOKUP(A756, sales!A:F, 3,FALSE)</f>
        <v>437</v>
      </c>
      <c r="M756" s="7">
        <f>VLOOKUP(A756, sales!A:F, 4,FALSE)</f>
        <v>107</v>
      </c>
      <c r="N756" s="7">
        <f>VLOOKUP(A756, sales!A:F, 5,FALSE)</f>
        <v>2</v>
      </c>
      <c r="O756" s="5">
        <f>VLOOKUP(K756, orders!A:I, 1,FALSE)</f>
        <v>160</v>
      </c>
      <c r="P756" s="7">
        <f>VLOOKUP(K756, orders!A:I, 2,FALSE)</f>
        <v>725</v>
      </c>
      <c r="Q756" s="7">
        <f>VLOOKUP(K756, orders!A:I, 3,FALSE)</f>
        <v>41442</v>
      </c>
      <c r="R756" s="10">
        <f>VLOOKUP(K756, orders!A:I, 4,FALSE)</f>
        <v>44408</v>
      </c>
      <c r="S756" s="11">
        <f>VLOOKUP(K756, orders!A:I, 5,FALSE)</f>
        <v>44414</v>
      </c>
      <c r="T756" s="7" t="str">
        <f>VLOOKUP(K756, orders!A:I, 6,FALSE)</f>
        <v>Non-binary</v>
      </c>
      <c r="U756" s="7">
        <f>VLOOKUP(K756, orders!A:I, 7,FALSE)</f>
        <v>23</v>
      </c>
      <c r="V756" s="7" t="str">
        <f>VLOOKUP(K756, orders!A:I, 8,FALSE)</f>
        <v>Northern Territory</v>
      </c>
      <c r="W756" s="5">
        <f>VLOOKUP(P756, customers!A:D, 1, FALSE)</f>
        <v>725</v>
      </c>
      <c r="X756" s="7" t="str">
        <f>VLOOKUP(P756, customers!A:D, 2, FALSE)</f>
        <v>Bucky Cragell</v>
      </c>
      <c r="Y756" s="7"/>
    </row>
    <row r="757" spans="1:25">
      <c r="A757" s="2">
        <v>755</v>
      </c>
      <c r="B757" s="2" t="s">
        <v>3466</v>
      </c>
      <c r="C757" s="2" t="s">
        <v>3790</v>
      </c>
      <c r="D757" s="2" t="s">
        <v>3023</v>
      </c>
      <c r="E757" s="2" t="s">
        <v>3052</v>
      </c>
      <c r="F757" s="2">
        <v>102</v>
      </c>
      <c r="G757" s="2">
        <v>48</v>
      </c>
      <c r="H757" s="2" t="s">
        <v>3811</v>
      </c>
      <c r="I757" s="6">
        <f>VLOOKUP(A757, sales!A:F, 6,FALSE)</f>
        <v>115</v>
      </c>
      <c r="J757" s="7">
        <f>VLOOKUP(A757, sales!A:F, 1,FALSE)</f>
        <v>755</v>
      </c>
      <c r="K757" s="7">
        <f>VLOOKUP(A757, sales!A:F, 2,FALSE)</f>
        <v>160</v>
      </c>
      <c r="L757" s="7">
        <f>VLOOKUP(A757, sales!A:F, 3,FALSE)</f>
        <v>1102</v>
      </c>
      <c r="M757" s="7">
        <f>VLOOKUP(A757, sales!A:F, 4,FALSE)</f>
        <v>115</v>
      </c>
      <c r="N757" s="7">
        <f>VLOOKUP(A757, sales!A:F, 5,FALSE)</f>
        <v>1</v>
      </c>
      <c r="O757" s="5">
        <f>VLOOKUP(K757, orders!A:I, 1,FALSE)</f>
        <v>160</v>
      </c>
      <c r="P757" s="7">
        <f>VLOOKUP(K757, orders!A:I, 2,FALSE)</f>
        <v>725</v>
      </c>
      <c r="Q757" s="7">
        <f>VLOOKUP(K757, orders!A:I, 3,FALSE)</f>
        <v>41442</v>
      </c>
      <c r="R757" s="10">
        <f>VLOOKUP(K757, orders!A:I, 4,FALSE)</f>
        <v>44408</v>
      </c>
      <c r="S757" s="11">
        <f>VLOOKUP(K757, orders!A:I, 5,FALSE)</f>
        <v>44414</v>
      </c>
      <c r="T757" s="7" t="str">
        <f>VLOOKUP(K757, orders!A:I, 6,FALSE)</f>
        <v>Non-binary</v>
      </c>
      <c r="U757" s="7">
        <f>VLOOKUP(K757, orders!A:I, 7,FALSE)</f>
        <v>23</v>
      </c>
      <c r="V757" s="7" t="str">
        <f>VLOOKUP(K757, orders!A:I, 8,FALSE)</f>
        <v>Northern Territory</v>
      </c>
      <c r="W757" s="5">
        <f>VLOOKUP(P757, customers!A:D, 1, FALSE)</f>
        <v>725</v>
      </c>
      <c r="X757" s="7" t="str">
        <f>VLOOKUP(P757, customers!A:D, 2, FALSE)</f>
        <v>Bucky Cragell</v>
      </c>
      <c r="Y757" s="7"/>
    </row>
    <row r="758" spans="1:25">
      <c r="A758" s="2">
        <v>756</v>
      </c>
      <c r="B758" s="2" t="s">
        <v>3466</v>
      </c>
      <c r="C758" s="2" t="s">
        <v>3790</v>
      </c>
      <c r="D758" s="2" t="s">
        <v>3026</v>
      </c>
      <c r="E758" s="2" t="s">
        <v>3052</v>
      </c>
      <c r="F758" s="2">
        <v>102</v>
      </c>
      <c r="G758" s="2">
        <v>50</v>
      </c>
      <c r="H758" s="2" t="s">
        <v>3812</v>
      </c>
      <c r="I758" s="6">
        <f>VLOOKUP(A758, sales!A:F, 6,FALSE)</f>
        <v>184</v>
      </c>
      <c r="J758" s="7">
        <f>VLOOKUP(A758, sales!A:F, 1,FALSE)</f>
        <v>756</v>
      </c>
      <c r="K758" s="7">
        <f>VLOOKUP(A758, sales!A:F, 2,FALSE)</f>
        <v>160</v>
      </c>
      <c r="L758" s="7">
        <f>VLOOKUP(A758, sales!A:F, 3,FALSE)</f>
        <v>122</v>
      </c>
      <c r="M758" s="7">
        <f>VLOOKUP(A758, sales!A:F, 4,FALSE)</f>
        <v>92</v>
      </c>
      <c r="N758" s="7">
        <f>VLOOKUP(A758, sales!A:F, 5,FALSE)</f>
        <v>2</v>
      </c>
      <c r="O758" s="5">
        <f>VLOOKUP(K758, orders!A:I, 1,FALSE)</f>
        <v>160</v>
      </c>
      <c r="P758" s="7">
        <f>VLOOKUP(K758, orders!A:I, 2,FALSE)</f>
        <v>725</v>
      </c>
      <c r="Q758" s="7">
        <f>VLOOKUP(K758, orders!A:I, 3,FALSE)</f>
        <v>41442</v>
      </c>
      <c r="R758" s="10">
        <f>VLOOKUP(K758, orders!A:I, 4,FALSE)</f>
        <v>44408</v>
      </c>
      <c r="S758" s="11">
        <f>VLOOKUP(K758, orders!A:I, 5,FALSE)</f>
        <v>44414</v>
      </c>
      <c r="T758" s="7" t="str">
        <f>VLOOKUP(K758, orders!A:I, 6,FALSE)</f>
        <v>Non-binary</v>
      </c>
      <c r="U758" s="7">
        <f>VLOOKUP(K758, orders!A:I, 7,FALSE)</f>
        <v>23</v>
      </c>
      <c r="V758" s="7" t="str">
        <f>VLOOKUP(K758, orders!A:I, 8,FALSE)</f>
        <v>Northern Territory</v>
      </c>
      <c r="W758" s="5">
        <f>VLOOKUP(P758, customers!A:D, 1, FALSE)</f>
        <v>725</v>
      </c>
      <c r="X758" s="7" t="str">
        <f>VLOOKUP(P758, customers!A:D, 2, FALSE)</f>
        <v>Bucky Cragell</v>
      </c>
      <c r="Y758" s="7"/>
    </row>
    <row r="759" spans="1:25">
      <c r="A759" s="2">
        <v>757</v>
      </c>
      <c r="B759" s="2" t="s">
        <v>3466</v>
      </c>
      <c r="C759" s="2" t="s">
        <v>3790</v>
      </c>
      <c r="D759" s="2" t="s">
        <v>3028</v>
      </c>
      <c r="E759" s="2" t="s">
        <v>3052</v>
      </c>
      <c r="F759" s="2">
        <v>102</v>
      </c>
      <c r="G759" s="2">
        <v>71</v>
      </c>
      <c r="H759" s="2" t="s">
        <v>3813</v>
      </c>
      <c r="I759" s="6">
        <f>VLOOKUP(A759, sales!A:F, 6,FALSE)</f>
        <v>188</v>
      </c>
      <c r="J759" s="7">
        <f>VLOOKUP(A759, sales!A:F, 1,FALSE)</f>
        <v>757</v>
      </c>
      <c r="K759" s="7">
        <f>VLOOKUP(A759, sales!A:F, 2,FALSE)</f>
        <v>160</v>
      </c>
      <c r="L759" s="7">
        <f>VLOOKUP(A759, sales!A:F, 3,FALSE)</f>
        <v>878</v>
      </c>
      <c r="M759" s="7">
        <f>VLOOKUP(A759, sales!A:F, 4,FALSE)</f>
        <v>94</v>
      </c>
      <c r="N759" s="7">
        <f>VLOOKUP(A759, sales!A:F, 5,FALSE)</f>
        <v>2</v>
      </c>
      <c r="O759" s="5">
        <f>VLOOKUP(K759, orders!A:I, 1,FALSE)</f>
        <v>160</v>
      </c>
      <c r="P759" s="7">
        <f>VLOOKUP(K759, orders!A:I, 2,FALSE)</f>
        <v>725</v>
      </c>
      <c r="Q759" s="7">
        <f>VLOOKUP(K759, orders!A:I, 3,FALSE)</f>
        <v>41442</v>
      </c>
      <c r="R759" s="10">
        <f>VLOOKUP(K759, orders!A:I, 4,FALSE)</f>
        <v>44408</v>
      </c>
      <c r="S759" s="11">
        <f>VLOOKUP(K759, orders!A:I, 5,FALSE)</f>
        <v>44414</v>
      </c>
      <c r="T759" s="7" t="str">
        <f>VLOOKUP(K759, orders!A:I, 6,FALSE)</f>
        <v>Non-binary</v>
      </c>
      <c r="U759" s="7">
        <f>VLOOKUP(K759, orders!A:I, 7,FALSE)</f>
        <v>23</v>
      </c>
      <c r="V759" s="7" t="str">
        <f>VLOOKUP(K759, orders!A:I, 8,FALSE)</f>
        <v>Northern Territory</v>
      </c>
      <c r="W759" s="5">
        <f>VLOOKUP(P759, customers!A:D, 1, FALSE)</f>
        <v>725</v>
      </c>
      <c r="X759" s="7" t="str">
        <f>VLOOKUP(P759, customers!A:D, 2, FALSE)</f>
        <v>Bucky Cragell</v>
      </c>
      <c r="Y759" s="7"/>
    </row>
    <row r="760" spans="1:25">
      <c r="A760" s="2">
        <v>758</v>
      </c>
      <c r="B760" s="2" t="s">
        <v>3466</v>
      </c>
      <c r="C760" s="2" t="s">
        <v>3790</v>
      </c>
      <c r="D760" s="2" t="s">
        <v>3030</v>
      </c>
      <c r="E760" s="2" t="s">
        <v>3052</v>
      </c>
      <c r="F760" s="2">
        <v>102</v>
      </c>
      <c r="G760" s="2">
        <v>64</v>
      </c>
      <c r="H760" s="2" t="s">
        <v>3814</v>
      </c>
      <c r="I760" s="6">
        <f>VLOOKUP(A760, sales!A:F, 6,FALSE)</f>
        <v>276</v>
      </c>
      <c r="J760" s="7">
        <f>VLOOKUP(A760, sales!A:F, 1,FALSE)</f>
        <v>758</v>
      </c>
      <c r="K760" s="7">
        <f>VLOOKUP(A760, sales!A:F, 2,FALSE)</f>
        <v>160</v>
      </c>
      <c r="L760" s="7">
        <f>VLOOKUP(A760, sales!A:F, 3,FALSE)</f>
        <v>134</v>
      </c>
      <c r="M760" s="7">
        <f>VLOOKUP(A760, sales!A:F, 4,FALSE)</f>
        <v>92</v>
      </c>
      <c r="N760" s="7">
        <f>VLOOKUP(A760, sales!A:F, 5,FALSE)</f>
        <v>3</v>
      </c>
      <c r="O760" s="5">
        <f>VLOOKUP(K760, orders!A:I, 1,FALSE)</f>
        <v>160</v>
      </c>
      <c r="P760" s="7">
        <f>VLOOKUP(K760, orders!A:I, 2,FALSE)</f>
        <v>725</v>
      </c>
      <c r="Q760" s="7">
        <f>VLOOKUP(K760, orders!A:I, 3,FALSE)</f>
        <v>41442</v>
      </c>
      <c r="R760" s="10">
        <f>VLOOKUP(K760, orders!A:I, 4,FALSE)</f>
        <v>44408</v>
      </c>
      <c r="S760" s="11">
        <f>VLOOKUP(K760, orders!A:I, 5,FALSE)</f>
        <v>44414</v>
      </c>
      <c r="T760" s="7" t="str">
        <f>VLOOKUP(K760, orders!A:I, 6,FALSE)</f>
        <v>Non-binary</v>
      </c>
      <c r="U760" s="7">
        <f>VLOOKUP(K760, orders!A:I, 7,FALSE)</f>
        <v>23</v>
      </c>
      <c r="V760" s="7" t="str">
        <f>VLOOKUP(K760, orders!A:I, 8,FALSE)</f>
        <v>Northern Territory</v>
      </c>
      <c r="W760" s="5">
        <f>VLOOKUP(P760, customers!A:D, 1, FALSE)</f>
        <v>725</v>
      </c>
      <c r="X760" s="7" t="str">
        <f>VLOOKUP(P760, customers!A:D, 2, FALSE)</f>
        <v>Bucky Cragell</v>
      </c>
      <c r="Y760" s="7"/>
    </row>
    <row r="761" spans="1:25">
      <c r="A761" s="2">
        <v>759</v>
      </c>
      <c r="B761" s="2" t="s">
        <v>3466</v>
      </c>
      <c r="C761" s="2" t="s">
        <v>3790</v>
      </c>
      <c r="D761" s="2" t="s">
        <v>3032</v>
      </c>
      <c r="E761" s="2" t="s">
        <v>3052</v>
      </c>
      <c r="F761" s="2">
        <v>102</v>
      </c>
      <c r="G761" s="2">
        <v>77</v>
      </c>
      <c r="H761" s="2" t="s">
        <v>3815</v>
      </c>
      <c r="I761" s="6">
        <f>VLOOKUP(A761, sales!A:F, 6,FALSE)</f>
        <v>97</v>
      </c>
      <c r="J761" s="7">
        <f>VLOOKUP(A761, sales!A:F, 1,FALSE)</f>
        <v>759</v>
      </c>
      <c r="K761" s="7">
        <f>VLOOKUP(A761, sales!A:F, 2,FALSE)</f>
        <v>160</v>
      </c>
      <c r="L761" s="7">
        <f>VLOOKUP(A761, sales!A:F, 3,FALSE)</f>
        <v>951</v>
      </c>
      <c r="M761" s="7">
        <f>VLOOKUP(A761, sales!A:F, 4,FALSE)</f>
        <v>97</v>
      </c>
      <c r="N761" s="7">
        <f>VLOOKUP(A761, sales!A:F, 5,FALSE)</f>
        <v>1</v>
      </c>
      <c r="O761" s="5">
        <f>VLOOKUP(K761, orders!A:I, 1,FALSE)</f>
        <v>160</v>
      </c>
      <c r="P761" s="7">
        <f>VLOOKUP(K761, orders!A:I, 2,FALSE)</f>
        <v>725</v>
      </c>
      <c r="Q761" s="7">
        <f>VLOOKUP(K761, orders!A:I, 3,FALSE)</f>
        <v>41442</v>
      </c>
      <c r="R761" s="10">
        <f>VLOOKUP(K761, orders!A:I, 4,FALSE)</f>
        <v>44408</v>
      </c>
      <c r="S761" s="11">
        <f>VLOOKUP(K761, orders!A:I, 5,FALSE)</f>
        <v>44414</v>
      </c>
      <c r="T761" s="7" t="str">
        <f>VLOOKUP(K761, orders!A:I, 6,FALSE)</f>
        <v>Non-binary</v>
      </c>
      <c r="U761" s="7">
        <f>VLOOKUP(K761, orders!A:I, 7,FALSE)</f>
        <v>23</v>
      </c>
      <c r="V761" s="7" t="str">
        <f>VLOOKUP(K761, orders!A:I, 8,FALSE)</f>
        <v>Northern Territory</v>
      </c>
      <c r="W761" s="5">
        <f>VLOOKUP(P761, customers!A:D, 1, FALSE)</f>
        <v>725</v>
      </c>
      <c r="X761" s="7" t="str">
        <f>VLOOKUP(P761, customers!A:D, 2, FALSE)</f>
        <v>Bucky Cragell</v>
      </c>
      <c r="Y761" s="7"/>
    </row>
    <row r="762" spans="1:25">
      <c r="A762" s="2">
        <v>760</v>
      </c>
      <c r="B762" s="2" t="s">
        <v>3466</v>
      </c>
      <c r="C762" s="2" t="s">
        <v>3790</v>
      </c>
      <c r="D762" s="2" t="s">
        <v>3023</v>
      </c>
      <c r="E762" s="2" t="s">
        <v>3058</v>
      </c>
      <c r="F762" s="2">
        <v>102</v>
      </c>
      <c r="G762" s="2">
        <v>45</v>
      </c>
      <c r="H762" s="2" t="s">
        <v>3816</v>
      </c>
      <c r="I762" s="6">
        <f>VLOOKUP(A762, sales!A:F, 6,FALSE)</f>
        <v>208</v>
      </c>
      <c r="J762" s="7">
        <f>VLOOKUP(A762, sales!A:F, 1,FALSE)</f>
        <v>760</v>
      </c>
      <c r="K762" s="7">
        <f>VLOOKUP(A762, sales!A:F, 2,FALSE)</f>
        <v>161</v>
      </c>
      <c r="L762" s="7">
        <f>VLOOKUP(A762, sales!A:F, 3,FALSE)</f>
        <v>48</v>
      </c>
      <c r="M762" s="7">
        <f>VLOOKUP(A762, sales!A:F, 4,FALSE)</f>
        <v>104</v>
      </c>
      <c r="N762" s="7">
        <f>VLOOKUP(A762, sales!A:F, 5,FALSE)</f>
        <v>2</v>
      </c>
      <c r="O762" s="5">
        <f>VLOOKUP(K762, orders!A:I, 1,FALSE)</f>
        <v>161</v>
      </c>
      <c r="P762" s="7">
        <f>VLOOKUP(K762, orders!A:I, 2,FALSE)</f>
        <v>566</v>
      </c>
      <c r="Q762" s="7">
        <f>VLOOKUP(K762, orders!A:I, 3,FALSE)</f>
        <v>45840</v>
      </c>
      <c r="R762" s="10">
        <f>VLOOKUP(K762, orders!A:I, 4,FALSE)</f>
        <v>44277</v>
      </c>
      <c r="S762" s="11">
        <f>VLOOKUP(K762, orders!A:I, 5,FALSE)</f>
        <v>44297</v>
      </c>
      <c r="T762" s="7" t="str">
        <f>VLOOKUP(K762, orders!A:I, 6,FALSE)</f>
        <v>Male</v>
      </c>
      <c r="U762" s="7">
        <f>VLOOKUP(K762, orders!A:I, 7,FALSE)</f>
        <v>23</v>
      </c>
      <c r="V762" s="7" t="str">
        <f>VLOOKUP(K762, orders!A:I, 8,FALSE)</f>
        <v>Tasmania</v>
      </c>
      <c r="W762" s="5">
        <f>VLOOKUP(P762, customers!A:D, 1, FALSE)</f>
        <v>566</v>
      </c>
      <c r="X762" s="7" t="str">
        <f>VLOOKUP(P762, customers!A:D, 2, FALSE)</f>
        <v>Melissa Partkya</v>
      </c>
      <c r="Y762" s="7"/>
    </row>
    <row r="763" spans="1:25">
      <c r="A763" s="2">
        <v>761</v>
      </c>
      <c r="B763" s="2" t="s">
        <v>3466</v>
      </c>
      <c r="C763" s="2" t="s">
        <v>3790</v>
      </c>
      <c r="D763" s="2" t="s">
        <v>3026</v>
      </c>
      <c r="E763" s="2" t="s">
        <v>3058</v>
      </c>
      <c r="F763" s="2">
        <v>102</v>
      </c>
      <c r="G763" s="2">
        <v>49</v>
      </c>
      <c r="H763" s="2" t="s">
        <v>3817</v>
      </c>
      <c r="I763" s="6">
        <f>VLOOKUP(A763, sales!A:F, 6,FALSE)</f>
        <v>198</v>
      </c>
      <c r="J763" s="7">
        <f>VLOOKUP(A763, sales!A:F, 1,FALSE)</f>
        <v>761</v>
      </c>
      <c r="K763" s="7">
        <f>VLOOKUP(A763, sales!A:F, 2,FALSE)</f>
        <v>161</v>
      </c>
      <c r="L763" s="7">
        <f>VLOOKUP(A763, sales!A:F, 3,FALSE)</f>
        <v>1177</v>
      </c>
      <c r="M763" s="7">
        <f>VLOOKUP(A763, sales!A:F, 4,FALSE)</f>
        <v>99</v>
      </c>
      <c r="N763" s="7">
        <f>VLOOKUP(A763, sales!A:F, 5,FALSE)</f>
        <v>2</v>
      </c>
      <c r="O763" s="5">
        <f>VLOOKUP(K763, orders!A:I, 1,FALSE)</f>
        <v>161</v>
      </c>
      <c r="P763" s="7">
        <f>VLOOKUP(K763, orders!A:I, 2,FALSE)</f>
        <v>566</v>
      </c>
      <c r="Q763" s="7">
        <f>VLOOKUP(K763, orders!A:I, 3,FALSE)</f>
        <v>45840</v>
      </c>
      <c r="R763" s="10">
        <f>VLOOKUP(K763, orders!A:I, 4,FALSE)</f>
        <v>44277</v>
      </c>
      <c r="S763" s="11">
        <f>VLOOKUP(K763, orders!A:I, 5,FALSE)</f>
        <v>44297</v>
      </c>
      <c r="T763" s="7" t="str">
        <f>VLOOKUP(K763, orders!A:I, 6,FALSE)</f>
        <v>Male</v>
      </c>
      <c r="U763" s="7">
        <f>VLOOKUP(K763, orders!A:I, 7,FALSE)</f>
        <v>23</v>
      </c>
      <c r="V763" s="7" t="str">
        <f>VLOOKUP(K763, orders!A:I, 8,FALSE)</f>
        <v>Tasmania</v>
      </c>
      <c r="W763" s="5">
        <f>VLOOKUP(P763, customers!A:D, 1, FALSE)</f>
        <v>566</v>
      </c>
      <c r="X763" s="7" t="str">
        <f>VLOOKUP(P763, customers!A:D, 2, FALSE)</f>
        <v>Melissa Partkya</v>
      </c>
      <c r="Y763" s="7"/>
    </row>
    <row r="764" spans="1:25">
      <c r="A764" s="2">
        <v>762</v>
      </c>
      <c r="B764" s="2" t="s">
        <v>3466</v>
      </c>
      <c r="C764" s="2" t="s">
        <v>3790</v>
      </c>
      <c r="D764" s="2" t="s">
        <v>3028</v>
      </c>
      <c r="E764" s="2" t="s">
        <v>3058</v>
      </c>
      <c r="F764" s="2">
        <v>102</v>
      </c>
      <c r="G764" s="2">
        <v>52</v>
      </c>
      <c r="H764" s="2" t="s">
        <v>3818</v>
      </c>
      <c r="I764" s="6">
        <f>VLOOKUP(A764, sales!A:F, 6,FALSE)</f>
        <v>96</v>
      </c>
      <c r="J764" s="7">
        <f>VLOOKUP(A764, sales!A:F, 1,FALSE)</f>
        <v>762</v>
      </c>
      <c r="K764" s="7">
        <f>VLOOKUP(A764, sales!A:F, 2,FALSE)</f>
        <v>161</v>
      </c>
      <c r="L764" s="7">
        <f>VLOOKUP(A764, sales!A:F, 3,FALSE)</f>
        <v>936</v>
      </c>
      <c r="M764" s="7">
        <f>VLOOKUP(A764, sales!A:F, 4,FALSE)</f>
        <v>96</v>
      </c>
      <c r="N764" s="7">
        <f>VLOOKUP(A764, sales!A:F, 5,FALSE)</f>
        <v>1</v>
      </c>
      <c r="O764" s="5">
        <f>VLOOKUP(K764, orders!A:I, 1,FALSE)</f>
        <v>161</v>
      </c>
      <c r="P764" s="7">
        <f>VLOOKUP(K764, orders!A:I, 2,FALSE)</f>
        <v>566</v>
      </c>
      <c r="Q764" s="7">
        <f>VLOOKUP(K764, orders!A:I, 3,FALSE)</f>
        <v>45840</v>
      </c>
      <c r="R764" s="10">
        <f>VLOOKUP(K764, orders!A:I, 4,FALSE)</f>
        <v>44277</v>
      </c>
      <c r="S764" s="11">
        <f>VLOOKUP(K764, orders!A:I, 5,FALSE)</f>
        <v>44297</v>
      </c>
      <c r="T764" s="7" t="str">
        <f>VLOOKUP(K764, orders!A:I, 6,FALSE)</f>
        <v>Male</v>
      </c>
      <c r="U764" s="7">
        <f>VLOOKUP(K764, orders!A:I, 7,FALSE)</f>
        <v>23</v>
      </c>
      <c r="V764" s="7" t="str">
        <f>VLOOKUP(K764, orders!A:I, 8,FALSE)</f>
        <v>Tasmania</v>
      </c>
      <c r="W764" s="5">
        <f>VLOOKUP(P764, customers!A:D, 1, FALSE)</f>
        <v>566</v>
      </c>
      <c r="X764" s="7" t="str">
        <f>VLOOKUP(P764, customers!A:D, 2, FALSE)</f>
        <v>Melissa Partkya</v>
      </c>
      <c r="Y764" s="7"/>
    </row>
    <row r="765" spans="1:25">
      <c r="A765" s="2">
        <v>763</v>
      </c>
      <c r="B765" s="2" t="s">
        <v>3466</v>
      </c>
      <c r="C765" s="2" t="s">
        <v>3790</v>
      </c>
      <c r="D765" s="2" t="s">
        <v>3030</v>
      </c>
      <c r="E765" s="2" t="s">
        <v>3058</v>
      </c>
      <c r="F765" s="2">
        <v>102</v>
      </c>
      <c r="G765" s="2">
        <v>45</v>
      </c>
      <c r="H765" s="2" t="s">
        <v>3819</v>
      </c>
      <c r="I765" s="6">
        <f>VLOOKUP(A765, sales!A:F, 6,FALSE)</f>
        <v>180</v>
      </c>
      <c r="J765" s="7">
        <f>VLOOKUP(A765, sales!A:F, 1,FALSE)</f>
        <v>763</v>
      </c>
      <c r="K765" s="7">
        <f>VLOOKUP(A765, sales!A:F, 2,FALSE)</f>
        <v>161</v>
      </c>
      <c r="L765" s="7">
        <f>VLOOKUP(A765, sales!A:F, 3,FALSE)</f>
        <v>1041</v>
      </c>
      <c r="M765" s="7">
        <f>VLOOKUP(A765, sales!A:F, 4,FALSE)</f>
        <v>90</v>
      </c>
      <c r="N765" s="7">
        <f>VLOOKUP(A765, sales!A:F, 5,FALSE)</f>
        <v>2</v>
      </c>
      <c r="O765" s="5">
        <f>VLOOKUP(K765, orders!A:I, 1,FALSE)</f>
        <v>161</v>
      </c>
      <c r="P765" s="7">
        <f>VLOOKUP(K765, orders!A:I, 2,FALSE)</f>
        <v>566</v>
      </c>
      <c r="Q765" s="7">
        <f>VLOOKUP(K765, orders!A:I, 3,FALSE)</f>
        <v>45840</v>
      </c>
      <c r="R765" s="10">
        <f>VLOOKUP(K765, orders!A:I, 4,FALSE)</f>
        <v>44277</v>
      </c>
      <c r="S765" s="11">
        <f>VLOOKUP(K765, orders!A:I, 5,FALSE)</f>
        <v>44297</v>
      </c>
      <c r="T765" s="7" t="str">
        <f>VLOOKUP(K765, orders!A:I, 6,FALSE)</f>
        <v>Male</v>
      </c>
      <c r="U765" s="7">
        <f>VLOOKUP(K765, orders!A:I, 7,FALSE)</f>
        <v>23</v>
      </c>
      <c r="V765" s="7" t="str">
        <f>VLOOKUP(K765, orders!A:I, 8,FALSE)</f>
        <v>Tasmania</v>
      </c>
      <c r="W765" s="5">
        <f>VLOOKUP(P765, customers!A:D, 1, FALSE)</f>
        <v>566</v>
      </c>
      <c r="X765" s="7" t="str">
        <f>VLOOKUP(P765, customers!A:D, 2, FALSE)</f>
        <v>Melissa Partkya</v>
      </c>
      <c r="Y765" s="7"/>
    </row>
    <row r="766" spans="1:25">
      <c r="A766" s="2">
        <v>764</v>
      </c>
      <c r="B766" s="2" t="s">
        <v>3466</v>
      </c>
      <c r="C766" s="2" t="s">
        <v>3790</v>
      </c>
      <c r="D766" s="2" t="s">
        <v>3032</v>
      </c>
      <c r="E766" s="2" t="s">
        <v>3058</v>
      </c>
      <c r="F766" s="2">
        <v>102</v>
      </c>
      <c r="G766" s="2">
        <v>47</v>
      </c>
      <c r="H766" s="2" t="s">
        <v>3820</v>
      </c>
      <c r="I766" s="6">
        <f>VLOOKUP(A766, sales!A:F, 6,FALSE)</f>
        <v>236</v>
      </c>
      <c r="J766" s="7">
        <f>VLOOKUP(A766, sales!A:F, 1,FALSE)</f>
        <v>764</v>
      </c>
      <c r="K766" s="7">
        <f>VLOOKUP(A766, sales!A:F, 2,FALSE)</f>
        <v>161</v>
      </c>
      <c r="L766" s="7">
        <f>VLOOKUP(A766, sales!A:F, 3,FALSE)</f>
        <v>483</v>
      </c>
      <c r="M766" s="7">
        <f>VLOOKUP(A766, sales!A:F, 4,FALSE)</f>
        <v>118</v>
      </c>
      <c r="N766" s="7">
        <f>VLOOKUP(A766, sales!A:F, 5,FALSE)</f>
        <v>2</v>
      </c>
      <c r="O766" s="5">
        <f>VLOOKUP(K766, orders!A:I, 1,FALSE)</f>
        <v>161</v>
      </c>
      <c r="P766" s="7">
        <f>VLOOKUP(K766, orders!A:I, 2,FALSE)</f>
        <v>566</v>
      </c>
      <c r="Q766" s="7">
        <f>VLOOKUP(K766, orders!A:I, 3,FALSE)</f>
        <v>45840</v>
      </c>
      <c r="R766" s="10">
        <f>VLOOKUP(K766, orders!A:I, 4,FALSE)</f>
        <v>44277</v>
      </c>
      <c r="S766" s="11">
        <f>VLOOKUP(K766, orders!A:I, 5,FALSE)</f>
        <v>44297</v>
      </c>
      <c r="T766" s="7" t="str">
        <f>VLOOKUP(K766, orders!A:I, 6,FALSE)</f>
        <v>Male</v>
      </c>
      <c r="U766" s="7">
        <f>VLOOKUP(K766, orders!A:I, 7,FALSE)</f>
        <v>23</v>
      </c>
      <c r="V766" s="7" t="str">
        <f>VLOOKUP(K766, orders!A:I, 8,FALSE)</f>
        <v>Tasmania</v>
      </c>
      <c r="W766" s="5">
        <f>VLOOKUP(P766, customers!A:D, 1, FALSE)</f>
        <v>566</v>
      </c>
      <c r="X766" s="7" t="str">
        <f>VLOOKUP(P766, customers!A:D, 2, FALSE)</f>
        <v>Melissa Partkya</v>
      </c>
      <c r="Y766" s="7"/>
    </row>
    <row r="767" spans="1:25">
      <c r="A767" s="2">
        <v>765</v>
      </c>
      <c r="B767" s="2" t="s">
        <v>3466</v>
      </c>
      <c r="C767" s="2" t="s">
        <v>3790</v>
      </c>
      <c r="D767" s="2" t="s">
        <v>3023</v>
      </c>
      <c r="E767" s="2" t="s">
        <v>3064</v>
      </c>
      <c r="F767" s="2">
        <v>102</v>
      </c>
      <c r="G767" s="2">
        <v>54</v>
      </c>
      <c r="H767" s="2" t="s">
        <v>3821</v>
      </c>
      <c r="I767" s="6">
        <f>VLOOKUP(A767, sales!A:F, 6,FALSE)</f>
        <v>294</v>
      </c>
      <c r="J767" s="7">
        <f>VLOOKUP(A767, sales!A:F, 1,FALSE)</f>
        <v>765</v>
      </c>
      <c r="K767" s="7">
        <f>VLOOKUP(A767, sales!A:F, 2,FALSE)</f>
        <v>161</v>
      </c>
      <c r="L767" s="7">
        <f>VLOOKUP(A767, sales!A:F, 3,FALSE)</f>
        <v>525</v>
      </c>
      <c r="M767" s="7">
        <f>VLOOKUP(A767, sales!A:F, 4,FALSE)</f>
        <v>98</v>
      </c>
      <c r="N767" s="7">
        <f>VLOOKUP(A767, sales!A:F, 5,FALSE)</f>
        <v>3</v>
      </c>
      <c r="O767" s="5">
        <f>VLOOKUP(K767, orders!A:I, 1,FALSE)</f>
        <v>161</v>
      </c>
      <c r="P767" s="7">
        <f>VLOOKUP(K767, orders!A:I, 2,FALSE)</f>
        <v>566</v>
      </c>
      <c r="Q767" s="7">
        <f>VLOOKUP(K767, orders!A:I, 3,FALSE)</f>
        <v>45840</v>
      </c>
      <c r="R767" s="10">
        <f>VLOOKUP(K767, orders!A:I, 4,FALSE)</f>
        <v>44277</v>
      </c>
      <c r="S767" s="11">
        <f>VLOOKUP(K767, orders!A:I, 5,FALSE)</f>
        <v>44297</v>
      </c>
      <c r="T767" s="7" t="str">
        <f>VLOOKUP(K767, orders!A:I, 6,FALSE)</f>
        <v>Male</v>
      </c>
      <c r="U767" s="7">
        <f>VLOOKUP(K767, orders!A:I, 7,FALSE)</f>
        <v>23</v>
      </c>
      <c r="V767" s="7" t="str">
        <f>VLOOKUP(K767, orders!A:I, 8,FALSE)</f>
        <v>Tasmania</v>
      </c>
      <c r="W767" s="5">
        <f>VLOOKUP(P767, customers!A:D, 1, FALSE)</f>
        <v>566</v>
      </c>
      <c r="X767" s="7" t="str">
        <f>VLOOKUP(P767, customers!A:D, 2, FALSE)</f>
        <v>Melissa Partkya</v>
      </c>
      <c r="Y767" s="7"/>
    </row>
    <row r="768" spans="1:25">
      <c r="A768" s="2">
        <v>766</v>
      </c>
      <c r="B768" s="2" t="s">
        <v>3466</v>
      </c>
      <c r="C768" s="2" t="s">
        <v>3790</v>
      </c>
      <c r="D768" s="2" t="s">
        <v>3026</v>
      </c>
      <c r="E768" s="2" t="s">
        <v>3064</v>
      </c>
      <c r="F768" s="2">
        <v>102</v>
      </c>
      <c r="G768" s="2">
        <v>73</v>
      </c>
      <c r="H768" s="2" t="s">
        <v>3822</v>
      </c>
      <c r="I768" s="6">
        <f>VLOOKUP(A768, sales!A:F, 6,FALSE)</f>
        <v>312</v>
      </c>
      <c r="J768" s="7">
        <f>VLOOKUP(A768, sales!A:F, 1,FALSE)</f>
        <v>766</v>
      </c>
      <c r="K768" s="7">
        <f>VLOOKUP(A768, sales!A:F, 2,FALSE)</f>
        <v>161</v>
      </c>
      <c r="L768" s="7">
        <f>VLOOKUP(A768, sales!A:F, 3,FALSE)</f>
        <v>63</v>
      </c>
      <c r="M768" s="7">
        <f>VLOOKUP(A768, sales!A:F, 4,FALSE)</f>
        <v>104</v>
      </c>
      <c r="N768" s="7">
        <f>VLOOKUP(A768, sales!A:F, 5,FALSE)</f>
        <v>3</v>
      </c>
      <c r="O768" s="5">
        <f>VLOOKUP(K768, orders!A:I, 1,FALSE)</f>
        <v>161</v>
      </c>
      <c r="P768" s="7">
        <f>VLOOKUP(K768, orders!A:I, 2,FALSE)</f>
        <v>566</v>
      </c>
      <c r="Q768" s="7">
        <f>VLOOKUP(K768, orders!A:I, 3,FALSE)</f>
        <v>45840</v>
      </c>
      <c r="R768" s="10">
        <f>VLOOKUP(K768, orders!A:I, 4,FALSE)</f>
        <v>44277</v>
      </c>
      <c r="S768" s="11">
        <f>VLOOKUP(K768, orders!A:I, 5,FALSE)</f>
        <v>44297</v>
      </c>
      <c r="T768" s="7" t="str">
        <f>VLOOKUP(K768, orders!A:I, 6,FALSE)</f>
        <v>Male</v>
      </c>
      <c r="U768" s="7">
        <f>VLOOKUP(K768, orders!A:I, 7,FALSE)</f>
        <v>23</v>
      </c>
      <c r="V768" s="7" t="str">
        <f>VLOOKUP(K768, orders!A:I, 8,FALSE)</f>
        <v>Tasmania</v>
      </c>
      <c r="W768" s="5">
        <f>VLOOKUP(P768, customers!A:D, 1, FALSE)</f>
        <v>566</v>
      </c>
      <c r="X768" s="7" t="str">
        <f>VLOOKUP(P768, customers!A:D, 2, FALSE)</f>
        <v>Melissa Partkya</v>
      </c>
      <c r="Y768" s="7"/>
    </row>
    <row r="769" spans="1:25">
      <c r="A769" s="2">
        <v>767</v>
      </c>
      <c r="B769" s="2" t="s">
        <v>3466</v>
      </c>
      <c r="C769" s="2" t="s">
        <v>3790</v>
      </c>
      <c r="D769" s="2" t="s">
        <v>3028</v>
      </c>
      <c r="E769" s="2" t="s">
        <v>3064</v>
      </c>
      <c r="F769" s="2">
        <v>102</v>
      </c>
      <c r="G769" s="2">
        <v>77</v>
      </c>
      <c r="H769" s="2" t="s">
        <v>3823</v>
      </c>
      <c r="I769" s="6">
        <f>VLOOKUP(A769, sales!A:F, 6,FALSE)</f>
        <v>204</v>
      </c>
      <c r="J769" s="7">
        <f>VLOOKUP(A769, sales!A:F, 1,FALSE)</f>
        <v>767</v>
      </c>
      <c r="K769" s="7">
        <f>VLOOKUP(A769, sales!A:F, 2,FALSE)</f>
        <v>161</v>
      </c>
      <c r="L769" s="7">
        <f>VLOOKUP(A769, sales!A:F, 3,FALSE)</f>
        <v>517</v>
      </c>
      <c r="M769" s="7">
        <f>VLOOKUP(A769, sales!A:F, 4,FALSE)</f>
        <v>102</v>
      </c>
      <c r="N769" s="7">
        <f>VLOOKUP(A769, sales!A:F, 5,FALSE)</f>
        <v>2</v>
      </c>
      <c r="O769" s="5">
        <f>VLOOKUP(K769, orders!A:I, 1,FALSE)</f>
        <v>161</v>
      </c>
      <c r="P769" s="7">
        <f>VLOOKUP(K769, orders!A:I, 2,FALSE)</f>
        <v>566</v>
      </c>
      <c r="Q769" s="7">
        <f>VLOOKUP(K769, orders!A:I, 3,FALSE)</f>
        <v>45840</v>
      </c>
      <c r="R769" s="10">
        <f>VLOOKUP(K769, orders!A:I, 4,FALSE)</f>
        <v>44277</v>
      </c>
      <c r="S769" s="11">
        <f>VLOOKUP(K769, orders!A:I, 5,FALSE)</f>
        <v>44297</v>
      </c>
      <c r="T769" s="7" t="str">
        <f>VLOOKUP(K769, orders!A:I, 6,FALSE)</f>
        <v>Male</v>
      </c>
      <c r="U769" s="7">
        <f>VLOOKUP(K769, orders!A:I, 7,FALSE)</f>
        <v>23</v>
      </c>
      <c r="V769" s="7" t="str">
        <f>VLOOKUP(K769, orders!A:I, 8,FALSE)</f>
        <v>Tasmania</v>
      </c>
      <c r="W769" s="5">
        <f>VLOOKUP(P769, customers!A:D, 1, FALSE)</f>
        <v>566</v>
      </c>
      <c r="X769" s="7" t="str">
        <f>VLOOKUP(P769, customers!A:D, 2, FALSE)</f>
        <v>Melissa Partkya</v>
      </c>
      <c r="Y769" s="7"/>
    </row>
    <row r="770" spans="1:25">
      <c r="A770" s="2">
        <v>768</v>
      </c>
      <c r="B770" s="2" t="s">
        <v>3466</v>
      </c>
      <c r="C770" s="2" t="s">
        <v>3790</v>
      </c>
      <c r="D770" s="2" t="s">
        <v>3030</v>
      </c>
      <c r="E770" s="2" t="s">
        <v>3064</v>
      </c>
      <c r="F770" s="2">
        <v>102</v>
      </c>
      <c r="G770" s="2">
        <v>65</v>
      </c>
      <c r="H770" s="2" t="s">
        <v>3824</v>
      </c>
      <c r="I770" s="6">
        <f>VLOOKUP(A770, sales!A:F, 6,FALSE)</f>
        <v>94</v>
      </c>
      <c r="J770" s="7">
        <f>VLOOKUP(A770, sales!A:F, 1,FALSE)</f>
        <v>768</v>
      </c>
      <c r="K770" s="7">
        <f>VLOOKUP(A770, sales!A:F, 2,FALSE)</f>
        <v>162</v>
      </c>
      <c r="L770" s="7">
        <f>VLOOKUP(A770, sales!A:F, 3,FALSE)</f>
        <v>896</v>
      </c>
      <c r="M770" s="7">
        <f>VLOOKUP(A770, sales!A:F, 4,FALSE)</f>
        <v>94</v>
      </c>
      <c r="N770" s="7">
        <f>VLOOKUP(A770, sales!A:F, 5,FALSE)</f>
        <v>1</v>
      </c>
      <c r="O770" s="5">
        <f>VLOOKUP(K770, orders!A:I, 1,FALSE)</f>
        <v>162</v>
      </c>
      <c r="P770" s="7">
        <f>VLOOKUP(K770, orders!A:I, 2,FALSE)</f>
        <v>431</v>
      </c>
      <c r="Q770" s="7">
        <f>VLOOKUP(K770, orders!A:I, 3,FALSE)</f>
        <v>20238</v>
      </c>
      <c r="R770" s="10">
        <f>VLOOKUP(K770, orders!A:I, 4,FALSE)</f>
        <v>44311</v>
      </c>
      <c r="S770" s="11">
        <f>VLOOKUP(K770, orders!A:I, 5,FALSE)</f>
        <v>44321</v>
      </c>
      <c r="T770" s="7" t="str">
        <f>VLOOKUP(K770, orders!A:I, 6,FALSE)</f>
        <v>Agender</v>
      </c>
      <c r="U770" s="7">
        <f>VLOOKUP(K770, orders!A:I, 7,FALSE)</f>
        <v>41</v>
      </c>
      <c r="V770" s="7" t="str">
        <f>VLOOKUP(K770, orders!A:I, 8,FALSE)</f>
        <v>Victoria</v>
      </c>
      <c r="W770" s="5">
        <f>VLOOKUP(P770, customers!A:D, 1, FALSE)</f>
        <v>431</v>
      </c>
      <c r="X770" s="7" t="str">
        <f>VLOOKUP(P770, customers!A:D, 2, FALSE)</f>
        <v>Ronni Gruszczak</v>
      </c>
      <c r="Y770" s="7"/>
    </row>
    <row r="771" spans="1:25">
      <c r="A771" s="2">
        <v>769</v>
      </c>
      <c r="B771" s="2" t="s">
        <v>3466</v>
      </c>
      <c r="C771" s="2" t="s">
        <v>3790</v>
      </c>
      <c r="D771" s="2" t="s">
        <v>3032</v>
      </c>
      <c r="E771" s="2" t="s">
        <v>3064</v>
      </c>
      <c r="F771" s="2">
        <v>102</v>
      </c>
      <c r="G771" s="2">
        <v>42</v>
      </c>
      <c r="H771" s="2" t="s">
        <v>3825</v>
      </c>
      <c r="I771" s="6">
        <f>VLOOKUP(A771, sales!A:F, 6,FALSE)</f>
        <v>279</v>
      </c>
      <c r="J771" s="7">
        <f>VLOOKUP(A771, sales!A:F, 1,FALSE)</f>
        <v>769</v>
      </c>
      <c r="K771" s="7">
        <f>VLOOKUP(A771, sales!A:F, 2,FALSE)</f>
        <v>162</v>
      </c>
      <c r="L771" s="7">
        <f>VLOOKUP(A771, sales!A:F, 3,FALSE)</f>
        <v>1052</v>
      </c>
      <c r="M771" s="7">
        <f>VLOOKUP(A771, sales!A:F, 4,FALSE)</f>
        <v>93</v>
      </c>
      <c r="N771" s="7">
        <f>VLOOKUP(A771, sales!A:F, 5,FALSE)</f>
        <v>3</v>
      </c>
      <c r="O771" s="5">
        <f>VLOOKUP(K771, orders!A:I, 1,FALSE)</f>
        <v>162</v>
      </c>
      <c r="P771" s="7">
        <f>VLOOKUP(K771, orders!A:I, 2,FALSE)</f>
        <v>431</v>
      </c>
      <c r="Q771" s="7">
        <f>VLOOKUP(K771, orders!A:I, 3,FALSE)</f>
        <v>20238</v>
      </c>
      <c r="R771" s="10">
        <f>VLOOKUP(K771, orders!A:I, 4,FALSE)</f>
        <v>44311</v>
      </c>
      <c r="S771" s="11">
        <f>VLOOKUP(K771, orders!A:I, 5,FALSE)</f>
        <v>44321</v>
      </c>
      <c r="T771" s="7" t="str">
        <f>VLOOKUP(K771, orders!A:I, 6,FALSE)</f>
        <v>Agender</v>
      </c>
      <c r="U771" s="7">
        <f>VLOOKUP(K771, orders!A:I, 7,FALSE)</f>
        <v>41</v>
      </c>
      <c r="V771" s="7" t="str">
        <f>VLOOKUP(K771, orders!A:I, 8,FALSE)</f>
        <v>Victoria</v>
      </c>
      <c r="W771" s="5">
        <f>VLOOKUP(P771, customers!A:D, 1, FALSE)</f>
        <v>431</v>
      </c>
      <c r="X771" s="7" t="str">
        <f>VLOOKUP(P771, customers!A:D, 2, FALSE)</f>
        <v>Ronni Gruszczak</v>
      </c>
      <c r="Y771" s="7"/>
    </row>
    <row r="772" spans="1:25">
      <c r="A772" s="2">
        <v>770</v>
      </c>
      <c r="B772" s="2" t="s">
        <v>3466</v>
      </c>
      <c r="C772" s="2" t="s">
        <v>3826</v>
      </c>
      <c r="D772" s="2" t="s">
        <v>3023</v>
      </c>
      <c r="E772" s="2" t="s">
        <v>3024</v>
      </c>
      <c r="F772" s="2">
        <v>114</v>
      </c>
      <c r="G772" s="2">
        <v>54</v>
      </c>
      <c r="H772" s="2" t="s">
        <v>3827</v>
      </c>
      <c r="I772" s="6">
        <f>VLOOKUP(A772, sales!A:F, 6,FALSE)</f>
        <v>345</v>
      </c>
      <c r="J772" s="7">
        <f>VLOOKUP(A772, sales!A:F, 1,FALSE)</f>
        <v>770</v>
      </c>
      <c r="K772" s="7">
        <f>VLOOKUP(A772, sales!A:F, 2,FALSE)</f>
        <v>162</v>
      </c>
      <c r="L772" s="7">
        <f>VLOOKUP(A772, sales!A:F, 3,FALSE)</f>
        <v>1091</v>
      </c>
      <c r="M772" s="7">
        <f>VLOOKUP(A772, sales!A:F, 4,FALSE)</f>
        <v>115</v>
      </c>
      <c r="N772" s="7">
        <f>VLOOKUP(A772, sales!A:F, 5,FALSE)</f>
        <v>3</v>
      </c>
      <c r="O772" s="5">
        <f>VLOOKUP(K772, orders!A:I, 1,FALSE)</f>
        <v>162</v>
      </c>
      <c r="P772" s="7">
        <f>VLOOKUP(K772, orders!A:I, 2,FALSE)</f>
        <v>431</v>
      </c>
      <c r="Q772" s="7">
        <f>VLOOKUP(K772, orders!A:I, 3,FALSE)</f>
        <v>20238</v>
      </c>
      <c r="R772" s="10">
        <f>VLOOKUP(K772, orders!A:I, 4,FALSE)</f>
        <v>44311</v>
      </c>
      <c r="S772" s="11">
        <f>VLOOKUP(K772, orders!A:I, 5,FALSE)</f>
        <v>44321</v>
      </c>
      <c r="T772" s="7" t="str">
        <f>VLOOKUP(K772, orders!A:I, 6,FALSE)</f>
        <v>Agender</v>
      </c>
      <c r="U772" s="7">
        <f>VLOOKUP(K772, orders!A:I, 7,FALSE)</f>
        <v>41</v>
      </c>
      <c r="V772" s="7" t="str">
        <f>VLOOKUP(K772, orders!A:I, 8,FALSE)</f>
        <v>Victoria</v>
      </c>
      <c r="W772" s="5">
        <f>VLOOKUP(P772, customers!A:D, 1, FALSE)</f>
        <v>431</v>
      </c>
      <c r="X772" s="7" t="str">
        <f>VLOOKUP(P772, customers!A:D, 2, FALSE)</f>
        <v>Ronni Gruszczak</v>
      </c>
      <c r="Y772" s="7"/>
    </row>
    <row r="773" spans="1:25">
      <c r="A773" s="2">
        <v>771</v>
      </c>
      <c r="B773" s="2" t="s">
        <v>3466</v>
      </c>
      <c r="C773" s="2" t="s">
        <v>3826</v>
      </c>
      <c r="D773" s="2" t="s">
        <v>3026</v>
      </c>
      <c r="E773" s="2" t="s">
        <v>3024</v>
      </c>
      <c r="F773" s="2">
        <v>114</v>
      </c>
      <c r="G773" s="2">
        <v>46</v>
      </c>
      <c r="H773" s="2" t="s">
        <v>3828</v>
      </c>
      <c r="I773" s="6">
        <f>VLOOKUP(A773, sales!A:F, 6,FALSE)</f>
        <v>226</v>
      </c>
      <c r="J773" s="7">
        <f>VLOOKUP(A773, sales!A:F, 1,FALSE)</f>
        <v>771</v>
      </c>
      <c r="K773" s="7">
        <f>VLOOKUP(A773, sales!A:F, 2,FALSE)</f>
        <v>162</v>
      </c>
      <c r="L773" s="7">
        <f>VLOOKUP(A773, sales!A:F, 3,FALSE)</f>
        <v>870</v>
      </c>
      <c r="M773" s="7">
        <f>VLOOKUP(A773, sales!A:F, 4,FALSE)</f>
        <v>113</v>
      </c>
      <c r="N773" s="7">
        <f>VLOOKUP(A773, sales!A:F, 5,FALSE)</f>
        <v>2</v>
      </c>
      <c r="O773" s="5">
        <f>VLOOKUP(K773, orders!A:I, 1,FALSE)</f>
        <v>162</v>
      </c>
      <c r="P773" s="7">
        <f>VLOOKUP(K773, orders!A:I, 2,FALSE)</f>
        <v>431</v>
      </c>
      <c r="Q773" s="7">
        <f>VLOOKUP(K773, orders!A:I, 3,FALSE)</f>
        <v>20238</v>
      </c>
      <c r="R773" s="10">
        <f>VLOOKUP(K773, orders!A:I, 4,FALSE)</f>
        <v>44311</v>
      </c>
      <c r="S773" s="11">
        <f>VLOOKUP(K773, orders!A:I, 5,FALSE)</f>
        <v>44321</v>
      </c>
      <c r="T773" s="7" t="str">
        <f>VLOOKUP(K773, orders!A:I, 6,FALSE)</f>
        <v>Agender</v>
      </c>
      <c r="U773" s="7">
        <f>VLOOKUP(K773, orders!A:I, 7,FALSE)</f>
        <v>41</v>
      </c>
      <c r="V773" s="7" t="str">
        <f>VLOOKUP(K773, orders!A:I, 8,FALSE)</f>
        <v>Victoria</v>
      </c>
      <c r="W773" s="5">
        <f>VLOOKUP(P773, customers!A:D, 1, FALSE)</f>
        <v>431</v>
      </c>
      <c r="X773" s="7" t="str">
        <f>VLOOKUP(P773, customers!A:D, 2, FALSE)</f>
        <v>Ronni Gruszczak</v>
      </c>
      <c r="Y773" s="7"/>
    </row>
    <row r="774" spans="1:25">
      <c r="A774" s="2">
        <v>772</v>
      </c>
      <c r="B774" s="2" t="s">
        <v>3466</v>
      </c>
      <c r="C774" s="2" t="s">
        <v>3826</v>
      </c>
      <c r="D774" s="2" t="s">
        <v>3028</v>
      </c>
      <c r="E774" s="2" t="s">
        <v>3024</v>
      </c>
      <c r="F774" s="2">
        <v>114</v>
      </c>
      <c r="G774" s="2">
        <v>55</v>
      </c>
      <c r="H774" s="2" t="s">
        <v>3829</v>
      </c>
      <c r="I774" s="6">
        <f>VLOOKUP(A774, sales!A:F, 6,FALSE)</f>
        <v>226</v>
      </c>
      <c r="J774" s="7">
        <f>VLOOKUP(A774, sales!A:F, 1,FALSE)</f>
        <v>772</v>
      </c>
      <c r="K774" s="7">
        <f>VLOOKUP(A774, sales!A:F, 2,FALSE)</f>
        <v>162</v>
      </c>
      <c r="L774" s="7">
        <f>VLOOKUP(A774, sales!A:F, 3,FALSE)</f>
        <v>849</v>
      </c>
      <c r="M774" s="7">
        <f>VLOOKUP(A774, sales!A:F, 4,FALSE)</f>
        <v>113</v>
      </c>
      <c r="N774" s="7">
        <f>VLOOKUP(A774, sales!A:F, 5,FALSE)</f>
        <v>2</v>
      </c>
      <c r="O774" s="5">
        <f>VLOOKUP(K774, orders!A:I, 1,FALSE)</f>
        <v>162</v>
      </c>
      <c r="P774" s="7">
        <f>VLOOKUP(K774, orders!A:I, 2,FALSE)</f>
        <v>431</v>
      </c>
      <c r="Q774" s="7">
        <f>VLOOKUP(K774, orders!A:I, 3,FALSE)</f>
        <v>20238</v>
      </c>
      <c r="R774" s="10">
        <f>VLOOKUP(K774, orders!A:I, 4,FALSE)</f>
        <v>44311</v>
      </c>
      <c r="S774" s="11">
        <f>VLOOKUP(K774, orders!A:I, 5,FALSE)</f>
        <v>44321</v>
      </c>
      <c r="T774" s="7" t="str">
        <f>VLOOKUP(K774, orders!A:I, 6,FALSE)</f>
        <v>Agender</v>
      </c>
      <c r="U774" s="7">
        <f>VLOOKUP(K774, orders!A:I, 7,FALSE)</f>
        <v>41</v>
      </c>
      <c r="V774" s="7" t="str">
        <f>VLOOKUP(K774, orders!A:I, 8,FALSE)</f>
        <v>Victoria</v>
      </c>
      <c r="W774" s="5">
        <f>VLOOKUP(P774, customers!A:D, 1, FALSE)</f>
        <v>431</v>
      </c>
      <c r="X774" s="7" t="str">
        <f>VLOOKUP(P774, customers!A:D, 2, FALSE)</f>
        <v>Ronni Gruszczak</v>
      </c>
      <c r="Y774" s="7"/>
    </row>
    <row r="775" spans="1:25">
      <c r="A775" s="2">
        <v>773</v>
      </c>
      <c r="B775" s="2" t="s">
        <v>3466</v>
      </c>
      <c r="C775" s="2" t="s">
        <v>3826</v>
      </c>
      <c r="D775" s="2" t="s">
        <v>3030</v>
      </c>
      <c r="E775" s="2" t="s">
        <v>3024</v>
      </c>
      <c r="F775" s="2">
        <v>114</v>
      </c>
      <c r="G775" s="2">
        <v>69</v>
      </c>
      <c r="H775" s="2" t="s">
        <v>3830</v>
      </c>
      <c r="I775" s="6">
        <f>VLOOKUP(A775, sales!A:F, 6,FALSE)</f>
        <v>192</v>
      </c>
      <c r="J775" s="7">
        <f>VLOOKUP(A775, sales!A:F, 1,FALSE)</f>
        <v>773</v>
      </c>
      <c r="K775" s="7">
        <f>VLOOKUP(A775, sales!A:F, 2,FALSE)</f>
        <v>163</v>
      </c>
      <c r="L775" s="7">
        <f>VLOOKUP(A775, sales!A:F, 3,FALSE)</f>
        <v>937</v>
      </c>
      <c r="M775" s="7">
        <f>VLOOKUP(A775, sales!A:F, 4,FALSE)</f>
        <v>96</v>
      </c>
      <c r="N775" s="7">
        <f>VLOOKUP(A775, sales!A:F, 5,FALSE)</f>
        <v>2</v>
      </c>
      <c r="O775" s="5">
        <f>VLOOKUP(K775, orders!A:I, 1,FALSE)</f>
        <v>163</v>
      </c>
      <c r="P775" s="7">
        <f>VLOOKUP(K775, orders!A:I, 2,FALSE)</f>
        <v>84</v>
      </c>
      <c r="Q775" s="7">
        <f>VLOOKUP(K775, orders!A:I, 3,FALSE)</f>
        <v>11473</v>
      </c>
      <c r="R775" s="10">
        <f>VLOOKUP(K775, orders!A:I, 4,FALSE)</f>
        <v>44359</v>
      </c>
      <c r="S775" s="11">
        <f>VLOOKUP(K775, orders!A:I, 5,FALSE)</f>
        <v>44364</v>
      </c>
      <c r="T775" s="7" t="str">
        <f>VLOOKUP(K775, orders!A:I, 6,FALSE)</f>
        <v>Female</v>
      </c>
      <c r="U775" s="7">
        <f>VLOOKUP(K775, orders!A:I, 7,FALSE)</f>
        <v>63</v>
      </c>
      <c r="V775" s="7" t="str">
        <f>VLOOKUP(K775, orders!A:I, 8,FALSE)</f>
        <v>Northern Territory</v>
      </c>
      <c r="W775" s="5">
        <f>VLOOKUP(P775, customers!A:D, 1, FALSE)</f>
        <v>84</v>
      </c>
      <c r="X775" s="7" t="str">
        <f>VLOOKUP(P775, customers!A:D, 2, FALSE)</f>
        <v>Minta Loble</v>
      </c>
      <c r="Y775" s="7"/>
    </row>
    <row r="776" spans="1:25">
      <c r="A776" s="2">
        <v>774</v>
      </c>
      <c r="B776" s="2" t="s">
        <v>3466</v>
      </c>
      <c r="C776" s="2" t="s">
        <v>3826</v>
      </c>
      <c r="D776" s="2" t="s">
        <v>3032</v>
      </c>
      <c r="E776" s="2" t="s">
        <v>3024</v>
      </c>
      <c r="F776" s="2">
        <v>114</v>
      </c>
      <c r="G776" s="2">
        <v>65</v>
      </c>
      <c r="H776" s="2" t="s">
        <v>3831</v>
      </c>
      <c r="I776" s="6">
        <f>VLOOKUP(A776, sales!A:F, 6,FALSE)</f>
        <v>109</v>
      </c>
      <c r="J776" s="7">
        <f>VLOOKUP(A776, sales!A:F, 1,FALSE)</f>
        <v>774</v>
      </c>
      <c r="K776" s="7">
        <f>VLOOKUP(A776, sales!A:F, 2,FALSE)</f>
        <v>163</v>
      </c>
      <c r="L776" s="7">
        <f>VLOOKUP(A776, sales!A:F, 3,FALSE)</f>
        <v>753</v>
      </c>
      <c r="M776" s="7">
        <f>VLOOKUP(A776, sales!A:F, 4,FALSE)</f>
        <v>109</v>
      </c>
      <c r="N776" s="7">
        <f>VLOOKUP(A776, sales!A:F, 5,FALSE)</f>
        <v>1</v>
      </c>
      <c r="O776" s="5">
        <f>VLOOKUP(K776, orders!A:I, 1,FALSE)</f>
        <v>163</v>
      </c>
      <c r="P776" s="7">
        <f>VLOOKUP(K776, orders!A:I, 2,FALSE)</f>
        <v>84</v>
      </c>
      <c r="Q776" s="7">
        <f>VLOOKUP(K776, orders!A:I, 3,FALSE)</f>
        <v>11473</v>
      </c>
      <c r="R776" s="10">
        <f>VLOOKUP(K776, orders!A:I, 4,FALSE)</f>
        <v>44359</v>
      </c>
      <c r="S776" s="11">
        <f>VLOOKUP(K776, orders!A:I, 5,FALSE)</f>
        <v>44364</v>
      </c>
      <c r="T776" s="7" t="str">
        <f>VLOOKUP(K776, orders!A:I, 6,FALSE)</f>
        <v>Female</v>
      </c>
      <c r="U776" s="7">
        <f>VLOOKUP(K776, orders!A:I, 7,FALSE)</f>
        <v>63</v>
      </c>
      <c r="V776" s="7" t="str">
        <f>VLOOKUP(K776, orders!A:I, 8,FALSE)</f>
        <v>Northern Territory</v>
      </c>
      <c r="W776" s="5">
        <f>VLOOKUP(P776, customers!A:D, 1, FALSE)</f>
        <v>84</v>
      </c>
      <c r="X776" s="7" t="str">
        <f>VLOOKUP(P776, customers!A:D, 2, FALSE)</f>
        <v>Minta Loble</v>
      </c>
      <c r="Y776" s="7"/>
    </row>
    <row r="777" spans="1:25">
      <c r="A777" s="2">
        <v>775</v>
      </c>
      <c r="B777" s="2" t="s">
        <v>3466</v>
      </c>
      <c r="C777" s="2" t="s">
        <v>3826</v>
      </c>
      <c r="D777" s="2" t="s">
        <v>3023</v>
      </c>
      <c r="E777" s="2" t="s">
        <v>3034</v>
      </c>
      <c r="F777" s="2">
        <v>114</v>
      </c>
      <c r="G777" s="2">
        <v>79</v>
      </c>
      <c r="H777" s="2" t="s">
        <v>3832</v>
      </c>
      <c r="I777" s="6">
        <f>VLOOKUP(A777, sales!A:F, 6,FALSE)</f>
        <v>300</v>
      </c>
      <c r="J777" s="7">
        <f>VLOOKUP(A777, sales!A:F, 1,FALSE)</f>
        <v>775</v>
      </c>
      <c r="K777" s="7">
        <f>VLOOKUP(A777, sales!A:F, 2,FALSE)</f>
        <v>163</v>
      </c>
      <c r="L777" s="7">
        <f>VLOOKUP(A777, sales!A:F, 3,FALSE)</f>
        <v>563</v>
      </c>
      <c r="M777" s="7">
        <f>VLOOKUP(A777, sales!A:F, 4,FALSE)</f>
        <v>100</v>
      </c>
      <c r="N777" s="7">
        <f>VLOOKUP(A777, sales!A:F, 5,FALSE)</f>
        <v>3</v>
      </c>
      <c r="O777" s="5">
        <f>VLOOKUP(K777, orders!A:I, 1,FALSE)</f>
        <v>163</v>
      </c>
      <c r="P777" s="7">
        <f>VLOOKUP(K777, orders!A:I, 2,FALSE)</f>
        <v>84</v>
      </c>
      <c r="Q777" s="7">
        <f>VLOOKUP(K777, orders!A:I, 3,FALSE)</f>
        <v>11473</v>
      </c>
      <c r="R777" s="10">
        <f>VLOOKUP(K777, orders!A:I, 4,FALSE)</f>
        <v>44359</v>
      </c>
      <c r="S777" s="11">
        <f>VLOOKUP(K777, orders!A:I, 5,FALSE)</f>
        <v>44364</v>
      </c>
      <c r="T777" s="7" t="str">
        <f>VLOOKUP(K777, orders!A:I, 6,FALSE)</f>
        <v>Female</v>
      </c>
      <c r="U777" s="7">
        <f>VLOOKUP(K777, orders!A:I, 7,FALSE)</f>
        <v>63</v>
      </c>
      <c r="V777" s="7" t="str">
        <f>VLOOKUP(K777, orders!A:I, 8,FALSE)</f>
        <v>Northern Territory</v>
      </c>
      <c r="W777" s="5">
        <f>VLOOKUP(P777, customers!A:D, 1, FALSE)</f>
        <v>84</v>
      </c>
      <c r="X777" s="7" t="str">
        <f>VLOOKUP(P777, customers!A:D, 2, FALSE)</f>
        <v>Minta Loble</v>
      </c>
      <c r="Y777" s="7"/>
    </row>
    <row r="778" spans="1:25">
      <c r="A778" s="2">
        <v>776</v>
      </c>
      <c r="B778" s="2" t="s">
        <v>3466</v>
      </c>
      <c r="C778" s="2" t="s">
        <v>3826</v>
      </c>
      <c r="D778" s="2" t="s">
        <v>3026</v>
      </c>
      <c r="E778" s="2" t="s">
        <v>3034</v>
      </c>
      <c r="F778" s="2">
        <v>114</v>
      </c>
      <c r="G778" s="2">
        <v>77</v>
      </c>
      <c r="H778" s="2" t="s">
        <v>3833</v>
      </c>
      <c r="I778" s="6">
        <f>VLOOKUP(A778, sales!A:F, 6,FALSE)</f>
        <v>196</v>
      </c>
      <c r="J778" s="7">
        <f>VLOOKUP(A778, sales!A:F, 1,FALSE)</f>
        <v>776</v>
      </c>
      <c r="K778" s="7">
        <f>VLOOKUP(A778, sales!A:F, 2,FALSE)</f>
        <v>163</v>
      </c>
      <c r="L778" s="7">
        <f>VLOOKUP(A778, sales!A:F, 3,FALSE)</f>
        <v>549</v>
      </c>
      <c r="M778" s="7">
        <f>VLOOKUP(A778, sales!A:F, 4,FALSE)</f>
        <v>98</v>
      </c>
      <c r="N778" s="7">
        <f>VLOOKUP(A778, sales!A:F, 5,FALSE)</f>
        <v>2</v>
      </c>
      <c r="O778" s="5">
        <f>VLOOKUP(K778, orders!A:I, 1,FALSE)</f>
        <v>163</v>
      </c>
      <c r="P778" s="7">
        <f>VLOOKUP(K778, orders!A:I, 2,FALSE)</f>
        <v>84</v>
      </c>
      <c r="Q778" s="7">
        <f>VLOOKUP(K778, orders!A:I, 3,FALSE)</f>
        <v>11473</v>
      </c>
      <c r="R778" s="10">
        <f>VLOOKUP(K778, orders!A:I, 4,FALSE)</f>
        <v>44359</v>
      </c>
      <c r="S778" s="11">
        <f>VLOOKUP(K778, orders!A:I, 5,FALSE)</f>
        <v>44364</v>
      </c>
      <c r="T778" s="7" t="str">
        <f>VLOOKUP(K778, orders!A:I, 6,FALSE)</f>
        <v>Female</v>
      </c>
      <c r="U778" s="7">
        <f>VLOOKUP(K778, orders!A:I, 7,FALSE)</f>
        <v>63</v>
      </c>
      <c r="V778" s="7" t="str">
        <f>VLOOKUP(K778, orders!A:I, 8,FALSE)</f>
        <v>Northern Territory</v>
      </c>
      <c r="W778" s="5">
        <f>VLOOKUP(P778, customers!A:D, 1, FALSE)</f>
        <v>84</v>
      </c>
      <c r="X778" s="7" t="str">
        <f>VLOOKUP(P778, customers!A:D, 2, FALSE)</f>
        <v>Minta Loble</v>
      </c>
      <c r="Y778" s="7"/>
    </row>
    <row r="779" spans="1:25">
      <c r="A779" s="2">
        <v>777</v>
      </c>
      <c r="B779" s="2" t="s">
        <v>3466</v>
      </c>
      <c r="C779" s="2" t="s">
        <v>3826</v>
      </c>
      <c r="D779" s="2" t="s">
        <v>3028</v>
      </c>
      <c r="E779" s="2" t="s">
        <v>3034</v>
      </c>
      <c r="F779" s="2">
        <v>114</v>
      </c>
      <c r="G779" s="2">
        <v>60</v>
      </c>
      <c r="H779" s="2" t="s">
        <v>3834</v>
      </c>
      <c r="I779" s="6">
        <f>VLOOKUP(A779, sales!A:F, 6,FALSE)</f>
        <v>312</v>
      </c>
      <c r="J779" s="7">
        <f>VLOOKUP(A779, sales!A:F, 1,FALSE)</f>
        <v>777</v>
      </c>
      <c r="K779" s="7">
        <f>VLOOKUP(A779, sales!A:F, 2,FALSE)</f>
        <v>163</v>
      </c>
      <c r="L779" s="7">
        <f>VLOOKUP(A779, sales!A:F, 3,FALSE)</f>
        <v>43</v>
      </c>
      <c r="M779" s="7">
        <f>VLOOKUP(A779, sales!A:F, 4,FALSE)</f>
        <v>104</v>
      </c>
      <c r="N779" s="7">
        <f>VLOOKUP(A779, sales!A:F, 5,FALSE)</f>
        <v>3</v>
      </c>
      <c r="O779" s="5">
        <f>VLOOKUP(K779, orders!A:I, 1,FALSE)</f>
        <v>163</v>
      </c>
      <c r="P779" s="7">
        <f>VLOOKUP(K779, orders!A:I, 2,FALSE)</f>
        <v>84</v>
      </c>
      <c r="Q779" s="7">
        <f>VLOOKUP(K779, orders!A:I, 3,FALSE)</f>
        <v>11473</v>
      </c>
      <c r="R779" s="10">
        <f>VLOOKUP(K779, orders!A:I, 4,FALSE)</f>
        <v>44359</v>
      </c>
      <c r="S779" s="11">
        <f>VLOOKUP(K779, orders!A:I, 5,FALSE)</f>
        <v>44364</v>
      </c>
      <c r="T779" s="7" t="str">
        <f>VLOOKUP(K779, orders!A:I, 6,FALSE)</f>
        <v>Female</v>
      </c>
      <c r="U779" s="7">
        <f>VLOOKUP(K779, orders!A:I, 7,FALSE)</f>
        <v>63</v>
      </c>
      <c r="V779" s="7" t="str">
        <f>VLOOKUP(K779, orders!A:I, 8,FALSE)</f>
        <v>Northern Territory</v>
      </c>
      <c r="W779" s="5">
        <f>VLOOKUP(P779, customers!A:D, 1, FALSE)</f>
        <v>84</v>
      </c>
      <c r="X779" s="7" t="str">
        <f>VLOOKUP(P779, customers!A:D, 2, FALSE)</f>
        <v>Minta Loble</v>
      </c>
      <c r="Y779" s="7"/>
    </row>
    <row r="780" spans="1:25">
      <c r="A780" s="2">
        <v>778</v>
      </c>
      <c r="B780" s="2" t="s">
        <v>3466</v>
      </c>
      <c r="C780" s="2" t="s">
        <v>3826</v>
      </c>
      <c r="D780" s="2" t="s">
        <v>3030</v>
      </c>
      <c r="E780" s="2" t="s">
        <v>3034</v>
      </c>
      <c r="F780" s="2">
        <v>114</v>
      </c>
      <c r="G780" s="2">
        <v>56</v>
      </c>
      <c r="H780" s="2" t="s">
        <v>3835</v>
      </c>
      <c r="I780" s="6">
        <f>VLOOKUP(A780, sales!A:F, 6,FALSE)</f>
        <v>339</v>
      </c>
      <c r="J780" s="7">
        <f>VLOOKUP(A780, sales!A:F, 1,FALSE)</f>
        <v>778</v>
      </c>
      <c r="K780" s="7">
        <f>VLOOKUP(A780, sales!A:F, 2,FALSE)</f>
        <v>163</v>
      </c>
      <c r="L780" s="7">
        <f>VLOOKUP(A780, sales!A:F, 3,FALSE)</f>
        <v>682</v>
      </c>
      <c r="M780" s="7">
        <f>VLOOKUP(A780, sales!A:F, 4,FALSE)</f>
        <v>113</v>
      </c>
      <c r="N780" s="7">
        <f>VLOOKUP(A780, sales!A:F, 5,FALSE)</f>
        <v>3</v>
      </c>
      <c r="O780" s="5">
        <f>VLOOKUP(K780, orders!A:I, 1,FALSE)</f>
        <v>163</v>
      </c>
      <c r="P780" s="7">
        <f>VLOOKUP(K780, orders!A:I, 2,FALSE)</f>
        <v>84</v>
      </c>
      <c r="Q780" s="7">
        <f>VLOOKUP(K780, orders!A:I, 3,FALSE)</f>
        <v>11473</v>
      </c>
      <c r="R780" s="10">
        <f>VLOOKUP(K780, orders!A:I, 4,FALSE)</f>
        <v>44359</v>
      </c>
      <c r="S780" s="11">
        <f>VLOOKUP(K780, orders!A:I, 5,FALSE)</f>
        <v>44364</v>
      </c>
      <c r="T780" s="7" t="str">
        <f>VLOOKUP(K780, orders!A:I, 6,FALSE)</f>
        <v>Female</v>
      </c>
      <c r="U780" s="7">
        <f>VLOOKUP(K780, orders!A:I, 7,FALSE)</f>
        <v>63</v>
      </c>
      <c r="V780" s="7" t="str">
        <f>VLOOKUP(K780, orders!A:I, 8,FALSE)</f>
        <v>Northern Territory</v>
      </c>
      <c r="W780" s="5">
        <f>VLOOKUP(P780, customers!A:D, 1, FALSE)</f>
        <v>84</v>
      </c>
      <c r="X780" s="7" t="str">
        <f>VLOOKUP(P780, customers!A:D, 2, FALSE)</f>
        <v>Minta Loble</v>
      </c>
      <c r="Y780" s="7"/>
    </row>
    <row r="781" spans="1:25">
      <c r="A781" s="2">
        <v>779</v>
      </c>
      <c r="B781" s="2" t="s">
        <v>3466</v>
      </c>
      <c r="C781" s="2" t="s">
        <v>3826</v>
      </c>
      <c r="D781" s="2" t="s">
        <v>3032</v>
      </c>
      <c r="E781" s="2" t="s">
        <v>3034</v>
      </c>
      <c r="F781" s="2">
        <v>114</v>
      </c>
      <c r="G781" s="2">
        <v>69</v>
      </c>
      <c r="H781" s="2" t="s">
        <v>3836</v>
      </c>
      <c r="I781" s="6">
        <f>VLOOKUP(A781, sales!A:F, 6,FALSE)</f>
        <v>94</v>
      </c>
      <c r="J781" s="7">
        <f>VLOOKUP(A781, sales!A:F, 1,FALSE)</f>
        <v>779</v>
      </c>
      <c r="K781" s="7">
        <f>VLOOKUP(A781, sales!A:F, 2,FALSE)</f>
        <v>163</v>
      </c>
      <c r="L781" s="7">
        <f>VLOOKUP(A781, sales!A:F, 3,FALSE)</f>
        <v>372</v>
      </c>
      <c r="M781" s="7">
        <f>VLOOKUP(A781, sales!A:F, 4,FALSE)</f>
        <v>94</v>
      </c>
      <c r="N781" s="7">
        <f>VLOOKUP(A781, sales!A:F, 5,FALSE)</f>
        <v>1</v>
      </c>
      <c r="O781" s="5">
        <f>VLOOKUP(K781, orders!A:I, 1,FALSE)</f>
        <v>163</v>
      </c>
      <c r="P781" s="7">
        <f>VLOOKUP(K781, orders!A:I, 2,FALSE)</f>
        <v>84</v>
      </c>
      <c r="Q781" s="7">
        <f>VLOOKUP(K781, orders!A:I, 3,FALSE)</f>
        <v>11473</v>
      </c>
      <c r="R781" s="10">
        <f>VLOOKUP(K781, orders!A:I, 4,FALSE)</f>
        <v>44359</v>
      </c>
      <c r="S781" s="11">
        <f>VLOOKUP(K781, orders!A:I, 5,FALSE)</f>
        <v>44364</v>
      </c>
      <c r="T781" s="7" t="str">
        <f>VLOOKUP(K781, orders!A:I, 6,FALSE)</f>
        <v>Female</v>
      </c>
      <c r="U781" s="7">
        <f>VLOOKUP(K781, orders!A:I, 7,FALSE)</f>
        <v>63</v>
      </c>
      <c r="V781" s="7" t="str">
        <f>VLOOKUP(K781, orders!A:I, 8,FALSE)</f>
        <v>Northern Territory</v>
      </c>
      <c r="W781" s="5">
        <f>VLOOKUP(P781, customers!A:D, 1, FALSE)</f>
        <v>84</v>
      </c>
      <c r="X781" s="7" t="str">
        <f>VLOOKUP(P781, customers!A:D, 2, FALSE)</f>
        <v>Minta Loble</v>
      </c>
      <c r="Y781" s="7"/>
    </row>
    <row r="782" spans="1:25">
      <c r="A782" s="2">
        <v>780</v>
      </c>
      <c r="B782" s="2" t="s">
        <v>3466</v>
      </c>
      <c r="C782" s="2" t="s">
        <v>3826</v>
      </c>
      <c r="D782" s="2" t="s">
        <v>3023</v>
      </c>
      <c r="E782" s="2" t="s">
        <v>3040</v>
      </c>
      <c r="F782" s="2">
        <v>114</v>
      </c>
      <c r="G782" s="2">
        <v>65</v>
      </c>
      <c r="H782" s="2" t="s">
        <v>3837</v>
      </c>
      <c r="I782" s="6">
        <f>VLOOKUP(A782, sales!A:F, 6,FALSE)</f>
        <v>182</v>
      </c>
      <c r="J782" s="7">
        <f>VLOOKUP(A782, sales!A:F, 1,FALSE)</f>
        <v>780</v>
      </c>
      <c r="K782" s="7">
        <f>VLOOKUP(A782, sales!A:F, 2,FALSE)</f>
        <v>163</v>
      </c>
      <c r="L782" s="7">
        <f>VLOOKUP(A782, sales!A:F, 3,FALSE)</f>
        <v>153</v>
      </c>
      <c r="M782" s="7">
        <f>VLOOKUP(A782, sales!A:F, 4,FALSE)</f>
        <v>91</v>
      </c>
      <c r="N782" s="7">
        <f>VLOOKUP(A782, sales!A:F, 5,FALSE)</f>
        <v>2</v>
      </c>
      <c r="O782" s="5">
        <f>VLOOKUP(K782, orders!A:I, 1,FALSE)</f>
        <v>163</v>
      </c>
      <c r="P782" s="7">
        <f>VLOOKUP(K782, orders!A:I, 2,FALSE)</f>
        <v>84</v>
      </c>
      <c r="Q782" s="7">
        <f>VLOOKUP(K782, orders!A:I, 3,FALSE)</f>
        <v>11473</v>
      </c>
      <c r="R782" s="10">
        <f>VLOOKUP(K782, orders!A:I, 4,FALSE)</f>
        <v>44359</v>
      </c>
      <c r="S782" s="11">
        <f>VLOOKUP(K782, orders!A:I, 5,FALSE)</f>
        <v>44364</v>
      </c>
      <c r="T782" s="7" t="str">
        <f>VLOOKUP(K782, orders!A:I, 6,FALSE)</f>
        <v>Female</v>
      </c>
      <c r="U782" s="7">
        <f>VLOOKUP(K782, orders!A:I, 7,FALSE)</f>
        <v>63</v>
      </c>
      <c r="V782" s="7" t="str">
        <f>VLOOKUP(K782, orders!A:I, 8,FALSE)</f>
        <v>Northern Territory</v>
      </c>
      <c r="W782" s="5">
        <f>VLOOKUP(P782, customers!A:D, 1, FALSE)</f>
        <v>84</v>
      </c>
      <c r="X782" s="7" t="str">
        <f>VLOOKUP(P782, customers!A:D, 2, FALSE)</f>
        <v>Minta Loble</v>
      </c>
      <c r="Y782" s="7"/>
    </row>
    <row r="783" spans="1:25">
      <c r="A783" s="2">
        <v>781</v>
      </c>
      <c r="B783" s="2" t="s">
        <v>3466</v>
      </c>
      <c r="C783" s="2" t="s">
        <v>3826</v>
      </c>
      <c r="D783" s="2" t="s">
        <v>3026</v>
      </c>
      <c r="E783" s="2" t="s">
        <v>3040</v>
      </c>
      <c r="F783" s="2">
        <v>114</v>
      </c>
      <c r="G783" s="2">
        <v>42</v>
      </c>
      <c r="H783" s="2" t="s">
        <v>3838</v>
      </c>
      <c r="I783" s="6">
        <f>VLOOKUP(A783, sales!A:F, 6,FALSE)</f>
        <v>210</v>
      </c>
      <c r="J783" s="7">
        <f>VLOOKUP(A783, sales!A:F, 1,FALSE)</f>
        <v>781</v>
      </c>
      <c r="K783" s="7">
        <f>VLOOKUP(A783, sales!A:F, 2,FALSE)</f>
        <v>164</v>
      </c>
      <c r="L783" s="7">
        <f>VLOOKUP(A783, sales!A:F, 3,FALSE)</f>
        <v>1202</v>
      </c>
      <c r="M783" s="7">
        <f>VLOOKUP(A783, sales!A:F, 4,FALSE)</f>
        <v>105</v>
      </c>
      <c r="N783" s="7">
        <f>VLOOKUP(A783, sales!A:F, 5,FALSE)</f>
        <v>2</v>
      </c>
      <c r="O783" s="5">
        <f>VLOOKUP(K783, orders!A:I, 1,FALSE)</f>
        <v>164</v>
      </c>
      <c r="P783" s="7">
        <f>VLOOKUP(K783, orders!A:I, 2,FALSE)</f>
        <v>412</v>
      </c>
      <c r="Q783" s="7">
        <f>VLOOKUP(K783, orders!A:I, 3,FALSE)</f>
        <v>26249</v>
      </c>
      <c r="R783" s="10">
        <f>VLOOKUP(K783, orders!A:I, 4,FALSE)</f>
        <v>44337</v>
      </c>
      <c r="S783" s="11">
        <f>VLOOKUP(K783, orders!A:I, 5,FALSE)</f>
        <v>44350</v>
      </c>
      <c r="T783" s="7" t="str">
        <f>VLOOKUP(K783, orders!A:I, 6,FALSE)</f>
        <v>Polygender</v>
      </c>
      <c r="U783" s="7">
        <f>VLOOKUP(K783, orders!A:I, 7,FALSE)</f>
        <v>21</v>
      </c>
      <c r="V783" s="7" t="str">
        <f>VLOOKUP(K783, orders!A:I, 8,FALSE)</f>
        <v>South Australia</v>
      </c>
      <c r="W783" s="5">
        <f>VLOOKUP(P783, customers!A:D, 1, FALSE)</f>
        <v>412</v>
      </c>
      <c r="X783" s="7" t="str">
        <f>VLOOKUP(P783, customers!A:D, 2, FALSE)</f>
        <v>Chandal Fransinelli</v>
      </c>
      <c r="Y783" s="7"/>
    </row>
    <row r="784" spans="1:25">
      <c r="A784" s="2">
        <v>782</v>
      </c>
      <c r="B784" s="2" t="s">
        <v>3466</v>
      </c>
      <c r="C784" s="2" t="s">
        <v>3826</v>
      </c>
      <c r="D784" s="2" t="s">
        <v>3028</v>
      </c>
      <c r="E784" s="2" t="s">
        <v>3040</v>
      </c>
      <c r="F784" s="2">
        <v>114</v>
      </c>
      <c r="G784" s="2">
        <v>49</v>
      </c>
      <c r="H784" s="2" t="s">
        <v>3839</v>
      </c>
      <c r="I784" s="6">
        <f>VLOOKUP(A784, sales!A:F, 6,FALSE)</f>
        <v>112</v>
      </c>
      <c r="J784" s="7">
        <f>VLOOKUP(A784, sales!A:F, 1,FALSE)</f>
        <v>782</v>
      </c>
      <c r="K784" s="7">
        <f>VLOOKUP(A784, sales!A:F, 2,FALSE)</f>
        <v>164</v>
      </c>
      <c r="L784" s="7">
        <f>VLOOKUP(A784, sales!A:F, 3,FALSE)</f>
        <v>604</v>
      </c>
      <c r="M784" s="7">
        <f>VLOOKUP(A784, sales!A:F, 4,FALSE)</f>
        <v>112</v>
      </c>
      <c r="N784" s="7">
        <f>VLOOKUP(A784, sales!A:F, 5,FALSE)</f>
        <v>1</v>
      </c>
      <c r="O784" s="5">
        <f>VLOOKUP(K784, orders!A:I, 1,FALSE)</f>
        <v>164</v>
      </c>
      <c r="P784" s="7">
        <f>VLOOKUP(K784, orders!A:I, 2,FALSE)</f>
        <v>412</v>
      </c>
      <c r="Q784" s="7">
        <f>VLOOKUP(K784, orders!A:I, 3,FALSE)</f>
        <v>26249</v>
      </c>
      <c r="R784" s="10">
        <f>VLOOKUP(K784, orders!A:I, 4,FALSE)</f>
        <v>44337</v>
      </c>
      <c r="S784" s="11">
        <f>VLOOKUP(K784, orders!A:I, 5,FALSE)</f>
        <v>44350</v>
      </c>
      <c r="T784" s="7" t="str">
        <f>VLOOKUP(K784, orders!A:I, 6,FALSE)</f>
        <v>Polygender</v>
      </c>
      <c r="U784" s="7">
        <f>VLOOKUP(K784, orders!A:I, 7,FALSE)</f>
        <v>21</v>
      </c>
      <c r="V784" s="7" t="str">
        <f>VLOOKUP(K784, orders!A:I, 8,FALSE)</f>
        <v>South Australia</v>
      </c>
      <c r="W784" s="5">
        <f>VLOOKUP(P784, customers!A:D, 1, FALSE)</f>
        <v>412</v>
      </c>
      <c r="X784" s="7" t="str">
        <f>VLOOKUP(P784, customers!A:D, 2, FALSE)</f>
        <v>Chandal Fransinelli</v>
      </c>
      <c r="Y784" s="7"/>
    </row>
    <row r="785" spans="1:25">
      <c r="A785" s="2">
        <v>783</v>
      </c>
      <c r="B785" s="2" t="s">
        <v>3466</v>
      </c>
      <c r="C785" s="2" t="s">
        <v>3826</v>
      </c>
      <c r="D785" s="2" t="s">
        <v>3030</v>
      </c>
      <c r="E785" s="2" t="s">
        <v>3040</v>
      </c>
      <c r="F785" s="2">
        <v>114</v>
      </c>
      <c r="G785" s="2">
        <v>43</v>
      </c>
      <c r="H785" s="2" t="s">
        <v>3840</v>
      </c>
      <c r="I785" s="6">
        <f>VLOOKUP(A785, sales!A:F, 6,FALSE)</f>
        <v>190</v>
      </c>
      <c r="J785" s="7">
        <f>VLOOKUP(A785, sales!A:F, 1,FALSE)</f>
        <v>783</v>
      </c>
      <c r="K785" s="7">
        <f>VLOOKUP(A785, sales!A:F, 2,FALSE)</f>
        <v>164</v>
      </c>
      <c r="L785" s="7">
        <f>VLOOKUP(A785, sales!A:F, 3,FALSE)</f>
        <v>275</v>
      </c>
      <c r="M785" s="7">
        <f>VLOOKUP(A785, sales!A:F, 4,FALSE)</f>
        <v>95</v>
      </c>
      <c r="N785" s="7">
        <f>VLOOKUP(A785, sales!A:F, 5,FALSE)</f>
        <v>2</v>
      </c>
      <c r="O785" s="5">
        <f>VLOOKUP(K785, orders!A:I, 1,FALSE)</f>
        <v>164</v>
      </c>
      <c r="P785" s="7">
        <f>VLOOKUP(K785, orders!A:I, 2,FALSE)</f>
        <v>412</v>
      </c>
      <c r="Q785" s="7">
        <f>VLOOKUP(K785, orders!A:I, 3,FALSE)</f>
        <v>26249</v>
      </c>
      <c r="R785" s="10">
        <f>VLOOKUP(K785, orders!A:I, 4,FALSE)</f>
        <v>44337</v>
      </c>
      <c r="S785" s="11">
        <f>VLOOKUP(K785, orders!A:I, 5,FALSE)</f>
        <v>44350</v>
      </c>
      <c r="T785" s="7" t="str">
        <f>VLOOKUP(K785, orders!A:I, 6,FALSE)</f>
        <v>Polygender</v>
      </c>
      <c r="U785" s="7">
        <f>VLOOKUP(K785, orders!A:I, 7,FALSE)</f>
        <v>21</v>
      </c>
      <c r="V785" s="7" t="str">
        <f>VLOOKUP(K785, orders!A:I, 8,FALSE)</f>
        <v>South Australia</v>
      </c>
      <c r="W785" s="5">
        <f>VLOOKUP(P785, customers!A:D, 1, FALSE)</f>
        <v>412</v>
      </c>
      <c r="X785" s="7" t="str">
        <f>VLOOKUP(P785, customers!A:D, 2, FALSE)</f>
        <v>Chandal Fransinelli</v>
      </c>
      <c r="Y785" s="7"/>
    </row>
    <row r="786" spans="1:25">
      <c r="A786" s="2">
        <v>784</v>
      </c>
      <c r="B786" s="2" t="s">
        <v>3466</v>
      </c>
      <c r="C786" s="2" t="s">
        <v>3826</v>
      </c>
      <c r="D786" s="2" t="s">
        <v>3032</v>
      </c>
      <c r="E786" s="2" t="s">
        <v>3040</v>
      </c>
      <c r="F786" s="2">
        <v>114</v>
      </c>
      <c r="G786" s="2">
        <v>67</v>
      </c>
      <c r="H786" s="2" t="s">
        <v>3841</v>
      </c>
      <c r="I786" s="6">
        <f>VLOOKUP(A786, sales!A:F, 6,FALSE)</f>
        <v>96</v>
      </c>
      <c r="J786" s="7">
        <f>VLOOKUP(A786, sales!A:F, 1,FALSE)</f>
        <v>784</v>
      </c>
      <c r="K786" s="7">
        <f>VLOOKUP(A786, sales!A:F, 2,FALSE)</f>
        <v>164</v>
      </c>
      <c r="L786" s="7">
        <f>VLOOKUP(A786, sales!A:F, 3,FALSE)</f>
        <v>8</v>
      </c>
      <c r="M786" s="7">
        <f>VLOOKUP(A786, sales!A:F, 4,FALSE)</f>
        <v>96</v>
      </c>
      <c r="N786" s="7">
        <f>VLOOKUP(A786, sales!A:F, 5,FALSE)</f>
        <v>1</v>
      </c>
      <c r="O786" s="5">
        <f>VLOOKUP(K786, orders!A:I, 1,FALSE)</f>
        <v>164</v>
      </c>
      <c r="P786" s="7">
        <f>VLOOKUP(K786, orders!A:I, 2,FALSE)</f>
        <v>412</v>
      </c>
      <c r="Q786" s="7">
        <f>VLOOKUP(K786, orders!A:I, 3,FALSE)</f>
        <v>26249</v>
      </c>
      <c r="R786" s="10">
        <f>VLOOKUP(K786, orders!A:I, 4,FALSE)</f>
        <v>44337</v>
      </c>
      <c r="S786" s="11">
        <f>VLOOKUP(K786, orders!A:I, 5,FALSE)</f>
        <v>44350</v>
      </c>
      <c r="T786" s="7" t="str">
        <f>VLOOKUP(K786, orders!A:I, 6,FALSE)</f>
        <v>Polygender</v>
      </c>
      <c r="U786" s="7">
        <f>VLOOKUP(K786, orders!A:I, 7,FALSE)</f>
        <v>21</v>
      </c>
      <c r="V786" s="7" t="str">
        <f>VLOOKUP(K786, orders!A:I, 8,FALSE)</f>
        <v>South Australia</v>
      </c>
      <c r="W786" s="5">
        <f>VLOOKUP(P786, customers!A:D, 1, FALSE)</f>
        <v>412</v>
      </c>
      <c r="X786" s="7" t="str">
        <f>VLOOKUP(P786, customers!A:D, 2, FALSE)</f>
        <v>Chandal Fransinelli</v>
      </c>
      <c r="Y786" s="7"/>
    </row>
    <row r="787" spans="1:25">
      <c r="A787" s="2">
        <v>785</v>
      </c>
      <c r="B787" s="2" t="s">
        <v>3466</v>
      </c>
      <c r="C787" s="2" t="s">
        <v>3826</v>
      </c>
      <c r="D787" s="2" t="s">
        <v>3023</v>
      </c>
      <c r="E787" s="2" t="s">
        <v>3046</v>
      </c>
      <c r="F787" s="2">
        <v>114</v>
      </c>
      <c r="G787" s="2">
        <v>70</v>
      </c>
      <c r="H787" s="2" t="s">
        <v>3842</v>
      </c>
      <c r="I787" s="6">
        <f>VLOOKUP(A787, sales!A:F, 6,FALSE)</f>
        <v>321</v>
      </c>
      <c r="J787" s="7">
        <f>VLOOKUP(A787, sales!A:F, 1,FALSE)</f>
        <v>785</v>
      </c>
      <c r="K787" s="7">
        <f>VLOOKUP(A787, sales!A:F, 2,FALSE)</f>
        <v>164</v>
      </c>
      <c r="L787" s="7">
        <f>VLOOKUP(A787, sales!A:F, 3,FALSE)</f>
        <v>425</v>
      </c>
      <c r="M787" s="7">
        <f>VLOOKUP(A787, sales!A:F, 4,FALSE)</f>
        <v>107</v>
      </c>
      <c r="N787" s="7">
        <f>VLOOKUP(A787, sales!A:F, 5,FALSE)</f>
        <v>3</v>
      </c>
      <c r="O787" s="5">
        <f>VLOOKUP(K787, orders!A:I, 1,FALSE)</f>
        <v>164</v>
      </c>
      <c r="P787" s="7">
        <f>VLOOKUP(K787, orders!A:I, 2,FALSE)</f>
        <v>412</v>
      </c>
      <c r="Q787" s="7">
        <f>VLOOKUP(K787, orders!A:I, 3,FALSE)</f>
        <v>26249</v>
      </c>
      <c r="R787" s="10">
        <f>VLOOKUP(K787, orders!A:I, 4,FALSE)</f>
        <v>44337</v>
      </c>
      <c r="S787" s="11">
        <f>VLOOKUP(K787, orders!A:I, 5,FALSE)</f>
        <v>44350</v>
      </c>
      <c r="T787" s="7" t="str">
        <f>VLOOKUP(K787, orders!A:I, 6,FALSE)</f>
        <v>Polygender</v>
      </c>
      <c r="U787" s="7">
        <f>VLOOKUP(K787, orders!A:I, 7,FALSE)</f>
        <v>21</v>
      </c>
      <c r="V787" s="7" t="str">
        <f>VLOOKUP(K787, orders!A:I, 8,FALSE)</f>
        <v>South Australia</v>
      </c>
      <c r="W787" s="5">
        <f>VLOOKUP(P787, customers!A:D, 1, FALSE)</f>
        <v>412</v>
      </c>
      <c r="X787" s="7" t="str">
        <f>VLOOKUP(P787, customers!A:D, 2, FALSE)</f>
        <v>Chandal Fransinelli</v>
      </c>
      <c r="Y787" s="7"/>
    </row>
    <row r="788" spans="1:25">
      <c r="A788" s="2">
        <v>786</v>
      </c>
      <c r="B788" s="2" t="s">
        <v>3466</v>
      </c>
      <c r="C788" s="2" t="s">
        <v>3826</v>
      </c>
      <c r="D788" s="2" t="s">
        <v>3026</v>
      </c>
      <c r="E788" s="2" t="s">
        <v>3046</v>
      </c>
      <c r="F788" s="2">
        <v>114</v>
      </c>
      <c r="G788" s="2">
        <v>69</v>
      </c>
      <c r="H788" s="2" t="s">
        <v>3843</v>
      </c>
      <c r="I788" s="6">
        <f>VLOOKUP(A788, sales!A:F, 6,FALSE)</f>
        <v>297</v>
      </c>
      <c r="J788" s="7">
        <f>VLOOKUP(A788, sales!A:F, 1,FALSE)</f>
        <v>786</v>
      </c>
      <c r="K788" s="7">
        <f>VLOOKUP(A788, sales!A:F, 2,FALSE)</f>
        <v>165</v>
      </c>
      <c r="L788" s="7">
        <f>VLOOKUP(A788, sales!A:F, 3,FALSE)</f>
        <v>1165</v>
      </c>
      <c r="M788" s="7">
        <f>VLOOKUP(A788, sales!A:F, 4,FALSE)</f>
        <v>99</v>
      </c>
      <c r="N788" s="7">
        <f>VLOOKUP(A788, sales!A:F, 5,FALSE)</f>
        <v>3</v>
      </c>
      <c r="O788" s="5">
        <f>VLOOKUP(K788, orders!A:I, 1,FALSE)</f>
        <v>165</v>
      </c>
      <c r="P788" s="7">
        <f>VLOOKUP(K788, orders!A:I, 2,FALSE)</f>
        <v>389</v>
      </c>
      <c r="Q788" s="7">
        <f>VLOOKUP(K788, orders!A:I, 3,FALSE)</f>
        <v>28345</v>
      </c>
      <c r="R788" s="10">
        <f>VLOOKUP(K788, orders!A:I, 4,FALSE)</f>
        <v>44370</v>
      </c>
      <c r="S788" s="11">
        <f>VLOOKUP(K788, orders!A:I, 5,FALSE)</f>
        <v>44397</v>
      </c>
      <c r="T788" s="7" t="str">
        <f>VLOOKUP(K788, orders!A:I, 6,FALSE)</f>
        <v>Agender</v>
      </c>
      <c r="U788" s="7">
        <f>VLOOKUP(K788, orders!A:I, 7,FALSE)</f>
        <v>41</v>
      </c>
      <c r="V788" s="7" t="str">
        <f>VLOOKUP(K788, orders!A:I, 8,FALSE)</f>
        <v>South Australia</v>
      </c>
      <c r="W788" s="5">
        <f>VLOOKUP(P788, customers!A:D, 1, FALSE)</f>
        <v>389</v>
      </c>
      <c r="X788" s="7" t="str">
        <f>VLOOKUP(P788, customers!A:D, 2, FALSE)</f>
        <v>Caroljean Elstob</v>
      </c>
      <c r="Y788" s="7"/>
    </row>
    <row r="789" spans="1:25">
      <c r="A789" s="2">
        <v>787</v>
      </c>
      <c r="B789" s="2" t="s">
        <v>3466</v>
      </c>
      <c r="C789" s="2" t="s">
        <v>3826</v>
      </c>
      <c r="D789" s="2" t="s">
        <v>3028</v>
      </c>
      <c r="E789" s="2" t="s">
        <v>3046</v>
      </c>
      <c r="F789" s="2">
        <v>114</v>
      </c>
      <c r="G789" s="2">
        <v>47</v>
      </c>
      <c r="H789" s="2" t="s">
        <v>3844</v>
      </c>
      <c r="I789" s="6">
        <f>VLOOKUP(A789, sales!A:F, 6,FALSE)</f>
        <v>90</v>
      </c>
      <c r="J789" s="7">
        <f>VLOOKUP(A789, sales!A:F, 1,FALSE)</f>
        <v>787</v>
      </c>
      <c r="K789" s="7">
        <f>VLOOKUP(A789, sales!A:F, 2,FALSE)</f>
        <v>165</v>
      </c>
      <c r="L789" s="7">
        <f>VLOOKUP(A789, sales!A:F, 3,FALSE)</f>
        <v>1029</v>
      </c>
      <c r="M789" s="7">
        <f>VLOOKUP(A789, sales!A:F, 4,FALSE)</f>
        <v>90</v>
      </c>
      <c r="N789" s="7">
        <f>VLOOKUP(A789, sales!A:F, 5,FALSE)</f>
        <v>1</v>
      </c>
      <c r="O789" s="5">
        <f>VLOOKUP(K789, orders!A:I, 1,FALSE)</f>
        <v>165</v>
      </c>
      <c r="P789" s="7">
        <f>VLOOKUP(K789, orders!A:I, 2,FALSE)</f>
        <v>389</v>
      </c>
      <c r="Q789" s="7">
        <f>VLOOKUP(K789, orders!A:I, 3,FALSE)</f>
        <v>28345</v>
      </c>
      <c r="R789" s="10">
        <f>VLOOKUP(K789, orders!A:I, 4,FALSE)</f>
        <v>44370</v>
      </c>
      <c r="S789" s="11">
        <f>VLOOKUP(K789, orders!A:I, 5,FALSE)</f>
        <v>44397</v>
      </c>
      <c r="T789" s="7" t="str">
        <f>VLOOKUP(K789, orders!A:I, 6,FALSE)</f>
        <v>Agender</v>
      </c>
      <c r="U789" s="7">
        <f>VLOOKUP(K789, orders!A:I, 7,FALSE)</f>
        <v>41</v>
      </c>
      <c r="V789" s="7" t="str">
        <f>VLOOKUP(K789, orders!A:I, 8,FALSE)</f>
        <v>South Australia</v>
      </c>
      <c r="W789" s="5">
        <f>VLOOKUP(P789, customers!A:D, 1, FALSE)</f>
        <v>389</v>
      </c>
      <c r="X789" s="7" t="str">
        <f>VLOOKUP(P789, customers!A:D, 2, FALSE)</f>
        <v>Caroljean Elstob</v>
      </c>
      <c r="Y789" s="7"/>
    </row>
    <row r="790" spans="1:25">
      <c r="A790" s="2">
        <v>788</v>
      </c>
      <c r="B790" s="2" t="s">
        <v>3466</v>
      </c>
      <c r="C790" s="2" t="s">
        <v>3826</v>
      </c>
      <c r="D790" s="2" t="s">
        <v>3030</v>
      </c>
      <c r="E790" s="2" t="s">
        <v>3046</v>
      </c>
      <c r="F790" s="2">
        <v>114</v>
      </c>
      <c r="G790" s="2">
        <v>72</v>
      </c>
      <c r="H790" s="2" t="s">
        <v>3845</v>
      </c>
      <c r="I790" s="6">
        <f>VLOOKUP(A790, sales!A:F, 6,FALSE)</f>
        <v>184</v>
      </c>
      <c r="J790" s="7">
        <f>VLOOKUP(A790, sales!A:F, 1,FALSE)</f>
        <v>788</v>
      </c>
      <c r="K790" s="7">
        <f>VLOOKUP(A790, sales!A:F, 2,FALSE)</f>
        <v>165</v>
      </c>
      <c r="L790" s="7">
        <f>VLOOKUP(A790, sales!A:F, 3,FALSE)</f>
        <v>118</v>
      </c>
      <c r="M790" s="7">
        <f>VLOOKUP(A790, sales!A:F, 4,FALSE)</f>
        <v>92</v>
      </c>
      <c r="N790" s="7">
        <f>VLOOKUP(A790, sales!A:F, 5,FALSE)</f>
        <v>2</v>
      </c>
      <c r="O790" s="5">
        <f>VLOOKUP(K790, orders!A:I, 1,FALSE)</f>
        <v>165</v>
      </c>
      <c r="P790" s="7">
        <f>VLOOKUP(K790, orders!A:I, 2,FALSE)</f>
        <v>389</v>
      </c>
      <c r="Q790" s="7">
        <f>VLOOKUP(K790, orders!A:I, 3,FALSE)</f>
        <v>28345</v>
      </c>
      <c r="R790" s="10">
        <f>VLOOKUP(K790, orders!A:I, 4,FALSE)</f>
        <v>44370</v>
      </c>
      <c r="S790" s="11">
        <f>VLOOKUP(K790, orders!A:I, 5,FALSE)</f>
        <v>44397</v>
      </c>
      <c r="T790" s="7" t="str">
        <f>VLOOKUP(K790, orders!A:I, 6,FALSE)</f>
        <v>Agender</v>
      </c>
      <c r="U790" s="7">
        <f>VLOOKUP(K790, orders!A:I, 7,FALSE)</f>
        <v>41</v>
      </c>
      <c r="V790" s="7" t="str">
        <f>VLOOKUP(K790, orders!A:I, 8,FALSE)</f>
        <v>South Australia</v>
      </c>
      <c r="W790" s="5">
        <f>VLOOKUP(P790, customers!A:D, 1, FALSE)</f>
        <v>389</v>
      </c>
      <c r="X790" s="7" t="str">
        <f>VLOOKUP(P790, customers!A:D, 2, FALSE)</f>
        <v>Caroljean Elstob</v>
      </c>
      <c r="Y790" s="7"/>
    </row>
    <row r="791" spans="1:25">
      <c r="A791" s="2">
        <v>789</v>
      </c>
      <c r="B791" s="2" t="s">
        <v>3466</v>
      </c>
      <c r="C791" s="2" t="s">
        <v>3826</v>
      </c>
      <c r="D791" s="2" t="s">
        <v>3032</v>
      </c>
      <c r="E791" s="2" t="s">
        <v>3046</v>
      </c>
      <c r="F791" s="2">
        <v>114</v>
      </c>
      <c r="G791" s="2">
        <v>65</v>
      </c>
      <c r="H791" s="2" t="s">
        <v>3846</v>
      </c>
      <c r="I791" s="6">
        <f>VLOOKUP(A791, sales!A:F, 6,FALSE)</f>
        <v>119</v>
      </c>
      <c r="J791" s="7">
        <f>VLOOKUP(A791, sales!A:F, 1,FALSE)</f>
        <v>789</v>
      </c>
      <c r="K791" s="7">
        <f>VLOOKUP(A791, sales!A:F, 2,FALSE)</f>
        <v>165</v>
      </c>
      <c r="L791" s="7">
        <f>VLOOKUP(A791, sales!A:F, 3,FALSE)</f>
        <v>700</v>
      </c>
      <c r="M791" s="7">
        <f>VLOOKUP(A791, sales!A:F, 4,FALSE)</f>
        <v>119</v>
      </c>
      <c r="N791" s="7">
        <f>VLOOKUP(A791, sales!A:F, 5,FALSE)</f>
        <v>1</v>
      </c>
      <c r="O791" s="5">
        <f>VLOOKUP(K791, orders!A:I, 1,FALSE)</f>
        <v>165</v>
      </c>
      <c r="P791" s="7">
        <f>VLOOKUP(K791, orders!A:I, 2,FALSE)</f>
        <v>389</v>
      </c>
      <c r="Q791" s="7">
        <f>VLOOKUP(K791, orders!A:I, 3,FALSE)</f>
        <v>28345</v>
      </c>
      <c r="R791" s="10">
        <f>VLOOKUP(K791, orders!A:I, 4,FALSE)</f>
        <v>44370</v>
      </c>
      <c r="S791" s="11">
        <f>VLOOKUP(K791, orders!A:I, 5,FALSE)</f>
        <v>44397</v>
      </c>
      <c r="T791" s="7" t="str">
        <f>VLOOKUP(K791, orders!A:I, 6,FALSE)</f>
        <v>Agender</v>
      </c>
      <c r="U791" s="7">
        <f>VLOOKUP(K791, orders!A:I, 7,FALSE)</f>
        <v>41</v>
      </c>
      <c r="V791" s="7" t="str">
        <f>VLOOKUP(K791, orders!A:I, 8,FALSE)</f>
        <v>South Australia</v>
      </c>
      <c r="W791" s="5">
        <f>VLOOKUP(P791, customers!A:D, 1, FALSE)</f>
        <v>389</v>
      </c>
      <c r="X791" s="7" t="str">
        <f>VLOOKUP(P791, customers!A:D, 2, FALSE)</f>
        <v>Caroljean Elstob</v>
      </c>
      <c r="Y791" s="7"/>
    </row>
    <row r="792" spans="1:25">
      <c r="A792" s="2">
        <v>790</v>
      </c>
      <c r="B792" s="2" t="s">
        <v>3466</v>
      </c>
      <c r="C792" s="2" t="s">
        <v>3826</v>
      </c>
      <c r="D792" s="2" t="s">
        <v>3023</v>
      </c>
      <c r="E792" s="2" t="s">
        <v>3052</v>
      </c>
      <c r="F792" s="2">
        <v>114</v>
      </c>
      <c r="G792" s="2">
        <v>61</v>
      </c>
      <c r="H792" s="2" t="s">
        <v>3847</v>
      </c>
      <c r="I792" s="6">
        <f>VLOOKUP(A792, sales!A:F, 6,FALSE)</f>
        <v>113</v>
      </c>
      <c r="J792" s="7">
        <f>VLOOKUP(A792, sales!A:F, 1,FALSE)</f>
        <v>790</v>
      </c>
      <c r="K792" s="7">
        <f>VLOOKUP(A792, sales!A:F, 2,FALSE)</f>
        <v>165</v>
      </c>
      <c r="L792" s="7">
        <f>VLOOKUP(A792, sales!A:F, 3,FALSE)</f>
        <v>679</v>
      </c>
      <c r="M792" s="7">
        <f>VLOOKUP(A792, sales!A:F, 4,FALSE)</f>
        <v>113</v>
      </c>
      <c r="N792" s="7">
        <f>VLOOKUP(A792, sales!A:F, 5,FALSE)</f>
        <v>1</v>
      </c>
      <c r="O792" s="5">
        <f>VLOOKUP(K792, orders!A:I, 1,FALSE)</f>
        <v>165</v>
      </c>
      <c r="P792" s="7">
        <f>VLOOKUP(K792, orders!A:I, 2,FALSE)</f>
        <v>389</v>
      </c>
      <c r="Q792" s="7">
        <f>VLOOKUP(K792, orders!A:I, 3,FALSE)</f>
        <v>28345</v>
      </c>
      <c r="R792" s="10">
        <f>VLOOKUP(K792, orders!A:I, 4,FALSE)</f>
        <v>44370</v>
      </c>
      <c r="S792" s="11">
        <f>VLOOKUP(K792, orders!A:I, 5,FALSE)</f>
        <v>44397</v>
      </c>
      <c r="T792" s="7" t="str">
        <f>VLOOKUP(K792, orders!A:I, 6,FALSE)</f>
        <v>Agender</v>
      </c>
      <c r="U792" s="7">
        <f>VLOOKUP(K792, orders!A:I, 7,FALSE)</f>
        <v>41</v>
      </c>
      <c r="V792" s="7" t="str">
        <f>VLOOKUP(K792, orders!A:I, 8,FALSE)</f>
        <v>South Australia</v>
      </c>
      <c r="W792" s="5">
        <f>VLOOKUP(P792, customers!A:D, 1, FALSE)</f>
        <v>389</v>
      </c>
      <c r="X792" s="7" t="str">
        <f>VLOOKUP(P792, customers!A:D, 2, FALSE)</f>
        <v>Caroljean Elstob</v>
      </c>
      <c r="Y792" s="7"/>
    </row>
    <row r="793" spans="1:25">
      <c r="A793" s="2">
        <v>791</v>
      </c>
      <c r="B793" s="2" t="s">
        <v>3466</v>
      </c>
      <c r="C793" s="2" t="s">
        <v>3826</v>
      </c>
      <c r="D793" s="2" t="s">
        <v>3026</v>
      </c>
      <c r="E793" s="2" t="s">
        <v>3052</v>
      </c>
      <c r="F793" s="2">
        <v>114</v>
      </c>
      <c r="G793" s="2">
        <v>73</v>
      </c>
      <c r="H793" s="2" t="s">
        <v>3848</v>
      </c>
      <c r="I793" s="6">
        <f>VLOOKUP(A793, sales!A:F, 6,FALSE)</f>
        <v>186</v>
      </c>
      <c r="J793" s="7">
        <f>VLOOKUP(A793, sales!A:F, 1,FALSE)</f>
        <v>791</v>
      </c>
      <c r="K793" s="7">
        <f>VLOOKUP(A793, sales!A:F, 2,FALSE)</f>
        <v>165</v>
      </c>
      <c r="L793" s="7">
        <f>VLOOKUP(A793, sales!A:F, 3,FALSE)</f>
        <v>1060</v>
      </c>
      <c r="M793" s="7">
        <f>VLOOKUP(A793, sales!A:F, 4,FALSE)</f>
        <v>93</v>
      </c>
      <c r="N793" s="7">
        <f>VLOOKUP(A793, sales!A:F, 5,FALSE)</f>
        <v>2</v>
      </c>
      <c r="O793" s="5">
        <f>VLOOKUP(K793, orders!A:I, 1,FALSE)</f>
        <v>165</v>
      </c>
      <c r="P793" s="7">
        <f>VLOOKUP(K793, orders!A:I, 2,FALSE)</f>
        <v>389</v>
      </c>
      <c r="Q793" s="7">
        <f>VLOOKUP(K793, orders!A:I, 3,FALSE)</f>
        <v>28345</v>
      </c>
      <c r="R793" s="10">
        <f>VLOOKUP(K793, orders!A:I, 4,FALSE)</f>
        <v>44370</v>
      </c>
      <c r="S793" s="11">
        <f>VLOOKUP(K793, orders!A:I, 5,FALSE)</f>
        <v>44397</v>
      </c>
      <c r="T793" s="7" t="str">
        <f>VLOOKUP(K793, orders!A:I, 6,FALSE)</f>
        <v>Agender</v>
      </c>
      <c r="U793" s="7">
        <f>VLOOKUP(K793, orders!A:I, 7,FALSE)</f>
        <v>41</v>
      </c>
      <c r="V793" s="7" t="str">
        <f>VLOOKUP(K793, orders!A:I, 8,FALSE)</f>
        <v>South Australia</v>
      </c>
      <c r="W793" s="5">
        <f>VLOOKUP(P793, customers!A:D, 1, FALSE)</f>
        <v>389</v>
      </c>
      <c r="X793" s="7" t="str">
        <f>VLOOKUP(P793, customers!A:D, 2, FALSE)</f>
        <v>Caroljean Elstob</v>
      </c>
      <c r="Y793" s="7"/>
    </row>
    <row r="794" spans="1:25">
      <c r="A794" s="2">
        <v>792</v>
      </c>
      <c r="B794" s="2" t="s">
        <v>3466</v>
      </c>
      <c r="C794" s="2" t="s">
        <v>3826</v>
      </c>
      <c r="D794" s="2" t="s">
        <v>3028</v>
      </c>
      <c r="E794" s="2" t="s">
        <v>3052</v>
      </c>
      <c r="F794" s="2">
        <v>114</v>
      </c>
      <c r="G794" s="2">
        <v>44</v>
      </c>
      <c r="H794" s="2" t="s">
        <v>3849</v>
      </c>
      <c r="I794" s="6">
        <f>VLOOKUP(A794, sales!A:F, 6,FALSE)</f>
        <v>96</v>
      </c>
      <c r="J794" s="7">
        <f>VLOOKUP(A794, sales!A:F, 1,FALSE)</f>
        <v>792</v>
      </c>
      <c r="K794" s="7">
        <f>VLOOKUP(A794, sales!A:F, 2,FALSE)</f>
        <v>165</v>
      </c>
      <c r="L794" s="7">
        <f>VLOOKUP(A794, sales!A:F, 3,FALSE)</f>
        <v>26</v>
      </c>
      <c r="M794" s="7">
        <f>VLOOKUP(A794, sales!A:F, 4,FALSE)</f>
        <v>96</v>
      </c>
      <c r="N794" s="7">
        <f>VLOOKUP(A794, sales!A:F, 5,FALSE)</f>
        <v>1</v>
      </c>
      <c r="O794" s="5">
        <f>VLOOKUP(K794, orders!A:I, 1,FALSE)</f>
        <v>165</v>
      </c>
      <c r="P794" s="7">
        <f>VLOOKUP(K794, orders!A:I, 2,FALSE)</f>
        <v>389</v>
      </c>
      <c r="Q794" s="7">
        <f>VLOOKUP(K794, orders!A:I, 3,FALSE)</f>
        <v>28345</v>
      </c>
      <c r="R794" s="10">
        <f>VLOOKUP(K794, orders!A:I, 4,FALSE)</f>
        <v>44370</v>
      </c>
      <c r="S794" s="11">
        <f>VLOOKUP(K794, orders!A:I, 5,FALSE)</f>
        <v>44397</v>
      </c>
      <c r="T794" s="7" t="str">
        <f>VLOOKUP(K794, orders!A:I, 6,FALSE)</f>
        <v>Agender</v>
      </c>
      <c r="U794" s="7">
        <f>VLOOKUP(K794, orders!A:I, 7,FALSE)</f>
        <v>41</v>
      </c>
      <c r="V794" s="7" t="str">
        <f>VLOOKUP(K794, orders!A:I, 8,FALSE)</f>
        <v>South Australia</v>
      </c>
      <c r="W794" s="5">
        <f>VLOOKUP(P794, customers!A:D, 1, FALSE)</f>
        <v>389</v>
      </c>
      <c r="X794" s="7" t="str">
        <f>VLOOKUP(P794, customers!A:D, 2, FALSE)</f>
        <v>Caroljean Elstob</v>
      </c>
      <c r="Y794" s="7"/>
    </row>
    <row r="795" spans="1:25">
      <c r="A795" s="2">
        <v>793</v>
      </c>
      <c r="B795" s="2" t="s">
        <v>3466</v>
      </c>
      <c r="C795" s="2" t="s">
        <v>3826</v>
      </c>
      <c r="D795" s="2" t="s">
        <v>3030</v>
      </c>
      <c r="E795" s="2" t="s">
        <v>3052</v>
      </c>
      <c r="F795" s="2">
        <v>114</v>
      </c>
      <c r="G795" s="2">
        <v>66</v>
      </c>
      <c r="H795" s="2" t="s">
        <v>3850</v>
      </c>
      <c r="I795" s="6">
        <f>VLOOKUP(A795, sales!A:F, 6,FALSE)</f>
        <v>109</v>
      </c>
      <c r="J795" s="7">
        <f>VLOOKUP(A795, sales!A:F, 1,FALSE)</f>
        <v>793</v>
      </c>
      <c r="K795" s="7">
        <f>VLOOKUP(A795, sales!A:F, 2,FALSE)</f>
        <v>166</v>
      </c>
      <c r="L795" s="7">
        <f>VLOOKUP(A795, sales!A:F, 3,FALSE)</f>
        <v>743</v>
      </c>
      <c r="M795" s="7">
        <f>VLOOKUP(A795, sales!A:F, 4,FALSE)</f>
        <v>109</v>
      </c>
      <c r="N795" s="7">
        <f>VLOOKUP(A795, sales!A:F, 5,FALSE)</f>
        <v>1</v>
      </c>
      <c r="O795" s="5">
        <f>VLOOKUP(K795, orders!A:I, 1,FALSE)</f>
        <v>166</v>
      </c>
      <c r="P795" s="7">
        <f>VLOOKUP(K795, orders!A:I, 2,FALSE)</f>
        <v>113</v>
      </c>
      <c r="Q795" s="7">
        <f>VLOOKUP(K795, orders!A:I, 3,FALSE)</f>
        <v>11914</v>
      </c>
      <c r="R795" s="10">
        <f>VLOOKUP(K795, orders!A:I, 4,FALSE)</f>
        <v>44388</v>
      </c>
      <c r="S795" s="11">
        <f>VLOOKUP(K795, orders!A:I, 5,FALSE)</f>
        <v>44391</v>
      </c>
      <c r="T795" s="7" t="str">
        <f>VLOOKUP(K795, orders!A:I, 6,FALSE)</f>
        <v>Agender</v>
      </c>
      <c r="U795" s="7">
        <f>VLOOKUP(K795, orders!A:I, 7,FALSE)</f>
        <v>57</v>
      </c>
      <c r="V795" s="7" t="str">
        <f>VLOOKUP(K795, orders!A:I, 8,FALSE)</f>
        <v>South Australia</v>
      </c>
      <c r="W795" s="5">
        <f>VLOOKUP(P795, customers!A:D, 1, FALSE)</f>
        <v>113</v>
      </c>
      <c r="X795" s="7" t="str">
        <f>VLOOKUP(P795, customers!A:D, 2, FALSE)</f>
        <v>Hew Cardinal</v>
      </c>
      <c r="Y795" s="7"/>
    </row>
    <row r="796" spans="1:25">
      <c r="A796" s="2">
        <v>794</v>
      </c>
      <c r="B796" s="2" t="s">
        <v>3466</v>
      </c>
      <c r="C796" s="2" t="s">
        <v>3826</v>
      </c>
      <c r="D796" s="2" t="s">
        <v>3032</v>
      </c>
      <c r="E796" s="2" t="s">
        <v>3052</v>
      </c>
      <c r="F796" s="2">
        <v>114</v>
      </c>
      <c r="G796" s="2">
        <v>74</v>
      </c>
      <c r="H796" s="2" t="s">
        <v>3851</v>
      </c>
      <c r="I796" s="6">
        <f>VLOOKUP(A796, sales!A:F, 6,FALSE)</f>
        <v>351</v>
      </c>
      <c r="J796" s="7">
        <f>VLOOKUP(A796, sales!A:F, 1,FALSE)</f>
        <v>794</v>
      </c>
      <c r="K796" s="7">
        <f>VLOOKUP(A796, sales!A:F, 2,FALSE)</f>
        <v>166</v>
      </c>
      <c r="L796" s="7">
        <f>VLOOKUP(A796, sales!A:F, 3,FALSE)</f>
        <v>827</v>
      </c>
      <c r="M796" s="7">
        <f>VLOOKUP(A796, sales!A:F, 4,FALSE)</f>
        <v>117</v>
      </c>
      <c r="N796" s="7">
        <f>VLOOKUP(A796, sales!A:F, 5,FALSE)</f>
        <v>3</v>
      </c>
      <c r="O796" s="5">
        <f>VLOOKUP(K796, orders!A:I, 1,FALSE)</f>
        <v>166</v>
      </c>
      <c r="P796" s="7">
        <f>VLOOKUP(K796, orders!A:I, 2,FALSE)</f>
        <v>113</v>
      </c>
      <c r="Q796" s="7">
        <f>VLOOKUP(K796, orders!A:I, 3,FALSE)</f>
        <v>11914</v>
      </c>
      <c r="R796" s="10">
        <f>VLOOKUP(K796, orders!A:I, 4,FALSE)</f>
        <v>44388</v>
      </c>
      <c r="S796" s="11">
        <f>VLOOKUP(K796, orders!A:I, 5,FALSE)</f>
        <v>44391</v>
      </c>
      <c r="T796" s="7" t="str">
        <f>VLOOKUP(K796, orders!A:I, 6,FALSE)</f>
        <v>Agender</v>
      </c>
      <c r="U796" s="7">
        <f>VLOOKUP(K796, orders!A:I, 7,FALSE)</f>
        <v>57</v>
      </c>
      <c r="V796" s="7" t="str">
        <f>VLOOKUP(K796, orders!A:I, 8,FALSE)</f>
        <v>South Australia</v>
      </c>
      <c r="W796" s="5">
        <f>VLOOKUP(P796, customers!A:D, 1, FALSE)</f>
        <v>113</v>
      </c>
      <c r="X796" s="7" t="str">
        <f>VLOOKUP(P796, customers!A:D, 2, FALSE)</f>
        <v>Hew Cardinal</v>
      </c>
      <c r="Y796" s="7"/>
    </row>
    <row r="797" spans="1:25">
      <c r="A797" s="2">
        <v>795</v>
      </c>
      <c r="B797" s="2" t="s">
        <v>3466</v>
      </c>
      <c r="C797" s="2" t="s">
        <v>3826</v>
      </c>
      <c r="D797" s="2" t="s">
        <v>3023</v>
      </c>
      <c r="E797" s="2" t="s">
        <v>3058</v>
      </c>
      <c r="F797" s="2">
        <v>114</v>
      </c>
      <c r="G797" s="2">
        <v>78</v>
      </c>
      <c r="H797" s="2" t="s">
        <v>3852</v>
      </c>
      <c r="I797" s="6">
        <f>VLOOKUP(A797, sales!A:F, 6,FALSE)</f>
        <v>109</v>
      </c>
      <c r="J797" s="7">
        <f>VLOOKUP(A797, sales!A:F, 1,FALSE)</f>
        <v>795</v>
      </c>
      <c r="K797" s="7">
        <f>VLOOKUP(A797, sales!A:F, 2,FALSE)</f>
        <v>166</v>
      </c>
      <c r="L797" s="7">
        <f>VLOOKUP(A797, sales!A:F, 3,FALSE)</f>
        <v>740</v>
      </c>
      <c r="M797" s="7">
        <f>VLOOKUP(A797, sales!A:F, 4,FALSE)</f>
        <v>109</v>
      </c>
      <c r="N797" s="7">
        <f>VLOOKUP(A797, sales!A:F, 5,FALSE)</f>
        <v>1</v>
      </c>
      <c r="O797" s="5">
        <f>VLOOKUP(K797, orders!A:I, 1,FALSE)</f>
        <v>166</v>
      </c>
      <c r="P797" s="7">
        <f>VLOOKUP(K797, orders!A:I, 2,FALSE)</f>
        <v>113</v>
      </c>
      <c r="Q797" s="7">
        <f>VLOOKUP(K797, orders!A:I, 3,FALSE)</f>
        <v>11914</v>
      </c>
      <c r="R797" s="10">
        <f>VLOOKUP(K797, orders!A:I, 4,FALSE)</f>
        <v>44388</v>
      </c>
      <c r="S797" s="11">
        <f>VLOOKUP(K797, orders!A:I, 5,FALSE)</f>
        <v>44391</v>
      </c>
      <c r="T797" s="7" t="str">
        <f>VLOOKUP(K797, orders!A:I, 6,FALSE)</f>
        <v>Agender</v>
      </c>
      <c r="U797" s="7">
        <f>VLOOKUP(K797, orders!A:I, 7,FALSE)</f>
        <v>57</v>
      </c>
      <c r="V797" s="7" t="str">
        <f>VLOOKUP(K797, orders!A:I, 8,FALSE)</f>
        <v>South Australia</v>
      </c>
      <c r="W797" s="5">
        <f>VLOOKUP(P797, customers!A:D, 1, FALSE)</f>
        <v>113</v>
      </c>
      <c r="X797" s="7" t="str">
        <f>VLOOKUP(P797, customers!A:D, 2, FALSE)</f>
        <v>Hew Cardinal</v>
      </c>
      <c r="Y797" s="7"/>
    </row>
    <row r="798" spans="1:25">
      <c r="A798" s="2">
        <v>796</v>
      </c>
      <c r="B798" s="2" t="s">
        <v>3466</v>
      </c>
      <c r="C798" s="2" t="s">
        <v>3826</v>
      </c>
      <c r="D798" s="2" t="s">
        <v>3026</v>
      </c>
      <c r="E798" s="2" t="s">
        <v>3058</v>
      </c>
      <c r="F798" s="2">
        <v>114</v>
      </c>
      <c r="G798" s="2">
        <v>44</v>
      </c>
      <c r="H798" s="2" t="s">
        <v>3853</v>
      </c>
      <c r="I798" s="6">
        <f>VLOOKUP(A798, sales!A:F, 6,FALSE)</f>
        <v>186</v>
      </c>
      <c r="J798" s="7">
        <f>VLOOKUP(A798, sales!A:F, 1,FALSE)</f>
        <v>796</v>
      </c>
      <c r="K798" s="7">
        <f>VLOOKUP(A798, sales!A:F, 2,FALSE)</f>
        <v>166</v>
      </c>
      <c r="L798" s="7">
        <f>VLOOKUP(A798, sales!A:F, 3,FALSE)</f>
        <v>661</v>
      </c>
      <c r="M798" s="7">
        <f>VLOOKUP(A798, sales!A:F, 4,FALSE)</f>
        <v>93</v>
      </c>
      <c r="N798" s="7">
        <f>VLOOKUP(A798, sales!A:F, 5,FALSE)</f>
        <v>2</v>
      </c>
      <c r="O798" s="5">
        <f>VLOOKUP(K798, orders!A:I, 1,FALSE)</f>
        <v>166</v>
      </c>
      <c r="P798" s="7">
        <f>VLOOKUP(K798, orders!A:I, 2,FALSE)</f>
        <v>113</v>
      </c>
      <c r="Q798" s="7">
        <f>VLOOKUP(K798, orders!A:I, 3,FALSE)</f>
        <v>11914</v>
      </c>
      <c r="R798" s="10">
        <f>VLOOKUP(K798, orders!A:I, 4,FALSE)</f>
        <v>44388</v>
      </c>
      <c r="S798" s="11">
        <f>VLOOKUP(K798, orders!A:I, 5,FALSE)</f>
        <v>44391</v>
      </c>
      <c r="T798" s="7" t="str">
        <f>VLOOKUP(K798, orders!A:I, 6,FALSE)</f>
        <v>Agender</v>
      </c>
      <c r="U798" s="7">
        <f>VLOOKUP(K798, orders!A:I, 7,FALSE)</f>
        <v>57</v>
      </c>
      <c r="V798" s="7" t="str">
        <f>VLOOKUP(K798, orders!A:I, 8,FALSE)</f>
        <v>South Australia</v>
      </c>
      <c r="W798" s="5">
        <f>VLOOKUP(P798, customers!A:D, 1, FALSE)</f>
        <v>113</v>
      </c>
      <c r="X798" s="7" t="str">
        <f>VLOOKUP(P798, customers!A:D, 2, FALSE)</f>
        <v>Hew Cardinal</v>
      </c>
      <c r="Y798" s="7"/>
    </row>
    <row r="799" spans="1:25">
      <c r="A799" s="2">
        <v>797</v>
      </c>
      <c r="B799" s="2" t="s">
        <v>3466</v>
      </c>
      <c r="C799" s="2" t="s">
        <v>3826</v>
      </c>
      <c r="D799" s="2" t="s">
        <v>3028</v>
      </c>
      <c r="E799" s="2" t="s">
        <v>3058</v>
      </c>
      <c r="F799" s="2">
        <v>114</v>
      </c>
      <c r="G799" s="2">
        <v>72</v>
      </c>
      <c r="H799" s="2" t="s">
        <v>3854</v>
      </c>
      <c r="I799" s="6">
        <f>VLOOKUP(A799, sales!A:F, 6,FALSE)</f>
        <v>212</v>
      </c>
      <c r="J799" s="7">
        <f>VLOOKUP(A799, sales!A:F, 1,FALSE)</f>
        <v>797</v>
      </c>
      <c r="K799" s="7">
        <f>VLOOKUP(A799, sales!A:F, 2,FALSE)</f>
        <v>166</v>
      </c>
      <c r="L799" s="7">
        <f>VLOOKUP(A799, sales!A:F, 3,FALSE)</f>
        <v>217</v>
      </c>
      <c r="M799" s="7">
        <f>VLOOKUP(A799, sales!A:F, 4,FALSE)</f>
        <v>106</v>
      </c>
      <c r="N799" s="7">
        <f>VLOOKUP(A799, sales!A:F, 5,FALSE)</f>
        <v>2</v>
      </c>
      <c r="O799" s="5">
        <f>VLOOKUP(K799, orders!A:I, 1,FALSE)</f>
        <v>166</v>
      </c>
      <c r="P799" s="7">
        <f>VLOOKUP(K799, orders!A:I, 2,FALSE)</f>
        <v>113</v>
      </c>
      <c r="Q799" s="7">
        <f>VLOOKUP(K799, orders!A:I, 3,FALSE)</f>
        <v>11914</v>
      </c>
      <c r="R799" s="10">
        <f>VLOOKUP(K799, orders!A:I, 4,FALSE)</f>
        <v>44388</v>
      </c>
      <c r="S799" s="11">
        <f>VLOOKUP(K799, orders!A:I, 5,FALSE)</f>
        <v>44391</v>
      </c>
      <c r="T799" s="7" t="str">
        <f>VLOOKUP(K799, orders!A:I, 6,FALSE)</f>
        <v>Agender</v>
      </c>
      <c r="U799" s="7">
        <f>VLOOKUP(K799, orders!A:I, 7,FALSE)</f>
        <v>57</v>
      </c>
      <c r="V799" s="7" t="str">
        <f>VLOOKUP(K799, orders!A:I, 8,FALSE)</f>
        <v>South Australia</v>
      </c>
      <c r="W799" s="5">
        <f>VLOOKUP(P799, customers!A:D, 1, FALSE)</f>
        <v>113</v>
      </c>
      <c r="X799" s="7" t="str">
        <f>VLOOKUP(P799, customers!A:D, 2, FALSE)</f>
        <v>Hew Cardinal</v>
      </c>
      <c r="Y799" s="7"/>
    </row>
    <row r="800" spans="1:25">
      <c r="A800" s="2">
        <v>798</v>
      </c>
      <c r="B800" s="2" t="s">
        <v>3466</v>
      </c>
      <c r="C800" s="2" t="s">
        <v>3826</v>
      </c>
      <c r="D800" s="2" t="s">
        <v>3030</v>
      </c>
      <c r="E800" s="2" t="s">
        <v>3058</v>
      </c>
      <c r="F800" s="2">
        <v>114</v>
      </c>
      <c r="G800" s="2">
        <v>50</v>
      </c>
      <c r="H800" s="2" t="s">
        <v>3855</v>
      </c>
      <c r="I800" s="6">
        <f>VLOOKUP(A800, sales!A:F, 6,FALSE)</f>
        <v>321</v>
      </c>
      <c r="J800" s="7">
        <f>VLOOKUP(A800, sales!A:F, 1,FALSE)</f>
        <v>798</v>
      </c>
      <c r="K800" s="7">
        <f>VLOOKUP(A800, sales!A:F, 2,FALSE)</f>
        <v>166</v>
      </c>
      <c r="L800" s="7">
        <f>VLOOKUP(A800, sales!A:F, 3,FALSE)</f>
        <v>430</v>
      </c>
      <c r="M800" s="7">
        <f>VLOOKUP(A800, sales!A:F, 4,FALSE)</f>
        <v>107</v>
      </c>
      <c r="N800" s="7">
        <f>VLOOKUP(A800, sales!A:F, 5,FALSE)</f>
        <v>3</v>
      </c>
      <c r="O800" s="5">
        <f>VLOOKUP(K800, orders!A:I, 1,FALSE)</f>
        <v>166</v>
      </c>
      <c r="P800" s="7">
        <f>VLOOKUP(K800, orders!A:I, 2,FALSE)</f>
        <v>113</v>
      </c>
      <c r="Q800" s="7">
        <f>VLOOKUP(K800, orders!A:I, 3,FALSE)</f>
        <v>11914</v>
      </c>
      <c r="R800" s="10">
        <f>VLOOKUP(K800, orders!A:I, 4,FALSE)</f>
        <v>44388</v>
      </c>
      <c r="S800" s="11">
        <f>VLOOKUP(K800, orders!A:I, 5,FALSE)</f>
        <v>44391</v>
      </c>
      <c r="T800" s="7" t="str">
        <f>VLOOKUP(K800, orders!A:I, 6,FALSE)</f>
        <v>Agender</v>
      </c>
      <c r="U800" s="7">
        <f>VLOOKUP(K800, orders!A:I, 7,FALSE)</f>
        <v>57</v>
      </c>
      <c r="V800" s="7" t="str">
        <f>VLOOKUP(K800, orders!A:I, 8,FALSE)</f>
        <v>South Australia</v>
      </c>
      <c r="W800" s="5">
        <f>VLOOKUP(P800, customers!A:D, 1, FALSE)</f>
        <v>113</v>
      </c>
      <c r="X800" s="7" t="str">
        <f>VLOOKUP(P800, customers!A:D, 2, FALSE)</f>
        <v>Hew Cardinal</v>
      </c>
      <c r="Y800" s="7"/>
    </row>
    <row r="801" spans="1:25">
      <c r="A801" s="2">
        <v>799</v>
      </c>
      <c r="B801" s="2" t="s">
        <v>3466</v>
      </c>
      <c r="C801" s="2" t="s">
        <v>3826</v>
      </c>
      <c r="D801" s="2" t="s">
        <v>3032</v>
      </c>
      <c r="E801" s="2" t="s">
        <v>3058</v>
      </c>
      <c r="F801" s="2">
        <v>114</v>
      </c>
      <c r="G801" s="2">
        <v>43</v>
      </c>
      <c r="H801" s="2" t="s">
        <v>3856</v>
      </c>
      <c r="I801" s="6">
        <f>VLOOKUP(A801, sales!A:F, 6,FALSE)</f>
        <v>180</v>
      </c>
      <c r="J801" s="7">
        <f>VLOOKUP(A801, sales!A:F, 1,FALSE)</f>
        <v>799</v>
      </c>
      <c r="K801" s="7">
        <f>VLOOKUP(A801, sales!A:F, 2,FALSE)</f>
        <v>167</v>
      </c>
      <c r="L801" s="7">
        <f>VLOOKUP(A801, sales!A:F, 3,FALSE)</f>
        <v>1035</v>
      </c>
      <c r="M801" s="7">
        <f>VLOOKUP(A801, sales!A:F, 4,FALSE)</f>
        <v>90</v>
      </c>
      <c r="N801" s="7">
        <f>VLOOKUP(A801, sales!A:F, 5,FALSE)</f>
        <v>2</v>
      </c>
      <c r="O801" s="5">
        <f>VLOOKUP(K801, orders!A:I, 1,FALSE)</f>
        <v>167</v>
      </c>
      <c r="P801" s="7">
        <f>VLOOKUP(K801, orders!A:I, 2,FALSE)</f>
        <v>595</v>
      </c>
      <c r="Q801" s="7">
        <f>VLOOKUP(K801, orders!A:I, 3,FALSE)</f>
        <v>44269</v>
      </c>
      <c r="R801" s="10">
        <f>VLOOKUP(K801, orders!A:I, 4,FALSE)</f>
        <v>44373</v>
      </c>
      <c r="S801" s="11">
        <f>VLOOKUP(K801, orders!A:I, 5,FALSE)</f>
        <v>44395</v>
      </c>
      <c r="T801" s="7" t="str">
        <f>VLOOKUP(K801, orders!A:I, 6,FALSE)</f>
        <v>Female</v>
      </c>
      <c r="U801" s="7">
        <f>VLOOKUP(K801, orders!A:I, 7,FALSE)</f>
        <v>60</v>
      </c>
      <c r="V801" s="7" t="str">
        <f>VLOOKUP(K801, orders!A:I, 8,FALSE)</f>
        <v>South Australia</v>
      </c>
      <c r="W801" s="5">
        <f>VLOOKUP(P801, customers!A:D, 1, FALSE)</f>
        <v>595</v>
      </c>
      <c r="X801" s="7" t="str">
        <f>VLOOKUP(P801, customers!A:D, 2, FALSE)</f>
        <v>Thomasine Baudet</v>
      </c>
      <c r="Y801" s="7"/>
    </row>
    <row r="802" spans="1:25">
      <c r="A802" s="2">
        <v>800</v>
      </c>
      <c r="B802" s="2" t="s">
        <v>3466</v>
      </c>
      <c r="C802" s="2" t="s">
        <v>3826</v>
      </c>
      <c r="D802" s="2" t="s">
        <v>3023</v>
      </c>
      <c r="E802" s="2" t="s">
        <v>3064</v>
      </c>
      <c r="F802" s="2">
        <v>114</v>
      </c>
      <c r="G802" s="2">
        <v>61</v>
      </c>
      <c r="H802" s="2" t="s">
        <v>3857</v>
      </c>
      <c r="I802" s="6">
        <f>VLOOKUP(A802, sales!A:F, 6,FALSE)</f>
        <v>96</v>
      </c>
      <c r="J802" s="7">
        <f>VLOOKUP(A802, sales!A:F, 1,FALSE)</f>
        <v>800</v>
      </c>
      <c r="K802" s="7">
        <f>VLOOKUP(A802, sales!A:F, 2,FALSE)</f>
        <v>167</v>
      </c>
      <c r="L802" s="7">
        <f>VLOOKUP(A802, sales!A:F, 3,FALSE)</f>
        <v>930</v>
      </c>
      <c r="M802" s="7">
        <f>VLOOKUP(A802, sales!A:F, 4,FALSE)</f>
        <v>96</v>
      </c>
      <c r="N802" s="7">
        <f>VLOOKUP(A802, sales!A:F, 5,FALSE)</f>
        <v>1</v>
      </c>
      <c r="O802" s="5">
        <f>VLOOKUP(K802, orders!A:I, 1,FALSE)</f>
        <v>167</v>
      </c>
      <c r="P802" s="7">
        <f>VLOOKUP(K802, orders!A:I, 2,FALSE)</f>
        <v>595</v>
      </c>
      <c r="Q802" s="7">
        <f>VLOOKUP(K802, orders!A:I, 3,FALSE)</f>
        <v>44269</v>
      </c>
      <c r="R802" s="10">
        <f>VLOOKUP(K802, orders!A:I, 4,FALSE)</f>
        <v>44373</v>
      </c>
      <c r="S802" s="11">
        <f>VLOOKUP(K802, orders!A:I, 5,FALSE)</f>
        <v>44395</v>
      </c>
      <c r="T802" s="7" t="str">
        <f>VLOOKUP(K802, orders!A:I, 6,FALSE)</f>
        <v>Female</v>
      </c>
      <c r="U802" s="7">
        <f>VLOOKUP(K802, orders!A:I, 7,FALSE)</f>
        <v>60</v>
      </c>
      <c r="V802" s="7" t="str">
        <f>VLOOKUP(K802, orders!A:I, 8,FALSE)</f>
        <v>South Australia</v>
      </c>
      <c r="W802" s="5">
        <f>VLOOKUP(P802, customers!A:D, 1, FALSE)</f>
        <v>595</v>
      </c>
      <c r="X802" s="7" t="str">
        <f>VLOOKUP(P802, customers!A:D, 2, FALSE)</f>
        <v>Thomasine Baudet</v>
      </c>
      <c r="Y802" s="7"/>
    </row>
    <row r="803" spans="1:25">
      <c r="A803" s="2">
        <v>801</v>
      </c>
      <c r="B803" s="2" t="s">
        <v>3466</v>
      </c>
      <c r="C803" s="2" t="s">
        <v>3826</v>
      </c>
      <c r="D803" s="2" t="s">
        <v>3026</v>
      </c>
      <c r="E803" s="2" t="s">
        <v>3064</v>
      </c>
      <c r="F803" s="2">
        <v>114</v>
      </c>
      <c r="G803" s="2">
        <v>74</v>
      </c>
      <c r="H803" s="2" t="s">
        <v>3858</v>
      </c>
      <c r="I803" s="6">
        <f>VLOOKUP(A803, sales!A:F, 6,FALSE)</f>
        <v>106</v>
      </c>
      <c r="J803" s="7">
        <f>VLOOKUP(A803, sales!A:F, 1,FALSE)</f>
        <v>801</v>
      </c>
      <c r="K803" s="7">
        <f>VLOOKUP(A803, sales!A:F, 2,FALSE)</f>
        <v>167</v>
      </c>
      <c r="L803" s="7">
        <f>VLOOKUP(A803, sales!A:F, 3,FALSE)</f>
        <v>217</v>
      </c>
      <c r="M803" s="7">
        <f>VLOOKUP(A803, sales!A:F, 4,FALSE)</f>
        <v>106</v>
      </c>
      <c r="N803" s="7">
        <f>VLOOKUP(A803, sales!A:F, 5,FALSE)</f>
        <v>1</v>
      </c>
      <c r="O803" s="5">
        <f>VLOOKUP(K803, orders!A:I, 1,FALSE)</f>
        <v>167</v>
      </c>
      <c r="P803" s="7">
        <f>VLOOKUP(K803, orders!A:I, 2,FALSE)</f>
        <v>595</v>
      </c>
      <c r="Q803" s="7">
        <f>VLOOKUP(K803, orders!A:I, 3,FALSE)</f>
        <v>44269</v>
      </c>
      <c r="R803" s="10">
        <f>VLOOKUP(K803, orders!A:I, 4,FALSE)</f>
        <v>44373</v>
      </c>
      <c r="S803" s="11">
        <f>VLOOKUP(K803, orders!A:I, 5,FALSE)</f>
        <v>44395</v>
      </c>
      <c r="T803" s="7" t="str">
        <f>VLOOKUP(K803, orders!A:I, 6,FALSE)</f>
        <v>Female</v>
      </c>
      <c r="U803" s="7">
        <f>VLOOKUP(K803, orders!A:I, 7,FALSE)</f>
        <v>60</v>
      </c>
      <c r="V803" s="7" t="str">
        <f>VLOOKUP(K803, orders!A:I, 8,FALSE)</f>
        <v>South Australia</v>
      </c>
      <c r="W803" s="5">
        <f>VLOOKUP(P803, customers!A:D, 1, FALSE)</f>
        <v>595</v>
      </c>
      <c r="X803" s="7" t="str">
        <f>VLOOKUP(P803, customers!A:D, 2, FALSE)</f>
        <v>Thomasine Baudet</v>
      </c>
      <c r="Y803" s="7"/>
    </row>
    <row r="804" spans="1:25">
      <c r="A804" s="2">
        <v>802</v>
      </c>
      <c r="B804" s="2" t="s">
        <v>3466</v>
      </c>
      <c r="C804" s="2" t="s">
        <v>3826</v>
      </c>
      <c r="D804" s="2" t="s">
        <v>3028</v>
      </c>
      <c r="E804" s="2" t="s">
        <v>3064</v>
      </c>
      <c r="F804" s="2">
        <v>114</v>
      </c>
      <c r="G804" s="2">
        <v>78</v>
      </c>
      <c r="H804" s="2" t="s">
        <v>3859</v>
      </c>
      <c r="I804" s="6">
        <f>VLOOKUP(A804, sales!A:F, 6,FALSE)</f>
        <v>184</v>
      </c>
      <c r="J804" s="7">
        <f>VLOOKUP(A804, sales!A:F, 1,FALSE)</f>
        <v>802</v>
      </c>
      <c r="K804" s="7">
        <f>VLOOKUP(A804, sales!A:F, 2,FALSE)</f>
        <v>167</v>
      </c>
      <c r="L804" s="7">
        <f>VLOOKUP(A804, sales!A:F, 3,FALSE)</f>
        <v>134</v>
      </c>
      <c r="M804" s="7">
        <f>VLOOKUP(A804, sales!A:F, 4,FALSE)</f>
        <v>92</v>
      </c>
      <c r="N804" s="7">
        <f>VLOOKUP(A804, sales!A:F, 5,FALSE)</f>
        <v>2</v>
      </c>
      <c r="O804" s="5">
        <f>VLOOKUP(K804, orders!A:I, 1,FALSE)</f>
        <v>167</v>
      </c>
      <c r="P804" s="7">
        <f>VLOOKUP(K804, orders!A:I, 2,FALSE)</f>
        <v>595</v>
      </c>
      <c r="Q804" s="7">
        <f>VLOOKUP(K804, orders!A:I, 3,FALSE)</f>
        <v>44269</v>
      </c>
      <c r="R804" s="10">
        <f>VLOOKUP(K804, orders!A:I, 4,FALSE)</f>
        <v>44373</v>
      </c>
      <c r="S804" s="11">
        <f>VLOOKUP(K804, orders!A:I, 5,FALSE)</f>
        <v>44395</v>
      </c>
      <c r="T804" s="7" t="str">
        <f>VLOOKUP(K804, orders!A:I, 6,FALSE)</f>
        <v>Female</v>
      </c>
      <c r="U804" s="7">
        <f>VLOOKUP(K804, orders!A:I, 7,FALSE)</f>
        <v>60</v>
      </c>
      <c r="V804" s="7" t="str">
        <f>VLOOKUP(K804, orders!A:I, 8,FALSE)</f>
        <v>South Australia</v>
      </c>
      <c r="W804" s="5">
        <f>VLOOKUP(P804, customers!A:D, 1, FALSE)</f>
        <v>595</v>
      </c>
      <c r="X804" s="7" t="str">
        <f>VLOOKUP(P804, customers!A:D, 2, FALSE)</f>
        <v>Thomasine Baudet</v>
      </c>
      <c r="Y804" s="7"/>
    </row>
    <row r="805" spans="1:25">
      <c r="A805" s="2">
        <v>803</v>
      </c>
      <c r="B805" s="2" t="s">
        <v>3466</v>
      </c>
      <c r="C805" s="2" t="s">
        <v>3826</v>
      </c>
      <c r="D805" s="2" t="s">
        <v>3030</v>
      </c>
      <c r="E805" s="2" t="s">
        <v>3064</v>
      </c>
      <c r="F805" s="2">
        <v>114</v>
      </c>
      <c r="G805" s="2">
        <v>78</v>
      </c>
      <c r="H805" s="2" t="s">
        <v>3860</v>
      </c>
      <c r="I805" s="6">
        <f>VLOOKUP(A805, sales!A:F, 6,FALSE)</f>
        <v>270</v>
      </c>
      <c r="J805" s="7">
        <f>VLOOKUP(A805, sales!A:F, 1,FALSE)</f>
        <v>803</v>
      </c>
      <c r="K805" s="7">
        <f>VLOOKUP(A805, sales!A:F, 2,FALSE)</f>
        <v>168</v>
      </c>
      <c r="L805" s="7">
        <f>VLOOKUP(A805, sales!A:F, 3,FALSE)</f>
        <v>1037</v>
      </c>
      <c r="M805" s="7">
        <f>VLOOKUP(A805, sales!A:F, 4,FALSE)</f>
        <v>90</v>
      </c>
      <c r="N805" s="7">
        <f>VLOOKUP(A805, sales!A:F, 5,FALSE)</f>
        <v>3</v>
      </c>
      <c r="O805" s="5">
        <f>VLOOKUP(K805, orders!A:I, 1,FALSE)</f>
        <v>168</v>
      </c>
      <c r="P805" s="7">
        <f>VLOOKUP(K805, orders!A:I, 2,FALSE)</f>
        <v>664</v>
      </c>
      <c r="Q805" s="7">
        <f>VLOOKUP(K805, orders!A:I, 3,FALSE)</f>
        <v>51244</v>
      </c>
      <c r="R805" s="10">
        <f>VLOOKUP(K805, orders!A:I, 4,FALSE)</f>
        <v>44206</v>
      </c>
      <c r="S805" s="11">
        <f>VLOOKUP(K805, orders!A:I, 5,FALSE)</f>
        <v>44223</v>
      </c>
      <c r="T805" s="7" t="str">
        <f>VLOOKUP(K805, orders!A:I, 6,FALSE)</f>
        <v>Genderfluid</v>
      </c>
      <c r="U805" s="7">
        <f>VLOOKUP(K805, orders!A:I, 7,FALSE)</f>
        <v>32</v>
      </c>
      <c r="V805" s="7" t="str">
        <f>VLOOKUP(K805, orders!A:I, 8,FALSE)</f>
        <v>Tasmania</v>
      </c>
      <c r="W805" s="5">
        <f>VLOOKUP(P805, customers!A:D, 1, FALSE)</f>
        <v>664</v>
      </c>
      <c r="X805" s="7" t="str">
        <f>VLOOKUP(P805, customers!A:D, 2, FALSE)</f>
        <v>Dannie Fidler</v>
      </c>
      <c r="Y805" s="7"/>
    </row>
    <row r="806" spans="1:25">
      <c r="A806" s="2">
        <v>804</v>
      </c>
      <c r="B806" s="2" t="s">
        <v>3466</v>
      </c>
      <c r="C806" s="2" t="s">
        <v>3826</v>
      </c>
      <c r="D806" s="2" t="s">
        <v>3032</v>
      </c>
      <c r="E806" s="2" t="s">
        <v>3064</v>
      </c>
      <c r="F806" s="2">
        <v>114</v>
      </c>
      <c r="G806" s="2">
        <v>69</v>
      </c>
      <c r="H806" s="2" t="s">
        <v>3861</v>
      </c>
      <c r="I806" s="6">
        <f>VLOOKUP(A806, sales!A:F, 6,FALSE)</f>
        <v>345</v>
      </c>
      <c r="J806" s="7">
        <f>VLOOKUP(A806, sales!A:F, 1,FALSE)</f>
        <v>804</v>
      </c>
      <c r="K806" s="7">
        <f>VLOOKUP(A806, sales!A:F, 2,FALSE)</f>
        <v>168</v>
      </c>
      <c r="L806" s="7">
        <f>VLOOKUP(A806, sales!A:F, 3,FALSE)</f>
        <v>1112</v>
      </c>
      <c r="M806" s="7">
        <f>VLOOKUP(A806, sales!A:F, 4,FALSE)</f>
        <v>115</v>
      </c>
      <c r="N806" s="7">
        <f>VLOOKUP(A806, sales!A:F, 5,FALSE)</f>
        <v>3</v>
      </c>
      <c r="O806" s="5">
        <f>VLOOKUP(K806, orders!A:I, 1,FALSE)</f>
        <v>168</v>
      </c>
      <c r="P806" s="7">
        <f>VLOOKUP(K806, orders!A:I, 2,FALSE)</f>
        <v>664</v>
      </c>
      <c r="Q806" s="7">
        <f>VLOOKUP(K806, orders!A:I, 3,FALSE)</f>
        <v>51244</v>
      </c>
      <c r="R806" s="10">
        <f>VLOOKUP(K806, orders!A:I, 4,FALSE)</f>
        <v>44206</v>
      </c>
      <c r="S806" s="11">
        <f>VLOOKUP(K806, orders!A:I, 5,FALSE)</f>
        <v>44223</v>
      </c>
      <c r="T806" s="7" t="str">
        <f>VLOOKUP(K806, orders!A:I, 6,FALSE)</f>
        <v>Genderfluid</v>
      </c>
      <c r="U806" s="7">
        <f>VLOOKUP(K806, orders!A:I, 7,FALSE)</f>
        <v>32</v>
      </c>
      <c r="V806" s="7" t="str">
        <f>VLOOKUP(K806, orders!A:I, 8,FALSE)</f>
        <v>Tasmania</v>
      </c>
      <c r="W806" s="5">
        <f>VLOOKUP(P806, customers!A:D, 1, FALSE)</f>
        <v>664</v>
      </c>
      <c r="X806" s="7" t="str">
        <f>VLOOKUP(P806, customers!A:D, 2, FALSE)</f>
        <v>Dannie Fidler</v>
      </c>
      <c r="Y806" s="7"/>
    </row>
    <row r="807" spans="1:25">
      <c r="A807" s="2">
        <v>805</v>
      </c>
      <c r="B807" s="2" t="s">
        <v>3466</v>
      </c>
      <c r="C807" s="2" t="s">
        <v>3862</v>
      </c>
      <c r="D807" s="2" t="s">
        <v>3023</v>
      </c>
      <c r="E807" s="2" t="s">
        <v>3024</v>
      </c>
      <c r="F807" s="2">
        <v>95</v>
      </c>
      <c r="G807" s="2">
        <v>74</v>
      </c>
      <c r="H807" s="2" t="s">
        <v>3863</v>
      </c>
      <c r="I807" s="6">
        <f>VLOOKUP(A807, sales!A:F, 6,FALSE)</f>
        <v>96</v>
      </c>
      <c r="J807" s="7">
        <f>VLOOKUP(A807, sales!A:F, 1,FALSE)</f>
        <v>805</v>
      </c>
      <c r="K807" s="7">
        <f>VLOOKUP(A807, sales!A:F, 2,FALSE)</f>
        <v>168</v>
      </c>
      <c r="L807" s="7">
        <f>VLOOKUP(A807, sales!A:F, 3,FALSE)</f>
        <v>19</v>
      </c>
      <c r="M807" s="7">
        <f>VLOOKUP(A807, sales!A:F, 4,FALSE)</f>
        <v>96</v>
      </c>
      <c r="N807" s="7">
        <f>VLOOKUP(A807, sales!A:F, 5,FALSE)</f>
        <v>1</v>
      </c>
      <c r="O807" s="5">
        <f>VLOOKUP(K807, orders!A:I, 1,FALSE)</f>
        <v>168</v>
      </c>
      <c r="P807" s="7">
        <f>VLOOKUP(K807, orders!A:I, 2,FALSE)</f>
        <v>664</v>
      </c>
      <c r="Q807" s="7">
        <f>VLOOKUP(K807, orders!A:I, 3,FALSE)</f>
        <v>51244</v>
      </c>
      <c r="R807" s="10">
        <f>VLOOKUP(K807, orders!A:I, 4,FALSE)</f>
        <v>44206</v>
      </c>
      <c r="S807" s="11">
        <f>VLOOKUP(K807, orders!A:I, 5,FALSE)</f>
        <v>44223</v>
      </c>
      <c r="T807" s="7" t="str">
        <f>VLOOKUP(K807, orders!A:I, 6,FALSE)</f>
        <v>Genderfluid</v>
      </c>
      <c r="U807" s="7">
        <f>VLOOKUP(K807, orders!A:I, 7,FALSE)</f>
        <v>32</v>
      </c>
      <c r="V807" s="7" t="str">
        <f>VLOOKUP(K807, orders!A:I, 8,FALSE)</f>
        <v>Tasmania</v>
      </c>
      <c r="W807" s="5">
        <f>VLOOKUP(P807, customers!A:D, 1, FALSE)</f>
        <v>664</v>
      </c>
      <c r="X807" s="7" t="str">
        <f>VLOOKUP(P807, customers!A:D, 2, FALSE)</f>
        <v>Dannie Fidler</v>
      </c>
      <c r="Y807" s="7"/>
    </row>
    <row r="808" spans="1:25">
      <c r="A808" s="2">
        <v>806</v>
      </c>
      <c r="B808" s="2" t="s">
        <v>3466</v>
      </c>
      <c r="C808" s="2" t="s">
        <v>3862</v>
      </c>
      <c r="D808" s="2" t="s">
        <v>3026</v>
      </c>
      <c r="E808" s="2" t="s">
        <v>3024</v>
      </c>
      <c r="F808" s="2">
        <v>95</v>
      </c>
      <c r="G808" s="2">
        <v>75</v>
      </c>
      <c r="H808" s="2" t="s">
        <v>3864</v>
      </c>
      <c r="I808" s="6">
        <f>VLOOKUP(A808, sales!A:F, 6,FALSE)</f>
        <v>107</v>
      </c>
      <c r="J808" s="7">
        <f>VLOOKUP(A808, sales!A:F, 1,FALSE)</f>
        <v>806</v>
      </c>
      <c r="K808" s="7">
        <f>VLOOKUP(A808, sales!A:F, 2,FALSE)</f>
        <v>168</v>
      </c>
      <c r="L808" s="7">
        <f>VLOOKUP(A808, sales!A:F, 3,FALSE)</f>
        <v>439</v>
      </c>
      <c r="M808" s="7">
        <f>VLOOKUP(A808, sales!A:F, 4,FALSE)</f>
        <v>107</v>
      </c>
      <c r="N808" s="7">
        <f>VLOOKUP(A808, sales!A:F, 5,FALSE)</f>
        <v>1</v>
      </c>
      <c r="O808" s="5">
        <f>VLOOKUP(K808, orders!A:I, 1,FALSE)</f>
        <v>168</v>
      </c>
      <c r="P808" s="7">
        <f>VLOOKUP(K808, orders!A:I, 2,FALSE)</f>
        <v>664</v>
      </c>
      <c r="Q808" s="7">
        <f>VLOOKUP(K808, orders!A:I, 3,FALSE)</f>
        <v>51244</v>
      </c>
      <c r="R808" s="10">
        <f>VLOOKUP(K808, orders!A:I, 4,FALSE)</f>
        <v>44206</v>
      </c>
      <c r="S808" s="11">
        <f>VLOOKUP(K808, orders!A:I, 5,FALSE)</f>
        <v>44223</v>
      </c>
      <c r="T808" s="7" t="str">
        <f>VLOOKUP(K808, orders!A:I, 6,FALSE)</f>
        <v>Genderfluid</v>
      </c>
      <c r="U808" s="7">
        <f>VLOOKUP(K808, orders!A:I, 7,FALSE)</f>
        <v>32</v>
      </c>
      <c r="V808" s="7" t="str">
        <f>VLOOKUP(K808, orders!A:I, 8,FALSE)</f>
        <v>Tasmania</v>
      </c>
      <c r="W808" s="5">
        <f>VLOOKUP(P808, customers!A:D, 1, FALSE)</f>
        <v>664</v>
      </c>
      <c r="X808" s="7" t="str">
        <f>VLOOKUP(P808, customers!A:D, 2, FALSE)</f>
        <v>Dannie Fidler</v>
      </c>
      <c r="Y808" s="7"/>
    </row>
    <row r="809" spans="1:25">
      <c r="A809" s="2">
        <v>807</v>
      </c>
      <c r="B809" s="2" t="s">
        <v>3466</v>
      </c>
      <c r="C809" s="2" t="s">
        <v>3862</v>
      </c>
      <c r="D809" s="2" t="s">
        <v>3028</v>
      </c>
      <c r="E809" s="2" t="s">
        <v>3024</v>
      </c>
      <c r="F809" s="2">
        <v>95</v>
      </c>
      <c r="G809" s="2">
        <v>49</v>
      </c>
      <c r="H809" s="2" t="s">
        <v>3865</v>
      </c>
      <c r="I809" s="6">
        <f>VLOOKUP(A809, sales!A:F, 6,FALSE)</f>
        <v>224</v>
      </c>
      <c r="J809" s="7">
        <f>VLOOKUP(A809, sales!A:F, 1,FALSE)</f>
        <v>807</v>
      </c>
      <c r="K809" s="7">
        <f>VLOOKUP(A809, sales!A:F, 2,FALSE)</f>
        <v>168</v>
      </c>
      <c r="L809" s="7">
        <f>VLOOKUP(A809, sales!A:F, 3,FALSE)</f>
        <v>605</v>
      </c>
      <c r="M809" s="7">
        <f>VLOOKUP(A809, sales!A:F, 4,FALSE)</f>
        <v>112</v>
      </c>
      <c r="N809" s="7">
        <f>VLOOKUP(A809, sales!A:F, 5,FALSE)</f>
        <v>2</v>
      </c>
      <c r="O809" s="5">
        <f>VLOOKUP(K809, orders!A:I, 1,FALSE)</f>
        <v>168</v>
      </c>
      <c r="P809" s="7">
        <f>VLOOKUP(K809, orders!A:I, 2,FALSE)</f>
        <v>664</v>
      </c>
      <c r="Q809" s="7">
        <f>VLOOKUP(K809, orders!A:I, 3,FALSE)</f>
        <v>51244</v>
      </c>
      <c r="R809" s="10">
        <f>VLOOKUP(K809, orders!A:I, 4,FALSE)</f>
        <v>44206</v>
      </c>
      <c r="S809" s="11">
        <f>VLOOKUP(K809, orders!A:I, 5,FALSE)</f>
        <v>44223</v>
      </c>
      <c r="T809" s="7" t="str">
        <f>VLOOKUP(K809, orders!A:I, 6,FALSE)</f>
        <v>Genderfluid</v>
      </c>
      <c r="U809" s="7">
        <f>VLOOKUP(K809, orders!A:I, 7,FALSE)</f>
        <v>32</v>
      </c>
      <c r="V809" s="7" t="str">
        <f>VLOOKUP(K809, orders!A:I, 8,FALSE)</f>
        <v>Tasmania</v>
      </c>
      <c r="W809" s="5">
        <f>VLOOKUP(P809, customers!A:D, 1, FALSE)</f>
        <v>664</v>
      </c>
      <c r="X809" s="7" t="str">
        <f>VLOOKUP(P809, customers!A:D, 2, FALSE)</f>
        <v>Dannie Fidler</v>
      </c>
      <c r="Y809" s="7"/>
    </row>
    <row r="810" spans="1:25">
      <c r="A810" s="2">
        <v>808</v>
      </c>
      <c r="B810" s="2" t="s">
        <v>3466</v>
      </c>
      <c r="C810" s="2" t="s">
        <v>3862</v>
      </c>
      <c r="D810" s="2" t="s">
        <v>3030</v>
      </c>
      <c r="E810" s="2" t="s">
        <v>3024</v>
      </c>
      <c r="F810" s="2">
        <v>95</v>
      </c>
      <c r="G810" s="2">
        <v>40</v>
      </c>
      <c r="H810" s="2" t="s">
        <v>3866</v>
      </c>
      <c r="I810" s="6">
        <f>VLOOKUP(A810, sales!A:F, 6,FALSE)</f>
        <v>180</v>
      </c>
      <c r="J810" s="7">
        <f>VLOOKUP(A810, sales!A:F, 1,FALSE)</f>
        <v>808</v>
      </c>
      <c r="K810" s="7">
        <f>VLOOKUP(A810, sales!A:F, 2,FALSE)</f>
        <v>169</v>
      </c>
      <c r="L810" s="7">
        <f>VLOOKUP(A810, sales!A:F, 3,FALSE)</f>
        <v>1016</v>
      </c>
      <c r="M810" s="7">
        <f>VLOOKUP(A810, sales!A:F, 4,FALSE)</f>
        <v>90</v>
      </c>
      <c r="N810" s="7">
        <f>VLOOKUP(A810, sales!A:F, 5,FALSE)</f>
        <v>2</v>
      </c>
      <c r="O810" s="5">
        <f>VLOOKUP(K810, orders!A:I, 1,FALSE)</f>
        <v>169</v>
      </c>
      <c r="P810" s="7">
        <f>VLOOKUP(K810, orders!A:I, 2,FALSE)</f>
        <v>996</v>
      </c>
      <c r="Q810" s="7">
        <f>VLOOKUP(K810, orders!A:I, 3,FALSE)</f>
        <v>22089</v>
      </c>
      <c r="R810" s="10">
        <f>VLOOKUP(K810, orders!A:I, 4,FALSE)</f>
        <v>44264</v>
      </c>
      <c r="S810" s="11">
        <f>VLOOKUP(K810, orders!A:I, 5,FALSE)</f>
        <v>44267</v>
      </c>
      <c r="T810" s="7" t="str">
        <f>VLOOKUP(K810, orders!A:I, 6,FALSE)</f>
        <v>Agender</v>
      </c>
      <c r="U810" s="7">
        <f>VLOOKUP(K810, orders!A:I, 7,FALSE)</f>
        <v>59</v>
      </c>
      <c r="V810" s="7" t="str">
        <f>VLOOKUP(K810, orders!A:I, 8,FALSE)</f>
        <v>Tasmania</v>
      </c>
      <c r="W810" s="5">
        <f>VLOOKUP(P810, customers!A:D, 1, FALSE)</f>
        <v>996</v>
      </c>
      <c r="X810" s="7" t="str">
        <f>VLOOKUP(P810, customers!A:D, 2, FALSE)</f>
        <v>Elvira Sarfati</v>
      </c>
      <c r="Y810" s="7"/>
    </row>
    <row r="811" spans="1:25">
      <c r="A811" s="2">
        <v>809</v>
      </c>
      <c r="B811" s="2" t="s">
        <v>3466</v>
      </c>
      <c r="C811" s="2" t="s">
        <v>3862</v>
      </c>
      <c r="D811" s="2" t="s">
        <v>3032</v>
      </c>
      <c r="E811" s="2" t="s">
        <v>3024</v>
      </c>
      <c r="F811" s="2">
        <v>95</v>
      </c>
      <c r="G811" s="2">
        <v>42</v>
      </c>
      <c r="H811" s="2" t="s">
        <v>3867</v>
      </c>
      <c r="I811" s="6">
        <f>VLOOKUP(A811, sales!A:F, 6,FALSE)</f>
        <v>354</v>
      </c>
      <c r="J811" s="7">
        <f>VLOOKUP(A811, sales!A:F, 1,FALSE)</f>
        <v>809</v>
      </c>
      <c r="K811" s="7">
        <f>VLOOKUP(A811, sales!A:F, 2,FALSE)</f>
        <v>169</v>
      </c>
      <c r="L811" s="7">
        <f>VLOOKUP(A811, sales!A:F, 3,FALSE)</f>
        <v>468</v>
      </c>
      <c r="M811" s="7">
        <f>VLOOKUP(A811, sales!A:F, 4,FALSE)</f>
        <v>118</v>
      </c>
      <c r="N811" s="7">
        <f>VLOOKUP(A811, sales!A:F, 5,FALSE)</f>
        <v>3</v>
      </c>
      <c r="O811" s="5">
        <f>VLOOKUP(K811, orders!A:I, 1,FALSE)</f>
        <v>169</v>
      </c>
      <c r="P811" s="7">
        <f>VLOOKUP(K811, orders!A:I, 2,FALSE)</f>
        <v>996</v>
      </c>
      <c r="Q811" s="7">
        <f>VLOOKUP(K811, orders!A:I, 3,FALSE)</f>
        <v>22089</v>
      </c>
      <c r="R811" s="10">
        <f>VLOOKUP(K811, orders!A:I, 4,FALSE)</f>
        <v>44264</v>
      </c>
      <c r="S811" s="11">
        <f>VLOOKUP(K811, orders!A:I, 5,FALSE)</f>
        <v>44267</v>
      </c>
      <c r="T811" s="7" t="str">
        <f>VLOOKUP(K811, orders!A:I, 6,FALSE)</f>
        <v>Agender</v>
      </c>
      <c r="U811" s="7">
        <f>VLOOKUP(K811, orders!A:I, 7,FALSE)</f>
        <v>59</v>
      </c>
      <c r="V811" s="7" t="str">
        <f>VLOOKUP(K811, orders!A:I, 8,FALSE)</f>
        <v>Tasmania</v>
      </c>
      <c r="W811" s="5">
        <f>VLOOKUP(P811, customers!A:D, 1, FALSE)</f>
        <v>996</v>
      </c>
      <c r="X811" s="7" t="str">
        <f>VLOOKUP(P811, customers!A:D, 2, FALSE)</f>
        <v>Elvira Sarfati</v>
      </c>
      <c r="Y811" s="7"/>
    </row>
    <row r="812" spans="1:25">
      <c r="A812" s="2">
        <v>810</v>
      </c>
      <c r="B812" s="2" t="s">
        <v>3466</v>
      </c>
      <c r="C812" s="2" t="s">
        <v>3862</v>
      </c>
      <c r="D812" s="2" t="s">
        <v>3023</v>
      </c>
      <c r="E812" s="2" t="s">
        <v>3034</v>
      </c>
      <c r="F812" s="2">
        <v>95</v>
      </c>
      <c r="G812" s="2">
        <v>54</v>
      </c>
      <c r="H812" s="2" t="s">
        <v>3868</v>
      </c>
      <c r="I812" s="6">
        <f>VLOOKUP(A812, sales!A:F, 6,FALSE)</f>
        <v>192</v>
      </c>
      <c r="J812" s="7">
        <f>VLOOKUP(A812, sales!A:F, 1,FALSE)</f>
        <v>810</v>
      </c>
      <c r="K812" s="7">
        <f>VLOOKUP(A812, sales!A:F, 2,FALSE)</f>
        <v>169</v>
      </c>
      <c r="L812" s="7">
        <f>VLOOKUP(A812, sales!A:F, 3,FALSE)</f>
        <v>928</v>
      </c>
      <c r="M812" s="7">
        <f>VLOOKUP(A812, sales!A:F, 4,FALSE)</f>
        <v>96</v>
      </c>
      <c r="N812" s="7">
        <f>VLOOKUP(A812, sales!A:F, 5,FALSE)</f>
        <v>2</v>
      </c>
      <c r="O812" s="5">
        <f>VLOOKUP(K812, orders!A:I, 1,FALSE)</f>
        <v>169</v>
      </c>
      <c r="P812" s="7">
        <f>VLOOKUP(K812, orders!A:I, 2,FALSE)</f>
        <v>996</v>
      </c>
      <c r="Q812" s="7">
        <f>VLOOKUP(K812, orders!A:I, 3,FALSE)</f>
        <v>22089</v>
      </c>
      <c r="R812" s="10">
        <f>VLOOKUP(K812, orders!A:I, 4,FALSE)</f>
        <v>44264</v>
      </c>
      <c r="S812" s="11">
        <f>VLOOKUP(K812, orders!A:I, 5,FALSE)</f>
        <v>44267</v>
      </c>
      <c r="T812" s="7" t="str">
        <f>VLOOKUP(K812, orders!A:I, 6,FALSE)</f>
        <v>Agender</v>
      </c>
      <c r="U812" s="7">
        <f>VLOOKUP(K812, orders!A:I, 7,FALSE)</f>
        <v>59</v>
      </c>
      <c r="V812" s="7" t="str">
        <f>VLOOKUP(K812, orders!A:I, 8,FALSE)</f>
        <v>Tasmania</v>
      </c>
      <c r="W812" s="5">
        <f>VLOOKUP(P812, customers!A:D, 1, FALSE)</f>
        <v>996</v>
      </c>
      <c r="X812" s="7" t="str">
        <f>VLOOKUP(P812, customers!A:D, 2, FALSE)</f>
        <v>Elvira Sarfati</v>
      </c>
      <c r="Y812" s="7"/>
    </row>
    <row r="813" spans="1:25">
      <c r="A813" s="2">
        <v>811</v>
      </c>
      <c r="B813" s="2" t="s">
        <v>3466</v>
      </c>
      <c r="C813" s="2" t="s">
        <v>3862</v>
      </c>
      <c r="D813" s="2" t="s">
        <v>3026</v>
      </c>
      <c r="E813" s="2" t="s">
        <v>3034</v>
      </c>
      <c r="F813" s="2">
        <v>95</v>
      </c>
      <c r="G813" s="2">
        <v>53</v>
      </c>
      <c r="H813" s="2" t="s">
        <v>3869</v>
      </c>
      <c r="I813" s="6">
        <f>VLOOKUP(A813, sales!A:F, 6,FALSE)</f>
        <v>224</v>
      </c>
      <c r="J813" s="7">
        <f>VLOOKUP(A813, sales!A:F, 1,FALSE)</f>
        <v>811</v>
      </c>
      <c r="K813" s="7">
        <f>VLOOKUP(A813, sales!A:F, 2,FALSE)</f>
        <v>169</v>
      </c>
      <c r="L813" s="7">
        <f>VLOOKUP(A813, sales!A:F, 3,FALSE)</f>
        <v>605</v>
      </c>
      <c r="M813" s="7">
        <f>VLOOKUP(A813, sales!A:F, 4,FALSE)</f>
        <v>112</v>
      </c>
      <c r="N813" s="7">
        <f>VLOOKUP(A813, sales!A:F, 5,FALSE)</f>
        <v>2</v>
      </c>
      <c r="O813" s="5">
        <f>VLOOKUP(K813, orders!A:I, 1,FALSE)</f>
        <v>169</v>
      </c>
      <c r="P813" s="7">
        <f>VLOOKUP(K813, orders!A:I, 2,FALSE)</f>
        <v>996</v>
      </c>
      <c r="Q813" s="7">
        <f>VLOOKUP(K813, orders!A:I, 3,FALSE)</f>
        <v>22089</v>
      </c>
      <c r="R813" s="10">
        <f>VLOOKUP(K813, orders!A:I, 4,FALSE)</f>
        <v>44264</v>
      </c>
      <c r="S813" s="11">
        <f>VLOOKUP(K813, orders!A:I, 5,FALSE)</f>
        <v>44267</v>
      </c>
      <c r="T813" s="7" t="str">
        <f>VLOOKUP(K813, orders!A:I, 6,FALSE)</f>
        <v>Agender</v>
      </c>
      <c r="U813" s="7">
        <f>VLOOKUP(K813, orders!A:I, 7,FALSE)</f>
        <v>59</v>
      </c>
      <c r="V813" s="7" t="str">
        <f>VLOOKUP(K813, orders!A:I, 8,FALSE)</f>
        <v>Tasmania</v>
      </c>
      <c r="W813" s="5">
        <f>VLOOKUP(P813, customers!A:D, 1, FALSE)</f>
        <v>996</v>
      </c>
      <c r="X813" s="7" t="str">
        <f>VLOOKUP(P813, customers!A:D, 2, FALSE)</f>
        <v>Elvira Sarfati</v>
      </c>
      <c r="Y813" s="7"/>
    </row>
    <row r="814" spans="1:25">
      <c r="A814" s="2">
        <v>812</v>
      </c>
      <c r="B814" s="2" t="s">
        <v>3466</v>
      </c>
      <c r="C814" s="2" t="s">
        <v>3862</v>
      </c>
      <c r="D814" s="2" t="s">
        <v>3028</v>
      </c>
      <c r="E814" s="2" t="s">
        <v>3034</v>
      </c>
      <c r="F814" s="2">
        <v>95</v>
      </c>
      <c r="G814" s="2">
        <v>45</v>
      </c>
      <c r="H814" s="2" t="s">
        <v>3870</v>
      </c>
      <c r="I814" s="6">
        <f>VLOOKUP(A814, sales!A:F, 6,FALSE)</f>
        <v>238</v>
      </c>
      <c r="J814" s="7">
        <f>VLOOKUP(A814, sales!A:F, 1,FALSE)</f>
        <v>812</v>
      </c>
      <c r="K814" s="7">
        <f>VLOOKUP(A814, sales!A:F, 2,FALSE)</f>
        <v>169</v>
      </c>
      <c r="L814" s="7">
        <f>VLOOKUP(A814, sales!A:F, 3,FALSE)</f>
        <v>722</v>
      </c>
      <c r="M814" s="7">
        <f>VLOOKUP(A814, sales!A:F, 4,FALSE)</f>
        <v>119</v>
      </c>
      <c r="N814" s="7">
        <f>VLOOKUP(A814, sales!A:F, 5,FALSE)</f>
        <v>2</v>
      </c>
      <c r="O814" s="5">
        <f>VLOOKUP(K814, orders!A:I, 1,FALSE)</f>
        <v>169</v>
      </c>
      <c r="P814" s="7">
        <f>VLOOKUP(K814, orders!A:I, 2,FALSE)</f>
        <v>996</v>
      </c>
      <c r="Q814" s="7">
        <f>VLOOKUP(K814, orders!A:I, 3,FALSE)</f>
        <v>22089</v>
      </c>
      <c r="R814" s="10">
        <f>VLOOKUP(K814, orders!A:I, 4,FALSE)</f>
        <v>44264</v>
      </c>
      <c r="S814" s="11">
        <f>VLOOKUP(K814, orders!A:I, 5,FALSE)</f>
        <v>44267</v>
      </c>
      <c r="T814" s="7" t="str">
        <f>VLOOKUP(K814, orders!A:I, 6,FALSE)</f>
        <v>Agender</v>
      </c>
      <c r="U814" s="7">
        <f>VLOOKUP(K814, orders!A:I, 7,FALSE)</f>
        <v>59</v>
      </c>
      <c r="V814" s="7" t="str">
        <f>VLOOKUP(K814, orders!A:I, 8,FALSE)</f>
        <v>Tasmania</v>
      </c>
      <c r="W814" s="5">
        <f>VLOOKUP(P814, customers!A:D, 1, FALSE)</f>
        <v>996</v>
      </c>
      <c r="X814" s="7" t="str">
        <f>VLOOKUP(P814, customers!A:D, 2, FALSE)</f>
        <v>Elvira Sarfati</v>
      </c>
      <c r="Y814" s="7"/>
    </row>
    <row r="815" spans="1:25">
      <c r="A815" s="2">
        <v>813</v>
      </c>
      <c r="B815" s="2" t="s">
        <v>3466</v>
      </c>
      <c r="C815" s="2" t="s">
        <v>3862</v>
      </c>
      <c r="D815" s="2" t="s">
        <v>3030</v>
      </c>
      <c r="E815" s="2" t="s">
        <v>3034</v>
      </c>
      <c r="F815" s="2">
        <v>95</v>
      </c>
      <c r="G815" s="2">
        <v>58</v>
      </c>
      <c r="H815" s="2" t="s">
        <v>3871</v>
      </c>
      <c r="I815" s="6">
        <f>VLOOKUP(A815, sales!A:F, 6,FALSE)</f>
        <v>273</v>
      </c>
      <c r="J815" s="7">
        <f>VLOOKUP(A815, sales!A:F, 1,FALSE)</f>
        <v>813</v>
      </c>
      <c r="K815" s="7">
        <f>VLOOKUP(A815, sales!A:F, 2,FALSE)</f>
        <v>169</v>
      </c>
      <c r="L815" s="7">
        <f>VLOOKUP(A815, sales!A:F, 3,FALSE)</f>
        <v>792</v>
      </c>
      <c r="M815" s="7">
        <f>VLOOKUP(A815, sales!A:F, 4,FALSE)</f>
        <v>91</v>
      </c>
      <c r="N815" s="7">
        <f>VLOOKUP(A815, sales!A:F, 5,FALSE)</f>
        <v>3</v>
      </c>
      <c r="O815" s="5">
        <f>VLOOKUP(K815, orders!A:I, 1,FALSE)</f>
        <v>169</v>
      </c>
      <c r="P815" s="7">
        <f>VLOOKUP(K815, orders!A:I, 2,FALSE)</f>
        <v>996</v>
      </c>
      <c r="Q815" s="7">
        <f>VLOOKUP(K815, orders!A:I, 3,FALSE)</f>
        <v>22089</v>
      </c>
      <c r="R815" s="10">
        <f>VLOOKUP(K815, orders!A:I, 4,FALSE)</f>
        <v>44264</v>
      </c>
      <c r="S815" s="11">
        <f>VLOOKUP(K815, orders!A:I, 5,FALSE)</f>
        <v>44267</v>
      </c>
      <c r="T815" s="7" t="str">
        <f>VLOOKUP(K815, orders!A:I, 6,FALSE)</f>
        <v>Agender</v>
      </c>
      <c r="U815" s="7">
        <f>VLOOKUP(K815, orders!A:I, 7,FALSE)</f>
        <v>59</v>
      </c>
      <c r="V815" s="7" t="str">
        <f>VLOOKUP(K815, orders!A:I, 8,FALSE)</f>
        <v>Tasmania</v>
      </c>
      <c r="W815" s="5">
        <f>VLOOKUP(P815, customers!A:D, 1, FALSE)</f>
        <v>996</v>
      </c>
      <c r="X815" s="7" t="str">
        <f>VLOOKUP(P815, customers!A:D, 2, FALSE)</f>
        <v>Elvira Sarfati</v>
      </c>
      <c r="Y815" s="7"/>
    </row>
    <row r="816" spans="1:25">
      <c r="A816" s="2">
        <v>814</v>
      </c>
      <c r="B816" s="2" t="s">
        <v>3466</v>
      </c>
      <c r="C816" s="2" t="s">
        <v>3862</v>
      </c>
      <c r="D816" s="2" t="s">
        <v>3032</v>
      </c>
      <c r="E816" s="2" t="s">
        <v>3034</v>
      </c>
      <c r="F816" s="2">
        <v>95</v>
      </c>
      <c r="G816" s="2">
        <v>60</v>
      </c>
      <c r="H816" s="2" t="s">
        <v>3872</v>
      </c>
      <c r="I816" s="6">
        <f>VLOOKUP(A816, sales!A:F, 6,FALSE)</f>
        <v>294</v>
      </c>
      <c r="J816" s="7">
        <f>VLOOKUP(A816, sales!A:F, 1,FALSE)</f>
        <v>814</v>
      </c>
      <c r="K816" s="7">
        <f>VLOOKUP(A816, sales!A:F, 2,FALSE)</f>
        <v>169</v>
      </c>
      <c r="L816" s="7">
        <f>VLOOKUP(A816, sales!A:F, 3,FALSE)</f>
        <v>526</v>
      </c>
      <c r="M816" s="7">
        <f>VLOOKUP(A816, sales!A:F, 4,FALSE)</f>
        <v>98</v>
      </c>
      <c r="N816" s="7">
        <f>VLOOKUP(A816, sales!A:F, 5,FALSE)</f>
        <v>3</v>
      </c>
      <c r="O816" s="5">
        <f>VLOOKUP(K816, orders!A:I, 1,FALSE)</f>
        <v>169</v>
      </c>
      <c r="P816" s="7">
        <f>VLOOKUP(K816, orders!A:I, 2,FALSE)</f>
        <v>996</v>
      </c>
      <c r="Q816" s="7">
        <f>VLOOKUP(K816, orders!A:I, 3,FALSE)</f>
        <v>22089</v>
      </c>
      <c r="R816" s="10">
        <f>VLOOKUP(K816, orders!A:I, 4,FALSE)</f>
        <v>44264</v>
      </c>
      <c r="S816" s="11">
        <f>VLOOKUP(K816, orders!A:I, 5,FALSE)</f>
        <v>44267</v>
      </c>
      <c r="T816" s="7" t="str">
        <f>VLOOKUP(K816, orders!A:I, 6,FALSE)</f>
        <v>Agender</v>
      </c>
      <c r="U816" s="7">
        <f>VLOOKUP(K816, orders!A:I, 7,FALSE)</f>
        <v>59</v>
      </c>
      <c r="V816" s="7" t="str">
        <f>VLOOKUP(K816, orders!A:I, 8,FALSE)</f>
        <v>Tasmania</v>
      </c>
      <c r="W816" s="5">
        <f>VLOOKUP(P816, customers!A:D, 1, FALSE)</f>
        <v>996</v>
      </c>
      <c r="X816" s="7" t="str">
        <f>VLOOKUP(P816, customers!A:D, 2, FALSE)</f>
        <v>Elvira Sarfati</v>
      </c>
      <c r="Y816" s="7"/>
    </row>
    <row r="817" spans="1:25">
      <c r="A817" s="2">
        <v>815</v>
      </c>
      <c r="B817" s="2" t="s">
        <v>3466</v>
      </c>
      <c r="C817" s="2" t="s">
        <v>3862</v>
      </c>
      <c r="D817" s="2" t="s">
        <v>3023</v>
      </c>
      <c r="E817" s="2" t="s">
        <v>3040</v>
      </c>
      <c r="F817" s="2">
        <v>95</v>
      </c>
      <c r="G817" s="2">
        <v>66</v>
      </c>
      <c r="H817" s="2" t="s">
        <v>3873</v>
      </c>
      <c r="I817" s="6">
        <f>VLOOKUP(A817, sales!A:F, 6,FALSE)</f>
        <v>93</v>
      </c>
      <c r="J817" s="7">
        <f>VLOOKUP(A817, sales!A:F, 1,FALSE)</f>
        <v>815</v>
      </c>
      <c r="K817" s="7">
        <f>VLOOKUP(A817, sales!A:F, 2,FALSE)</f>
        <v>169</v>
      </c>
      <c r="L817" s="7">
        <f>VLOOKUP(A817, sales!A:F, 3,FALSE)</f>
        <v>1062</v>
      </c>
      <c r="M817" s="7">
        <f>VLOOKUP(A817, sales!A:F, 4,FALSE)</f>
        <v>93</v>
      </c>
      <c r="N817" s="7">
        <f>VLOOKUP(A817, sales!A:F, 5,FALSE)</f>
        <v>1</v>
      </c>
      <c r="O817" s="5">
        <f>VLOOKUP(K817, orders!A:I, 1,FALSE)</f>
        <v>169</v>
      </c>
      <c r="P817" s="7">
        <f>VLOOKUP(K817, orders!A:I, 2,FALSE)</f>
        <v>996</v>
      </c>
      <c r="Q817" s="7">
        <f>VLOOKUP(K817, orders!A:I, 3,FALSE)</f>
        <v>22089</v>
      </c>
      <c r="R817" s="10">
        <f>VLOOKUP(K817, orders!A:I, 4,FALSE)</f>
        <v>44264</v>
      </c>
      <c r="S817" s="11">
        <f>VLOOKUP(K817, orders!A:I, 5,FALSE)</f>
        <v>44267</v>
      </c>
      <c r="T817" s="7" t="str">
        <f>VLOOKUP(K817, orders!A:I, 6,FALSE)</f>
        <v>Agender</v>
      </c>
      <c r="U817" s="7">
        <f>VLOOKUP(K817, orders!A:I, 7,FALSE)</f>
        <v>59</v>
      </c>
      <c r="V817" s="7" t="str">
        <f>VLOOKUP(K817, orders!A:I, 8,FALSE)</f>
        <v>Tasmania</v>
      </c>
      <c r="W817" s="5">
        <f>VLOOKUP(P817, customers!A:D, 1, FALSE)</f>
        <v>996</v>
      </c>
      <c r="X817" s="7" t="str">
        <f>VLOOKUP(P817, customers!A:D, 2, FALSE)</f>
        <v>Elvira Sarfati</v>
      </c>
      <c r="Y817" s="7"/>
    </row>
    <row r="818" spans="1:25">
      <c r="A818" s="2">
        <v>816</v>
      </c>
      <c r="B818" s="2" t="s">
        <v>3466</v>
      </c>
      <c r="C818" s="2" t="s">
        <v>3862</v>
      </c>
      <c r="D818" s="2" t="s">
        <v>3026</v>
      </c>
      <c r="E818" s="2" t="s">
        <v>3040</v>
      </c>
      <c r="F818" s="2">
        <v>95</v>
      </c>
      <c r="G818" s="2">
        <v>48</v>
      </c>
      <c r="H818" s="2" t="s">
        <v>3874</v>
      </c>
      <c r="I818" s="6">
        <f>VLOOKUP(A818, sales!A:F, 6,FALSE)</f>
        <v>218</v>
      </c>
      <c r="J818" s="7">
        <f>VLOOKUP(A818, sales!A:F, 1,FALSE)</f>
        <v>816</v>
      </c>
      <c r="K818" s="7">
        <f>VLOOKUP(A818, sales!A:F, 2,FALSE)</f>
        <v>169</v>
      </c>
      <c r="L818" s="7">
        <f>VLOOKUP(A818, sales!A:F, 3,FALSE)</f>
        <v>751</v>
      </c>
      <c r="M818" s="7">
        <f>VLOOKUP(A818, sales!A:F, 4,FALSE)</f>
        <v>109</v>
      </c>
      <c r="N818" s="7">
        <f>VLOOKUP(A818, sales!A:F, 5,FALSE)</f>
        <v>2</v>
      </c>
      <c r="O818" s="5">
        <f>VLOOKUP(K818, orders!A:I, 1,FALSE)</f>
        <v>169</v>
      </c>
      <c r="P818" s="7">
        <f>VLOOKUP(K818, orders!A:I, 2,FALSE)</f>
        <v>996</v>
      </c>
      <c r="Q818" s="7">
        <f>VLOOKUP(K818, orders!A:I, 3,FALSE)</f>
        <v>22089</v>
      </c>
      <c r="R818" s="10">
        <f>VLOOKUP(K818, orders!A:I, 4,FALSE)</f>
        <v>44264</v>
      </c>
      <c r="S818" s="11">
        <f>VLOOKUP(K818, orders!A:I, 5,FALSE)</f>
        <v>44267</v>
      </c>
      <c r="T818" s="7" t="str">
        <f>VLOOKUP(K818, orders!A:I, 6,FALSE)</f>
        <v>Agender</v>
      </c>
      <c r="U818" s="7">
        <f>VLOOKUP(K818, orders!A:I, 7,FALSE)</f>
        <v>59</v>
      </c>
      <c r="V818" s="7" t="str">
        <f>VLOOKUP(K818, orders!A:I, 8,FALSE)</f>
        <v>Tasmania</v>
      </c>
      <c r="W818" s="5">
        <f>VLOOKUP(P818, customers!A:D, 1, FALSE)</f>
        <v>996</v>
      </c>
      <c r="X818" s="7" t="str">
        <f>VLOOKUP(P818, customers!A:D, 2, FALSE)</f>
        <v>Elvira Sarfati</v>
      </c>
      <c r="Y818" s="7"/>
    </row>
    <row r="819" spans="1:25">
      <c r="A819" s="2">
        <v>817</v>
      </c>
      <c r="B819" s="2" t="s">
        <v>3466</v>
      </c>
      <c r="C819" s="2" t="s">
        <v>3862</v>
      </c>
      <c r="D819" s="2" t="s">
        <v>3028</v>
      </c>
      <c r="E819" s="2" t="s">
        <v>3040</v>
      </c>
      <c r="F819" s="2">
        <v>95</v>
      </c>
      <c r="G819" s="2">
        <v>60</v>
      </c>
      <c r="H819" s="2" t="s">
        <v>3875</v>
      </c>
      <c r="I819" s="6">
        <f>VLOOKUP(A819, sales!A:F, 6,FALSE)</f>
        <v>339</v>
      </c>
      <c r="J819" s="7">
        <f>VLOOKUP(A819, sales!A:F, 1,FALSE)</f>
        <v>817</v>
      </c>
      <c r="K819" s="7">
        <f>VLOOKUP(A819, sales!A:F, 2,FALSE)</f>
        <v>170</v>
      </c>
      <c r="L819" s="7">
        <f>VLOOKUP(A819, sales!A:F, 3,FALSE)</f>
        <v>673</v>
      </c>
      <c r="M819" s="7">
        <f>VLOOKUP(A819, sales!A:F, 4,FALSE)</f>
        <v>113</v>
      </c>
      <c r="N819" s="7">
        <f>VLOOKUP(A819, sales!A:F, 5,FALSE)</f>
        <v>3</v>
      </c>
      <c r="O819" s="5">
        <f>VLOOKUP(K819, orders!A:I, 1,FALSE)</f>
        <v>170</v>
      </c>
      <c r="P819" s="7">
        <f>VLOOKUP(K819, orders!A:I, 2,FALSE)</f>
        <v>867</v>
      </c>
      <c r="Q819" s="7">
        <f>VLOOKUP(K819, orders!A:I, 3,FALSE)</f>
        <v>28597</v>
      </c>
      <c r="R819" s="10">
        <f>VLOOKUP(K819, orders!A:I, 4,FALSE)</f>
        <v>44425</v>
      </c>
      <c r="S819" s="11">
        <f>VLOOKUP(K819, orders!A:I, 5,FALSE)</f>
        <v>44442</v>
      </c>
      <c r="T819" s="7" t="str">
        <f>VLOOKUP(K819, orders!A:I, 6,FALSE)</f>
        <v>Bigender</v>
      </c>
      <c r="U819" s="7">
        <f>VLOOKUP(K819, orders!A:I, 7,FALSE)</f>
        <v>36</v>
      </c>
      <c r="V819" s="7" t="str">
        <f>VLOOKUP(K819, orders!A:I, 8,FALSE)</f>
        <v>Tasmania</v>
      </c>
      <c r="W819" s="5">
        <f>VLOOKUP(P819, customers!A:D, 1, FALSE)</f>
        <v>867</v>
      </c>
      <c r="X819" s="7" t="str">
        <f>VLOOKUP(P819, customers!A:D, 2, FALSE)</f>
        <v>Hunfredo Peyto</v>
      </c>
      <c r="Y819" s="7"/>
    </row>
    <row r="820" spans="1:25">
      <c r="A820" s="2">
        <v>818</v>
      </c>
      <c r="B820" s="2" t="s">
        <v>3466</v>
      </c>
      <c r="C820" s="2" t="s">
        <v>3862</v>
      </c>
      <c r="D820" s="2" t="s">
        <v>3030</v>
      </c>
      <c r="E820" s="2" t="s">
        <v>3040</v>
      </c>
      <c r="F820" s="2">
        <v>95</v>
      </c>
      <c r="G820" s="2">
        <v>58</v>
      </c>
      <c r="H820" s="2" t="s">
        <v>3876</v>
      </c>
      <c r="I820" s="6">
        <f>VLOOKUP(A820, sales!A:F, 6,FALSE)</f>
        <v>94</v>
      </c>
      <c r="J820" s="7">
        <f>VLOOKUP(A820, sales!A:F, 1,FALSE)</f>
        <v>818</v>
      </c>
      <c r="K820" s="7">
        <f>VLOOKUP(A820, sales!A:F, 2,FALSE)</f>
        <v>170</v>
      </c>
      <c r="L820" s="7">
        <f>VLOOKUP(A820, sales!A:F, 3,FALSE)</f>
        <v>357</v>
      </c>
      <c r="M820" s="7">
        <f>VLOOKUP(A820, sales!A:F, 4,FALSE)</f>
        <v>94</v>
      </c>
      <c r="N820" s="7">
        <f>VLOOKUP(A820, sales!A:F, 5,FALSE)</f>
        <v>1</v>
      </c>
      <c r="O820" s="5">
        <f>VLOOKUP(K820, orders!A:I, 1,FALSE)</f>
        <v>170</v>
      </c>
      <c r="P820" s="7">
        <f>VLOOKUP(K820, orders!A:I, 2,FALSE)</f>
        <v>867</v>
      </c>
      <c r="Q820" s="7">
        <f>VLOOKUP(K820, orders!A:I, 3,FALSE)</f>
        <v>28597</v>
      </c>
      <c r="R820" s="10">
        <f>VLOOKUP(K820, orders!A:I, 4,FALSE)</f>
        <v>44425</v>
      </c>
      <c r="S820" s="11">
        <f>VLOOKUP(K820, orders!A:I, 5,FALSE)</f>
        <v>44442</v>
      </c>
      <c r="T820" s="7" t="str">
        <f>VLOOKUP(K820, orders!A:I, 6,FALSE)</f>
        <v>Bigender</v>
      </c>
      <c r="U820" s="7">
        <f>VLOOKUP(K820, orders!A:I, 7,FALSE)</f>
        <v>36</v>
      </c>
      <c r="V820" s="7" t="str">
        <f>VLOOKUP(K820, orders!A:I, 8,FALSE)</f>
        <v>Tasmania</v>
      </c>
      <c r="W820" s="5">
        <f>VLOOKUP(P820, customers!A:D, 1, FALSE)</f>
        <v>867</v>
      </c>
      <c r="X820" s="7" t="str">
        <f>VLOOKUP(P820, customers!A:D, 2, FALSE)</f>
        <v>Hunfredo Peyto</v>
      </c>
      <c r="Y820" s="7"/>
    </row>
    <row r="821" spans="1:25">
      <c r="A821" s="2">
        <v>819</v>
      </c>
      <c r="B821" s="2" t="s">
        <v>3466</v>
      </c>
      <c r="C821" s="2" t="s">
        <v>3862</v>
      </c>
      <c r="D821" s="2" t="s">
        <v>3032</v>
      </c>
      <c r="E821" s="2" t="s">
        <v>3040</v>
      </c>
      <c r="F821" s="2">
        <v>95</v>
      </c>
      <c r="G821" s="2">
        <v>63</v>
      </c>
      <c r="H821" s="2" t="s">
        <v>3877</v>
      </c>
      <c r="I821" s="6">
        <f>VLOOKUP(A821, sales!A:F, 6,FALSE)</f>
        <v>109</v>
      </c>
      <c r="J821" s="7">
        <f>VLOOKUP(A821, sales!A:F, 1,FALSE)</f>
        <v>819</v>
      </c>
      <c r="K821" s="7">
        <f>VLOOKUP(A821, sales!A:F, 2,FALSE)</f>
        <v>170</v>
      </c>
      <c r="L821" s="7">
        <f>VLOOKUP(A821, sales!A:F, 3,FALSE)</f>
        <v>345</v>
      </c>
      <c r="M821" s="7">
        <f>VLOOKUP(A821, sales!A:F, 4,FALSE)</f>
        <v>109</v>
      </c>
      <c r="N821" s="7">
        <f>VLOOKUP(A821, sales!A:F, 5,FALSE)</f>
        <v>1</v>
      </c>
      <c r="O821" s="5">
        <f>VLOOKUP(K821, orders!A:I, 1,FALSE)</f>
        <v>170</v>
      </c>
      <c r="P821" s="7">
        <f>VLOOKUP(K821, orders!A:I, 2,FALSE)</f>
        <v>867</v>
      </c>
      <c r="Q821" s="7">
        <f>VLOOKUP(K821, orders!A:I, 3,FALSE)</f>
        <v>28597</v>
      </c>
      <c r="R821" s="10">
        <f>VLOOKUP(K821, orders!A:I, 4,FALSE)</f>
        <v>44425</v>
      </c>
      <c r="S821" s="11">
        <f>VLOOKUP(K821, orders!A:I, 5,FALSE)</f>
        <v>44442</v>
      </c>
      <c r="T821" s="7" t="str">
        <f>VLOOKUP(K821, orders!A:I, 6,FALSE)</f>
        <v>Bigender</v>
      </c>
      <c r="U821" s="7">
        <f>VLOOKUP(K821, orders!A:I, 7,FALSE)</f>
        <v>36</v>
      </c>
      <c r="V821" s="7" t="str">
        <f>VLOOKUP(K821, orders!A:I, 8,FALSE)</f>
        <v>Tasmania</v>
      </c>
      <c r="W821" s="5">
        <f>VLOOKUP(P821, customers!A:D, 1, FALSE)</f>
        <v>867</v>
      </c>
      <c r="X821" s="7" t="str">
        <f>VLOOKUP(P821, customers!A:D, 2, FALSE)</f>
        <v>Hunfredo Peyto</v>
      </c>
      <c r="Y821" s="7"/>
    </row>
    <row r="822" spans="1:25">
      <c r="A822" s="2">
        <v>820</v>
      </c>
      <c r="B822" s="2" t="s">
        <v>3466</v>
      </c>
      <c r="C822" s="2" t="s">
        <v>3862</v>
      </c>
      <c r="D822" s="2" t="s">
        <v>3023</v>
      </c>
      <c r="E822" s="2" t="s">
        <v>3046</v>
      </c>
      <c r="F822" s="2">
        <v>95</v>
      </c>
      <c r="G822" s="2">
        <v>74</v>
      </c>
      <c r="H822" s="2" t="s">
        <v>3878</v>
      </c>
      <c r="I822" s="6">
        <f>VLOOKUP(A822, sales!A:F, 6,FALSE)</f>
        <v>210</v>
      </c>
      <c r="J822" s="7">
        <f>VLOOKUP(A822, sales!A:F, 1,FALSE)</f>
        <v>820</v>
      </c>
      <c r="K822" s="7">
        <f>VLOOKUP(A822, sales!A:F, 2,FALSE)</f>
        <v>170</v>
      </c>
      <c r="L822" s="7">
        <f>VLOOKUP(A822, sales!A:F, 3,FALSE)</f>
        <v>1224</v>
      </c>
      <c r="M822" s="7">
        <f>VLOOKUP(A822, sales!A:F, 4,FALSE)</f>
        <v>105</v>
      </c>
      <c r="N822" s="7">
        <f>VLOOKUP(A822, sales!A:F, 5,FALSE)</f>
        <v>2</v>
      </c>
      <c r="O822" s="5">
        <f>VLOOKUP(K822, orders!A:I, 1,FALSE)</f>
        <v>170</v>
      </c>
      <c r="P822" s="7">
        <f>VLOOKUP(K822, orders!A:I, 2,FALSE)</f>
        <v>867</v>
      </c>
      <c r="Q822" s="7">
        <f>VLOOKUP(K822, orders!A:I, 3,FALSE)</f>
        <v>28597</v>
      </c>
      <c r="R822" s="10">
        <f>VLOOKUP(K822, orders!A:I, 4,FALSE)</f>
        <v>44425</v>
      </c>
      <c r="S822" s="11">
        <f>VLOOKUP(K822, orders!A:I, 5,FALSE)</f>
        <v>44442</v>
      </c>
      <c r="T822" s="7" t="str">
        <f>VLOOKUP(K822, orders!A:I, 6,FALSE)</f>
        <v>Bigender</v>
      </c>
      <c r="U822" s="7">
        <f>VLOOKUP(K822, orders!A:I, 7,FALSE)</f>
        <v>36</v>
      </c>
      <c r="V822" s="7" t="str">
        <f>VLOOKUP(K822, orders!A:I, 8,FALSE)</f>
        <v>Tasmania</v>
      </c>
      <c r="W822" s="5">
        <f>VLOOKUP(P822, customers!A:D, 1, FALSE)</f>
        <v>867</v>
      </c>
      <c r="X822" s="7" t="str">
        <f>VLOOKUP(P822, customers!A:D, 2, FALSE)</f>
        <v>Hunfredo Peyto</v>
      </c>
      <c r="Y822" s="7"/>
    </row>
    <row r="823" spans="1:25">
      <c r="A823" s="2">
        <v>821</v>
      </c>
      <c r="B823" s="2" t="s">
        <v>3466</v>
      </c>
      <c r="C823" s="2" t="s">
        <v>3862</v>
      </c>
      <c r="D823" s="2" t="s">
        <v>3026</v>
      </c>
      <c r="E823" s="2" t="s">
        <v>3046</v>
      </c>
      <c r="F823" s="2">
        <v>95</v>
      </c>
      <c r="G823" s="2">
        <v>66</v>
      </c>
      <c r="H823" s="2" t="s">
        <v>3879</v>
      </c>
      <c r="I823" s="6">
        <f>VLOOKUP(A823, sales!A:F, 6,FALSE)</f>
        <v>188</v>
      </c>
      <c r="J823" s="7">
        <f>VLOOKUP(A823, sales!A:F, 1,FALSE)</f>
        <v>821</v>
      </c>
      <c r="K823" s="7">
        <f>VLOOKUP(A823, sales!A:F, 2,FALSE)</f>
        <v>170</v>
      </c>
      <c r="L823" s="7">
        <f>VLOOKUP(A823, sales!A:F, 3,FALSE)</f>
        <v>899</v>
      </c>
      <c r="M823" s="7">
        <f>VLOOKUP(A823, sales!A:F, 4,FALSE)</f>
        <v>94</v>
      </c>
      <c r="N823" s="7">
        <f>VLOOKUP(A823, sales!A:F, 5,FALSE)</f>
        <v>2</v>
      </c>
      <c r="O823" s="5">
        <f>VLOOKUP(K823, orders!A:I, 1,FALSE)</f>
        <v>170</v>
      </c>
      <c r="P823" s="7">
        <f>VLOOKUP(K823, orders!A:I, 2,FALSE)</f>
        <v>867</v>
      </c>
      <c r="Q823" s="7">
        <f>VLOOKUP(K823, orders!A:I, 3,FALSE)</f>
        <v>28597</v>
      </c>
      <c r="R823" s="10">
        <f>VLOOKUP(K823, orders!A:I, 4,FALSE)</f>
        <v>44425</v>
      </c>
      <c r="S823" s="11">
        <f>VLOOKUP(K823, orders!A:I, 5,FALSE)</f>
        <v>44442</v>
      </c>
      <c r="T823" s="7" t="str">
        <f>VLOOKUP(K823, orders!A:I, 6,FALSE)</f>
        <v>Bigender</v>
      </c>
      <c r="U823" s="7">
        <f>VLOOKUP(K823, orders!A:I, 7,FALSE)</f>
        <v>36</v>
      </c>
      <c r="V823" s="7" t="str">
        <f>VLOOKUP(K823, orders!A:I, 8,FALSE)</f>
        <v>Tasmania</v>
      </c>
      <c r="W823" s="5">
        <f>VLOOKUP(P823, customers!A:D, 1, FALSE)</f>
        <v>867</v>
      </c>
      <c r="X823" s="7" t="str">
        <f>VLOOKUP(P823, customers!A:D, 2, FALSE)</f>
        <v>Hunfredo Peyto</v>
      </c>
      <c r="Y823" s="7"/>
    </row>
    <row r="824" spans="1:25">
      <c r="A824" s="2">
        <v>822</v>
      </c>
      <c r="B824" s="2" t="s">
        <v>3466</v>
      </c>
      <c r="C824" s="2" t="s">
        <v>3862</v>
      </c>
      <c r="D824" s="2" t="s">
        <v>3028</v>
      </c>
      <c r="E824" s="2" t="s">
        <v>3046</v>
      </c>
      <c r="F824" s="2">
        <v>95</v>
      </c>
      <c r="G824" s="2">
        <v>59</v>
      </c>
      <c r="H824" s="2" t="s">
        <v>3880</v>
      </c>
      <c r="I824" s="6">
        <f>VLOOKUP(A824, sales!A:F, 6,FALSE)</f>
        <v>204</v>
      </c>
      <c r="J824" s="7">
        <f>VLOOKUP(A824, sales!A:F, 1,FALSE)</f>
        <v>822</v>
      </c>
      <c r="K824" s="7">
        <f>VLOOKUP(A824, sales!A:F, 2,FALSE)</f>
        <v>171</v>
      </c>
      <c r="L824" s="7">
        <f>VLOOKUP(A824, sales!A:F, 3,FALSE)</f>
        <v>520</v>
      </c>
      <c r="M824" s="7">
        <f>VLOOKUP(A824, sales!A:F, 4,FALSE)</f>
        <v>102</v>
      </c>
      <c r="N824" s="7">
        <f>VLOOKUP(A824, sales!A:F, 5,FALSE)</f>
        <v>2</v>
      </c>
      <c r="O824" s="5">
        <f>VLOOKUP(K824, orders!A:I, 1,FALSE)</f>
        <v>171</v>
      </c>
      <c r="P824" s="7">
        <f>VLOOKUP(K824, orders!A:I, 2,FALSE)</f>
        <v>443</v>
      </c>
      <c r="Q824" s="7">
        <f>VLOOKUP(K824, orders!A:I, 3,FALSE)</f>
        <v>19467</v>
      </c>
      <c r="R824" s="10">
        <f>VLOOKUP(K824, orders!A:I, 4,FALSE)</f>
        <v>44453</v>
      </c>
      <c r="S824" s="11">
        <f>VLOOKUP(K824, orders!A:I, 5,FALSE)</f>
        <v>44455</v>
      </c>
      <c r="T824" s="7" t="str">
        <f>VLOOKUP(K824, orders!A:I, 6,FALSE)</f>
        <v>Bigender</v>
      </c>
      <c r="U824" s="7">
        <f>VLOOKUP(K824, orders!A:I, 7,FALSE)</f>
        <v>49</v>
      </c>
      <c r="V824" s="7" t="str">
        <f>VLOOKUP(K824, orders!A:I, 8,FALSE)</f>
        <v>Victoria</v>
      </c>
      <c r="W824" s="5">
        <f>VLOOKUP(P824, customers!A:D, 1, FALSE)</f>
        <v>443</v>
      </c>
      <c r="X824" s="7" t="str">
        <f>VLOOKUP(P824, customers!A:D, 2, FALSE)</f>
        <v>Melodee Spencley</v>
      </c>
      <c r="Y824" s="7"/>
    </row>
    <row r="825" spans="1:25">
      <c r="A825" s="2">
        <v>823</v>
      </c>
      <c r="B825" s="2" t="s">
        <v>3466</v>
      </c>
      <c r="C825" s="2" t="s">
        <v>3862</v>
      </c>
      <c r="D825" s="2" t="s">
        <v>3030</v>
      </c>
      <c r="E825" s="2" t="s">
        <v>3046</v>
      </c>
      <c r="F825" s="2">
        <v>95</v>
      </c>
      <c r="G825" s="2">
        <v>66</v>
      </c>
      <c r="H825" s="2" t="s">
        <v>3881</v>
      </c>
      <c r="I825" s="6">
        <f>VLOOKUP(A825, sales!A:F, 6,FALSE)</f>
        <v>93</v>
      </c>
      <c r="J825" s="7">
        <f>VLOOKUP(A825, sales!A:F, 1,FALSE)</f>
        <v>823</v>
      </c>
      <c r="K825" s="7">
        <f>VLOOKUP(A825, sales!A:F, 2,FALSE)</f>
        <v>171</v>
      </c>
      <c r="L825" s="7">
        <f>VLOOKUP(A825, sales!A:F, 3,FALSE)</f>
        <v>655</v>
      </c>
      <c r="M825" s="7">
        <f>VLOOKUP(A825, sales!A:F, 4,FALSE)</f>
        <v>93</v>
      </c>
      <c r="N825" s="7">
        <f>VLOOKUP(A825, sales!A:F, 5,FALSE)</f>
        <v>1</v>
      </c>
      <c r="O825" s="5">
        <f>VLOOKUP(K825, orders!A:I, 1,FALSE)</f>
        <v>171</v>
      </c>
      <c r="P825" s="7">
        <f>VLOOKUP(K825, orders!A:I, 2,FALSE)</f>
        <v>443</v>
      </c>
      <c r="Q825" s="7">
        <f>VLOOKUP(K825, orders!A:I, 3,FALSE)</f>
        <v>19467</v>
      </c>
      <c r="R825" s="10">
        <f>VLOOKUP(K825, orders!A:I, 4,FALSE)</f>
        <v>44453</v>
      </c>
      <c r="S825" s="11">
        <f>VLOOKUP(K825, orders!A:I, 5,FALSE)</f>
        <v>44455</v>
      </c>
      <c r="T825" s="7" t="str">
        <f>VLOOKUP(K825, orders!A:I, 6,FALSE)</f>
        <v>Bigender</v>
      </c>
      <c r="U825" s="7">
        <f>VLOOKUP(K825, orders!A:I, 7,FALSE)</f>
        <v>49</v>
      </c>
      <c r="V825" s="7" t="str">
        <f>VLOOKUP(K825, orders!A:I, 8,FALSE)</f>
        <v>Victoria</v>
      </c>
      <c r="W825" s="5">
        <f>VLOOKUP(P825, customers!A:D, 1, FALSE)</f>
        <v>443</v>
      </c>
      <c r="X825" s="7" t="str">
        <f>VLOOKUP(P825, customers!A:D, 2, FALSE)</f>
        <v>Melodee Spencley</v>
      </c>
      <c r="Y825" s="7"/>
    </row>
    <row r="826" spans="1:25">
      <c r="A826" s="2">
        <v>824</v>
      </c>
      <c r="B826" s="2" t="s">
        <v>3466</v>
      </c>
      <c r="C826" s="2" t="s">
        <v>3862</v>
      </c>
      <c r="D826" s="2" t="s">
        <v>3032</v>
      </c>
      <c r="E826" s="2" t="s">
        <v>3046</v>
      </c>
      <c r="F826" s="2">
        <v>95</v>
      </c>
      <c r="G826" s="2">
        <v>51</v>
      </c>
      <c r="H826" s="2" t="s">
        <v>3882</v>
      </c>
      <c r="I826" s="6">
        <f>VLOOKUP(A826, sales!A:F, 6,FALSE)</f>
        <v>117</v>
      </c>
      <c r="J826" s="7">
        <f>VLOOKUP(A826, sales!A:F, 1,FALSE)</f>
        <v>824</v>
      </c>
      <c r="K826" s="7">
        <f>VLOOKUP(A826, sales!A:F, 2,FALSE)</f>
        <v>171</v>
      </c>
      <c r="L826" s="7">
        <f>VLOOKUP(A826, sales!A:F, 3,FALSE)</f>
        <v>812</v>
      </c>
      <c r="M826" s="7">
        <f>VLOOKUP(A826, sales!A:F, 4,FALSE)</f>
        <v>117</v>
      </c>
      <c r="N826" s="7">
        <f>VLOOKUP(A826, sales!A:F, 5,FALSE)</f>
        <v>1</v>
      </c>
      <c r="O826" s="5">
        <f>VLOOKUP(K826, orders!A:I, 1,FALSE)</f>
        <v>171</v>
      </c>
      <c r="P826" s="7">
        <f>VLOOKUP(K826, orders!A:I, 2,FALSE)</f>
        <v>443</v>
      </c>
      <c r="Q826" s="7">
        <f>VLOOKUP(K826, orders!A:I, 3,FALSE)</f>
        <v>19467</v>
      </c>
      <c r="R826" s="10">
        <f>VLOOKUP(K826, orders!A:I, 4,FALSE)</f>
        <v>44453</v>
      </c>
      <c r="S826" s="11">
        <f>VLOOKUP(K826, orders!A:I, 5,FALSE)</f>
        <v>44455</v>
      </c>
      <c r="T826" s="7" t="str">
        <f>VLOOKUP(K826, orders!A:I, 6,FALSE)</f>
        <v>Bigender</v>
      </c>
      <c r="U826" s="7">
        <f>VLOOKUP(K826, orders!A:I, 7,FALSE)</f>
        <v>49</v>
      </c>
      <c r="V826" s="7" t="str">
        <f>VLOOKUP(K826, orders!A:I, 8,FALSE)</f>
        <v>Victoria</v>
      </c>
      <c r="W826" s="5">
        <f>VLOOKUP(P826, customers!A:D, 1, FALSE)</f>
        <v>443</v>
      </c>
      <c r="X826" s="7" t="str">
        <f>VLOOKUP(P826, customers!A:D, 2, FALSE)</f>
        <v>Melodee Spencley</v>
      </c>
      <c r="Y826" s="7"/>
    </row>
    <row r="827" spans="1:25">
      <c r="A827" s="2">
        <v>825</v>
      </c>
      <c r="B827" s="2" t="s">
        <v>3466</v>
      </c>
      <c r="C827" s="2" t="s">
        <v>3862</v>
      </c>
      <c r="D827" s="2" t="s">
        <v>3023</v>
      </c>
      <c r="E827" s="2" t="s">
        <v>3052</v>
      </c>
      <c r="F827" s="2">
        <v>95</v>
      </c>
      <c r="G827" s="2">
        <v>62</v>
      </c>
      <c r="H827" s="2" t="s">
        <v>3883</v>
      </c>
      <c r="I827" s="6">
        <f>VLOOKUP(A827, sales!A:F, 6,FALSE)</f>
        <v>321</v>
      </c>
      <c r="J827" s="7">
        <f>VLOOKUP(A827, sales!A:F, 1,FALSE)</f>
        <v>825</v>
      </c>
      <c r="K827" s="7">
        <f>VLOOKUP(A827, sales!A:F, 2,FALSE)</f>
        <v>171</v>
      </c>
      <c r="L827" s="7">
        <f>VLOOKUP(A827, sales!A:F, 3,FALSE)</f>
        <v>444</v>
      </c>
      <c r="M827" s="7">
        <f>VLOOKUP(A827, sales!A:F, 4,FALSE)</f>
        <v>107</v>
      </c>
      <c r="N827" s="7">
        <f>VLOOKUP(A827, sales!A:F, 5,FALSE)</f>
        <v>3</v>
      </c>
      <c r="O827" s="5">
        <f>VLOOKUP(K827, orders!A:I, 1,FALSE)</f>
        <v>171</v>
      </c>
      <c r="P827" s="7">
        <f>VLOOKUP(K827, orders!A:I, 2,FALSE)</f>
        <v>443</v>
      </c>
      <c r="Q827" s="7">
        <f>VLOOKUP(K827, orders!A:I, 3,FALSE)</f>
        <v>19467</v>
      </c>
      <c r="R827" s="10">
        <f>VLOOKUP(K827, orders!A:I, 4,FALSE)</f>
        <v>44453</v>
      </c>
      <c r="S827" s="11">
        <f>VLOOKUP(K827, orders!A:I, 5,FALSE)</f>
        <v>44455</v>
      </c>
      <c r="T827" s="7" t="str">
        <f>VLOOKUP(K827, orders!A:I, 6,FALSE)</f>
        <v>Bigender</v>
      </c>
      <c r="U827" s="7">
        <f>VLOOKUP(K827, orders!A:I, 7,FALSE)</f>
        <v>49</v>
      </c>
      <c r="V827" s="7" t="str">
        <f>VLOOKUP(K827, orders!A:I, 8,FALSE)</f>
        <v>Victoria</v>
      </c>
      <c r="W827" s="5">
        <f>VLOOKUP(P827, customers!A:D, 1, FALSE)</f>
        <v>443</v>
      </c>
      <c r="X827" s="7" t="str">
        <f>VLOOKUP(P827, customers!A:D, 2, FALSE)</f>
        <v>Melodee Spencley</v>
      </c>
      <c r="Y827" s="7"/>
    </row>
    <row r="828" spans="1:25">
      <c r="A828" s="2">
        <v>826</v>
      </c>
      <c r="B828" s="2" t="s">
        <v>3466</v>
      </c>
      <c r="C828" s="2" t="s">
        <v>3862</v>
      </c>
      <c r="D828" s="2" t="s">
        <v>3026</v>
      </c>
      <c r="E828" s="2" t="s">
        <v>3052</v>
      </c>
      <c r="F828" s="2">
        <v>95</v>
      </c>
      <c r="G828" s="2">
        <v>72</v>
      </c>
      <c r="H828" s="2" t="s">
        <v>3884</v>
      </c>
      <c r="I828" s="6">
        <f>VLOOKUP(A828, sales!A:F, 6,FALSE)</f>
        <v>91</v>
      </c>
      <c r="J828" s="7">
        <f>VLOOKUP(A828, sales!A:F, 1,FALSE)</f>
        <v>826</v>
      </c>
      <c r="K828" s="7">
        <f>VLOOKUP(A828, sales!A:F, 2,FALSE)</f>
        <v>171</v>
      </c>
      <c r="L828" s="7">
        <f>VLOOKUP(A828, sales!A:F, 3,FALSE)</f>
        <v>785</v>
      </c>
      <c r="M828" s="7">
        <f>VLOOKUP(A828, sales!A:F, 4,FALSE)</f>
        <v>91</v>
      </c>
      <c r="N828" s="7">
        <f>VLOOKUP(A828, sales!A:F, 5,FALSE)</f>
        <v>1</v>
      </c>
      <c r="O828" s="5">
        <f>VLOOKUP(K828, orders!A:I, 1,FALSE)</f>
        <v>171</v>
      </c>
      <c r="P828" s="7">
        <f>VLOOKUP(K828, orders!A:I, 2,FALSE)</f>
        <v>443</v>
      </c>
      <c r="Q828" s="7">
        <f>VLOOKUP(K828, orders!A:I, 3,FALSE)</f>
        <v>19467</v>
      </c>
      <c r="R828" s="10">
        <f>VLOOKUP(K828, orders!A:I, 4,FALSE)</f>
        <v>44453</v>
      </c>
      <c r="S828" s="11">
        <f>VLOOKUP(K828, orders!A:I, 5,FALSE)</f>
        <v>44455</v>
      </c>
      <c r="T828" s="7" t="str">
        <f>VLOOKUP(K828, orders!A:I, 6,FALSE)</f>
        <v>Bigender</v>
      </c>
      <c r="U828" s="7">
        <f>VLOOKUP(K828, orders!A:I, 7,FALSE)</f>
        <v>49</v>
      </c>
      <c r="V828" s="7" t="str">
        <f>VLOOKUP(K828, orders!A:I, 8,FALSE)</f>
        <v>Victoria</v>
      </c>
      <c r="W828" s="5">
        <f>VLOOKUP(P828, customers!A:D, 1, FALSE)</f>
        <v>443</v>
      </c>
      <c r="X828" s="7" t="str">
        <f>VLOOKUP(P828, customers!A:D, 2, FALSE)</f>
        <v>Melodee Spencley</v>
      </c>
      <c r="Y828" s="7"/>
    </row>
    <row r="829" spans="1:25">
      <c r="A829" s="2">
        <v>827</v>
      </c>
      <c r="B829" s="2" t="s">
        <v>3466</v>
      </c>
      <c r="C829" s="2" t="s">
        <v>3862</v>
      </c>
      <c r="D829" s="2" t="s">
        <v>3028</v>
      </c>
      <c r="E829" s="2" t="s">
        <v>3052</v>
      </c>
      <c r="F829" s="2">
        <v>95</v>
      </c>
      <c r="G829" s="2">
        <v>73</v>
      </c>
      <c r="H829" s="2" t="s">
        <v>3885</v>
      </c>
      <c r="I829" s="6">
        <f>VLOOKUP(A829, sales!A:F, 6,FALSE)</f>
        <v>236</v>
      </c>
      <c r="J829" s="7">
        <f>VLOOKUP(A829, sales!A:F, 1,FALSE)</f>
        <v>827</v>
      </c>
      <c r="K829" s="7">
        <f>VLOOKUP(A829, sales!A:F, 2,FALSE)</f>
        <v>171</v>
      </c>
      <c r="L829" s="7">
        <f>VLOOKUP(A829, sales!A:F, 3,FALSE)</f>
        <v>85</v>
      </c>
      <c r="M829" s="7">
        <f>VLOOKUP(A829, sales!A:F, 4,FALSE)</f>
        <v>118</v>
      </c>
      <c r="N829" s="7">
        <f>VLOOKUP(A829, sales!A:F, 5,FALSE)</f>
        <v>2</v>
      </c>
      <c r="O829" s="5">
        <f>VLOOKUP(K829, orders!A:I, 1,FALSE)</f>
        <v>171</v>
      </c>
      <c r="P829" s="7">
        <f>VLOOKUP(K829, orders!A:I, 2,FALSE)</f>
        <v>443</v>
      </c>
      <c r="Q829" s="7">
        <f>VLOOKUP(K829, orders!A:I, 3,FALSE)</f>
        <v>19467</v>
      </c>
      <c r="R829" s="10">
        <f>VLOOKUP(K829, orders!A:I, 4,FALSE)</f>
        <v>44453</v>
      </c>
      <c r="S829" s="11">
        <f>VLOOKUP(K829, orders!A:I, 5,FALSE)</f>
        <v>44455</v>
      </c>
      <c r="T829" s="7" t="str">
        <f>VLOOKUP(K829, orders!A:I, 6,FALSE)</f>
        <v>Bigender</v>
      </c>
      <c r="U829" s="7">
        <f>VLOOKUP(K829, orders!A:I, 7,FALSE)</f>
        <v>49</v>
      </c>
      <c r="V829" s="7" t="str">
        <f>VLOOKUP(K829, orders!A:I, 8,FALSE)</f>
        <v>Victoria</v>
      </c>
      <c r="W829" s="5">
        <f>VLOOKUP(P829, customers!A:D, 1, FALSE)</f>
        <v>443</v>
      </c>
      <c r="X829" s="7" t="str">
        <f>VLOOKUP(P829, customers!A:D, 2, FALSE)</f>
        <v>Melodee Spencley</v>
      </c>
      <c r="Y829" s="7"/>
    </row>
    <row r="830" spans="1:25">
      <c r="A830" s="2">
        <v>828</v>
      </c>
      <c r="B830" s="2" t="s">
        <v>3466</v>
      </c>
      <c r="C830" s="2" t="s">
        <v>3862</v>
      </c>
      <c r="D830" s="2" t="s">
        <v>3030</v>
      </c>
      <c r="E830" s="2" t="s">
        <v>3052</v>
      </c>
      <c r="F830" s="2">
        <v>95</v>
      </c>
      <c r="G830" s="2">
        <v>64</v>
      </c>
      <c r="H830" s="2" t="s">
        <v>3886</v>
      </c>
      <c r="I830" s="6">
        <f>VLOOKUP(A830, sales!A:F, 6,FALSE)</f>
        <v>196</v>
      </c>
      <c r="J830" s="7">
        <f>VLOOKUP(A830, sales!A:F, 1,FALSE)</f>
        <v>828</v>
      </c>
      <c r="K830" s="7">
        <f>VLOOKUP(A830, sales!A:F, 2,FALSE)</f>
        <v>171</v>
      </c>
      <c r="L830" s="7">
        <f>VLOOKUP(A830, sales!A:F, 3,FALSE)</f>
        <v>198</v>
      </c>
      <c r="M830" s="7">
        <f>VLOOKUP(A830, sales!A:F, 4,FALSE)</f>
        <v>98</v>
      </c>
      <c r="N830" s="7">
        <f>VLOOKUP(A830, sales!A:F, 5,FALSE)</f>
        <v>2</v>
      </c>
      <c r="O830" s="5">
        <f>VLOOKUP(K830, orders!A:I, 1,FALSE)</f>
        <v>171</v>
      </c>
      <c r="P830" s="7">
        <f>VLOOKUP(K830, orders!A:I, 2,FALSE)</f>
        <v>443</v>
      </c>
      <c r="Q830" s="7">
        <f>VLOOKUP(K830, orders!A:I, 3,FALSE)</f>
        <v>19467</v>
      </c>
      <c r="R830" s="10">
        <f>VLOOKUP(K830, orders!A:I, 4,FALSE)</f>
        <v>44453</v>
      </c>
      <c r="S830" s="11">
        <f>VLOOKUP(K830, orders!A:I, 5,FALSE)</f>
        <v>44455</v>
      </c>
      <c r="T830" s="7" t="str">
        <f>VLOOKUP(K830, orders!A:I, 6,FALSE)</f>
        <v>Bigender</v>
      </c>
      <c r="U830" s="7">
        <f>VLOOKUP(K830, orders!A:I, 7,FALSE)</f>
        <v>49</v>
      </c>
      <c r="V830" s="7" t="str">
        <f>VLOOKUP(K830, orders!A:I, 8,FALSE)</f>
        <v>Victoria</v>
      </c>
      <c r="W830" s="5">
        <f>VLOOKUP(P830, customers!A:D, 1, FALSE)</f>
        <v>443</v>
      </c>
      <c r="X830" s="7" t="str">
        <f>VLOOKUP(P830, customers!A:D, 2, FALSE)</f>
        <v>Melodee Spencley</v>
      </c>
      <c r="Y830" s="7"/>
    </row>
    <row r="831" spans="1:25">
      <c r="A831" s="2">
        <v>829</v>
      </c>
      <c r="B831" s="2" t="s">
        <v>3466</v>
      </c>
      <c r="C831" s="2" t="s">
        <v>3862</v>
      </c>
      <c r="D831" s="2" t="s">
        <v>3032</v>
      </c>
      <c r="E831" s="2" t="s">
        <v>3052</v>
      </c>
      <c r="F831" s="2">
        <v>95</v>
      </c>
      <c r="G831" s="2">
        <v>79</v>
      </c>
      <c r="H831" s="2" t="s">
        <v>3887</v>
      </c>
      <c r="I831" s="6">
        <f>VLOOKUP(A831, sales!A:F, 6,FALSE)</f>
        <v>210</v>
      </c>
      <c r="J831" s="7">
        <f>VLOOKUP(A831, sales!A:F, 1,FALSE)</f>
        <v>829</v>
      </c>
      <c r="K831" s="7">
        <f>VLOOKUP(A831, sales!A:F, 2,FALSE)</f>
        <v>171</v>
      </c>
      <c r="L831" s="7">
        <f>VLOOKUP(A831, sales!A:F, 3,FALSE)</f>
        <v>314</v>
      </c>
      <c r="M831" s="7">
        <f>VLOOKUP(A831, sales!A:F, 4,FALSE)</f>
        <v>105</v>
      </c>
      <c r="N831" s="7">
        <f>VLOOKUP(A831, sales!A:F, 5,FALSE)</f>
        <v>2</v>
      </c>
      <c r="O831" s="5">
        <f>VLOOKUP(K831, orders!A:I, 1,FALSE)</f>
        <v>171</v>
      </c>
      <c r="P831" s="7">
        <f>VLOOKUP(K831, orders!A:I, 2,FALSE)</f>
        <v>443</v>
      </c>
      <c r="Q831" s="7">
        <f>VLOOKUP(K831, orders!A:I, 3,FALSE)</f>
        <v>19467</v>
      </c>
      <c r="R831" s="10">
        <f>VLOOKUP(K831, orders!A:I, 4,FALSE)</f>
        <v>44453</v>
      </c>
      <c r="S831" s="11">
        <f>VLOOKUP(K831, orders!A:I, 5,FALSE)</f>
        <v>44455</v>
      </c>
      <c r="T831" s="7" t="str">
        <f>VLOOKUP(K831, orders!A:I, 6,FALSE)</f>
        <v>Bigender</v>
      </c>
      <c r="U831" s="7">
        <f>VLOOKUP(K831, orders!A:I, 7,FALSE)</f>
        <v>49</v>
      </c>
      <c r="V831" s="7" t="str">
        <f>VLOOKUP(K831, orders!A:I, 8,FALSE)</f>
        <v>Victoria</v>
      </c>
      <c r="W831" s="5">
        <f>VLOOKUP(P831, customers!A:D, 1, FALSE)</f>
        <v>443</v>
      </c>
      <c r="X831" s="7" t="str">
        <f>VLOOKUP(P831, customers!A:D, 2, FALSE)</f>
        <v>Melodee Spencley</v>
      </c>
      <c r="Y831" s="7"/>
    </row>
    <row r="832" spans="1:25">
      <c r="A832" s="2">
        <v>830</v>
      </c>
      <c r="B832" s="2" t="s">
        <v>3466</v>
      </c>
      <c r="C832" s="2" t="s">
        <v>3862</v>
      </c>
      <c r="D832" s="2" t="s">
        <v>3023</v>
      </c>
      <c r="E832" s="2" t="s">
        <v>3058</v>
      </c>
      <c r="F832" s="2">
        <v>95</v>
      </c>
      <c r="G832" s="2">
        <v>68</v>
      </c>
      <c r="H832" s="2" t="s">
        <v>3888</v>
      </c>
      <c r="I832" s="6">
        <f>VLOOKUP(A832, sales!A:F, 6,FALSE)</f>
        <v>300</v>
      </c>
      <c r="J832" s="7">
        <f>VLOOKUP(A832, sales!A:F, 1,FALSE)</f>
        <v>830</v>
      </c>
      <c r="K832" s="7">
        <f>VLOOKUP(A832, sales!A:F, 2,FALSE)</f>
        <v>172</v>
      </c>
      <c r="L832" s="7">
        <f>VLOOKUP(A832, sales!A:F, 3,FALSE)</f>
        <v>574</v>
      </c>
      <c r="M832" s="7">
        <f>VLOOKUP(A832, sales!A:F, 4,FALSE)</f>
        <v>100</v>
      </c>
      <c r="N832" s="7">
        <f>VLOOKUP(A832, sales!A:F, 5,FALSE)</f>
        <v>3</v>
      </c>
      <c r="O832" s="5">
        <f>VLOOKUP(K832, orders!A:I, 1,FALSE)</f>
        <v>172</v>
      </c>
      <c r="P832" s="7">
        <f>VLOOKUP(K832, orders!A:I, 2,FALSE)</f>
        <v>224</v>
      </c>
      <c r="Q832" s="7">
        <f>VLOOKUP(K832, orders!A:I, 3,FALSE)</f>
        <v>47514</v>
      </c>
      <c r="R832" s="10">
        <f>VLOOKUP(K832, orders!A:I, 4,FALSE)</f>
        <v>44201</v>
      </c>
      <c r="S832" s="11">
        <f>VLOOKUP(K832, orders!A:I, 5,FALSE)</f>
        <v>44223</v>
      </c>
      <c r="T832" s="7" t="str">
        <f>VLOOKUP(K832, orders!A:I, 6,FALSE)</f>
        <v>Genderfluid</v>
      </c>
      <c r="U832" s="7">
        <f>VLOOKUP(K832, orders!A:I, 7,FALSE)</f>
        <v>78</v>
      </c>
      <c r="V832" s="7" t="str">
        <f>VLOOKUP(K832, orders!A:I, 8,FALSE)</f>
        <v>New South Wales</v>
      </c>
      <c r="W832" s="5">
        <f>VLOOKUP(P832, customers!A:D, 1, FALSE)</f>
        <v>224</v>
      </c>
      <c r="X832" s="7" t="str">
        <f>VLOOKUP(P832, customers!A:D, 2, FALSE)</f>
        <v>Shelbi Impson</v>
      </c>
      <c r="Y832" s="7"/>
    </row>
    <row r="833" spans="1:25">
      <c r="A833" s="2">
        <v>831</v>
      </c>
      <c r="B833" s="2" t="s">
        <v>3466</v>
      </c>
      <c r="C833" s="2" t="s">
        <v>3862</v>
      </c>
      <c r="D833" s="2" t="s">
        <v>3026</v>
      </c>
      <c r="E833" s="2" t="s">
        <v>3058</v>
      </c>
      <c r="F833" s="2">
        <v>95</v>
      </c>
      <c r="G833" s="2">
        <v>45</v>
      </c>
      <c r="H833" s="2" t="s">
        <v>3889</v>
      </c>
      <c r="I833" s="6">
        <f>VLOOKUP(A833, sales!A:F, 6,FALSE)</f>
        <v>119</v>
      </c>
      <c r="J833" s="7">
        <f>VLOOKUP(A833, sales!A:F, 1,FALSE)</f>
        <v>831</v>
      </c>
      <c r="K833" s="7">
        <f>VLOOKUP(A833, sales!A:F, 2,FALSE)</f>
        <v>172</v>
      </c>
      <c r="L833" s="7">
        <f>VLOOKUP(A833, sales!A:F, 3,FALSE)</f>
        <v>413</v>
      </c>
      <c r="M833" s="7">
        <f>VLOOKUP(A833, sales!A:F, 4,FALSE)</f>
        <v>119</v>
      </c>
      <c r="N833" s="7">
        <f>VLOOKUP(A833, sales!A:F, 5,FALSE)</f>
        <v>1</v>
      </c>
      <c r="O833" s="5">
        <f>VLOOKUP(K833, orders!A:I, 1,FALSE)</f>
        <v>172</v>
      </c>
      <c r="P833" s="7">
        <f>VLOOKUP(K833, orders!A:I, 2,FALSE)</f>
        <v>224</v>
      </c>
      <c r="Q833" s="7">
        <f>VLOOKUP(K833, orders!A:I, 3,FALSE)</f>
        <v>47514</v>
      </c>
      <c r="R833" s="10">
        <f>VLOOKUP(K833, orders!A:I, 4,FALSE)</f>
        <v>44201</v>
      </c>
      <c r="S833" s="11">
        <f>VLOOKUP(K833, orders!A:I, 5,FALSE)</f>
        <v>44223</v>
      </c>
      <c r="T833" s="7" t="str">
        <f>VLOOKUP(K833, orders!A:I, 6,FALSE)</f>
        <v>Genderfluid</v>
      </c>
      <c r="U833" s="7">
        <f>VLOOKUP(K833, orders!A:I, 7,FALSE)</f>
        <v>78</v>
      </c>
      <c r="V833" s="7" t="str">
        <f>VLOOKUP(K833, orders!A:I, 8,FALSE)</f>
        <v>New South Wales</v>
      </c>
      <c r="W833" s="5">
        <f>VLOOKUP(P833, customers!A:D, 1, FALSE)</f>
        <v>224</v>
      </c>
      <c r="X833" s="7" t="str">
        <f>VLOOKUP(P833, customers!A:D, 2, FALSE)</f>
        <v>Shelbi Impson</v>
      </c>
      <c r="Y833" s="7"/>
    </row>
    <row r="834" spans="1:25">
      <c r="A834" s="2">
        <v>832</v>
      </c>
      <c r="B834" s="2" t="s">
        <v>3466</v>
      </c>
      <c r="C834" s="2" t="s">
        <v>3862</v>
      </c>
      <c r="D834" s="2" t="s">
        <v>3028</v>
      </c>
      <c r="E834" s="2" t="s">
        <v>3058</v>
      </c>
      <c r="F834" s="2">
        <v>95</v>
      </c>
      <c r="G834" s="2">
        <v>74</v>
      </c>
      <c r="H834" s="2" t="s">
        <v>3890</v>
      </c>
      <c r="I834" s="6">
        <f>VLOOKUP(A834, sales!A:F, 6,FALSE)</f>
        <v>198</v>
      </c>
      <c r="J834" s="7">
        <f>VLOOKUP(A834, sales!A:F, 1,FALSE)</f>
        <v>832</v>
      </c>
      <c r="K834" s="7">
        <f>VLOOKUP(A834, sales!A:F, 2,FALSE)</f>
        <v>172</v>
      </c>
      <c r="L834" s="7">
        <f>VLOOKUP(A834, sales!A:F, 3,FALSE)</f>
        <v>1156</v>
      </c>
      <c r="M834" s="7">
        <f>VLOOKUP(A834, sales!A:F, 4,FALSE)</f>
        <v>99</v>
      </c>
      <c r="N834" s="7">
        <f>VLOOKUP(A834, sales!A:F, 5,FALSE)</f>
        <v>2</v>
      </c>
      <c r="O834" s="5">
        <f>VLOOKUP(K834, orders!A:I, 1,FALSE)</f>
        <v>172</v>
      </c>
      <c r="P834" s="7">
        <f>VLOOKUP(K834, orders!A:I, 2,FALSE)</f>
        <v>224</v>
      </c>
      <c r="Q834" s="7">
        <f>VLOOKUP(K834, orders!A:I, 3,FALSE)</f>
        <v>47514</v>
      </c>
      <c r="R834" s="10">
        <f>VLOOKUP(K834, orders!A:I, 4,FALSE)</f>
        <v>44201</v>
      </c>
      <c r="S834" s="11">
        <f>VLOOKUP(K834, orders!A:I, 5,FALSE)</f>
        <v>44223</v>
      </c>
      <c r="T834" s="7" t="str">
        <f>VLOOKUP(K834, orders!A:I, 6,FALSE)</f>
        <v>Genderfluid</v>
      </c>
      <c r="U834" s="7">
        <f>VLOOKUP(K834, orders!A:I, 7,FALSE)</f>
        <v>78</v>
      </c>
      <c r="V834" s="7" t="str">
        <f>VLOOKUP(K834, orders!A:I, 8,FALSE)</f>
        <v>New South Wales</v>
      </c>
      <c r="W834" s="5">
        <f>VLOOKUP(P834, customers!A:D, 1, FALSE)</f>
        <v>224</v>
      </c>
      <c r="X834" s="7" t="str">
        <f>VLOOKUP(P834, customers!A:D, 2, FALSE)</f>
        <v>Shelbi Impson</v>
      </c>
      <c r="Y834" s="7"/>
    </row>
    <row r="835" spans="1:25">
      <c r="A835" s="2">
        <v>833</v>
      </c>
      <c r="B835" s="2" t="s">
        <v>3466</v>
      </c>
      <c r="C835" s="2" t="s">
        <v>3862</v>
      </c>
      <c r="D835" s="2" t="s">
        <v>3030</v>
      </c>
      <c r="E835" s="2" t="s">
        <v>3058</v>
      </c>
      <c r="F835" s="2">
        <v>95</v>
      </c>
      <c r="G835" s="2">
        <v>66</v>
      </c>
      <c r="H835" s="2" t="s">
        <v>3891</v>
      </c>
      <c r="I835" s="6">
        <f>VLOOKUP(A835, sales!A:F, 6,FALSE)</f>
        <v>339</v>
      </c>
      <c r="J835" s="7">
        <f>VLOOKUP(A835, sales!A:F, 1,FALSE)</f>
        <v>833</v>
      </c>
      <c r="K835" s="7">
        <f>VLOOKUP(A835, sales!A:F, 2,FALSE)</f>
        <v>172</v>
      </c>
      <c r="L835" s="7">
        <f>VLOOKUP(A835, sales!A:F, 3,FALSE)</f>
        <v>683</v>
      </c>
      <c r="M835" s="7">
        <f>VLOOKUP(A835, sales!A:F, 4,FALSE)</f>
        <v>113</v>
      </c>
      <c r="N835" s="7">
        <f>VLOOKUP(A835, sales!A:F, 5,FALSE)</f>
        <v>3</v>
      </c>
      <c r="O835" s="5">
        <f>VLOOKUP(K835, orders!A:I, 1,FALSE)</f>
        <v>172</v>
      </c>
      <c r="P835" s="7">
        <f>VLOOKUP(K835, orders!A:I, 2,FALSE)</f>
        <v>224</v>
      </c>
      <c r="Q835" s="7">
        <f>VLOOKUP(K835, orders!A:I, 3,FALSE)</f>
        <v>47514</v>
      </c>
      <c r="R835" s="10">
        <f>VLOOKUP(K835, orders!A:I, 4,FALSE)</f>
        <v>44201</v>
      </c>
      <c r="S835" s="11">
        <f>VLOOKUP(K835, orders!A:I, 5,FALSE)</f>
        <v>44223</v>
      </c>
      <c r="T835" s="7" t="str">
        <f>VLOOKUP(K835, orders!A:I, 6,FALSE)</f>
        <v>Genderfluid</v>
      </c>
      <c r="U835" s="7">
        <f>VLOOKUP(K835, orders!A:I, 7,FALSE)</f>
        <v>78</v>
      </c>
      <c r="V835" s="7" t="str">
        <f>VLOOKUP(K835, orders!A:I, 8,FALSE)</f>
        <v>New South Wales</v>
      </c>
      <c r="W835" s="5">
        <f>VLOOKUP(P835, customers!A:D, 1, FALSE)</f>
        <v>224</v>
      </c>
      <c r="X835" s="7" t="str">
        <f>VLOOKUP(P835, customers!A:D, 2, FALSE)</f>
        <v>Shelbi Impson</v>
      </c>
      <c r="Y835" s="7"/>
    </row>
    <row r="836" spans="1:25">
      <c r="A836" s="2">
        <v>834</v>
      </c>
      <c r="B836" s="2" t="s">
        <v>3466</v>
      </c>
      <c r="C836" s="2" t="s">
        <v>3862</v>
      </c>
      <c r="D836" s="2" t="s">
        <v>3032</v>
      </c>
      <c r="E836" s="2" t="s">
        <v>3058</v>
      </c>
      <c r="F836" s="2">
        <v>95</v>
      </c>
      <c r="G836" s="2">
        <v>76</v>
      </c>
      <c r="H836" s="2" t="s">
        <v>3892</v>
      </c>
      <c r="I836" s="6">
        <f>VLOOKUP(A836, sales!A:F, 6,FALSE)</f>
        <v>357</v>
      </c>
      <c r="J836" s="7">
        <f>VLOOKUP(A836, sales!A:F, 1,FALSE)</f>
        <v>834</v>
      </c>
      <c r="K836" s="7">
        <f>VLOOKUP(A836, sales!A:F, 2,FALSE)</f>
        <v>172</v>
      </c>
      <c r="L836" s="7">
        <f>VLOOKUP(A836, sales!A:F, 3,FALSE)</f>
        <v>706</v>
      </c>
      <c r="M836" s="7">
        <f>VLOOKUP(A836, sales!A:F, 4,FALSE)</f>
        <v>119</v>
      </c>
      <c r="N836" s="7">
        <f>VLOOKUP(A836, sales!A:F, 5,FALSE)</f>
        <v>3</v>
      </c>
      <c r="O836" s="5">
        <f>VLOOKUP(K836, orders!A:I, 1,FALSE)</f>
        <v>172</v>
      </c>
      <c r="P836" s="7">
        <f>VLOOKUP(K836, orders!A:I, 2,FALSE)</f>
        <v>224</v>
      </c>
      <c r="Q836" s="7">
        <f>VLOOKUP(K836, orders!A:I, 3,FALSE)</f>
        <v>47514</v>
      </c>
      <c r="R836" s="10">
        <f>VLOOKUP(K836, orders!A:I, 4,FALSE)</f>
        <v>44201</v>
      </c>
      <c r="S836" s="11">
        <f>VLOOKUP(K836, orders!A:I, 5,FALSE)</f>
        <v>44223</v>
      </c>
      <c r="T836" s="7" t="str">
        <f>VLOOKUP(K836, orders!A:I, 6,FALSE)</f>
        <v>Genderfluid</v>
      </c>
      <c r="U836" s="7">
        <f>VLOOKUP(K836, orders!A:I, 7,FALSE)</f>
        <v>78</v>
      </c>
      <c r="V836" s="7" t="str">
        <f>VLOOKUP(K836, orders!A:I, 8,FALSE)</f>
        <v>New South Wales</v>
      </c>
      <c r="W836" s="5">
        <f>VLOOKUP(P836, customers!A:D, 1, FALSE)</f>
        <v>224</v>
      </c>
      <c r="X836" s="7" t="str">
        <f>VLOOKUP(P836, customers!A:D, 2, FALSE)</f>
        <v>Shelbi Impson</v>
      </c>
      <c r="Y836" s="7"/>
    </row>
    <row r="837" spans="1:25">
      <c r="A837" s="2">
        <v>835</v>
      </c>
      <c r="B837" s="2" t="s">
        <v>3466</v>
      </c>
      <c r="C837" s="2" t="s">
        <v>3862</v>
      </c>
      <c r="D837" s="2" t="s">
        <v>3023</v>
      </c>
      <c r="E837" s="2" t="s">
        <v>3064</v>
      </c>
      <c r="F837" s="2">
        <v>95</v>
      </c>
      <c r="G837" s="2">
        <v>75</v>
      </c>
      <c r="H837" s="2" t="s">
        <v>3893</v>
      </c>
      <c r="I837" s="6">
        <f>VLOOKUP(A837, sales!A:F, 6,FALSE)</f>
        <v>336</v>
      </c>
      <c r="J837" s="7">
        <f>VLOOKUP(A837, sales!A:F, 1,FALSE)</f>
        <v>835</v>
      </c>
      <c r="K837" s="7">
        <f>VLOOKUP(A837, sales!A:F, 2,FALSE)</f>
        <v>172</v>
      </c>
      <c r="L837" s="7">
        <f>VLOOKUP(A837, sales!A:F, 3,FALSE)</f>
        <v>1245</v>
      </c>
      <c r="M837" s="7">
        <f>VLOOKUP(A837, sales!A:F, 4,FALSE)</f>
        <v>112</v>
      </c>
      <c r="N837" s="7">
        <f>VLOOKUP(A837, sales!A:F, 5,FALSE)</f>
        <v>3</v>
      </c>
      <c r="O837" s="5">
        <f>VLOOKUP(K837, orders!A:I, 1,FALSE)</f>
        <v>172</v>
      </c>
      <c r="P837" s="7">
        <f>VLOOKUP(K837, orders!A:I, 2,FALSE)</f>
        <v>224</v>
      </c>
      <c r="Q837" s="7">
        <f>VLOOKUP(K837, orders!A:I, 3,FALSE)</f>
        <v>47514</v>
      </c>
      <c r="R837" s="10">
        <f>VLOOKUP(K837, orders!A:I, 4,FALSE)</f>
        <v>44201</v>
      </c>
      <c r="S837" s="11">
        <f>VLOOKUP(K837, orders!A:I, 5,FALSE)</f>
        <v>44223</v>
      </c>
      <c r="T837" s="7" t="str">
        <f>VLOOKUP(K837, orders!A:I, 6,FALSE)</f>
        <v>Genderfluid</v>
      </c>
      <c r="U837" s="7">
        <f>VLOOKUP(K837, orders!A:I, 7,FALSE)</f>
        <v>78</v>
      </c>
      <c r="V837" s="7" t="str">
        <f>VLOOKUP(K837, orders!A:I, 8,FALSE)</f>
        <v>New South Wales</v>
      </c>
      <c r="W837" s="5">
        <f>VLOOKUP(P837, customers!A:D, 1, FALSE)</f>
        <v>224</v>
      </c>
      <c r="X837" s="7" t="str">
        <f>VLOOKUP(P837, customers!A:D, 2, FALSE)</f>
        <v>Shelbi Impson</v>
      </c>
      <c r="Y837" s="7"/>
    </row>
    <row r="838" spans="1:25">
      <c r="A838" s="2">
        <v>836</v>
      </c>
      <c r="B838" s="2" t="s">
        <v>3466</v>
      </c>
      <c r="C838" s="2" t="s">
        <v>3862</v>
      </c>
      <c r="D838" s="2" t="s">
        <v>3026</v>
      </c>
      <c r="E838" s="2" t="s">
        <v>3064</v>
      </c>
      <c r="F838" s="2">
        <v>95</v>
      </c>
      <c r="G838" s="2">
        <v>49</v>
      </c>
      <c r="H838" s="2" t="s">
        <v>3894</v>
      </c>
      <c r="I838" s="6">
        <f>VLOOKUP(A838, sales!A:F, 6,FALSE)</f>
        <v>212</v>
      </c>
      <c r="J838" s="7">
        <f>VLOOKUP(A838, sales!A:F, 1,FALSE)</f>
        <v>836</v>
      </c>
      <c r="K838" s="7">
        <f>VLOOKUP(A838, sales!A:F, 2,FALSE)</f>
        <v>173</v>
      </c>
      <c r="L838" s="7">
        <f>VLOOKUP(A838, sales!A:F, 3,FALSE)</f>
        <v>1005</v>
      </c>
      <c r="M838" s="7">
        <f>VLOOKUP(A838, sales!A:F, 4,FALSE)</f>
        <v>106</v>
      </c>
      <c r="N838" s="7">
        <f>VLOOKUP(A838, sales!A:F, 5,FALSE)</f>
        <v>2</v>
      </c>
      <c r="O838" s="5">
        <f>VLOOKUP(K838, orders!A:I, 1,FALSE)</f>
        <v>173</v>
      </c>
      <c r="P838" s="7">
        <f>VLOOKUP(K838, orders!A:I, 2,FALSE)</f>
        <v>435</v>
      </c>
      <c r="Q838" s="7">
        <f>VLOOKUP(K838, orders!A:I, 3,FALSE)</f>
        <v>30001</v>
      </c>
      <c r="R838" s="10">
        <f>VLOOKUP(K838, orders!A:I, 4,FALSE)</f>
        <v>44353</v>
      </c>
      <c r="S838" s="11">
        <f>VLOOKUP(K838, orders!A:I, 5,FALSE)</f>
        <v>44378</v>
      </c>
      <c r="T838" s="7" t="str">
        <f>VLOOKUP(K838, orders!A:I, 6,FALSE)</f>
        <v>Agender</v>
      </c>
      <c r="U838" s="7">
        <f>VLOOKUP(K838, orders!A:I, 7,FALSE)</f>
        <v>41</v>
      </c>
      <c r="V838" s="7" t="str">
        <f>VLOOKUP(K838, orders!A:I, 8,FALSE)</f>
        <v>South Australia</v>
      </c>
      <c r="W838" s="5">
        <f>VLOOKUP(P838, customers!A:D, 1, FALSE)</f>
        <v>435</v>
      </c>
      <c r="X838" s="7" t="str">
        <f>VLOOKUP(P838, customers!A:D, 2, FALSE)</f>
        <v>Aldridge Tesh</v>
      </c>
      <c r="Y838" s="7"/>
    </row>
    <row r="839" spans="1:25">
      <c r="A839" s="2">
        <v>837</v>
      </c>
      <c r="B839" s="2" t="s">
        <v>3466</v>
      </c>
      <c r="C839" s="2" t="s">
        <v>3862</v>
      </c>
      <c r="D839" s="2" t="s">
        <v>3028</v>
      </c>
      <c r="E839" s="2" t="s">
        <v>3064</v>
      </c>
      <c r="F839" s="2">
        <v>95</v>
      </c>
      <c r="G839" s="2">
        <v>74</v>
      </c>
      <c r="H839" s="2" t="s">
        <v>3895</v>
      </c>
      <c r="I839" s="6">
        <f>VLOOKUP(A839, sales!A:F, 6,FALSE)</f>
        <v>99</v>
      </c>
      <c r="J839" s="7">
        <f>VLOOKUP(A839, sales!A:F, 1,FALSE)</f>
        <v>837</v>
      </c>
      <c r="K839" s="7">
        <f>VLOOKUP(A839, sales!A:F, 2,FALSE)</f>
        <v>174</v>
      </c>
      <c r="L839" s="7">
        <f>VLOOKUP(A839, sales!A:F, 3,FALSE)</f>
        <v>1174</v>
      </c>
      <c r="M839" s="7">
        <f>VLOOKUP(A839, sales!A:F, 4,FALSE)</f>
        <v>99</v>
      </c>
      <c r="N839" s="7">
        <f>VLOOKUP(A839, sales!A:F, 5,FALSE)</f>
        <v>1</v>
      </c>
      <c r="O839" s="5">
        <f>VLOOKUP(K839, orders!A:I, 1,FALSE)</f>
        <v>174</v>
      </c>
      <c r="P839" s="7">
        <f>VLOOKUP(K839, orders!A:I, 2,FALSE)</f>
        <v>497</v>
      </c>
      <c r="Q839" s="7">
        <f>VLOOKUP(K839, orders!A:I, 3,FALSE)</f>
        <v>46769</v>
      </c>
      <c r="R839" s="10">
        <f>VLOOKUP(K839, orders!A:I, 4,FALSE)</f>
        <v>44249</v>
      </c>
      <c r="S839" s="11">
        <f>VLOOKUP(K839, orders!A:I, 5,FALSE)</f>
        <v>44272</v>
      </c>
      <c r="T839" s="7" t="str">
        <f>VLOOKUP(K839, orders!A:I, 6,FALSE)</f>
        <v>Bigender</v>
      </c>
      <c r="U839" s="7">
        <f>VLOOKUP(K839, orders!A:I, 7,FALSE)</f>
        <v>31</v>
      </c>
      <c r="V839" s="7" t="str">
        <f>VLOOKUP(K839, orders!A:I, 8,FALSE)</f>
        <v>Northern Territory</v>
      </c>
      <c r="W839" s="5">
        <f>VLOOKUP(P839, customers!A:D, 1, FALSE)</f>
        <v>497</v>
      </c>
      <c r="X839" s="7" t="str">
        <f>VLOOKUP(P839, customers!A:D, 2, FALSE)</f>
        <v>Claudio Archibould</v>
      </c>
      <c r="Y839" s="7"/>
    </row>
    <row r="840" spans="1:25">
      <c r="A840" s="2">
        <v>838</v>
      </c>
      <c r="B840" s="2" t="s">
        <v>3466</v>
      </c>
      <c r="C840" s="2" t="s">
        <v>3862</v>
      </c>
      <c r="D840" s="2" t="s">
        <v>3030</v>
      </c>
      <c r="E840" s="2" t="s">
        <v>3064</v>
      </c>
      <c r="F840" s="2">
        <v>95</v>
      </c>
      <c r="G840" s="2">
        <v>61</v>
      </c>
      <c r="H840" s="2" t="s">
        <v>3896</v>
      </c>
      <c r="I840" s="6">
        <f>VLOOKUP(A840, sales!A:F, 6,FALSE)</f>
        <v>279</v>
      </c>
      <c r="J840" s="7">
        <f>VLOOKUP(A840, sales!A:F, 1,FALSE)</f>
        <v>838</v>
      </c>
      <c r="K840" s="7">
        <f>VLOOKUP(A840, sales!A:F, 2,FALSE)</f>
        <v>174</v>
      </c>
      <c r="L840" s="7">
        <f>VLOOKUP(A840, sales!A:F, 3,FALSE)</f>
        <v>634</v>
      </c>
      <c r="M840" s="7">
        <f>VLOOKUP(A840, sales!A:F, 4,FALSE)</f>
        <v>93</v>
      </c>
      <c r="N840" s="7">
        <f>VLOOKUP(A840, sales!A:F, 5,FALSE)</f>
        <v>3</v>
      </c>
      <c r="O840" s="5">
        <f>VLOOKUP(K840, orders!A:I, 1,FALSE)</f>
        <v>174</v>
      </c>
      <c r="P840" s="7">
        <f>VLOOKUP(K840, orders!A:I, 2,FALSE)</f>
        <v>497</v>
      </c>
      <c r="Q840" s="7">
        <f>VLOOKUP(K840, orders!A:I, 3,FALSE)</f>
        <v>46769</v>
      </c>
      <c r="R840" s="10">
        <f>VLOOKUP(K840, orders!A:I, 4,FALSE)</f>
        <v>44249</v>
      </c>
      <c r="S840" s="11">
        <f>VLOOKUP(K840, orders!A:I, 5,FALSE)</f>
        <v>44272</v>
      </c>
      <c r="T840" s="7" t="str">
        <f>VLOOKUP(K840, orders!A:I, 6,FALSE)</f>
        <v>Bigender</v>
      </c>
      <c r="U840" s="7">
        <f>VLOOKUP(K840, orders!A:I, 7,FALSE)</f>
        <v>31</v>
      </c>
      <c r="V840" s="7" t="str">
        <f>VLOOKUP(K840, orders!A:I, 8,FALSE)</f>
        <v>Northern Territory</v>
      </c>
      <c r="W840" s="5">
        <f>VLOOKUP(P840, customers!A:D, 1, FALSE)</f>
        <v>497</v>
      </c>
      <c r="X840" s="7" t="str">
        <f>VLOOKUP(P840, customers!A:D, 2, FALSE)</f>
        <v>Claudio Archibould</v>
      </c>
      <c r="Y840" s="7"/>
    </row>
    <row r="841" spans="1:25">
      <c r="A841" s="2">
        <v>839</v>
      </c>
      <c r="B841" s="2" t="s">
        <v>3466</v>
      </c>
      <c r="C841" s="2" t="s">
        <v>3862</v>
      </c>
      <c r="D841" s="2" t="s">
        <v>3032</v>
      </c>
      <c r="E841" s="2" t="s">
        <v>3064</v>
      </c>
      <c r="F841" s="2">
        <v>95</v>
      </c>
      <c r="G841" s="2">
        <v>70</v>
      </c>
      <c r="H841" s="2" t="s">
        <v>3897</v>
      </c>
      <c r="I841" s="6">
        <f>VLOOKUP(A841, sales!A:F, 6,FALSE)</f>
        <v>91</v>
      </c>
      <c r="J841" s="7">
        <f>VLOOKUP(A841, sales!A:F, 1,FALSE)</f>
        <v>839</v>
      </c>
      <c r="K841" s="7">
        <f>VLOOKUP(A841, sales!A:F, 2,FALSE)</f>
        <v>174</v>
      </c>
      <c r="L841" s="7">
        <f>VLOOKUP(A841, sales!A:F, 3,FALSE)</f>
        <v>795</v>
      </c>
      <c r="M841" s="7">
        <f>VLOOKUP(A841, sales!A:F, 4,FALSE)</f>
        <v>91</v>
      </c>
      <c r="N841" s="7">
        <f>VLOOKUP(A841, sales!A:F, 5,FALSE)</f>
        <v>1</v>
      </c>
      <c r="O841" s="5">
        <f>VLOOKUP(K841, orders!A:I, 1,FALSE)</f>
        <v>174</v>
      </c>
      <c r="P841" s="7">
        <f>VLOOKUP(K841, orders!A:I, 2,FALSE)</f>
        <v>497</v>
      </c>
      <c r="Q841" s="7">
        <f>VLOOKUP(K841, orders!A:I, 3,FALSE)</f>
        <v>46769</v>
      </c>
      <c r="R841" s="10">
        <f>VLOOKUP(K841, orders!A:I, 4,FALSE)</f>
        <v>44249</v>
      </c>
      <c r="S841" s="11">
        <f>VLOOKUP(K841, orders!A:I, 5,FALSE)</f>
        <v>44272</v>
      </c>
      <c r="T841" s="7" t="str">
        <f>VLOOKUP(K841, orders!A:I, 6,FALSE)</f>
        <v>Bigender</v>
      </c>
      <c r="U841" s="7">
        <f>VLOOKUP(K841, orders!A:I, 7,FALSE)</f>
        <v>31</v>
      </c>
      <c r="V841" s="7" t="str">
        <f>VLOOKUP(K841, orders!A:I, 8,FALSE)</f>
        <v>Northern Territory</v>
      </c>
      <c r="W841" s="5">
        <f>VLOOKUP(P841, customers!A:D, 1, FALSE)</f>
        <v>497</v>
      </c>
      <c r="X841" s="7" t="str">
        <f>VLOOKUP(P841, customers!A:D, 2, FALSE)</f>
        <v>Claudio Archibould</v>
      </c>
      <c r="Y841" s="7"/>
    </row>
    <row r="842" spans="1:25">
      <c r="A842" s="2">
        <v>840</v>
      </c>
      <c r="B842" s="2" t="s">
        <v>3898</v>
      </c>
      <c r="C842" s="2" t="s">
        <v>3899</v>
      </c>
      <c r="D842" s="2" t="s">
        <v>3023</v>
      </c>
      <c r="E842" s="2" t="s">
        <v>3024</v>
      </c>
      <c r="F842" s="2">
        <v>100</v>
      </c>
      <c r="G842" s="2">
        <v>69</v>
      </c>
      <c r="H842" s="2" t="s">
        <v>3900</v>
      </c>
      <c r="I842" s="6">
        <f>VLOOKUP(A842, sales!A:F, 6,FALSE)</f>
        <v>109</v>
      </c>
      <c r="J842" s="7">
        <f>VLOOKUP(A842, sales!A:F, 1,FALSE)</f>
        <v>840</v>
      </c>
      <c r="K842" s="7">
        <f>VLOOKUP(A842, sales!A:F, 2,FALSE)</f>
        <v>175</v>
      </c>
      <c r="L842" s="7">
        <f>VLOOKUP(A842, sales!A:F, 3,FALSE)</f>
        <v>329</v>
      </c>
      <c r="M842" s="7">
        <f>VLOOKUP(A842, sales!A:F, 4,FALSE)</f>
        <v>109</v>
      </c>
      <c r="N842" s="7">
        <f>VLOOKUP(A842, sales!A:F, 5,FALSE)</f>
        <v>1</v>
      </c>
      <c r="O842" s="5">
        <f>VLOOKUP(K842, orders!A:I, 1,FALSE)</f>
        <v>175</v>
      </c>
      <c r="P842" s="7">
        <f>VLOOKUP(K842, orders!A:I, 2,FALSE)</f>
        <v>309</v>
      </c>
      <c r="Q842" s="7">
        <f>VLOOKUP(K842, orders!A:I, 3,FALSE)</f>
        <v>57197</v>
      </c>
      <c r="R842" s="10">
        <f>VLOOKUP(K842, orders!A:I, 4,FALSE)</f>
        <v>44277</v>
      </c>
      <c r="S842" s="11">
        <f>VLOOKUP(K842, orders!A:I, 5,FALSE)</f>
        <v>44302</v>
      </c>
      <c r="T842" s="7" t="str">
        <f>VLOOKUP(K842, orders!A:I, 6,FALSE)</f>
        <v>Genderqueer</v>
      </c>
      <c r="U842" s="7">
        <f>VLOOKUP(K842, orders!A:I, 7,FALSE)</f>
        <v>29</v>
      </c>
      <c r="V842" s="7" t="str">
        <f>VLOOKUP(K842, orders!A:I, 8,FALSE)</f>
        <v>Queensland</v>
      </c>
      <c r="W842" s="5">
        <f>VLOOKUP(P842, customers!A:D, 1, FALSE)</f>
        <v>309</v>
      </c>
      <c r="X842" s="7" t="str">
        <f>VLOOKUP(P842, customers!A:D, 2, FALSE)</f>
        <v>Ulla Crombie</v>
      </c>
      <c r="Y842" s="7"/>
    </row>
    <row r="843" spans="1:25">
      <c r="A843" s="2">
        <v>841</v>
      </c>
      <c r="B843" s="2" t="s">
        <v>3898</v>
      </c>
      <c r="C843" s="2" t="s">
        <v>3899</v>
      </c>
      <c r="D843" s="2" t="s">
        <v>3026</v>
      </c>
      <c r="E843" s="2" t="s">
        <v>3024</v>
      </c>
      <c r="F843" s="2">
        <v>100</v>
      </c>
      <c r="G843" s="2">
        <v>62</v>
      </c>
      <c r="H843" s="2" t="s">
        <v>3901</v>
      </c>
      <c r="I843" s="6">
        <f>VLOOKUP(A843, sales!A:F, 6,FALSE)</f>
        <v>91</v>
      </c>
      <c r="J843" s="7">
        <f>VLOOKUP(A843, sales!A:F, 1,FALSE)</f>
        <v>841</v>
      </c>
      <c r="K843" s="7">
        <f>VLOOKUP(A843, sales!A:F, 2,FALSE)</f>
        <v>175</v>
      </c>
      <c r="L843" s="7">
        <f>VLOOKUP(A843, sales!A:F, 3,FALSE)</f>
        <v>165</v>
      </c>
      <c r="M843" s="7">
        <f>VLOOKUP(A843, sales!A:F, 4,FALSE)</f>
        <v>91</v>
      </c>
      <c r="N843" s="7">
        <f>VLOOKUP(A843, sales!A:F, 5,FALSE)</f>
        <v>1</v>
      </c>
      <c r="O843" s="5">
        <f>VLOOKUP(K843, orders!A:I, 1,FALSE)</f>
        <v>175</v>
      </c>
      <c r="P843" s="7">
        <f>VLOOKUP(K843, orders!A:I, 2,FALSE)</f>
        <v>309</v>
      </c>
      <c r="Q843" s="7">
        <f>VLOOKUP(K843, orders!A:I, 3,FALSE)</f>
        <v>57197</v>
      </c>
      <c r="R843" s="10">
        <f>VLOOKUP(K843, orders!A:I, 4,FALSE)</f>
        <v>44277</v>
      </c>
      <c r="S843" s="11">
        <f>VLOOKUP(K843, orders!A:I, 5,FALSE)</f>
        <v>44302</v>
      </c>
      <c r="T843" s="7" t="str">
        <f>VLOOKUP(K843, orders!A:I, 6,FALSE)</f>
        <v>Genderqueer</v>
      </c>
      <c r="U843" s="7">
        <f>VLOOKUP(K843, orders!A:I, 7,FALSE)</f>
        <v>29</v>
      </c>
      <c r="V843" s="7" t="str">
        <f>VLOOKUP(K843, orders!A:I, 8,FALSE)</f>
        <v>Queensland</v>
      </c>
      <c r="W843" s="5">
        <f>VLOOKUP(P843, customers!A:D, 1, FALSE)</f>
        <v>309</v>
      </c>
      <c r="X843" s="7" t="str">
        <f>VLOOKUP(P843, customers!A:D, 2, FALSE)</f>
        <v>Ulla Crombie</v>
      </c>
      <c r="Y843" s="7"/>
    </row>
    <row r="844" spans="1:25">
      <c r="A844" s="2">
        <v>842</v>
      </c>
      <c r="B844" s="2" t="s">
        <v>3898</v>
      </c>
      <c r="C844" s="2" t="s">
        <v>3899</v>
      </c>
      <c r="D844" s="2" t="s">
        <v>3028</v>
      </c>
      <c r="E844" s="2" t="s">
        <v>3024</v>
      </c>
      <c r="F844" s="2">
        <v>100</v>
      </c>
      <c r="G844" s="2">
        <v>54</v>
      </c>
      <c r="H844" s="2" t="s">
        <v>3902</v>
      </c>
      <c r="I844" s="6">
        <f>VLOOKUP(A844, sales!A:F, 6,FALSE)</f>
        <v>291</v>
      </c>
      <c r="J844" s="7">
        <f>VLOOKUP(A844, sales!A:F, 1,FALSE)</f>
        <v>842</v>
      </c>
      <c r="K844" s="7">
        <f>VLOOKUP(A844, sales!A:F, 2,FALSE)</f>
        <v>175</v>
      </c>
      <c r="L844" s="7">
        <f>VLOOKUP(A844, sales!A:F, 3,FALSE)</f>
        <v>968</v>
      </c>
      <c r="M844" s="7">
        <f>VLOOKUP(A844, sales!A:F, 4,FALSE)</f>
        <v>97</v>
      </c>
      <c r="N844" s="7">
        <f>VLOOKUP(A844, sales!A:F, 5,FALSE)</f>
        <v>3</v>
      </c>
      <c r="O844" s="5">
        <f>VLOOKUP(K844, orders!A:I, 1,FALSE)</f>
        <v>175</v>
      </c>
      <c r="P844" s="7">
        <f>VLOOKUP(K844, orders!A:I, 2,FALSE)</f>
        <v>309</v>
      </c>
      <c r="Q844" s="7">
        <f>VLOOKUP(K844, orders!A:I, 3,FALSE)</f>
        <v>57197</v>
      </c>
      <c r="R844" s="10">
        <f>VLOOKUP(K844, orders!A:I, 4,FALSE)</f>
        <v>44277</v>
      </c>
      <c r="S844" s="11">
        <f>VLOOKUP(K844, orders!A:I, 5,FALSE)</f>
        <v>44302</v>
      </c>
      <c r="T844" s="7" t="str">
        <f>VLOOKUP(K844, orders!A:I, 6,FALSE)</f>
        <v>Genderqueer</v>
      </c>
      <c r="U844" s="7">
        <f>VLOOKUP(K844, orders!A:I, 7,FALSE)</f>
        <v>29</v>
      </c>
      <c r="V844" s="7" t="str">
        <f>VLOOKUP(K844, orders!A:I, 8,FALSE)</f>
        <v>Queensland</v>
      </c>
      <c r="W844" s="5">
        <f>VLOOKUP(P844, customers!A:D, 1, FALSE)</f>
        <v>309</v>
      </c>
      <c r="X844" s="7" t="str">
        <f>VLOOKUP(P844, customers!A:D, 2, FALSE)</f>
        <v>Ulla Crombie</v>
      </c>
      <c r="Y844" s="7"/>
    </row>
    <row r="845" spans="1:25">
      <c r="A845" s="2">
        <v>843</v>
      </c>
      <c r="B845" s="2" t="s">
        <v>3898</v>
      </c>
      <c r="C845" s="2" t="s">
        <v>3899</v>
      </c>
      <c r="D845" s="2" t="s">
        <v>3030</v>
      </c>
      <c r="E845" s="2" t="s">
        <v>3024</v>
      </c>
      <c r="F845" s="2">
        <v>100</v>
      </c>
      <c r="G845" s="2">
        <v>44</v>
      </c>
      <c r="H845" s="2" t="s">
        <v>3903</v>
      </c>
      <c r="I845" s="6">
        <f>VLOOKUP(A845, sales!A:F, 6,FALSE)</f>
        <v>315</v>
      </c>
      <c r="J845" s="7">
        <f>VLOOKUP(A845, sales!A:F, 1,FALSE)</f>
        <v>843</v>
      </c>
      <c r="K845" s="7">
        <f>VLOOKUP(A845, sales!A:F, 2,FALSE)</f>
        <v>175</v>
      </c>
      <c r="L845" s="7">
        <f>VLOOKUP(A845, sales!A:F, 3,FALSE)</f>
        <v>1207</v>
      </c>
      <c r="M845" s="7">
        <f>VLOOKUP(A845, sales!A:F, 4,FALSE)</f>
        <v>105</v>
      </c>
      <c r="N845" s="7">
        <f>VLOOKUP(A845, sales!A:F, 5,FALSE)</f>
        <v>3</v>
      </c>
      <c r="O845" s="5">
        <f>VLOOKUP(K845, orders!A:I, 1,FALSE)</f>
        <v>175</v>
      </c>
      <c r="P845" s="7">
        <f>VLOOKUP(K845, orders!A:I, 2,FALSE)</f>
        <v>309</v>
      </c>
      <c r="Q845" s="7">
        <f>VLOOKUP(K845, orders!A:I, 3,FALSE)</f>
        <v>57197</v>
      </c>
      <c r="R845" s="10">
        <f>VLOOKUP(K845, orders!A:I, 4,FALSE)</f>
        <v>44277</v>
      </c>
      <c r="S845" s="11">
        <f>VLOOKUP(K845, orders!A:I, 5,FALSE)</f>
        <v>44302</v>
      </c>
      <c r="T845" s="7" t="str">
        <f>VLOOKUP(K845, orders!A:I, 6,FALSE)</f>
        <v>Genderqueer</v>
      </c>
      <c r="U845" s="7">
        <f>VLOOKUP(K845, orders!A:I, 7,FALSE)</f>
        <v>29</v>
      </c>
      <c r="V845" s="7" t="str">
        <f>VLOOKUP(K845, orders!A:I, 8,FALSE)</f>
        <v>Queensland</v>
      </c>
      <c r="W845" s="5">
        <f>VLOOKUP(P845, customers!A:D, 1, FALSE)</f>
        <v>309</v>
      </c>
      <c r="X845" s="7" t="str">
        <f>VLOOKUP(P845, customers!A:D, 2, FALSE)</f>
        <v>Ulla Crombie</v>
      </c>
      <c r="Y845" s="7"/>
    </row>
    <row r="846" spans="1:25">
      <c r="A846" s="2">
        <v>844</v>
      </c>
      <c r="B846" s="2" t="s">
        <v>3898</v>
      </c>
      <c r="C846" s="2" t="s">
        <v>3899</v>
      </c>
      <c r="D846" s="2" t="s">
        <v>3032</v>
      </c>
      <c r="E846" s="2" t="s">
        <v>3024</v>
      </c>
      <c r="F846" s="2">
        <v>100</v>
      </c>
      <c r="G846" s="2">
        <v>71</v>
      </c>
      <c r="H846" s="2" t="s">
        <v>3904</v>
      </c>
      <c r="I846" s="6">
        <f>VLOOKUP(A846, sales!A:F, 6,FALSE)</f>
        <v>282</v>
      </c>
      <c r="J846" s="7">
        <f>VLOOKUP(A846, sales!A:F, 1,FALSE)</f>
        <v>844</v>
      </c>
      <c r="K846" s="7">
        <f>VLOOKUP(A846, sales!A:F, 2,FALSE)</f>
        <v>175</v>
      </c>
      <c r="L846" s="7">
        <f>VLOOKUP(A846, sales!A:F, 3,FALSE)</f>
        <v>381</v>
      </c>
      <c r="M846" s="7">
        <f>VLOOKUP(A846, sales!A:F, 4,FALSE)</f>
        <v>94</v>
      </c>
      <c r="N846" s="7">
        <f>VLOOKUP(A846, sales!A:F, 5,FALSE)</f>
        <v>3</v>
      </c>
      <c r="O846" s="5">
        <f>VLOOKUP(K846, orders!A:I, 1,FALSE)</f>
        <v>175</v>
      </c>
      <c r="P846" s="7">
        <f>VLOOKUP(K846, orders!A:I, 2,FALSE)</f>
        <v>309</v>
      </c>
      <c r="Q846" s="7">
        <f>VLOOKUP(K846, orders!A:I, 3,FALSE)</f>
        <v>57197</v>
      </c>
      <c r="R846" s="10">
        <f>VLOOKUP(K846, orders!A:I, 4,FALSE)</f>
        <v>44277</v>
      </c>
      <c r="S846" s="11">
        <f>VLOOKUP(K846, orders!A:I, 5,FALSE)</f>
        <v>44302</v>
      </c>
      <c r="T846" s="7" t="str">
        <f>VLOOKUP(K846, orders!A:I, 6,FALSE)</f>
        <v>Genderqueer</v>
      </c>
      <c r="U846" s="7">
        <f>VLOOKUP(K846, orders!A:I, 7,FALSE)</f>
        <v>29</v>
      </c>
      <c r="V846" s="7" t="str">
        <f>VLOOKUP(K846, orders!A:I, 8,FALSE)</f>
        <v>Queensland</v>
      </c>
      <c r="W846" s="5">
        <f>VLOOKUP(P846, customers!A:D, 1, FALSE)</f>
        <v>309</v>
      </c>
      <c r="X846" s="7" t="str">
        <f>VLOOKUP(P846, customers!A:D, 2, FALSE)</f>
        <v>Ulla Crombie</v>
      </c>
      <c r="Y846" s="7"/>
    </row>
    <row r="847" spans="1:25">
      <c r="A847" s="2">
        <v>845</v>
      </c>
      <c r="B847" s="2" t="s">
        <v>3898</v>
      </c>
      <c r="C847" s="2" t="s">
        <v>3899</v>
      </c>
      <c r="D847" s="2" t="s">
        <v>3023</v>
      </c>
      <c r="E847" s="2" t="s">
        <v>3034</v>
      </c>
      <c r="F847" s="2">
        <v>100</v>
      </c>
      <c r="G847" s="2">
        <v>53</v>
      </c>
      <c r="H847" s="2" t="s">
        <v>3905</v>
      </c>
      <c r="I847" s="6">
        <f>VLOOKUP(A847, sales!A:F, 6,FALSE)</f>
        <v>282</v>
      </c>
      <c r="J847" s="7">
        <f>VLOOKUP(A847, sales!A:F, 1,FALSE)</f>
        <v>845</v>
      </c>
      <c r="K847" s="7">
        <f>VLOOKUP(A847, sales!A:F, 2,FALSE)</f>
        <v>175</v>
      </c>
      <c r="L847" s="7">
        <f>VLOOKUP(A847, sales!A:F, 3,FALSE)</f>
        <v>890</v>
      </c>
      <c r="M847" s="7">
        <f>VLOOKUP(A847, sales!A:F, 4,FALSE)</f>
        <v>94</v>
      </c>
      <c r="N847" s="7">
        <f>VLOOKUP(A847, sales!A:F, 5,FALSE)</f>
        <v>3</v>
      </c>
      <c r="O847" s="5">
        <f>VLOOKUP(K847, orders!A:I, 1,FALSE)</f>
        <v>175</v>
      </c>
      <c r="P847" s="7">
        <f>VLOOKUP(K847, orders!A:I, 2,FALSE)</f>
        <v>309</v>
      </c>
      <c r="Q847" s="7">
        <f>VLOOKUP(K847, orders!A:I, 3,FALSE)</f>
        <v>57197</v>
      </c>
      <c r="R847" s="10">
        <f>VLOOKUP(K847, orders!A:I, 4,FALSE)</f>
        <v>44277</v>
      </c>
      <c r="S847" s="11">
        <f>VLOOKUP(K847, orders!A:I, 5,FALSE)</f>
        <v>44302</v>
      </c>
      <c r="T847" s="7" t="str">
        <f>VLOOKUP(K847, orders!A:I, 6,FALSE)</f>
        <v>Genderqueer</v>
      </c>
      <c r="U847" s="7">
        <f>VLOOKUP(K847, orders!A:I, 7,FALSE)</f>
        <v>29</v>
      </c>
      <c r="V847" s="7" t="str">
        <f>VLOOKUP(K847, orders!A:I, 8,FALSE)</f>
        <v>Queensland</v>
      </c>
      <c r="W847" s="5">
        <f>VLOOKUP(P847, customers!A:D, 1, FALSE)</f>
        <v>309</v>
      </c>
      <c r="X847" s="7" t="str">
        <f>VLOOKUP(P847, customers!A:D, 2, FALSE)</f>
        <v>Ulla Crombie</v>
      </c>
      <c r="Y847" s="7"/>
    </row>
    <row r="848" spans="1:25">
      <c r="A848" s="2">
        <v>846</v>
      </c>
      <c r="B848" s="2" t="s">
        <v>3898</v>
      </c>
      <c r="C848" s="2" t="s">
        <v>3899</v>
      </c>
      <c r="D848" s="2" t="s">
        <v>3026</v>
      </c>
      <c r="E848" s="2" t="s">
        <v>3034</v>
      </c>
      <c r="F848" s="2">
        <v>100</v>
      </c>
      <c r="G848" s="2">
        <v>58</v>
      </c>
      <c r="H848" s="2" t="s">
        <v>3906</v>
      </c>
      <c r="I848" s="6">
        <f>VLOOKUP(A848, sales!A:F, 6,FALSE)</f>
        <v>104</v>
      </c>
      <c r="J848" s="7">
        <f>VLOOKUP(A848, sales!A:F, 1,FALSE)</f>
        <v>846</v>
      </c>
      <c r="K848" s="7">
        <f>VLOOKUP(A848, sales!A:F, 2,FALSE)</f>
        <v>175</v>
      </c>
      <c r="L848" s="7">
        <f>VLOOKUP(A848, sales!A:F, 3,FALSE)</f>
        <v>66</v>
      </c>
      <c r="M848" s="7">
        <f>VLOOKUP(A848, sales!A:F, 4,FALSE)</f>
        <v>104</v>
      </c>
      <c r="N848" s="7">
        <f>VLOOKUP(A848, sales!A:F, 5,FALSE)</f>
        <v>1</v>
      </c>
      <c r="O848" s="5">
        <f>VLOOKUP(K848, orders!A:I, 1,FALSE)</f>
        <v>175</v>
      </c>
      <c r="P848" s="7">
        <f>VLOOKUP(K848, orders!A:I, 2,FALSE)</f>
        <v>309</v>
      </c>
      <c r="Q848" s="7">
        <f>VLOOKUP(K848, orders!A:I, 3,FALSE)</f>
        <v>57197</v>
      </c>
      <c r="R848" s="10">
        <f>VLOOKUP(K848, orders!A:I, 4,FALSE)</f>
        <v>44277</v>
      </c>
      <c r="S848" s="11">
        <f>VLOOKUP(K848, orders!A:I, 5,FALSE)</f>
        <v>44302</v>
      </c>
      <c r="T848" s="7" t="str">
        <f>VLOOKUP(K848, orders!A:I, 6,FALSE)</f>
        <v>Genderqueer</v>
      </c>
      <c r="U848" s="7">
        <f>VLOOKUP(K848, orders!A:I, 7,FALSE)</f>
        <v>29</v>
      </c>
      <c r="V848" s="7" t="str">
        <f>VLOOKUP(K848, orders!A:I, 8,FALSE)</f>
        <v>Queensland</v>
      </c>
      <c r="W848" s="5">
        <f>VLOOKUP(P848, customers!A:D, 1, FALSE)</f>
        <v>309</v>
      </c>
      <c r="X848" s="7" t="str">
        <f>VLOOKUP(P848, customers!A:D, 2, FALSE)</f>
        <v>Ulla Crombie</v>
      </c>
      <c r="Y848" s="7"/>
    </row>
    <row r="849" spans="1:25">
      <c r="A849" s="2">
        <v>847</v>
      </c>
      <c r="B849" s="2" t="s">
        <v>3898</v>
      </c>
      <c r="C849" s="2" t="s">
        <v>3899</v>
      </c>
      <c r="D849" s="2" t="s">
        <v>3028</v>
      </c>
      <c r="E849" s="2" t="s">
        <v>3034</v>
      </c>
      <c r="F849" s="2">
        <v>100</v>
      </c>
      <c r="G849" s="2">
        <v>73</v>
      </c>
      <c r="H849" s="2" t="s">
        <v>3907</v>
      </c>
      <c r="I849" s="6">
        <f>VLOOKUP(A849, sales!A:F, 6,FALSE)</f>
        <v>93</v>
      </c>
      <c r="J849" s="7">
        <f>VLOOKUP(A849, sales!A:F, 1,FALSE)</f>
        <v>847</v>
      </c>
      <c r="K849" s="7">
        <f>VLOOKUP(A849, sales!A:F, 2,FALSE)</f>
        <v>175</v>
      </c>
      <c r="L849" s="7">
        <f>VLOOKUP(A849, sales!A:F, 3,FALSE)</f>
        <v>1052</v>
      </c>
      <c r="M849" s="7">
        <f>VLOOKUP(A849, sales!A:F, 4,FALSE)</f>
        <v>93</v>
      </c>
      <c r="N849" s="7">
        <f>VLOOKUP(A849, sales!A:F, 5,FALSE)</f>
        <v>1</v>
      </c>
      <c r="O849" s="5">
        <f>VLOOKUP(K849, orders!A:I, 1,FALSE)</f>
        <v>175</v>
      </c>
      <c r="P849" s="7">
        <f>VLOOKUP(K849, orders!A:I, 2,FALSE)</f>
        <v>309</v>
      </c>
      <c r="Q849" s="7">
        <f>VLOOKUP(K849, orders!A:I, 3,FALSE)</f>
        <v>57197</v>
      </c>
      <c r="R849" s="10">
        <f>VLOOKUP(K849, orders!A:I, 4,FALSE)</f>
        <v>44277</v>
      </c>
      <c r="S849" s="11">
        <f>VLOOKUP(K849, orders!A:I, 5,FALSE)</f>
        <v>44302</v>
      </c>
      <c r="T849" s="7" t="str">
        <f>VLOOKUP(K849, orders!A:I, 6,FALSE)</f>
        <v>Genderqueer</v>
      </c>
      <c r="U849" s="7">
        <f>VLOOKUP(K849, orders!A:I, 7,FALSE)</f>
        <v>29</v>
      </c>
      <c r="V849" s="7" t="str">
        <f>VLOOKUP(K849, orders!A:I, 8,FALSE)</f>
        <v>Queensland</v>
      </c>
      <c r="W849" s="5">
        <f>VLOOKUP(P849, customers!A:D, 1, FALSE)</f>
        <v>309</v>
      </c>
      <c r="X849" s="7" t="str">
        <f>VLOOKUP(P849, customers!A:D, 2, FALSE)</f>
        <v>Ulla Crombie</v>
      </c>
      <c r="Y849" s="7"/>
    </row>
    <row r="850" spans="1:25">
      <c r="A850" s="2">
        <v>848</v>
      </c>
      <c r="B850" s="2" t="s">
        <v>3898</v>
      </c>
      <c r="C850" s="2" t="s">
        <v>3899</v>
      </c>
      <c r="D850" s="2" t="s">
        <v>3030</v>
      </c>
      <c r="E850" s="2" t="s">
        <v>3034</v>
      </c>
      <c r="F850" s="2">
        <v>100</v>
      </c>
      <c r="G850" s="2">
        <v>60</v>
      </c>
      <c r="H850" s="2" t="s">
        <v>3908</v>
      </c>
      <c r="I850" s="6">
        <f>VLOOKUP(A850, sales!A:F, 6,FALSE)</f>
        <v>119</v>
      </c>
      <c r="J850" s="7">
        <f>VLOOKUP(A850, sales!A:F, 1,FALSE)</f>
        <v>848</v>
      </c>
      <c r="K850" s="7">
        <f>VLOOKUP(A850, sales!A:F, 2,FALSE)</f>
        <v>176</v>
      </c>
      <c r="L850" s="7">
        <f>VLOOKUP(A850, sales!A:F, 3,FALSE)</f>
        <v>704</v>
      </c>
      <c r="M850" s="7">
        <f>VLOOKUP(A850, sales!A:F, 4,FALSE)</f>
        <v>119</v>
      </c>
      <c r="N850" s="7">
        <f>VLOOKUP(A850, sales!A:F, 5,FALSE)</f>
        <v>1</v>
      </c>
      <c r="O850" s="5">
        <f>VLOOKUP(K850, orders!A:I, 1,FALSE)</f>
        <v>176</v>
      </c>
      <c r="P850" s="7">
        <f>VLOOKUP(K850, orders!A:I, 2,FALSE)</f>
        <v>574</v>
      </c>
      <c r="Q850" s="7">
        <f>VLOOKUP(K850, orders!A:I, 3,FALSE)</f>
        <v>28185</v>
      </c>
      <c r="R850" s="10">
        <f>VLOOKUP(K850, orders!A:I, 4,FALSE)</f>
        <v>44465</v>
      </c>
      <c r="S850" s="11">
        <f>VLOOKUP(K850, orders!A:I, 5,FALSE)</f>
        <v>44473</v>
      </c>
      <c r="T850" s="7" t="str">
        <f>VLOOKUP(K850, orders!A:I, 6,FALSE)</f>
        <v>Polygender</v>
      </c>
      <c r="U850" s="7">
        <f>VLOOKUP(K850, orders!A:I, 7,FALSE)</f>
        <v>53</v>
      </c>
      <c r="V850" s="7" t="str">
        <f>VLOOKUP(K850, orders!A:I, 8,FALSE)</f>
        <v>Northern Territory</v>
      </c>
      <c r="W850" s="5">
        <f>VLOOKUP(P850, customers!A:D, 1, FALSE)</f>
        <v>574</v>
      </c>
      <c r="X850" s="7" t="str">
        <f>VLOOKUP(P850, customers!A:D, 2, FALSE)</f>
        <v>Ranna Paolillo</v>
      </c>
      <c r="Y850" s="7"/>
    </row>
    <row r="851" spans="1:25">
      <c r="A851" s="2">
        <v>849</v>
      </c>
      <c r="B851" s="2" t="s">
        <v>3898</v>
      </c>
      <c r="C851" s="2" t="s">
        <v>3899</v>
      </c>
      <c r="D851" s="2" t="s">
        <v>3032</v>
      </c>
      <c r="E851" s="2" t="s">
        <v>3034</v>
      </c>
      <c r="F851" s="2">
        <v>100</v>
      </c>
      <c r="G851" s="2">
        <v>48</v>
      </c>
      <c r="H851" s="2" t="s">
        <v>3909</v>
      </c>
      <c r="I851" s="6">
        <f>VLOOKUP(A851, sales!A:F, 6,FALSE)</f>
        <v>93</v>
      </c>
      <c r="J851" s="7">
        <f>VLOOKUP(A851, sales!A:F, 1,FALSE)</f>
        <v>849</v>
      </c>
      <c r="K851" s="7">
        <f>VLOOKUP(A851, sales!A:F, 2,FALSE)</f>
        <v>176</v>
      </c>
      <c r="L851" s="7">
        <f>VLOOKUP(A851, sales!A:F, 3,FALSE)</f>
        <v>642</v>
      </c>
      <c r="M851" s="7">
        <f>VLOOKUP(A851, sales!A:F, 4,FALSE)</f>
        <v>93</v>
      </c>
      <c r="N851" s="7">
        <f>VLOOKUP(A851, sales!A:F, 5,FALSE)</f>
        <v>1</v>
      </c>
      <c r="O851" s="5">
        <f>VLOOKUP(K851, orders!A:I, 1,FALSE)</f>
        <v>176</v>
      </c>
      <c r="P851" s="7">
        <f>VLOOKUP(K851, orders!A:I, 2,FALSE)</f>
        <v>574</v>
      </c>
      <c r="Q851" s="7">
        <f>VLOOKUP(K851, orders!A:I, 3,FALSE)</f>
        <v>28185</v>
      </c>
      <c r="R851" s="10">
        <f>VLOOKUP(K851, orders!A:I, 4,FALSE)</f>
        <v>44465</v>
      </c>
      <c r="S851" s="11">
        <f>VLOOKUP(K851, orders!A:I, 5,FALSE)</f>
        <v>44473</v>
      </c>
      <c r="T851" s="7" t="str">
        <f>VLOOKUP(K851, orders!A:I, 6,FALSE)</f>
        <v>Polygender</v>
      </c>
      <c r="U851" s="7">
        <f>VLOOKUP(K851, orders!A:I, 7,FALSE)</f>
        <v>53</v>
      </c>
      <c r="V851" s="7" t="str">
        <f>VLOOKUP(K851, orders!A:I, 8,FALSE)</f>
        <v>Northern Territory</v>
      </c>
      <c r="W851" s="5">
        <f>VLOOKUP(P851, customers!A:D, 1, FALSE)</f>
        <v>574</v>
      </c>
      <c r="X851" s="7" t="str">
        <f>VLOOKUP(P851, customers!A:D, 2, FALSE)</f>
        <v>Ranna Paolillo</v>
      </c>
      <c r="Y851" s="7"/>
    </row>
    <row r="852" spans="1:25">
      <c r="A852" s="2">
        <v>850</v>
      </c>
      <c r="B852" s="2" t="s">
        <v>3898</v>
      </c>
      <c r="C852" s="2" t="s">
        <v>3899</v>
      </c>
      <c r="D852" s="2" t="s">
        <v>3023</v>
      </c>
      <c r="E852" s="2" t="s">
        <v>3040</v>
      </c>
      <c r="F852" s="2">
        <v>100</v>
      </c>
      <c r="G852" s="2">
        <v>41</v>
      </c>
      <c r="H852" s="2" t="s">
        <v>3910</v>
      </c>
      <c r="I852" s="6">
        <f>VLOOKUP(A852, sales!A:F, 6,FALSE)</f>
        <v>92</v>
      </c>
      <c r="J852" s="7">
        <f>VLOOKUP(A852, sales!A:F, 1,FALSE)</f>
        <v>850</v>
      </c>
      <c r="K852" s="7">
        <f>VLOOKUP(A852, sales!A:F, 2,FALSE)</f>
        <v>176</v>
      </c>
      <c r="L852" s="7">
        <f>VLOOKUP(A852, sales!A:F, 3,FALSE)</f>
        <v>124</v>
      </c>
      <c r="M852" s="7">
        <f>VLOOKUP(A852, sales!A:F, 4,FALSE)</f>
        <v>92</v>
      </c>
      <c r="N852" s="7">
        <f>VLOOKUP(A852, sales!A:F, 5,FALSE)</f>
        <v>1</v>
      </c>
      <c r="O852" s="5">
        <f>VLOOKUP(K852, orders!A:I, 1,FALSE)</f>
        <v>176</v>
      </c>
      <c r="P852" s="7">
        <f>VLOOKUP(K852, orders!A:I, 2,FALSE)</f>
        <v>574</v>
      </c>
      <c r="Q852" s="7">
        <f>VLOOKUP(K852, orders!A:I, 3,FALSE)</f>
        <v>28185</v>
      </c>
      <c r="R852" s="10">
        <f>VLOOKUP(K852, orders!A:I, 4,FALSE)</f>
        <v>44465</v>
      </c>
      <c r="S852" s="11">
        <f>VLOOKUP(K852, orders!A:I, 5,FALSE)</f>
        <v>44473</v>
      </c>
      <c r="T852" s="7" t="str">
        <f>VLOOKUP(K852, orders!A:I, 6,FALSE)</f>
        <v>Polygender</v>
      </c>
      <c r="U852" s="7">
        <f>VLOOKUP(K852, orders!A:I, 7,FALSE)</f>
        <v>53</v>
      </c>
      <c r="V852" s="7" t="str">
        <f>VLOOKUP(K852, orders!A:I, 8,FALSE)</f>
        <v>Northern Territory</v>
      </c>
      <c r="W852" s="5">
        <f>VLOOKUP(P852, customers!A:D, 1, FALSE)</f>
        <v>574</v>
      </c>
      <c r="X852" s="7" t="str">
        <f>VLOOKUP(P852, customers!A:D, 2, FALSE)</f>
        <v>Ranna Paolillo</v>
      </c>
      <c r="Y852" s="7"/>
    </row>
    <row r="853" spans="1:25">
      <c r="A853" s="2">
        <v>851</v>
      </c>
      <c r="B853" s="2" t="s">
        <v>3898</v>
      </c>
      <c r="C853" s="2" t="s">
        <v>3899</v>
      </c>
      <c r="D853" s="2" t="s">
        <v>3026</v>
      </c>
      <c r="E853" s="2" t="s">
        <v>3040</v>
      </c>
      <c r="F853" s="2">
        <v>100</v>
      </c>
      <c r="G853" s="2">
        <v>40</v>
      </c>
      <c r="H853" s="2" t="s">
        <v>3911</v>
      </c>
      <c r="I853" s="6">
        <f>VLOOKUP(A853, sales!A:F, 6,FALSE)</f>
        <v>288</v>
      </c>
      <c r="J853" s="7">
        <f>VLOOKUP(A853, sales!A:F, 1,FALSE)</f>
        <v>851</v>
      </c>
      <c r="K853" s="7">
        <f>VLOOKUP(A853, sales!A:F, 2,FALSE)</f>
        <v>176</v>
      </c>
      <c r="L853" s="7">
        <f>VLOOKUP(A853, sales!A:F, 3,FALSE)</f>
        <v>24</v>
      </c>
      <c r="M853" s="7">
        <f>VLOOKUP(A853, sales!A:F, 4,FALSE)</f>
        <v>96</v>
      </c>
      <c r="N853" s="7">
        <f>VLOOKUP(A853, sales!A:F, 5,FALSE)</f>
        <v>3</v>
      </c>
      <c r="O853" s="5">
        <f>VLOOKUP(K853, orders!A:I, 1,FALSE)</f>
        <v>176</v>
      </c>
      <c r="P853" s="7">
        <f>VLOOKUP(K853, orders!A:I, 2,FALSE)</f>
        <v>574</v>
      </c>
      <c r="Q853" s="7">
        <f>VLOOKUP(K853, orders!A:I, 3,FALSE)</f>
        <v>28185</v>
      </c>
      <c r="R853" s="10">
        <f>VLOOKUP(K853, orders!A:I, 4,FALSE)</f>
        <v>44465</v>
      </c>
      <c r="S853" s="11">
        <f>VLOOKUP(K853, orders!A:I, 5,FALSE)</f>
        <v>44473</v>
      </c>
      <c r="T853" s="7" t="str">
        <f>VLOOKUP(K853, orders!A:I, 6,FALSE)</f>
        <v>Polygender</v>
      </c>
      <c r="U853" s="7">
        <f>VLOOKUP(K853, orders!A:I, 7,FALSE)</f>
        <v>53</v>
      </c>
      <c r="V853" s="7" t="str">
        <f>VLOOKUP(K853, orders!A:I, 8,FALSE)</f>
        <v>Northern Territory</v>
      </c>
      <c r="W853" s="5">
        <f>VLOOKUP(P853, customers!A:D, 1, FALSE)</f>
        <v>574</v>
      </c>
      <c r="X853" s="7" t="str">
        <f>VLOOKUP(P853, customers!A:D, 2, FALSE)</f>
        <v>Ranna Paolillo</v>
      </c>
      <c r="Y853" s="7"/>
    </row>
    <row r="854" spans="1:25">
      <c r="A854" s="2">
        <v>852</v>
      </c>
      <c r="B854" s="2" t="s">
        <v>3898</v>
      </c>
      <c r="C854" s="2" t="s">
        <v>3899</v>
      </c>
      <c r="D854" s="2" t="s">
        <v>3028</v>
      </c>
      <c r="E854" s="2" t="s">
        <v>3040</v>
      </c>
      <c r="F854" s="2">
        <v>100</v>
      </c>
      <c r="G854" s="2">
        <v>58</v>
      </c>
      <c r="H854" s="2" t="s">
        <v>3912</v>
      </c>
      <c r="I854" s="6">
        <f>VLOOKUP(A854, sales!A:F, 6,FALSE)</f>
        <v>345</v>
      </c>
      <c r="J854" s="7">
        <f>VLOOKUP(A854, sales!A:F, 1,FALSE)</f>
        <v>852</v>
      </c>
      <c r="K854" s="7">
        <f>VLOOKUP(A854, sales!A:F, 2,FALSE)</f>
        <v>176</v>
      </c>
      <c r="L854" s="7">
        <f>VLOOKUP(A854, sales!A:F, 3,FALSE)</f>
        <v>1095</v>
      </c>
      <c r="M854" s="7">
        <f>VLOOKUP(A854, sales!A:F, 4,FALSE)</f>
        <v>115</v>
      </c>
      <c r="N854" s="7">
        <f>VLOOKUP(A854, sales!A:F, 5,FALSE)</f>
        <v>3</v>
      </c>
      <c r="O854" s="5">
        <f>VLOOKUP(K854, orders!A:I, 1,FALSE)</f>
        <v>176</v>
      </c>
      <c r="P854" s="7">
        <f>VLOOKUP(K854, orders!A:I, 2,FALSE)</f>
        <v>574</v>
      </c>
      <c r="Q854" s="7">
        <f>VLOOKUP(K854, orders!A:I, 3,FALSE)</f>
        <v>28185</v>
      </c>
      <c r="R854" s="10">
        <f>VLOOKUP(K854, orders!A:I, 4,FALSE)</f>
        <v>44465</v>
      </c>
      <c r="S854" s="11">
        <f>VLOOKUP(K854, orders!A:I, 5,FALSE)</f>
        <v>44473</v>
      </c>
      <c r="T854" s="7" t="str">
        <f>VLOOKUP(K854, orders!A:I, 6,FALSE)</f>
        <v>Polygender</v>
      </c>
      <c r="U854" s="7">
        <f>VLOOKUP(K854, orders!A:I, 7,FALSE)</f>
        <v>53</v>
      </c>
      <c r="V854" s="7" t="str">
        <f>VLOOKUP(K854, orders!A:I, 8,FALSE)</f>
        <v>Northern Territory</v>
      </c>
      <c r="W854" s="5">
        <f>VLOOKUP(P854, customers!A:D, 1, FALSE)</f>
        <v>574</v>
      </c>
      <c r="X854" s="7" t="str">
        <f>VLOOKUP(P854, customers!A:D, 2, FALSE)</f>
        <v>Ranna Paolillo</v>
      </c>
      <c r="Y854" s="7"/>
    </row>
    <row r="855" spans="1:25">
      <c r="A855" s="2">
        <v>853</v>
      </c>
      <c r="B855" s="2" t="s">
        <v>3898</v>
      </c>
      <c r="C855" s="2" t="s">
        <v>3899</v>
      </c>
      <c r="D855" s="2" t="s">
        <v>3030</v>
      </c>
      <c r="E855" s="2" t="s">
        <v>3040</v>
      </c>
      <c r="F855" s="2">
        <v>100</v>
      </c>
      <c r="G855" s="2">
        <v>65</v>
      </c>
      <c r="H855" s="2" t="s">
        <v>3913</v>
      </c>
      <c r="I855" s="6">
        <f>VLOOKUP(A855, sales!A:F, 6,FALSE)</f>
        <v>90</v>
      </c>
      <c r="J855" s="7">
        <f>VLOOKUP(A855, sales!A:F, 1,FALSE)</f>
        <v>853</v>
      </c>
      <c r="K855" s="7">
        <f>VLOOKUP(A855, sales!A:F, 2,FALSE)</f>
        <v>176</v>
      </c>
      <c r="L855" s="7">
        <f>VLOOKUP(A855, sales!A:F, 3,FALSE)</f>
        <v>1028</v>
      </c>
      <c r="M855" s="7">
        <f>VLOOKUP(A855, sales!A:F, 4,FALSE)</f>
        <v>90</v>
      </c>
      <c r="N855" s="7">
        <f>VLOOKUP(A855, sales!A:F, 5,FALSE)</f>
        <v>1</v>
      </c>
      <c r="O855" s="5">
        <f>VLOOKUP(K855, orders!A:I, 1,FALSE)</f>
        <v>176</v>
      </c>
      <c r="P855" s="7">
        <f>VLOOKUP(K855, orders!A:I, 2,FALSE)</f>
        <v>574</v>
      </c>
      <c r="Q855" s="7">
        <f>VLOOKUP(K855, orders!A:I, 3,FALSE)</f>
        <v>28185</v>
      </c>
      <c r="R855" s="10">
        <f>VLOOKUP(K855, orders!A:I, 4,FALSE)</f>
        <v>44465</v>
      </c>
      <c r="S855" s="11">
        <f>VLOOKUP(K855, orders!A:I, 5,FALSE)</f>
        <v>44473</v>
      </c>
      <c r="T855" s="7" t="str">
        <f>VLOOKUP(K855, orders!A:I, 6,FALSE)</f>
        <v>Polygender</v>
      </c>
      <c r="U855" s="7">
        <f>VLOOKUP(K855, orders!A:I, 7,FALSE)</f>
        <v>53</v>
      </c>
      <c r="V855" s="7" t="str">
        <f>VLOOKUP(K855, orders!A:I, 8,FALSE)</f>
        <v>Northern Territory</v>
      </c>
      <c r="W855" s="5">
        <f>VLOOKUP(P855, customers!A:D, 1, FALSE)</f>
        <v>574</v>
      </c>
      <c r="X855" s="7" t="str">
        <f>VLOOKUP(P855, customers!A:D, 2, FALSE)</f>
        <v>Ranna Paolillo</v>
      </c>
      <c r="Y855" s="7"/>
    </row>
    <row r="856" spans="1:25">
      <c r="A856" s="2">
        <v>854</v>
      </c>
      <c r="B856" s="2" t="s">
        <v>3898</v>
      </c>
      <c r="C856" s="2" t="s">
        <v>3899</v>
      </c>
      <c r="D856" s="2" t="s">
        <v>3032</v>
      </c>
      <c r="E856" s="2" t="s">
        <v>3040</v>
      </c>
      <c r="F856" s="2">
        <v>100</v>
      </c>
      <c r="G856" s="2">
        <v>59</v>
      </c>
      <c r="H856" s="2" t="s">
        <v>3914</v>
      </c>
      <c r="I856" s="6">
        <f>VLOOKUP(A856, sales!A:F, 6,FALSE)</f>
        <v>104</v>
      </c>
      <c r="J856" s="7">
        <f>VLOOKUP(A856, sales!A:F, 1,FALSE)</f>
        <v>854</v>
      </c>
      <c r="K856" s="7">
        <f>VLOOKUP(A856, sales!A:F, 2,FALSE)</f>
        <v>177</v>
      </c>
      <c r="L856" s="7">
        <f>VLOOKUP(A856, sales!A:F, 3,FALSE)</f>
        <v>64</v>
      </c>
      <c r="M856" s="7">
        <f>VLOOKUP(A856, sales!A:F, 4,FALSE)</f>
        <v>104</v>
      </c>
      <c r="N856" s="7">
        <f>VLOOKUP(A856, sales!A:F, 5,FALSE)</f>
        <v>1</v>
      </c>
      <c r="O856" s="5">
        <f>VLOOKUP(K856, orders!A:I, 1,FALSE)</f>
        <v>177</v>
      </c>
      <c r="P856" s="7">
        <f>VLOOKUP(K856, orders!A:I, 2,FALSE)</f>
        <v>315</v>
      </c>
      <c r="Q856" s="7">
        <f>VLOOKUP(K856, orders!A:I, 3,FALSE)</f>
        <v>11314</v>
      </c>
      <c r="R856" s="10">
        <f>VLOOKUP(K856, orders!A:I, 4,FALSE)</f>
        <v>44428</v>
      </c>
      <c r="S856" s="11">
        <f>VLOOKUP(K856, orders!A:I, 5,FALSE)</f>
        <v>44440</v>
      </c>
      <c r="T856" s="7" t="str">
        <f>VLOOKUP(K856, orders!A:I, 6,FALSE)</f>
        <v>Genderqueer</v>
      </c>
      <c r="U856" s="7">
        <f>VLOOKUP(K856, orders!A:I, 7,FALSE)</f>
        <v>49</v>
      </c>
      <c r="V856" s="7" t="str">
        <f>VLOOKUP(K856, orders!A:I, 8,FALSE)</f>
        <v>Australian Capital Territory</v>
      </c>
      <c r="W856" s="5">
        <f>VLOOKUP(P856, customers!A:D, 1, FALSE)</f>
        <v>315</v>
      </c>
      <c r="X856" s="7" t="str">
        <f>VLOOKUP(P856, customers!A:D, 2, FALSE)</f>
        <v>Jeff Curness</v>
      </c>
      <c r="Y856" s="7"/>
    </row>
    <row r="857" spans="1:25">
      <c r="A857" s="2">
        <v>855</v>
      </c>
      <c r="B857" s="2" t="s">
        <v>3898</v>
      </c>
      <c r="C857" s="2" t="s">
        <v>3899</v>
      </c>
      <c r="D857" s="2" t="s">
        <v>3023</v>
      </c>
      <c r="E857" s="2" t="s">
        <v>3046</v>
      </c>
      <c r="F857" s="2">
        <v>100</v>
      </c>
      <c r="G857" s="2">
        <v>75</v>
      </c>
      <c r="H857" s="2" t="s">
        <v>3915</v>
      </c>
      <c r="I857" s="6">
        <f>VLOOKUP(A857, sales!A:F, 6,FALSE)</f>
        <v>95</v>
      </c>
      <c r="J857" s="7">
        <f>VLOOKUP(A857, sales!A:F, 1,FALSE)</f>
        <v>855</v>
      </c>
      <c r="K857" s="7">
        <f>VLOOKUP(A857, sales!A:F, 2,FALSE)</f>
        <v>177</v>
      </c>
      <c r="L857" s="7">
        <f>VLOOKUP(A857, sales!A:F, 3,FALSE)</f>
        <v>256</v>
      </c>
      <c r="M857" s="7">
        <f>VLOOKUP(A857, sales!A:F, 4,FALSE)</f>
        <v>95</v>
      </c>
      <c r="N857" s="7">
        <f>VLOOKUP(A857, sales!A:F, 5,FALSE)</f>
        <v>1</v>
      </c>
      <c r="O857" s="5">
        <f>VLOOKUP(K857, orders!A:I, 1,FALSE)</f>
        <v>177</v>
      </c>
      <c r="P857" s="7">
        <f>VLOOKUP(K857, orders!A:I, 2,FALSE)</f>
        <v>315</v>
      </c>
      <c r="Q857" s="7">
        <f>VLOOKUP(K857, orders!A:I, 3,FALSE)</f>
        <v>11314</v>
      </c>
      <c r="R857" s="10">
        <f>VLOOKUP(K857, orders!A:I, 4,FALSE)</f>
        <v>44428</v>
      </c>
      <c r="S857" s="11">
        <f>VLOOKUP(K857, orders!A:I, 5,FALSE)</f>
        <v>44440</v>
      </c>
      <c r="T857" s="7" t="str">
        <f>VLOOKUP(K857, orders!A:I, 6,FALSE)</f>
        <v>Genderqueer</v>
      </c>
      <c r="U857" s="7">
        <f>VLOOKUP(K857, orders!A:I, 7,FALSE)</f>
        <v>49</v>
      </c>
      <c r="V857" s="7" t="str">
        <f>VLOOKUP(K857, orders!A:I, 8,FALSE)</f>
        <v>Australian Capital Territory</v>
      </c>
      <c r="W857" s="5">
        <f>VLOOKUP(P857, customers!A:D, 1, FALSE)</f>
        <v>315</v>
      </c>
      <c r="X857" s="7" t="str">
        <f>VLOOKUP(P857, customers!A:D, 2, FALSE)</f>
        <v>Jeff Curness</v>
      </c>
      <c r="Y857" s="7"/>
    </row>
    <row r="858" spans="1:25">
      <c r="A858" s="2">
        <v>856</v>
      </c>
      <c r="B858" s="2" t="s">
        <v>3898</v>
      </c>
      <c r="C858" s="2" t="s">
        <v>3899</v>
      </c>
      <c r="D858" s="2" t="s">
        <v>3026</v>
      </c>
      <c r="E858" s="2" t="s">
        <v>3046</v>
      </c>
      <c r="F858" s="2">
        <v>100</v>
      </c>
      <c r="G858" s="2">
        <v>61</v>
      </c>
      <c r="H858" s="2" t="s">
        <v>3916</v>
      </c>
      <c r="I858" s="6">
        <f>VLOOKUP(A858, sales!A:F, 6,FALSE)</f>
        <v>190</v>
      </c>
      <c r="J858" s="7">
        <f>VLOOKUP(A858, sales!A:F, 1,FALSE)</f>
        <v>856</v>
      </c>
      <c r="K858" s="7">
        <f>VLOOKUP(A858, sales!A:F, 2,FALSE)</f>
        <v>177</v>
      </c>
      <c r="L858" s="7">
        <f>VLOOKUP(A858, sales!A:F, 3,FALSE)</f>
        <v>257</v>
      </c>
      <c r="M858" s="7">
        <f>VLOOKUP(A858, sales!A:F, 4,FALSE)</f>
        <v>95</v>
      </c>
      <c r="N858" s="7">
        <f>VLOOKUP(A858, sales!A:F, 5,FALSE)</f>
        <v>2</v>
      </c>
      <c r="O858" s="5">
        <f>VLOOKUP(K858, orders!A:I, 1,FALSE)</f>
        <v>177</v>
      </c>
      <c r="P858" s="7">
        <f>VLOOKUP(K858, orders!A:I, 2,FALSE)</f>
        <v>315</v>
      </c>
      <c r="Q858" s="7">
        <f>VLOOKUP(K858, orders!A:I, 3,FALSE)</f>
        <v>11314</v>
      </c>
      <c r="R858" s="10">
        <f>VLOOKUP(K858, orders!A:I, 4,FALSE)</f>
        <v>44428</v>
      </c>
      <c r="S858" s="11">
        <f>VLOOKUP(K858, orders!A:I, 5,FALSE)</f>
        <v>44440</v>
      </c>
      <c r="T858" s="7" t="str">
        <f>VLOOKUP(K858, orders!A:I, 6,FALSE)</f>
        <v>Genderqueer</v>
      </c>
      <c r="U858" s="7">
        <f>VLOOKUP(K858, orders!A:I, 7,FALSE)</f>
        <v>49</v>
      </c>
      <c r="V858" s="7" t="str">
        <f>VLOOKUP(K858, orders!A:I, 8,FALSE)</f>
        <v>Australian Capital Territory</v>
      </c>
      <c r="W858" s="5">
        <f>VLOOKUP(P858, customers!A:D, 1, FALSE)</f>
        <v>315</v>
      </c>
      <c r="X858" s="7" t="str">
        <f>VLOOKUP(P858, customers!A:D, 2, FALSE)</f>
        <v>Jeff Curness</v>
      </c>
      <c r="Y858" s="7"/>
    </row>
    <row r="859" spans="1:25">
      <c r="A859" s="2">
        <v>857</v>
      </c>
      <c r="B859" s="2" t="s">
        <v>3898</v>
      </c>
      <c r="C859" s="2" t="s">
        <v>3899</v>
      </c>
      <c r="D859" s="2" t="s">
        <v>3028</v>
      </c>
      <c r="E859" s="2" t="s">
        <v>3046</v>
      </c>
      <c r="F859" s="2">
        <v>100</v>
      </c>
      <c r="G859" s="2">
        <v>49</v>
      </c>
      <c r="H859" s="2" t="s">
        <v>3917</v>
      </c>
      <c r="I859" s="6">
        <f>VLOOKUP(A859, sales!A:F, 6,FALSE)</f>
        <v>98</v>
      </c>
      <c r="J859" s="7">
        <f>VLOOKUP(A859, sales!A:F, 1,FALSE)</f>
        <v>857</v>
      </c>
      <c r="K859" s="7">
        <f>VLOOKUP(A859, sales!A:F, 2,FALSE)</f>
        <v>177</v>
      </c>
      <c r="L859" s="7">
        <f>VLOOKUP(A859, sales!A:F, 3,FALSE)</f>
        <v>207</v>
      </c>
      <c r="M859" s="7">
        <f>VLOOKUP(A859, sales!A:F, 4,FALSE)</f>
        <v>98</v>
      </c>
      <c r="N859" s="7">
        <f>VLOOKUP(A859, sales!A:F, 5,FALSE)</f>
        <v>1</v>
      </c>
      <c r="O859" s="5">
        <f>VLOOKUP(K859, orders!A:I, 1,FALSE)</f>
        <v>177</v>
      </c>
      <c r="P859" s="7">
        <f>VLOOKUP(K859, orders!A:I, 2,FALSE)</f>
        <v>315</v>
      </c>
      <c r="Q859" s="7">
        <f>VLOOKUP(K859, orders!A:I, 3,FALSE)</f>
        <v>11314</v>
      </c>
      <c r="R859" s="10">
        <f>VLOOKUP(K859, orders!A:I, 4,FALSE)</f>
        <v>44428</v>
      </c>
      <c r="S859" s="11">
        <f>VLOOKUP(K859, orders!A:I, 5,FALSE)</f>
        <v>44440</v>
      </c>
      <c r="T859" s="7" t="str">
        <f>VLOOKUP(K859, orders!A:I, 6,FALSE)</f>
        <v>Genderqueer</v>
      </c>
      <c r="U859" s="7">
        <f>VLOOKUP(K859, orders!A:I, 7,FALSE)</f>
        <v>49</v>
      </c>
      <c r="V859" s="7" t="str">
        <f>VLOOKUP(K859, orders!A:I, 8,FALSE)</f>
        <v>Australian Capital Territory</v>
      </c>
      <c r="W859" s="5">
        <f>VLOOKUP(P859, customers!A:D, 1, FALSE)</f>
        <v>315</v>
      </c>
      <c r="X859" s="7" t="str">
        <f>VLOOKUP(P859, customers!A:D, 2, FALSE)</f>
        <v>Jeff Curness</v>
      </c>
      <c r="Y859" s="7"/>
    </row>
    <row r="860" spans="1:25">
      <c r="A860" s="2">
        <v>858</v>
      </c>
      <c r="B860" s="2" t="s">
        <v>3898</v>
      </c>
      <c r="C860" s="2" t="s">
        <v>3899</v>
      </c>
      <c r="D860" s="2" t="s">
        <v>3030</v>
      </c>
      <c r="E860" s="2" t="s">
        <v>3046</v>
      </c>
      <c r="F860" s="2">
        <v>100</v>
      </c>
      <c r="G860" s="2">
        <v>77</v>
      </c>
      <c r="H860" s="2" t="s">
        <v>3918</v>
      </c>
      <c r="I860" s="6">
        <f>VLOOKUP(A860, sales!A:F, 6,FALSE)</f>
        <v>291</v>
      </c>
      <c r="J860" s="7">
        <f>VLOOKUP(A860, sales!A:F, 1,FALSE)</f>
        <v>858</v>
      </c>
      <c r="K860" s="7">
        <f>VLOOKUP(A860, sales!A:F, 2,FALSE)</f>
        <v>177</v>
      </c>
      <c r="L860" s="7">
        <f>VLOOKUP(A860, sales!A:F, 3,FALSE)</f>
        <v>976</v>
      </c>
      <c r="M860" s="7">
        <f>VLOOKUP(A860, sales!A:F, 4,FALSE)</f>
        <v>97</v>
      </c>
      <c r="N860" s="7">
        <f>VLOOKUP(A860, sales!A:F, 5,FALSE)</f>
        <v>3</v>
      </c>
      <c r="O860" s="5">
        <f>VLOOKUP(K860, orders!A:I, 1,FALSE)</f>
        <v>177</v>
      </c>
      <c r="P860" s="7">
        <f>VLOOKUP(K860, orders!A:I, 2,FALSE)</f>
        <v>315</v>
      </c>
      <c r="Q860" s="7">
        <f>VLOOKUP(K860, orders!A:I, 3,FALSE)</f>
        <v>11314</v>
      </c>
      <c r="R860" s="10">
        <f>VLOOKUP(K860, orders!A:I, 4,FALSE)</f>
        <v>44428</v>
      </c>
      <c r="S860" s="11">
        <f>VLOOKUP(K860, orders!A:I, 5,FALSE)</f>
        <v>44440</v>
      </c>
      <c r="T860" s="7" t="str">
        <f>VLOOKUP(K860, orders!A:I, 6,FALSE)</f>
        <v>Genderqueer</v>
      </c>
      <c r="U860" s="7">
        <f>VLOOKUP(K860, orders!A:I, 7,FALSE)</f>
        <v>49</v>
      </c>
      <c r="V860" s="7" t="str">
        <f>VLOOKUP(K860, orders!A:I, 8,FALSE)</f>
        <v>Australian Capital Territory</v>
      </c>
      <c r="W860" s="5">
        <f>VLOOKUP(P860, customers!A:D, 1, FALSE)</f>
        <v>315</v>
      </c>
      <c r="X860" s="7" t="str">
        <f>VLOOKUP(P860, customers!A:D, 2, FALSE)</f>
        <v>Jeff Curness</v>
      </c>
      <c r="Y860" s="7"/>
    </row>
    <row r="861" spans="1:25">
      <c r="A861" s="2">
        <v>859</v>
      </c>
      <c r="B861" s="2" t="s">
        <v>3898</v>
      </c>
      <c r="C861" s="2" t="s">
        <v>3899</v>
      </c>
      <c r="D861" s="2" t="s">
        <v>3032</v>
      </c>
      <c r="E861" s="2" t="s">
        <v>3046</v>
      </c>
      <c r="F861" s="2">
        <v>100</v>
      </c>
      <c r="G861" s="2">
        <v>50</v>
      </c>
      <c r="H861" s="2" t="s">
        <v>3919</v>
      </c>
      <c r="I861" s="6">
        <f>VLOOKUP(A861, sales!A:F, 6,FALSE)</f>
        <v>279</v>
      </c>
      <c r="J861" s="7">
        <f>VLOOKUP(A861, sales!A:F, 1,FALSE)</f>
        <v>859</v>
      </c>
      <c r="K861" s="7">
        <f>VLOOKUP(A861, sales!A:F, 2,FALSE)</f>
        <v>177</v>
      </c>
      <c r="L861" s="7">
        <f>VLOOKUP(A861, sales!A:F, 3,FALSE)</f>
        <v>1059</v>
      </c>
      <c r="M861" s="7">
        <f>VLOOKUP(A861, sales!A:F, 4,FALSE)</f>
        <v>93</v>
      </c>
      <c r="N861" s="7">
        <f>VLOOKUP(A861, sales!A:F, 5,FALSE)</f>
        <v>3</v>
      </c>
      <c r="O861" s="5">
        <f>VLOOKUP(K861, orders!A:I, 1,FALSE)</f>
        <v>177</v>
      </c>
      <c r="P861" s="7">
        <f>VLOOKUP(K861, orders!A:I, 2,FALSE)</f>
        <v>315</v>
      </c>
      <c r="Q861" s="7">
        <f>VLOOKUP(K861, orders!A:I, 3,FALSE)</f>
        <v>11314</v>
      </c>
      <c r="R861" s="10">
        <f>VLOOKUP(K861, orders!A:I, 4,FALSE)</f>
        <v>44428</v>
      </c>
      <c r="S861" s="11">
        <f>VLOOKUP(K861, orders!A:I, 5,FALSE)</f>
        <v>44440</v>
      </c>
      <c r="T861" s="7" t="str">
        <f>VLOOKUP(K861, orders!A:I, 6,FALSE)</f>
        <v>Genderqueer</v>
      </c>
      <c r="U861" s="7">
        <f>VLOOKUP(K861, orders!A:I, 7,FALSE)</f>
        <v>49</v>
      </c>
      <c r="V861" s="7" t="str">
        <f>VLOOKUP(K861, orders!A:I, 8,FALSE)</f>
        <v>Australian Capital Territory</v>
      </c>
      <c r="W861" s="5">
        <f>VLOOKUP(P861, customers!A:D, 1, FALSE)</f>
        <v>315</v>
      </c>
      <c r="X861" s="7" t="str">
        <f>VLOOKUP(P861, customers!A:D, 2, FALSE)</f>
        <v>Jeff Curness</v>
      </c>
      <c r="Y861" s="7"/>
    </row>
    <row r="862" spans="1:25">
      <c r="A862" s="2">
        <v>860</v>
      </c>
      <c r="B862" s="2" t="s">
        <v>3898</v>
      </c>
      <c r="C862" s="2" t="s">
        <v>3899</v>
      </c>
      <c r="D862" s="2" t="s">
        <v>3023</v>
      </c>
      <c r="E862" s="2" t="s">
        <v>3052</v>
      </c>
      <c r="F862" s="2">
        <v>100</v>
      </c>
      <c r="G862" s="2">
        <v>69</v>
      </c>
      <c r="H862" s="2" t="s">
        <v>3920</v>
      </c>
      <c r="I862" s="6">
        <f>VLOOKUP(A862, sales!A:F, 6,FALSE)</f>
        <v>100</v>
      </c>
      <c r="J862" s="7">
        <f>VLOOKUP(A862, sales!A:F, 1,FALSE)</f>
        <v>860</v>
      </c>
      <c r="K862" s="7">
        <f>VLOOKUP(A862, sales!A:F, 2,FALSE)</f>
        <v>178</v>
      </c>
      <c r="L862" s="7">
        <f>VLOOKUP(A862, sales!A:F, 3,FALSE)</f>
        <v>593</v>
      </c>
      <c r="M862" s="7">
        <f>VLOOKUP(A862, sales!A:F, 4,FALSE)</f>
        <v>100</v>
      </c>
      <c r="N862" s="7">
        <f>VLOOKUP(A862, sales!A:F, 5,FALSE)</f>
        <v>1</v>
      </c>
      <c r="O862" s="5">
        <f>VLOOKUP(K862, orders!A:I, 1,FALSE)</f>
        <v>178</v>
      </c>
      <c r="P862" s="7">
        <f>VLOOKUP(K862, orders!A:I, 2,FALSE)</f>
        <v>236</v>
      </c>
      <c r="Q862" s="7">
        <f>VLOOKUP(K862, orders!A:I, 3,FALSE)</f>
        <v>31542</v>
      </c>
      <c r="R862" s="10">
        <f>VLOOKUP(K862, orders!A:I, 4,FALSE)</f>
        <v>44229</v>
      </c>
      <c r="S862" s="11">
        <f>VLOOKUP(K862, orders!A:I, 5,FALSE)</f>
        <v>44235</v>
      </c>
      <c r="T862" s="7" t="str">
        <f>VLOOKUP(K862, orders!A:I, 6,FALSE)</f>
        <v>Non-binary</v>
      </c>
      <c r="U862" s="7">
        <f>VLOOKUP(K862, orders!A:I, 7,FALSE)</f>
        <v>80</v>
      </c>
      <c r="V862" s="7" t="str">
        <f>VLOOKUP(K862, orders!A:I, 8,FALSE)</f>
        <v>New South Wales</v>
      </c>
      <c r="W862" s="5">
        <f>VLOOKUP(P862, customers!A:D, 1, FALSE)</f>
        <v>236</v>
      </c>
      <c r="X862" s="7" t="str">
        <f>VLOOKUP(P862, customers!A:D, 2, FALSE)</f>
        <v>Anders Couvert</v>
      </c>
      <c r="Y862" s="7"/>
    </row>
    <row r="863" spans="1:25">
      <c r="A863" s="2">
        <v>861</v>
      </c>
      <c r="B863" s="2" t="s">
        <v>3898</v>
      </c>
      <c r="C863" s="2" t="s">
        <v>3899</v>
      </c>
      <c r="D863" s="2" t="s">
        <v>3026</v>
      </c>
      <c r="E863" s="2" t="s">
        <v>3052</v>
      </c>
      <c r="F863" s="2">
        <v>100</v>
      </c>
      <c r="G863" s="2">
        <v>51</v>
      </c>
      <c r="H863" s="2" t="s">
        <v>3921</v>
      </c>
      <c r="I863" s="6">
        <f>VLOOKUP(A863, sales!A:F, 6,FALSE)</f>
        <v>105</v>
      </c>
      <c r="J863" s="7">
        <f>VLOOKUP(A863, sales!A:F, 1,FALSE)</f>
        <v>861</v>
      </c>
      <c r="K863" s="7">
        <f>VLOOKUP(A863, sales!A:F, 2,FALSE)</f>
        <v>178</v>
      </c>
      <c r="L863" s="7">
        <f>VLOOKUP(A863, sales!A:F, 3,FALSE)</f>
        <v>307</v>
      </c>
      <c r="M863" s="7">
        <f>VLOOKUP(A863, sales!A:F, 4,FALSE)</f>
        <v>105</v>
      </c>
      <c r="N863" s="7">
        <f>VLOOKUP(A863, sales!A:F, 5,FALSE)</f>
        <v>1</v>
      </c>
      <c r="O863" s="5">
        <f>VLOOKUP(K863, orders!A:I, 1,FALSE)</f>
        <v>178</v>
      </c>
      <c r="P863" s="7">
        <f>VLOOKUP(K863, orders!A:I, 2,FALSE)</f>
        <v>236</v>
      </c>
      <c r="Q863" s="7">
        <f>VLOOKUP(K863, orders!A:I, 3,FALSE)</f>
        <v>31542</v>
      </c>
      <c r="R863" s="10">
        <f>VLOOKUP(K863, orders!A:I, 4,FALSE)</f>
        <v>44229</v>
      </c>
      <c r="S863" s="11">
        <f>VLOOKUP(K863, orders!A:I, 5,FALSE)</f>
        <v>44235</v>
      </c>
      <c r="T863" s="7" t="str">
        <f>VLOOKUP(K863, orders!A:I, 6,FALSE)</f>
        <v>Non-binary</v>
      </c>
      <c r="U863" s="7">
        <f>VLOOKUP(K863, orders!A:I, 7,FALSE)</f>
        <v>80</v>
      </c>
      <c r="V863" s="7" t="str">
        <f>VLOOKUP(K863, orders!A:I, 8,FALSE)</f>
        <v>New South Wales</v>
      </c>
      <c r="W863" s="5">
        <f>VLOOKUP(P863, customers!A:D, 1, FALSE)</f>
        <v>236</v>
      </c>
      <c r="X863" s="7" t="str">
        <f>VLOOKUP(P863, customers!A:D, 2, FALSE)</f>
        <v>Anders Couvert</v>
      </c>
      <c r="Y863" s="7"/>
    </row>
    <row r="864" spans="1:25">
      <c r="A864" s="2">
        <v>862</v>
      </c>
      <c r="B864" s="2" t="s">
        <v>3898</v>
      </c>
      <c r="C864" s="2" t="s">
        <v>3899</v>
      </c>
      <c r="D864" s="2" t="s">
        <v>3028</v>
      </c>
      <c r="E864" s="2" t="s">
        <v>3052</v>
      </c>
      <c r="F864" s="2">
        <v>100</v>
      </c>
      <c r="G864" s="2">
        <v>41</v>
      </c>
      <c r="H864" s="2" t="s">
        <v>3922</v>
      </c>
      <c r="I864" s="6">
        <f>VLOOKUP(A864, sales!A:F, 6,FALSE)</f>
        <v>90</v>
      </c>
      <c r="J864" s="7">
        <f>VLOOKUP(A864, sales!A:F, 1,FALSE)</f>
        <v>862</v>
      </c>
      <c r="K864" s="7">
        <f>VLOOKUP(A864, sales!A:F, 2,FALSE)</f>
        <v>178</v>
      </c>
      <c r="L864" s="7">
        <f>VLOOKUP(A864, sales!A:F, 3,FALSE)</f>
        <v>1023</v>
      </c>
      <c r="M864" s="7">
        <f>VLOOKUP(A864, sales!A:F, 4,FALSE)</f>
        <v>90</v>
      </c>
      <c r="N864" s="7">
        <f>VLOOKUP(A864, sales!A:F, 5,FALSE)</f>
        <v>1</v>
      </c>
      <c r="O864" s="5">
        <f>VLOOKUP(K864, orders!A:I, 1,FALSE)</f>
        <v>178</v>
      </c>
      <c r="P864" s="7">
        <f>VLOOKUP(K864, orders!A:I, 2,FALSE)</f>
        <v>236</v>
      </c>
      <c r="Q864" s="7">
        <f>VLOOKUP(K864, orders!A:I, 3,FALSE)</f>
        <v>31542</v>
      </c>
      <c r="R864" s="10">
        <f>VLOOKUP(K864, orders!A:I, 4,FALSE)</f>
        <v>44229</v>
      </c>
      <c r="S864" s="11">
        <f>VLOOKUP(K864, orders!A:I, 5,FALSE)</f>
        <v>44235</v>
      </c>
      <c r="T864" s="7" t="str">
        <f>VLOOKUP(K864, orders!A:I, 6,FALSE)</f>
        <v>Non-binary</v>
      </c>
      <c r="U864" s="7">
        <f>VLOOKUP(K864, orders!A:I, 7,FALSE)</f>
        <v>80</v>
      </c>
      <c r="V864" s="7" t="str">
        <f>VLOOKUP(K864, orders!A:I, 8,FALSE)</f>
        <v>New South Wales</v>
      </c>
      <c r="W864" s="5">
        <f>VLOOKUP(P864, customers!A:D, 1, FALSE)</f>
        <v>236</v>
      </c>
      <c r="X864" s="7" t="str">
        <f>VLOOKUP(P864, customers!A:D, 2, FALSE)</f>
        <v>Anders Couvert</v>
      </c>
      <c r="Y864" s="7"/>
    </row>
    <row r="865" spans="1:25">
      <c r="A865" s="2">
        <v>863</v>
      </c>
      <c r="B865" s="2" t="s">
        <v>3898</v>
      </c>
      <c r="C865" s="2" t="s">
        <v>3899</v>
      </c>
      <c r="D865" s="2" t="s">
        <v>3030</v>
      </c>
      <c r="E865" s="2" t="s">
        <v>3052</v>
      </c>
      <c r="F865" s="2">
        <v>100</v>
      </c>
      <c r="G865" s="2">
        <v>46</v>
      </c>
      <c r="H865" s="2" t="s">
        <v>3923</v>
      </c>
      <c r="I865" s="6">
        <f>VLOOKUP(A865, sales!A:F, 6,FALSE)</f>
        <v>196</v>
      </c>
      <c r="J865" s="7">
        <f>VLOOKUP(A865, sales!A:F, 1,FALSE)</f>
        <v>863</v>
      </c>
      <c r="K865" s="7">
        <f>VLOOKUP(A865, sales!A:F, 2,FALSE)</f>
        <v>179</v>
      </c>
      <c r="L865" s="7">
        <f>VLOOKUP(A865, sales!A:F, 3,FALSE)</f>
        <v>182</v>
      </c>
      <c r="M865" s="7">
        <f>VLOOKUP(A865, sales!A:F, 4,FALSE)</f>
        <v>98</v>
      </c>
      <c r="N865" s="7">
        <f>VLOOKUP(A865, sales!A:F, 5,FALSE)</f>
        <v>2</v>
      </c>
      <c r="O865" s="5">
        <f>VLOOKUP(K865, orders!A:I, 1,FALSE)</f>
        <v>179</v>
      </c>
      <c r="P865" s="7">
        <f>VLOOKUP(K865, orders!A:I, 2,FALSE)</f>
        <v>161</v>
      </c>
      <c r="Q865" s="7">
        <f>VLOOKUP(K865, orders!A:I, 3,FALSE)</f>
        <v>52081</v>
      </c>
      <c r="R865" s="10">
        <f>VLOOKUP(K865, orders!A:I, 4,FALSE)</f>
        <v>44357</v>
      </c>
      <c r="S865" s="11">
        <f>VLOOKUP(K865, orders!A:I, 5,FALSE)</f>
        <v>44374</v>
      </c>
      <c r="T865" s="7" t="str">
        <f>VLOOKUP(K865, orders!A:I, 6,FALSE)</f>
        <v>Agender</v>
      </c>
      <c r="U865" s="7">
        <f>VLOOKUP(K865, orders!A:I, 7,FALSE)</f>
        <v>29</v>
      </c>
      <c r="V865" s="7" t="str">
        <f>VLOOKUP(K865, orders!A:I, 8,FALSE)</f>
        <v>Western Australia</v>
      </c>
      <c r="W865" s="5">
        <f>VLOOKUP(P865, customers!A:D, 1, FALSE)</f>
        <v>161</v>
      </c>
      <c r="X865" s="7" t="str">
        <f>VLOOKUP(P865, customers!A:D, 2, FALSE)</f>
        <v>Katalin Tellesson</v>
      </c>
      <c r="Y865" s="7"/>
    </row>
    <row r="866" spans="1:25">
      <c r="A866" s="2">
        <v>864</v>
      </c>
      <c r="B866" s="2" t="s">
        <v>3898</v>
      </c>
      <c r="C866" s="2" t="s">
        <v>3899</v>
      </c>
      <c r="D866" s="2" t="s">
        <v>3032</v>
      </c>
      <c r="E866" s="2" t="s">
        <v>3052</v>
      </c>
      <c r="F866" s="2">
        <v>100</v>
      </c>
      <c r="G866" s="2">
        <v>48</v>
      </c>
      <c r="H866" s="2" t="s">
        <v>3924</v>
      </c>
      <c r="I866" s="6">
        <f>VLOOKUP(A866, sales!A:F, 6,FALSE)</f>
        <v>238</v>
      </c>
      <c r="J866" s="7">
        <f>VLOOKUP(A866, sales!A:F, 1,FALSE)</f>
        <v>864</v>
      </c>
      <c r="K866" s="7">
        <f>VLOOKUP(A866, sales!A:F, 2,FALSE)</f>
        <v>179</v>
      </c>
      <c r="L866" s="7">
        <f>VLOOKUP(A866, sales!A:F, 3,FALSE)</f>
        <v>700</v>
      </c>
      <c r="M866" s="7">
        <f>VLOOKUP(A866, sales!A:F, 4,FALSE)</f>
        <v>119</v>
      </c>
      <c r="N866" s="7">
        <f>VLOOKUP(A866, sales!A:F, 5,FALSE)</f>
        <v>2</v>
      </c>
      <c r="O866" s="5">
        <f>VLOOKUP(K866, orders!A:I, 1,FALSE)</f>
        <v>179</v>
      </c>
      <c r="P866" s="7">
        <f>VLOOKUP(K866, orders!A:I, 2,FALSE)</f>
        <v>161</v>
      </c>
      <c r="Q866" s="7">
        <f>VLOOKUP(K866, orders!A:I, 3,FALSE)</f>
        <v>52081</v>
      </c>
      <c r="R866" s="10">
        <f>VLOOKUP(K866, orders!A:I, 4,FALSE)</f>
        <v>44357</v>
      </c>
      <c r="S866" s="11">
        <f>VLOOKUP(K866, orders!A:I, 5,FALSE)</f>
        <v>44374</v>
      </c>
      <c r="T866" s="7" t="str">
        <f>VLOOKUP(K866, orders!A:I, 6,FALSE)</f>
        <v>Agender</v>
      </c>
      <c r="U866" s="7">
        <f>VLOOKUP(K866, orders!A:I, 7,FALSE)</f>
        <v>29</v>
      </c>
      <c r="V866" s="7" t="str">
        <f>VLOOKUP(K866, orders!A:I, 8,FALSE)</f>
        <v>Western Australia</v>
      </c>
      <c r="W866" s="5">
        <f>VLOOKUP(P866, customers!A:D, 1, FALSE)</f>
        <v>161</v>
      </c>
      <c r="X866" s="7" t="str">
        <f>VLOOKUP(P866, customers!A:D, 2, FALSE)</f>
        <v>Katalin Tellesson</v>
      </c>
      <c r="Y866" s="7"/>
    </row>
    <row r="867" spans="1:25">
      <c r="A867" s="2">
        <v>865</v>
      </c>
      <c r="B867" s="2" t="s">
        <v>3898</v>
      </c>
      <c r="C867" s="2" t="s">
        <v>3899</v>
      </c>
      <c r="D867" s="2" t="s">
        <v>3023</v>
      </c>
      <c r="E867" s="2" t="s">
        <v>3058</v>
      </c>
      <c r="F867" s="2">
        <v>100</v>
      </c>
      <c r="G867" s="2">
        <v>61</v>
      </c>
      <c r="H867" s="2" t="s">
        <v>3925</v>
      </c>
      <c r="I867" s="6">
        <f>VLOOKUP(A867, sales!A:F, 6,FALSE)</f>
        <v>273</v>
      </c>
      <c r="J867" s="7">
        <f>VLOOKUP(A867, sales!A:F, 1,FALSE)</f>
        <v>865</v>
      </c>
      <c r="K867" s="7">
        <f>VLOOKUP(A867, sales!A:F, 2,FALSE)</f>
        <v>179</v>
      </c>
      <c r="L867" s="7">
        <f>VLOOKUP(A867, sales!A:F, 3,FALSE)</f>
        <v>788</v>
      </c>
      <c r="M867" s="7">
        <f>VLOOKUP(A867, sales!A:F, 4,FALSE)</f>
        <v>91</v>
      </c>
      <c r="N867" s="7">
        <f>VLOOKUP(A867, sales!A:F, 5,FALSE)</f>
        <v>3</v>
      </c>
      <c r="O867" s="5">
        <f>VLOOKUP(K867, orders!A:I, 1,FALSE)</f>
        <v>179</v>
      </c>
      <c r="P867" s="7">
        <f>VLOOKUP(K867, orders!A:I, 2,FALSE)</f>
        <v>161</v>
      </c>
      <c r="Q867" s="7">
        <f>VLOOKUP(K867, orders!A:I, 3,FALSE)</f>
        <v>52081</v>
      </c>
      <c r="R867" s="10">
        <f>VLOOKUP(K867, orders!A:I, 4,FALSE)</f>
        <v>44357</v>
      </c>
      <c r="S867" s="11">
        <f>VLOOKUP(K867, orders!A:I, 5,FALSE)</f>
        <v>44374</v>
      </c>
      <c r="T867" s="7" t="str">
        <f>VLOOKUP(K867, orders!A:I, 6,FALSE)</f>
        <v>Agender</v>
      </c>
      <c r="U867" s="7">
        <f>VLOOKUP(K867, orders!A:I, 7,FALSE)</f>
        <v>29</v>
      </c>
      <c r="V867" s="7" t="str">
        <f>VLOOKUP(K867, orders!A:I, 8,FALSE)</f>
        <v>Western Australia</v>
      </c>
      <c r="W867" s="5">
        <f>VLOOKUP(P867, customers!A:D, 1, FALSE)</f>
        <v>161</v>
      </c>
      <c r="X867" s="7" t="str">
        <f>VLOOKUP(P867, customers!A:D, 2, FALSE)</f>
        <v>Katalin Tellesson</v>
      </c>
      <c r="Y867" s="7"/>
    </row>
    <row r="868" spans="1:25">
      <c r="A868" s="2">
        <v>866</v>
      </c>
      <c r="B868" s="2" t="s">
        <v>3898</v>
      </c>
      <c r="C868" s="2" t="s">
        <v>3899</v>
      </c>
      <c r="D868" s="2" t="s">
        <v>3026</v>
      </c>
      <c r="E868" s="2" t="s">
        <v>3058</v>
      </c>
      <c r="F868" s="2">
        <v>100</v>
      </c>
      <c r="G868" s="2">
        <v>67</v>
      </c>
      <c r="H868" s="2" t="s">
        <v>3926</v>
      </c>
      <c r="I868" s="6">
        <f>VLOOKUP(A868, sales!A:F, 6,FALSE)</f>
        <v>188</v>
      </c>
      <c r="J868" s="7">
        <f>VLOOKUP(A868, sales!A:F, 1,FALSE)</f>
        <v>866</v>
      </c>
      <c r="K868" s="7">
        <f>VLOOKUP(A868, sales!A:F, 2,FALSE)</f>
        <v>179</v>
      </c>
      <c r="L868" s="7">
        <f>VLOOKUP(A868, sales!A:F, 3,FALSE)</f>
        <v>360</v>
      </c>
      <c r="M868" s="7">
        <f>VLOOKUP(A868, sales!A:F, 4,FALSE)</f>
        <v>94</v>
      </c>
      <c r="N868" s="7">
        <f>VLOOKUP(A868, sales!A:F, 5,FALSE)</f>
        <v>2</v>
      </c>
      <c r="O868" s="5">
        <f>VLOOKUP(K868, orders!A:I, 1,FALSE)</f>
        <v>179</v>
      </c>
      <c r="P868" s="7">
        <f>VLOOKUP(K868, orders!A:I, 2,FALSE)</f>
        <v>161</v>
      </c>
      <c r="Q868" s="7">
        <f>VLOOKUP(K868, orders!A:I, 3,FALSE)</f>
        <v>52081</v>
      </c>
      <c r="R868" s="10">
        <f>VLOOKUP(K868, orders!A:I, 4,FALSE)</f>
        <v>44357</v>
      </c>
      <c r="S868" s="11">
        <f>VLOOKUP(K868, orders!A:I, 5,FALSE)</f>
        <v>44374</v>
      </c>
      <c r="T868" s="7" t="str">
        <f>VLOOKUP(K868, orders!A:I, 6,FALSE)</f>
        <v>Agender</v>
      </c>
      <c r="U868" s="7">
        <f>VLOOKUP(K868, orders!A:I, 7,FALSE)</f>
        <v>29</v>
      </c>
      <c r="V868" s="7" t="str">
        <f>VLOOKUP(K868, orders!A:I, 8,FALSE)</f>
        <v>Western Australia</v>
      </c>
      <c r="W868" s="5">
        <f>VLOOKUP(P868, customers!A:D, 1, FALSE)</f>
        <v>161</v>
      </c>
      <c r="X868" s="7" t="str">
        <f>VLOOKUP(P868, customers!A:D, 2, FALSE)</f>
        <v>Katalin Tellesson</v>
      </c>
      <c r="Y868" s="7"/>
    </row>
    <row r="869" spans="1:25">
      <c r="A869" s="2">
        <v>867</v>
      </c>
      <c r="B869" s="2" t="s">
        <v>3898</v>
      </c>
      <c r="C869" s="2" t="s">
        <v>3899</v>
      </c>
      <c r="D869" s="2" t="s">
        <v>3028</v>
      </c>
      <c r="E869" s="2" t="s">
        <v>3058</v>
      </c>
      <c r="F869" s="2">
        <v>100</v>
      </c>
      <c r="G869" s="2">
        <v>64</v>
      </c>
      <c r="H869" s="2" t="s">
        <v>3927</v>
      </c>
      <c r="I869" s="6">
        <f>VLOOKUP(A869, sales!A:F, 6,FALSE)</f>
        <v>112</v>
      </c>
      <c r="J869" s="7">
        <f>VLOOKUP(A869, sales!A:F, 1,FALSE)</f>
        <v>867</v>
      </c>
      <c r="K869" s="7">
        <f>VLOOKUP(A869, sales!A:F, 2,FALSE)</f>
        <v>179</v>
      </c>
      <c r="L869" s="7">
        <f>VLOOKUP(A869, sales!A:F, 3,FALSE)</f>
        <v>1235</v>
      </c>
      <c r="M869" s="7">
        <f>VLOOKUP(A869, sales!A:F, 4,FALSE)</f>
        <v>112</v>
      </c>
      <c r="N869" s="7">
        <f>VLOOKUP(A869, sales!A:F, 5,FALSE)</f>
        <v>1</v>
      </c>
      <c r="O869" s="5">
        <f>VLOOKUP(K869, orders!A:I, 1,FALSE)</f>
        <v>179</v>
      </c>
      <c r="P869" s="7">
        <f>VLOOKUP(K869, orders!A:I, 2,FALSE)</f>
        <v>161</v>
      </c>
      <c r="Q869" s="7">
        <f>VLOOKUP(K869, orders!A:I, 3,FALSE)</f>
        <v>52081</v>
      </c>
      <c r="R869" s="10">
        <f>VLOOKUP(K869, orders!A:I, 4,FALSE)</f>
        <v>44357</v>
      </c>
      <c r="S869" s="11">
        <f>VLOOKUP(K869, orders!A:I, 5,FALSE)</f>
        <v>44374</v>
      </c>
      <c r="T869" s="7" t="str">
        <f>VLOOKUP(K869, orders!A:I, 6,FALSE)</f>
        <v>Agender</v>
      </c>
      <c r="U869" s="7">
        <f>VLOOKUP(K869, orders!A:I, 7,FALSE)</f>
        <v>29</v>
      </c>
      <c r="V869" s="7" t="str">
        <f>VLOOKUP(K869, orders!A:I, 8,FALSE)</f>
        <v>Western Australia</v>
      </c>
      <c r="W869" s="5">
        <f>VLOOKUP(P869, customers!A:D, 1, FALSE)</f>
        <v>161</v>
      </c>
      <c r="X869" s="7" t="str">
        <f>VLOOKUP(P869, customers!A:D, 2, FALSE)</f>
        <v>Katalin Tellesson</v>
      </c>
      <c r="Y869" s="7"/>
    </row>
    <row r="870" spans="1:25">
      <c r="A870" s="2">
        <v>868</v>
      </c>
      <c r="B870" s="2" t="s">
        <v>3898</v>
      </c>
      <c r="C870" s="2" t="s">
        <v>3899</v>
      </c>
      <c r="D870" s="2" t="s">
        <v>3030</v>
      </c>
      <c r="E870" s="2" t="s">
        <v>3058</v>
      </c>
      <c r="F870" s="2">
        <v>100</v>
      </c>
      <c r="G870" s="2">
        <v>80</v>
      </c>
      <c r="H870" s="2" t="s">
        <v>3928</v>
      </c>
      <c r="I870" s="6">
        <f>VLOOKUP(A870, sales!A:F, 6,FALSE)</f>
        <v>321</v>
      </c>
      <c r="J870" s="7">
        <f>VLOOKUP(A870, sales!A:F, 1,FALSE)</f>
        <v>868</v>
      </c>
      <c r="K870" s="7">
        <f>VLOOKUP(A870, sales!A:F, 2,FALSE)</f>
        <v>179</v>
      </c>
      <c r="L870" s="7">
        <f>VLOOKUP(A870, sales!A:F, 3,FALSE)</f>
        <v>449</v>
      </c>
      <c r="M870" s="7">
        <f>VLOOKUP(A870, sales!A:F, 4,FALSE)</f>
        <v>107</v>
      </c>
      <c r="N870" s="7">
        <f>VLOOKUP(A870, sales!A:F, 5,FALSE)</f>
        <v>3</v>
      </c>
      <c r="O870" s="5">
        <f>VLOOKUP(K870, orders!A:I, 1,FALSE)</f>
        <v>179</v>
      </c>
      <c r="P870" s="7">
        <f>VLOOKUP(K870, orders!A:I, 2,FALSE)</f>
        <v>161</v>
      </c>
      <c r="Q870" s="7">
        <f>VLOOKUP(K870, orders!A:I, 3,FALSE)</f>
        <v>52081</v>
      </c>
      <c r="R870" s="10">
        <f>VLOOKUP(K870, orders!A:I, 4,FALSE)</f>
        <v>44357</v>
      </c>
      <c r="S870" s="11">
        <f>VLOOKUP(K870, orders!A:I, 5,FALSE)</f>
        <v>44374</v>
      </c>
      <c r="T870" s="7" t="str">
        <f>VLOOKUP(K870, orders!A:I, 6,FALSE)</f>
        <v>Agender</v>
      </c>
      <c r="U870" s="7">
        <f>VLOOKUP(K870, orders!A:I, 7,FALSE)</f>
        <v>29</v>
      </c>
      <c r="V870" s="7" t="str">
        <f>VLOOKUP(K870, orders!A:I, 8,FALSE)</f>
        <v>Western Australia</v>
      </c>
      <c r="W870" s="5">
        <f>VLOOKUP(P870, customers!A:D, 1, FALSE)</f>
        <v>161</v>
      </c>
      <c r="X870" s="7" t="str">
        <f>VLOOKUP(P870, customers!A:D, 2, FALSE)</f>
        <v>Katalin Tellesson</v>
      </c>
      <c r="Y870" s="7"/>
    </row>
    <row r="871" spans="1:25">
      <c r="A871" s="2">
        <v>869</v>
      </c>
      <c r="B871" s="2" t="s">
        <v>3898</v>
      </c>
      <c r="C871" s="2" t="s">
        <v>3899</v>
      </c>
      <c r="D871" s="2" t="s">
        <v>3032</v>
      </c>
      <c r="E871" s="2" t="s">
        <v>3058</v>
      </c>
      <c r="F871" s="2">
        <v>100</v>
      </c>
      <c r="G871" s="2">
        <v>78</v>
      </c>
      <c r="H871" s="2" t="s">
        <v>3929</v>
      </c>
      <c r="I871" s="6">
        <f>VLOOKUP(A871, sales!A:F, 6,FALSE)</f>
        <v>312</v>
      </c>
      <c r="J871" s="7">
        <f>VLOOKUP(A871, sales!A:F, 1,FALSE)</f>
        <v>869</v>
      </c>
      <c r="K871" s="7">
        <f>VLOOKUP(A871, sales!A:F, 2,FALSE)</f>
        <v>180</v>
      </c>
      <c r="L871" s="7">
        <f>VLOOKUP(A871, sales!A:F, 3,FALSE)</f>
        <v>50</v>
      </c>
      <c r="M871" s="7">
        <f>VLOOKUP(A871, sales!A:F, 4,FALSE)</f>
        <v>104</v>
      </c>
      <c r="N871" s="7">
        <f>VLOOKUP(A871, sales!A:F, 5,FALSE)</f>
        <v>3</v>
      </c>
      <c r="O871" s="5">
        <f>VLOOKUP(K871, orders!A:I, 1,FALSE)</f>
        <v>180</v>
      </c>
      <c r="P871" s="7">
        <f>VLOOKUP(K871, orders!A:I, 2,FALSE)</f>
        <v>469</v>
      </c>
      <c r="Q871" s="7">
        <f>VLOOKUP(K871, orders!A:I, 3,FALSE)</f>
        <v>14617</v>
      </c>
      <c r="R871" s="10">
        <f>VLOOKUP(K871, orders!A:I, 4,FALSE)</f>
        <v>44345</v>
      </c>
      <c r="S871" s="11">
        <f>VLOOKUP(K871, orders!A:I, 5,FALSE)</f>
        <v>44369</v>
      </c>
      <c r="T871" s="7" t="str">
        <f>VLOOKUP(K871, orders!A:I, 6,FALSE)</f>
        <v>Female</v>
      </c>
      <c r="U871" s="7">
        <f>VLOOKUP(K871, orders!A:I, 7,FALSE)</f>
        <v>78</v>
      </c>
      <c r="V871" s="7" t="str">
        <f>VLOOKUP(K871, orders!A:I, 8,FALSE)</f>
        <v>New South Wales</v>
      </c>
      <c r="W871" s="5">
        <f>VLOOKUP(P871, customers!A:D, 1, FALSE)</f>
        <v>469</v>
      </c>
      <c r="X871" s="7" t="str">
        <f>VLOOKUP(P871, customers!A:D, 2, FALSE)</f>
        <v>Faber Purcell</v>
      </c>
      <c r="Y871" s="7"/>
    </row>
    <row r="872" spans="1:25">
      <c r="A872" s="2">
        <v>870</v>
      </c>
      <c r="B872" s="2" t="s">
        <v>3898</v>
      </c>
      <c r="C872" s="2" t="s">
        <v>3899</v>
      </c>
      <c r="D872" s="2" t="s">
        <v>3023</v>
      </c>
      <c r="E872" s="2" t="s">
        <v>3064</v>
      </c>
      <c r="F872" s="2">
        <v>100</v>
      </c>
      <c r="G872" s="2">
        <v>72</v>
      </c>
      <c r="H872" s="2" t="s">
        <v>3930</v>
      </c>
      <c r="I872" s="6">
        <f>VLOOKUP(A872, sales!A:F, 6,FALSE)</f>
        <v>99</v>
      </c>
      <c r="J872" s="7">
        <f>VLOOKUP(A872, sales!A:F, 1,FALSE)</f>
        <v>870</v>
      </c>
      <c r="K872" s="7">
        <f>VLOOKUP(A872, sales!A:F, 2,FALSE)</f>
        <v>180</v>
      </c>
      <c r="L872" s="7">
        <f>VLOOKUP(A872, sales!A:F, 3,FALSE)</f>
        <v>1184</v>
      </c>
      <c r="M872" s="7">
        <f>VLOOKUP(A872, sales!A:F, 4,FALSE)</f>
        <v>99</v>
      </c>
      <c r="N872" s="7">
        <f>VLOOKUP(A872, sales!A:F, 5,FALSE)</f>
        <v>1</v>
      </c>
      <c r="O872" s="5">
        <f>VLOOKUP(K872, orders!A:I, 1,FALSE)</f>
        <v>180</v>
      </c>
      <c r="P872" s="7">
        <f>VLOOKUP(K872, orders!A:I, 2,FALSE)</f>
        <v>469</v>
      </c>
      <c r="Q872" s="7">
        <f>VLOOKUP(K872, orders!A:I, 3,FALSE)</f>
        <v>14617</v>
      </c>
      <c r="R872" s="10">
        <f>VLOOKUP(K872, orders!A:I, 4,FALSE)</f>
        <v>44345</v>
      </c>
      <c r="S872" s="11">
        <f>VLOOKUP(K872, orders!A:I, 5,FALSE)</f>
        <v>44369</v>
      </c>
      <c r="T872" s="7" t="str">
        <f>VLOOKUP(K872, orders!A:I, 6,FALSE)</f>
        <v>Female</v>
      </c>
      <c r="U872" s="7">
        <f>VLOOKUP(K872, orders!A:I, 7,FALSE)</f>
        <v>78</v>
      </c>
      <c r="V872" s="7" t="str">
        <f>VLOOKUP(K872, orders!A:I, 8,FALSE)</f>
        <v>New South Wales</v>
      </c>
      <c r="W872" s="5">
        <f>VLOOKUP(P872, customers!A:D, 1, FALSE)</f>
        <v>469</v>
      </c>
      <c r="X872" s="7" t="str">
        <f>VLOOKUP(P872, customers!A:D, 2, FALSE)</f>
        <v>Faber Purcell</v>
      </c>
      <c r="Y872" s="7"/>
    </row>
    <row r="873" spans="1:25">
      <c r="A873" s="2">
        <v>871</v>
      </c>
      <c r="B873" s="2" t="s">
        <v>3898</v>
      </c>
      <c r="C873" s="2" t="s">
        <v>3899</v>
      </c>
      <c r="D873" s="2" t="s">
        <v>3026</v>
      </c>
      <c r="E873" s="2" t="s">
        <v>3064</v>
      </c>
      <c r="F873" s="2">
        <v>100</v>
      </c>
      <c r="G873" s="2">
        <v>64</v>
      </c>
      <c r="H873" s="2" t="s">
        <v>3931</v>
      </c>
      <c r="I873" s="6">
        <f>VLOOKUP(A873, sales!A:F, 6,FALSE)</f>
        <v>112</v>
      </c>
      <c r="J873" s="7">
        <f>VLOOKUP(A873, sales!A:F, 1,FALSE)</f>
        <v>871</v>
      </c>
      <c r="K873" s="7">
        <f>VLOOKUP(A873, sales!A:F, 2,FALSE)</f>
        <v>180</v>
      </c>
      <c r="L873" s="7">
        <f>VLOOKUP(A873, sales!A:F, 3,FALSE)</f>
        <v>1245</v>
      </c>
      <c r="M873" s="7">
        <f>VLOOKUP(A873, sales!A:F, 4,FALSE)</f>
        <v>112</v>
      </c>
      <c r="N873" s="7">
        <f>VLOOKUP(A873, sales!A:F, 5,FALSE)</f>
        <v>1</v>
      </c>
      <c r="O873" s="5">
        <f>VLOOKUP(K873, orders!A:I, 1,FALSE)</f>
        <v>180</v>
      </c>
      <c r="P873" s="7">
        <f>VLOOKUP(K873, orders!A:I, 2,FALSE)</f>
        <v>469</v>
      </c>
      <c r="Q873" s="7">
        <f>VLOOKUP(K873, orders!A:I, 3,FALSE)</f>
        <v>14617</v>
      </c>
      <c r="R873" s="10">
        <f>VLOOKUP(K873, orders!A:I, 4,FALSE)</f>
        <v>44345</v>
      </c>
      <c r="S873" s="11">
        <f>VLOOKUP(K873, orders!A:I, 5,FALSE)</f>
        <v>44369</v>
      </c>
      <c r="T873" s="7" t="str">
        <f>VLOOKUP(K873, orders!A:I, 6,FALSE)</f>
        <v>Female</v>
      </c>
      <c r="U873" s="7">
        <f>VLOOKUP(K873, orders!A:I, 7,FALSE)</f>
        <v>78</v>
      </c>
      <c r="V873" s="7" t="str">
        <f>VLOOKUP(K873, orders!A:I, 8,FALSE)</f>
        <v>New South Wales</v>
      </c>
      <c r="W873" s="5">
        <f>VLOOKUP(P873, customers!A:D, 1, FALSE)</f>
        <v>469</v>
      </c>
      <c r="X873" s="7" t="str">
        <f>VLOOKUP(P873, customers!A:D, 2, FALSE)</f>
        <v>Faber Purcell</v>
      </c>
      <c r="Y873" s="7"/>
    </row>
    <row r="874" spans="1:25">
      <c r="A874" s="2">
        <v>872</v>
      </c>
      <c r="B874" s="2" t="s">
        <v>3898</v>
      </c>
      <c r="C874" s="2" t="s">
        <v>3899</v>
      </c>
      <c r="D874" s="2" t="s">
        <v>3028</v>
      </c>
      <c r="E874" s="2" t="s">
        <v>3064</v>
      </c>
      <c r="F874" s="2">
        <v>100</v>
      </c>
      <c r="G874" s="2">
        <v>54</v>
      </c>
      <c r="H874" s="2" t="s">
        <v>3932</v>
      </c>
      <c r="I874" s="6">
        <f>VLOOKUP(A874, sales!A:F, 6,FALSE)</f>
        <v>186</v>
      </c>
      <c r="J874" s="7">
        <f>VLOOKUP(A874, sales!A:F, 1,FALSE)</f>
        <v>872</v>
      </c>
      <c r="K874" s="7">
        <f>VLOOKUP(A874, sales!A:F, 2,FALSE)</f>
        <v>180</v>
      </c>
      <c r="L874" s="7">
        <f>VLOOKUP(A874, sales!A:F, 3,FALSE)</f>
        <v>1058</v>
      </c>
      <c r="M874" s="7">
        <f>VLOOKUP(A874, sales!A:F, 4,FALSE)</f>
        <v>93</v>
      </c>
      <c r="N874" s="7">
        <f>VLOOKUP(A874, sales!A:F, 5,FALSE)</f>
        <v>2</v>
      </c>
      <c r="O874" s="5">
        <f>VLOOKUP(K874, orders!A:I, 1,FALSE)</f>
        <v>180</v>
      </c>
      <c r="P874" s="7">
        <f>VLOOKUP(K874, orders!A:I, 2,FALSE)</f>
        <v>469</v>
      </c>
      <c r="Q874" s="7">
        <f>VLOOKUP(K874, orders!A:I, 3,FALSE)</f>
        <v>14617</v>
      </c>
      <c r="R874" s="10">
        <f>VLOOKUP(K874, orders!A:I, 4,FALSE)</f>
        <v>44345</v>
      </c>
      <c r="S874" s="11">
        <f>VLOOKUP(K874, orders!A:I, 5,FALSE)</f>
        <v>44369</v>
      </c>
      <c r="T874" s="7" t="str">
        <f>VLOOKUP(K874, orders!A:I, 6,FALSE)</f>
        <v>Female</v>
      </c>
      <c r="U874" s="7">
        <f>VLOOKUP(K874, orders!A:I, 7,FALSE)</f>
        <v>78</v>
      </c>
      <c r="V874" s="7" t="str">
        <f>VLOOKUP(K874, orders!A:I, 8,FALSE)</f>
        <v>New South Wales</v>
      </c>
      <c r="W874" s="5">
        <f>VLOOKUP(P874, customers!A:D, 1, FALSE)</f>
        <v>469</v>
      </c>
      <c r="X874" s="7" t="str">
        <f>VLOOKUP(P874, customers!A:D, 2, FALSE)</f>
        <v>Faber Purcell</v>
      </c>
      <c r="Y874" s="7"/>
    </row>
    <row r="875" spans="1:25">
      <c r="A875" s="2">
        <v>873</v>
      </c>
      <c r="B875" s="2" t="s">
        <v>3898</v>
      </c>
      <c r="C875" s="2" t="s">
        <v>3899</v>
      </c>
      <c r="D875" s="2" t="s">
        <v>3030</v>
      </c>
      <c r="E875" s="2" t="s">
        <v>3064</v>
      </c>
      <c r="F875" s="2">
        <v>100</v>
      </c>
      <c r="G875" s="2">
        <v>62</v>
      </c>
      <c r="H875" s="2" t="s">
        <v>3933</v>
      </c>
      <c r="I875" s="6">
        <f>VLOOKUP(A875, sales!A:F, 6,FALSE)</f>
        <v>93</v>
      </c>
      <c r="J875" s="7">
        <f>VLOOKUP(A875, sales!A:F, 1,FALSE)</f>
        <v>873</v>
      </c>
      <c r="K875" s="7">
        <f>VLOOKUP(A875, sales!A:F, 2,FALSE)</f>
        <v>180</v>
      </c>
      <c r="L875" s="7">
        <f>VLOOKUP(A875, sales!A:F, 3,FALSE)</f>
        <v>1054</v>
      </c>
      <c r="M875" s="7">
        <f>VLOOKUP(A875, sales!A:F, 4,FALSE)</f>
        <v>93</v>
      </c>
      <c r="N875" s="7">
        <f>VLOOKUP(A875, sales!A:F, 5,FALSE)</f>
        <v>1</v>
      </c>
      <c r="O875" s="5">
        <f>VLOOKUP(K875, orders!A:I, 1,FALSE)</f>
        <v>180</v>
      </c>
      <c r="P875" s="7">
        <f>VLOOKUP(K875, orders!A:I, 2,FALSE)</f>
        <v>469</v>
      </c>
      <c r="Q875" s="7">
        <f>VLOOKUP(K875, orders!A:I, 3,FALSE)</f>
        <v>14617</v>
      </c>
      <c r="R875" s="10">
        <f>VLOOKUP(K875, orders!A:I, 4,FALSE)</f>
        <v>44345</v>
      </c>
      <c r="S875" s="11">
        <f>VLOOKUP(K875, orders!A:I, 5,FALSE)</f>
        <v>44369</v>
      </c>
      <c r="T875" s="7" t="str">
        <f>VLOOKUP(K875, orders!A:I, 6,FALSE)</f>
        <v>Female</v>
      </c>
      <c r="U875" s="7">
        <f>VLOOKUP(K875, orders!A:I, 7,FALSE)</f>
        <v>78</v>
      </c>
      <c r="V875" s="7" t="str">
        <f>VLOOKUP(K875, orders!A:I, 8,FALSE)</f>
        <v>New South Wales</v>
      </c>
      <c r="W875" s="5">
        <f>VLOOKUP(P875, customers!A:D, 1, FALSE)</f>
        <v>469</v>
      </c>
      <c r="X875" s="7" t="str">
        <f>VLOOKUP(P875, customers!A:D, 2, FALSE)</f>
        <v>Faber Purcell</v>
      </c>
      <c r="Y875" s="7"/>
    </row>
    <row r="876" spans="1:25">
      <c r="A876" s="2">
        <v>874</v>
      </c>
      <c r="B876" s="2" t="s">
        <v>3898</v>
      </c>
      <c r="C876" s="2" t="s">
        <v>3899</v>
      </c>
      <c r="D876" s="2" t="s">
        <v>3032</v>
      </c>
      <c r="E876" s="2" t="s">
        <v>3064</v>
      </c>
      <c r="F876" s="2">
        <v>100</v>
      </c>
      <c r="G876" s="2">
        <v>77</v>
      </c>
      <c r="H876" s="2" t="s">
        <v>3934</v>
      </c>
      <c r="I876" s="6">
        <f>VLOOKUP(A876, sales!A:F, 6,FALSE)</f>
        <v>95</v>
      </c>
      <c r="J876" s="7">
        <f>VLOOKUP(A876, sales!A:F, 1,FALSE)</f>
        <v>874</v>
      </c>
      <c r="K876" s="7">
        <f>VLOOKUP(A876, sales!A:F, 2,FALSE)</f>
        <v>180</v>
      </c>
      <c r="L876" s="7">
        <f>VLOOKUP(A876, sales!A:F, 3,FALSE)</f>
        <v>272</v>
      </c>
      <c r="M876" s="7">
        <f>VLOOKUP(A876, sales!A:F, 4,FALSE)</f>
        <v>95</v>
      </c>
      <c r="N876" s="7">
        <f>VLOOKUP(A876, sales!A:F, 5,FALSE)</f>
        <v>1</v>
      </c>
      <c r="O876" s="5">
        <f>VLOOKUP(K876, orders!A:I, 1,FALSE)</f>
        <v>180</v>
      </c>
      <c r="P876" s="7">
        <f>VLOOKUP(K876, orders!A:I, 2,FALSE)</f>
        <v>469</v>
      </c>
      <c r="Q876" s="7">
        <f>VLOOKUP(K876, orders!A:I, 3,FALSE)</f>
        <v>14617</v>
      </c>
      <c r="R876" s="10">
        <f>VLOOKUP(K876, orders!A:I, 4,FALSE)</f>
        <v>44345</v>
      </c>
      <c r="S876" s="11">
        <f>VLOOKUP(K876, orders!A:I, 5,FALSE)</f>
        <v>44369</v>
      </c>
      <c r="T876" s="7" t="str">
        <f>VLOOKUP(K876, orders!A:I, 6,FALSE)</f>
        <v>Female</v>
      </c>
      <c r="U876" s="7">
        <f>VLOOKUP(K876, orders!A:I, 7,FALSE)</f>
        <v>78</v>
      </c>
      <c r="V876" s="7" t="str">
        <f>VLOOKUP(K876, orders!A:I, 8,FALSE)</f>
        <v>New South Wales</v>
      </c>
      <c r="W876" s="5">
        <f>VLOOKUP(P876, customers!A:D, 1, FALSE)</f>
        <v>469</v>
      </c>
      <c r="X876" s="7" t="str">
        <f>VLOOKUP(P876, customers!A:D, 2, FALSE)</f>
        <v>Faber Purcell</v>
      </c>
      <c r="Y876" s="7"/>
    </row>
    <row r="877" spans="1:25">
      <c r="A877" s="2">
        <v>875</v>
      </c>
      <c r="B877" s="2" t="s">
        <v>3898</v>
      </c>
      <c r="C877" s="2" t="s">
        <v>3935</v>
      </c>
      <c r="D877" s="2" t="s">
        <v>3023</v>
      </c>
      <c r="E877" s="2" t="s">
        <v>3024</v>
      </c>
      <c r="F877" s="2">
        <v>113</v>
      </c>
      <c r="G877" s="2">
        <v>63</v>
      </c>
      <c r="H877" s="2" t="s">
        <v>3936</v>
      </c>
      <c r="I877" s="6">
        <f>VLOOKUP(A877, sales!A:F, 6,FALSE)</f>
        <v>118</v>
      </c>
      <c r="J877" s="7">
        <f>VLOOKUP(A877, sales!A:F, 1,FALSE)</f>
        <v>875</v>
      </c>
      <c r="K877" s="7">
        <f>VLOOKUP(A877, sales!A:F, 2,FALSE)</f>
        <v>181</v>
      </c>
      <c r="L877" s="7">
        <f>VLOOKUP(A877, sales!A:F, 3,FALSE)</f>
        <v>463</v>
      </c>
      <c r="M877" s="7">
        <f>VLOOKUP(A877, sales!A:F, 4,FALSE)</f>
        <v>118</v>
      </c>
      <c r="N877" s="7">
        <f>VLOOKUP(A877, sales!A:F, 5,FALSE)</f>
        <v>1</v>
      </c>
      <c r="O877" s="5">
        <f>VLOOKUP(K877, orders!A:I, 1,FALSE)</f>
        <v>181</v>
      </c>
      <c r="P877" s="7">
        <f>VLOOKUP(K877, orders!A:I, 2,FALSE)</f>
        <v>241</v>
      </c>
      <c r="Q877" s="7">
        <f>VLOOKUP(K877, orders!A:I, 3,FALSE)</f>
        <v>23142</v>
      </c>
      <c r="R877" s="10">
        <f>VLOOKUP(K877, orders!A:I, 4,FALSE)</f>
        <v>44225</v>
      </c>
      <c r="S877" s="11">
        <f>VLOOKUP(K877, orders!A:I, 5,FALSE)</f>
        <v>44240</v>
      </c>
      <c r="T877" s="7" t="str">
        <f>VLOOKUP(K877, orders!A:I, 6,FALSE)</f>
        <v>Bigender</v>
      </c>
      <c r="U877" s="7">
        <f>VLOOKUP(K877, orders!A:I, 7,FALSE)</f>
        <v>61</v>
      </c>
      <c r="V877" s="7" t="str">
        <f>VLOOKUP(K877, orders!A:I, 8,FALSE)</f>
        <v>Queensland</v>
      </c>
      <c r="W877" s="5">
        <f>VLOOKUP(P877, customers!A:D, 1, FALSE)</f>
        <v>241</v>
      </c>
      <c r="X877" s="7" t="str">
        <f>VLOOKUP(P877, customers!A:D, 2, FALSE)</f>
        <v>Valentine Marley</v>
      </c>
      <c r="Y877" s="7"/>
    </row>
    <row r="878" spans="1:25">
      <c r="A878" s="2">
        <v>876</v>
      </c>
      <c r="B878" s="2" t="s">
        <v>3898</v>
      </c>
      <c r="C878" s="2" t="s">
        <v>3935</v>
      </c>
      <c r="D878" s="2" t="s">
        <v>3026</v>
      </c>
      <c r="E878" s="2" t="s">
        <v>3024</v>
      </c>
      <c r="F878" s="2">
        <v>113</v>
      </c>
      <c r="G878" s="2">
        <v>67</v>
      </c>
      <c r="H878" s="2" t="s">
        <v>3937</v>
      </c>
      <c r="I878" s="6">
        <f>VLOOKUP(A878, sales!A:F, 6,FALSE)</f>
        <v>306</v>
      </c>
      <c r="J878" s="7">
        <f>VLOOKUP(A878, sales!A:F, 1,FALSE)</f>
        <v>876</v>
      </c>
      <c r="K878" s="7">
        <f>VLOOKUP(A878, sales!A:F, 2,FALSE)</f>
        <v>181</v>
      </c>
      <c r="L878" s="7">
        <f>VLOOKUP(A878, sales!A:F, 3,FALSE)</f>
        <v>506</v>
      </c>
      <c r="M878" s="7">
        <f>VLOOKUP(A878, sales!A:F, 4,FALSE)</f>
        <v>102</v>
      </c>
      <c r="N878" s="7">
        <f>VLOOKUP(A878, sales!A:F, 5,FALSE)</f>
        <v>3</v>
      </c>
      <c r="O878" s="5">
        <f>VLOOKUP(K878, orders!A:I, 1,FALSE)</f>
        <v>181</v>
      </c>
      <c r="P878" s="7">
        <f>VLOOKUP(K878, orders!A:I, 2,FALSE)</f>
        <v>241</v>
      </c>
      <c r="Q878" s="7">
        <f>VLOOKUP(K878, orders!A:I, 3,FALSE)</f>
        <v>23142</v>
      </c>
      <c r="R878" s="10">
        <f>VLOOKUP(K878, orders!A:I, 4,FALSE)</f>
        <v>44225</v>
      </c>
      <c r="S878" s="11">
        <f>VLOOKUP(K878, orders!A:I, 5,FALSE)</f>
        <v>44240</v>
      </c>
      <c r="T878" s="7" t="str">
        <f>VLOOKUP(K878, orders!A:I, 6,FALSE)</f>
        <v>Bigender</v>
      </c>
      <c r="U878" s="7">
        <f>VLOOKUP(K878, orders!A:I, 7,FALSE)</f>
        <v>61</v>
      </c>
      <c r="V878" s="7" t="str">
        <f>VLOOKUP(K878, orders!A:I, 8,FALSE)</f>
        <v>Queensland</v>
      </c>
      <c r="W878" s="5">
        <f>VLOOKUP(P878, customers!A:D, 1, FALSE)</f>
        <v>241</v>
      </c>
      <c r="X878" s="7" t="str">
        <f>VLOOKUP(P878, customers!A:D, 2, FALSE)</f>
        <v>Valentine Marley</v>
      </c>
      <c r="Y878" s="7"/>
    </row>
    <row r="879" spans="1:25">
      <c r="A879" s="2">
        <v>877</v>
      </c>
      <c r="B879" s="2" t="s">
        <v>3898</v>
      </c>
      <c r="C879" s="2" t="s">
        <v>3935</v>
      </c>
      <c r="D879" s="2" t="s">
        <v>3028</v>
      </c>
      <c r="E879" s="2" t="s">
        <v>3024</v>
      </c>
      <c r="F879" s="2">
        <v>113</v>
      </c>
      <c r="G879" s="2">
        <v>68</v>
      </c>
      <c r="H879" s="2" t="s">
        <v>3938</v>
      </c>
      <c r="I879" s="6">
        <f>VLOOKUP(A879, sales!A:F, 6,FALSE)</f>
        <v>226</v>
      </c>
      <c r="J879" s="7">
        <f>VLOOKUP(A879, sales!A:F, 1,FALSE)</f>
        <v>877</v>
      </c>
      <c r="K879" s="7">
        <f>VLOOKUP(A879, sales!A:F, 2,FALSE)</f>
        <v>182</v>
      </c>
      <c r="L879" s="7">
        <f>VLOOKUP(A879, sales!A:F, 3,FALSE)</f>
        <v>852</v>
      </c>
      <c r="M879" s="7">
        <f>VLOOKUP(A879, sales!A:F, 4,FALSE)</f>
        <v>113</v>
      </c>
      <c r="N879" s="7">
        <f>VLOOKUP(A879, sales!A:F, 5,FALSE)</f>
        <v>2</v>
      </c>
      <c r="O879" s="5">
        <f>VLOOKUP(K879, orders!A:I, 1,FALSE)</f>
        <v>182</v>
      </c>
      <c r="P879" s="7">
        <f>VLOOKUP(K879, orders!A:I, 2,FALSE)</f>
        <v>461</v>
      </c>
      <c r="Q879" s="7">
        <f>VLOOKUP(K879, orders!A:I, 3,FALSE)</f>
        <v>33720</v>
      </c>
      <c r="R879" s="10">
        <f>VLOOKUP(K879, orders!A:I, 4,FALSE)</f>
        <v>44249</v>
      </c>
      <c r="S879" s="11">
        <f>VLOOKUP(K879, orders!A:I, 5,FALSE)</f>
        <v>44259</v>
      </c>
      <c r="T879" s="7" t="str">
        <f>VLOOKUP(K879, orders!A:I, 6,FALSE)</f>
        <v>Female</v>
      </c>
      <c r="U879" s="7">
        <f>VLOOKUP(K879, orders!A:I, 7,FALSE)</f>
        <v>54</v>
      </c>
      <c r="V879" s="7" t="str">
        <f>VLOOKUP(K879, orders!A:I, 8,FALSE)</f>
        <v>Australian Capital Territory</v>
      </c>
      <c r="W879" s="5">
        <f>VLOOKUP(P879, customers!A:D, 1, FALSE)</f>
        <v>461</v>
      </c>
      <c r="X879" s="7" t="str">
        <f>VLOOKUP(P879, customers!A:D, 2, FALSE)</f>
        <v>Alina Strotton</v>
      </c>
      <c r="Y879" s="7"/>
    </row>
    <row r="880" spans="1:25">
      <c r="A880" s="2">
        <v>878</v>
      </c>
      <c r="B880" s="2" t="s">
        <v>3898</v>
      </c>
      <c r="C880" s="2" t="s">
        <v>3935</v>
      </c>
      <c r="D880" s="2" t="s">
        <v>3030</v>
      </c>
      <c r="E880" s="2" t="s">
        <v>3024</v>
      </c>
      <c r="F880" s="2">
        <v>113</v>
      </c>
      <c r="G880" s="2">
        <v>53</v>
      </c>
      <c r="H880" s="2" t="s">
        <v>3939</v>
      </c>
      <c r="I880" s="6">
        <f>VLOOKUP(A880, sales!A:F, 6,FALSE)</f>
        <v>238</v>
      </c>
      <c r="J880" s="7">
        <f>VLOOKUP(A880, sales!A:F, 1,FALSE)</f>
        <v>878</v>
      </c>
      <c r="K880" s="7">
        <f>VLOOKUP(A880, sales!A:F, 2,FALSE)</f>
        <v>182</v>
      </c>
      <c r="L880" s="7">
        <f>VLOOKUP(A880, sales!A:F, 3,FALSE)</f>
        <v>408</v>
      </c>
      <c r="M880" s="7">
        <f>VLOOKUP(A880, sales!A:F, 4,FALSE)</f>
        <v>119</v>
      </c>
      <c r="N880" s="7">
        <f>VLOOKUP(A880, sales!A:F, 5,FALSE)</f>
        <v>2</v>
      </c>
      <c r="O880" s="5">
        <f>VLOOKUP(K880, orders!A:I, 1,FALSE)</f>
        <v>182</v>
      </c>
      <c r="P880" s="7">
        <f>VLOOKUP(K880, orders!A:I, 2,FALSE)</f>
        <v>461</v>
      </c>
      <c r="Q880" s="7">
        <f>VLOOKUP(K880, orders!A:I, 3,FALSE)</f>
        <v>33720</v>
      </c>
      <c r="R880" s="10">
        <f>VLOOKUP(K880, orders!A:I, 4,FALSE)</f>
        <v>44249</v>
      </c>
      <c r="S880" s="11">
        <f>VLOOKUP(K880, orders!A:I, 5,FALSE)</f>
        <v>44259</v>
      </c>
      <c r="T880" s="7" t="str">
        <f>VLOOKUP(K880, orders!A:I, 6,FALSE)</f>
        <v>Female</v>
      </c>
      <c r="U880" s="7">
        <f>VLOOKUP(K880, orders!A:I, 7,FALSE)</f>
        <v>54</v>
      </c>
      <c r="V880" s="7" t="str">
        <f>VLOOKUP(K880, orders!A:I, 8,FALSE)</f>
        <v>Australian Capital Territory</v>
      </c>
      <c r="W880" s="5">
        <f>VLOOKUP(P880, customers!A:D, 1, FALSE)</f>
        <v>461</v>
      </c>
      <c r="X880" s="7" t="str">
        <f>VLOOKUP(P880, customers!A:D, 2, FALSE)</f>
        <v>Alina Strotton</v>
      </c>
      <c r="Y880" s="7"/>
    </row>
    <row r="881" spans="1:25">
      <c r="A881" s="2">
        <v>879</v>
      </c>
      <c r="B881" s="2" t="s">
        <v>3898</v>
      </c>
      <c r="C881" s="2" t="s">
        <v>3935</v>
      </c>
      <c r="D881" s="2" t="s">
        <v>3032</v>
      </c>
      <c r="E881" s="2" t="s">
        <v>3024</v>
      </c>
      <c r="F881" s="2">
        <v>113</v>
      </c>
      <c r="G881" s="2">
        <v>80</v>
      </c>
      <c r="H881" s="2" t="s">
        <v>3940</v>
      </c>
      <c r="I881" s="6">
        <f>VLOOKUP(A881, sales!A:F, 6,FALSE)</f>
        <v>200</v>
      </c>
      <c r="J881" s="7">
        <f>VLOOKUP(A881, sales!A:F, 1,FALSE)</f>
        <v>879</v>
      </c>
      <c r="K881" s="7">
        <f>VLOOKUP(A881, sales!A:F, 2,FALSE)</f>
        <v>182</v>
      </c>
      <c r="L881" s="7">
        <f>VLOOKUP(A881, sales!A:F, 3,FALSE)</f>
        <v>578</v>
      </c>
      <c r="M881" s="7">
        <f>VLOOKUP(A881, sales!A:F, 4,FALSE)</f>
        <v>100</v>
      </c>
      <c r="N881" s="7">
        <f>VLOOKUP(A881, sales!A:F, 5,FALSE)</f>
        <v>2</v>
      </c>
      <c r="O881" s="5">
        <f>VLOOKUP(K881, orders!A:I, 1,FALSE)</f>
        <v>182</v>
      </c>
      <c r="P881" s="7">
        <f>VLOOKUP(K881, orders!A:I, 2,FALSE)</f>
        <v>461</v>
      </c>
      <c r="Q881" s="7">
        <f>VLOOKUP(K881, orders!A:I, 3,FALSE)</f>
        <v>33720</v>
      </c>
      <c r="R881" s="10">
        <f>VLOOKUP(K881, orders!A:I, 4,FALSE)</f>
        <v>44249</v>
      </c>
      <c r="S881" s="11">
        <f>VLOOKUP(K881, orders!A:I, 5,FALSE)</f>
        <v>44259</v>
      </c>
      <c r="T881" s="7" t="str">
        <f>VLOOKUP(K881, orders!A:I, 6,FALSE)</f>
        <v>Female</v>
      </c>
      <c r="U881" s="7">
        <f>VLOOKUP(K881, orders!A:I, 7,FALSE)</f>
        <v>54</v>
      </c>
      <c r="V881" s="7" t="str">
        <f>VLOOKUP(K881, orders!A:I, 8,FALSE)</f>
        <v>Australian Capital Territory</v>
      </c>
      <c r="W881" s="5">
        <f>VLOOKUP(P881, customers!A:D, 1, FALSE)</f>
        <v>461</v>
      </c>
      <c r="X881" s="7" t="str">
        <f>VLOOKUP(P881, customers!A:D, 2, FALSE)</f>
        <v>Alina Strotton</v>
      </c>
      <c r="Y881" s="7"/>
    </row>
    <row r="882" spans="1:25">
      <c r="A882" s="2">
        <v>880</v>
      </c>
      <c r="B882" s="2" t="s">
        <v>3898</v>
      </c>
      <c r="C882" s="2" t="s">
        <v>3935</v>
      </c>
      <c r="D882" s="2" t="s">
        <v>3023</v>
      </c>
      <c r="E882" s="2" t="s">
        <v>3034</v>
      </c>
      <c r="F882" s="2">
        <v>113</v>
      </c>
      <c r="G882" s="2">
        <v>70</v>
      </c>
      <c r="H882" s="2" t="s">
        <v>3941</v>
      </c>
      <c r="I882" s="6">
        <f>VLOOKUP(A882, sales!A:F, 6,FALSE)</f>
        <v>339</v>
      </c>
      <c r="J882" s="7">
        <f>VLOOKUP(A882, sales!A:F, 1,FALSE)</f>
        <v>880</v>
      </c>
      <c r="K882" s="7">
        <f>VLOOKUP(A882, sales!A:F, 2,FALSE)</f>
        <v>182</v>
      </c>
      <c r="L882" s="7">
        <f>VLOOKUP(A882, sales!A:F, 3,FALSE)</f>
        <v>858</v>
      </c>
      <c r="M882" s="7">
        <f>VLOOKUP(A882, sales!A:F, 4,FALSE)</f>
        <v>113</v>
      </c>
      <c r="N882" s="7">
        <f>VLOOKUP(A882, sales!A:F, 5,FALSE)</f>
        <v>3</v>
      </c>
      <c r="O882" s="5">
        <f>VLOOKUP(K882, orders!A:I, 1,FALSE)</f>
        <v>182</v>
      </c>
      <c r="P882" s="7">
        <f>VLOOKUP(K882, orders!A:I, 2,FALSE)</f>
        <v>461</v>
      </c>
      <c r="Q882" s="7">
        <f>VLOOKUP(K882, orders!A:I, 3,FALSE)</f>
        <v>33720</v>
      </c>
      <c r="R882" s="10">
        <f>VLOOKUP(K882, orders!A:I, 4,FALSE)</f>
        <v>44249</v>
      </c>
      <c r="S882" s="11">
        <f>VLOOKUP(K882, orders!A:I, 5,FALSE)</f>
        <v>44259</v>
      </c>
      <c r="T882" s="7" t="str">
        <f>VLOOKUP(K882, orders!A:I, 6,FALSE)</f>
        <v>Female</v>
      </c>
      <c r="U882" s="7">
        <f>VLOOKUP(K882, orders!A:I, 7,FALSE)</f>
        <v>54</v>
      </c>
      <c r="V882" s="7" t="str">
        <f>VLOOKUP(K882, orders!A:I, 8,FALSE)</f>
        <v>Australian Capital Territory</v>
      </c>
      <c r="W882" s="5">
        <f>VLOOKUP(P882, customers!A:D, 1, FALSE)</f>
        <v>461</v>
      </c>
      <c r="X882" s="7" t="str">
        <f>VLOOKUP(P882, customers!A:D, 2, FALSE)</f>
        <v>Alina Strotton</v>
      </c>
      <c r="Y882" s="7"/>
    </row>
    <row r="883" spans="1:25">
      <c r="A883" s="2">
        <v>881</v>
      </c>
      <c r="B883" s="2" t="s">
        <v>3898</v>
      </c>
      <c r="C883" s="2" t="s">
        <v>3935</v>
      </c>
      <c r="D883" s="2" t="s">
        <v>3026</v>
      </c>
      <c r="E883" s="2" t="s">
        <v>3034</v>
      </c>
      <c r="F883" s="2">
        <v>113</v>
      </c>
      <c r="G883" s="2">
        <v>59</v>
      </c>
      <c r="H883" s="2" t="s">
        <v>3942</v>
      </c>
      <c r="I883" s="6">
        <f>VLOOKUP(A883, sales!A:F, 6,FALSE)</f>
        <v>109</v>
      </c>
      <c r="J883" s="7">
        <f>VLOOKUP(A883, sales!A:F, 1,FALSE)</f>
        <v>881</v>
      </c>
      <c r="K883" s="7">
        <f>VLOOKUP(A883, sales!A:F, 2,FALSE)</f>
        <v>182</v>
      </c>
      <c r="L883" s="7">
        <f>VLOOKUP(A883, sales!A:F, 3,FALSE)</f>
        <v>756</v>
      </c>
      <c r="M883" s="7">
        <f>VLOOKUP(A883, sales!A:F, 4,FALSE)</f>
        <v>109</v>
      </c>
      <c r="N883" s="7">
        <f>VLOOKUP(A883, sales!A:F, 5,FALSE)</f>
        <v>1</v>
      </c>
      <c r="O883" s="5">
        <f>VLOOKUP(K883, orders!A:I, 1,FALSE)</f>
        <v>182</v>
      </c>
      <c r="P883" s="7">
        <f>VLOOKUP(K883, orders!A:I, 2,FALSE)</f>
        <v>461</v>
      </c>
      <c r="Q883" s="7">
        <f>VLOOKUP(K883, orders!A:I, 3,FALSE)</f>
        <v>33720</v>
      </c>
      <c r="R883" s="10">
        <f>VLOOKUP(K883, orders!A:I, 4,FALSE)</f>
        <v>44249</v>
      </c>
      <c r="S883" s="11">
        <f>VLOOKUP(K883, orders!A:I, 5,FALSE)</f>
        <v>44259</v>
      </c>
      <c r="T883" s="7" t="str">
        <f>VLOOKUP(K883, orders!A:I, 6,FALSE)</f>
        <v>Female</v>
      </c>
      <c r="U883" s="7">
        <f>VLOOKUP(K883, orders!A:I, 7,FALSE)</f>
        <v>54</v>
      </c>
      <c r="V883" s="7" t="str">
        <f>VLOOKUP(K883, orders!A:I, 8,FALSE)</f>
        <v>Australian Capital Territory</v>
      </c>
      <c r="W883" s="5">
        <f>VLOOKUP(P883, customers!A:D, 1, FALSE)</f>
        <v>461</v>
      </c>
      <c r="X883" s="7" t="str">
        <f>VLOOKUP(P883, customers!A:D, 2, FALSE)</f>
        <v>Alina Strotton</v>
      </c>
      <c r="Y883" s="7"/>
    </row>
    <row r="884" spans="1:25">
      <c r="A884" s="2">
        <v>882</v>
      </c>
      <c r="B884" s="2" t="s">
        <v>3898</v>
      </c>
      <c r="C884" s="2" t="s">
        <v>3935</v>
      </c>
      <c r="D884" s="2" t="s">
        <v>3028</v>
      </c>
      <c r="E884" s="2" t="s">
        <v>3034</v>
      </c>
      <c r="F884" s="2">
        <v>113</v>
      </c>
      <c r="G884" s="2">
        <v>53</v>
      </c>
      <c r="H884" s="2" t="s">
        <v>3943</v>
      </c>
      <c r="I884" s="6">
        <f>VLOOKUP(A884, sales!A:F, 6,FALSE)</f>
        <v>98</v>
      </c>
      <c r="J884" s="7">
        <f>VLOOKUP(A884, sales!A:F, 1,FALSE)</f>
        <v>882</v>
      </c>
      <c r="K884" s="7">
        <f>VLOOKUP(A884, sales!A:F, 2,FALSE)</f>
        <v>182</v>
      </c>
      <c r="L884" s="7">
        <f>VLOOKUP(A884, sales!A:F, 3,FALSE)</f>
        <v>525</v>
      </c>
      <c r="M884" s="7">
        <f>VLOOKUP(A884, sales!A:F, 4,FALSE)</f>
        <v>98</v>
      </c>
      <c r="N884" s="7">
        <f>VLOOKUP(A884, sales!A:F, 5,FALSE)</f>
        <v>1</v>
      </c>
      <c r="O884" s="5">
        <f>VLOOKUP(K884, orders!A:I, 1,FALSE)</f>
        <v>182</v>
      </c>
      <c r="P884" s="7">
        <f>VLOOKUP(K884, orders!A:I, 2,FALSE)</f>
        <v>461</v>
      </c>
      <c r="Q884" s="7">
        <f>VLOOKUP(K884, orders!A:I, 3,FALSE)</f>
        <v>33720</v>
      </c>
      <c r="R884" s="10">
        <f>VLOOKUP(K884, orders!A:I, 4,FALSE)</f>
        <v>44249</v>
      </c>
      <c r="S884" s="11">
        <f>VLOOKUP(K884, orders!A:I, 5,FALSE)</f>
        <v>44259</v>
      </c>
      <c r="T884" s="7" t="str">
        <f>VLOOKUP(K884, orders!A:I, 6,FALSE)</f>
        <v>Female</v>
      </c>
      <c r="U884" s="7">
        <f>VLOOKUP(K884, orders!A:I, 7,FALSE)</f>
        <v>54</v>
      </c>
      <c r="V884" s="7" t="str">
        <f>VLOOKUP(K884, orders!A:I, 8,FALSE)</f>
        <v>Australian Capital Territory</v>
      </c>
      <c r="W884" s="5">
        <f>VLOOKUP(P884, customers!A:D, 1, FALSE)</f>
        <v>461</v>
      </c>
      <c r="X884" s="7" t="str">
        <f>VLOOKUP(P884, customers!A:D, 2, FALSE)</f>
        <v>Alina Strotton</v>
      </c>
      <c r="Y884" s="7"/>
    </row>
    <row r="885" spans="1:25">
      <c r="A885" s="2">
        <v>883</v>
      </c>
      <c r="B885" s="2" t="s">
        <v>3898</v>
      </c>
      <c r="C885" s="2" t="s">
        <v>3935</v>
      </c>
      <c r="D885" s="2" t="s">
        <v>3030</v>
      </c>
      <c r="E885" s="2" t="s">
        <v>3034</v>
      </c>
      <c r="F885" s="2">
        <v>113</v>
      </c>
      <c r="G885" s="2">
        <v>74</v>
      </c>
      <c r="H885" s="2" t="s">
        <v>3944</v>
      </c>
      <c r="I885" s="6">
        <f>VLOOKUP(A885, sales!A:F, 6,FALSE)</f>
        <v>273</v>
      </c>
      <c r="J885" s="7">
        <f>VLOOKUP(A885, sales!A:F, 1,FALSE)</f>
        <v>883</v>
      </c>
      <c r="K885" s="7">
        <f>VLOOKUP(A885, sales!A:F, 2,FALSE)</f>
        <v>182</v>
      </c>
      <c r="L885" s="7">
        <f>VLOOKUP(A885, sales!A:F, 3,FALSE)</f>
        <v>792</v>
      </c>
      <c r="M885" s="7">
        <f>VLOOKUP(A885, sales!A:F, 4,FALSE)</f>
        <v>91</v>
      </c>
      <c r="N885" s="7">
        <f>VLOOKUP(A885, sales!A:F, 5,FALSE)</f>
        <v>3</v>
      </c>
      <c r="O885" s="5">
        <f>VLOOKUP(K885, orders!A:I, 1,FALSE)</f>
        <v>182</v>
      </c>
      <c r="P885" s="7">
        <f>VLOOKUP(K885, orders!A:I, 2,FALSE)</f>
        <v>461</v>
      </c>
      <c r="Q885" s="7">
        <f>VLOOKUP(K885, orders!A:I, 3,FALSE)</f>
        <v>33720</v>
      </c>
      <c r="R885" s="10">
        <f>VLOOKUP(K885, orders!A:I, 4,FALSE)</f>
        <v>44249</v>
      </c>
      <c r="S885" s="11">
        <f>VLOOKUP(K885, orders!A:I, 5,FALSE)</f>
        <v>44259</v>
      </c>
      <c r="T885" s="7" t="str">
        <f>VLOOKUP(K885, orders!A:I, 6,FALSE)</f>
        <v>Female</v>
      </c>
      <c r="U885" s="7">
        <f>VLOOKUP(K885, orders!A:I, 7,FALSE)</f>
        <v>54</v>
      </c>
      <c r="V885" s="7" t="str">
        <f>VLOOKUP(K885, orders!A:I, 8,FALSE)</f>
        <v>Australian Capital Territory</v>
      </c>
      <c r="W885" s="5">
        <f>VLOOKUP(P885, customers!A:D, 1, FALSE)</f>
        <v>461</v>
      </c>
      <c r="X885" s="7" t="str">
        <f>VLOOKUP(P885, customers!A:D, 2, FALSE)</f>
        <v>Alina Strotton</v>
      </c>
      <c r="Y885" s="7"/>
    </row>
    <row r="886" spans="1:25">
      <c r="A886" s="2">
        <v>884</v>
      </c>
      <c r="B886" s="2" t="s">
        <v>3898</v>
      </c>
      <c r="C886" s="2" t="s">
        <v>3935</v>
      </c>
      <c r="D886" s="2" t="s">
        <v>3032</v>
      </c>
      <c r="E886" s="2" t="s">
        <v>3034</v>
      </c>
      <c r="F886" s="2">
        <v>113</v>
      </c>
      <c r="G886" s="2">
        <v>72</v>
      </c>
      <c r="H886" s="2" t="s">
        <v>3945</v>
      </c>
      <c r="I886" s="6">
        <f>VLOOKUP(A886, sales!A:F, 6,FALSE)</f>
        <v>238</v>
      </c>
      <c r="J886" s="7">
        <f>VLOOKUP(A886, sales!A:F, 1,FALSE)</f>
        <v>884</v>
      </c>
      <c r="K886" s="7">
        <f>VLOOKUP(A886, sales!A:F, 2,FALSE)</f>
        <v>182</v>
      </c>
      <c r="L886" s="7">
        <f>VLOOKUP(A886, sales!A:F, 3,FALSE)</f>
        <v>705</v>
      </c>
      <c r="M886" s="7">
        <f>VLOOKUP(A886, sales!A:F, 4,FALSE)</f>
        <v>119</v>
      </c>
      <c r="N886" s="7">
        <f>VLOOKUP(A886, sales!A:F, 5,FALSE)</f>
        <v>2</v>
      </c>
      <c r="O886" s="5">
        <f>VLOOKUP(K886, orders!A:I, 1,FALSE)</f>
        <v>182</v>
      </c>
      <c r="P886" s="7">
        <f>VLOOKUP(K886, orders!A:I, 2,FALSE)</f>
        <v>461</v>
      </c>
      <c r="Q886" s="7">
        <f>VLOOKUP(K886, orders!A:I, 3,FALSE)</f>
        <v>33720</v>
      </c>
      <c r="R886" s="10">
        <f>VLOOKUP(K886, orders!A:I, 4,FALSE)</f>
        <v>44249</v>
      </c>
      <c r="S886" s="11">
        <f>VLOOKUP(K886, orders!A:I, 5,FALSE)</f>
        <v>44259</v>
      </c>
      <c r="T886" s="7" t="str">
        <f>VLOOKUP(K886, orders!A:I, 6,FALSE)</f>
        <v>Female</v>
      </c>
      <c r="U886" s="7">
        <f>VLOOKUP(K886, orders!A:I, 7,FALSE)</f>
        <v>54</v>
      </c>
      <c r="V886" s="7" t="str">
        <f>VLOOKUP(K886, orders!A:I, 8,FALSE)</f>
        <v>Australian Capital Territory</v>
      </c>
      <c r="W886" s="5">
        <f>VLOOKUP(P886, customers!A:D, 1, FALSE)</f>
        <v>461</v>
      </c>
      <c r="X886" s="7" t="str">
        <f>VLOOKUP(P886, customers!A:D, 2, FALSE)</f>
        <v>Alina Strotton</v>
      </c>
      <c r="Y886" s="7"/>
    </row>
    <row r="887" spans="1:25">
      <c r="A887" s="2">
        <v>885</v>
      </c>
      <c r="B887" s="2" t="s">
        <v>3898</v>
      </c>
      <c r="C887" s="2" t="s">
        <v>3935</v>
      </c>
      <c r="D887" s="2" t="s">
        <v>3023</v>
      </c>
      <c r="E887" s="2" t="s">
        <v>3040</v>
      </c>
      <c r="F887" s="2">
        <v>113</v>
      </c>
      <c r="G887" s="2">
        <v>69</v>
      </c>
      <c r="H887" s="2" t="s">
        <v>3946</v>
      </c>
      <c r="I887" s="6">
        <f>VLOOKUP(A887, sales!A:F, 6,FALSE)</f>
        <v>208</v>
      </c>
      <c r="J887" s="7">
        <f>VLOOKUP(A887, sales!A:F, 1,FALSE)</f>
        <v>885</v>
      </c>
      <c r="K887" s="7">
        <f>VLOOKUP(A887, sales!A:F, 2,FALSE)</f>
        <v>182</v>
      </c>
      <c r="L887" s="7">
        <f>VLOOKUP(A887, sales!A:F, 3,FALSE)</f>
        <v>60</v>
      </c>
      <c r="M887" s="7">
        <f>VLOOKUP(A887, sales!A:F, 4,FALSE)</f>
        <v>104</v>
      </c>
      <c r="N887" s="7">
        <f>VLOOKUP(A887, sales!A:F, 5,FALSE)</f>
        <v>2</v>
      </c>
      <c r="O887" s="5">
        <f>VLOOKUP(K887, orders!A:I, 1,FALSE)</f>
        <v>182</v>
      </c>
      <c r="P887" s="7">
        <f>VLOOKUP(K887, orders!A:I, 2,FALSE)</f>
        <v>461</v>
      </c>
      <c r="Q887" s="7">
        <f>VLOOKUP(K887, orders!A:I, 3,FALSE)</f>
        <v>33720</v>
      </c>
      <c r="R887" s="10">
        <f>VLOOKUP(K887, orders!A:I, 4,FALSE)</f>
        <v>44249</v>
      </c>
      <c r="S887" s="11">
        <f>VLOOKUP(K887, orders!A:I, 5,FALSE)</f>
        <v>44259</v>
      </c>
      <c r="T887" s="7" t="str">
        <f>VLOOKUP(K887, orders!A:I, 6,FALSE)</f>
        <v>Female</v>
      </c>
      <c r="U887" s="7">
        <f>VLOOKUP(K887, orders!A:I, 7,FALSE)</f>
        <v>54</v>
      </c>
      <c r="V887" s="7" t="str">
        <f>VLOOKUP(K887, orders!A:I, 8,FALSE)</f>
        <v>Australian Capital Territory</v>
      </c>
      <c r="W887" s="5">
        <f>VLOOKUP(P887, customers!A:D, 1, FALSE)</f>
        <v>461</v>
      </c>
      <c r="X887" s="7" t="str">
        <f>VLOOKUP(P887, customers!A:D, 2, FALSE)</f>
        <v>Alina Strotton</v>
      </c>
      <c r="Y887" s="7"/>
    </row>
    <row r="888" spans="1:25">
      <c r="A888" s="2">
        <v>886</v>
      </c>
      <c r="B888" s="2" t="s">
        <v>3898</v>
      </c>
      <c r="C888" s="2" t="s">
        <v>3935</v>
      </c>
      <c r="D888" s="2" t="s">
        <v>3026</v>
      </c>
      <c r="E888" s="2" t="s">
        <v>3040</v>
      </c>
      <c r="F888" s="2">
        <v>113</v>
      </c>
      <c r="G888" s="2">
        <v>68</v>
      </c>
      <c r="H888" s="2" t="s">
        <v>3947</v>
      </c>
      <c r="I888" s="6">
        <f>VLOOKUP(A888, sales!A:F, 6,FALSE)</f>
        <v>210</v>
      </c>
      <c r="J888" s="7">
        <f>VLOOKUP(A888, sales!A:F, 1,FALSE)</f>
        <v>886</v>
      </c>
      <c r="K888" s="7">
        <f>VLOOKUP(A888, sales!A:F, 2,FALSE)</f>
        <v>183</v>
      </c>
      <c r="L888" s="7">
        <f>VLOOKUP(A888, sales!A:F, 3,FALSE)</f>
        <v>1192</v>
      </c>
      <c r="M888" s="7">
        <f>VLOOKUP(A888, sales!A:F, 4,FALSE)</f>
        <v>105</v>
      </c>
      <c r="N888" s="7">
        <f>VLOOKUP(A888, sales!A:F, 5,FALSE)</f>
        <v>2</v>
      </c>
      <c r="O888" s="5">
        <f>VLOOKUP(K888, orders!A:I, 1,FALSE)</f>
        <v>183</v>
      </c>
      <c r="P888" s="7">
        <f>VLOOKUP(K888, orders!A:I, 2,FALSE)</f>
        <v>715</v>
      </c>
      <c r="Q888" s="7">
        <f>VLOOKUP(K888, orders!A:I, 3,FALSE)</f>
        <v>51587</v>
      </c>
      <c r="R888" s="10">
        <f>VLOOKUP(K888, orders!A:I, 4,FALSE)</f>
        <v>44475</v>
      </c>
      <c r="S888" s="11">
        <f>VLOOKUP(K888, orders!A:I, 5,FALSE)</f>
        <v>44481</v>
      </c>
      <c r="T888" s="7" t="str">
        <f>VLOOKUP(K888, orders!A:I, 6,FALSE)</f>
        <v>Bigender</v>
      </c>
      <c r="U888" s="7">
        <f>VLOOKUP(K888, orders!A:I, 7,FALSE)</f>
        <v>61</v>
      </c>
      <c r="V888" s="7" t="str">
        <f>VLOOKUP(K888, orders!A:I, 8,FALSE)</f>
        <v>Tasmania</v>
      </c>
      <c r="W888" s="5">
        <f>VLOOKUP(P888, customers!A:D, 1, FALSE)</f>
        <v>715</v>
      </c>
      <c r="X888" s="7" t="str">
        <f>VLOOKUP(P888, customers!A:D, 2, FALSE)</f>
        <v>Lindsey McCuthais</v>
      </c>
      <c r="Y888" s="7"/>
    </row>
    <row r="889" spans="1:25">
      <c r="A889" s="2">
        <v>887</v>
      </c>
      <c r="B889" s="2" t="s">
        <v>3898</v>
      </c>
      <c r="C889" s="2" t="s">
        <v>3935</v>
      </c>
      <c r="D889" s="2" t="s">
        <v>3028</v>
      </c>
      <c r="E889" s="2" t="s">
        <v>3040</v>
      </c>
      <c r="F889" s="2">
        <v>113</v>
      </c>
      <c r="G889" s="2">
        <v>58</v>
      </c>
      <c r="H889" s="2" t="s">
        <v>3948</v>
      </c>
      <c r="I889" s="6">
        <f>VLOOKUP(A889, sales!A:F, 6,FALSE)</f>
        <v>306</v>
      </c>
      <c r="J889" s="7">
        <f>VLOOKUP(A889, sales!A:F, 1,FALSE)</f>
        <v>887</v>
      </c>
      <c r="K889" s="7">
        <f>VLOOKUP(A889, sales!A:F, 2,FALSE)</f>
        <v>183</v>
      </c>
      <c r="L889" s="7">
        <f>VLOOKUP(A889, sales!A:F, 3,FALSE)</f>
        <v>513</v>
      </c>
      <c r="M889" s="7">
        <f>VLOOKUP(A889, sales!A:F, 4,FALSE)</f>
        <v>102</v>
      </c>
      <c r="N889" s="7">
        <f>VLOOKUP(A889, sales!A:F, 5,FALSE)</f>
        <v>3</v>
      </c>
      <c r="O889" s="5">
        <f>VLOOKUP(K889, orders!A:I, 1,FALSE)</f>
        <v>183</v>
      </c>
      <c r="P889" s="7">
        <f>VLOOKUP(K889, orders!A:I, 2,FALSE)</f>
        <v>715</v>
      </c>
      <c r="Q889" s="7">
        <f>VLOOKUP(K889, orders!A:I, 3,FALSE)</f>
        <v>51587</v>
      </c>
      <c r="R889" s="10">
        <f>VLOOKUP(K889, orders!A:I, 4,FALSE)</f>
        <v>44475</v>
      </c>
      <c r="S889" s="11">
        <f>VLOOKUP(K889, orders!A:I, 5,FALSE)</f>
        <v>44481</v>
      </c>
      <c r="T889" s="7" t="str">
        <f>VLOOKUP(K889, orders!A:I, 6,FALSE)</f>
        <v>Bigender</v>
      </c>
      <c r="U889" s="7">
        <f>VLOOKUP(K889, orders!A:I, 7,FALSE)</f>
        <v>61</v>
      </c>
      <c r="V889" s="7" t="str">
        <f>VLOOKUP(K889, orders!A:I, 8,FALSE)</f>
        <v>Tasmania</v>
      </c>
      <c r="W889" s="5">
        <f>VLOOKUP(P889, customers!A:D, 1, FALSE)</f>
        <v>715</v>
      </c>
      <c r="X889" s="7" t="str">
        <f>VLOOKUP(P889, customers!A:D, 2, FALSE)</f>
        <v>Lindsey McCuthais</v>
      </c>
      <c r="Y889" s="7"/>
    </row>
    <row r="890" spans="1:25">
      <c r="A890" s="2">
        <v>888</v>
      </c>
      <c r="B890" s="2" t="s">
        <v>3898</v>
      </c>
      <c r="C890" s="2" t="s">
        <v>3935</v>
      </c>
      <c r="D890" s="2" t="s">
        <v>3030</v>
      </c>
      <c r="E890" s="2" t="s">
        <v>3040</v>
      </c>
      <c r="F890" s="2">
        <v>113</v>
      </c>
      <c r="G890" s="2">
        <v>62</v>
      </c>
      <c r="H890" s="2" t="s">
        <v>3949</v>
      </c>
      <c r="I890" s="6">
        <f>VLOOKUP(A890, sales!A:F, 6,FALSE)</f>
        <v>327</v>
      </c>
      <c r="J890" s="7">
        <f>VLOOKUP(A890, sales!A:F, 1,FALSE)</f>
        <v>888</v>
      </c>
      <c r="K890" s="7">
        <f>VLOOKUP(A890, sales!A:F, 2,FALSE)</f>
        <v>183</v>
      </c>
      <c r="L890" s="7">
        <f>VLOOKUP(A890, sales!A:F, 3,FALSE)</f>
        <v>758</v>
      </c>
      <c r="M890" s="7">
        <f>VLOOKUP(A890, sales!A:F, 4,FALSE)</f>
        <v>109</v>
      </c>
      <c r="N890" s="7">
        <f>VLOOKUP(A890, sales!A:F, 5,FALSE)</f>
        <v>3</v>
      </c>
      <c r="O890" s="5">
        <f>VLOOKUP(K890, orders!A:I, 1,FALSE)</f>
        <v>183</v>
      </c>
      <c r="P890" s="7">
        <f>VLOOKUP(K890, orders!A:I, 2,FALSE)</f>
        <v>715</v>
      </c>
      <c r="Q890" s="7">
        <f>VLOOKUP(K890, orders!A:I, 3,FALSE)</f>
        <v>51587</v>
      </c>
      <c r="R890" s="10">
        <f>VLOOKUP(K890, orders!A:I, 4,FALSE)</f>
        <v>44475</v>
      </c>
      <c r="S890" s="11">
        <f>VLOOKUP(K890, orders!A:I, 5,FALSE)</f>
        <v>44481</v>
      </c>
      <c r="T890" s="7" t="str">
        <f>VLOOKUP(K890, orders!A:I, 6,FALSE)</f>
        <v>Bigender</v>
      </c>
      <c r="U890" s="7">
        <f>VLOOKUP(K890, orders!A:I, 7,FALSE)</f>
        <v>61</v>
      </c>
      <c r="V890" s="7" t="str">
        <f>VLOOKUP(K890, orders!A:I, 8,FALSE)</f>
        <v>Tasmania</v>
      </c>
      <c r="W890" s="5">
        <f>VLOOKUP(P890, customers!A:D, 1, FALSE)</f>
        <v>715</v>
      </c>
      <c r="X890" s="7" t="str">
        <f>VLOOKUP(P890, customers!A:D, 2, FALSE)</f>
        <v>Lindsey McCuthais</v>
      </c>
      <c r="Y890" s="7"/>
    </row>
    <row r="891" spans="1:25">
      <c r="A891" s="2">
        <v>889</v>
      </c>
      <c r="B891" s="2" t="s">
        <v>3898</v>
      </c>
      <c r="C891" s="2" t="s">
        <v>3935</v>
      </c>
      <c r="D891" s="2" t="s">
        <v>3032</v>
      </c>
      <c r="E891" s="2" t="s">
        <v>3040</v>
      </c>
      <c r="F891" s="2">
        <v>113</v>
      </c>
      <c r="G891" s="2">
        <v>65</v>
      </c>
      <c r="H891" s="2" t="s">
        <v>3950</v>
      </c>
      <c r="I891" s="6">
        <f>VLOOKUP(A891, sales!A:F, 6,FALSE)</f>
        <v>98</v>
      </c>
      <c r="J891" s="7">
        <f>VLOOKUP(A891, sales!A:F, 1,FALSE)</f>
        <v>889</v>
      </c>
      <c r="K891" s="7">
        <f>VLOOKUP(A891, sales!A:F, 2,FALSE)</f>
        <v>183</v>
      </c>
      <c r="L891" s="7">
        <f>VLOOKUP(A891, sales!A:F, 3,FALSE)</f>
        <v>202</v>
      </c>
      <c r="M891" s="7">
        <f>VLOOKUP(A891, sales!A:F, 4,FALSE)</f>
        <v>98</v>
      </c>
      <c r="N891" s="7">
        <f>VLOOKUP(A891, sales!A:F, 5,FALSE)</f>
        <v>1</v>
      </c>
      <c r="O891" s="5">
        <f>VLOOKUP(K891, orders!A:I, 1,FALSE)</f>
        <v>183</v>
      </c>
      <c r="P891" s="7">
        <f>VLOOKUP(K891, orders!A:I, 2,FALSE)</f>
        <v>715</v>
      </c>
      <c r="Q891" s="7">
        <f>VLOOKUP(K891, orders!A:I, 3,FALSE)</f>
        <v>51587</v>
      </c>
      <c r="R891" s="10">
        <f>VLOOKUP(K891, orders!A:I, 4,FALSE)</f>
        <v>44475</v>
      </c>
      <c r="S891" s="11">
        <f>VLOOKUP(K891, orders!A:I, 5,FALSE)</f>
        <v>44481</v>
      </c>
      <c r="T891" s="7" t="str">
        <f>VLOOKUP(K891, orders!A:I, 6,FALSE)</f>
        <v>Bigender</v>
      </c>
      <c r="U891" s="7">
        <f>VLOOKUP(K891, orders!A:I, 7,FALSE)</f>
        <v>61</v>
      </c>
      <c r="V891" s="7" t="str">
        <f>VLOOKUP(K891, orders!A:I, 8,FALSE)</f>
        <v>Tasmania</v>
      </c>
      <c r="W891" s="5">
        <f>VLOOKUP(P891, customers!A:D, 1, FALSE)</f>
        <v>715</v>
      </c>
      <c r="X891" s="7" t="str">
        <f>VLOOKUP(P891, customers!A:D, 2, FALSE)</f>
        <v>Lindsey McCuthais</v>
      </c>
      <c r="Y891" s="7"/>
    </row>
    <row r="892" spans="1:25">
      <c r="A892" s="2">
        <v>890</v>
      </c>
      <c r="B892" s="2" t="s">
        <v>3898</v>
      </c>
      <c r="C892" s="2" t="s">
        <v>3935</v>
      </c>
      <c r="D892" s="2" t="s">
        <v>3023</v>
      </c>
      <c r="E892" s="2" t="s">
        <v>3046</v>
      </c>
      <c r="F892" s="2">
        <v>113</v>
      </c>
      <c r="G892" s="2">
        <v>50</v>
      </c>
      <c r="H892" s="2" t="s">
        <v>3951</v>
      </c>
      <c r="I892" s="6">
        <f>VLOOKUP(A892, sales!A:F, 6,FALSE)</f>
        <v>188</v>
      </c>
      <c r="J892" s="7">
        <f>VLOOKUP(A892, sales!A:F, 1,FALSE)</f>
        <v>890</v>
      </c>
      <c r="K892" s="7">
        <f>VLOOKUP(A892, sales!A:F, 2,FALSE)</f>
        <v>183</v>
      </c>
      <c r="L892" s="7">
        <f>VLOOKUP(A892, sales!A:F, 3,FALSE)</f>
        <v>359</v>
      </c>
      <c r="M892" s="7">
        <f>VLOOKUP(A892, sales!A:F, 4,FALSE)</f>
        <v>94</v>
      </c>
      <c r="N892" s="7">
        <f>VLOOKUP(A892, sales!A:F, 5,FALSE)</f>
        <v>2</v>
      </c>
      <c r="O892" s="5">
        <f>VLOOKUP(K892, orders!A:I, 1,FALSE)</f>
        <v>183</v>
      </c>
      <c r="P892" s="7">
        <f>VLOOKUP(K892, orders!A:I, 2,FALSE)</f>
        <v>715</v>
      </c>
      <c r="Q892" s="7">
        <f>VLOOKUP(K892, orders!A:I, 3,FALSE)</f>
        <v>51587</v>
      </c>
      <c r="R892" s="10">
        <f>VLOOKUP(K892, orders!A:I, 4,FALSE)</f>
        <v>44475</v>
      </c>
      <c r="S892" s="11">
        <f>VLOOKUP(K892, orders!A:I, 5,FALSE)</f>
        <v>44481</v>
      </c>
      <c r="T892" s="7" t="str">
        <f>VLOOKUP(K892, orders!A:I, 6,FALSE)</f>
        <v>Bigender</v>
      </c>
      <c r="U892" s="7">
        <f>VLOOKUP(K892, orders!A:I, 7,FALSE)</f>
        <v>61</v>
      </c>
      <c r="V892" s="7" t="str">
        <f>VLOOKUP(K892, orders!A:I, 8,FALSE)</f>
        <v>Tasmania</v>
      </c>
      <c r="W892" s="5">
        <f>VLOOKUP(P892, customers!A:D, 1, FALSE)</f>
        <v>715</v>
      </c>
      <c r="X892" s="7" t="str">
        <f>VLOOKUP(P892, customers!A:D, 2, FALSE)</f>
        <v>Lindsey McCuthais</v>
      </c>
      <c r="Y892" s="7"/>
    </row>
    <row r="893" spans="1:25">
      <c r="A893" s="2">
        <v>891</v>
      </c>
      <c r="B893" s="2" t="s">
        <v>3898</v>
      </c>
      <c r="C893" s="2" t="s">
        <v>3935</v>
      </c>
      <c r="D893" s="2" t="s">
        <v>3026</v>
      </c>
      <c r="E893" s="2" t="s">
        <v>3046</v>
      </c>
      <c r="F893" s="2">
        <v>113</v>
      </c>
      <c r="G893" s="2">
        <v>78</v>
      </c>
      <c r="H893" s="2" t="s">
        <v>3952</v>
      </c>
      <c r="I893" s="6">
        <f>VLOOKUP(A893, sales!A:F, 6,FALSE)</f>
        <v>315</v>
      </c>
      <c r="J893" s="7">
        <f>VLOOKUP(A893, sales!A:F, 1,FALSE)</f>
        <v>891</v>
      </c>
      <c r="K893" s="7">
        <f>VLOOKUP(A893, sales!A:F, 2,FALSE)</f>
        <v>183</v>
      </c>
      <c r="L893" s="7">
        <f>VLOOKUP(A893, sales!A:F, 3,FALSE)</f>
        <v>300</v>
      </c>
      <c r="M893" s="7">
        <f>VLOOKUP(A893, sales!A:F, 4,FALSE)</f>
        <v>105</v>
      </c>
      <c r="N893" s="7">
        <f>VLOOKUP(A893, sales!A:F, 5,FALSE)</f>
        <v>3</v>
      </c>
      <c r="O893" s="5">
        <f>VLOOKUP(K893, orders!A:I, 1,FALSE)</f>
        <v>183</v>
      </c>
      <c r="P893" s="7">
        <f>VLOOKUP(K893, orders!A:I, 2,FALSE)</f>
        <v>715</v>
      </c>
      <c r="Q893" s="7">
        <f>VLOOKUP(K893, orders!A:I, 3,FALSE)</f>
        <v>51587</v>
      </c>
      <c r="R893" s="10">
        <f>VLOOKUP(K893, orders!A:I, 4,FALSE)</f>
        <v>44475</v>
      </c>
      <c r="S893" s="11">
        <f>VLOOKUP(K893, orders!A:I, 5,FALSE)</f>
        <v>44481</v>
      </c>
      <c r="T893" s="7" t="str">
        <f>VLOOKUP(K893, orders!A:I, 6,FALSE)</f>
        <v>Bigender</v>
      </c>
      <c r="U893" s="7">
        <f>VLOOKUP(K893, orders!A:I, 7,FALSE)</f>
        <v>61</v>
      </c>
      <c r="V893" s="7" t="str">
        <f>VLOOKUP(K893, orders!A:I, 8,FALSE)</f>
        <v>Tasmania</v>
      </c>
      <c r="W893" s="5">
        <f>VLOOKUP(P893, customers!A:D, 1, FALSE)</f>
        <v>715</v>
      </c>
      <c r="X893" s="7" t="str">
        <f>VLOOKUP(P893, customers!A:D, 2, FALSE)</f>
        <v>Lindsey McCuthais</v>
      </c>
      <c r="Y893" s="7"/>
    </row>
    <row r="894" spans="1:25">
      <c r="A894" s="2">
        <v>892</v>
      </c>
      <c r="B894" s="2" t="s">
        <v>3898</v>
      </c>
      <c r="C894" s="2" t="s">
        <v>3935</v>
      </c>
      <c r="D894" s="2" t="s">
        <v>3028</v>
      </c>
      <c r="E894" s="2" t="s">
        <v>3046</v>
      </c>
      <c r="F894" s="2">
        <v>113</v>
      </c>
      <c r="G894" s="2">
        <v>76</v>
      </c>
      <c r="H894" s="2" t="s">
        <v>3953</v>
      </c>
      <c r="I894" s="6">
        <f>VLOOKUP(A894, sales!A:F, 6,FALSE)</f>
        <v>238</v>
      </c>
      <c r="J894" s="7">
        <f>VLOOKUP(A894, sales!A:F, 1,FALSE)</f>
        <v>892</v>
      </c>
      <c r="K894" s="7">
        <f>VLOOKUP(A894, sales!A:F, 2,FALSE)</f>
        <v>183</v>
      </c>
      <c r="L894" s="7">
        <f>VLOOKUP(A894, sales!A:F, 3,FALSE)</f>
        <v>709</v>
      </c>
      <c r="M894" s="7">
        <f>VLOOKUP(A894, sales!A:F, 4,FALSE)</f>
        <v>119</v>
      </c>
      <c r="N894" s="7">
        <f>VLOOKUP(A894, sales!A:F, 5,FALSE)</f>
        <v>2</v>
      </c>
      <c r="O894" s="5">
        <f>VLOOKUP(K894, orders!A:I, 1,FALSE)</f>
        <v>183</v>
      </c>
      <c r="P894" s="7">
        <f>VLOOKUP(K894, orders!A:I, 2,FALSE)</f>
        <v>715</v>
      </c>
      <c r="Q894" s="7">
        <f>VLOOKUP(K894, orders!A:I, 3,FALSE)</f>
        <v>51587</v>
      </c>
      <c r="R894" s="10">
        <f>VLOOKUP(K894, orders!A:I, 4,FALSE)</f>
        <v>44475</v>
      </c>
      <c r="S894" s="11">
        <f>VLOOKUP(K894, orders!A:I, 5,FALSE)</f>
        <v>44481</v>
      </c>
      <c r="T894" s="7" t="str">
        <f>VLOOKUP(K894, orders!A:I, 6,FALSE)</f>
        <v>Bigender</v>
      </c>
      <c r="U894" s="7">
        <f>VLOOKUP(K894, orders!A:I, 7,FALSE)</f>
        <v>61</v>
      </c>
      <c r="V894" s="7" t="str">
        <f>VLOOKUP(K894, orders!A:I, 8,FALSE)</f>
        <v>Tasmania</v>
      </c>
      <c r="W894" s="5">
        <f>VLOOKUP(P894, customers!A:D, 1, FALSE)</f>
        <v>715</v>
      </c>
      <c r="X894" s="7" t="str">
        <f>VLOOKUP(P894, customers!A:D, 2, FALSE)</f>
        <v>Lindsey McCuthais</v>
      </c>
      <c r="Y894" s="7"/>
    </row>
    <row r="895" spans="1:25">
      <c r="A895" s="2">
        <v>893</v>
      </c>
      <c r="B895" s="2" t="s">
        <v>3898</v>
      </c>
      <c r="C895" s="2" t="s">
        <v>3935</v>
      </c>
      <c r="D895" s="2" t="s">
        <v>3030</v>
      </c>
      <c r="E895" s="2" t="s">
        <v>3046</v>
      </c>
      <c r="F895" s="2">
        <v>113</v>
      </c>
      <c r="G895" s="2">
        <v>62</v>
      </c>
      <c r="H895" s="2" t="s">
        <v>3954</v>
      </c>
      <c r="I895" s="6">
        <f>VLOOKUP(A895, sales!A:F, 6,FALSE)</f>
        <v>192</v>
      </c>
      <c r="J895" s="7">
        <f>VLOOKUP(A895, sales!A:F, 1,FALSE)</f>
        <v>893</v>
      </c>
      <c r="K895" s="7">
        <f>VLOOKUP(A895, sales!A:F, 2,FALSE)</f>
        <v>184</v>
      </c>
      <c r="L895" s="7">
        <f>VLOOKUP(A895, sales!A:F, 3,FALSE)</f>
        <v>31</v>
      </c>
      <c r="M895" s="7">
        <f>VLOOKUP(A895, sales!A:F, 4,FALSE)</f>
        <v>96</v>
      </c>
      <c r="N895" s="7">
        <f>VLOOKUP(A895, sales!A:F, 5,FALSE)</f>
        <v>2</v>
      </c>
      <c r="O895" s="5">
        <f>VLOOKUP(K895, orders!A:I, 1,FALSE)</f>
        <v>184</v>
      </c>
      <c r="P895" s="7">
        <f>VLOOKUP(K895, orders!A:I, 2,FALSE)</f>
        <v>240</v>
      </c>
      <c r="Q895" s="7">
        <f>VLOOKUP(K895, orders!A:I, 3,FALSE)</f>
        <v>48997</v>
      </c>
      <c r="R895" s="10">
        <f>VLOOKUP(K895, orders!A:I, 4,FALSE)</f>
        <v>44454</v>
      </c>
      <c r="S895" s="11">
        <f>VLOOKUP(K895, orders!A:I, 5,FALSE)</f>
        <v>44468</v>
      </c>
      <c r="T895" s="7" t="str">
        <f>VLOOKUP(K895, orders!A:I, 6,FALSE)</f>
        <v>Genderqueer</v>
      </c>
      <c r="U895" s="7">
        <f>VLOOKUP(K895, orders!A:I, 7,FALSE)</f>
        <v>25</v>
      </c>
      <c r="V895" s="7" t="str">
        <f>VLOOKUP(K895, orders!A:I, 8,FALSE)</f>
        <v>Victoria</v>
      </c>
      <c r="W895" s="5">
        <f>VLOOKUP(P895, customers!A:D, 1, FALSE)</f>
        <v>240</v>
      </c>
      <c r="X895" s="7" t="str">
        <f>VLOOKUP(P895, customers!A:D, 2, FALSE)</f>
        <v>Brian Finnes</v>
      </c>
      <c r="Y895" s="7"/>
    </row>
    <row r="896" spans="1:25">
      <c r="A896" s="2">
        <v>894</v>
      </c>
      <c r="B896" s="2" t="s">
        <v>3898</v>
      </c>
      <c r="C896" s="2" t="s">
        <v>3935</v>
      </c>
      <c r="D896" s="2" t="s">
        <v>3032</v>
      </c>
      <c r="E896" s="2" t="s">
        <v>3046</v>
      </c>
      <c r="F896" s="2">
        <v>113</v>
      </c>
      <c r="G896" s="2">
        <v>49</v>
      </c>
      <c r="H896" s="2" t="s">
        <v>3955</v>
      </c>
      <c r="I896" s="6">
        <f>VLOOKUP(A896, sales!A:F, 6,FALSE)</f>
        <v>230</v>
      </c>
      <c r="J896" s="7">
        <f>VLOOKUP(A896, sales!A:F, 1,FALSE)</f>
        <v>894</v>
      </c>
      <c r="K896" s="7">
        <f>VLOOKUP(A896, sales!A:F, 2,FALSE)</f>
        <v>184</v>
      </c>
      <c r="L896" s="7">
        <f>VLOOKUP(A896, sales!A:F, 3,FALSE)</f>
        <v>1100</v>
      </c>
      <c r="M896" s="7">
        <f>VLOOKUP(A896, sales!A:F, 4,FALSE)</f>
        <v>115</v>
      </c>
      <c r="N896" s="7">
        <f>VLOOKUP(A896, sales!A:F, 5,FALSE)</f>
        <v>2</v>
      </c>
      <c r="O896" s="5">
        <f>VLOOKUP(K896, orders!A:I, 1,FALSE)</f>
        <v>184</v>
      </c>
      <c r="P896" s="7">
        <f>VLOOKUP(K896, orders!A:I, 2,FALSE)</f>
        <v>240</v>
      </c>
      <c r="Q896" s="7">
        <f>VLOOKUP(K896, orders!A:I, 3,FALSE)</f>
        <v>48997</v>
      </c>
      <c r="R896" s="10">
        <f>VLOOKUP(K896, orders!A:I, 4,FALSE)</f>
        <v>44454</v>
      </c>
      <c r="S896" s="11">
        <f>VLOOKUP(K896, orders!A:I, 5,FALSE)</f>
        <v>44468</v>
      </c>
      <c r="T896" s="7" t="str">
        <f>VLOOKUP(K896, orders!A:I, 6,FALSE)</f>
        <v>Genderqueer</v>
      </c>
      <c r="U896" s="7">
        <f>VLOOKUP(K896, orders!A:I, 7,FALSE)</f>
        <v>25</v>
      </c>
      <c r="V896" s="7" t="str">
        <f>VLOOKUP(K896, orders!A:I, 8,FALSE)</f>
        <v>Victoria</v>
      </c>
      <c r="W896" s="5">
        <f>VLOOKUP(P896, customers!A:D, 1, FALSE)</f>
        <v>240</v>
      </c>
      <c r="X896" s="7" t="str">
        <f>VLOOKUP(P896, customers!A:D, 2, FALSE)</f>
        <v>Brian Finnes</v>
      </c>
      <c r="Y896" s="7"/>
    </row>
    <row r="897" spans="1:25">
      <c r="A897" s="2">
        <v>895</v>
      </c>
      <c r="B897" s="2" t="s">
        <v>3898</v>
      </c>
      <c r="C897" s="2" t="s">
        <v>3935</v>
      </c>
      <c r="D897" s="2" t="s">
        <v>3023</v>
      </c>
      <c r="E897" s="2" t="s">
        <v>3052</v>
      </c>
      <c r="F897" s="2">
        <v>113</v>
      </c>
      <c r="G897" s="2">
        <v>60</v>
      </c>
      <c r="H897" s="2" t="s">
        <v>3956</v>
      </c>
      <c r="I897" s="6">
        <f>VLOOKUP(A897, sales!A:F, 6,FALSE)</f>
        <v>218</v>
      </c>
      <c r="J897" s="7">
        <f>VLOOKUP(A897, sales!A:F, 1,FALSE)</f>
        <v>895</v>
      </c>
      <c r="K897" s="7">
        <f>VLOOKUP(A897, sales!A:F, 2,FALSE)</f>
        <v>184</v>
      </c>
      <c r="L897" s="7">
        <f>VLOOKUP(A897, sales!A:F, 3,FALSE)</f>
        <v>318</v>
      </c>
      <c r="M897" s="7">
        <f>VLOOKUP(A897, sales!A:F, 4,FALSE)</f>
        <v>109</v>
      </c>
      <c r="N897" s="7">
        <f>VLOOKUP(A897, sales!A:F, 5,FALSE)</f>
        <v>2</v>
      </c>
      <c r="O897" s="5">
        <f>VLOOKUP(K897, orders!A:I, 1,FALSE)</f>
        <v>184</v>
      </c>
      <c r="P897" s="7">
        <f>VLOOKUP(K897, orders!A:I, 2,FALSE)</f>
        <v>240</v>
      </c>
      <c r="Q897" s="7">
        <f>VLOOKUP(K897, orders!A:I, 3,FALSE)</f>
        <v>48997</v>
      </c>
      <c r="R897" s="10">
        <f>VLOOKUP(K897, orders!A:I, 4,FALSE)</f>
        <v>44454</v>
      </c>
      <c r="S897" s="11">
        <f>VLOOKUP(K897, orders!A:I, 5,FALSE)</f>
        <v>44468</v>
      </c>
      <c r="T897" s="7" t="str">
        <f>VLOOKUP(K897, orders!A:I, 6,FALSE)</f>
        <v>Genderqueer</v>
      </c>
      <c r="U897" s="7">
        <f>VLOOKUP(K897, orders!A:I, 7,FALSE)</f>
        <v>25</v>
      </c>
      <c r="V897" s="7" t="str">
        <f>VLOOKUP(K897, orders!A:I, 8,FALSE)</f>
        <v>Victoria</v>
      </c>
      <c r="W897" s="5">
        <f>VLOOKUP(P897, customers!A:D, 1, FALSE)</f>
        <v>240</v>
      </c>
      <c r="X897" s="7" t="str">
        <f>VLOOKUP(P897, customers!A:D, 2, FALSE)</f>
        <v>Brian Finnes</v>
      </c>
      <c r="Y897" s="7"/>
    </row>
    <row r="898" spans="1:25">
      <c r="A898" s="2">
        <v>896</v>
      </c>
      <c r="B898" s="2" t="s">
        <v>3898</v>
      </c>
      <c r="C898" s="2" t="s">
        <v>3935</v>
      </c>
      <c r="D898" s="2" t="s">
        <v>3026</v>
      </c>
      <c r="E898" s="2" t="s">
        <v>3052</v>
      </c>
      <c r="F898" s="2">
        <v>113</v>
      </c>
      <c r="G898" s="2">
        <v>59</v>
      </c>
      <c r="H898" s="2" t="s">
        <v>3957</v>
      </c>
      <c r="I898" s="6">
        <f>VLOOKUP(A898, sales!A:F, 6,FALSE)</f>
        <v>282</v>
      </c>
      <c r="J898" s="7">
        <f>VLOOKUP(A898, sales!A:F, 1,FALSE)</f>
        <v>896</v>
      </c>
      <c r="K898" s="7">
        <f>VLOOKUP(A898, sales!A:F, 2,FALSE)</f>
        <v>185</v>
      </c>
      <c r="L898" s="7">
        <f>VLOOKUP(A898, sales!A:F, 3,FALSE)</f>
        <v>360</v>
      </c>
      <c r="M898" s="7">
        <f>VLOOKUP(A898, sales!A:F, 4,FALSE)</f>
        <v>94</v>
      </c>
      <c r="N898" s="7">
        <f>VLOOKUP(A898, sales!A:F, 5,FALSE)</f>
        <v>3</v>
      </c>
      <c r="O898" s="5">
        <f>VLOOKUP(K898, orders!A:I, 1,FALSE)</f>
        <v>185</v>
      </c>
      <c r="P898" s="7">
        <f>VLOOKUP(K898, orders!A:I, 2,FALSE)</f>
        <v>945</v>
      </c>
      <c r="Q898" s="7">
        <f>VLOOKUP(K898, orders!A:I, 3,FALSE)</f>
        <v>46608</v>
      </c>
      <c r="R898" s="10">
        <f>VLOOKUP(K898, orders!A:I, 4,FALSE)</f>
        <v>44292</v>
      </c>
      <c r="S898" s="11">
        <f>VLOOKUP(K898, orders!A:I, 5,FALSE)</f>
        <v>44306</v>
      </c>
      <c r="T898" s="7" t="str">
        <f>VLOOKUP(K898, orders!A:I, 6,FALSE)</f>
        <v>Non-binary</v>
      </c>
      <c r="U898" s="7">
        <f>VLOOKUP(K898, orders!A:I, 7,FALSE)</f>
        <v>48</v>
      </c>
      <c r="V898" s="7" t="str">
        <f>VLOOKUP(K898, orders!A:I, 8,FALSE)</f>
        <v>Australian Capital Territory</v>
      </c>
      <c r="W898" s="5">
        <f>VLOOKUP(P898, customers!A:D, 1, FALSE)</f>
        <v>945</v>
      </c>
      <c r="X898" s="7" t="str">
        <f>VLOOKUP(P898, customers!A:D, 2, FALSE)</f>
        <v>Lorilyn Vittet</v>
      </c>
      <c r="Y898" s="7"/>
    </row>
    <row r="899" spans="1:25">
      <c r="A899" s="2">
        <v>897</v>
      </c>
      <c r="B899" s="2" t="s">
        <v>3898</v>
      </c>
      <c r="C899" s="2" t="s">
        <v>3935</v>
      </c>
      <c r="D899" s="2" t="s">
        <v>3028</v>
      </c>
      <c r="E899" s="2" t="s">
        <v>3052</v>
      </c>
      <c r="F899" s="2">
        <v>113</v>
      </c>
      <c r="G899" s="2">
        <v>47</v>
      </c>
      <c r="H899" s="2" t="s">
        <v>3958</v>
      </c>
      <c r="I899" s="6">
        <f>VLOOKUP(A899, sales!A:F, 6,FALSE)</f>
        <v>102</v>
      </c>
      <c r="J899" s="7">
        <f>VLOOKUP(A899, sales!A:F, 1,FALSE)</f>
        <v>897</v>
      </c>
      <c r="K899" s="7">
        <f>VLOOKUP(A899, sales!A:F, 2,FALSE)</f>
        <v>185</v>
      </c>
      <c r="L899" s="7">
        <f>VLOOKUP(A899, sales!A:F, 3,FALSE)</f>
        <v>1145</v>
      </c>
      <c r="M899" s="7">
        <f>VLOOKUP(A899, sales!A:F, 4,FALSE)</f>
        <v>102</v>
      </c>
      <c r="N899" s="7">
        <f>VLOOKUP(A899, sales!A:F, 5,FALSE)</f>
        <v>1</v>
      </c>
      <c r="O899" s="5">
        <f>VLOOKUP(K899, orders!A:I, 1,FALSE)</f>
        <v>185</v>
      </c>
      <c r="P899" s="7">
        <f>VLOOKUP(K899, orders!A:I, 2,FALSE)</f>
        <v>945</v>
      </c>
      <c r="Q899" s="7">
        <f>VLOOKUP(K899, orders!A:I, 3,FALSE)</f>
        <v>46608</v>
      </c>
      <c r="R899" s="10">
        <f>VLOOKUP(K899, orders!A:I, 4,FALSE)</f>
        <v>44292</v>
      </c>
      <c r="S899" s="11">
        <f>VLOOKUP(K899, orders!A:I, 5,FALSE)</f>
        <v>44306</v>
      </c>
      <c r="T899" s="7" t="str">
        <f>VLOOKUP(K899, orders!A:I, 6,FALSE)</f>
        <v>Non-binary</v>
      </c>
      <c r="U899" s="7">
        <f>VLOOKUP(K899, orders!A:I, 7,FALSE)</f>
        <v>48</v>
      </c>
      <c r="V899" s="7" t="str">
        <f>VLOOKUP(K899, orders!A:I, 8,FALSE)</f>
        <v>Australian Capital Territory</v>
      </c>
      <c r="W899" s="5">
        <f>VLOOKUP(P899, customers!A:D, 1, FALSE)</f>
        <v>945</v>
      </c>
      <c r="X899" s="7" t="str">
        <f>VLOOKUP(P899, customers!A:D, 2, FALSE)</f>
        <v>Lorilyn Vittet</v>
      </c>
      <c r="Y899" s="7"/>
    </row>
    <row r="900" spans="1:25">
      <c r="A900" s="2">
        <v>898</v>
      </c>
      <c r="B900" s="2" t="s">
        <v>3898</v>
      </c>
      <c r="C900" s="2" t="s">
        <v>3935</v>
      </c>
      <c r="D900" s="2" t="s">
        <v>3030</v>
      </c>
      <c r="E900" s="2" t="s">
        <v>3052</v>
      </c>
      <c r="F900" s="2">
        <v>113</v>
      </c>
      <c r="G900" s="2">
        <v>77</v>
      </c>
      <c r="H900" s="2" t="s">
        <v>3959</v>
      </c>
      <c r="I900" s="6">
        <f>VLOOKUP(A900, sales!A:F, 6,FALSE)</f>
        <v>236</v>
      </c>
      <c r="J900" s="7">
        <f>VLOOKUP(A900, sales!A:F, 1,FALSE)</f>
        <v>898</v>
      </c>
      <c r="K900" s="7">
        <f>VLOOKUP(A900, sales!A:F, 2,FALSE)</f>
        <v>185</v>
      </c>
      <c r="L900" s="7">
        <f>VLOOKUP(A900, sales!A:F, 3,FALSE)</f>
        <v>469</v>
      </c>
      <c r="M900" s="7">
        <f>VLOOKUP(A900, sales!A:F, 4,FALSE)</f>
        <v>118</v>
      </c>
      <c r="N900" s="7">
        <f>VLOOKUP(A900, sales!A:F, 5,FALSE)</f>
        <v>2</v>
      </c>
      <c r="O900" s="5">
        <f>VLOOKUP(K900, orders!A:I, 1,FALSE)</f>
        <v>185</v>
      </c>
      <c r="P900" s="7">
        <f>VLOOKUP(K900, orders!A:I, 2,FALSE)</f>
        <v>945</v>
      </c>
      <c r="Q900" s="7">
        <f>VLOOKUP(K900, orders!A:I, 3,FALSE)</f>
        <v>46608</v>
      </c>
      <c r="R900" s="10">
        <f>VLOOKUP(K900, orders!A:I, 4,FALSE)</f>
        <v>44292</v>
      </c>
      <c r="S900" s="11">
        <f>VLOOKUP(K900, orders!A:I, 5,FALSE)</f>
        <v>44306</v>
      </c>
      <c r="T900" s="7" t="str">
        <f>VLOOKUP(K900, orders!A:I, 6,FALSE)</f>
        <v>Non-binary</v>
      </c>
      <c r="U900" s="7">
        <f>VLOOKUP(K900, orders!A:I, 7,FALSE)</f>
        <v>48</v>
      </c>
      <c r="V900" s="7" t="str">
        <f>VLOOKUP(K900, orders!A:I, 8,FALSE)</f>
        <v>Australian Capital Territory</v>
      </c>
      <c r="W900" s="5">
        <f>VLOOKUP(P900, customers!A:D, 1, FALSE)</f>
        <v>945</v>
      </c>
      <c r="X900" s="7" t="str">
        <f>VLOOKUP(P900, customers!A:D, 2, FALSE)</f>
        <v>Lorilyn Vittet</v>
      </c>
      <c r="Y900" s="7"/>
    </row>
    <row r="901" spans="1:25">
      <c r="A901" s="2">
        <v>899</v>
      </c>
      <c r="B901" s="2" t="s">
        <v>3898</v>
      </c>
      <c r="C901" s="2" t="s">
        <v>3935</v>
      </c>
      <c r="D901" s="2" t="s">
        <v>3032</v>
      </c>
      <c r="E901" s="2" t="s">
        <v>3052</v>
      </c>
      <c r="F901" s="2">
        <v>113</v>
      </c>
      <c r="G901" s="2">
        <v>65</v>
      </c>
      <c r="H901" s="2" t="s">
        <v>3960</v>
      </c>
      <c r="I901" s="6">
        <f>VLOOKUP(A901, sales!A:F, 6,FALSE)</f>
        <v>357</v>
      </c>
      <c r="J901" s="7">
        <f>VLOOKUP(A901, sales!A:F, 1,FALSE)</f>
        <v>899</v>
      </c>
      <c r="K901" s="7">
        <f>VLOOKUP(A901, sales!A:F, 2,FALSE)</f>
        <v>185</v>
      </c>
      <c r="L901" s="7">
        <f>VLOOKUP(A901, sales!A:F, 3,FALSE)</f>
        <v>406</v>
      </c>
      <c r="M901" s="7">
        <f>VLOOKUP(A901, sales!A:F, 4,FALSE)</f>
        <v>119</v>
      </c>
      <c r="N901" s="7">
        <f>VLOOKUP(A901, sales!A:F, 5,FALSE)</f>
        <v>3</v>
      </c>
      <c r="O901" s="5">
        <f>VLOOKUP(K901, orders!A:I, 1,FALSE)</f>
        <v>185</v>
      </c>
      <c r="P901" s="7">
        <f>VLOOKUP(K901, orders!A:I, 2,FALSE)</f>
        <v>945</v>
      </c>
      <c r="Q901" s="7">
        <f>VLOOKUP(K901, orders!A:I, 3,FALSE)</f>
        <v>46608</v>
      </c>
      <c r="R901" s="10">
        <f>VLOOKUP(K901, orders!A:I, 4,FALSE)</f>
        <v>44292</v>
      </c>
      <c r="S901" s="11">
        <f>VLOOKUP(K901, orders!A:I, 5,FALSE)</f>
        <v>44306</v>
      </c>
      <c r="T901" s="7" t="str">
        <f>VLOOKUP(K901, orders!A:I, 6,FALSE)</f>
        <v>Non-binary</v>
      </c>
      <c r="U901" s="7">
        <f>VLOOKUP(K901, orders!A:I, 7,FALSE)</f>
        <v>48</v>
      </c>
      <c r="V901" s="7" t="str">
        <f>VLOOKUP(K901, orders!A:I, 8,FALSE)</f>
        <v>Australian Capital Territory</v>
      </c>
      <c r="W901" s="5">
        <f>VLOOKUP(P901, customers!A:D, 1, FALSE)</f>
        <v>945</v>
      </c>
      <c r="X901" s="7" t="str">
        <f>VLOOKUP(P901, customers!A:D, 2, FALSE)</f>
        <v>Lorilyn Vittet</v>
      </c>
      <c r="Y901" s="7"/>
    </row>
    <row r="902" spans="1:25">
      <c r="A902" s="2">
        <v>900</v>
      </c>
      <c r="B902" s="2" t="s">
        <v>3898</v>
      </c>
      <c r="C902" s="2" t="s">
        <v>3935</v>
      </c>
      <c r="D902" s="2" t="s">
        <v>3023</v>
      </c>
      <c r="E902" s="2" t="s">
        <v>3058</v>
      </c>
      <c r="F902" s="2">
        <v>113</v>
      </c>
      <c r="G902" s="2">
        <v>47</v>
      </c>
      <c r="H902" s="2" t="s">
        <v>3961</v>
      </c>
      <c r="I902" s="6">
        <f>VLOOKUP(A902, sales!A:F, 6,FALSE)</f>
        <v>238</v>
      </c>
      <c r="J902" s="7">
        <f>VLOOKUP(A902, sales!A:F, 1,FALSE)</f>
        <v>900</v>
      </c>
      <c r="K902" s="7">
        <f>VLOOKUP(A902, sales!A:F, 2,FALSE)</f>
        <v>185</v>
      </c>
      <c r="L902" s="7">
        <f>VLOOKUP(A902, sales!A:F, 3,FALSE)</f>
        <v>411</v>
      </c>
      <c r="M902" s="7">
        <f>VLOOKUP(A902, sales!A:F, 4,FALSE)</f>
        <v>119</v>
      </c>
      <c r="N902" s="7">
        <f>VLOOKUP(A902, sales!A:F, 5,FALSE)</f>
        <v>2</v>
      </c>
      <c r="O902" s="5">
        <f>VLOOKUP(K902, orders!A:I, 1,FALSE)</f>
        <v>185</v>
      </c>
      <c r="P902" s="7">
        <f>VLOOKUP(K902, orders!A:I, 2,FALSE)</f>
        <v>945</v>
      </c>
      <c r="Q902" s="7">
        <f>VLOOKUP(K902, orders!A:I, 3,FALSE)</f>
        <v>46608</v>
      </c>
      <c r="R902" s="10">
        <f>VLOOKUP(K902, orders!A:I, 4,FALSE)</f>
        <v>44292</v>
      </c>
      <c r="S902" s="11">
        <f>VLOOKUP(K902, orders!A:I, 5,FALSE)</f>
        <v>44306</v>
      </c>
      <c r="T902" s="7" t="str">
        <f>VLOOKUP(K902, orders!A:I, 6,FALSE)</f>
        <v>Non-binary</v>
      </c>
      <c r="U902" s="7">
        <f>VLOOKUP(K902, orders!A:I, 7,FALSE)</f>
        <v>48</v>
      </c>
      <c r="V902" s="7" t="str">
        <f>VLOOKUP(K902, orders!A:I, 8,FALSE)</f>
        <v>Australian Capital Territory</v>
      </c>
      <c r="W902" s="5">
        <f>VLOOKUP(P902, customers!A:D, 1, FALSE)</f>
        <v>945</v>
      </c>
      <c r="X902" s="7" t="str">
        <f>VLOOKUP(P902, customers!A:D, 2, FALSE)</f>
        <v>Lorilyn Vittet</v>
      </c>
      <c r="Y902" s="7"/>
    </row>
    <row r="903" spans="1:25">
      <c r="A903" s="2">
        <v>901</v>
      </c>
      <c r="B903" s="2" t="s">
        <v>3898</v>
      </c>
      <c r="C903" s="2" t="s">
        <v>3935</v>
      </c>
      <c r="D903" s="2" t="s">
        <v>3026</v>
      </c>
      <c r="E903" s="2" t="s">
        <v>3058</v>
      </c>
      <c r="F903" s="2">
        <v>113</v>
      </c>
      <c r="G903" s="2">
        <v>60</v>
      </c>
      <c r="H903" s="2" t="s">
        <v>3962</v>
      </c>
      <c r="I903" s="6">
        <f>VLOOKUP(A903, sales!A:F, 6,FALSE)</f>
        <v>95</v>
      </c>
      <c r="J903" s="7">
        <f>VLOOKUP(A903, sales!A:F, 1,FALSE)</f>
        <v>901</v>
      </c>
      <c r="K903" s="7">
        <f>VLOOKUP(A903, sales!A:F, 2,FALSE)</f>
        <v>185</v>
      </c>
      <c r="L903" s="7">
        <f>VLOOKUP(A903, sales!A:F, 3,FALSE)</f>
        <v>249</v>
      </c>
      <c r="M903" s="7">
        <f>VLOOKUP(A903, sales!A:F, 4,FALSE)</f>
        <v>95</v>
      </c>
      <c r="N903" s="7">
        <f>VLOOKUP(A903, sales!A:F, 5,FALSE)</f>
        <v>1</v>
      </c>
      <c r="O903" s="5">
        <f>VLOOKUP(K903, orders!A:I, 1,FALSE)</f>
        <v>185</v>
      </c>
      <c r="P903" s="7">
        <f>VLOOKUP(K903, orders!A:I, 2,FALSE)</f>
        <v>945</v>
      </c>
      <c r="Q903" s="7">
        <f>VLOOKUP(K903, orders!A:I, 3,FALSE)</f>
        <v>46608</v>
      </c>
      <c r="R903" s="10">
        <f>VLOOKUP(K903, orders!A:I, 4,FALSE)</f>
        <v>44292</v>
      </c>
      <c r="S903" s="11">
        <f>VLOOKUP(K903, orders!A:I, 5,FALSE)</f>
        <v>44306</v>
      </c>
      <c r="T903" s="7" t="str">
        <f>VLOOKUP(K903, orders!A:I, 6,FALSE)</f>
        <v>Non-binary</v>
      </c>
      <c r="U903" s="7">
        <f>VLOOKUP(K903, orders!A:I, 7,FALSE)</f>
        <v>48</v>
      </c>
      <c r="V903" s="7" t="str">
        <f>VLOOKUP(K903, orders!A:I, 8,FALSE)</f>
        <v>Australian Capital Territory</v>
      </c>
      <c r="W903" s="5">
        <f>VLOOKUP(P903, customers!A:D, 1, FALSE)</f>
        <v>945</v>
      </c>
      <c r="X903" s="7" t="str">
        <f>VLOOKUP(P903, customers!A:D, 2, FALSE)</f>
        <v>Lorilyn Vittet</v>
      </c>
      <c r="Y903" s="7"/>
    </row>
    <row r="904" spans="1:25">
      <c r="A904" s="2">
        <v>902</v>
      </c>
      <c r="B904" s="2" t="s">
        <v>3898</v>
      </c>
      <c r="C904" s="2" t="s">
        <v>3935</v>
      </c>
      <c r="D904" s="2" t="s">
        <v>3028</v>
      </c>
      <c r="E904" s="2" t="s">
        <v>3058</v>
      </c>
      <c r="F904" s="2">
        <v>113</v>
      </c>
      <c r="G904" s="2">
        <v>52</v>
      </c>
      <c r="H904" s="2" t="s">
        <v>3963</v>
      </c>
      <c r="I904" s="6">
        <f>VLOOKUP(A904, sales!A:F, 6,FALSE)</f>
        <v>312</v>
      </c>
      <c r="J904" s="7">
        <f>VLOOKUP(A904, sales!A:F, 1,FALSE)</f>
        <v>902</v>
      </c>
      <c r="K904" s="7">
        <f>VLOOKUP(A904, sales!A:F, 2,FALSE)</f>
        <v>185</v>
      </c>
      <c r="L904" s="7">
        <f>VLOOKUP(A904, sales!A:F, 3,FALSE)</f>
        <v>55</v>
      </c>
      <c r="M904" s="7">
        <f>VLOOKUP(A904, sales!A:F, 4,FALSE)</f>
        <v>104</v>
      </c>
      <c r="N904" s="7">
        <f>VLOOKUP(A904, sales!A:F, 5,FALSE)</f>
        <v>3</v>
      </c>
      <c r="O904" s="5">
        <f>VLOOKUP(K904, orders!A:I, 1,FALSE)</f>
        <v>185</v>
      </c>
      <c r="P904" s="7">
        <f>VLOOKUP(K904, orders!A:I, 2,FALSE)</f>
        <v>945</v>
      </c>
      <c r="Q904" s="7">
        <f>VLOOKUP(K904, orders!A:I, 3,FALSE)</f>
        <v>46608</v>
      </c>
      <c r="R904" s="10">
        <f>VLOOKUP(K904, orders!A:I, 4,FALSE)</f>
        <v>44292</v>
      </c>
      <c r="S904" s="11">
        <f>VLOOKUP(K904, orders!A:I, 5,FALSE)</f>
        <v>44306</v>
      </c>
      <c r="T904" s="7" t="str">
        <f>VLOOKUP(K904, orders!A:I, 6,FALSE)</f>
        <v>Non-binary</v>
      </c>
      <c r="U904" s="7">
        <f>VLOOKUP(K904, orders!A:I, 7,FALSE)</f>
        <v>48</v>
      </c>
      <c r="V904" s="7" t="str">
        <f>VLOOKUP(K904, orders!A:I, 8,FALSE)</f>
        <v>Australian Capital Territory</v>
      </c>
      <c r="W904" s="5">
        <f>VLOOKUP(P904, customers!A:D, 1, FALSE)</f>
        <v>945</v>
      </c>
      <c r="X904" s="7" t="str">
        <f>VLOOKUP(P904, customers!A:D, 2, FALSE)</f>
        <v>Lorilyn Vittet</v>
      </c>
      <c r="Y904" s="7"/>
    </row>
    <row r="905" spans="1:25">
      <c r="A905" s="2">
        <v>903</v>
      </c>
      <c r="B905" s="2" t="s">
        <v>3898</v>
      </c>
      <c r="C905" s="2" t="s">
        <v>3935</v>
      </c>
      <c r="D905" s="2" t="s">
        <v>3030</v>
      </c>
      <c r="E905" s="2" t="s">
        <v>3058</v>
      </c>
      <c r="F905" s="2">
        <v>113</v>
      </c>
      <c r="G905" s="2">
        <v>62</v>
      </c>
      <c r="H905" s="2" t="s">
        <v>3964</v>
      </c>
      <c r="I905" s="6">
        <f>VLOOKUP(A905, sales!A:F, 6,FALSE)</f>
        <v>194</v>
      </c>
      <c r="J905" s="7">
        <f>VLOOKUP(A905, sales!A:F, 1,FALSE)</f>
        <v>903</v>
      </c>
      <c r="K905" s="7">
        <f>VLOOKUP(A905, sales!A:F, 2,FALSE)</f>
        <v>185</v>
      </c>
      <c r="L905" s="7">
        <f>VLOOKUP(A905, sales!A:F, 3,FALSE)</f>
        <v>948</v>
      </c>
      <c r="M905" s="7">
        <f>VLOOKUP(A905, sales!A:F, 4,FALSE)</f>
        <v>97</v>
      </c>
      <c r="N905" s="7">
        <f>VLOOKUP(A905, sales!A:F, 5,FALSE)</f>
        <v>2</v>
      </c>
      <c r="O905" s="5">
        <f>VLOOKUP(K905, orders!A:I, 1,FALSE)</f>
        <v>185</v>
      </c>
      <c r="P905" s="7">
        <f>VLOOKUP(K905, orders!A:I, 2,FALSE)</f>
        <v>945</v>
      </c>
      <c r="Q905" s="7">
        <f>VLOOKUP(K905, orders!A:I, 3,FALSE)</f>
        <v>46608</v>
      </c>
      <c r="R905" s="10">
        <f>VLOOKUP(K905, orders!A:I, 4,FALSE)</f>
        <v>44292</v>
      </c>
      <c r="S905" s="11">
        <f>VLOOKUP(K905, orders!A:I, 5,FALSE)</f>
        <v>44306</v>
      </c>
      <c r="T905" s="7" t="str">
        <f>VLOOKUP(K905, orders!A:I, 6,FALSE)</f>
        <v>Non-binary</v>
      </c>
      <c r="U905" s="7">
        <f>VLOOKUP(K905, orders!A:I, 7,FALSE)</f>
        <v>48</v>
      </c>
      <c r="V905" s="7" t="str">
        <f>VLOOKUP(K905, orders!A:I, 8,FALSE)</f>
        <v>Australian Capital Territory</v>
      </c>
      <c r="W905" s="5">
        <f>VLOOKUP(P905, customers!A:D, 1, FALSE)</f>
        <v>945</v>
      </c>
      <c r="X905" s="7" t="str">
        <f>VLOOKUP(P905, customers!A:D, 2, FALSE)</f>
        <v>Lorilyn Vittet</v>
      </c>
      <c r="Y905" s="7"/>
    </row>
    <row r="906" spans="1:25">
      <c r="A906" s="2">
        <v>904</v>
      </c>
      <c r="B906" s="2" t="s">
        <v>3898</v>
      </c>
      <c r="C906" s="2" t="s">
        <v>3935</v>
      </c>
      <c r="D906" s="2" t="s">
        <v>3032</v>
      </c>
      <c r="E906" s="2" t="s">
        <v>3058</v>
      </c>
      <c r="F906" s="2">
        <v>113</v>
      </c>
      <c r="G906" s="2">
        <v>70</v>
      </c>
      <c r="H906" s="2" t="s">
        <v>3965</v>
      </c>
      <c r="I906" s="6">
        <f>VLOOKUP(A906, sales!A:F, 6,FALSE)</f>
        <v>279</v>
      </c>
      <c r="J906" s="7">
        <f>VLOOKUP(A906, sales!A:F, 1,FALSE)</f>
        <v>904</v>
      </c>
      <c r="K906" s="7">
        <f>VLOOKUP(A906, sales!A:F, 2,FALSE)</f>
        <v>185</v>
      </c>
      <c r="L906" s="7">
        <f>VLOOKUP(A906, sales!A:F, 3,FALSE)</f>
        <v>1057</v>
      </c>
      <c r="M906" s="7">
        <f>VLOOKUP(A906, sales!A:F, 4,FALSE)</f>
        <v>93</v>
      </c>
      <c r="N906" s="7">
        <f>VLOOKUP(A906, sales!A:F, 5,FALSE)</f>
        <v>3</v>
      </c>
      <c r="O906" s="5">
        <f>VLOOKUP(K906, orders!A:I, 1,FALSE)</f>
        <v>185</v>
      </c>
      <c r="P906" s="7">
        <f>VLOOKUP(K906, orders!A:I, 2,FALSE)</f>
        <v>945</v>
      </c>
      <c r="Q906" s="7">
        <f>VLOOKUP(K906, orders!A:I, 3,FALSE)</f>
        <v>46608</v>
      </c>
      <c r="R906" s="10">
        <f>VLOOKUP(K906, orders!A:I, 4,FALSE)</f>
        <v>44292</v>
      </c>
      <c r="S906" s="11">
        <f>VLOOKUP(K906, orders!A:I, 5,FALSE)</f>
        <v>44306</v>
      </c>
      <c r="T906" s="7" t="str">
        <f>VLOOKUP(K906, orders!A:I, 6,FALSE)</f>
        <v>Non-binary</v>
      </c>
      <c r="U906" s="7">
        <f>VLOOKUP(K906, orders!A:I, 7,FALSE)</f>
        <v>48</v>
      </c>
      <c r="V906" s="7" t="str">
        <f>VLOOKUP(K906, orders!A:I, 8,FALSE)</f>
        <v>Australian Capital Territory</v>
      </c>
      <c r="W906" s="5">
        <f>VLOOKUP(P906, customers!A:D, 1, FALSE)</f>
        <v>945</v>
      </c>
      <c r="X906" s="7" t="str">
        <f>VLOOKUP(P906, customers!A:D, 2, FALSE)</f>
        <v>Lorilyn Vittet</v>
      </c>
      <c r="Y906" s="7"/>
    </row>
    <row r="907" spans="1:25">
      <c r="A907" s="2">
        <v>905</v>
      </c>
      <c r="B907" s="2" t="s">
        <v>3898</v>
      </c>
      <c r="C907" s="2" t="s">
        <v>3935</v>
      </c>
      <c r="D907" s="2" t="s">
        <v>3023</v>
      </c>
      <c r="E907" s="2" t="s">
        <v>3064</v>
      </c>
      <c r="F907" s="2">
        <v>113</v>
      </c>
      <c r="G907" s="2">
        <v>76</v>
      </c>
      <c r="H907" s="2" t="s">
        <v>3966</v>
      </c>
      <c r="I907" s="6">
        <f>VLOOKUP(A907, sales!A:F, 6,FALSE)</f>
        <v>218</v>
      </c>
      <c r="J907" s="7">
        <f>VLOOKUP(A907, sales!A:F, 1,FALSE)</f>
        <v>905</v>
      </c>
      <c r="K907" s="7">
        <f>VLOOKUP(A907, sales!A:F, 2,FALSE)</f>
        <v>186</v>
      </c>
      <c r="L907" s="7">
        <f>VLOOKUP(A907, sales!A:F, 3,FALSE)</f>
        <v>316</v>
      </c>
      <c r="M907" s="7">
        <f>VLOOKUP(A907, sales!A:F, 4,FALSE)</f>
        <v>109</v>
      </c>
      <c r="N907" s="7">
        <f>VLOOKUP(A907, sales!A:F, 5,FALSE)</f>
        <v>2</v>
      </c>
      <c r="O907" s="5">
        <f>VLOOKUP(K907, orders!A:I, 1,FALSE)</f>
        <v>186</v>
      </c>
      <c r="P907" s="7">
        <f>VLOOKUP(K907, orders!A:I, 2,FALSE)</f>
        <v>833</v>
      </c>
      <c r="Q907" s="7">
        <f>VLOOKUP(K907, orders!A:I, 3,FALSE)</f>
        <v>24061</v>
      </c>
      <c r="R907" s="10">
        <f>VLOOKUP(K907, orders!A:I, 4,FALSE)</f>
        <v>44465</v>
      </c>
      <c r="S907" s="11">
        <f>VLOOKUP(K907, orders!A:I, 5,FALSE)</f>
        <v>44483</v>
      </c>
      <c r="T907" s="7" t="str">
        <f>VLOOKUP(K907, orders!A:I, 6,FALSE)</f>
        <v>Genderqueer</v>
      </c>
      <c r="U907" s="7">
        <f>VLOOKUP(K907, orders!A:I, 7,FALSE)</f>
        <v>27</v>
      </c>
      <c r="V907" s="7" t="str">
        <f>VLOOKUP(K907, orders!A:I, 8,FALSE)</f>
        <v>Western Australia</v>
      </c>
      <c r="W907" s="5">
        <f>VLOOKUP(P907, customers!A:D, 1, FALSE)</f>
        <v>833</v>
      </c>
      <c r="X907" s="7" t="str">
        <f>VLOOKUP(P907, customers!A:D, 2, FALSE)</f>
        <v>Hilliard Papes</v>
      </c>
      <c r="Y907" s="7"/>
    </row>
    <row r="908" spans="1:25">
      <c r="A908" s="2">
        <v>906</v>
      </c>
      <c r="B908" s="2" t="s">
        <v>3898</v>
      </c>
      <c r="C908" s="2" t="s">
        <v>3935</v>
      </c>
      <c r="D908" s="2" t="s">
        <v>3026</v>
      </c>
      <c r="E908" s="2" t="s">
        <v>3064</v>
      </c>
      <c r="F908" s="2">
        <v>113</v>
      </c>
      <c r="G908" s="2">
        <v>65</v>
      </c>
      <c r="H908" s="2" t="s">
        <v>3967</v>
      </c>
      <c r="I908" s="6">
        <f>VLOOKUP(A908, sales!A:F, 6,FALSE)</f>
        <v>186</v>
      </c>
      <c r="J908" s="7">
        <f>VLOOKUP(A908, sales!A:F, 1,FALSE)</f>
        <v>906</v>
      </c>
      <c r="K908" s="7">
        <f>VLOOKUP(A908, sales!A:F, 2,FALSE)</f>
        <v>186</v>
      </c>
      <c r="L908" s="7">
        <f>VLOOKUP(A908, sales!A:F, 3,FALSE)</f>
        <v>642</v>
      </c>
      <c r="M908" s="7">
        <f>VLOOKUP(A908, sales!A:F, 4,FALSE)</f>
        <v>93</v>
      </c>
      <c r="N908" s="7">
        <f>VLOOKUP(A908, sales!A:F, 5,FALSE)</f>
        <v>2</v>
      </c>
      <c r="O908" s="5">
        <f>VLOOKUP(K908, orders!A:I, 1,FALSE)</f>
        <v>186</v>
      </c>
      <c r="P908" s="7">
        <f>VLOOKUP(K908, orders!A:I, 2,FALSE)</f>
        <v>833</v>
      </c>
      <c r="Q908" s="7">
        <f>VLOOKUP(K908, orders!A:I, 3,FALSE)</f>
        <v>24061</v>
      </c>
      <c r="R908" s="10">
        <f>VLOOKUP(K908, orders!A:I, 4,FALSE)</f>
        <v>44465</v>
      </c>
      <c r="S908" s="11">
        <f>VLOOKUP(K908, orders!A:I, 5,FALSE)</f>
        <v>44483</v>
      </c>
      <c r="T908" s="7" t="str">
        <f>VLOOKUP(K908, orders!A:I, 6,FALSE)</f>
        <v>Genderqueer</v>
      </c>
      <c r="U908" s="7">
        <f>VLOOKUP(K908, orders!A:I, 7,FALSE)</f>
        <v>27</v>
      </c>
      <c r="V908" s="7" t="str">
        <f>VLOOKUP(K908, orders!A:I, 8,FALSE)</f>
        <v>Western Australia</v>
      </c>
      <c r="W908" s="5">
        <f>VLOOKUP(P908, customers!A:D, 1, FALSE)</f>
        <v>833</v>
      </c>
      <c r="X908" s="7" t="str">
        <f>VLOOKUP(P908, customers!A:D, 2, FALSE)</f>
        <v>Hilliard Papes</v>
      </c>
      <c r="Y908" s="7"/>
    </row>
    <row r="909" spans="1:25">
      <c r="A909" s="2">
        <v>907</v>
      </c>
      <c r="B909" s="2" t="s">
        <v>3898</v>
      </c>
      <c r="C909" s="2" t="s">
        <v>3935</v>
      </c>
      <c r="D909" s="2" t="s">
        <v>3028</v>
      </c>
      <c r="E909" s="2" t="s">
        <v>3064</v>
      </c>
      <c r="F909" s="2">
        <v>113</v>
      </c>
      <c r="G909" s="2">
        <v>77</v>
      </c>
      <c r="H909" s="2" t="s">
        <v>3968</v>
      </c>
      <c r="I909" s="6">
        <f>VLOOKUP(A909, sales!A:F, 6,FALSE)</f>
        <v>218</v>
      </c>
      <c r="J909" s="7">
        <f>VLOOKUP(A909, sales!A:F, 1,FALSE)</f>
        <v>907</v>
      </c>
      <c r="K909" s="7">
        <f>VLOOKUP(A909, sales!A:F, 2,FALSE)</f>
        <v>186</v>
      </c>
      <c r="L909" s="7">
        <f>VLOOKUP(A909, sales!A:F, 3,FALSE)</f>
        <v>759</v>
      </c>
      <c r="M909" s="7">
        <f>VLOOKUP(A909, sales!A:F, 4,FALSE)</f>
        <v>109</v>
      </c>
      <c r="N909" s="7">
        <f>VLOOKUP(A909, sales!A:F, 5,FALSE)</f>
        <v>2</v>
      </c>
      <c r="O909" s="5">
        <f>VLOOKUP(K909, orders!A:I, 1,FALSE)</f>
        <v>186</v>
      </c>
      <c r="P909" s="7">
        <f>VLOOKUP(K909, orders!A:I, 2,FALSE)</f>
        <v>833</v>
      </c>
      <c r="Q909" s="7">
        <f>VLOOKUP(K909, orders!A:I, 3,FALSE)</f>
        <v>24061</v>
      </c>
      <c r="R909" s="10">
        <f>VLOOKUP(K909, orders!A:I, 4,FALSE)</f>
        <v>44465</v>
      </c>
      <c r="S909" s="11">
        <f>VLOOKUP(K909, orders!A:I, 5,FALSE)</f>
        <v>44483</v>
      </c>
      <c r="T909" s="7" t="str">
        <f>VLOOKUP(K909, orders!A:I, 6,FALSE)</f>
        <v>Genderqueer</v>
      </c>
      <c r="U909" s="7">
        <f>VLOOKUP(K909, orders!A:I, 7,FALSE)</f>
        <v>27</v>
      </c>
      <c r="V909" s="7" t="str">
        <f>VLOOKUP(K909, orders!A:I, 8,FALSE)</f>
        <v>Western Australia</v>
      </c>
      <c r="W909" s="5">
        <f>VLOOKUP(P909, customers!A:D, 1, FALSE)</f>
        <v>833</v>
      </c>
      <c r="X909" s="7" t="str">
        <f>VLOOKUP(P909, customers!A:D, 2, FALSE)</f>
        <v>Hilliard Papes</v>
      </c>
      <c r="Y909" s="7"/>
    </row>
    <row r="910" spans="1:25">
      <c r="A910" s="2">
        <v>908</v>
      </c>
      <c r="B910" s="2" t="s">
        <v>3898</v>
      </c>
      <c r="C910" s="2" t="s">
        <v>3935</v>
      </c>
      <c r="D910" s="2" t="s">
        <v>3030</v>
      </c>
      <c r="E910" s="2" t="s">
        <v>3064</v>
      </c>
      <c r="F910" s="2">
        <v>113</v>
      </c>
      <c r="G910" s="2">
        <v>74</v>
      </c>
      <c r="H910" s="2" t="s">
        <v>3969</v>
      </c>
      <c r="I910" s="6">
        <f>VLOOKUP(A910, sales!A:F, 6,FALSE)</f>
        <v>210</v>
      </c>
      <c r="J910" s="7">
        <f>VLOOKUP(A910, sales!A:F, 1,FALSE)</f>
        <v>908</v>
      </c>
      <c r="K910" s="7">
        <f>VLOOKUP(A910, sales!A:F, 2,FALSE)</f>
        <v>186</v>
      </c>
      <c r="L910" s="7">
        <f>VLOOKUP(A910, sales!A:F, 3,FALSE)</f>
        <v>1208</v>
      </c>
      <c r="M910" s="7">
        <f>VLOOKUP(A910, sales!A:F, 4,FALSE)</f>
        <v>105</v>
      </c>
      <c r="N910" s="7">
        <f>VLOOKUP(A910, sales!A:F, 5,FALSE)</f>
        <v>2</v>
      </c>
      <c r="O910" s="5">
        <f>VLOOKUP(K910, orders!A:I, 1,FALSE)</f>
        <v>186</v>
      </c>
      <c r="P910" s="7">
        <f>VLOOKUP(K910, orders!A:I, 2,FALSE)</f>
        <v>833</v>
      </c>
      <c r="Q910" s="7">
        <f>VLOOKUP(K910, orders!A:I, 3,FALSE)</f>
        <v>24061</v>
      </c>
      <c r="R910" s="10">
        <f>VLOOKUP(K910, orders!A:I, 4,FALSE)</f>
        <v>44465</v>
      </c>
      <c r="S910" s="11">
        <f>VLOOKUP(K910, orders!A:I, 5,FALSE)</f>
        <v>44483</v>
      </c>
      <c r="T910" s="7" t="str">
        <f>VLOOKUP(K910, orders!A:I, 6,FALSE)</f>
        <v>Genderqueer</v>
      </c>
      <c r="U910" s="7">
        <f>VLOOKUP(K910, orders!A:I, 7,FALSE)</f>
        <v>27</v>
      </c>
      <c r="V910" s="7" t="str">
        <f>VLOOKUP(K910, orders!A:I, 8,FALSE)</f>
        <v>Western Australia</v>
      </c>
      <c r="W910" s="5">
        <f>VLOOKUP(P910, customers!A:D, 1, FALSE)</f>
        <v>833</v>
      </c>
      <c r="X910" s="7" t="str">
        <f>VLOOKUP(P910, customers!A:D, 2, FALSE)</f>
        <v>Hilliard Papes</v>
      </c>
      <c r="Y910" s="7"/>
    </row>
    <row r="911" spans="1:25">
      <c r="A911" s="2">
        <v>909</v>
      </c>
      <c r="B911" s="2" t="s">
        <v>3898</v>
      </c>
      <c r="C911" s="2" t="s">
        <v>3935</v>
      </c>
      <c r="D911" s="2" t="s">
        <v>3032</v>
      </c>
      <c r="E911" s="2" t="s">
        <v>3064</v>
      </c>
      <c r="F911" s="2">
        <v>113</v>
      </c>
      <c r="G911" s="2">
        <v>73</v>
      </c>
      <c r="H911" s="2" t="s">
        <v>3970</v>
      </c>
      <c r="I911" s="6">
        <f>VLOOKUP(A911, sales!A:F, 6,FALSE)</f>
        <v>112</v>
      </c>
      <c r="J911" s="7">
        <f>VLOOKUP(A911, sales!A:F, 1,FALSE)</f>
        <v>909</v>
      </c>
      <c r="K911" s="7">
        <f>VLOOKUP(A911, sales!A:F, 2,FALSE)</f>
        <v>186</v>
      </c>
      <c r="L911" s="7">
        <f>VLOOKUP(A911, sales!A:F, 3,FALSE)</f>
        <v>617</v>
      </c>
      <c r="M911" s="7">
        <f>VLOOKUP(A911, sales!A:F, 4,FALSE)</f>
        <v>112</v>
      </c>
      <c r="N911" s="7">
        <f>VLOOKUP(A911, sales!A:F, 5,FALSE)</f>
        <v>1</v>
      </c>
      <c r="O911" s="5">
        <f>VLOOKUP(K911, orders!A:I, 1,FALSE)</f>
        <v>186</v>
      </c>
      <c r="P911" s="7">
        <f>VLOOKUP(K911, orders!A:I, 2,FALSE)</f>
        <v>833</v>
      </c>
      <c r="Q911" s="7">
        <f>VLOOKUP(K911, orders!A:I, 3,FALSE)</f>
        <v>24061</v>
      </c>
      <c r="R911" s="10">
        <f>VLOOKUP(K911, orders!A:I, 4,FALSE)</f>
        <v>44465</v>
      </c>
      <c r="S911" s="11">
        <f>VLOOKUP(K911, orders!A:I, 5,FALSE)</f>
        <v>44483</v>
      </c>
      <c r="T911" s="7" t="str">
        <f>VLOOKUP(K911, orders!A:I, 6,FALSE)</f>
        <v>Genderqueer</v>
      </c>
      <c r="U911" s="7">
        <f>VLOOKUP(K911, orders!A:I, 7,FALSE)</f>
        <v>27</v>
      </c>
      <c r="V911" s="7" t="str">
        <f>VLOOKUP(K911, orders!A:I, 8,FALSE)</f>
        <v>Western Australia</v>
      </c>
      <c r="W911" s="5">
        <f>VLOOKUP(P911, customers!A:D, 1, FALSE)</f>
        <v>833</v>
      </c>
      <c r="X911" s="7" t="str">
        <f>VLOOKUP(P911, customers!A:D, 2, FALSE)</f>
        <v>Hilliard Papes</v>
      </c>
      <c r="Y911" s="7"/>
    </row>
    <row r="912" spans="1:25">
      <c r="A912" s="2">
        <v>910</v>
      </c>
      <c r="B912" s="2" t="s">
        <v>3898</v>
      </c>
      <c r="C912" s="2" t="s">
        <v>3971</v>
      </c>
      <c r="D912" s="2" t="s">
        <v>3023</v>
      </c>
      <c r="E912" s="2" t="s">
        <v>3024</v>
      </c>
      <c r="F912" s="2">
        <v>104</v>
      </c>
      <c r="G912" s="2">
        <v>57</v>
      </c>
      <c r="H912" s="2" t="s">
        <v>3972</v>
      </c>
      <c r="I912" s="6">
        <f>VLOOKUP(A912, sales!A:F, 6,FALSE)</f>
        <v>90</v>
      </c>
      <c r="J912" s="7">
        <f>VLOOKUP(A912, sales!A:F, 1,FALSE)</f>
        <v>910</v>
      </c>
      <c r="K912" s="7">
        <f>VLOOKUP(A912, sales!A:F, 2,FALSE)</f>
        <v>186</v>
      </c>
      <c r="L912" s="7">
        <f>VLOOKUP(A912, sales!A:F, 3,FALSE)</f>
        <v>1038</v>
      </c>
      <c r="M912" s="7">
        <f>VLOOKUP(A912, sales!A:F, 4,FALSE)</f>
        <v>90</v>
      </c>
      <c r="N912" s="7">
        <f>VLOOKUP(A912, sales!A:F, 5,FALSE)</f>
        <v>1</v>
      </c>
      <c r="O912" s="5">
        <f>VLOOKUP(K912, orders!A:I, 1,FALSE)</f>
        <v>186</v>
      </c>
      <c r="P912" s="7">
        <f>VLOOKUP(K912, orders!A:I, 2,FALSE)</f>
        <v>833</v>
      </c>
      <c r="Q912" s="7">
        <f>VLOOKUP(K912, orders!A:I, 3,FALSE)</f>
        <v>24061</v>
      </c>
      <c r="R912" s="10">
        <f>VLOOKUP(K912, orders!A:I, 4,FALSE)</f>
        <v>44465</v>
      </c>
      <c r="S912" s="11">
        <f>VLOOKUP(K912, orders!A:I, 5,FALSE)</f>
        <v>44483</v>
      </c>
      <c r="T912" s="7" t="str">
        <f>VLOOKUP(K912, orders!A:I, 6,FALSE)</f>
        <v>Genderqueer</v>
      </c>
      <c r="U912" s="7">
        <f>VLOOKUP(K912, orders!A:I, 7,FALSE)</f>
        <v>27</v>
      </c>
      <c r="V912" s="7" t="str">
        <f>VLOOKUP(K912, orders!A:I, 8,FALSE)</f>
        <v>Western Australia</v>
      </c>
      <c r="W912" s="5">
        <f>VLOOKUP(P912, customers!A:D, 1, FALSE)</f>
        <v>833</v>
      </c>
      <c r="X912" s="7" t="str">
        <f>VLOOKUP(P912, customers!A:D, 2, FALSE)</f>
        <v>Hilliard Papes</v>
      </c>
      <c r="Y912" s="7"/>
    </row>
    <row r="913" spans="1:25">
      <c r="A913" s="2">
        <v>911</v>
      </c>
      <c r="B913" s="2" t="s">
        <v>3898</v>
      </c>
      <c r="C913" s="2" t="s">
        <v>3971</v>
      </c>
      <c r="D913" s="2" t="s">
        <v>3026</v>
      </c>
      <c r="E913" s="2" t="s">
        <v>3024</v>
      </c>
      <c r="F913" s="2">
        <v>104</v>
      </c>
      <c r="G913" s="2">
        <v>64</v>
      </c>
      <c r="H913" s="2" t="s">
        <v>3973</v>
      </c>
      <c r="I913" s="6">
        <f>VLOOKUP(A913, sales!A:F, 6,FALSE)</f>
        <v>276</v>
      </c>
      <c r="J913" s="7">
        <f>VLOOKUP(A913, sales!A:F, 1,FALSE)</f>
        <v>911</v>
      </c>
      <c r="K913" s="7">
        <f>VLOOKUP(A913, sales!A:F, 2,FALSE)</f>
        <v>187</v>
      </c>
      <c r="L913" s="7">
        <f>VLOOKUP(A913, sales!A:F, 3,FALSE)</f>
        <v>129</v>
      </c>
      <c r="M913" s="7">
        <f>VLOOKUP(A913, sales!A:F, 4,FALSE)</f>
        <v>92</v>
      </c>
      <c r="N913" s="7">
        <f>VLOOKUP(A913, sales!A:F, 5,FALSE)</f>
        <v>3</v>
      </c>
      <c r="O913" s="5">
        <f>VLOOKUP(K913, orders!A:I, 1,FALSE)</f>
        <v>187</v>
      </c>
      <c r="P913" s="7">
        <f>VLOOKUP(K913, orders!A:I, 2,FALSE)</f>
        <v>401</v>
      </c>
      <c r="Q913" s="7">
        <f>VLOOKUP(K913, orders!A:I, 3,FALSE)</f>
        <v>15167</v>
      </c>
      <c r="R913" s="10">
        <f>VLOOKUP(K913, orders!A:I, 4,FALSE)</f>
        <v>44206</v>
      </c>
      <c r="S913" s="11">
        <f>VLOOKUP(K913, orders!A:I, 5,FALSE)</f>
        <v>44215</v>
      </c>
      <c r="T913" s="7" t="str">
        <f>VLOOKUP(K913, orders!A:I, 6,FALSE)</f>
        <v>Non-binary</v>
      </c>
      <c r="U913" s="7">
        <f>VLOOKUP(K913, orders!A:I, 7,FALSE)</f>
        <v>73</v>
      </c>
      <c r="V913" s="7" t="str">
        <f>VLOOKUP(K913, orders!A:I, 8,FALSE)</f>
        <v>Western Australia</v>
      </c>
      <c r="W913" s="5">
        <f>VLOOKUP(P913, customers!A:D, 1, FALSE)</f>
        <v>401</v>
      </c>
      <c r="X913" s="7" t="str">
        <f>VLOOKUP(P913, customers!A:D, 2, FALSE)</f>
        <v>Waylen Swallwell</v>
      </c>
      <c r="Y913" s="7"/>
    </row>
    <row r="914" spans="1:25">
      <c r="A914" s="2">
        <v>912</v>
      </c>
      <c r="B914" s="2" t="s">
        <v>3898</v>
      </c>
      <c r="C914" s="2" t="s">
        <v>3971</v>
      </c>
      <c r="D914" s="2" t="s">
        <v>3028</v>
      </c>
      <c r="E914" s="2" t="s">
        <v>3024</v>
      </c>
      <c r="F914" s="2">
        <v>104</v>
      </c>
      <c r="G914" s="2">
        <v>70</v>
      </c>
      <c r="H914" s="2" t="s">
        <v>3974</v>
      </c>
      <c r="I914" s="6">
        <f>VLOOKUP(A914, sales!A:F, 6,FALSE)</f>
        <v>354</v>
      </c>
      <c r="J914" s="7">
        <f>VLOOKUP(A914, sales!A:F, 1,FALSE)</f>
        <v>912</v>
      </c>
      <c r="K914" s="7">
        <f>VLOOKUP(A914, sales!A:F, 2,FALSE)</f>
        <v>187</v>
      </c>
      <c r="L914" s="7">
        <f>VLOOKUP(A914, sales!A:F, 3,FALSE)</f>
        <v>95</v>
      </c>
      <c r="M914" s="7">
        <f>VLOOKUP(A914, sales!A:F, 4,FALSE)</f>
        <v>118</v>
      </c>
      <c r="N914" s="7">
        <f>VLOOKUP(A914, sales!A:F, 5,FALSE)</f>
        <v>3</v>
      </c>
      <c r="O914" s="5">
        <f>VLOOKUP(K914, orders!A:I, 1,FALSE)</f>
        <v>187</v>
      </c>
      <c r="P914" s="7">
        <f>VLOOKUP(K914, orders!A:I, 2,FALSE)</f>
        <v>401</v>
      </c>
      <c r="Q914" s="7">
        <f>VLOOKUP(K914, orders!A:I, 3,FALSE)</f>
        <v>15167</v>
      </c>
      <c r="R914" s="10">
        <f>VLOOKUP(K914, orders!A:I, 4,FALSE)</f>
        <v>44206</v>
      </c>
      <c r="S914" s="11">
        <f>VLOOKUP(K914, orders!A:I, 5,FALSE)</f>
        <v>44215</v>
      </c>
      <c r="T914" s="7" t="str">
        <f>VLOOKUP(K914, orders!A:I, 6,FALSE)</f>
        <v>Non-binary</v>
      </c>
      <c r="U914" s="7">
        <f>VLOOKUP(K914, orders!A:I, 7,FALSE)</f>
        <v>73</v>
      </c>
      <c r="V914" s="7" t="str">
        <f>VLOOKUP(K914, orders!A:I, 8,FALSE)</f>
        <v>Western Australia</v>
      </c>
      <c r="W914" s="5">
        <f>VLOOKUP(P914, customers!A:D, 1, FALSE)</f>
        <v>401</v>
      </c>
      <c r="X914" s="7" t="str">
        <f>VLOOKUP(P914, customers!A:D, 2, FALSE)</f>
        <v>Waylen Swallwell</v>
      </c>
      <c r="Y914" s="7"/>
    </row>
    <row r="915" spans="1:25">
      <c r="A915" s="2">
        <v>913</v>
      </c>
      <c r="B915" s="2" t="s">
        <v>3898</v>
      </c>
      <c r="C915" s="2" t="s">
        <v>3971</v>
      </c>
      <c r="D915" s="2" t="s">
        <v>3030</v>
      </c>
      <c r="E915" s="2" t="s">
        <v>3024</v>
      </c>
      <c r="F915" s="2">
        <v>104</v>
      </c>
      <c r="G915" s="2">
        <v>73</v>
      </c>
      <c r="H915" s="2" t="s">
        <v>3975</v>
      </c>
      <c r="I915" s="6">
        <f>VLOOKUP(A915, sales!A:F, 6,FALSE)</f>
        <v>104</v>
      </c>
      <c r="J915" s="7">
        <f>VLOOKUP(A915, sales!A:F, 1,FALSE)</f>
        <v>913</v>
      </c>
      <c r="K915" s="7">
        <f>VLOOKUP(A915, sales!A:F, 2,FALSE)</f>
        <v>187</v>
      </c>
      <c r="L915" s="7">
        <f>VLOOKUP(A915, sales!A:F, 3,FALSE)</f>
        <v>66</v>
      </c>
      <c r="M915" s="7">
        <f>VLOOKUP(A915, sales!A:F, 4,FALSE)</f>
        <v>104</v>
      </c>
      <c r="N915" s="7">
        <f>VLOOKUP(A915, sales!A:F, 5,FALSE)</f>
        <v>1</v>
      </c>
      <c r="O915" s="5">
        <f>VLOOKUP(K915, orders!A:I, 1,FALSE)</f>
        <v>187</v>
      </c>
      <c r="P915" s="7">
        <f>VLOOKUP(K915, orders!A:I, 2,FALSE)</f>
        <v>401</v>
      </c>
      <c r="Q915" s="7">
        <f>VLOOKUP(K915, orders!A:I, 3,FALSE)</f>
        <v>15167</v>
      </c>
      <c r="R915" s="10">
        <f>VLOOKUP(K915, orders!A:I, 4,FALSE)</f>
        <v>44206</v>
      </c>
      <c r="S915" s="11">
        <f>VLOOKUP(K915, orders!A:I, 5,FALSE)</f>
        <v>44215</v>
      </c>
      <c r="T915" s="7" t="str">
        <f>VLOOKUP(K915, orders!A:I, 6,FALSE)</f>
        <v>Non-binary</v>
      </c>
      <c r="U915" s="7">
        <f>VLOOKUP(K915, orders!A:I, 7,FALSE)</f>
        <v>73</v>
      </c>
      <c r="V915" s="7" t="str">
        <f>VLOOKUP(K915, orders!A:I, 8,FALSE)</f>
        <v>Western Australia</v>
      </c>
      <c r="W915" s="5">
        <f>VLOOKUP(P915, customers!A:D, 1, FALSE)</f>
        <v>401</v>
      </c>
      <c r="X915" s="7" t="str">
        <f>VLOOKUP(P915, customers!A:D, 2, FALSE)</f>
        <v>Waylen Swallwell</v>
      </c>
      <c r="Y915" s="7"/>
    </row>
    <row r="916" spans="1:25">
      <c r="A916" s="2">
        <v>914</v>
      </c>
      <c r="B916" s="2" t="s">
        <v>3898</v>
      </c>
      <c r="C916" s="2" t="s">
        <v>3971</v>
      </c>
      <c r="D916" s="2" t="s">
        <v>3032</v>
      </c>
      <c r="E916" s="2" t="s">
        <v>3024</v>
      </c>
      <c r="F916" s="2">
        <v>104</v>
      </c>
      <c r="G916" s="2">
        <v>77</v>
      </c>
      <c r="H916" s="2" t="s">
        <v>3976</v>
      </c>
      <c r="I916" s="6">
        <f>VLOOKUP(A916, sales!A:F, 6,FALSE)</f>
        <v>279</v>
      </c>
      <c r="J916" s="7">
        <f>VLOOKUP(A916, sales!A:F, 1,FALSE)</f>
        <v>914</v>
      </c>
      <c r="K916" s="7">
        <f>VLOOKUP(A916, sales!A:F, 2,FALSE)</f>
        <v>187</v>
      </c>
      <c r="L916" s="7">
        <f>VLOOKUP(A916, sales!A:F, 3,FALSE)</f>
        <v>644</v>
      </c>
      <c r="M916" s="7">
        <f>VLOOKUP(A916, sales!A:F, 4,FALSE)</f>
        <v>93</v>
      </c>
      <c r="N916" s="7">
        <f>VLOOKUP(A916, sales!A:F, 5,FALSE)</f>
        <v>3</v>
      </c>
      <c r="O916" s="5">
        <f>VLOOKUP(K916, orders!A:I, 1,FALSE)</f>
        <v>187</v>
      </c>
      <c r="P916" s="7">
        <f>VLOOKUP(K916, orders!A:I, 2,FALSE)</f>
        <v>401</v>
      </c>
      <c r="Q916" s="7">
        <f>VLOOKUP(K916, orders!A:I, 3,FALSE)</f>
        <v>15167</v>
      </c>
      <c r="R916" s="10">
        <f>VLOOKUP(K916, orders!A:I, 4,FALSE)</f>
        <v>44206</v>
      </c>
      <c r="S916" s="11">
        <f>VLOOKUP(K916, orders!A:I, 5,FALSE)</f>
        <v>44215</v>
      </c>
      <c r="T916" s="7" t="str">
        <f>VLOOKUP(K916, orders!A:I, 6,FALSE)</f>
        <v>Non-binary</v>
      </c>
      <c r="U916" s="7">
        <f>VLOOKUP(K916, orders!A:I, 7,FALSE)</f>
        <v>73</v>
      </c>
      <c r="V916" s="7" t="str">
        <f>VLOOKUP(K916, orders!A:I, 8,FALSE)</f>
        <v>Western Australia</v>
      </c>
      <c r="W916" s="5">
        <f>VLOOKUP(P916, customers!A:D, 1, FALSE)</f>
        <v>401</v>
      </c>
      <c r="X916" s="7" t="str">
        <f>VLOOKUP(P916, customers!A:D, 2, FALSE)</f>
        <v>Waylen Swallwell</v>
      </c>
      <c r="Y916" s="7"/>
    </row>
    <row r="917" spans="1:25">
      <c r="A917" s="2">
        <v>915</v>
      </c>
      <c r="B917" s="2" t="s">
        <v>3898</v>
      </c>
      <c r="C917" s="2" t="s">
        <v>3971</v>
      </c>
      <c r="D917" s="2" t="s">
        <v>3023</v>
      </c>
      <c r="E917" s="2" t="s">
        <v>3034</v>
      </c>
      <c r="F917" s="2">
        <v>104</v>
      </c>
      <c r="G917" s="2">
        <v>41</v>
      </c>
      <c r="H917" s="2" t="s">
        <v>3977</v>
      </c>
      <c r="I917" s="6">
        <f>VLOOKUP(A917, sales!A:F, 6,FALSE)</f>
        <v>182</v>
      </c>
      <c r="J917" s="7">
        <f>VLOOKUP(A917, sales!A:F, 1,FALSE)</f>
        <v>915</v>
      </c>
      <c r="K917" s="7">
        <f>VLOOKUP(A917, sales!A:F, 2,FALSE)</f>
        <v>187</v>
      </c>
      <c r="L917" s="7">
        <f>VLOOKUP(A917, sales!A:F, 3,FALSE)</f>
        <v>771</v>
      </c>
      <c r="M917" s="7">
        <f>VLOOKUP(A917, sales!A:F, 4,FALSE)</f>
        <v>91</v>
      </c>
      <c r="N917" s="7">
        <f>VLOOKUP(A917, sales!A:F, 5,FALSE)</f>
        <v>2</v>
      </c>
      <c r="O917" s="5">
        <f>VLOOKUP(K917, orders!A:I, 1,FALSE)</f>
        <v>187</v>
      </c>
      <c r="P917" s="7">
        <f>VLOOKUP(K917, orders!A:I, 2,FALSE)</f>
        <v>401</v>
      </c>
      <c r="Q917" s="7">
        <f>VLOOKUP(K917, orders!A:I, 3,FALSE)</f>
        <v>15167</v>
      </c>
      <c r="R917" s="10">
        <f>VLOOKUP(K917, orders!A:I, 4,FALSE)</f>
        <v>44206</v>
      </c>
      <c r="S917" s="11">
        <f>VLOOKUP(K917, orders!A:I, 5,FALSE)</f>
        <v>44215</v>
      </c>
      <c r="T917" s="7" t="str">
        <f>VLOOKUP(K917, orders!A:I, 6,FALSE)</f>
        <v>Non-binary</v>
      </c>
      <c r="U917" s="7">
        <f>VLOOKUP(K917, orders!A:I, 7,FALSE)</f>
        <v>73</v>
      </c>
      <c r="V917" s="7" t="str">
        <f>VLOOKUP(K917, orders!A:I, 8,FALSE)</f>
        <v>Western Australia</v>
      </c>
      <c r="W917" s="5">
        <f>VLOOKUP(P917, customers!A:D, 1, FALSE)</f>
        <v>401</v>
      </c>
      <c r="X917" s="7" t="str">
        <f>VLOOKUP(P917, customers!A:D, 2, FALSE)</f>
        <v>Waylen Swallwell</v>
      </c>
      <c r="Y917" s="7"/>
    </row>
    <row r="918" spans="1:25">
      <c r="A918" s="2">
        <v>916</v>
      </c>
      <c r="B918" s="2" t="s">
        <v>3898</v>
      </c>
      <c r="C918" s="2" t="s">
        <v>3971</v>
      </c>
      <c r="D918" s="2" t="s">
        <v>3026</v>
      </c>
      <c r="E918" s="2" t="s">
        <v>3034</v>
      </c>
      <c r="F918" s="2">
        <v>104</v>
      </c>
      <c r="G918" s="2">
        <v>58</v>
      </c>
      <c r="H918" s="2" t="s">
        <v>3978</v>
      </c>
      <c r="I918" s="6">
        <f>VLOOKUP(A918, sales!A:F, 6,FALSE)</f>
        <v>291</v>
      </c>
      <c r="J918" s="7">
        <f>VLOOKUP(A918, sales!A:F, 1,FALSE)</f>
        <v>916</v>
      </c>
      <c r="K918" s="7">
        <f>VLOOKUP(A918, sales!A:F, 2,FALSE)</f>
        <v>188</v>
      </c>
      <c r="L918" s="7">
        <f>VLOOKUP(A918, sales!A:F, 3,FALSE)</f>
        <v>961</v>
      </c>
      <c r="M918" s="7">
        <f>VLOOKUP(A918, sales!A:F, 4,FALSE)</f>
        <v>97</v>
      </c>
      <c r="N918" s="7">
        <f>VLOOKUP(A918, sales!A:F, 5,FALSE)</f>
        <v>3</v>
      </c>
      <c r="O918" s="5">
        <f>VLOOKUP(K918, orders!A:I, 1,FALSE)</f>
        <v>188</v>
      </c>
      <c r="P918" s="7">
        <f>VLOOKUP(K918, orders!A:I, 2,FALSE)</f>
        <v>571</v>
      </c>
      <c r="Q918" s="7">
        <f>VLOOKUP(K918, orders!A:I, 3,FALSE)</f>
        <v>41180</v>
      </c>
      <c r="R918" s="10">
        <f>VLOOKUP(K918, orders!A:I, 4,FALSE)</f>
        <v>44296</v>
      </c>
      <c r="S918" s="11">
        <f>VLOOKUP(K918, orders!A:I, 5,FALSE)</f>
        <v>44308</v>
      </c>
      <c r="T918" s="7" t="str">
        <f>VLOOKUP(K918, orders!A:I, 6,FALSE)</f>
        <v>Agender</v>
      </c>
      <c r="U918" s="7">
        <f>VLOOKUP(K918, orders!A:I, 7,FALSE)</f>
        <v>22</v>
      </c>
      <c r="V918" s="7" t="str">
        <f>VLOOKUP(K918, orders!A:I, 8,FALSE)</f>
        <v>Australian Capital Territory</v>
      </c>
      <c r="W918" s="5">
        <f>VLOOKUP(P918, customers!A:D, 1, FALSE)</f>
        <v>571</v>
      </c>
      <c r="X918" s="7" t="str">
        <f>VLOOKUP(P918, customers!A:D, 2, FALSE)</f>
        <v>Kristofor Roos</v>
      </c>
      <c r="Y918" s="7"/>
    </row>
    <row r="919" spans="1:25">
      <c r="A919" s="2">
        <v>917</v>
      </c>
      <c r="B919" s="2" t="s">
        <v>3898</v>
      </c>
      <c r="C919" s="2" t="s">
        <v>3971</v>
      </c>
      <c r="D919" s="2" t="s">
        <v>3028</v>
      </c>
      <c r="E919" s="2" t="s">
        <v>3034</v>
      </c>
      <c r="F919" s="2">
        <v>104</v>
      </c>
      <c r="G919" s="2">
        <v>76</v>
      </c>
      <c r="H919" s="2" t="s">
        <v>3979</v>
      </c>
      <c r="I919" s="6">
        <f>VLOOKUP(A919, sales!A:F, 6,FALSE)</f>
        <v>336</v>
      </c>
      <c r="J919" s="7">
        <f>VLOOKUP(A919, sales!A:F, 1,FALSE)</f>
        <v>917</v>
      </c>
      <c r="K919" s="7">
        <f>VLOOKUP(A919, sales!A:F, 2,FALSE)</f>
        <v>188</v>
      </c>
      <c r="L919" s="7">
        <f>VLOOKUP(A919, sales!A:F, 3,FALSE)</f>
        <v>1246</v>
      </c>
      <c r="M919" s="7">
        <f>VLOOKUP(A919, sales!A:F, 4,FALSE)</f>
        <v>112</v>
      </c>
      <c r="N919" s="7">
        <f>VLOOKUP(A919, sales!A:F, 5,FALSE)</f>
        <v>3</v>
      </c>
      <c r="O919" s="5">
        <f>VLOOKUP(K919, orders!A:I, 1,FALSE)</f>
        <v>188</v>
      </c>
      <c r="P919" s="7">
        <f>VLOOKUP(K919, orders!A:I, 2,FALSE)</f>
        <v>571</v>
      </c>
      <c r="Q919" s="7">
        <f>VLOOKUP(K919, orders!A:I, 3,FALSE)</f>
        <v>41180</v>
      </c>
      <c r="R919" s="10">
        <f>VLOOKUP(K919, orders!A:I, 4,FALSE)</f>
        <v>44296</v>
      </c>
      <c r="S919" s="11">
        <f>VLOOKUP(K919, orders!A:I, 5,FALSE)</f>
        <v>44308</v>
      </c>
      <c r="T919" s="7" t="str">
        <f>VLOOKUP(K919, orders!A:I, 6,FALSE)</f>
        <v>Agender</v>
      </c>
      <c r="U919" s="7">
        <f>VLOOKUP(K919, orders!A:I, 7,FALSE)</f>
        <v>22</v>
      </c>
      <c r="V919" s="7" t="str">
        <f>VLOOKUP(K919, orders!A:I, 8,FALSE)</f>
        <v>Australian Capital Territory</v>
      </c>
      <c r="W919" s="5">
        <f>VLOOKUP(P919, customers!A:D, 1, FALSE)</f>
        <v>571</v>
      </c>
      <c r="X919" s="7" t="str">
        <f>VLOOKUP(P919, customers!A:D, 2, FALSE)</f>
        <v>Kristofor Roos</v>
      </c>
      <c r="Y919" s="7"/>
    </row>
    <row r="920" spans="1:25">
      <c r="A920" s="2">
        <v>918</v>
      </c>
      <c r="B920" s="2" t="s">
        <v>3898</v>
      </c>
      <c r="C920" s="2" t="s">
        <v>3971</v>
      </c>
      <c r="D920" s="2" t="s">
        <v>3030</v>
      </c>
      <c r="E920" s="2" t="s">
        <v>3034</v>
      </c>
      <c r="F920" s="2">
        <v>104</v>
      </c>
      <c r="G920" s="2">
        <v>54</v>
      </c>
      <c r="H920" s="2" t="s">
        <v>3980</v>
      </c>
      <c r="I920" s="6">
        <f>VLOOKUP(A920, sales!A:F, 6,FALSE)</f>
        <v>115</v>
      </c>
      <c r="J920" s="7">
        <f>VLOOKUP(A920, sales!A:F, 1,FALSE)</f>
        <v>918</v>
      </c>
      <c r="K920" s="7">
        <f>VLOOKUP(A920, sales!A:F, 2,FALSE)</f>
        <v>188</v>
      </c>
      <c r="L920" s="7">
        <f>VLOOKUP(A920, sales!A:F, 3,FALSE)</f>
        <v>1109</v>
      </c>
      <c r="M920" s="7">
        <f>VLOOKUP(A920, sales!A:F, 4,FALSE)</f>
        <v>115</v>
      </c>
      <c r="N920" s="7">
        <f>VLOOKUP(A920, sales!A:F, 5,FALSE)</f>
        <v>1</v>
      </c>
      <c r="O920" s="5">
        <f>VLOOKUP(K920, orders!A:I, 1,FALSE)</f>
        <v>188</v>
      </c>
      <c r="P920" s="7">
        <f>VLOOKUP(K920, orders!A:I, 2,FALSE)</f>
        <v>571</v>
      </c>
      <c r="Q920" s="7">
        <f>VLOOKUP(K920, orders!A:I, 3,FALSE)</f>
        <v>41180</v>
      </c>
      <c r="R920" s="10">
        <f>VLOOKUP(K920, orders!A:I, 4,FALSE)</f>
        <v>44296</v>
      </c>
      <c r="S920" s="11">
        <f>VLOOKUP(K920, orders!A:I, 5,FALSE)</f>
        <v>44308</v>
      </c>
      <c r="T920" s="7" t="str">
        <f>VLOOKUP(K920, orders!A:I, 6,FALSE)</f>
        <v>Agender</v>
      </c>
      <c r="U920" s="7">
        <f>VLOOKUP(K920, orders!A:I, 7,FALSE)</f>
        <v>22</v>
      </c>
      <c r="V920" s="7" t="str">
        <f>VLOOKUP(K920, orders!A:I, 8,FALSE)</f>
        <v>Australian Capital Territory</v>
      </c>
      <c r="W920" s="5">
        <f>VLOOKUP(P920, customers!A:D, 1, FALSE)</f>
        <v>571</v>
      </c>
      <c r="X920" s="7" t="str">
        <f>VLOOKUP(P920, customers!A:D, 2, FALSE)</f>
        <v>Kristofor Roos</v>
      </c>
      <c r="Y920" s="7"/>
    </row>
    <row r="921" spans="1:25">
      <c r="A921" s="2">
        <v>919</v>
      </c>
      <c r="B921" s="2" t="s">
        <v>3898</v>
      </c>
      <c r="C921" s="2" t="s">
        <v>3971</v>
      </c>
      <c r="D921" s="2" t="s">
        <v>3032</v>
      </c>
      <c r="E921" s="2" t="s">
        <v>3034</v>
      </c>
      <c r="F921" s="2">
        <v>104</v>
      </c>
      <c r="G921" s="2">
        <v>68</v>
      </c>
      <c r="H921" s="2" t="s">
        <v>3981</v>
      </c>
      <c r="I921" s="6">
        <f>VLOOKUP(A921, sales!A:F, 6,FALSE)</f>
        <v>106</v>
      </c>
      <c r="J921" s="7">
        <f>VLOOKUP(A921, sales!A:F, 1,FALSE)</f>
        <v>919</v>
      </c>
      <c r="K921" s="7">
        <f>VLOOKUP(A921, sales!A:F, 2,FALSE)</f>
        <v>189</v>
      </c>
      <c r="L921" s="7">
        <f>VLOOKUP(A921, sales!A:F, 3,FALSE)</f>
        <v>214</v>
      </c>
      <c r="M921" s="7">
        <f>VLOOKUP(A921, sales!A:F, 4,FALSE)</f>
        <v>106</v>
      </c>
      <c r="N921" s="7">
        <f>VLOOKUP(A921, sales!A:F, 5,FALSE)</f>
        <v>1</v>
      </c>
      <c r="O921" s="5">
        <f>VLOOKUP(K921, orders!A:I, 1,FALSE)</f>
        <v>189</v>
      </c>
      <c r="P921" s="7">
        <f>VLOOKUP(K921, orders!A:I, 2,FALSE)</f>
        <v>586</v>
      </c>
      <c r="Q921" s="7">
        <f>VLOOKUP(K921, orders!A:I, 3,FALSE)</f>
        <v>41543</v>
      </c>
      <c r="R921" s="10">
        <f>VLOOKUP(K921, orders!A:I, 4,FALSE)</f>
        <v>44394</v>
      </c>
      <c r="S921" s="11">
        <f>VLOOKUP(K921, orders!A:I, 5,FALSE)</f>
        <v>44416</v>
      </c>
      <c r="T921" s="7" t="str">
        <f>VLOOKUP(K921, orders!A:I, 6,FALSE)</f>
        <v>Agender</v>
      </c>
      <c r="U921" s="7">
        <f>VLOOKUP(K921, orders!A:I, 7,FALSE)</f>
        <v>34</v>
      </c>
      <c r="V921" s="7" t="str">
        <f>VLOOKUP(K921, orders!A:I, 8,FALSE)</f>
        <v>New South Wales</v>
      </c>
      <c r="W921" s="5">
        <f>VLOOKUP(P921, customers!A:D, 1, FALSE)</f>
        <v>586</v>
      </c>
      <c r="X921" s="7" t="str">
        <f>VLOOKUP(P921, customers!A:D, 2, FALSE)</f>
        <v>Wenona Stuck</v>
      </c>
      <c r="Y921" s="7"/>
    </row>
    <row r="922" spans="1:25">
      <c r="A922" s="2">
        <v>920</v>
      </c>
      <c r="B922" s="2" t="s">
        <v>3898</v>
      </c>
      <c r="C922" s="2" t="s">
        <v>3971</v>
      </c>
      <c r="D922" s="2" t="s">
        <v>3023</v>
      </c>
      <c r="E922" s="2" t="s">
        <v>3040</v>
      </c>
      <c r="F922" s="2">
        <v>104</v>
      </c>
      <c r="G922" s="2">
        <v>41</v>
      </c>
      <c r="H922" s="2" t="s">
        <v>3982</v>
      </c>
      <c r="I922" s="6">
        <f>VLOOKUP(A922, sales!A:F, 6,FALSE)</f>
        <v>113</v>
      </c>
      <c r="J922" s="7">
        <f>VLOOKUP(A922, sales!A:F, 1,FALSE)</f>
        <v>920</v>
      </c>
      <c r="K922" s="7">
        <f>VLOOKUP(A922, sales!A:F, 2,FALSE)</f>
        <v>189</v>
      </c>
      <c r="L922" s="7">
        <f>VLOOKUP(A922, sales!A:F, 3,FALSE)</f>
        <v>668</v>
      </c>
      <c r="M922" s="7">
        <f>VLOOKUP(A922, sales!A:F, 4,FALSE)</f>
        <v>113</v>
      </c>
      <c r="N922" s="7">
        <f>VLOOKUP(A922, sales!A:F, 5,FALSE)</f>
        <v>1</v>
      </c>
      <c r="O922" s="5">
        <f>VLOOKUP(K922, orders!A:I, 1,FALSE)</f>
        <v>189</v>
      </c>
      <c r="P922" s="7">
        <f>VLOOKUP(K922, orders!A:I, 2,FALSE)</f>
        <v>586</v>
      </c>
      <c r="Q922" s="7">
        <f>VLOOKUP(K922, orders!A:I, 3,FALSE)</f>
        <v>41543</v>
      </c>
      <c r="R922" s="10">
        <f>VLOOKUP(K922, orders!A:I, 4,FALSE)</f>
        <v>44394</v>
      </c>
      <c r="S922" s="11">
        <f>VLOOKUP(K922, orders!A:I, 5,FALSE)</f>
        <v>44416</v>
      </c>
      <c r="T922" s="7" t="str">
        <f>VLOOKUP(K922, orders!A:I, 6,FALSE)</f>
        <v>Agender</v>
      </c>
      <c r="U922" s="7">
        <f>VLOOKUP(K922, orders!A:I, 7,FALSE)</f>
        <v>34</v>
      </c>
      <c r="V922" s="7" t="str">
        <f>VLOOKUP(K922, orders!A:I, 8,FALSE)</f>
        <v>New South Wales</v>
      </c>
      <c r="W922" s="5">
        <f>VLOOKUP(P922, customers!A:D, 1, FALSE)</f>
        <v>586</v>
      </c>
      <c r="X922" s="7" t="str">
        <f>VLOOKUP(P922, customers!A:D, 2, FALSE)</f>
        <v>Wenona Stuck</v>
      </c>
      <c r="Y922" s="7"/>
    </row>
    <row r="923" spans="1:25">
      <c r="A923" s="2">
        <v>921</v>
      </c>
      <c r="B923" s="2" t="s">
        <v>3898</v>
      </c>
      <c r="C923" s="2" t="s">
        <v>3971</v>
      </c>
      <c r="D923" s="2" t="s">
        <v>3026</v>
      </c>
      <c r="E923" s="2" t="s">
        <v>3040</v>
      </c>
      <c r="F923" s="2">
        <v>104</v>
      </c>
      <c r="G923" s="2">
        <v>74</v>
      </c>
      <c r="H923" s="2" t="s">
        <v>3983</v>
      </c>
      <c r="I923" s="6">
        <f>VLOOKUP(A923, sales!A:F, 6,FALSE)</f>
        <v>196</v>
      </c>
      <c r="J923" s="7">
        <f>VLOOKUP(A923, sales!A:F, 1,FALSE)</f>
        <v>921</v>
      </c>
      <c r="K923" s="7">
        <f>VLOOKUP(A923, sales!A:F, 2,FALSE)</f>
        <v>189</v>
      </c>
      <c r="L923" s="7">
        <f>VLOOKUP(A923, sales!A:F, 3,FALSE)</f>
        <v>179</v>
      </c>
      <c r="M923" s="7">
        <f>VLOOKUP(A923, sales!A:F, 4,FALSE)</f>
        <v>98</v>
      </c>
      <c r="N923" s="7">
        <f>VLOOKUP(A923, sales!A:F, 5,FALSE)</f>
        <v>2</v>
      </c>
      <c r="O923" s="5">
        <f>VLOOKUP(K923, orders!A:I, 1,FALSE)</f>
        <v>189</v>
      </c>
      <c r="P923" s="7">
        <f>VLOOKUP(K923, orders!A:I, 2,FALSE)</f>
        <v>586</v>
      </c>
      <c r="Q923" s="7">
        <f>VLOOKUP(K923, orders!A:I, 3,FALSE)</f>
        <v>41543</v>
      </c>
      <c r="R923" s="10">
        <f>VLOOKUP(K923, orders!A:I, 4,FALSE)</f>
        <v>44394</v>
      </c>
      <c r="S923" s="11">
        <f>VLOOKUP(K923, orders!A:I, 5,FALSE)</f>
        <v>44416</v>
      </c>
      <c r="T923" s="7" t="str">
        <f>VLOOKUP(K923, orders!A:I, 6,FALSE)</f>
        <v>Agender</v>
      </c>
      <c r="U923" s="7">
        <f>VLOOKUP(K923, orders!A:I, 7,FALSE)</f>
        <v>34</v>
      </c>
      <c r="V923" s="7" t="str">
        <f>VLOOKUP(K923, orders!A:I, 8,FALSE)</f>
        <v>New South Wales</v>
      </c>
      <c r="W923" s="5">
        <f>VLOOKUP(P923, customers!A:D, 1, FALSE)</f>
        <v>586</v>
      </c>
      <c r="X923" s="7" t="str">
        <f>VLOOKUP(P923, customers!A:D, 2, FALSE)</f>
        <v>Wenona Stuck</v>
      </c>
      <c r="Y923" s="7"/>
    </row>
    <row r="924" spans="1:25">
      <c r="A924" s="2">
        <v>922</v>
      </c>
      <c r="B924" s="2" t="s">
        <v>3898</v>
      </c>
      <c r="C924" s="2" t="s">
        <v>3971</v>
      </c>
      <c r="D924" s="2" t="s">
        <v>3028</v>
      </c>
      <c r="E924" s="2" t="s">
        <v>3040</v>
      </c>
      <c r="F924" s="2">
        <v>104</v>
      </c>
      <c r="G924" s="2">
        <v>55</v>
      </c>
      <c r="H924" s="2" t="s">
        <v>3984</v>
      </c>
      <c r="I924" s="6">
        <f>VLOOKUP(A924, sales!A:F, 6,FALSE)</f>
        <v>188</v>
      </c>
      <c r="J924" s="7">
        <f>VLOOKUP(A924, sales!A:F, 1,FALSE)</f>
        <v>922</v>
      </c>
      <c r="K924" s="7">
        <f>VLOOKUP(A924, sales!A:F, 2,FALSE)</f>
        <v>189</v>
      </c>
      <c r="L924" s="7">
        <f>VLOOKUP(A924, sales!A:F, 3,FALSE)</f>
        <v>877</v>
      </c>
      <c r="M924" s="7">
        <f>VLOOKUP(A924, sales!A:F, 4,FALSE)</f>
        <v>94</v>
      </c>
      <c r="N924" s="7">
        <f>VLOOKUP(A924, sales!A:F, 5,FALSE)</f>
        <v>2</v>
      </c>
      <c r="O924" s="5">
        <f>VLOOKUP(K924, orders!A:I, 1,FALSE)</f>
        <v>189</v>
      </c>
      <c r="P924" s="7">
        <f>VLOOKUP(K924, orders!A:I, 2,FALSE)</f>
        <v>586</v>
      </c>
      <c r="Q924" s="7">
        <f>VLOOKUP(K924, orders!A:I, 3,FALSE)</f>
        <v>41543</v>
      </c>
      <c r="R924" s="10">
        <f>VLOOKUP(K924, orders!A:I, 4,FALSE)</f>
        <v>44394</v>
      </c>
      <c r="S924" s="11">
        <f>VLOOKUP(K924, orders!A:I, 5,FALSE)</f>
        <v>44416</v>
      </c>
      <c r="T924" s="7" t="str">
        <f>VLOOKUP(K924, orders!A:I, 6,FALSE)</f>
        <v>Agender</v>
      </c>
      <c r="U924" s="7">
        <f>VLOOKUP(K924, orders!A:I, 7,FALSE)</f>
        <v>34</v>
      </c>
      <c r="V924" s="7" t="str">
        <f>VLOOKUP(K924, orders!A:I, 8,FALSE)</f>
        <v>New South Wales</v>
      </c>
      <c r="W924" s="5">
        <f>VLOOKUP(P924, customers!A:D, 1, FALSE)</f>
        <v>586</v>
      </c>
      <c r="X924" s="7" t="str">
        <f>VLOOKUP(P924, customers!A:D, 2, FALSE)</f>
        <v>Wenona Stuck</v>
      </c>
      <c r="Y924" s="7"/>
    </row>
    <row r="925" spans="1:25">
      <c r="A925" s="2">
        <v>923</v>
      </c>
      <c r="B925" s="2" t="s">
        <v>3898</v>
      </c>
      <c r="C925" s="2" t="s">
        <v>3971</v>
      </c>
      <c r="D925" s="2" t="s">
        <v>3030</v>
      </c>
      <c r="E925" s="2" t="s">
        <v>3040</v>
      </c>
      <c r="F925" s="2">
        <v>104</v>
      </c>
      <c r="G925" s="2">
        <v>68</v>
      </c>
      <c r="H925" s="2" t="s">
        <v>3985</v>
      </c>
      <c r="I925" s="6">
        <f>VLOOKUP(A925, sales!A:F, 6,FALSE)</f>
        <v>321</v>
      </c>
      <c r="J925" s="7">
        <f>VLOOKUP(A925, sales!A:F, 1,FALSE)</f>
        <v>923</v>
      </c>
      <c r="K925" s="7">
        <f>VLOOKUP(A925, sales!A:F, 2,FALSE)</f>
        <v>190</v>
      </c>
      <c r="L925" s="7">
        <f>VLOOKUP(A925, sales!A:F, 3,FALSE)</f>
        <v>431</v>
      </c>
      <c r="M925" s="7">
        <f>VLOOKUP(A925, sales!A:F, 4,FALSE)</f>
        <v>107</v>
      </c>
      <c r="N925" s="7">
        <f>VLOOKUP(A925, sales!A:F, 5,FALSE)</f>
        <v>3</v>
      </c>
      <c r="O925" s="5">
        <f>VLOOKUP(K925, orders!A:I, 1,FALSE)</f>
        <v>190</v>
      </c>
      <c r="P925" s="7">
        <f>VLOOKUP(K925, orders!A:I, 2,FALSE)</f>
        <v>421</v>
      </c>
      <c r="Q925" s="7">
        <f>VLOOKUP(K925, orders!A:I, 3,FALSE)</f>
        <v>28420</v>
      </c>
      <c r="R925" s="10">
        <f>VLOOKUP(K925, orders!A:I, 4,FALSE)</f>
        <v>44228</v>
      </c>
      <c r="S925" s="11">
        <f>VLOOKUP(K925, orders!A:I, 5,FALSE)</f>
        <v>44244</v>
      </c>
      <c r="T925" s="7" t="str">
        <f>VLOOKUP(K925, orders!A:I, 6,FALSE)</f>
        <v>Genderfluid</v>
      </c>
      <c r="U925" s="7">
        <f>VLOOKUP(K925, orders!A:I, 7,FALSE)</f>
        <v>62</v>
      </c>
      <c r="V925" s="7" t="str">
        <f>VLOOKUP(K925, orders!A:I, 8,FALSE)</f>
        <v>Australian Capital Territory</v>
      </c>
      <c r="W925" s="5">
        <f>VLOOKUP(P925, customers!A:D, 1, FALSE)</f>
        <v>421</v>
      </c>
      <c r="X925" s="7" t="str">
        <f>VLOOKUP(P925, customers!A:D, 2, FALSE)</f>
        <v>Kellyann Stening</v>
      </c>
      <c r="Y925" s="7"/>
    </row>
    <row r="926" spans="1:25">
      <c r="A926" s="2">
        <v>924</v>
      </c>
      <c r="B926" s="2" t="s">
        <v>3898</v>
      </c>
      <c r="C926" s="2" t="s">
        <v>3971</v>
      </c>
      <c r="D926" s="2" t="s">
        <v>3032</v>
      </c>
      <c r="E926" s="2" t="s">
        <v>3040</v>
      </c>
      <c r="F926" s="2">
        <v>104</v>
      </c>
      <c r="G926" s="2">
        <v>48</v>
      </c>
      <c r="H926" s="2" t="s">
        <v>3986</v>
      </c>
      <c r="I926" s="6">
        <f>VLOOKUP(A926, sales!A:F, 6,FALSE)</f>
        <v>106</v>
      </c>
      <c r="J926" s="7">
        <f>VLOOKUP(A926, sales!A:F, 1,FALSE)</f>
        <v>924</v>
      </c>
      <c r="K926" s="7">
        <f>VLOOKUP(A926, sales!A:F, 2,FALSE)</f>
        <v>191</v>
      </c>
      <c r="L926" s="7">
        <f>VLOOKUP(A926, sales!A:F, 3,FALSE)</f>
        <v>219</v>
      </c>
      <c r="M926" s="7">
        <f>VLOOKUP(A926, sales!A:F, 4,FALSE)</f>
        <v>106</v>
      </c>
      <c r="N926" s="7">
        <f>VLOOKUP(A926, sales!A:F, 5,FALSE)</f>
        <v>1</v>
      </c>
      <c r="O926" s="5">
        <f>VLOOKUP(K926, orders!A:I, 1,FALSE)</f>
        <v>191</v>
      </c>
      <c r="P926" s="7">
        <f>VLOOKUP(K926, orders!A:I, 2,FALSE)</f>
        <v>18</v>
      </c>
      <c r="Q926" s="7">
        <f>VLOOKUP(K926, orders!A:I, 3,FALSE)</f>
        <v>31002</v>
      </c>
      <c r="R926" s="10">
        <f>VLOOKUP(K926, orders!A:I, 4,FALSE)</f>
        <v>44218</v>
      </c>
      <c r="S926" s="11">
        <f>VLOOKUP(K926, orders!A:I, 5,FALSE)</f>
        <v>44242</v>
      </c>
      <c r="T926" s="7" t="str">
        <f>VLOOKUP(K926, orders!A:I, 6,FALSE)</f>
        <v>Male</v>
      </c>
      <c r="U926" s="7">
        <f>VLOOKUP(K926, orders!A:I, 7,FALSE)</f>
        <v>79</v>
      </c>
      <c r="V926" s="7" t="str">
        <f>VLOOKUP(K926, orders!A:I, 8,FALSE)</f>
        <v>New South Wales</v>
      </c>
      <c r="W926" s="5">
        <f>VLOOKUP(P926, customers!A:D, 1, FALSE)</f>
        <v>18</v>
      </c>
      <c r="X926" s="7" t="str">
        <f>VLOOKUP(P926, customers!A:D, 2, FALSE)</f>
        <v>Chan Duchesne</v>
      </c>
      <c r="Y926" s="7"/>
    </row>
    <row r="927" spans="1:25">
      <c r="A927" s="2">
        <v>925</v>
      </c>
      <c r="B927" s="2" t="s">
        <v>3898</v>
      </c>
      <c r="C927" s="2" t="s">
        <v>3971</v>
      </c>
      <c r="D927" s="2" t="s">
        <v>3023</v>
      </c>
      <c r="E927" s="2" t="s">
        <v>3046</v>
      </c>
      <c r="F927" s="2">
        <v>104</v>
      </c>
      <c r="G927" s="2">
        <v>57</v>
      </c>
      <c r="H927" s="2" t="s">
        <v>3987</v>
      </c>
      <c r="I927" s="6">
        <f>VLOOKUP(A927, sales!A:F, 6,FALSE)</f>
        <v>186</v>
      </c>
      <c r="J927" s="7">
        <f>VLOOKUP(A927, sales!A:F, 1,FALSE)</f>
        <v>925</v>
      </c>
      <c r="K927" s="7">
        <f>VLOOKUP(A927, sales!A:F, 2,FALSE)</f>
        <v>191</v>
      </c>
      <c r="L927" s="7">
        <f>VLOOKUP(A927, sales!A:F, 3,FALSE)</f>
        <v>1077</v>
      </c>
      <c r="M927" s="7">
        <f>VLOOKUP(A927, sales!A:F, 4,FALSE)</f>
        <v>93</v>
      </c>
      <c r="N927" s="7">
        <f>VLOOKUP(A927, sales!A:F, 5,FALSE)</f>
        <v>2</v>
      </c>
      <c r="O927" s="5">
        <f>VLOOKUP(K927, orders!A:I, 1,FALSE)</f>
        <v>191</v>
      </c>
      <c r="P927" s="7">
        <f>VLOOKUP(K927, orders!A:I, 2,FALSE)</f>
        <v>18</v>
      </c>
      <c r="Q927" s="7">
        <f>VLOOKUP(K927, orders!A:I, 3,FALSE)</f>
        <v>31002</v>
      </c>
      <c r="R927" s="10">
        <f>VLOOKUP(K927, orders!A:I, 4,FALSE)</f>
        <v>44218</v>
      </c>
      <c r="S927" s="11">
        <f>VLOOKUP(K927, orders!A:I, 5,FALSE)</f>
        <v>44242</v>
      </c>
      <c r="T927" s="7" t="str">
        <f>VLOOKUP(K927, orders!A:I, 6,FALSE)</f>
        <v>Male</v>
      </c>
      <c r="U927" s="7">
        <f>VLOOKUP(K927, orders!A:I, 7,FALSE)</f>
        <v>79</v>
      </c>
      <c r="V927" s="7" t="str">
        <f>VLOOKUP(K927, orders!A:I, 8,FALSE)</f>
        <v>New South Wales</v>
      </c>
      <c r="W927" s="5">
        <f>VLOOKUP(P927, customers!A:D, 1, FALSE)</f>
        <v>18</v>
      </c>
      <c r="X927" s="7" t="str">
        <f>VLOOKUP(P927, customers!A:D, 2, FALSE)</f>
        <v>Chan Duchesne</v>
      </c>
      <c r="Y927" s="7"/>
    </row>
    <row r="928" spans="1:25">
      <c r="A928" s="2">
        <v>926</v>
      </c>
      <c r="B928" s="2" t="s">
        <v>3898</v>
      </c>
      <c r="C928" s="2" t="s">
        <v>3971</v>
      </c>
      <c r="D928" s="2" t="s">
        <v>3026</v>
      </c>
      <c r="E928" s="2" t="s">
        <v>3046</v>
      </c>
      <c r="F928" s="2">
        <v>104</v>
      </c>
      <c r="G928" s="2">
        <v>73</v>
      </c>
      <c r="H928" s="2" t="s">
        <v>3988</v>
      </c>
      <c r="I928" s="6">
        <f>VLOOKUP(A928, sales!A:F, 6,FALSE)</f>
        <v>184</v>
      </c>
      <c r="J928" s="7">
        <f>VLOOKUP(A928, sales!A:F, 1,FALSE)</f>
        <v>926</v>
      </c>
      <c r="K928" s="7">
        <f>VLOOKUP(A928, sales!A:F, 2,FALSE)</f>
        <v>191</v>
      </c>
      <c r="L928" s="7">
        <f>VLOOKUP(A928, sales!A:F, 3,FALSE)</f>
        <v>130</v>
      </c>
      <c r="M928" s="7">
        <f>VLOOKUP(A928, sales!A:F, 4,FALSE)</f>
        <v>92</v>
      </c>
      <c r="N928" s="7">
        <f>VLOOKUP(A928, sales!A:F, 5,FALSE)</f>
        <v>2</v>
      </c>
      <c r="O928" s="5">
        <f>VLOOKUP(K928, orders!A:I, 1,FALSE)</f>
        <v>191</v>
      </c>
      <c r="P928" s="7">
        <f>VLOOKUP(K928, orders!A:I, 2,FALSE)</f>
        <v>18</v>
      </c>
      <c r="Q928" s="7">
        <f>VLOOKUP(K928, orders!A:I, 3,FALSE)</f>
        <v>31002</v>
      </c>
      <c r="R928" s="10">
        <f>VLOOKUP(K928, orders!A:I, 4,FALSE)</f>
        <v>44218</v>
      </c>
      <c r="S928" s="11">
        <f>VLOOKUP(K928, orders!A:I, 5,FALSE)</f>
        <v>44242</v>
      </c>
      <c r="T928" s="7" t="str">
        <f>VLOOKUP(K928, orders!A:I, 6,FALSE)</f>
        <v>Male</v>
      </c>
      <c r="U928" s="7">
        <f>VLOOKUP(K928, orders!A:I, 7,FALSE)</f>
        <v>79</v>
      </c>
      <c r="V928" s="7" t="str">
        <f>VLOOKUP(K928, orders!A:I, 8,FALSE)</f>
        <v>New South Wales</v>
      </c>
      <c r="W928" s="5">
        <f>VLOOKUP(P928, customers!A:D, 1, FALSE)</f>
        <v>18</v>
      </c>
      <c r="X928" s="7" t="str">
        <f>VLOOKUP(P928, customers!A:D, 2, FALSE)</f>
        <v>Chan Duchesne</v>
      </c>
      <c r="Y928" s="7"/>
    </row>
    <row r="929" spans="1:25">
      <c r="A929" s="2">
        <v>927</v>
      </c>
      <c r="B929" s="2" t="s">
        <v>3898</v>
      </c>
      <c r="C929" s="2" t="s">
        <v>3971</v>
      </c>
      <c r="D929" s="2" t="s">
        <v>3028</v>
      </c>
      <c r="E929" s="2" t="s">
        <v>3046</v>
      </c>
      <c r="F929" s="2">
        <v>104</v>
      </c>
      <c r="G929" s="2">
        <v>52</v>
      </c>
      <c r="H929" s="2" t="s">
        <v>3989</v>
      </c>
      <c r="I929" s="6">
        <f>VLOOKUP(A929, sales!A:F, 6,FALSE)</f>
        <v>118</v>
      </c>
      <c r="J929" s="7">
        <f>VLOOKUP(A929, sales!A:F, 1,FALSE)</f>
        <v>927</v>
      </c>
      <c r="K929" s="7">
        <f>VLOOKUP(A929, sales!A:F, 2,FALSE)</f>
        <v>191</v>
      </c>
      <c r="L929" s="7">
        <f>VLOOKUP(A929, sales!A:F, 3,FALSE)</f>
        <v>74</v>
      </c>
      <c r="M929" s="7">
        <f>VLOOKUP(A929, sales!A:F, 4,FALSE)</f>
        <v>118</v>
      </c>
      <c r="N929" s="7">
        <f>VLOOKUP(A929, sales!A:F, 5,FALSE)</f>
        <v>1</v>
      </c>
      <c r="O929" s="5">
        <f>VLOOKUP(K929, orders!A:I, 1,FALSE)</f>
        <v>191</v>
      </c>
      <c r="P929" s="7">
        <f>VLOOKUP(K929, orders!A:I, 2,FALSE)</f>
        <v>18</v>
      </c>
      <c r="Q929" s="7">
        <f>VLOOKUP(K929, orders!A:I, 3,FALSE)</f>
        <v>31002</v>
      </c>
      <c r="R929" s="10">
        <f>VLOOKUP(K929, orders!A:I, 4,FALSE)</f>
        <v>44218</v>
      </c>
      <c r="S929" s="11">
        <f>VLOOKUP(K929, orders!A:I, 5,FALSE)</f>
        <v>44242</v>
      </c>
      <c r="T929" s="7" t="str">
        <f>VLOOKUP(K929, orders!A:I, 6,FALSE)</f>
        <v>Male</v>
      </c>
      <c r="U929" s="7">
        <f>VLOOKUP(K929, orders!A:I, 7,FALSE)</f>
        <v>79</v>
      </c>
      <c r="V929" s="7" t="str">
        <f>VLOOKUP(K929, orders!A:I, 8,FALSE)</f>
        <v>New South Wales</v>
      </c>
      <c r="W929" s="5">
        <f>VLOOKUP(P929, customers!A:D, 1, FALSE)</f>
        <v>18</v>
      </c>
      <c r="X929" s="7" t="str">
        <f>VLOOKUP(P929, customers!A:D, 2, FALSE)</f>
        <v>Chan Duchesne</v>
      </c>
      <c r="Y929" s="7"/>
    </row>
    <row r="930" spans="1:25">
      <c r="A930" s="2">
        <v>928</v>
      </c>
      <c r="B930" s="2" t="s">
        <v>3898</v>
      </c>
      <c r="C930" s="2" t="s">
        <v>3971</v>
      </c>
      <c r="D930" s="2" t="s">
        <v>3030</v>
      </c>
      <c r="E930" s="2" t="s">
        <v>3046</v>
      </c>
      <c r="F930" s="2">
        <v>104</v>
      </c>
      <c r="G930" s="2">
        <v>43</v>
      </c>
      <c r="H930" s="2" t="s">
        <v>3990</v>
      </c>
      <c r="I930" s="6">
        <f>VLOOKUP(A930, sales!A:F, 6,FALSE)</f>
        <v>192</v>
      </c>
      <c r="J930" s="7">
        <f>VLOOKUP(A930, sales!A:F, 1,FALSE)</f>
        <v>928</v>
      </c>
      <c r="K930" s="7">
        <f>VLOOKUP(A930, sales!A:F, 2,FALSE)</f>
        <v>191</v>
      </c>
      <c r="L930" s="7">
        <f>VLOOKUP(A930, sales!A:F, 3,FALSE)</f>
        <v>23</v>
      </c>
      <c r="M930" s="7">
        <f>VLOOKUP(A930, sales!A:F, 4,FALSE)</f>
        <v>96</v>
      </c>
      <c r="N930" s="7">
        <f>VLOOKUP(A930, sales!A:F, 5,FALSE)</f>
        <v>2</v>
      </c>
      <c r="O930" s="5">
        <f>VLOOKUP(K930, orders!A:I, 1,FALSE)</f>
        <v>191</v>
      </c>
      <c r="P930" s="7">
        <f>VLOOKUP(K930, orders!A:I, 2,FALSE)</f>
        <v>18</v>
      </c>
      <c r="Q930" s="7">
        <f>VLOOKUP(K930, orders!A:I, 3,FALSE)</f>
        <v>31002</v>
      </c>
      <c r="R930" s="10">
        <f>VLOOKUP(K930, orders!A:I, 4,FALSE)</f>
        <v>44218</v>
      </c>
      <c r="S930" s="11">
        <f>VLOOKUP(K930, orders!A:I, 5,FALSE)</f>
        <v>44242</v>
      </c>
      <c r="T930" s="7" t="str">
        <f>VLOOKUP(K930, orders!A:I, 6,FALSE)</f>
        <v>Male</v>
      </c>
      <c r="U930" s="7">
        <f>VLOOKUP(K930, orders!A:I, 7,FALSE)</f>
        <v>79</v>
      </c>
      <c r="V930" s="7" t="str">
        <f>VLOOKUP(K930, orders!A:I, 8,FALSE)</f>
        <v>New South Wales</v>
      </c>
      <c r="W930" s="5">
        <f>VLOOKUP(P930, customers!A:D, 1, FALSE)</f>
        <v>18</v>
      </c>
      <c r="X930" s="7" t="str">
        <f>VLOOKUP(P930, customers!A:D, 2, FALSE)</f>
        <v>Chan Duchesne</v>
      </c>
      <c r="Y930" s="7"/>
    </row>
    <row r="931" spans="1:25">
      <c r="A931" s="2">
        <v>929</v>
      </c>
      <c r="B931" s="2" t="s">
        <v>3898</v>
      </c>
      <c r="C931" s="2" t="s">
        <v>3971</v>
      </c>
      <c r="D931" s="2" t="s">
        <v>3032</v>
      </c>
      <c r="E931" s="2" t="s">
        <v>3046</v>
      </c>
      <c r="F931" s="2">
        <v>104</v>
      </c>
      <c r="G931" s="2">
        <v>49</v>
      </c>
      <c r="H931" s="2" t="s">
        <v>3991</v>
      </c>
      <c r="I931" s="6">
        <f>VLOOKUP(A931, sales!A:F, 6,FALSE)</f>
        <v>105</v>
      </c>
      <c r="J931" s="7">
        <f>VLOOKUP(A931, sales!A:F, 1,FALSE)</f>
        <v>929</v>
      </c>
      <c r="K931" s="7">
        <f>VLOOKUP(A931, sales!A:F, 2,FALSE)</f>
        <v>191</v>
      </c>
      <c r="L931" s="7">
        <f>VLOOKUP(A931, sales!A:F, 3,FALSE)</f>
        <v>282</v>
      </c>
      <c r="M931" s="7">
        <f>VLOOKUP(A931, sales!A:F, 4,FALSE)</f>
        <v>105</v>
      </c>
      <c r="N931" s="7">
        <f>VLOOKUP(A931, sales!A:F, 5,FALSE)</f>
        <v>1</v>
      </c>
      <c r="O931" s="5">
        <f>VLOOKUP(K931, orders!A:I, 1,FALSE)</f>
        <v>191</v>
      </c>
      <c r="P931" s="7">
        <f>VLOOKUP(K931, orders!A:I, 2,FALSE)</f>
        <v>18</v>
      </c>
      <c r="Q931" s="7">
        <f>VLOOKUP(K931, orders!A:I, 3,FALSE)</f>
        <v>31002</v>
      </c>
      <c r="R931" s="10">
        <f>VLOOKUP(K931, orders!A:I, 4,FALSE)</f>
        <v>44218</v>
      </c>
      <c r="S931" s="11">
        <f>VLOOKUP(K931, orders!A:I, 5,FALSE)</f>
        <v>44242</v>
      </c>
      <c r="T931" s="7" t="str">
        <f>VLOOKUP(K931, orders!A:I, 6,FALSE)</f>
        <v>Male</v>
      </c>
      <c r="U931" s="7">
        <f>VLOOKUP(K931, orders!A:I, 7,FALSE)</f>
        <v>79</v>
      </c>
      <c r="V931" s="7" t="str">
        <f>VLOOKUP(K931, orders!A:I, 8,FALSE)</f>
        <v>New South Wales</v>
      </c>
      <c r="W931" s="5">
        <f>VLOOKUP(P931, customers!A:D, 1, FALSE)</f>
        <v>18</v>
      </c>
      <c r="X931" s="7" t="str">
        <f>VLOOKUP(P931, customers!A:D, 2, FALSE)</f>
        <v>Chan Duchesne</v>
      </c>
      <c r="Y931" s="7"/>
    </row>
    <row r="932" spans="1:25">
      <c r="A932" s="2">
        <v>930</v>
      </c>
      <c r="B932" s="2" t="s">
        <v>3898</v>
      </c>
      <c r="C932" s="2" t="s">
        <v>3971</v>
      </c>
      <c r="D932" s="2" t="s">
        <v>3023</v>
      </c>
      <c r="E932" s="2" t="s">
        <v>3052</v>
      </c>
      <c r="F932" s="2">
        <v>104</v>
      </c>
      <c r="G932" s="2">
        <v>45</v>
      </c>
      <c r="H932" s="2" t="s">
        <v>3992</v>
      </c>
      <c r="I932" s="6">
        <f>VLOOKUP(A932, sales!A:F, 6,FALSE)</f>
        <v>226</v>
      </c>
      <c r="J932" s="7">
        <f>VLOOKUP(A932, sales!A:F, 1,FALSE)</f>
        <v>930</v>
      </c>
      <c r="K932" s="7">
        <f>VLOOKUP(A932, sales!A:F, 2,FALSE)</f>
        <v>192</v>
      </c>
      <c r="L932" s="7">
        <f>VLOOKUP(A932, sales!A:F, 3,FALSE)</f>
        <v>863</v>
      </c>
      <c r="M932" s="7">
        <f>VLOOKUP(A932, sales!A:F, 4,FALSE)</f>
        <v>113</v>
      </c>
      <c r="N932" s="7">
        <f>VLOOKUP(A932, sales!A:F, 5,FALSE)</f>
        <v>2</v>
      </c>
      <c r="O932" s="5">
        <f>VLOOKUP(K932, orders!A:I, 1,FALSE)</f>
        <v>192</v>
      </c>
      <c r="P932" s="7">
        <f>VLOOKUP(K932, orders!A:I, 2,FALSE)</f>
        <v>842</v>
      </c>
      <c r="Q932" s="7">
        <f>VLOOKUP(K932, orders!A:I, 3,FALSE)</f>
        <v>30614</v>
      </c>
      <c r="R932" s="10">
        <f>VLOOKUP(K932, orders!A:I, 4,FALSE)</f>
        <v>44233</v>
      </c>
      <c r="S932" s="11">
        <f>VLOOKUP(K932, orders!A:I, 5,FALSE)</f>
        <v>44246</v>
      </c>
      <c r="T932" s="7" t="str">
        <f>VLOOKUP(K932, orders!A:I, 6,FALSE)</f>
        <v>Polygender</v>
      </c>
      <c r="U932" s="7">
        <f>VLOOKUP(K932, orders!A:I, 7,FALSE)</f>
        <v>70</v>
      </c>
      <c r="V932" s="7" t="str">
        <f>VLOOKUP(K932, orders!A:I, 8,FALSE)</f>
        <v>Western Australia</v>
      </c>
      <c r="W932" s="5">
        <f>VLOOKUP(P932, customers!A:D, 1, FALSE)</f>
        <v>842</v>
      </c>
      <c r="X932" s="7" t="str">
        <f>VLOOKUP(P932, customers!A:D, 2, FALSE)</f>
        <v>Millicent Stedson</v>
      </c>
      <c r="Y932" s="7"/>
    </row>
    <row r="933" spans="1:25">
      <c r="A933" s="2">
        <v>931</v>
      </c>
      <c r="B933" s="2" t="s">
        <v>3898</v>
      </c>
      <c r="C933" s="2" t="s">
        <v>3971</v>
      </c>
      <c r="D933" s="2" t="s">
        <v>3026</v>
      </c>
      <c r="E933" s="2" t="s">
        <v>3052</v>
      </c>
      <c r="F933" s="2">
        <v>104</v>
      </c>
      <c r="G933" s="2">
        <v>48</v>
      </c>
      <c r="H933" s="2" t="s">
        <v>3993</v>
      </c>
      <c r="I933" s="6">
        <f>VLOOKUP(A933, sales!A:F, 6,FALSE)</f>
        <v>357</v>
      </c>
      <c r="J933" s="7">
        <f>VLOOKUP(A933, sales!A:F, 1,FALSE)</f>
        <v>931</v>
      </c>
      <c r="K933" s="7">
        <f>VLOOKUP(A933, sales!A:F, 2,FALSE)</f>
        <v>192</v>
      </c>
      <c r="L933" s="7">
        <f>VLOOKUP(A933, sales!A:F, 3,FALSE)</f>
        <v>390</v>
      </c>
      <c r="M933" s="7">
        <f>VLOOKUP(A933, sales!A:F, 4,FALSE)</f>
        <v>119</v>
      </c>
      <c r="N933" s="7">
        <f>VLOOKUP(A933, sales!A:F, 5,FALSE)</f>
        <v>3</v>
      </c>
      <c r="O933" s="5">
        <f>VLOOKUP(K933, orders!A:I, 1,FALSE)</f>
        <v>192</v>
      </c>
      <c r="P933" s="7">
        <f>VLOOKUP(K933, orders!A:I, 2,FALSE)</f>
        <v>842</v>
      </c>
      <c r="Q933" s="7">
        <f>VLOOKUP(K933, orders!A:I, 3,FALSE)</f>
        <v>30614</v>
      </c>
      <c r="R933" s="10">
        <f>VLOOKUP(K933, orders!A:I, 4,FALSE)</f>
        <v>44233</v>
      </c>
      <c r="S933" s="11">
        <f>VLOOKUP(K933, orders!A:I, 5,FALSE)</f>
        <v>44246</v>
      </c>
      <c r="T933" s="7" t="str">
        <f>VLOOKUP(K933, orders!A:I, 6,FALSE)</f>
        <v>Polygender</v>
      </c>
      <c r="U933" s="7">
        <f>VLOOKUP(K933, orders!A:I, 7,FALSE)</f>
        <v>70</v>
      </c>
      <c r="V933" s="7" t="str">
        <f>VLOOKUP(K933, orders!A:I, 8,FALSE)</f>
        <v>Western Australia</v>
      </c>
      <c r="W933" s="5">
        <f>VLOOKUP(P933, customers!A:D, 1, FALSE)</f>
        <v>842</v>
      </c>
      <c r="X933" s="7" t="str">
        <f>VLOOKUP(P933, customers!A:D, 2, FALSE)</f>
        <v>Millicent Stedson</v>
      </c>
      <c r="Y933" s="7"/>
    </row>
    <row r="934" spans="1:25">
      <c r="A934" s="2">
        <v>932</v>
      </c>
      <c r="B934" s="2" t="s">
        <v>3898</v>
      </c>
      <c r="C934" s="2" t="s">
        <v>3971</v>
      </c>
      <c r="D934" s="2" t="s">
        <v>3028</v>
      </c>
      <c r="E934" s="2" t="s">
        <v>3052</v>
      </c>
      <c r="F934" s="2">
        <v>104</v>
      </c>
      <c r="G934" s="2">
        <v>41</v>
      </c>
      <c r="H934" s="2" t="s">
        <v>3994</v>
      </c>
      <c r="I934" s="6">
        <f>VLOOKUP(A934, sales!A:F, 6,FALSE)</f>
        <v>318</v>
      </c>
      <c r="J934" s="7">
        <f>VLOOKUP(A934, sales!A:F, 1,FALSE)</f>
        <v>932</v>
      </c>
      <c r="K934" s="7">
        <f>VLOOKUP(A934, sales!A:F, 2,FALSE)</f>
        <v>192</v>
      </c>
      <c r="L934" s="7">
        <f>VLOOKUP(A934, sales!A:F, 3,FALSE)</f>
        <v>990</v>
      </c>
      <c r="M934" s="7">
        <f>VLOOKUP(A934, sales!A:F, 4,FALSE)</f>
        <v>106</v>
      </c>
      <c r="N934" s="7">
        <f>VLOOKUP(A934, sales!A:F, 5,FALSE)</f>
        <v>3</v>
      </c>
      <c r="O934" s="5">
        <f>VLOOKUP(K934, orders!A:I, 1,FALSE)</f>
        <v>192</v>
      </c>
      <c r="P934" s="7">
        <f>VLOOKUP(K934, orders!A:I, 2,FALSE)</f>
        <v>842</v>
      </c>
      <c r="Q934" s="7">
        <f>VLOOKUP(K934, orders!A:I, 3,FALSE)</f>
        <v>30614</v>
      </c>
      <c r="R934" s="10">
        <f>VLOOKUP(K934, orders!A:I, 4,FALSE)</f>
        <v>44233</v>
      </c>
      <c r="S934" s="11">
        <f>VLOOKUP(K934, orders!A:I, 5,FALSE)</f>
        <v>44246</v>
      </c>
      <c r="T934" s="7" t="str">
        <f>VLOOKUP(K934, orders!A:I, 6,FALSE)</f>
        <v>Polygender</v>
      </c>
      <c r="U934" s="7">
        <f>VLOOKUP(K934, orders!A:I, 7,FALSE)</f>
        <v>70</v>
      </c>
      <c r="V934" s="7" t="str">
        <f>VLOOKUP(K934, orders!A:I, 8,FALSE)</f>
        <v>Western Australia</v>
      </c>
      <c r="W934" s="5">
        <f>VLOOKUP(P934, customers!A:D, 1, FALSE)</f>
        <v>842</v>
      </c>
      <c r="X934" s="7" t="str">
        <f>VLOOKUP(P934, customers!A:D, 2, FALSE)</f>
        <v>Millicent Stedson</v>
      </c>
      <c r="Y934" s="7"/>
    </row>
    <row r="935" spans="1:25">
      <c r="A935" s="2">
        <v>933</v>
      </c>
      <c r="B935" s="2" t="s">
        <v>3898</v>
      </c>
      <c r="C935" s="2" t="s">
        <v>3971</v>
      </c>
      <c r="D935" s="2" t="s">
        <v>3030</v>
      </c>
      <c r="E935" s="2" t="s">
        <v>3052</v>
      </c>
      <c r="F935" s="2">
        <v>104</v>
      </c>
      <c r="G935" s="2">
        <v>50</v>
      </c>
      <c r="H935" s="2" t="s">
        <v>3995</v>
      </c>
      <c r="I935" s="6">
        <f>VLOOKUP(A935, sales!A:F, 6,FALSE)</f>
        <v>288</v>
      </c>
      <c r="J935" s="7">
        <f>VLOOKUP(A935, sales!A:F, 1,FALSE)</f>
        <v>933</v>
      </c>
      <c r="K935" s="7">
        <f>VLOOKUP(A935, sales!A:F, 2,FALSE)</f>
        <v>192</v>
      </c>
      <c r="L935" s="7">
        <f>VLOOKUP(A935, sales!A:F, 3,FALSE)</f>
        <v>920</v>
      </c>
      <c r="M935" s="7">
        <f>VLOOKUP(A935, sales!A:F, 4,FALSE)</f>
        <v>96</v>
      </c>
      <c r="N935" s="7">
        <f>VLOOKUP(A935, sales!A:F, 5,FALSE)</f>
        <v>3</v>
      </c>
      <c r="O935" s="5">
        <f>VLOOKUP(K935, orders!A:I, 1,FALSE)</f>
        <v>192</v>
      </c>
      <c r="P935" s="7">
        <f>VLOOKUP(K935, orders!A:I, 2,FALSE)</f>
        <v>842</v>
      </c>
      <c r="Q935" s="7">
        <f>VLOOKUP(K935, orders!A:I, 3,FALSE)</f>
        <v>30614</v>
      </c>
      <c r="R935" s="10">
        <f>VLOOKUP(K935, orders!A:I, 4,FALSE)</f>
        <v>44233</v>
      </c>
      <c r="S935" s="11">
        <f>VLOOKUP(K935, orders!A:I, 5,FALSE)</f>
        <v>44246</v>
      </c>
      <c r="T935" s="7" t="str">
        <f>VLOOKUP(K935, orders!A:I, 6,FALSE)</f>
        <v>Polygender</v>
      </c>
      <c r="U935" s="7">
        <f>VLOOKUP(K935, orders!A:I, 7,FALSE)</f>
        <v>70</v>
      </c>
      <c r="V935" s="7" t="str">
        <f>VLOOKUP(K935, orders!A:I, 8,FALSE)</f>
        <v>Western Australia</v>
      </c>
      <c r="W935" s="5">
        <f>VLOOKUP(P935, customers!A:D, 1, FALSE)</f>
        <v>842</v>
      </c>
      <c r="X935" s="7" t="str">
        <f>VLOOKUP(P935, customers!A:D, 2, FALSE)</f>
        <v>Millicent Stedson</v>
      </c>
      <c r="Y935" s="7"/>
    </row>
    <row r="936" spans="1:25">
      <c r="A936" s="2">
        <v>934</v>
      </c>
      <c r="B936" s="2" t="s">
        <v>3898</v>
      </c>
      <c r="C936" s="2" t="s">
        <v>3971</v>
      </c>
      <c r="D936" s="2" t="s">
        <v>3032</v>
      </c>
      <c r="E936" s="2" t="s">
        <v>3052</v>
      </c>
      <c r="F936" s="2">
        <v>104</v>
      </c>
      <c r="G936" s="2">
        <v>60</v>
      </c>
      <c r="H936" s="2" t="s">
        <v>3996</v>
      </c>
      <c r="I936" s="6">
        <f>VLOOKUP(A936, sales!A:F, 6,FALSE)</f>
        <v>288</v>
      </c>
      <c r="J936" s="7">
        <f>VLOOKUP(A936, sales!A:F, 1,FALSE)</f>
        <v>934</v>
      </c>
      <c r="K936" s="7">
        <f>VLOOKUP(A936, sales!A:F, 2,FALSE)</f>
        <v>192</v>
      </c>
      <c r="L936" s="7">
        <f>VLOOKUP(A936, sales!A:F, 3,FALSE)</f>
        <v>9</v>
      </c>
      <c r="M936" s="7">
        <f>VLOOKUP(A936, sales!A:F, 4,FALSE)</f>
        <v>96</v>
      </c>
      <c r="N936" s="7">
        <f>VLOOKUP(A936, sales!A:F, 5,FALSE)</f>
        <v>3</v>
      </c>
      <c r="O936" s="5">
        <f>VLOOKUP(K936, orders!A:I, 1,FALSE)</f>
        <v>192</v>
      </c>
      <c r="P936" s="7">
        <f>VLOOKUP(K936, orders!A:I, 2,FALSE)</f>
        <v>842</v>
      </c>
      <c r="Q936" s="7">
        <f>VLOOKUP(K936, orders!A:I, 3,FALSE)</f>
        <v>30614</v>
      </c>
      <c r="R936" s="10">
        <f>VLOOKUP(K936, orders!A:I, 4,FALSE)</f>
        <v>44233</v>
      </c>
      <c r="S936" s="11">
        <f>VLOOKUP(K936, orders!A:I, 5,FALSE)</f>
        <v>44246</v>
      </c>
      <c r="T936" s="7" t="str">
        <f>VLOOKUP(K936, orders!A:I, 6,FALSE)</f>
        <v>Polygender</v>
      </c>
      <c r="U936" s="7">
        <f>VLOOKUP(K936, orders!A:I, 7,FALSE)</f>
        <v>70</v>
      </c>
      <c r="V936" s="7" t="str">
        <f>VLOOKUP(K936, orders!A:I, 8,FALSE)</f>
        <v>Western Australia</v>
      </c>
      <c r="W936" s="5">
        <f>VLOOKUP(P936, customers!A:D, 1, FALSE)</f>
        <v>842</v>
      </c>
      <c r="X936" s="7" t="str">
        <f>VLOOKUP(P936, customers!A:D, 2, FALSE)</f>
        <v>Millicent Stedson</v>
      </c>
      <c r="Y936" s="7"/>
    </row>
    <row r="937" spans="1:25">
      <c r="A937" s="2">
        <v>935</v>
      </c>
      <c r="B937" s="2" t="s">
        <v>3898</v>
      </c>
      <c r="C937" s="2" t="s">
        <v>3971</v>
      </c>
      <c r="D937" s="2" t="s">
        <v>3023</v>
      </c>
      <c r="E937" s="2" t="s">
        <v>3058</v>
      </c>
      <c r="F937" s="2">
        <v>104</v>
      </c>
      <c r="G937" s="2">
        <v>61</v>
      </c>
      <c r="H937" s="2" t="s">
        <v>3997</v>
      </c>
      <c r="I937" s="6">
        <f>VLOOKUP(A937, sales!A:F, 6,FALSE)</f>
        <v>93</v>
      </c>
      <c r="J937" s="7">
        <f>VLOOKUP(A937, sales!A:F, 1,FALSE)</f>
        <v>935</v>
      </c>
      <c r="K937" s="7">
        <f>VLOOKUP(A937, sales!A:F, 2,FALSE)</f>
        <v>192</v>
      </c>
      <c r="L937" s="7">
        <f>VLOOKUP(A937, sales!A:F, 3,FALSE)</f>
        <v>664</v>
      </c>
      <c r="M937" s="7">
        <f>VLOOKUP(A937, sales!A:F, 4,FALSE)</f>
        <v>93</v>
      </c>
      <c r="N937" s="7">
        <f>VLOOKUP(A937, sales!A:F, 5,FALSE)</f>
        <v>1</v>
      </c>
      <c r="O937" s="5">
        <f>VLOOKUP(K937, orders!A:I, 1,FALSE)</f>
        <v>192</v>
      </c>
      <c r="P937" s="7">
        <f>VLOOKUP(K937, orders!A:I, 2,FALSE)</f>
        <v>842</v>
      </c>
      <c r="Q937" s="7">
        <f>VLOOKUP(K937, orders!A:I, 3,FALSE)</f>
        <v>30614</v>
      </c>
      <c r="R937" s="10">
        <f>VLOOKUP(K937, orders!A:I, 4,FALSE)</f>
        <v>44233</v>
      </c>
      <c r="S937" s="11">
        <f>VLOOKUP(K937, orders!A:I, 5,FALSE)</f>
        <v>44246</v>
      </c>
      <c r="T937" s="7" t="str">
        <f>VLOOKUP(K937, orders!A:I, 6,FALSE)</f>
        <v>Polygender</v>
      </c>
      <c r="U937" s="7">
        <f>VLOOKUP(K937, orders!A:I, 7,FALSE)</f>
        <v>70</v>
      </c>
      <c r="V937" s="7" t="str">
        <f>VLOOKUP(K937, orders!A:I, 8,FALSE)</f>
        <v>Western Australia</v>
      </c>
      <c r="W937" s="5">
        <f>VLOOKUP(P937, customers!A:D, 1, FALSE)</f>
        <v>842</v>
      </c>
      <c r="X937" s="7" t="str">
        <f>VLOOKUP(P937, customers!A:D, 2, FALSE)</f>
        <v>Millicent Stedson</v>
      </c>
      <c r="Y937" s="7"/>
    </row>
    <row r="938" spans="1:25">
      <c r="A938" s="2">
        <v>936</v>
      </c>
      <c r="B938" s="2" t="s">
        <v>3898</v>
      </c>
      <c r="C938" s="2" t="s">
        <v>3971</v>
      </c>
      <c r="D938" s="2" t="s">
        <v>3026</v>
      </c>
      <c r="E938" s="2" t="s">
        <v>3058</v>
      </c>
      <c r="F938" s="2">
        <v>104</v>
      </c>
      <c r="G938" s="2">
        <v>46</v>
      </c>
      <c r="H938" s="2" t="s">
        <v>3998</v>
      </c>
      <c r="I938" s="6">
        <f>VLOOKUP(A938, sales!A:F, 6,FALSE)</f>
        <v>300</v>
      </c>
      <c r="J938" s="7">
        <f>VLOOKUP(A938, sales!A:F, 1,FALSE)</f>
        <v>936</v>
      </c>
      <c r="K938" s="7">
        <f>VLOOKUP(A938, sales!A:F, 2,FALSE)</f>
        <v>192</v>
      </c>
      <c r="L938" s="7">
        <f>VLOOKUP(A938, sales!A:F, 3,FALSE)</f>
        <v>573</v>
      </c>
      <c r="M938" s="7">
        <f>VLOOKUP(A938, sales!A:F, 4,FALSE)</f>
        <v>100</v>
      </c>
      <c r="N938" s="7">
        <f>VLOOKUP(A938, sales!A:F, 5,FALSE)</f>
        <v>3</v>
      </c>
      <c r="O938" s="5">
        <f>VLOOKUP(K938, orders!A:I, 1,FALSE)</f>
        <v>192</v>
      </c>
      <c r="P938" s="7">
        <f>VLOOKUP(K938, orders!A:I, 2,FALSE)</f>
        <v>842</v>
      </c>
      <c r="Q938" s="7">
        <f>VLOOKUP(K938, orders!A:I, 3,FALSE)</f>
        <v>30614</v>
      </c>
      <c r="R938" s="10">
        <f>VLOOKUP(K938, orders!A:I, 4,FALSE)</f>
        <v>44233</v>
      </c>
      <c r="S938" s="11">
        <f>VLOOKUP(K938, orders!A:I, 5,FALSE)</f>
        <v>44246</v>
      </c>
      <c r="T938" s="7" t="str">
        <f>VLOOKUP(K938, orders!A:I, 6,FALSE)</f>
        <v>Polygender</v>
      </c>
      <c r="U938" s="7">
        <f>VLOOKUP(K938, orders!A:I, 7,FALSE)</f>
        <v>70</v>
      </c>
      <c r="V938" s="7" t="str">
        <f>VLOOKUP(K938, orders!A:I, 8,FALSE)</f>
        <v>Western Australia</v>
      </c>
      <c r="W938" s="5">
        <f>VLOOKUP(P938, customers!A:D, 1, FALSE)</f>
        <v>842</v>
      </c>
      <c r="X938" s="7" t="str">
        <f>VLOOKUP(P938, customers!A:D, 2, FALSE)</f>
        <v>Millicent Stedson</v>
      </c>
      <c r="Y938" s="7"/>
    </row>
    <row r="939" spans="1:25">
      <c r="A939" s="2">
        <v>937</v>
      </c>
      <c r="B939" s="2" t="s">
        <v>3898</v>
      </c>
      <c r="C939" s="2" t="s">
        <v>3971</v>
      </c>
      <c r="D939" s="2" t="s">
        <v>3028</v>
      </c>
      <c r="E939" s="2" t="s">
        <v>3058</v>
      </c>
      <c r="F939" s="2">
        <v>104</v>
      </c>
      <c r="G939" s="2">
        <v>58</v>
      </c>
      <c r="H939" s="2" t="s">
        <v>3999</v>
      </c>
      <c r="I939" s="6">
        <f>VLOOKUP(A939, sales!A:F, 6,FALSE)</f>
        <v>186</v>
      </c>
      <c r="J939" s="7">
        <f>VLOOKUP(A939, sales!A:F, 1,FALSE)</f>
        <v>937</v>
      </c>
      <c r="K939" s="7">
        <f>VLOOKUP(A939, sales!A:F, 2,FALSE)</f>
        <v>193</v>
      </c>
      <c r="L939" s="7">
        <f>VLOOKUP(A939, sales!A:F, 3,FALSE)</f>
        <v>1084</v>
      </c>
      <c r="M939" s="7">
        <f>VLOOKUP(A939, sales!A:F, 4,FALSE)</f>
        <v>93</v>
      </c>
      <c r="N939" s="7">
        <f>VLOOKUP(A939, sales!A:F, 5,FALSE)</f>
        <v>2</v>
      </c>
      <c r="O939" s="5">
        <f>VLOOKUP(K939, orders!A:I, 1,FALSE)</f>
        <v>193</v>
      </c>
      <c r="P939" s="7">
        <f>VLOOKUP(K939, orders!A:I, 2,FALSE)</f>
        <v>846</v>
      </c>
      <c r="Q939" s="7">
        <f>VLOOKUP(K939, orders!A:I, 3,FALSE)</f>
        <v>54256</v>
      </c>
      <c r="R939" s="10">
        <f>VLOOKUP(K939, orders!A:I, 4,FALSE)</f>
        <v>44353</v>
      </c>
      <c r="S939" s="11">
        <f>VLOOKUP(K939, orders!A:I, 5,FALSE)</f>
        <v>44354</v>
      </c>
      <c r="T939" s="7" t="str">
        <f>VLOOKUP(K939, orders!A:I, 6,FALSE)</f>
        <v>Genderfluid</v>
      </c>
      <c r="U939" s="7">
        <f>VLOOKUP(K939, orders!A:I, 7,FALSE)</f>
        <v>72</v>
      </c>
      <c r="V939" s="7" t="str">
        <f>VLOOKUP(K939, orders!A:I, 8,FALSE)</f>
        <v>Victoria</v>
      </c>
      <c r="W939" s="5">
        <f>VLOOKUP(P939, customers!A:D, 1, FALSE)</f>
        <v>846</v>
      </c>
      <c r="X939" s="7" t="str">
        <f>VLOOKUP(P939, customers!A:D, 2, FALSE)</f>
        <v>Isidore Bleasdille</v>
      </c>
      <c r="Y939" s="7"/>
    </row>
    <row r="940" spans="1:25">
      <c r="A940" s="2">
        <v>938</v>
      </c>
      <c r="B940" s="2" t="s">
        <v>3898</v>
      </c>
      <c r="C940" s="2" t="s">
        <v>3971</v>
      </c>
      <c r="D940" s="2" t="s">
        <v>3030</v>
      </c>
      <c r="E940" s="2" t="s">
        <v>3058</v>
      </c>
      <c r="F940" s="2">
        <v>104</v>
      </c>
      <c r="G940" s="2">
        <v>77</v>
      </c>
      <c r="H940" s="2" t="s">
        <v>4000</v>
      </c>
      <c r="I940" s="6">
        <f>VLOOKUP(A940, sales!A:F, 6,FALSE)</f>
        <v>312</v>
      </c>
      <c r="J940" s="7">
        <f>VLOOKUP(A940, sales!A:F, 1,FALSE)</f>
        <v>938</v>
      </c>
      <c r="K940" s="7">
        <f>VLOOKUP(A940, sales!A:F, 2,FALSE)</f>
        <v>193</v>
      </c>
      <c r="L940" s="7">
        <f>VLOOKUP(A940, sales!A:F, 3,FALSE)</f>
        <v>63</v>
      </c>
      <c r="M940" s="7">
        <f>VLOOKUP(A940, sales!A:F, 4,FALSE)</f>
        <v>104</v>
      </c>
      <c r="N940" s="7">
        <f>VLOOKUP(A940, sales!A:F, 5,FALSE)</f>
        <v>3</v>
      </c>
      <c r="O940" s="5">
        <f>VLOOKUP(K940, orders!A:I, 1,FALSE)</f>
        <v>193</v>
      </c>
      <c r="P940" s="7">
        <f>VLOOKUP(K940, orders!A:I, 2,FALSE)</f>
        <v>846</v>
      </c>
      <c r="Q940" s="7">
        <f>VLOOKUP(K940, orders!A:I, 3,FALSE)</f>
        <v>54256</v>
      </c>
      <c r="R940" s="10">
        <f>VLOOKUP(K940, orders!A:I, 4,FALSE)</f>
        <v>44353</v>
      </c>
      <c r="S940" s="11">
        <f>VLOOKUP(K940, orders!A:I, 5,FALSE)</f>
        <v>44354</v>
      </c>
      <c r="T940" s="7" t="str">
        <f>VLOOKUP(K940, orders!A:I, 6,FALSE)</f>
        <v>Genderfluid</v>
      </c>
      <c r="U940" s="7">
        <f>VLOOKUP(K940, orders!A:I, 7,FALSE)</f>
        <v>72</v>
      </c>
      <c r="V940" s="7" t="str">
        <f>VLOOKUP(K940, orders!A:I, 8,FALSE)</f>
        <v>Victoria</v>
      </c>
      <c r="W940" s="5">
        <f>VLOOKUP(P940, customers!A:D, 1, FALSE)</f>
        <v>846</v>
      </c>
      <c r="X940" s="7" t="str">
        <f>VLOOKUP(P940, customers!A:D, 2, FALSE)</f>
        <v>Isidore Bleasdille</v>
      </c>
      <c r="Y940" s="7"/>
    </row>
    <row r="941" spans="1:25">
      <c r="A941" s="2">
        <v>939</v>
      </c>
      <c r="B941" s="2" t="s">
        <v>3898</v>
      </c>
      <c r="C941" s="2" t="s">
        <v>3971</v>
      </c>
      <c r="D941" s="2" t="s">
        <v>3032</v>
      </c>
      <c r="E941" s="2" t="s">
        <v>3058</v>
      </c>
      <c r="F941" s="2">
        <v>104</v>
      </c>
      <c r="G941" s="2">
        <v>41</v>
      </c>
      <c r="H941" s="2" t="s">
        <v>4001</v>
      </c>
      <c r="I941" s="6">
        <f>VLOOKUP(A941, sales!A:F, 6,FALSE)</f>
        <v>238</v>
      </c>
      <c r="J941" s="7">
        <f>VLOOKUP(A941, sales!A:F, 1,FALSE)</f>
        <v>939</v>
      </c>
      <c r="K941" s="7">
        <f>VLOOKUP(A941, sales!A:F, 2,FALSE)</f>
        <v>193</v>
      </c>
      <c r="L941" s="7">
        <f>VLOOKUP(A941, sales!A:F, 3,FALSE)</f>
        <v>396</v>
      </c>
      <c r="M941" s="7">
        <f>VLOOKUP(A941, sales!A:F, 4,FALSE)</f>
        <v>119</v>
      </c>
      <c r="N941" s="7">
        <f>VLOOKUP(A941, sales!A:F, 5,FALSE)</f>
        <v>2</v>
      </c>
      <c r="O941" s="5">
        <f>VLOOKUP(K941, orders!A:I, 1,FALSE)</f>
        <v>193</v>
      </c>
      <c r="P941" s="7">
        <f>VLOOKUP(K941, orders!A:I, 2,FALSE)</f>
        <v>846</v>
      </c>
      <c r="Q941" s="7">
        <f>VLOOKUP(K941, orders!A:I, 3,FALSE)</f>
        <v>54256</v>
      </c>
      <c r="R941" s="10">
        <f>VLOOKUP(K941, orders!A:I, 4,FALSE)</f>
        <v>44353</v>
      </c>
      <c r="S941" s="11">
        <f>VLOOKUP(K941, orders!A:I, 5,FALSE)</f>
        <v>44354</v>
      </c>
      <c r="T941" s="7" t="str">
        <f>VLOOKUP(K941, orders!A:I, 6,FALSE)</f>
        <v>Genderfluid</v>
      </c>
      <c r="U941" s="7">
        <f>VLOOKUP(K941, orders!A:I, 7,FALSE)</f>
        <v>72</v>
      </c>
      <c r="V941" s="7" t="str">
        <f>VLOOKUP(K941, orders!A:I, 8,FALSE)</f>
        <v>Victoria</v>
      </c>
      <c r="W941" s="5">
        <f>VLOOKUP(P941, customers!A:D, 1, FALSE)</f>
        <v>846</v>
      </c>
      <c r="X941" s="7" t="str">
        <f>VLOOKUP(P941, customers!A:D, 2, FALSE)</f>
        <v>Isidore Bleasdille</v>
      </c>
      <c r="Y941" s="7"/>
    </row>
    <row r="942" spans="1:25">
      <c r="A942" s="2">
        <v>940</v>
      </c>
      <c r="B942" s="2" t="s">
        <v>3898</v>
      </c>
      <c r="C942" s="2" t="s">
        <v>3971</v>
      </c>
      <c r="D942" s="2" t="s">
        <v>3023</v>
      </c>
      <c r="E942" s="2" t="s">
        <v>3064</v>
      </c>
      <c r="F942" s="2">
        <v>104</v>
      </c>
      <c r="G942" s="2">
        <v>62</v>
      </c>
      <c r="H942" s="2" t="s">
        <v>4002</v>
      </c>
      <c r="I942" s="6">
        <f>VLOOKUP(A942, sales!A:F, 6,FALSE)</f>
        <v>109</v>
      </c>
      <c r="J942" s="7">
        <f>VLOOKUP(A942, sales!A:F, 1,FALSE)</f>
        <v>940</v>
      </c>
      <c r="K942" s="7">
        <f>VLOOKUP(A942, sales!A:F, 2,FALSE)</f>
        <v>193</v>
      </c>
      <c r="L942" s="7">
        <f>VLOOKUP(A942, sales!A:F, 3,FALSE)</f>
        <v>762</v>
      </c>
      <c r="M942" s="7">
        <f>VLOOKUP(A942, sales!A:F, 4,FALSE)</f>
        <v>109</v>
      </c>
      <c r="N942" s="7">
        <f>VLOOKUP(A942, sales!A:F, 5,FALSE)</f>
        <v>1</v>
      </c>
      <c r="O942" s="5">
        <f>VLOOKUP(K942, orders!A:I, 1,FALSE)</f>
        <v>193</v>
      </c>
      <c r="P942" s="7">
        <f>VLOOKUP(K942, orders!A:I, 2,FALSE)</f>
        <v>846</v>
      </c>
      <c r="Q942" s="7">
        <f>VLOOKUP(K942, orders!A:I, 3,FALSE)</f>
        <v>54256</v>
      </c>
      <c r="R942" s="10">
        <f>VLOOKUP(K942, orders!A:I, 4,FALSE)</f>
        <v>44353</v>
      </c>
      <c r="S942" s="11">
        <f>VLOOKUP(K942, orders!A:I, 5,FALSE)</f>
        <v>44354</v>
      </c>
      <c r="T942" s="7" t="str">
        <f>VLOOKUP(K942, orders!A:I, 6,FALSE)</f>
        <v>Genderfluid</v>
      </c>
      <c r="U942" s="7">
        <f>VLOOKUP(K942, orders!A:I, 7,FALSE)</f>
        <v>72</v>
      </c>
      <c r="V942" s="7" t="str">
        <f>VLOOKUP(K942, orders!A:I, 8,FALSE)</f>
        <v>Victoria</v>
      </c>
      <c r="W942" s="5">
        <f>VLOOKUP(P942, customers!A:D, 1, FALSE)</f>
        <v>846</v>
      </c>
      <c r="X942" s="7" t="str">
        <f>VLOOKUP(P942, customers!A:D, 2, FALSE)</f>
        <v>Isidore Bleasdille</v>
      </c>
      <c r="Y942" s="7"/>
    </row>
    <row r="943" spans="1:25">
      <c r="A943" s="2">
        <v>941</v>
      </c>
      <c r="B943" s="2" t="s">
        <v>3898</v>
      </c>
      <c r="C943" s="2" t="s">
        <v>3971</v>
      </c>
      <c r="D943" s="2" t="s">
        <v>3026</v>
      </c>
      <c r="E943" s="2" t="s">
        <v>3064</v>
      </c>
      <c r="F943" s="2">
        <v>104</v>
      </c>
      <c r="G943" s="2">
        <v>40</v>
      </c>
      <c r="H943" s="2" t="s">
        <v>4003</v>
      </c>
      <c r="I943" s="6">
        <f>VLOOKUP(A943, sales!A:F, 6,FALSE)</f>
        <v>200</v>
      </c>
      <c r="J943" s="7">
        <f>VLOOKUP(A943, sales!A:F, 1,FALSE)</f>
        <v>941</v>
      </c>
      <c r="K943" s="7">
        <f>VLOOKUP(A943, sales!A:F, 2,FALSE)</f>
        <v>193</v>
      </c>
      <c r="L943" s="7">
        <f>VLOOKUP(A943, sales!A:F, 3,FALSE)</f>
        <v>593</v>
      </c>
      <c r="M943" s="7">
        <f>VLOOKUP(A943, sales!A:F, 4,FALSE)</f>
        <v>100</v>
      </c>
      <c r="N943" s="7">
        <f>VLOOKUP(A943, sales!A:F, 5,FALSE)</f>
        <v>2</v>
      </c>
      <c r="O943" s="5">
        <f>VLOOKUP(K943, orders!A:I, 1,FALSE)</f>
        <v>193</v>
      </c>
      <c r="P943" s="7">
        <f>VLOOKUP(K943, orders!A:I, 2,FALSE)</f>
        <v>846</v>
      </c>
      <c r="Q943" s="7">
        <f>VLOOKUP(K943, orders!A:I, 3,FALSE)</f>
        <v>54256</v>
      </c>
      <c r="R943" s="10">
        <f>VLOOKUP(K943, orders!A:I, 4,FALSE)</f>
        <v>44353</v>
      </c>
      <c r="S943" s="11">
        <f>VLOOKUP(K943, orders!A:I, 5,FALSE)</f>
        <v>44354</v>
      </c>
      <c r="T943" s="7" t="str">
        <f>VLOOKUP(K943, orders!A:I, 6,FALSE)</f>
        <v>Genderfluid</v>
      </c>
      <c r="U943" s="7">
        <f>VLOOKUP(K943, orders!A:I, 7,FALSE)</f>
        <v>72</v>
      </c>
      <c r="V943" s="7" t="str">
        <f>VLOOKUP(K943, orders!A:I, 8,FALSE)</f>
        <v>Victoria</v>
      </c>
      <c r="W943" s="5">
        <f>VLOOKUP(P943, customers!A:D, 1, FALSE)</f>
        <v>846</v>
      </c>
      <c r="X943" s="7" t="str">
        <f>VLOOKUP(P943, customers!A:D, 2, FALSE)</f>
        <v>Isidore Bleasdille</v>
      </c>
      <c r="Y943" s="7"/>
    </row>
    <row r="944" spans="1:25">
      <c r="A944" s="2">
        <v>942</v>
      </c>
      <c r="B944" s="2" t="s">
        <v>3898</v>
      </c>
      <c r="C944" s="2" t="s">
        <v>3971</v>
      </c>
      <c r="D944" s="2" t="s">
        <v>3028</v>
      </c>
      <c r="E944" s="2" t="s">
        <v>3064</v>
      </c>
      <c r="F944" s="2">
        <v>104</v>
      </c>
      <c r="G944" s="2">
        <v>73</v>
      </c>
      <c r="H944" s="2" t="s">
        <v>4004</v>
      </c>
      <c r="I944" s="6">
        <f>VLOOKUP(A944, sales!A:F, 6,FALSE)</f>
        <v>186</v>
      </c>
      <c r="J944" s="7">
        <f>VLOOKUP(A944, sales!A:F, 1,FALSE)</f>
        <v>942</v>
      </c>
      <c r="K944" s="7">
        <f>VLOOKUP(A944, sales!A:F, 2,FALSE)</f>
        <v>193</v>
      </c>
      <c r="L944" s="7">
        <f>VLOOKUP(A944, sales!A:F, 3,FALSE)</f>
        <v>1061</v>
      </c>
      <c r="M944" s="7">
        <f>VLOOKUP(A944, sales!A:F, 4,FALSE)</f>
        <v>93</v>
      </c>
      <c r="N944" s="7">
        <f>VLOOKUP(A944, sales!A:F, 5,FALSE)</f>
        <v>2</v>
      </c>
      <c r="O944" s="5">
        <f>VLOOKUP(K944, orders!A:I, 1,FALSE)</f>
        <v>193</v>
      </c>
      <c r="P944" s="7">
        <f>VLOOKUP(K944, orders!A:I, 2,FALSE)</f>
        <v>846</v>
      </c>
      <c r="Q944" s="7">
        <f>VLOOKUP(K944, orders!A:I, 3,FALSE)</f>
        <v>54256</v>
      </c>
      <c r="R944" s="10">
        <f>VLOOKUP(K944, orders!A:I, 4,FALSE)</f>
        <v>44353</v>
      </c>
      <c r="S944" s="11">
        <f>VLOOKUP(K944, orders!A:I, 5,FALSE)</f>
        <v>44354</v>
      </c>
      <c r="T944" s="7" t="str">
        <f>VLOOKUP(K944, orders!A:I, 6,FALSE)</f>
        <v>Genderfluid</v>
      </c>
      <c r="U944" s="7">
        <f>VLOOKUP(K944, orders!A:I, 7,FALSE)</f>
        <v>72</v>
      </c>
      <c r="V944" s="7" t="str">
        <f>VLOOKUP(K944, orders!A:I, 8,FALSE)</f>
        <v>Victoria</v>
      </c>
      <c r="W944" s="5">
        <f>VLOOKUP(P944, customers!A:D, 1, FALSE)</f>
        <v>846</v>
      </c>
      <c r="X944" s="7" t="str">
        <f>VLOOKUP(P944, customers!A:D, 2, FALSE)</f>
        <v>Isidore Bleasdille</v>
      </c>
      <c r="Y944" s="7"/>
    </row>
    <row r="945" spans="1:25">
      <c r="A945" s="2">
        <v>943</v>
      </c>
      <c r="B945" s="2" t="s">
        <v>3898</v>
      </c>
      <c r="C945" s="2" t="s">
        <v>3971</v>
      </c>
      <c r="D945" s="2" t="s">
        <v>3030</v>
      </c>
      <c r="E945" s="2" t="s">
        <v>3064</v>
      </c>
      <c r="F945" s="2">
        <v>104</v>
      </c>
      <c r="G945" s="2">
        <v>62</v>
      </c>
      <c r="H945" s="2" t="s">
        <v>4005</v>
      </c>
      <c r="I945" s="6">
        <f>VLOOKUP(A945, sales!A:F, 6,FALSE)</f>
        <v>279</v>
      </c>
      <c r="J945" s="7">
        <f>VLOOKUP(A945, sales!A:F, 1,FALSE)</f>
        <v>943</v>
      </c>
      <c r="K945" s="7">
        <f>VLOOKUP(A945, sales!A:F, 2,FALSE)</f>
        <v>193</v>
      </c>
      <c r="L945" s="7">
        <f>VLOOKUP(A945, sales!A:F, 3,FALSE)</f>
        <v>656</v>
      </c>
      <c r="M945" s="7">
        <f>VLOOKUP(A945, sales!A:F, 4,FALSE)</f>
        <v>93</v>
      </c>
      <c r="N945" s="7">
        <f>VLOOKUP(A945, sales!A:F, 5,FALSE)</f>
        <v>3</v>
      </c>
      <c r="O945" s="5">
        <f>VLOOKUP(K945, orders!A:I, 1,FALSE)</f>
        <v>193</v>
      </c>
      <c r="P945" s="7">
        <f>VLOOKUP(K945, orders!A:I, 2,FALSE)</f>
        <v>846</v>
      </c>
      <c r="Q945" s="7">
        <f>VLOOKUP(K945, orders!A:I, 3,FALSE)</f>
        <v>54256</v>
      </c>
      <c r="R945" s="10">
        <f>VLOOKUP(K945, orders!A:I, 4,FALSE)</f>
        <v>44353</v>
      </c>
      <c r="S945" s="11">
        <f>VLOOKUP(K945, orders!A:I, 5,FALSE)</f>
        <v>44354</v>
      </c>
      <c r="T945" s="7" t="str">
        <f>VLOOKUP(K945, orders!A:I, 6,FALSE)</f>
        <v>Genderfluid</v>
      </c>
      <c r="U945" s="7">
        <f>VLOOKUP(K945, orders!A:I, 7,FALSE)</f>
        <v>72</v>
      </c>
      <c r="V945" s="7" t="str">
        <f>VLOOKUP(K945, orders!A:I, 8,FALSE)</f>
        <v>Victoria</v>
      </c>
      <c r="W945" s="5">
        <f>VLOOKUP(P945, customers!A:D, 1, FALSE)</f>
        <v>846</v>
      </c>
      <c r="X945" s="7" t="str">
        <f>VLOOKUP(P945, customers!A:D, 2, FALSE)</f>
        <v>Isidore Bleasdille</v>
      </c>
      <c r="Y945" s="7"/>
    </row>
    <row r="946" spans="1:25">
      <c r="A946" s="2">
        <v>944</v>
      </c>
      <c r="B946" s="2" t="s">
        <v>3898</v>
      </c>
      <c r="C946" s="2" t="s">
        <v>3971</v>
      </c>
      <c r="D946" s="2" t="s">
        <v>3032</v>
      </c>
      <c r="E946" s="2" t="s">
        <v>3064</v>
      </c>
      <c r="F946" s="2">
        <v>104</v>
      </c>
      <c r="G946" s="2">
        <v>80</v>
      </c>
      <c r="H946" s="2" t="s">
        <v>4006</v>
      </c>
      <c r="I946" s="6">
        <f>VLOOKUP(A946, sales!A:F, 6,FALSE)</f>
        <v>119</v>
      </c>
      <c r="J946" s="7">
        <f>VLOOKUP(A946, sales!A:F, 1,FALSE)</f>
        <v>944</v>
      </c>
      <c r="K946" s="7">
        <f>VLOOKUP(A946, sales!A:F, 2,FALSE)</f>
        <v>193</v>
      </c>
      <c r="L946" s="7">
        <f>VLOOKUP(A946, sales!A:F, 3,FALSE)</f>
        <v>727</v>
      </c>
      <c r="M946" s="7">
        <f>VLOOKUP(A946, sales!A:F, 4,FALSE)</f>
        <v>119</v>
      </c>
      <c r="N946" s="7">
        <f>VLOOKUP(A946, sales!A:F, 5,FALSE)</f>
        <v>1</v>
      </c>
      <c r="O946" s="5">
        <f>VLOOKUP(K946, orders!A:I, 1,FALSE)</f>
        <v>193</v>
      </c>
      <c r="P946" s="7">
        <f>VLOOKUP(K946, orders!A:I, 2,FALSE)</f>
        <v>846</v>
      </c>
      <c r="Q946" s="7">
        <f>VLOOKUP(K946, orders!A:I, 3,FALSE)</f>
        <v>54256</v>
      </c>
      <c r="R946" s="10">
        <f>VLOOKUP(K946, orders!A:I, 4,FALSE)</f>
        <v>44353</v>
      </c>
      <c r="S946" s="11">
        <f>VLOOKUP(K946, orders!A:I, 5,FALSE)</f>
        <v>44354</v>
      </c>
      <c r="T946" s="7" t="str">
        <f>VLOOKUP(K946, orders!A:I, 6,FALSE)</f>
        <v>Genderfluid</v>
      </c>
      <c r="U946" s="7">
        <f>VLOOKUP(K946, orders!A:I, 7,FALSE)</f>
        <v>72</v>
      </c>
      <c r="V946" s="7" t="str">
        <f>VLOOKUP(K946, orders!A:I, 8,FALSE)</f>
        <v>Victoria</v>
      </c>
      <c r="W946" s="5">
        <f>VLOOKUP(P946, customers!A:D, 1, FALSE)</f>
        <v>846</v>
      </c>
      <c r="X946" s="7" t="str">
        <f>VLOOKUP(P946, customers!A:D, 2, FALSE)</f>
        <v>Isidore Bleasdille</v>
      </c>
      <c r="Y946" s="7"/>
    </row>
    <row r="947" spans="1:25">
      <c r="A947" s="2">
        <v>945</v>
      </c>
      <c r="B947" s="2" t="s">
        <v>3898</v>
      </c>
      <c r="C947" s="2" t="s">
        <v>4007</v>
      </c>
      <c r="D947" s="2" t="s">
        <v>3023</v>
      </c>
      <c r="E947" s="2" t="s">
        <v>3024</v>
      </c>
      <c r="F947" s="2">
        <v>119</v>
      </c>
      <c r="G947" s="2">
        <v>72</v>
      </c>
      <c r="H947" s="2" t="s">
        <v>4008</v>
      </c>
      <c r="I947" s="6">
        <f>VLOOKUP(A947, sales!A:F, 6,FALSE)</f>
        <v>94</v>
      </c>
      <c r="J947" s="7">
        <f>VLOOKUP(A947, sales!A:F, 1,FALSE)</f>
        <v>945</v>
      </c>
      <c r="K947" s="7">
        <f>VLOOKUP(A947, sales!A:F, 2,FALSE)</f>
        <v>194</v>
      </c>
      <c r="L947" s="7">
        <f>VLOOKUP(A947, sales!A:F, 3,FALSE)</f>
        <v>371</v>
      </c>
      <c r="M947" s="7">
        <f>VLOOKUP(A947, sales!A:F, 4,FALSE)</f>
        <v>94</v>
      </c>
      <c r="N947" s="7">
        <f>VLOOKUP(A947, sales!A:F, 5,FALSE)</f>
        <v>1</v>
      </c>
      <c r="O947" s="5">
        <f>VLOOKUP(K947, orders!A:I, 1,FALSE)</f>
        <v>194</v>
      </c>
      <c r="P947" s="7">
        <f>VLOOKUP(K947, orders!A:I, 2,FALSE)</f>
        <v>415</v>
      </c>
      <c r="Q947" s="7">
        <f>VLOOKUP(K947, orders!A:I, 3,FALSE)</f>
        <v>21994</v>
      </c>
      <c r="R947" s="11">
        <f>VLOOKUP(K947, orders!A:I, 4,FALSE)</f>
        <v>44492</v>
      </c>
      <c r="S947" s="11">
        <f>VLOOKUP(K947, orders!A:I, 5,FALSE)</f>
        <v>44503</v>
      </c>
      <c r="T947" s="7" t="str">
        <f>VLOOKUP(K947, orders!A:I, 6,FALSE)</f>
        <v>Polygender</v>
      </c>
      <c r="U947" s="7">
        <f>VLOOKUP(K947, orders!A:I, 7,FALSE)</f>
        <v>40</v>
      </c>
      <c r="V947" s="7" t="str">
        <f>VLOOKUP(K947, orders!A:I, 8,FALSE)</f>
        <v>South Australia</v>
      </c>
      <c r="W947" s="5">
        <f>VLOOKUP(P947, customers!A:D, 1, FALSE)</f>
        <v>415</v>
      </c>
      <c r="X947" s="7" t="str">
        <f>VLOOKUP(P947, customers!A:D, 2, FALSE)</f>
        <v>Ashley Gant</v>
      </c>
      <c r="Y947" s="7"/>
    </row>
    <row r="948" spans="1:25">
      <c r="A948" s="2">
        <v>946</v>
      </c>
      <c r="B948" s="2" t="s">
        <v>3898</v>
      </c>
      <c r="C948" s="2" t="s">
        <v>4007</v>
      </c>
      <c r="D948" s="2" t="s">
        <v>3026</v>
      </c>
      <c r="E948" s="2" t="s">
        <v>3024</v>
      </c>
      <c r="F948" s="2">
        <v>119</v>
      </c>
      <c r="G948" s="2">
        <v>71</v>
      </c>
      <c r="H948" s="2" t="s">
        <v>4009</v>
      </c>
      <c r="I948" s="6">
        <f>VLOOKUP(A948, sales!A:F, 6,FALSE)</f>
        <v>315</v>
      </c>
      <c r="J948" s="7">
        <f>VLOOKUP(A948, sales!A:F, 1,FALSE)</f>
        <v>946</v>
      </c>
      <c r="K948" s="7">
        <f>VLOOKUP(A948, sales!A:F, 2,FALSE)</f>
        <v>194</v>
      </c>
      <c r="L948" s="7">
        <f>VLOOKUP(A948, sales!A:F, 3,FALSE)</f>
        <v>303</v>
      </c>
      <c r="M948" s="7">
        <f>VLOOKUP(A948, sales!A:F, 4,FALSE)</f>
        <v>105</v>
      </c>
      <c r="N948" s="7">
        <f>VLOOKUP(A948, sales!A:F, 5,FALSE)</f>
        <v>3</v>
      </c>
      <c r="O948" s="5">
        <f>VLOOKUP(K948, orders!A:I, 1,FALSE)</f>
        <v>194</v>
      </c>
      <c r="P948" s="7">
        <f>VLOOKUP(K948, orders!A:I, 2,FALSE)</f>
        <v>415</v>
      </c>
      <c r="Q948" s="7">
        <f>VLOOKUP(K948, orders!A:I, 3,FALSE)</f>
        <v>21994</v>
      </c>
      <c r="R948" s="11">
        <f>VLOOKUP(K948, orders!A:I, 4,FALSE)</f>
        <v>44492</v>
      </c>
      <c r="S948" s="11">
        <f>VLOOKUP(K948, orders!A:I, 5,FALSE)</f>
        <v>44503</v>
      </c>
      <c r="T948" s="7" t="str">
        <f>VLOOKUP(K948, orders!A:I, 6,FALSE)</f>
        <v>Polygender</v>
      </c>
      <c r="U948" s="7">
        <f>VLOOKUP(K948, orders!A:I, 7,FALSE)</f>
        <v>40</v>
      </c>
      <c r="V948" s="7" t="str">
        <f>VLOOKUP(K948, orders!A:I, 8,FALSE)</f>
        <v>South Australia</v>
      </c>
      <c r="W948" s="5">
        <f>VLOOKUP(P948, customers!A:D, 1, FALSE)</f>
        <v>415</v>
      </c>
      <c r="X948" s="7" t="str">
        <f>VLOOKUP(P948, customers!A:D, 2, FALSE)</f>
        <v>Ashley Gant</v>
      </c>
      <c r="Y948" s="7"/>
    </row>
    <row r="949" spans="1:25">
      <c r="A949" s="2">
        <v>947</v>
      </c>
      <c r="B949" s="2" t="s">
        <v>3898</v>
      </c>
      <c r="C949" s="2" t="s">
        <v>4007</v>
      </c>
      <c r="D949" s="2" t="s">
        <v>3028</v>
      </c>
      <c r="E949" s="2" t="s">
        <v>3024</v>
      </c>
      <c r="F949" s="2">
        <v>119</v>
      </c>
      <c r="G949" s="2">
        <v>67</v>
      </c>
      <c r="H949" s="2" t="s">
        <v>4010</v>
      </c>
      <c r="I949" s="6">
        <f>VLOOKUP(A949, sales!A:F, 6,FALSE)</f>
        <v>97</v>
      </c>
      <c r="J949" s="7">
        <f>VLOOKUP(A949, sales!A:F, 1,FALSE)</f>
        <v>947</v>
      </c>
      <c r="K949" s="7">
        <f>VLOOKUP(A949, sales!A:F, 2,FALSE)</f>
        <v>194</v>
      </c>
      <c r="L949" s="7">
        <f>VLOOKUP(A949, sales!A:F, 3,FALSE)</f>
        <v>954</v>
      </c>
      <c r="M949" s="7">
        <f>VLOOKUP(A949, sales!A:F, 4,FALSE)</f>
        <v>97</v>
      </c>
      <c r="N949" s="7">
        <f>VLOOKUP(A949, sales!A:F, 5,FALSE)</f>
        <v>1</v>
      </c>
      <c r="O949" s="5">
        <f>VLOOKUP(K949, orders!A:I, 1,FALSE)</f>
        <v>194</v>
      </c>
      <c r="P949" s="7">
        <f>VLOOKUP(K949, orders!A:I, 2,FALSE)</f>
        <v>415</v>
      </c>
      <c r="Q949" s="7">
        <f>VLOOKUP(K949, orders!A:I, 3,FALSE)</f>
        <v>21994</v>
      </c>
      <c r="R949" s="11">
        <f>VLOOKUP(K949, orders!A:I, 4,FALSE)</f>
        <v>44492</v>
      </c>
      <c r="S949" s="11">
        <f>VLOOKUP(K949, orders!A:I, 5,FALSE)</f>
        <v>44503</v>
      </c>
      <c r="T949" s="7" t="str">
        <f>VLOOKUP(K949, orders!A:I, 6,FALSE)</f>
        <v>Polygender</v>
      </c>
      <c r="U949" s="7">
        <f>VLOOKUP(K949, orders!A:I, 7,FALSE)</f>
        <v>40</v>
      </c>
      <c r="V949" s="7" t="str">
        <f>VLOOKUP(K949, orders!A:I, 8,FALSE)</f>
        <v>South Australia</v>
      </c>
      <c r="W949" s="5">
        <f>VLOOKUP(P949, customers!A:D, 1, FALSE)</f>
        <v>415</v>
      </c>
      <c r="X949" s="7" t="str">
        <f>VLOOKUP(P949, customers!A:D, 2, FALSE)</f>
        <v>Ashley Gant</v>
      </c>
      <c r="Y949" s="7"/>
    </row>
    <row r="950" spans="1:25">
      <c r="A950" s="2">
        <v>948</v>
      </c>
      <c r="B950" s="2" t="s">
        <v>3898</v>
      </c>
      <c r="C950" s="2" t="s">
        <v>4007</v>
      </c>
      <c r="D950" s="2" t="s">
        <v>3030</v>
      </c>
      <c r="E950" s="2" t="s">
        <v>3024</v>
      </c>
      <c r="F950" s="2">
        <v>119</v>
      </c>
      <c r="G950" s="2">
        <v>80</v>
      </c>
      <c r="H950" s="2" t="s">
        <v>4011</v>
      </c>
      <c r="I950" s="6">
        <f>VLOOKUP(A950, sales!A:F, 6,FALSE)</f>
        <v>94</v>
      </c>
      <c r="J950" s="7">
        <f>VLOOKUP(A950, sales!A:F, 1,FALSE)</f>
        <v>948</v>
      </c>
      <c r="K950" s="7">
        <f>VLOOKUP(A950, sales!A:F, 2,FALSE)</f>
        <v>194</v>
      </c>
      <c r="L950" s="7">
        <f>VLOOKUP(A950, sales!A:F, 3,FALSE)</f>
        <v>893</v>
      </c>
      <c r="M950" s="7">
        <f>VLOOKUP(A950, sales!A:F, 4,FALSE)</f>
        <v>94</v>
      </c>
      <c r="N950" s="7">
        <f>VLOOKUP(A950, sales!A:F, 5,FALSE)</f>
        <v>1</v>
      </c>
      <c r="O950" s="5">
        <f>VLOOKUP(K950, orders!A:I, 1,FALSE)</f>
        <v>194</v>
      </c>
      <c r="P950" s="7">
        <f>VLOOKUP(K950, orders!A:I, 2,FALSE)</f>
        <v>415</v>
      </c>
      <c r="Q950" s="7">
        <f>VLOOKUP(K950, orders!A:I, 3,FALSE)</f>
        <v>21994</v>
      </c>
      <c r="R950" s="11">
        <f>VLOOKUP(K950, orders!A:I, 4,FALSE)</f>
        <v>44492</v>
      </c>
      <c r="S950" s="11">
        <f>VLOOKUP(K950, orders!A:I, 5,FALSE)</f>
        <v>44503</v>
      </c>
      <c r="T950" s="7" t="str">
        <f>VLOOKUP(K950, orders!A:I, 6,FALSE)</f>
        <v>Polygender</v>
      </c>
      <c r="U950" s="7">
        <f>VLOOKUP(K950, orders!A:I, 7,FALSE)</f>
        <v>40</v>
      </c>
      <c r="V950" s="7" t="str">
        <f>VLOOKUP(K950, orders!A:I, 8,FALSE)</f>
        <v>South Australia</v>
      </c>
      <c r="W950" s="5">
        <f>VLOOKUP(P950, customers!A:D, 1, FALSE)</f>
        <v>415</v>
      </c>
      <c r="X950" s="7" t="str">
        <f>VLOOKUP(P950, customers!A:D, 2, FALSE)</f>
        <v>Ashley Gant</v>
      </c>
      <c r="Y950" s="7"/>
    </row>
    <row r="951" spans="1:25">
      <c r="A951" s="2">
        <v>949</v>
      </c>
      <c r="B951" s="2" t="s">
        <v>3898</v>
      </c>
      <c r="C951" s="2" t="s">
        <v>4007</v>
      </c>
      <c r="D951" s="2" t="s">
        <v>3032</v>
      </c>
      <c r="E951" s="2" t="s">
        <v>3024</v>
      </c>
      <c r="F951" s="2">
        <v>119</v>
      </c>
      <c r="G951" s="2">
        <v>67</v>
      </c>
      <c r="H951" s="2" t="s">
        <v>4012</v>
      </c>
      <c r="I951" s="6">
        <f>VLOOKUP(A951, sales!A:F, 6,FALSE)</f>
        <v>96</v>
      </c>
      <c r="J951" s="7">
        <f>VLOOKUP(A951, sales!A:F, 1,FALSE)</f>
        <v>949</v>
      </c>
      <c r="K951" s="7">
        <f>VLOOKUP(A951, sales!A:F, 2,FALSE)</f>
        <v>194</v>
      </c>
      <c r="L951" s="7">
        <f>VLOOKUP(A951, sales!A:F, 3,FALSE)</f>
        <v>25</v>
      </c>
      <c r="M951" s="7">
        <f>VLOOKUP(A951, sales!A:F, 4,FALSE)</f>
        <v>96</v>
      </c>
      <c r="N951" s="7">
        <f>VLOOKUP(A951, sales!A:F, 5,FALSE)</f>
        <v>1</v>
      </c>
      <c r="O951" s="5">
        <f>VLOOKUP(K951, orders!A:I, 1,FALSE)</f>
        <v>194</v>
      </c>
      <c r="P951" s="7">
        <f>VLOOKUP(K951, orders!A:I, 2,FALSE)</f>
        <v>415</v>
      </c>
      <c r="Q951" s="7">
        <f>VLOOKUP(K951, orders!A:I, 3,FALSE)</f>
        <v>21994</v>
      </c>
      <c r="R951" s="11">
        <f>VLOOKUP(K951, orders!A:I, 4,FALSE)</f>
        <v>44492</v>
      </c>
      <c r="S951" s="11">
        <f>VLOOKUP(K951, orders!A:I, 5,FALSE)</f>
        <v>44503</v>
      </c>
      <c r="T951" s="7" t="str">
        <f>VLOOKUP(K951, orders!A:I, 6,FALSE)</f>
        <v>Polygender</v>
      </c>
      <c r="U951" s="7">
        <f>VLOOKUP(K951, orders!A:I, 7,FALSE)</f>
        <v>40</v>
      </c>
      <c r="V951" s="7" t="str">
        <f>VLOOKUP(K951, orders!A:I, 8,FALSE)</f>
        <v>South Australia</v>
      </c>
      <c r="W951" s="5">
        <f>VLOOKUP(P951, customers!A:D, 1, FALSE)</f>
        <v>415</v>
      </c>
      <c r="X951" s="7" t="str">
        <f>VLOOKUP(P951, customers!A:D, 2, FALSE)</f>
        <v>Ashley Gant</v>
      </c>
      <c r="Y951" s="7"/>
    </row>
    <row r="952" spans="1:25">
      <c r="A952" s="2">
        <v>950</v>
      </c>
      <c r="B952" s="2" t="s">
        <v>3898</v>
      </c>
      <c r="C952" s="2" t="s">
        <v>4007</v>
      </c>
      <c r="D952" s="2" t="s">
        <v>3023</v>
      </c>
      <c r="E952" s="2" t="s">
        <v>3034</v>
      </c>
      <c r="F952" s="2">
        <v>119</v>
      </c>
      <c r="G952" s="2">
        <v>69</v>
      </c>
      <c r="H952" s="2" t="s">
        <v>4013</v>
      </c>
      <c r="I952" s="6">
        <f>VLOOKUP(A952, sales!A:F, 6,FALSE)</f>
        <v>294</v>
      </c>
      <c r="J952" s="7">
        <f>VLOOKUP(A952, sales!A:F, 1,FALSE)</f>
        <v>950</v>
      </c>
      <c r="K952" s="7">
        <f>VLOOKUP(A952, sales!A:F, 2,FALSE)</f>
        <v>194</v>
      </c>
      <c r="L952" s="7">
        <f>VLOOKUP(A952, sales!A:F, 3,FALSE)</f>
        <v>179</v>
      </c>
      <c r="M952" s="7">
        <f>VLOOKUP(A952, sales!A:F, 4,FALSE)</f>
        <v>98</v>
      </c>
      <c r="N952" s="7">
        <f>VLOOKUP(A952, sales!A:F, 5,FALSE)</f>
        <v>3</v>
      </c>
      <c r="O952" s="5">
        <f>VLOOKUP(K952, orders!A:I, 1,FALSE)</f>
        <v>194</v>
      </c>
      <c r="P952" s="7">
        <f>VLOOKUP(K952, orders!A:I, 2,FALSE)</f>
        <v>415</v>
      </c>
      <c r="Q952" s="7">
        <f>VLOOKUP(K952, orders!A:I, 3,FALSE)</f>
        <v>21994</v>
      </c>
      <c r="R952" s="11">
        <f>VLOOKUP(K952, orders!A:I, 4,FALSE)</f>
        <v>44492</v>
      </c>
      <c r="S952" s="11">
        <f>VLOOKUP(K952, orders!A:I, 5,FALSE)</f>
        <v>44503</v>
      </c>
      <c r="T952" s="7" t="str">
        <f>VLOOKUP(K952, orders!A:I, 6,FALSE)</f>
        <v>Polygender</v>
      </c>
      <c r="U952" s="7">
        <f>VLOOKUP(K952, orders!A:I, 7,FALSE)</f>
        <v>40</v>
      </c>
      <c r="V952" s="7" t="str">
        <f>VLOOKUP(K952, orders!A:I, 8,FALSE)</f>
        <v>South Australia</v>
      </c>
      <c r="W952" s="5">
        <f>VLOOKUP(P952, customers!A:D, 1, FALSE)</f>
        <v>415</v>
      </c>
      <c r="X952" s="7" t="str">
        <f>VLOOKUP(P952, customers!A:D, 2, FALSE)</f>
        <v>Ashley Gant</v>
      </c>
      <c r="Y952" s="7"/>
    </row>
    <row r="953" spans="1:25">
      <c r="A953" s="2">
        <v>951</v>
      </c>
      <c r="B953" s="2" t="s">
        <v>3898</v>
      </c>
      <c r="C953" s="2" t="s">
        <v>4007</v>
      </c>
      <c r="D953" s="2" t="s">
        <v>3026</v>
      </c>
      <c r="E953" s="2" t="s">
        <v>3034</v>
      </c>
      <c r="F953" s="2">
        <v>119</v>
      </c>
      <c r="G953" s="2">
        <v>55</v>
      </c>
      <c r="H953" s="2" t="s">
        <v>4014</v>
      </c>
      <c r="I953" s="6">
        <f>VLOOKUP(A953, sales!A:F, 6,FALSE)</f>
        <v>354</v>
      </c>
      <c r="J953" s="7">
        <f>VLOOKUP(A953, sales!A:F, 1,FALSE)</f>
        <v>951</v>
      </c>
      <c r="K953" s="7">
        <f>VLOOKUP(A953, sales!A:F, 2,FALSE)</f>
        <v>194</v>
      </c>
      <c r="L953" s="7">
        <f>VLOOKUP(A953, sales!A:F, 3,FALSE)</f>
        <v>71</v>
      </c>
      <c r="M953" s="7">
        <f>VLOOKUP(A953, sales!A:F, 4,FALSE)</f>
        <v>118</v>
      </c>
      <c r="N953" s="7">
        <f>VLOOKUP(A953, sales!A:F, 5,FALSE)</f>
        <v>3</v>
      </c>
      <c r="O953" s="5">
        <f>VLOOKUP(K953, orders!A:I, 1,FALSE)</f>
        <v>194</v>
      </c>
      <c r="P953" s="7">
        <f>VLOOKUP(K953, orders!A:I, 2,FALSE)</f>
        <v>415</v>
      </c>
      <c r="Q953" s="7">
        <f>VLOOKUP(K953, orders!A:I, 3,FALSE)</f>
        <v>21994</v>
      </c>
      <c r="R953" s="11">
        <f>VLOOKUP(K953, orders!A:I, 4,FALSE)</f>
        <v>44492</v>
      </c>
      <c r="S953" s="11">
        <f>VLOOKUP(K953, orders!A:I, 5,FALSE)</f>
        <v>44503</v>
      </c>
      <c r="T953" s="7" t="str">
        <f>VLOOKUP(K953, orders!A:I, 6,FALSE)</f>
        <v>Polygender</v>
      </c>
      <c r="U953" s="7">
        <f>VLOOKUP(K953, orders!A:I, 7,FALSE)</f>
        <v>40</v>
      </c>
      <c r="V953" s="7" t="str">
        <f>VLOOKUP(K953, orders!A:I, 8,FALSE)</f>
        <v>South Australia</v>
      </c>
      <c r="W953" s="5">
        <f>VLOOKUP(P953, customers!A:D, 1, FALSE)</f>
        <v>415</v>
      </c>
      <c r="X953" s="7" t="str">
        <f>VLOOKUP(P953, customers!A:D, 2, FALSE)</f>
        <v>Ashley Gant</v>
      </c>
      <c r="Y953" s="7"/>
    </row>
    <row r="954" spans="1:25">
      <c r="A954" s="2">
        <v>952</v>
      </c>
      <c r="B954" s="2" t="s">
        <v>3898</v>
      </c>
      <c r="C954" s="2" t="s">
        <v>4007</v>
      </c>
      <c r="D954" s="2" t="s">
        <v>3028</v>
      </c>
      <c r="E954" s="2" t="s">
        <v>3034</v>
      </c>
      <c r="F954" s="2">
        <v>119</v>
      </c>
      <c r="G954" s="2">
        <v>44</v>
      </c>
      <c r="H954" s="2" t="s">
        <v>4015</v>
      </c>
      <c r="I954" s="6">
        <f>VLOOKUP(A954, sales!A:F, 6,FALSE)</f>
        <v>306</v>
      </c>
      <c r="J954" s="7">
        <f>VLOOKUP(A954, sales!A:F, 1,FALSE)</f>
        <v>952</v>
      </c>
      <c r="K954" s="7">
        <f>VLOOKUP(A954, sales!A:F, 2,FALSE)</f>
        <v>195</v>
      </c>
      <c r="L954" s="7">
        <f>VLOOKUP(A954, sales!A:F, 3,FALSE)</f>
        <v>495</v>
      </c>
      <c r="M954" s="7">
        <f>VLOOKUP(A954, sales!A:F, 4,FALSE)</f>
        <v>102</v>
      </c>
      <c r="N954" s="7">
        <f>VLOOKUP(A954, sales!A:F, 5,FALSE)</f>
        <v>3</v>
      </c>
      <c r="O954" s="5">
        <f>VLOOKUP(K954, orders!A:I, 1,FALSE)</f>
        <v>195</v>
      </c>
      <c r="P954" s="7">
        <f>VLOOKUP(K954, orders!A:I, 2,FALSE)</f>
        <v>92</v>
      </c>
      <c r="Q954" s="7">
        <f>VLOOKUP(K954, orders!A:I, 3,FALSE)</f>
        <v>41725</v>
      </c>
      <c r="R954" s="10">
        <f>VLOOKUP(K954, orders!A:I, 4,FALSE)</f>
        <v>44299</v>
      </c>
      <c r="S954" s="11">
        <f>VLOOKUP(K954, orders!A:I, 5,FALSE)</f>
        <v>44303</v>
      </c>
      <c r="T954" s="7" t="str">
        <f>VLOOKUP(K954, orders!A:I, 6,FALSE)</f>
        <v>Agender</v>
      </c>
      <c r="U954" s="7">
        <f>VLOOKUP(K954, orders!A:I, 7,FALSE)</f>
        <v>27</v>
      </c>
      <c r="V954" s="7" t="str">
        <f>VLOOKUP(K954, orders!A:I, 8,FALSE)</f>
        <v>Queensland</v>
      </c>
      <c r="W954" s="5">
        <f>VLOOKUP(P954, customers!A:D, 1, FALSE)</f>
        <v>92</v>
      </c>
      <c r="X954" s="7" t="str">
        <f>VLOOKUP(P954, customers!A:D, 2, FALSE)</f>
        <v>Hillary Guiness</v>
      </c>
      <c r="Y954" s="7"/>
    </row>
    <row r="955" spans="1:25">
      <c r="A955" s="2">
        <v>953</v>
      </c>
      <c r="B955" s="2" t="s">
        <v>3898</v>
      </c>
      <c r="C955" s="2" t="s">
        <v>4007</v>
      </c>
      <c r="D955" s="2" t="s">
        <v>3030</v>
      </c>
      <c r="E955" s="2" t="s">
        <v>3034</v>
      </c>
      <c r="F955" s="2">
        <v>119</v>
      </c>
      <c r="G955" s="2">
        <v>66</v>
      </c>
      <c r="H955" s="2" t="s">
        <v>4016</v>
      </c>
      <c r="I955" s="6">
        <f>VLOOKUP(A955, sales!A:F, 6,FALSE)</f>
        <v>210</v>
      </c>
      <c r="J955" s="7">
        <f>VLOOKUP(A955, sales!A:F, 1,FALSE)</f>
        <v>953</v>
      </c>
      <c r="K955" s="7">
        <f>VLOOKUP(A955, sales!A:F, 2,FALSE)</f>
        <v>195</v>
      </c>
      <c r="L955" s="7">
        <f>VLOOKUP(A955, sales!A:F, 3,FALSE)</f>
        <v>1212</v>
      </c>
      <c r="M955" s="7">
        <f>VLOOKUP(A955, sales!A:F, 4,FALSE)</f>
        <v>105</v>
      </c>
      <c r="N955" s="7">
        <f>VLOOKUP(A955, sales!A:F, 5,FALSE)</f>
        <v>2</v>
      </c>
      <c r="O955" s="5">
        <f>VLOOKUP(K955, orders!A:I, 1,FALSE)</f>
        <v>195</v>
      </c>
      <c r="P955" s="7">
        <f>VLOOKUP(K955, orders!A:I, 2,FALSE)</f>
        <v>92</v>
      </c>
      <c r="Q955" s="7">
        <f>VLOOKUP(K955, orders!A:I, 3,FALSE)</f>
        <v>41725</v>
      </c>
      <c r="R955" s="10">
        <f>VLOOKUP(K955, orders!A:I, 4,FALSE)</f>
        <v>44299</v>
      </c>
      <c r="S955" s="11">
        <f>VLOOKUP(K955, orders!A:I, 5,FALSE)</f>
        <v>44303</v>
      </c>
      <c r="T955" s="7" t="str">
        <f>VLOOKUP(K955, orders!A:I, 6,FALSE)</f>
        <v>Agender</v>
      </c>
      <c r="U955" s="7">
        <f>VLOOKUP(K955, orders!A:I, 7,FALSE)</f>
        <v>27</v>
      </c>
      <c r="V955" s="7" t="str">
        <f>VLOOKUP(K955, orders!A:I, 8,FALSE)</f>
        <v>Queensland</v>
      </c>
      <c r="W955" s="5">
        <f>VLOOKUP(P955, customers!A:D, 1, FALSE)</f>
        <v>92</v>
      </c>
      <c r="X955" s="7" t="str">
        <f>VLOOKUP(P955, customers!A:D, 2, FALSE)</f>
        <v>Hillary Guiness</v>
      </c>
      <c r="Y955" s="7"/>
    </row>
    <row r="956" spans="1:25">
      <c r="A956" s="2">
        <v>954</v>
      </c>
      <c r="B956" s="2" t="s">
        <v>3898</v>
      </c>
      <c r="C956" s="2" t="s">
        <v>4007</v>
      </c>
      <c r="D956" s="2" t="s">
        <v>3032</v>
      </c>
      <c r="E956" s="2" t="s">
        <v>3034</v>
      </c>
      <c r="F956" s="2">
        <v>119</v>
      </c>
      <c r="G956" s="2">
        <v>78</v>
      </c>
      <c r="H956" s="2" t="s">
        <v>4017</v>
      </c>
      <c r="I956" s="6">
        <f>VLOOKUP(A956, sales!A:F, 6,FALSE)</f>
        <v>188</v>
      </c>
      <c r="J956" s="7">
        <f>VLOOKUP(A956, sales!A:F, 1,FALSE)</f>
        <v>954</v>
      </c>
      <c r="K956" s="7">
        <f>VLOOKUP(A956, sales!A:F, 2,FALSE)</f>
        <v>195</v>
      </c>
      <c r="L956" s="7">
        <f>VLOOKUP(A956, sales!A:F, 3,FALSE)</f>
        <v>370</v>
      </c>
      <c r="M956" s="7">
        <f>VLOOKUP(A956, sales!A:F, 4,FALSE)</f>
        <v>94</v>
      </c>
      <c r="N956" s="7">
        <f>VLOOKUP(A956, sales!A:F, 5,FALSE)</f>
        <v>2</v>
      </c>
      <c r="O956" s="5">
        <f>VLOOKUP(K956, orders!A:I, 1,FALSE)</f>
        <v>195</v>
      </c>
      <c r="P956" s="7">
        <f>VLOOKUP(K956, orders!A:I, 2,FALSE)</f>
        <v>92</v>
      </c>
      <c r="Q956" s="7">
        <f>VLOOKUP(K956, orders!A:I, 3,FALSE)</f>
        <v>41725</v>
      </c>
      <c r="R956" s="10">
        <f>VLOOKUP(K956, orders!A:I, 4,FALSE)</f>
        <v>44299</v>
      </c>
      <c r="S956" s="11">
        <f>VLOOKUP(K956, orders!A:I, 5,FALSE)</f>
        <v>44303</v>
      </c>
      <c r="T956" s="7" t="str">
        <f>VLOOKUP(K956, orders!A:I, 6,FALSE)</f>
        <v>Agender</v>
      </c>
      <c r="U956" s="7">
        <f>VLOOKUP(K956, orders!A:I, 7,FALSE)</f>
        <v>27</v>
      </c>
      <c r="V956" s="7" t="str">
        <f>VLOOKUP(K956, orders!A:I, 8,FALSE)</f>
        <v>Queensland</v>
      </c>
      <c r="W956" s="5">
        <f>VLOOKUP(P956, customers!A:D, 1, FALSE)</f>
        <v>92</v>
      </c>
      <c r="X956" s="7" t="str">
        <f>VLOOKUP(P956, customers!A:D, 2, FALSE)</f>
        <v>Hillary Guiness</v>
      </c>
      <c r="Y956" s="7"/>
    </row>
    <row r="957" spans="1:25">
      <c r="A957" s="2">
        <v>955</v>
      </c>
      <c r="B957" s="2" t="s">
        <v>3898</v>
      </c>
      <c r="C957" s="2" t="s">
        <v>4007</v>
      </c>
      <c r="D957" s="2" t="s">
        <v>3023</v>
      </c>
      <c r="E957" s="2" t="s">
        <v>3040</v>
      </c>
      <c r="F957" s="2">
        <v>119</v>
      </c>
      <c r="G957" s="2">
        <v>59</v>
      </c>
      <c r="H957" s="2" t="s">
        <v>4018</v>
      </c>
      <c r="I957" s="6">
        <f>VLOOKUP(A957, sales!A:F, 6,FALSE)</f>
        <v>279</v>
      </c>
      <c r="J957" s="7">
        <f>VLOOKUP(A957, sales!A:F, 1,FALSE)</f>
        <v>955</v>
      </c>
      <c r="K957" s="7">
        <f>VLOOKUP(A957, sales!A:F, 2,FALSE)</f>
        <v>196</v>
      </c>
      <c r="L957" s="7">
        <f>VLOOKUP(A957, sales!A:F, 3,FALSE)</f>
        <v>1053</v>
      </c>
      <c r="M957" s="7">
        <f>VLOOKUP(A957, sales!A:F, 4,FALSE)</f>
        <v>93</v>
      </c>
      <c r="N957" s="7">
        <f>VLOOKUP(A957, sales!A:F, 5,FALSE)</f>
        <v>3</v>
      </c>
      <c r="O957" s="5">
        <f>VLOOKUP(K957, orders!A:I, 1,FALSE)</f>
        <v>196</v>
      </c>
      <c r="P957" s="7">
        <f>VLOOKUP(K957, orders!A:I, 2,FALSE)</f>
        <v>630</v>
      </c>
      <c r="Q957" s="7">
        <f>VLOOKUP(K957, orders!A:I, 3,FALSE)</f>
        <v>48990</v>
      </c>
      <c r="R957" s="11">
        <f>VLOOKUP(K957, orders!A:I, 4,FALSE)</f>
        <v>44491</v>
      </c>
      <c r="S957" s="11">
        <f>VLOOKUP(K957, orders!A:I, 5,FALSE)</f>
        <v>44516</v>
      </c>
      <c r="T957" s="7" t="str">
        <f>VLOOKUP(K957, orders!A:I, 6,FALSE)</f>
        <v>Male</v>
      </c>
      <c r="U957" s="7">
        <f>VLOOKUP(K957, orders!A:I, 7,FALSE)</f>
        <v>49</v>
      </c>
      <c r="V957" s="7" t="str">
        <f>VLOOKUP(K957, orders!A:I, 8,FALSE)</f>
        <v>Victoria</v>
      </c>
      <c r="W957" s="5">
        <f>VLOOKUP(P957, customers!A:D, 1, FALSE)</f>
        <v>630</v>
      </c>
      <c r="X957" s="7" t="str">
        <f>VLOOKUP(P957, customers!A:D, 2, FALSE)</f>
        <v>Nicholle Coom</v>
      </c>
      <c r="Y957" s="7"/>
    </row>
    <row r="958" spans="1:25">
      <c r="A958" s="2">
        <v>956</v>
      </c>
      <c r="B958" s="2" t="s">
        <v>3898</v>
      </c>
      <c r="C958" s="2" t="s">
        <v>4007</v>
      </c>
      <c r="D958" s="2" t="s">
        <v>3026</v>
      </c>
      <c r="E958" s="2" t="s">
        <v>3040</v>
      </c>
      <c r="F958" s="2">
        <v>119</v>
      </c>
      <c r="G958" s="2">
        <v>54</v>
      </c>
      <c r="H958" s="2" t="s">
        <v>4019</v>
      </c>
      <c r="I958" s="6">
        <f>VLOOKUP(A958, sales!A:F, 6,FALSE)</f>
        <v>194</v>
      </c>
      <c r="J958" s="7">
        <f>VLOOKUP(A958, sales!A:F, 1,FALSE)</f>
        <v>956</v>
      </c>
      <c r="K958" s="7">
        <f>VLOOKUP(A958, sales!A:F, 2,FALSE)</f>
        <v>196</v>
      </c>
      <c r="L958" s="7">
        <f>VLOOKUP(A958, sales!A:F, 3,FALSE)</f>
        <v>948</v>
      </c>
      <c r="M958" s="7">
        <f>VLOOKUP(A958, sales!A:F, 4,FALSE)</f>
        <v>97</v>
      </c>
      <c r="N958" s="7">
        <f>VLOOKUP(A958, sales!A:F, 5,FALSE)</f>
        <v>2</v>
      </c>
      <c r="O958" s="5">
        <f>VLOOKUP(K958, orders!A:I, 1,FALSE)</f>
        <v>196</v>
      </c>
      <c r="P958" s="7">
        <f>VLOOKUP(K958, orders!A:I, 2,FALSE)</f>
        <v>630</v>
      </c>
      <c r="Q958" s="7">
        <f>VLOOKUP(K958, orders!A:I, 3,FALSE)</f>
        <v>48990</v>
      </c>
      <c r="R958" s="11">
        <f>VLOOKUP(K958, orders!A:I, 4,FALSE)</f>
        <v>44491</v>
      </c>
      <c r="S958" s="11">
        <f>VLOOKUP(K958, orders!A:I, 5,FALSE)</f>
        <v>44516</v>
      </c>
      <c r="T958" s="7" t="str">
        <f>VLOOKUP(K958, orders!A:I, 6,FALSE)</f>
        <v>Male</v>
      </c>
      <c r="U958" s="7">
        <f>VLOOKUP(K958, orders!A:I, 7,FALSE)</f>
        <v>49</v>
      </c>
      <c r="V958" s="7" t="str">
        <f>VLOOKUP(K958, orders!A:I, 8,FALSE)</f>
        <v>Victoria</v>
      </c>
      <c r="W958" s="5">
        <f>VLOOKUP(P958, customers!A:D, 1, FALSE)</f>
        <v>630</v>
      </c>
      <c r="X958" s="7" t="str">
        <f>VLOOKUP(P958, customers!A:D, 2, FALSE)</f>
        <v>Nicholle Coom</v>
      </c>
      <c r="Y958" s="7"/>
    </row>
    <row r="959" spans="1:25">
      <c r="A959" s="2">
        <v>957</v>
      </c>
      <c r="B959" s="2" t="s">
        <v>3898</v>
      </c>
      <c r="C959" s="2" t="s">
        <v>4007</v>
      </c>
      <c r="D959" s="2" t="s">
        <v>3028</v>
      </c>
      <c r="E959" s="2" t="s">
        <v>3040</v>
      </c>
      <c r="F959" s="2">
        <v>119</v>
      </c>
      <c r="G959" s="2">
        <v>55</v>
      </c>
      <c r="H959" s="2" t="s">
        <v>4020</v>
      </c>
      <c r="I959" s="6">
        <f>VLOOKUP(A959, sales!A:F, 6,FALSE)</f>
        <v>102</v>
      </c>
      <c r="J959" s="7">
        <f>VLOOKUP(A959, sales!A:F, 1,FALSE)</f>
        <v>957</v>
      </c>
      <c r="K959" s="7">
        <f>VLOOKUP(A959, sales!A:F, 2,FALSE)</f>
        <v>196</v>
      </c>
      <c r="L959" s="7">
        <f>VLOOKUP(A959, sales!A:F, 3,FALSE)</f>
        <v>1127</v>
      </c>
      <c r="M959" s="7">
        <f>VLOOKUP(A959, sales!A:F, 4,FALSE)</f>
        <v>102</v>
      </c>
      <c r="N959" s="7">
        <f>VLOOKUP(A959, sales!A:F, 5,FALSE)</f>
        <v>1</v>
      </c>
      <c r="O959" s="5">
        <f>VLOOKUP(K959, orders!A:I, 1,FALSE)</f>
        <v>196</v>
      </c>
      <c r="P959" s="7">
        <f>VLOOKUP(K959, orders!A:I, 2,FALSE)</f>
        <v>630</v>
      </c>
      <c r="Q959" s="7">
        <f>VLOOKUP(K959, orders!A:I, 3,FALSE)</f>
        <v>48990</v>
      </c>
      <c r="R959" s="11">
        <f>VLOOKUP(K959, orders!A:I, 4,FALSE)</f>
        <v>44491</v>
      </c>
      <c r="S959" s="11">
        <f>VLOOKUP(K959, orders!A:I, 5,FALSE)</f>
        <v>44516</v>
      </c>
      <c r="T959" s="7" t="str">
        <f>VLOOKUP(K959, orders!A:I, 6,FALSE)</f>
        <v>Male</v>
      </c>
      <c r="U959" s="7">
        <f>VLOOKUP(K959, orders!A:I, 7,FALSE)</f>
        <v>49</v>
      </c>
      <c r="V959" s="7" t="str">
        <f>VLOOKUP(K959, orders!A:I, 8,FALSE)</f>
        <v>Victoria</v>
      </c>
      <c r="W959" s="5">
        <f>VLOOKUP(P959, customers!A:D, 1, FALSE)</f>
        <v>630</v>
      </c>
      <c r="X959" s="7" t="str">
        <f>VLOOKUP(P959, customers!A:D, 2, FALSE)</f>
        <v>Nicholle Coom</v>
      </c>
      <c r="Y959" s="7"/>
    </row>
    <row r="960" spans="1:25">
      <c r="A960" s="2">
        <v>958</v>
      </c>
      <c r="B960" s="2" t="s">
        <v>3898</v>
      </c>
      <c r="C960" s="2" t="s">
        <v>4007</v>
      </c>
      <c r="D960" s="2" t="s">
        <v>3030</v>
      </c>
      <c r="E960" s="2" t="s">
        <v>3040</v>
      </c>
      <c r="F960" s="2">
        <v>119</v>
      </c>
      <c r="G960" s="2">
        <v>64</v>
      </c>
      <c r="H960" s="2" t="s">
        <v>4021</v>
      </c>
      <c r="I960" s="6">
        <f>VLOOKUP(A960, sales!A:F, 6,FALSE)</f>
        <v>109</v>
      </c>
      <c r="J960" s="7">
        <f>VLOOKUP(A960, sales!A:F, 1,FALSE)</f>
        <v>958</v>
      </c>
      <c r="K960" s="7">
        <f>VLOOKUP(A960, sales!A:F, 2,FALSE)</f>
        <v>196</v>
      </c>
      <c r="L960" s="7">
        <f>VLOOKUP(A960, sales!A:F, 3,FALSE)</f>
        <v>750</v>
      </c>
      <c r="M960" s="7">
        <f>VLOOKUP(A960, sales!A:F, 4,FALSE)</f>
        <v>109</v>
      </c>
      <c r="N960" s="7">
        <f>VLOOKUP(A960, sales!A:F, 5,FALSE)</f>
        <v>1</v>
      </c>
      <c r="O960" s="5">
        <f>VLOOKUP(K960, orders!A:I, 1,FALSE)</f>
        <v>196</v>
      </c>
      <c r="P960" s="7">
        <f>VLOOKUP(K960, orders!A:I, 2,FALSE)</f>
        <v>630</v>
      </c>
      <c r="Q960" s="7">
        <f>VLOOKUP(K960, orders!A:I, 3,FALSE)</f>
        <v>48990</v>
      </c>
      <c r="R960" s="11">
        <f>VLOOKUP(K960, orders!A:I, 4,FALSE)</f>
        <v>44491</v>
      </c>
      <c r="S960" s="11">
        <f>VLOOKUP(K960, orders!A:I, 5,FALSE)</f>
        <v>44516</v>
      </c>
      <c r="T960" s="7" t="str">
        <f>VLOOKUP(K960, orders!A:I, 6,FALSE)</f>
        <v>Male</v>
      </c>
      <c r="U960" s="7">
        <f>VLOOKUP(K960, orders!A:I, 7,FALSE)</f>
        <v>49</v>
      </c>
      <c r="V960" s="7" t="str">
        <f>VLOOKUP(K960, orders!A:I, 8,FALSE)</f>
        <v>Victoria</v>
      </c>
      <c r="W960" s="5">
        <f>VLOOKUP(P960, customers!A:D, 1, FALSE)</f>
        <v>630</v>
      </c>
      <c r="X960" s="7" t="str">
        <f>VLOOKUP(P960, customers!A:D, 2, FALSE)</f>
        <v>Nicholle Coom</v>
      </c>
      <c r="Y960" s="7"/>
    </row>
    <row r="961" spans="1:25">
      <c r="A961" s="2">
        <v>959</v>
      </c>
      <c r="B961" s="2" t="s">
        <v>3898</v>
      </c>
      <c r="C961" s="2" t="s">
        <v>4007</v>
      </c>
      <c r="D961" s="2" t="s">
        <v>3032</v>
      </c>
      <c r="E961" s="2" t="s">
        <v>3040</v>
      </c>
      <c r="F961" s="2">
        <v>119</v>
      </c>
      <c r="G961" s="2">
        <v>78</v>
      </c>
      <c r="H961" s="2" t="s">
        <v>4022</v>
      </c>
      <c r="I961" s="6">
        <f>VLOOKUP(A961, sales!A:F, 6,FALSE)</f>
        <v>318</v>
      </c>
      <c r="J961" s="7">
        <f>VLOOKUP(A961, sales!A:F, 1,FALSE)</f>
        <v>959</v>
      </c>
      <c r="K961" s="7">
        <f>VLOOKUP(A961, sales!A:F, 2,FALSE)</f>
        <v>196</v>
      </c>
      <c r="L961" s="7">
        <f>VLOOKUP(A961, sales!A:F, 3,FALSE)</f>
        <v>239</v>
      </c>
      <c r="M961" s="7">
        <f>VLOOKUP(A961, sales!A:F, 4,FALSE)</f>
        <v>106</v>
      </c>
      <c r="N961" s="7">
        <f>VLOOKUP(A961, sales!A:F, 5,FALSE)</f>
        <v>3</v>
      </c>
      <c r="O961" s="5">
        <f>VLOOKUP(K961, orders!A:I, 1,FALSE)</f>
        <v>196</v>
      </c>
      <c r="P961" s="7">
        <f>VLOOKUP(K961, orders!A:I, 2,FALSE)</f>
        <v>630</v>
      </c>
      <c r="Q961" s="7">
        <f>VLOOKUP(K961, orders!A:I, 3,FALSE)</f>
        <v>48990</v>
      </c>
      <c r="R961" s="11">
        <f>VLOOKUP(K961, orders!A:I, 4,FALSE)</f>
        <v>44491</v>
      </c>
      <c r="S961" s="11">
        <f>VLOOKUP(K961, orders!A:I, 5,FALSE)</f>
        <v>44516</v>
      </c>
      <c r="T961" s="7" t="str">
        <f>VLOOKUP(K961, orders!A:I, 6,FALSE)</f>
        <v>Male</v>
      </c>
      <c r="U961" s="7">
        <f>VLOOKUP(K961, orders!A:I, 7,FALSE)</f>
        <v>49</v>
      </c>
      <c r="V961" s="7" t="str">
        <f>VLOOKUP(K961, orders!A:I, 8,FALSE)</f>
        <v>Victoria</v>
      </c>
      <c r="W961" s="5">
        <f>VLOOKUP(P961, customers!A:D, 1, FALSE)</f>
        <v>630</v>
      </c>
      <c r="X961" s="7" t="str">
        <f>VLOOKUP(P961, customers!A:D, 2, FALSE)</f>
        <v>Nicholle Coom</v>
      </c>
      <c r="Y961" s="7"/>
    </row>
    <row r="962" spans="1:25">
      <c r="A962" s="2">
        <v>960</v>
      </c>
      <c r="B962" s="2" t="s">
        <v>3898</v>
      </c>
      <c r="C962" s="2" t="s">
        <v>4007</v>
      </c>
      <c r="D962" s="2" t="s">
        <v>3023</v>
      </c>
      <c r="E962" s="2" t="s">
        <v>3046</v>
      </c>
      <c r="F962" s="2">
        <v>119</v>
      </c>
      <c r="G962" s="2">
        <v>74</v>
      </c>
      <c r="H962" s="2" t="s">
        <v>4023</v>
      </c>
      <c r="I962" s="6">
        <f>VLOOKUP(A962, sales!A:F, 6,FALSE)</f>
        <v>210</v>
      </c>
      <c r="J962" s="7">
        <f>VLOOKUP(A962, sales!A:F, 1,FALSE)</f>
        <v>960</v>
      </c>
      <c r="K962" s="7">
        <f>VLOOKUP(A962, sales!A:F, 2,FALSE)</f>
        <v>196</v>
      </c>
      <c r="L962" s="7">
        <f>VLOOKUP(A962, sales!A:F, 3,FALSE)</f>
        <v>306</v>
      </c>
      <c r="M962" s="7">
        <f>VLOOKUP(A962, sales!A:F, 4,FALSE)</f>
        <v>105</v>
      </c>
      <c r="N962" s="7">
        <f>VLOOKUP(A962, sales!A:F, 5,FALSE)</f>
        <v>2</v>
      </c>
      <c r="O962" s="5">
        <f>VLOOKUP(K962, orders!A:I, 1,FALSE)</f>
        <v>196</v>
      </c>
      <c r="P962" s="7">
        <f>VLOOKUP(K962, orders!A:I, 2,FALSE)</f>
        <v>630</v>
      </c>
      <c r="Q962" s="7">
        <f>VLOOKUP(K962, orders!A:I, 3,FALSE)</f>
        <v>48990</v>
      </c>
      <c r="R962" s="11">
        <f>VLOOKUP(K962, orders!A:I, 4,FALSE)</f>
        <v>44491</v>
      </c>
      <c r="S962" s="11">
        <f>VLOOKUP(K962, orders!A:I, 5,FALSE)</f>
        <v>44516</v>
      </c>
      <c r="T962" s="7" t="str">
        <f>VLOOKUP(K962, orders!A:I, 6,FALSE)</f>
        <v>Male</v>
      </c>
      <c r="U962" s="7">
        <f>VLOOKUP(K962, orders!A:I, 7,FALSE)</f>
        <v>49</v>
      </c>
      <c r="V962" s="7" t="str">
        <f>VLOOKUP(K962, orders!A:I, 8,FALSE)</f>
        <v>Victoria</v>
      </c>
      <c r="W962" s="5">
        <f>VLOOKUP(P962, customers!A:D, 1, FALSE)</f>
        <v>630</v>
      </c>
      <c r="X962" s="7" t="str">
        <f>VLOOKUP(P962, customers!A:D, 2, FALSE)</f>
        <v>Nicholle Coom</v>
      </c>
      <c r="Y962" s="7"/>
    </row>
    <row r="963" spans="1:25">
      <c r="A963" s="2">
        <v>961</v>
      </c>
      <c r="B963" s="2" t="s">
        <v>3898</v>
      </c>
      <c r="C963" s="2" t="s">
        <v>4007</v>
      </c>
      <c r="D963" s="2" t="s">
        <v>3026</v>
      </c>
      <c r="E963" s="2" t="s">
        <v>3046</v>
      </c>
      <c r="F963" s="2">
        <v>119</v>
      </c>
      <c r="G963" s="2">
        <v>70</v>
      </c>
      <c r="H963" s="2" t="s">
        <v>4024</v>
      </c>
      <c r="I963" s="6">
        <f>VLOOKUP(A963, sales!A:F, 6,FALSE)</f>
        <v>93</v>
      </c>
      <c r="J963" s="7">
        <f>VLOOKUP(A963, sales!A:F, 1,FALSE)</f>
        <v>961</v>
      </c>
      <c r="K963" s="7">
        <f>VLOOKUP(A963, sales!A:F, 2,FALSE)</f>
        <v>197</v>
      </c>
      <c r="L963" s="7">
        <f>VLOOKUP(A963, sales!A:F, 3,FALSE)</f>
        <v>1065</v>
      </c>
      <c r="M963" s="7">
        <f>VLOOKUP(A963, sales!A:F, 4,FALSE)</f>
        <v>93</v>
      </c>
      <c r="N963" s="7">
        <f>VLOOKUP(A963, sales!A:F, 5,FALSE)</f>
        <v>1</v>
      </c>
      <c r="O963" s="5">
        <f>VLOOKUP(K963, orders!A:I, 1,FALSE)</f>
        <v>197</v>
      </c>
      <c r="P963" s="7">
        <f>VLOOKUP(K963, orders!A:I, 2,FALSE)</f>
        <v>110</v>
      </c>
      <c r="Q963" s="7">
        <f>VLOOKUP(K963, orders!A:I, 3,FALSE)</f>
        <v>23619</v>
      </c>
      <c r="R963" s="10">
        <f>VLOOKUP(K963, orders!A:I, 4,FALSE)</f>
        <v>44316</v>
      </c>
      <c r="S963" s="11">
        <f>VLOOKUP(K963, orders!A:I, 5,FALSE)</f>
        <v>44317</v>
      </c>
      <c r="T963" s="7" t="str">
        <f>VLOOKUP(K963, orders!A:I, 6,FALSE)</f>
        <v>Genderfluid</v>
      </c>
      <c r="U963" s="7">
        <f>VLOOKUP(K963, orders!A:I, 7,FALSE)</f>
        <v>65</v>
      </c>
      <c r="V963" s="7" t="str">
        <f>VLOOKUP(K963, orders!A:I, 8,FALSE)</f>
        <v>Western Australia</v>
      </c>
      <c r="W963" s="5">
        <f>VLOOKUP(P963, customers!A:D, 1, FALSE)</f>
        <v>110</v>
      </c>
      <c r="X963" s="7" t="str">
        <f>VLOOKUP(P963, customers!A:D, 2, FALSE)</f>
        <v>Giralda Trewin</v>
      </c>
      <c r="Y963" s="7"/>
    </row>
    <row r="964" spans="1:25">
      <c r="A964" s="2">
        <v>962</v>
      </c>
      <c r="B964" s="2" t="s">
        <v>3898</v>
      </c>
      <c r="C964" s="2" t="s">
        <v>4007</v>
      </c>
      <c r="D964" s="2" t="s">
        <v>3028</v>
      </c>
      <c r="E964" s="2" t="s">
        <v>3046</v>
      </c>
      <c r="F964" s="2">
        <v>119</v>
      </c>
      <c r="G964" s="2">
        <v>78</v>
      </c>
      <c r="H964" s="2" t="s">
        <v>4025</v>
      </c>
      <c r="I964" s="6">
        <f>VLOOKUP(A964, sales!A:F, 6,FALSE)</f>
        <v>224</v>
      </c>
      <c r="J964" s="7">
        <f>VLOOKUP(A964, sales!A:F, 1,FALSE)</f>
        <v>962</v>
      </c>
      <c r="K964" s="7">
        <f>VLOOKUP(A964, sales!A:F, 2,FALSE)</f>
        <v>197</v>
      </c>
      <c r="L964" s="7">
        <f>VLOOKUP(A964, sales!A:F, 3,FALSE)</f>
        <v>1244</v>
      </c>
      <c r="M964" s="7">
        <f>VLOOKUP(A964, sales!A:F, 4,FALSE)</f>
        <v>112</v>
      </c>
      <c r="N964" s="7">
        <f>VLOOKUP(A964, sales!A:F, 5,FALSE)</f>
        <v>2</v>
      </c>
      <c r="O964" s="5">
        <f>VLOOKUP(K964, orders!A:I, 1,FALSE)</f>
        <v>197</v>
      </c>
      <c r="P964" s="7">
        <f>VLOOKUP(K964, orders!A:I, 2,FALSE)</f>
        <v>110</v>
      </c>
      <c r="Q964" s="7">
        <f>VLOOKUP(K964, orders!A:I, 3,FALSE)</f>
        <v>23619</v>
      </c>
      <c r="R964" s="10">
        <f>VLOOKUP(K964, orders!A:I, 4,FALSE)</f>
        <v>44316</v>
      </c>
      <c r="S964" s="11">
        <f>VLOOKUP(K964, orders!A:I, 5,FALSE)</f>
        <v>44317</v>
      </c>
      <c r="T964" s="7" t="str">
        <f>VLOOKUP(K964, orders!A:I, 6,FALSE)</f>
        <v>Genderfluid</v>
      </c>
      <c r="U964" s="7">
        <f>VLOOKUP(K964, orders!A:I, 7,FALSE)</f>
        <v>65</v>
      </c>
      <c r="V964" s="7" t="str">
        <f>VLOOKUP(K964, orders!A:I, 8,FALSE)</f>
        <v>Western Australia</v>
      </c>
      <c r="W964" s="5">
        <f>VLOOKUP(P964, customers!A:D, 1, FALSE)</f>
        <v>110</v>
      </c>
      <c r="X964" s="7" t="str">
        <f>VLOOKUP(P964, customers!A:D, 2, FALSE)</f>
        <v>Giralda Trewin</v>
      </c>
      <c r="Y964" s="7"/>
    </row>
    <row r="965" spans="1:25">
      <c r="A965" s="2">
        <v>963</v>
      </c>
      <c r="B965" s="2" t="s">
        <v>3898</v>
      </c>
      <c r="C965" s="2" t="s">
        <v>4007</v>
      </c>
      <c r="D965" s="2" t="s">
        <v>3030</v>
      </c>
      <c r="E965" s="2" t="s">
        <v>3046</v>
      </c>
      <c r="F965" s="2">
        <v>119</v>
      </c>
      <c r="G965" s="2">
        <v>43</v>
      </c>
      <c r="H965" s="2" t="s">
        <v>4026</v>
      </c>
      <c r="I965" s="6">
        <f>VLOOKUP(A965, sales!A:F, 6,FALSE)</f>
        <v>226</v>
      </c>
      <c r="J965" s="7">
        <f>VLOOKUP(A965, sales!A:F, 1,FALSE)</f>
        <v>963</v>
      </c>
      <c r="K965" s="7">
        <f>VLOOKUP(A965, sales!A:F, 2,FALSE)</f>
        <v>197</v>
      </c>
      <c r="L965" s="7">
        <f>VLOOKUP(A965, sales!A:F, 3,FALSE)</f>
        <v>697</v>
      </c>
      <c r="M965" s="7">
        <f>VLOOKUP(A965, sales!A:F, 4,FALSE)</f>
        <v>113</v>
      </c>
      <c r="N965" s="7">
        <f>VLOOKUP(A965, sales!A:F, 5,FALSE)</f>
        <v>2</v>
      </c>
      <c r="O965" s="5">
        <f>VLOOKUP(K965, orders!A:I, 1,FALSE)</f>
        <v>197</v>
      </c>
      <c r="P965" s="7">
        <f>VLOOKUP(K965, orders!A:I, 2,FALSE)</f>
        <v>110</v>
      </c>
      <c r="Q965" s="7">
        <f>VLOOKUP(K965, orders!A:I, 3,FALSE)</f>
        <v>23619</v>
      </c>
      <c r="R965" s="10">
        <f>VLOOKUP(K965, orders!A:I, 4,FALSE)</f>
        <v>44316</v>
      </c>
      <c r="S965" s="11">
        <f>VLOOKUP(K965, orders!A:I, 5,FALSE)</f>
        <v>44317</v>
      </c>
      <c r="T965" s="7" t="str">
        <f>VLOOKUP(K965, orders!A:I, 6,FALSE)</f>
        <v>Genderfluid</v>
      </c>
      <c r="U965" s="7">
        <f>VLOOKUP(K965, orders!A:I, 7,FALSE)</f>
        <v>65</v>
      </c>
      <c r="V965" s="7" t="str">
        <f>VLOOKUP(K965, orders!A:I, 8,FALSE)</f>
        <v>Western Australia</v>
      </c>
      <c r="W965" s="5">
        <f>VLOOKUP(P965, customers!A:D, 1, FALSE)</f>
        <v>110</v>
      </c>
      <c r="X965" s="7" t="str">
        <f>VLOOKUP(P965, customers!A:D, 2, FALSE)</f>
        <v>Giralda Trewin</v>
      </c>
      <c r="Y965" s="7"/>
    </row>
    <row r="966" spans="1:25">
      <c r="A966" s="2">
        <v>964</v>
      </c>
      <c r="B966" s="2" t="s">
        <v>3898</v>
      </c>
      <c r="C966" s="2" t="s">
        <v>4007</v>
      </c>
      <c r="D966" s="2" t="s">
        <v>3032</v>
      </c>
      <c r="E966" s="2" t="s">
        <v>3046</v>
      </c>
      <c r="F966" s="2">
        <v>119</v>
      </c>
      <c r="G966" s="2">
        <v>67</v>
      </c>
      <c r="H966" s="2" t="s">
        <v>4027</v>
      </c>
      <c r="I966" s="6">
        <f>VLOOKUP(A966, sales!A:F, 6,FALSE)</f>
        <v>285</v>
      </c>
      <c r="J966" s="7">
        <f>VLOOKUP(A966, sales!A:F, 1,FALSE)</f>
        <v>964</v>
      </c>
      <c r="K966" s="7">
        <f>VLOOKUP(A966, sales!A:F, 2,FALSE)</f>
        <v>197</v>
      </c>
      <c r="L966" s="7">
        <f>VLOOKUP(A966, sales!A:F, 3,FALSE)</f>
        <v>254</v>
      </c>
      <c r="M966" s="7">
        <f>VLOOKUP(A966, sales!A:F, 4,FALSE)</f>
        <v>95</v>
      </c>
      <c r="N966" s="7">
        <f>VLOOKUP(A966, sales!A:F, 5,FALSE)</f>
        <v>3</v>
      </c>
      <c r="O966" s="5">
        <f>VLOOKUP(K966, orders!A:I, 1,FALSE)</f>
        <v>197</v>
      </c>
      <c r="P966" s="7">
        <f>VLOOKUP(K966, orders!A:I, 2,FALSE)</f>
        <v>110</v>
      </c>
      <c r="Q966" s="7">
        <f>VLOOKUP(K966, orders!A:I, 3,FALSE)</f>
        <v>23619</v>
      </c>
      <c r="R966" s="10">
        <f>VLOOKUP(K966, orders!A:I, 4,FALSE)</f>
        <v>44316</v>
      </c>
      <c r="S966" s="11">
        <f>VLOOKUP(K966, orders!A:I, 5,FALSE)</f>
        <v>44317</v>
      </c>
      <c r="T966" s="7" t="str">
        <f>VLOOKUP(K966, orders!A:I, 6,FALSE)</f>
        <v>Genderfluid</v>
      </c>
      <c r="U966" s="7">
        <f>VLOOKUP(K966, orders!A:I, 7,FALSE)</f>
        <v>65</v>
      </c>
      <c r="V966" s="7" t="str">
        <f>VLOOKUP(K966, orders!A:I, 8,FALSE)</f>
        <v>Western Australia</v>
      </c>
      <c r="W966" s="5">
        <f>VLOOKUP(P966, customers!A:D, 1, FALSE)</f>
        <v>110</v>
      </c>
      <c r="X966" s="7" t="str">
        <f>VLOOKUP(P966, customers!A:D, 2, FALSE)</f>
        <v>Giralda Trewin</v>
      </c>
      <c r="Y966" s="7"/>
    </row>
    <row r="967" spans="1:25">
      <c r="A967" s="2">
        <v>965</v>
      </c>
      <c r="B967" s="2" t="s">
        <v>3898</v>
      </c>
      <c r="C967" s="2" t="s">
        <v>4007</v>
      </c>
      <c r="D967" s="2" t="s">
        <v>3023</v>
      </c>
      <c r="E967" s="2" t="s">
        <v>3052</v>
      </c>
      <c r="F967" s="2">
        <v>119</v>
      </c>
      <c r="G967" s="2">
        <v>55</v>
      </c>
      <c r="H967" s="2" t="s">
        <v>4028</v>
      </c>
      <c r="I967" s="6">
        <f>VLOOKUP(A967, sales!A:F, 6,FALSE)</f>
        <v>113</v>
      </c>
      <c r="J967" s="7">
        <f>VLOOKUP(A967, sales!A:F, 1,FALSE)</f>
        <v>965</v>
      </c>
      <c r="K967" s="7">
        <f>VLOOKUP(A967, sales!A:F, 2,FALSE)</f>
        <v>197</v>
      </c>
      <c r="L967" s="7">
        <f>VLOOKUP(A967, sales!A:F, 3,FALSE)</f>
        <v>864</v>
      </c>
      <c r="M967" s="7">
        <f>VLOOKUP(A967, sales!A:F, 4,FALSE)</f>
        <v>113</v>
      </c>
      <c r="N967" s="7">
        <f>VLOOKUP(A967, sales!A:F, 5,FALSE)</f>
        <v>1</v>
      </c>
      <c r="O967" s="5">
        <f>VLOOKUP(K967, orders!A:I, 1,FALSE)</f>
        <v>197</v>
      </c>
      <c r="P967" s="7">
        <f>VLOOKUP(K967, orders!A:I, 2,FALSE)</f>
        <v>110</v>
      </c>
      <c r="Q967" s="7">
        <f>VLOOKUP(K967, orders!A:I, 3,FALSE)</f>
        <v>23619</v>
      </c>
      <c r="R967" s="10">
        <f>VLOOKUP(K967, orders!A:I, 4,FALSE)</f>
        <v>44316</v>
      </c>
      <c r="S967" s="11">
        <f>VLOOKUP(K967, orders!A:I, 5,FALSE)</f>
        <v>44317</v>
      </c>
      <c r="T967" s="7" t="str">
        <f>VLOOKUP(K967, orders!A:I, 6,FALSE)</f>
        <v>Genderfluid</v>
      </c>
      <c r="U967" s="7">
        <f>VLOOKUP(K967, orders!A:I, 7,FALSE)</f>
        <v>65</v>
      </c>
      <c r="V967" s="7" t="str">
        <f>VLOOKUP(K967, orders!A:I, 8,FALSE)</f>
        <v>Western Australia</v>
      </c>
      <c r="W967" s="5">
        <f>VLOOKUP(P967, customers!A:D, 1, FALSE)</f>
        <v>110</v>
      </c>
      <c r="X967" s="7" t="str">
        <f>VLOOKUP(P967, customers!A:D, 2, FALSE)</f>
        <v>Giralda Trewin</v>
      </c>
      <c r="Y967" s="7"/>
    </row>
    <row r="968" spans="1:25">
      <c r="A968" s="2">
        <v>966</v>
      </c>
      <c r="B968" s="2" t="s">
        <v>3898</v>
      </c>
      <c r="C968" s="2" t="s">
        <v>4007</v>
      </c>
      <c r="D968" s="2" t="s">
        <v>3026</v>
      </c>
      <c r="E968" s="2" t="s">
        <v>3052</v>
      </c>
      <c r="F968" s="2">
        <v>119</v>
      </c>
      <c r="G968" s="2">
        <v>49</v>
      </c>
      <c r="H968" s="2" t="s">
        <v>4029</v>
      </c>
      <c r="I968" s="6">
        <f>VLOOKUP(A968, sales!A:F, 6,FALSE)</f>
        <v>273</v>
      </c>
      <c r="J968" s="7">
        <f>VLOOKUP(A968, sales!A:F, 1,FALSE)</f>
        <v>966</v>
      </c>
      <c r="K968" s="7">
        <f>VLOOKUP(A968, sales!A:F, 2,FALSE)</f>
        <v>198</v>
      </c>
      <c r="L968" s="7">
        <f>VLOOKUP(A968, sales!A:F, 3,FALSE)</f>
        <v>172</v>
      </c>
      <c r="M968" s="7">
        <f>VLOOKUP(A968, sales!A:F, 4,FALSE)</f>
        <v>91</v>
      </c>
      <c r="N968" s="7">
        <f>VLOOKUP(A968, sales!A:F, 5,FALSE)</f>
        <v>3</v>
      </c>
      <c r="O968" s="5">
        <f>VLOOKUP(K968, orders!A:I, 1,FALSE)</f>
        <v>198</v>
      </c>
      <c r="P968" s="7">
        <f>VLOOKUP(K968, orders!A:I, 2,FALSE)</f>
        <v>640</v>
      </c>
      <c r="Q968" s="7">
        <f>VLOOKUP(K968, orders!A:I, 3,FALSE)</f>
        <v>29627</v>
      </c>
      <c r="R968" s="10">
        <f>VLOOKUP(K968, orders!A:I, 4,FALSE)</f>
        <v>44439</v>
      </c>
      <c r="S968" s="11">
        <f>VLOOKUP(K968, orders!A:I, 5,FALSE)</f>
        <v>44452</v>
      </c>
      <c r="T968" s="7" t="str">
        <f>VLOOKUP(K968, orders!A:I, 6,FALSE)</f>
        <v>Genderqueer</v>
      </c>
      <c r="U968" s="7">
        <f>VLOOKUP(K968, orders!A:I, 7,FALSE)</f>
        <v>49</v>
      </c>
      <c r="V968" s="7" t="str">
        <f>VLOOKUP(K968, orders!A:I, 8,FALSE)</f>
        <v>Queensland</v>
      </c>
      <c r="W968" s="5">
        <f>VLOOKUP(P968, customers!A:D, 1, FALSE)</f>
        <v>640</v>
      </c>
      <c r="X968" s="7" t="str">
        <f>VLOOKUP(P968, customers!A:D, 2, FALSE)</f>
        <v>Uriel Cottingham</v>
      </c>
      <c r="Y968" s="7"/>
    </row>
    <row r="969" spans="1:25">
      <c r="A969" s="2">
        <v>967</v>
      </c>
      <c r="B969" s="2" t="s">
        <v>3898</v>
      </c>
      <c r="C969" s="2" t="s">
        <v>4007</v>
      </c>
      <c r="D969" s="2" t="s">
        <v>3028</v>
      </c>
      <c r="E969" s="2" t="s">
        <v>3052</v>
      </c>
      <c r="F969" s="2">
        <v>119</v>
      </c>
      <c r="G969" s="2">
        <v>75</v>
      </c>
      <c r="H969" s="2" t="s">
        <v>4030</v>
      </c>
      <c r="I969" s="6">
        <f>VLOOKUP(A969, sales!A:F, 6,FALSE)</f>
        <v>196</v>
      </c>
      <c r="J969" s="7">
        <f>VLOOKUP(A969, sales!A:F, 1,FALSE)</f>
        <v>967</v>
      </c>
      <c r="K969" s="7">
        <f>VLOOKUP(A969, sales!A:F, 2,FALSE)</f>
        <v>198</v>
      </c>
      <c r="L969" s="7">
        <f>VLOOKUP(A969, sales!A:F, 3,FALSE)</f>
        <v>204</v>
      </c>
      <c r="M969" s="7">
        <f>VLOOKUP(A969, sales!A:F, 4,FALSE)</f>
        <v>98</v>
      </c>
      <c r="N969" s="7">
        <f>VLOOKUP(A969, sales!A:F, 5,FALSE)</f>
        <v>2</v>
      </c>
      <c r="O969" s="5">
        <f>VLOOKUP(K969, orders!A:I, 1,FALSE)</f>
        <v>198</v>
      </c>
      <c r="P969" s="7">
        <f>VLOOKUP(K969, orders!A:I, 2,FALSE)</f>
        <v>640</v>
      </c>
      <c r="Q969" s="7">
        <f>VLOOKUP(K969, orders!A:I, 3,FALSE)</f>
        <v>29627</v>
      </c>
      <c r="R969" s="10">
        <f>VLOOKUP(K969, orders!A:I, 4,FALSE)</f>
        <v>44439</v>
      </c>
      <c r="S969" s="11">
        <f>VLOOKUP(K969, orders!A:I, 5,FALSE)</f>
        <v>44452</v>
      </c>
      <c r="T969" s="7" t="str">
        <f>VLOOKUP(K969, orders!A:I, 6,FALSE)</f>
        <v>Genderqueer</v>
      </c>
      <c r="U969" s="7">
        <f>VLOOKUP(K969, orders!A:I, 7,FALSE)</f>
        <v>49</v>
      </c>
      <c r="V969" s="7" t="str">
        <f>VLOOKUP(K969, orders!A:I, 8,FALSE)</f>
        <v>Queensland</v>
      </c>
      <c r="W969" s="5">
        <f>VLOOKUP(P969, customers!A:D, 1, FALSE)</f>
        <v>640</v>
      </c>
      <c r="X969" s="7" t="str">
        <f>VLOOKUP(P969, customers!A:D, 2, FALSE)</f>
        <v>Uriel Cottingham</v>
      </c>
      <c r="Y969" s="7"/>
    </row>
    <row r="970" spans="1:25">
      <c r="A970" s="2">
        <v>968</v>
      </c>
      <c r="B970" s="2" t="s">
        <v>3898</v>
      </c>
      <c r="C970" s="2" t="s">
        <v>4007</v>
      </c>
      <c r="D970" s="2" t="s">
        <v>3030</v>
      </c>
      <c r="E970" s="2" t="s">
        <v>3052</v>
      </c>
      <c r="F970" s="2">
        <v>119</v>
      </c>
      <c r="G970" s="2">
        <v>49</v>
      </c>
      <c r="H970" s="2" t="s">
        <v>4031</v>
      </c>
      <c r="I970" s="6">
        <f>VLOOKUP(A970, sales!A:F, 6,FALSE)</f>
        <v>224</v>
      </c>
      <c r="J970" s="7">
        <f>VLOOKUP(A970, sales!A:F, 1,FALSE)</f>
        <v>968</v>
      </c>
      <c r="K970" s="7">
        <f>VLOOKUP(A970, sales!A:F, 2,FALSE)</f>
        <v>198</v>
      </c>
      <c r="L970" s="7">
        <f>VLOOKUP(A970, sales!A:F, 3,FALSE)</f>
        <v>1259</v>
      </c>
      <c r="M970" s="7">
        <f>VLOOKUP(A970, sales!A:F, 4,FALSE)</f>
        <v>112</v>
      </c>
      <c r="N970" s="7">
        <f>VLOOKUP(A970, sales!A:F, 5,FALSE)</f>
        <v>2</v>
      </c>
      <c r="O970" s="5">
        <f>VLOOKUP(K970, orders!A:I, 1,FALSE)</f>
        <v>198</v>
      </c>
      <c r="P970" s="7">
        <f>VLOOKUP(K970, orders!A:I, 2,FALSE)</f>
        <v>640</v>
      </c>
      <c r="Q970" s="7">
        <f>VLOOKUP(K970, orders!A:I, 3,FALSE)</f>
        <v>29627</v>
      </c>
      <c r="R970" s="10">
        <f>VLOOKUP(K970, orders!A:I, 4,FALSE)</f>
        <v>44439</v>
      </c>
      <c r="S970" s="11">
        <f>VLOOKUP(K970, orders!A:I, 5,FALSE)</f>
        <v>44452</v>
      </c>
      <c r="T970" s="7" t="str">
        <f>VLOOKUP(K970, orders!A:I, 6,FALSE)</f>
        <v>Genderqueer</v>
      </c>
      <c r="U970" s="7">
        <f>VLOOKUP(K970, orders!A:I, 7,FALSE)</f>
        <v>49</v>
      </c>
      <c r="V970" s="7" t="str">
        <f>VLOOKUP(K970, orders!A:I, 8,FALSE)</f>
        <v>Queensland</v>
      </c>
      <c r="W970" s="5">
        <f>VLOOKUP(P970, customers!A:D, 1, FALSE)</f>
        <v>640</v>
      </c>
      <c r="X970" s="7" t="str">
        <f>VLOOKUP(P970, customers!A:D, 2, FALSE)</f>
        <v>Uriel Cottingham</v>
      </c>
      <c r="Y970" s="7"/>
    </row>
    <row r="971" spans="1:25">
      <c r="A971" s="2">
        <v>969</v>
      </c>
      <c r="B971" s="2" t="s">
        <v>3898</v>
      </c>
      <c r="C971" s="2" t="s">
        <v>4007</v>
      </c>
      <c r="D971" s="2" t="s">
        <v>3032</v>
      </c>
      <c r="E971" s="2" t="s">
        <v>3052</v>
      </c>
      <c r="F971" s="2">
        <v>119</v>
      </c>
      <c r="G971" s="2">
        <v>47</v>
      </c>
      <c r="H971" s="2" t="s">
        <v>4032</v>
      </c>
      <c r="I971" s="6">
        <f>VLOOKUP(A971, sales!A:F, 6,FALSE)</f>
        <v>236</v>
      </c>
      <c r="J971" s="7">
        <f>VLOOKUP(A971, sales!A:F, 1,FALSE)</f>
        <v>969</v>
      </c>
      <c r="K971" s="7">
        <f>VLOOKUP(A971, sales!A:F, 2,FALSE)</f>
        <v>199</v>
      </c>
      <c r="L971" s="7">
        <f>VLOOKUP(A971, sales!A:F, 3,FALSE)</f>
        <v>78</v>
      </c>
      <c r="M971" s="7">
        <f>VLOOKUP(A971, sales!A:F, 4,FALSE)</f>
        <v>118</v>
      </c>
      <c r="N971" s="7">
        <f>VLOOKUP(A971, sales!A:F, 5,FALSE)</f>
        <v>2</v>
      </c>
      <c r="O971" s="5">
        <f>VLOOKUP(K971, orders!A:I, 1,FALSE)</f>
        <v>199</v>
      </c>
      <c r="P971" s="7">
        <f>VLOOKUP(K971, orders!A:I, 2,FALSE)</f>
        <v>206</v>
      </c>
      <c r="Q971" s="7">
        <f>VLOOKUP(K971, orders!A:I, 3,FALSE)</f>
        <v>58054</v>
      </c>
      <c r="R971" s="10">
        <f>VLOOKUP(K971, orders!A:I, 4,FALSE)</f>
        <v>44333</v>
      </c>
      <c r="S971" s="11">
        <f>VLOOKUP(K971, orders!A:I, 5,FALSE)</f>
        <v>44334</v>
      </c>
      <c r="T971" s="7" t="str">
        <f>VLOOKUP(K971, orders!A:I, 6,FALSE)</f>
        <v>Polygender</v>
      </c>
      <c r="U971" s="7">
        <f>VLOOKUP(K971, orders!A:I, 7,FALSE)</f>
        <v>66</v>
      </c>
      <c r="V971" s="7" t="str">
        <f>VLOOKUP(K971, orders!A:I, 8,FALSE)</f>
        <v>Queensland</v>
      </c>
      <c r="W971" s="5">
        <f>VLOOKUP(P971, customers!A:D, 1, FALSE)</f>
        <v>206</v>
      </c>
      <c r="X971" s="7" t="str">
        <f>VLOOKUP(P971, customers!A:D, 2, FALSE)</f>
        <v>Crin Johnikin</v>
      </c>
      <c r="Y971" s="7"/>
    </row>
    <row r="972" spans="1:25">
      <c r="A972" s="2">
        <v>970</v>
      </c>
      <c r="B972" s="2" t="s">
        <v>3898</v>
      </c>
      <c r="C972" s="2" t="s">
        <v>4007</v>
      </c>
      <c r="D972" s="2" t="s">
        <v>3023</v>
      </c>
      <c r="E972" s="2" t="s">
        <v>3058</v>
      </c>
      <c r="F972" s="2">
        <v>119</v>
      </c>
      <c r="G972" s="2">
        <v>74</v>
      </c>
      <c r="H972" s="2" t="s">
        <v>4033</v>
      </c>
      <c r="I972" s="6">
        <f>VLOOKUP(A972, sales!A:F, 6,FALSE)</f>
        <v>279</v>
      </c>
      <c r="J972" s="7">
        <f>VLOOKUP(A972, sales!A:F, 1,FALSE)</f>
        <v>970</v>
      </c>
      <c r="K972" s="7">
        <f>VLOOKUP(A972, sales!A:F, 2,FALSE)</f>
        <v>199</v>
      </c>
      <c r="L972" s="7">
        <f>VLOOKUP(A972, sales!A:F, 3,FALSE)</f>
        <v>1057</v>
      </c>
      <c r="M972" s="7">
        <f>VLOOKUP(A972, sales!A:F, 4,FALSE)</f>
        <v>93</v>
      </c>
      <c r="N972" s="7">
        <f>VLOOKUP(A972, sales!A:F, 5,FALSE)</f>
        <v>3</v>
      </c>
      <c r="O972" s="5">
        <f>VLOOKUP(K972, orders!A:I, 1,FALSE)</f>
        <v>199</v>
      </c>
      <c r="P972" s="7">
        <f>VLOOKUP(K972, orders!A:I, 2,FALSE)</f>
        <v>206</v>
      </c>
      <c r="Q972" s="7">
        <f>VLOOKUP(K972, orders!A:I, 3,FALSE)</f>
        <v>58054</v>
      </c>
      <c r="R972" s="10">
        <f>VLOOKUP(K972, orders!A:I, 4,FALSE)</f>
        <v>44333</v>
      </c>
      <c r="S972" s="11">
        <f>VLOOKUP(K972, orders!A:I, 5,FALSE)</f>
        <v>44334</v>
      </c>
      <c r="T972" s="7" t="str">
        <f>VLOOKUP(K972, orders!A:I, 6,FALSE)</f>
        <v>Polygender</v>
      </c>
      <c r="U972" s="7">
        <f>VLOOKUP(K972, orders!A:I, 7,FALSE)</f>
        <v>66</v>
      </c>
      <c r="V972" s="7" t="str">
        <f>VLOOKUP(K972, orders!A:I, 8,FALSE)</f>
        <v>Queensland</v>
      </c>
      <c r="W972" s="5">
        <f>VLOOKUP(P972, customers!A:D, 1, FALSE)</f>
        <v>206</v>
      </c>
      <c r="X972" s="7" t="str">
        <f>VLOOKUP(P972, customers!A:D, 2, FALSE)</f>
        <v>Crin Johnikin</v>
      </c>
      <c r="Y972" s="7"/>
    </row>
    <row r="973" spans="1:25">
      <c r="A973" s="2">
        <v>971</v>
      </c>
      <c r="B973" s="2" t="s">
        <v>3898</v>
      </c>
      <c r="C973" s="2" t="s">
        <v>4007</v>
      </c>
      <c r="D973" s="2" t="s">
        <v>3026</v>
      </c>
      <c r="E973" s="2" t="s">
        <v>3058</v>
      </c>
      <c r="F973" s="2">
        <v>119</v>
      </c>
      <c r="G973" s="2">
        <v>41</v>
      </c>
      <c r="H973" s="2" t="s">
        <v>4034</v>
      </c>
      <c r="I973" s="6">
        <f>VLOOKUP(A973, sales!A:F, 6,FALSE)</f>
        <v>279</v>
      </c>
      <c r="J973" s="7">
        <f>VLOOKUP(A973, sales!A:F, 1,FALSE)</f>
        <v>971</v>
      </c>
      <c r="K973" s="7">
        <f>VLOOKUP(A973, sales!A:F, 2,FALSE)</f>
        <v>199</v>
      </c>
      <c r="L973" s="7">
        <f>VLOOKUP(A973, sales!A:F, 3,FALSE)</f>
        <v>655</v>
      </c>
      <c r="M973" s="7">
        <f>VLOOKUP(A973, sales!A:F, 4,FALSE)</f>
        <v>93</v>
      </c>
      <c r="N973" s="7">
        <f>VLOOKUP(A973, sales!A:F, 5,FALSE)</f>
        <v>3</v>
      </c>
      <c r="O973" s="5">
        <f>VLOOKUP(K973, orders!A:I, 1,FALSE)</f>
        <v>199</v>
      </c>
      <c r="P973" s="7">
        <f>VLOOKUP(K973, orders!A:I, 2,FALSE)</f>
        <v>206</v>
      </c>
      <c r="Q973" s="7">
        <f>VLOOKUP(K973, orders!A:I, 3,FALSE)</f>
        <v>58054</v>
      </c>
      <c r="R973" s="10">
        <f>VLOOKUP(K973, orders!A:I, 4,FALSE)</f>
        <v>44333</v>
      </c>
      <c r="S973" s="11">
        <f>VLOOKUP(K973, orders!A:I, 5,FALSE)</f>
        <v>44334</v>
      </c>
      <c r="T973" s="7" t="str">
        <f>VLOOKUP(K973, orders!A:I, 6,FALSE)</f>
        <v>Polygender</v>
      </c>
      <c r="U973" s="7">
        <f>VLOOKUP(K973, orders!A:I, 7,FALSE)</f>
        <v>66</v>
      </c>
      <c r="V973" s="7" t="str">
        <f>VLOOKUP(K973, orders!A:I, 8,FALSE)</f>
        <v>Queensland</v>
      </c>
      <c r="W973" s="5">
        <f>VLOOKUP(P973, customers!A:D, 1, FALSE)</f>
        <v>206</v>
      </c>
      <c r="X973" s="7" t="str">
        <f>VLOOKUP(P973, customers!A:D, 2, FALSE)</f>
        <v>Crin Johnikin</v>
      </c>
      <c r="Y973" s="7"/>
    </row>
    <row r="974" spans="1:25">
      <c r="A974" s="2">
        <v>972</v>
      </c>
      <c r="B974" s="2" t="s">
        <v>3898</v>
      </c>
      <c r="C974" s="2" t="s">
        <v>4007</v>
      </c>
      <c r="D974" s="2" t="s">
        <v>3028</v>
      </c>
      <c r="E974" s="2" t="s">
        <v>3058</v>
      </c>
      <c r="F974" s="2">
        <v>119</v>
      </c>
      <c r="G974" s="2">
        <v>67</v>
      </c>
      <c r="H974" s="2" t="s">
        <v>4035</v>
      </c>
      <c r="I974" s="6">
        <f>VLOOKUP(A974, sales!A:F, 6,FALSE)</f>
        <v>285</v>
      </c>
      <c r="J974" s="7">
        <f>VLOOKUP(A974, sales!A:F, 1,FALSE)</f>
        <v>972</v>
      </c>
      <c r="K974" s="7">
        <f>VLOOKUP(A974, sales!A:F, 2,FALSE)</f>
        <v>199</v>
      </c>
      <c r="L974" s="7">
        <f>VLOOKUP(A974, sales!A:F, 3,FALSE)</f>
        <v>249</v>
      </c>
      <c r="M974" s="7">
        <f>VLOOKUP(A974, sales!A:F, 4,FALSE)</f>
        <v>95</v>
      </c>
      <c r="N974" s="7">
        <f>VLOOKUP(A974, sales!A:F, 5,FALSE)</f>
        <v>3</v>
      </c>
      <c r="O974" s="5">
        <f>VLOOKUP(K974, orders!A:I, 1,FALSE)</f>
        <v>199</v>
      </c>
      <c r="P974" s="7">
        <f>VLOOKUP(K974, orders!A:I, 2,FALSE)</f>
        <v>206</v>
      </c>
      <c r="Q974" s="7">
        <f>VLOOKUP(K974, orders!A:I, 3,FALSE)</f>
        <v>58054</v>
      </c>
      <c r="R974" s="10">
        <f>VLOOKUP(K974, orders!A:I, 4,FALSE)</f>
        <v>44333</v>
      </c>
      <c r="S974" s="11">
        <f>VLOOKUP(K974, orders!A:I, 5,FALSE)</f>
        <v>44334</v>
      </c>
      <c r="T974" s="7" t="str">
        <f>VLOOKUP(K974, orders!A:I, 6,FALSE)</f>
        <v>Polygender</v>
      </c>
      <c r="U974" s="7">
        <f>VLOOKUP(K974, orders!A:I, 7,FALSE)</f>
        <v>66</v>
      </c>
      <c r="V974" s="7" t="str">
        <f>VLOOKUP(K974, orders!A:I, 8,FALSE)</f>
        <v>Queensland</v>
      </c>
      <c r="W974" s="5">
        <f>VLOOKUP(P974, customers!A:D, 1, FALSE)</f>
        <v>206</v>
      </c>
      <c r="X974" s="7" t="str">
        <f>VLOOKUP(P974, customers!A:D, 2, FALSE)</f>
        <v>Crin Johnikin</v>
      </c>
      <c r="Y974" s="7"/>
    </row>
    <row r="975" spans="1:25">
      <c r="A975" s="2">
        <v>973</v>
      </c>
      <c r="B975" s="2" t="s">
        <v>3898</v>
      </c>
      <c r="C975" s="2" t="s">
        <v>4007</v>
      </c>
      <c r="D975" s="2" t="s">
        <v>3030</v>
      </c>
      <c r="E975" s="2" t="s">
        <v>3058</v>
      </c>
      <c r="F975" s="2">
        <v>119</v>
      </c>
      <c r="G975" s="2">
        <v>48</v>
      </c>
      <c r="H975" s="2" t="s">
        <v>4036</v>
      </c>
      <c r="I975" s="6">
        <f>VLOOKUP(A975, sales!A:F, 6,FALSE)</f>
        <v>327</v>
      </c>
      <c r="J975" s="7">
        <f>VLOOKUP(A975, sales!A:F, 1,FALSE)</f>
        <v>973</v>
      </c>
      <c r="K975" s="7">
        <f>VLOOKUP(A975, sales!A:F, 2,FALSE)</f>
        <v>200</v>
      </c>
      <c r="L975" s="7">
        <f>VLOOKUP(A975, sales!A:F, 3,FALSE)</f>
        <v>758</v>
      </c>
      <c r="M975" s="7">
        <f>VLOOKUP(A975, sales!A:F, 4,FALSE)</f>
        <v>109</v>
      </c>
      <c r="N975" s="7">
        <f>VLOOKUP(A975, sales!A:F, 5,FALSE)</f>
        <v>3</v>
      </c>
      <c r="O975" s="5">
        <f>VLOOKUP(K975, orders!A:I, 1,FALSE)</f>
        <v>200</v>
      </c>
      <c r="P975" s="7">
        <f>VLOOKUP(K975, orders!A:I, 2,FALSE)</f>
        <v>15</v>
      </c>
      <c r="Q975" s="7">
        <f>VLOOKUP(K975, orders!A:I, 3,FALSE)</f>
        <v>50335</v>
      </c>
      <c r="R975" s="10">
        <f>VLOOKUP(K975, orders!A:I, 4,FALSE)</f>
        <v>44432</v>
      </c>
      <c r="S975" s="11">
        <f>VLOOKUP(K975, orders!A:I, 5,FALSE)</f>
        <v>44446</v>
      </c>
      <c r="T975" s="7" t="str">
        <f>VLOOKUP(K975, orders!A:I, 6,FALSE)</f>
        <v>Genderfluid</v>
      </c>
      <c r="U975" s="7">
        <f>VLOOKUP(K975, orders!A:I, 7,FALSE)</f>
        <v>34</v>
      </c>
      <c r="V975" s="7" t="str">
        <f>VLOOKUP(K975, orders!A:I, 8,FALSE)</f>
        <v>Western Australia</v>
      </c>
      <c r="W975" s="5">
        <f>VLOOKUP(P975, customers!A:D, 1, FALSE)</f>
        <v>15</v>
      </c>
      <c r="X975" s="7" t="str">
        <f>VLOOKUP(P975, customers!A:D, 2, FALSE)</f>
        <v>Avril Rossiter</v>
      </c>
      <c r="Y975" s="7"/>
    </row>
    <row r="976" spans="1:25">
      <c r="A976" s="2">
        <v>974</v>
      </c>
      <c r="B976" s="2" t="s">
        <v>3898</v>
      </c>
      <c r="C976" s="2" t="s">
        <v>4007</v>
      </c>
      <c r="D976" s="2" t="s">
        <v>3032</v>
      </c>
      <c r="E976" s="2" t="s">
        <v>3058</v>
      </c>
      <c r="F976" s="2">
        <v>119</v>
      </c>
      <c r="G976" s="2">
        <v>66</v>
      </c>
      <c r="H976" s="2" t="s">
        <v>4037</v>
      </c>
      <c r="I976" s="6">
        <f>VLOOKUP(A976, sales!A:F, 6,FALSE)</f>
        <v>198</v>
      </c>
      <c r="J976" s="7">
        <f>VLOOKUP(A976, sales!A:F, 1,FALSE)</f>
        <v>974</v>
      </c>
      <c r="K976" s="7">
        <f>VLOOKUP(A976, sales!A:F, 2,FALSE)</f>
        <v>200</v>
      </c>
      <c r="L976" s="7">
        <f>VLOOKUP(A976, sales!A:F, 3,FALSE)</f>
        <v>1158</v>
      </c>
      <c r="M976" s="7">
        <f>VLOOKUP(A976, sales!A:F, 4,FALSE)</f>
        <v>99</v>
      </c>
      <c r="N976" s="7">
        <f>VLOOKUP(A976, sales!A:F, 5,FALSE)</f>
        <v>2</v>
      </c>
      <c r="O976" s="5">
        <f>VLOOKUP(K976, orders!A:I, 1,FALSE)</f>
        <v>200</v>
      </c>
      <c r="P976" s="7">
        <f>VLOOKUP(K976, orders!A:I, 2,FALSE)</f>
        <v>15</v>
      </c>
      <c r="Q976" s="7">
        <f>VLOOKUP(K976, orders!A:I, 3,FALSE)</f>
        <v>50335</v>
      </c>
      <c r="R976" s="10">
        <f>VLOOKUP(K976, orders!A:I, 4,FALSE)</f>
        <v>44432</v>
      </c>
      <c r="S976" s="11">
        <f>VLOOKUP(K976, orders!A:I, 5,FALSE)</f>
        <v>44446</v>
      </c>
      <c r="T976" s="7" t="str">
        <f>VLOOKUP(K976, orders!A:I, 6,FALSE)</f>
        <v>Genderfluid</v>
      </c>
      <c r="U976" s="7">
        <f>VLOOKUP(K976, orders!A:I, 7,FALSE)</f>
        <v>34</v>
      </c>
      <c r="V976" s="7" t="str">
        <f>VLOOKUP(K976, orders!A:I, 8,FALSE)</f>
        <v>Western Australia</v>
      </c>
      <c r="W976" s="5">
        <f>VLOOKUP(P976, customers!A:D, 1, FALSE)</f>
        <v>15</v>
      </c>
      <c r="X976" s="7" t="str">
        <f>VLOOKUP(P976, customers!A:D, 2, FALSE)</f>
        <v>Avril Rossiter</v>
      </c>
      <c r="Y976" s="7"/>
    </row>
    <row r="977" spans="1:25">
      <c r="A977" s="2">
        <v>975</v>
      </c>
      <c r="B977" s="2" t="s">
        <v>3898</v>
      </c>
      <c r="C977" s="2" t="s">
        <v>4007</v>
      </c>
      <c r="D977" s="2" t="s">
        <v>3023</v>
      </c>
      <c r="E977" s="2" t="s">
        <v>3064</v>
      </c>
      <c r="F977" s="2">
        <v>119</v>
      </c>
      <c r="G977" s="2">
        <v>70</v>
      </c>
      <c r="H977" s="2" t="s">
        <v>4038</v>
      </c>
      <c r="I977" s="6">
        <f>VLOOKUP(A977, sales!A:F, 6,FALSE)</f>
        <v>194</v>
      </c>
      <c r="J977" s="7">
        <f>VLOOKUP(A977, sales!A:F, 1,FALSE)</f>
        <v>975</v>
      </c>
      <c r="K977" s="7">
        <f>VLOOKUP(A977, sales!A:F, 2,FALSE)</f>
        <v>200</v>
      </c>
      <c r="L977" s="7">
        <f>VLOOKUP(A977, sales!A:F, 3,FALSE)</f>
        <v>964</v>
      </c>
      <c r="M977" s="7">
        <f>VLOOKUP(A977, sales!A:F, 4,FALSE)</f>
        <v>97</v>
      </c>
      <c r="N977" s="7">
        <f>VLOOKUP(A977, sales!A:F, 5,FALSE)</f>
        <v>2</v>
      </c>
      <c r="O977" s="5">
        <f>VLOOKUP(K977, orders!A:I, 1,FALSE)</f>
        <v>200</v>
      </c>
      <c r="P977" s="7">
        <f>VLOOKUP(K977, orders!A:I, 2,FALSE)</f>
        <v>15</v>
      </c>
      <c r="Q977" s="7">
        <f>VLOOKUP(K977, orders!A:I, 3,FALSE)</f>
        <v>50335</v>
      </c>
      <c r="R977" s="10">
        <f>VLOOKUP(K977, orders!A:I, 4,FALSE)</f>
        <v>44432</v>
      </c>
      <c r="S977" s="11">
        <f>VLOOKUP(K977, orders!A:I, 5,FALSE)</f>
        <v>44446</v>
      </c>
      <c r="T977" s="7" t="str">
        <f>VLOOKUP(K977, orders!A:I, 6,FALSE)</f>
        <v>Genderfluid</v>
      </c>
      <c r="U977" s="7">
        <f>VLOOKUP(K977, orders!A:I, 7,FALSE)</f>
        <v>34</v>
      </c>
      <c r="V977" s="7" t="str">
        <f>VLOOKUP(K977, orders!A:I, 8,FALSE)</f>
        <v>Western Australia</v>
      </c>
      <c r="W977" s="5">
        <f>VLOOKUP(P977, customers!A:D, 1, FALSE)</f>
        <v>15</v>
      </c>
      <c r="X977" s="7" t="str">
        <f>VLOOKUP(P977, customers!A:D, 2, FALSE)</f>
        <v>Avril Rossiter</v>
      </c>
      <c r="Y977" s="7"/>
    </row>
    <row r="978" spans="1:25">
      <c r="A978" s="2">
        <v>976</v>
      </c>
      <c r="B978" s="2" t="s">
        <v>3898</v>
      </c>
      <c r="C978" s="2" t="s">
        <v>4007</v>
      </c>
      <c r="D978" s="2" t="s">
        <v>3026</v>
      </c>
      <c r="E978" s="2" t="s">
        <v>3064</v>
      </c>
      <c r="F978" s="2">
        <v>119</v>
      </c>
      <c r="G978" s="2">
        <v>46</v>
      </c>
      <c r="H978" s="2" t="s">
        <v>4039</v>
      </c>
      <c r="I978" s="6">
        <f>VLOOKUP(A978, sales!A:F, 6,FALSE)</f>
        <v>184</v>
      </c>
      <c r="J978" s="7">
        <f>VLOOKUP(A978, sales!A:F, 1,FALSE)</f>
        <v>976</v>
      </c>
      <c r="K978" s="7">
        <f>VLOOKUP(A978, sales!A:F, 2,FALSE)</f>
        <v>200</v>
      </c>
      <c r="L978" s="7">
        <f>VLOOKUP(A978, sales!A:F, 3,FALSE)</f>
        <v>135</v>
      </c>
      <c r="M978" s="7">
        <f>VLOOKUP(A978, sales!A:F, 4,FALSE)</f>
        <v>92</v>
      </c>
      <c r="N978" s="7">
        <f>VLOOKUP(A978, sales!A:F, 5,FALSE)</f>
        <v>2</v>
      </c>
      <c r="O978" s="5">
        <f>VLOOKUP(K978, orders!A:I, 1,FALSE)</f>
        <v>200</v>
      </c>
      <c r="P978" s="7">
        <f>VLOOKUP(K978, orders!A:I, 2,FALSE)</f>
        <v>15</v>
      </c>
      <c r="Q978" s="7">
        <f>VLOOKUP(K978, orders!A:I, 3,FALSE)</f>
        <v>50335</v>
      </c>
      <c r="R978" s="10">
        <f>VLOOKUP(K978, orders!A:I, 4,FALSE)</f>
        <v>44432</v>
      </c>
      <c r="S978" s="11">
        <f>VLOOKUP(K978, orders!A:I, 5,FALSE)</f>
        <v>44446</v>
      </c>
      <c r="T978" s="7" t="str">
        <f>VLOOKUP(K978, orders!A:I, 6,FALSE)</f>
        <v>Genderfluid</v>
      </c>
      <c r="U978" s="7">
        <f>VLOOKUP(K978, orders!A:I, 7,FALSE)</f>
        <v>34</v>
      </c>
      <c r="V978" s="7" t="str">
        <f>VLOOKUP(K978, orders!A:I, 8,FALSE)</f>
        <v>Western Australia</v>
      </c>
      <c r="W978" s="5">
        <f>VLOOKUP(P978, customers!A:D, 1, FALSE)</f>
        <v>15</v>
      </c>
      <c r="X978" s="7" t="str">
        <f>VLOOKUP(P978, customers!A:D, 2, FALSE)</f>
        <v>Avril Rossiter</v>
      </c>
      <c r="Y978" s="7"/>
    </row>
    <row r="979" spans="1:25">
      <c r="A979" s="2">
        <v>977</v>
      </c>
      <c r="B979" s="2" t="s">
        <v>3898</v>
      </c>
      <c r="C979" s="2" t="s">
        <v>4007</v>
      </c>
      <c r="D979" s="2" t="s">
        <v>3028</v>
      </c>
      <c r="E979" s="2" t="s">
        <v>3064</v>
      </c>
      <c r="F979" s="2">
        <v>119</v>
      </c>
      <c r="G979" s="2">
        <v>51</v>
      </c>
      <c r="H979" s="2" t="s">
        <v>4040</v>
      </c>
      <c r="I979" s="6">
        <f>VLOOKUP(A979, sales!A:F, 6,FALSE)</f>
        <v>339</v>
      </c>
      <c r="J979" s="7">
        <f>VLOOKUP(A979, sales!A:F, 1,FALSE)</f>
        <v>977</v>
      </c>
      <c r="K979" s="7">
        <f>VLOOKUP(A979, sales!A:F, 2,FALSE)</f>
        <v>200</v>
      </c>
      <c r="L979" s="7">
        <f>VLOOKUP(A979, sales!A:F, 3,FALSE)</f>
        <v>842</v>
      </c>
      <c r="M979" s="7">
        <f>VLOOKUP(A979, sales!A:F, 4,FALSE)</f>
        <v>113</v>
      </c>
      <c r="N979" s="7">
        <f>VLOOKUP(A979, sales!A:F, 5,FALSE)</f>
        <v>3</v>
      </c>
      <c r="O979" s="5">
        <f>VLOOKUP(K979, orders!A:I, 1,FALSE)</f>
        <v>200</v>
      </c>
      <c r="P979" s="7">
        <f>VLOOKUP(K979, orders!A:I, 2,FALSE)</f>
        <v>15</v>
      </c>
      <c r="Q979" s="7">
        <f>VLOOKUP(K979, orders!A:I, 3,FALSE)</f>
        <v>50335</v>
      </c>
      <c r="R979" s="10">
        <f>VLOOKUP(K979, orders!A:I, 4,FALSE)</f>
        <v>44432</v>
      </c>
      <c r="S979" s="11">
        <f>VLOOKUP(K979, orders!A:I, 5,FALSE)</f>
        <v>44446</v>
      </c>
      <c r="T979" s="7" t="str">
        <f>VLOOKUP(K979, orders!A:I, 6,FALSE)</f>
        <v>Genderfluid</v>
      </c>
      <c r="U979" s="7">
        <f>VLOOKUP(K979, orders!A:I, 7,FALSE)</f>
        <v>34</v>
      </c>
      <c r="V979" s="7" t="str">
        <f>VLOOKUP(K979, orders!A:I, 8,FALSE)</f>
        <v>Western Australia</v>
      </c>
      <c r="W979" s="5">
        <f>VLOOKUP(P979, customers!A:D, 1, FALSE)</f>
        <v>15</v>
      </c>
      <c r="X979" s="7" t="str">
        <f>VLOOKUP(P979, customers!A:D, 2, FALSE)</f>
        <v>Avril Rossiter</v>
      </c>
      <c r="Y979" s="7"/>
    </row>
    <row r="980" spans="1:25">
      <c r="A980" s="2">
        <v>978</v>
      </c>
      <c r="B980" s="2" t="s">
        <v>3898</v>
      </c>
      <c r="C980" s="2" t="s">
        <v>4007</v>
      </c>
      <c r="D980" s="2" t="s">
        <v>3030</v>
      </c>
      <c r="E980" s="2" t="s">
        <v>3064</v>
      </c>
      <c r="F980" s="2">
        <v>119</v>
      </c>
      <c r="G980" s="2">
        <v>58</v>
      </c>
      <c r="H980" s="2" t="s">
        <v>4041</v>
      </c>
      <c r="I980" s="6">
        <f>VLOOKUP(A980, sales!A:F, 6,FALSE)</f>
        <v>106</v>
      </c>
      <c r="J980" s="7">
        <f>VLOOKUP(A980, sales!A:F, 1,FALSE)</f>
        <v>978</v>
      </c>
      <c r="K980" s="7">
        <f>VLOOKUP(A980, sales!A:F, 2,FALSE)</f>
        <v>200</v>
      </c>
      <c r="L980" s="7">
        <f>VLOOKUP(A980, sales!A:F, 3,FALSE)</f>
        <v>992</v>
      </c>
      <c r="M980" s="7">
        <f>VLOOKUP(A980, sales!A:F, 4,FALSE)</f>
        <v>106</v>
      </c>
      <c r="N980" s="7">
        <f>VLOOKUP(A980, sales!A:F, 5,FALSE)</f>
        <v>1</v>
      </c>
      <c r="O980" s="5">
        <f>VLOOKUP(K980, orders!A:I, 1,FALSE)</f>
        <v>200</v>
      </c>
      <c r="P980" s="7">
        <f>VLOOKUP(K980, orders!A:I, 2,FALSE)</f>
        <v>15</v>
      </c>
      <c r="Q980" s="7">
        <f>VLOOKUP(K980, orders!A:I, 3,FALSE)</f>
        <v>50335</v>
      </c>
      <c r="R980" s="10">
        <f>VLOOKUP(K980, orders!A:I, 4,FALSE)</f>
        <v>44432</v>
      </c>
      <c r="S980" s="11">
        <f>VLOOKUP(K980, orders!A:I, 5,FALSE)</f>
        <v>44446</v>
      </c>
      <c r="T980" s="7" t="str">
        <f>VLOOKUP(K980, orders!A:I, 6,FALSE)</f>
        <v>Genderfluid</v>
      </c>
      <c r="U980" s="7">
        <f>VLOOKUP(K980, orders!A:I, 7,FALSE)</f>
        <v>34</v>
      </c>
      <c r="V980" s="7" t="str">
        <f>VLOOKUP(K980, orders!A:I, 8,FALSE)</f>
        <v>Western Australia</v>
      </c>
      <c r="W980" s="5">
        <f>VLOOKUP(P980, customers!A:D, 1, FALSE)</f>
        <v>15</v>
      </c>
      <c r="X980" s="7" t="str">
        <f>VLOOKUP(P980, customers!A:D, 2, FALSE)</f>
        <v>Avril Rossiter</v>
      </c>
      <c r="Y980" s="7"/>
    </row>
    <row r="981" spans="1:25">
      <c r="A981" s="2">
        <v>979</v>
      </c>
      <c r="B981" s="2" t="s">
        <v>3898</v>
      </c>
      <c r="C981" s="2" t="s">
        <v>4007</v>
      </c>
      <c r="D981" s="2" t="s">
        <v>3032</v>
      </c>
      <c r="E981" s="2" t="s">
        <v>3064</v>
      </c>
      <c r="F981" s="2">
        <v>119</v>
      </c>
      <c r="G981" s="2">
        <v>48</v>
      </c>
      <c r="H981" s="2" t="s">
        <v>4042</v>
      </c>
      <c r="I981" s="6">
        <f>VLOOKUP(A981, sales!A:F, 6,FALSE)</f>
        <v>291</v>
      </c>
      <c r="J981" s="7">
        <f>VLOOKUP(A981, sales!A:F, 1,FALSE)</f>
        <v>979</v>
      </c>
      <c r="K981" s="7">
        <f>VLOOKUP(A981, sales!A:F, 2,FALSE)</f>
        <v>201</v>
      </c>
      <c r="L981" s="7">
        <f>VLOOKUP(A981, sales!A:F, 3,FALSE)</f>
        <v>974</v>
      </c>
      <c r="M981" s="7">
        <f>VLOOKUP(A981, sales!A:F, 4,FALSE)</f>
        <v>97</v>
      </c>
      <c r="N981" s="7">
        <f>VLOOKUP(A981, sales!A:F, 5,FALSE)</f>
        <v>3</v>
      </c>
      <c r="O981" s="5">
        <f>VLOOKUP(K981, orders!A:I, 1,FALSE)</f>
        <v>201</v>
      </c>
      <c r="P981" s="7">
        <f>VLOOKUP(K981, orders!A:I, 2,FALSE)</f>
        <v>325</v>
      </c>
      <c r="Q981" s="7">
        <f>VLOOKUP(K981, orders!A:I, 3,FALSE)</f>
        <v>56321</v>
      </c>
      <c r="R981" s="10">
        <f>VLOOKUP(K981, orders!A:I, 4,FALSE)</f>
        <v>44342</v>
      </c>
      <c r="S981" s="11">
        <f>VLOOKUP(K981, orders!A:I, 5,FALSE)</f>
        <v>44365</v>
      </c>
      <c r="T981" s="7" t="str">
        <f>VLOOKUP(K981, orders!A:I, 6,FALSE)</f>
        <v>Genderqueer</v>
      </c>
      <c r="U981" s="7">
        <f>VLOOKUP(K981, orders!A:I, 7,FALSE)</f>
        <v>68</v>
      </c>
      <c r="V981" s="7" t="str">
        <f>VLOOKUP(K981, orders!A:I, 8,FALSE)</f>
        <v>South Australia</v>
      </c>
      <c r="W981" s="5">
        <f>VLOOKUP(P981, customers!A:D, 1, FALSE)</f>
        <v>325</v>
      </c>
      <c r="X981" s="7" t="str">
        <f>VLOOKUP(P981, customers!A:D, 2, FALSE)</f>
        <v>Robinetta Deners</v>
      </c>
      <c r="Y981" s="7"/>
    </row>
    <row r="982" spans="1:25">
      <c r="A982" s="2">
        <v>980</v>
      </c>
      <c r="B982" s="2" t="s">
        <v>3898</v>
      </c>
      <c r="C982" s="2" t="s">
        <v>4043</v>
      </c>
      <c r="D982" s="2" t="s">
        <v>3023</v>
      </c>
      <c r="E982" s="2" t="s">
        <v>3024</v>
      </c>
      <c r="F982" s="2">
        <v>111</v>
      </c>
      <c r="G982" s="2">
        <v>44</v>
      </c>
      <c r="H982" s="2" t="s">
        <v>4044</v>
      </c>
      <c r="I982" s="6">
        <f>VLOOKUP(A982, sales!A:F, 6,FALSE)</f>
        <v>230</v>
      </c>
      <c r="J982" s="7">
        <f>VLOOKUP(A982, sales!A:F, 1,FALSE)</f>
        <v>980</v>
      </c>
      <c r="K982" s="7">
        <f>VLOOKUP(A982, sales!A:F, 2,FALSE)</f>
        <v>201</v>
      </c>
      <c r="L982" s="7">
        <f>VLOOKUP(A982, sales!A:F, 3,FALSE)</f>
        <v>1085</v>
      </c>
      <c r="M982" s="7">
        <f>VLOOKUP(A982, sales!A:F, 4,FALSE)</f>
        <v>115</v>
      </c>
      <c r="N982" s="7">
        <f>VLOOKUP(A982, sales!A:F, 5,FALSE)</f>
        <v>2</v>
      </c>
      <c r="O982" s="5">
        <f>VLOOKUP(K982, orders!A:I, 1,FALSE)</f>
        <v>201</v>
      </c>
      <c r="P982" s="7">
        <f>VLOOKUP(K982, orders!A:I, 2,FALSE)</f>
        <v>325</v>
      </c>
      <c r="Q982" s="7">
        <f>VLOOKUP(K982, orders!A:I, 3,FALSE)</f>
        <v>56321</v>
      </c>
      <c r="R982" s="10">
        <f>VLOOKUP(K982, orders!A:I, 4,FALSE)</f>
        <v>44342</v>
      </c>
      <c r="S982" s="11">
        <f>VLOOKUP(K982, orders!A:I, 5,FALSE)</f>
        <v>44365</v>
      </c>
      <c r="T982" s="7" t="str">
        <f>VLOOKUP(K982, orders!A:I, 6,FALSE)</f>
        <v>Genderqueer</v>
      </c>
      <c r="U982" s="7">
        <f>VLOOKUP(K982, orders!A:I, 7,FALSE)</f>
        <v>68</v>
      </c>
      <c r="V982" s="7" t="str">
        <f>VLOOKUP(K982, orders!A:I, 8,FALSE)</f>
        <v>South Australia</v>
      </c>
      <c r="W982" s="5">
        <f>VLOOKUP(P982, customers!A:D, 1, FALSE)</f>
        <v>325</v>
      </c>
      <c r="X982" s="7" t="str">
        <f>VLOOKUP(P982, customers!A:D, 2, FALSE)</f>
        <v>Robinetta Deners</v>
      </c>
      <c r="Y982" s="7"/>
    </row>
    <row r="983" spans="1:25">
      <c r="A983" s="2">
        <v>981</v>
      </c>
      <c r="B983" s="2" t="s">
        <v>3898</v>
      </c>
      <c r="C983" s="2" t="s">
        <v>4043</v>
      </c>
      <c r="D983" s="2" t="s">
        <v>3026</v>
      </c>
      <c r="E983" s="2" t="s">
        <v>3024</v>
      </c>
      <c r="F983" s="2">
        <v>111</v>
      </c>
      <c r="G983" s="2">
        <v>65</v>
      </c>
      <c r="H983" s="2" t="s">
        <v>4045</v>
      </c>
      <c r="I983" s="6">
        <f>VLOOKUP(A983, sales!A:F, 6,FALSE)</f>
        <v>214</v>
      </c>
      <c r="J983" s="7">
        <f>VLOOKUP(A983, sales!A:F, 1,FALSE)</f>
        <v>981</v>
      </c>
      <c r="K983" s="7">
        <f>VLOOKUP(A983, sales!A:F, 2,FALSE)</f>
        <v>201</v>
      </c>
      <c r="L983" s="7">
        <f>VLOOKUP(A983, sales!A:F, 3,FALSE)</f>
        <v>451</v>
      </c>
      <c r="M983" s="7">
        <f>VLOOKUP(A983, sales!A:F, 4,FALSE)</f>
        <v>107</v>
      </c>
      <c r="N983" s="7">
        <f>VLOOKUP(A983, sales!A:F, 5,FALSE)</f>
        <v>2</v>
      </c>
      <c r="O983" s="5">
        <f>VLOOKUP(K983, orders!A:I, 1,FALSE)</f>
        <v>201</v>
      </c>
      <c r="P983" s="7">
        <f>VLOOKUP(K983, orders!A:I, 2,FALSE)</f>
        <v>325</v>
      </c>
      <c r="Q983" s="7">
        <f>VLOOKUP(K983, orders!A:I, 3,FALSE)</f>
        <v>56321</v>
      </c>
      <c r="R983" s="10">
        <f>VLOOKUP(K983, orders!A:I, 4,FALSE)</f>
        <v>44342</v>
      </c>
      <c r="S983" s="11">
        <f>VLOOKUP(K983, orders!A:I, 5,FALSE)</f>
        <v>44365</v>
      </c>
      <c r="T983" s="7" t="str">
        <f>VLOOKUP(K983, orders!A:I, 6,FALSE)</f>
        <v>Genderqueer</v>
      </c>
      <c r="U983" s="7">
        <f>VLOOKUP(K983, orders!A:I, 7,FALSE)</f>
        <v>68</v>
      </c>
      <c r="V983" s="7" t="str">
        <f>VLOOKUP(K983, orders!A:I, 8,FALSE)</f>
        <v>South Australia</v>
      </c>
      <c r="W983" s="5">
        <f>VLOOKUP(P983, customers!A:D, 1, FALSE)</f>
        <v>325</v>
      </c>
      <c r="X983" s="7" t="str">
        <f>VLOOKUP(P983, customers!A:D, 2, FALSE)</f>
        <v>Robinetta Deners</v>
      </c>
      <c r="Y983" s="7"/>
    </row>
    <row r="984" spans="1:25">
      <c r="A984" s="2">
        <v>982</v>
      </c>
      <c r="B984" s="2" t="s">
        <v>3898</v>
      </c>
      <c r="C984" s="2" t="s">
        <v>4043</v>
      </c>
      <c r="D984" s="2" t="s">
        <v>3028</v>
      </c>
      <c r="E984" s="2" t="s">
        <v>3024</v>
      </c>
      <c r="F984" s="2">
        <v>111</v>
      </c>
      <c r="G984" s="2">
        <v>58</v>
      </c>
      <c r="H984" s="2" t="s">
        <v>4046</v>
      </c>
      <c r="I984" s="6">
        <f>VLOOKUP(A984, sales!A:F, 6,FALSE)</f>
        <v>192</v>
      </c>
      <c r="J984" s="7">
        <f>VLOOKUP(A984, sales!A:F, 1,FALSE)</f>
        <v>982</v>
      </c>
      <c r="K984" s="7">
        <f>VLOOKUP(A984, sales!A:F, 2,FALSE)</f>
        <v>201</v>
      </c>
      <c r="L984" s="7">
        <f>VLOOKUP(A984, sales!A:F, 3,FALSE)</f>
        <v>27</v>
      </c>
      <c r="M984" s="7">
        <f>VLOOKUP(A984, sales!A:F, 4,FALSE)</f>
        <v>96</v>
      </c>
      <c r="N984" s="7">
        <f>VLOOKUP(A984, sales!A:F, 5,FALSE)</f>
        <v>2</v>
      </c>
      <c r="O984" s="5">
        <f>VLOOKUP(K984, orders!A:I, 1,FALSE)</f>
        <v>201</v>
      </c>
      <c r="P984" s="7">
        <f>VLOOKUP(K984, orders!A:I, 2,FALSE)</f>
        <v>325</v>
      </c>
      <c r="Q984" s="7">
        <f>VLOOKUP(K984, orders!A:I, 3,FALSE)</f>
        <v>56321</v>
      </c>
      <c r="R984" s="10">
        <f>VLOOKUP(K984, orders!A:I, 4,FALSE)</f>
        <v>44342</v>
      </c>
      <c r="S984" s="11">
        <f>VLOOKUP(K984, orders!A:I, 5,FALSE)</f>
        <v>44365</v>
      </c>
      <c r="T984" s="7" t="str">
        <f>VLOOKUP(K984, orders!A:I, 6,FALSE)</f>
        <v>Genderqueer</v>
      </c>
      <c r="U984" s="7">
        <f>VLOOKUP(K984, orders!A:I, 7,FALSE)</f>
        <v>68</v>
      </c>
      <c r="V984" s="7" t="str">
        <f>VLOOKUP(K984, orders!A:I, 8,FALSE)</f>
        <v>South Australia</v>
      </c>
      <c r="W984" s="5">
        <f>VLOOKUP(P984, customers!A:D, 1, FALSE)</f>
        <v>325</v>
      </c>
      <c r="X984" s="7" t="str">
        <f>VLOOKUP(P984, customers!A:D, 2, FALSE)</f>
        <v>Robinetta Deners</v>
      </c>
      <c r="Y984" s="7"/>
    </row>
    <row r="985" spans="1:25">
      <c r="A985" s="2">
        <v>983</v>
      </c>
      <c r="B985" s="2" t="s">
        <v>3898</v>
      </c>
      <c r="C985" s="2" t="s">
        <v>4043</v>
      </c>
      <c r="D985" s="2" t="s">
        <v>3030</v>
      </c>
      <c r="E985" s="2" t="s">
        <v>3024</v>
      </c>
      <c r="F985" s="2">
        <v>111</v>
      </c>
      <c r="G985" s="2">
        <v>74</v>
      </c>
      <c r="H985" s="2" t="s">
        <v>4047</v>
      </c>
      <c r="I985" s="6">
        <f>VLOOKUP(A985, sales!A:F, 6,FALSE)</f>
        <v>118</v>
      </c>
      <c r="J985" s="7">
        <f>VLOOKUP(A985, sales!A:F, 1,FALSE)</f>
        <v>983</v>
      </c>
      <c r="K985" s="7">
        <f>VLOOKUP(A985, sales!A:F, 2,FALSE)</f>
        <v>201</v>
      </c>
      <c r="L985" s="7">
        <f>VLOOKUP(A985, sales!A:F, 3,FALSE)</f>
        <v>486</v>
      </c>
      <c r="M985" s="7">
        <f>VLOOKUP(A985, sales!A:F, 4,FALSE)</f>
        <v>118</v>
      </c>
      <c r="N985" s="7">
        <f>VLOOKUP(A985, sales!A:F, 5,FALSE)</f>
        <v>1</v>
      </c>
      <c r="O985" s="5">
        <f>VLOOKUP(K985, orders!A:I, 1,FALSE)</f>
        <v>201</v>
      </c>
      <c r="P985" s="7">
        <f>VLOOKUP(K985, orders!A:I, 2,FALSE)</f>
        <v>325</v>
      </c>
      <c r="Q985" s="7">
        <f>VLOOKUP(K985, orders!A:I, 3,FALSE)</f>
        <v>56321</v>
      </c>
      <c r="R985" s="10">
        <f>VLOOKUP(K985, orders!A:I, 4,FALSE)</f>
        <v>44342</v>
      </c>
      <c r="S985" s="11">
        <f>VLOOKUP(K985, orders!A:I, 5,FALSE)</f>
        <v>44365</v>
      </c>
      <c r="T985" s="7" t="str">
        <f>VLOOKUP(K985, orders!A:I, 6,FALSE)</f>
        <v>Genderqueer</v>
      </c>
      <c r="U985" s="7">
        <f>VLOOKUP(K985, orders!A:I, 7,FALSE)</f>
        <v>68</v>
      </c>
      <c r="V985" s="7" t="str">
        <f>VLOOKUP(K985, orders!A:I, 8,FALSE)</f>
        <v>South Australia</v>
      </c>
      <c r="W985" s="5">
        <f>VLOOKUP(P985, customers!A:D, 1, FALSE)</f>
        <v>325</v>
      </c>
      <c r="X985" s="7" t="str">
        <f>VLOOKUP(P985, customers!A:D, 2, FALSE)</f>
        <v>Robinetta Deners</v>
      </c>
      <c r="Y985" s="7"/>
    </row>
    <row r="986" spans="1:25">
      <c r="A986" s="2">
        <v>984</v>
      </c>
      <c r="B986" s="2" t="s">
        <v>3898</v>
      </c>
      <c r="C986" s="2" t="s">
        <v>4043</v>
      </c>
      <c r="D986" s="2" t="s">
        <v>3032</v>
      </c>
      <c r="E986" s="2" t="s">
        <v>3024</v>
      </c>
      <c r="F986" s="2">
        <v>111</v>
      </c>
      <c r="G986" s="2">
        <v>58</v>
      </c>
      <c r="H986" s="2" t="s">
        <v>4048</v>
      </c>
      <c r="I986" s="6">
        <f>VLOOKUP(A986, sales!A:F, 6,FALSE)</f>
        <v>354</v>
      </c>
      <c r="J986" s="7">
        <f>VLOOKUP(A986, sales!A:F, 1,FALSE)</f>
        <v>984</v>
      </c>
      <c r="K986" s="7">
        <f>VLOOKUP(A986, sales!A:F, 2,FALSE)</f>
        <v>202</v>
      </c>
      <c r="L986" s="7">
        <f>VLOOKUP(A986, sales!A:F, 3,FALSE)</f>
        <v>104</v>
      </c>
      <c r="M986" s="7">
        <f>VLOOKUP(A986, sales!A:F, 4,FALSE)</f>
        <v>118</v>
      </c>
      <c r="N986" s="7">
        <f>VLOOKUP(A986, sales!A:F, 5,FALSE)</f>
        <v>3</v>
      </c>
      <c r="O986" s="5">
        <f>VLOOKUP(K986, orders!A:I, 1,FALSE)</f>
        <v>202</v>
      </c>
      <c r="P986" s="7">
        <f>VLOOKUP(K986, orders!A:I, 2,FALSE)</f>
        <v>129</v>
      </c>
      <c r="Q986" s="7">
        <f>VLOOKUP(K986, orders!A:I, 3,FALSE)</f>
        <v>49559</v>
      </c>
      <c r="R986" s="10">
        <f>VLOOKUP(K986, orders!A:I, 4,FALSE)</f>
        <v>44301</v>
      </c>
      <c r="S986" s="11">
        <f>VLOOKUP(K986, orders!A:I, 5,FALSE)</f>
        <v>44308</v>
      </c>
      <c r="T986" s="7" t="str">
        <f>VLOOKUP(K986, orders!A:I, 6,FALSE)</f>
        <v>Non-binary</v>
      </c>
      <c r="U986" s="7">
        <f>VLOOKUP(K986, orders!A:I, 7,FALSE)</f>
        <v>68</v>
      </c>
      <c r="V986" s="7" t="str">
        <f>VLOOKUP(K986, orders!A:I, 8,FALSE)</f>
        <v>Western Australia</v>
      </c>
      <c r="W986" s="5">
        <f>VLOOKUP(P986, customers!A:D, 1, FALSE)</f>
        <v>129</v>
      </c>
      <c r="X986" s="7" t="str">
        <f>VLOOKUP(P986, customers!A:D, 2, FALSE)</f>
        <v>Beatrisa Winterscale</v>
      </c>
      <c r="Y986" s="7"/>
    </row>
    <row r="987" spans="1:25">
      <c r="A987" s="2">
        <v>985</v>
      </c>
      <c r="B987" s="2" t="s">
        <v>3898</v>
      </c>
      <c r="C987" s="2" t="s">
        <v>4043</v>
      </c>
      <c r="D987" s="2" t="s">
        <v>3023</v>
      </c>
      <c r="E987" s="2" t="s">
        <v>3034</v>
      </c>
      <c r="F987" s="2">
        <v>111</v>
      </c>
      <c r="G987" s="2">
        <v>74</v>
      </c>
      <c r="H987" s="2" t="s">
        <v>4049</v>
      </c>
      <c r="I987" s="6">
        <f>VLOOKUP(A987, sales!A:F, 6,FALSE)</f>
        <v>294</v>
      </c>
      <c r="J987" s="7">
        <f>VLOOKUP(A987, sales!A:F, 1,FALSE)</f>
        <v>985</v>
      </c>
      <c r="K987" s="7">
        <f>VLOOKUP(A987, sales!A:F, 2,FALSE)</f>
        <v>202</v>
      </c>
      <c r="L987" s="7">
        <f>VLOOKUP(A987, sales!A:F, 3,FALSE)</f>
        <v>182</v>
      </c>
      <c r="M987" s="7">
        <f>VLOOKUP(A987, sales!A:F, 4,FALSE)</f>
        <v>98</v>
      </c>
      <c r="N987" s="7">
        <f>VLOOKUP(A987, sales!A:F, 5,FALSE)</f>
        <v>3</v>
      </c>
      <c r="O987" s="5">
        <f>VLOOKUP(K987, orders!A:I, 1,FALSE)</f>
        <v>202</v>
      </c>
      <c r="P987" s="7">
        <f>VLOOKUP(K987, orders!A:I, 2,FALSE)</f>
        <v>129</v>
      </c>
      <c r="Q987" s="7">
        <f>VLOOKUP(K987, orders!A:I, 3,FALSE)</f>
        <v>49559</v>
      </c>
      <c r="R987" s="10">
        <f>VLOOKUP(K987, orders!A:I, 4,FALSE)</f>
        <v>44301</v>
      </c>
      <c r="S987" s="11">
        <f>VLOOKUP(K987, orders!A:I, 5,FALSE)</f>
        <v>44308</v>
      </c>
      <c r="T987" s="7" t="str">
        <f>VLOOKUP(K987, orders!A:I, 6,FALSE)</f>
        <v>Non-binary</v>
      </c>
      <c r="U987" s="7">
        <f>VLOOKUP(K987, orders!A:I, 7,FALSE)</f>
        <v>68</v>
      </c>
      <c r="V987" s="7" t="str">
        <f>VLOOKUP(K987, orders!A:I, 8,FALSE)</f>
        <v>Western Australia</v>
      </c>
      <c r="W987" s="5">
        <f>VLOOKUP(P987, customers!A:D, 1, FALSE)</f>
        <v>129</v>
      </c>
      <c r="X987" s="7" t="str">
        <f>VLOOKUP(P987, customers!A:D, 2, FALSE)</f>
        <v>Beatrisa Winterscale</v>
      </c>
      <c r="Y987" s="7"/>
    </row>
    <row r="988" spans="1:25">
      <c r="A988" s="2">
        <v>986</v>
      </c>
      <c r="B988" s="2" t="s">
        <v>3898</v>
      </c>
      <c r="C988" s="2" t="s">
        <v>4043</v>
      </c>
      <c r="D988" s="2" t="s">
        <v>3026</v>
      </c>
      <c r="E988" s="2" t="s">
        <v>3034</v>
      </c>
      <c r="F988" s="2">
        <v>111</v>
      </c>
      <c r="G988" s="2">
        <v>59</v>
      </c>
      <c r="H988" s="2" t="s">
        <v>4050</v>
      </c>
      <c r="I988" s="6">
        <f>VLOOKUP(A988, sales!A:F, 6,FALSE)</f>
        <v>99</v>
      </c>
      <c r="J988" s="7">
        <f>VLOOKUP(A988, sales!A:F, 1,FALSE)</f>
        <v>986</v>
      </c>
      <c r="K988" s="7">
        <f>VLOOKUP(A988, sales!A:F, 2,FALSE)</f>
        <v>202</v>
      </c>
      <c r="L988" s="7">
        <f>VLOOKUP(A988, sales!A:F, 3,FALSE)</f>
        <v>1177</v>
      </c>
      <c r="M988" s="7">
        <f>VLOOKUP(A988, sales!A:F, 4,FALSE)</f>
        <v>99</v>
      </c>
      <c r="N988" s="7">
        <f>VLOOKUP(A988, sales!A:F, 5,FALSE)</f>
        <v>1</v>
      </c>
      <c r="O988" s="5">
        <f>VLOOKUP(K988, orders!A:I, 1,FALSE)</f>
        <v>202</v>
      </c>
      <c r="P988" s="7">
        <f>VLOOKUP(K988, orders!A:I, 2,FALSE)</f>
        <v>129</v>
      </c>
      <c r="Q988" s="7">
        <f>VLOOKUP(K988, orders!A:I, 3,FALSE)</f>
        <v>49559</v>
      </c>
      <c r="R988" s="10">
        <f>VLOOKUP(K988, orders!A:I, 4,FALSE)</f>
        <v>44301</v>
      </c>
      <c r="S988" s="11">
        <f>VLOOKUP(K988, orders!A:I, 5,FALSE)</f>
        <v>44308</v>
      </c>
      <c r="T988" s="7" t="str">
        <f>VLOOKUP(K988, orders!A:I, 6,FALSE)</f>
        <v>Non-binary</v>
      </c>
      <c r="U988" s="7">
        <f>VLOOKUP(K988, orders!A:I, 7,FALSE)</f>
        <v>68</v>
      </c>
      <c r="V988" s="7" t="str">
        <f>VLOOKUP(K988, orders!A:I, 8,FALSE)</f>
        <v>Western Australia</v>
      </c>
      <c r="W988" s="5">
        <f>VLOOKUP(P988, customers!A:D, 1, FALSE)</f>
        <v>129</v>
      </c>
      <c r="X988" s="7" t="str">
        <f>VLOOKUP(P988, customers!A:D, 2, FALSE)</f>
        <v>Beatrisa Winterscale</v>
      </c>
      <c r="Y988" s="7"/>
    </row>
    <row r="989" spans="1:25">
      <c r="A989" s="2">
        <v>987</v>
      </c>
      <c r="B989" s="2" t="s">
        <v>3898</v>
      </c>
      <c r="C989" s="2" t="s">
        <v>4043</v>
      </c>
      <c r="D989" s="2" t="s">
        <v>3028</v>
      </c>
      <c r="E989" s="2" t="s">
        <v>3034</v>
      </c>
      <c r="F989" s="2">
        <v>111</v>
      </c>
      <c r="G989" s="2">
        <v>75</v>
      </c>
      <c r="H989" s="2" t="s">
        <v>4051</v>
      </c>
      <c r="I989" s="6">
        <f>VLOOKUP(A989, sales!A:F, 6,FALSE)</f>
        <v>273</v>
      </c>
      <c r="J989" s="7">
        <f>VLOOKUP(A989, sales!A:F, 1,FALSE)</f>
        <v>987</v>
      </c>
      <c r="K989" s="7">
        <f>VLOOKUP(A989, sales!A:F, 2,FALSE)</f>
        <v>202</v>
      </c>
      <c r="L989" s="7">
        <f>VLOOKUP(A989, sales!A:F, 3,FALSE)</f>
        <v>174</v>
      </c>
      <c r="M989" s="7">
        <f>VLOOKUP(A989, sales!A:F, 4,FALSE)</f>
        <v>91</v>
      </c>
      <c r="N989" s="7">
        <f>VLOOKUP(A989, sales!A:F, 5,FALSE)</f>
        <v>3</v>
      </c>
      <c r="O989" s="5">
        <f>VLOOKUP(K989, orders!A:I, 1,FALSE)</f>
        <v>202</v>
      </c>
      <c r="P989" s="7">
        <f>VLOOKUP(K989, orders!A:I, 2,FALSE)</f>
        <v>129</v>
      </c>
      <c r="Q989" s="7">
        <f>VLOOKUP(K989, orders!A:I, 3,FALSE)</f>
        <v>49559</v>
      </c>
      <c r="R989" s="10">
        <f>VLOOKUP(K989, orders!A:I, 4,FALSE)</f>
        <v>44301</v>
      </c>
      <c r="S989" s="11">
        <f>VLOOKUP(K989, orders!A:I, 5,FALSE)</f>
        <v>44308</v>
      </c>
      <c r="T989" s="7" t="str">
        <f>VLOOKUP(K989, orders!A:I, 6,FALSE)</f>
        <v>Non-binary</v>
      </c>
      <c r="U989" s="7">
        <f>VLOOKUP(K989, orders!A:I, 7,FALSE)</f>
        <v>68</v>
      </c>
      <c r="V989" s="7" t="str">
        <f>VLOOKUP(K989, orders!A:I, 8,FALSE)</f>
        <v>Western Australia</v>
      </c>
      <c r="W989" s="5">
        <f>VLOOKUP(P989, customers!A:D, 1, FALSE)</f>
        <v>129</v>
      </c>
      <c r="X989" s="7" t="str">
        <f>VLOOKUP(P989, customers!A:D, 2, FALSE)</f>
        <v>Beatrisa Winterscale</v>
      </c>
      <c r="Y989" s="7"/>
    </row>
    <row r="990" spans="1:25">
      <c r="A990" s="2">
        <v>988</v>
      </c>
      <c r="B990" s="2" t="s">
        <v>3898</v>
      </c>
      <c r="C990" s="2" t="s">
        <v>4043</v>
      </c>
      <c r="D990" s="2" t="s">
        <v>3030</v>
      </c>
      <c r="E990" s="2" t="s">
        <v>3034</v>
      </c>
      <c r="F990" s="2">
        <v>111</v>
      </c>
      <c r="G990" s="2">
        <v>56</v>
      </c>
      <c r="H990" s="2" t="s">
        <v>4052</v>
      </c>
      <c r="I990" s="6">
        <f>VLOOKUP(A990, sales!A:F, 6,FALSE)</f>
        <v>106</v>
      </c>
      <c r="J990" s="7">
        <f>VLOOKUP(A990, sales!A:F, 1,FALSE)</f>
        <v>988</v>
      </c>
      <c r="K990" s="7">
        <f>VLOOKUP(A990, sales!A:F, 2,FALSE)</f>
        <v>202</v>
      </c>
      <c r="L990" s="7">
        <f>VLOOKUP(A990, sales!A:F, 3,FALSE)</f>
        <v>224</v>
      </c>
      <c r="M990" s="7">
        <f>VLOOKUP(A990, sales!A:F, 4,FALSE)</f>
        <v>106</v>
      </c>
      <c r="N990" s="7">
        <f>VLOOKUP(A990, sales!A:F, 5,FALSE)</f>
        <v>1</v>
      </c>
      <c r="O990" s="5">
        <f>VLOOKUP(K990, orders!A:I, 1,FALSE)</f>
        <v>202</v>
      </c>
      <c r="P990" s="7">
        <f>VLOOKUP(K990, orders!A:I, 2,FALSE)</f>
        <v>129</v>
      </c>
      <c r="Q990" s="7">
        <f>VLOOKUP(K990, orders!A:I, 3,FALSE)</f>
        <v>49559</v>
      </c>
      <c r="R990" s="10">
        <f>VLOOKUP(K990, orders!A:I, 4,FALSE)</f>
        <v>44301</v>
      </c>
      <c r="S990" s="11">
        <f>VLOOKUP(K990, orders!A:I, 5,FALSE)</f>
        <v>44308</v>
      </c>
      <c r="T990" s="7" t="str">
        <f>VLOOKUP(K990, orders!A:I, 6,FALSE)</f>
        <v>Non-binary</v>
      </c>
      <c r="U990" s="7">
        <f>VLOOKUP(K990, orders!A:I, 7,FALSE)</f>
        <v>68</v>
      </c>
      <c r="V990" s="7" t="str">
        <f>VLOOKUP(K990, orders!A:I, 8,FALSE)</f>
        <v>Western Australia</v>
      </c>
      <c r="W990" s="5">
        <f>VLOOKUP(P990, customers!A:D, 1, FALSE)</f>
        <v>129</v>
      </c>
      <c r="X990" s="7" t="str">
        <f>VLOOKUP(P990, customers!A:D, 2, FALSE)</f>
        <v>Beatrisa Winterscale</v>
      </c>
      <c r="Y990" s="7"/>
    </row>
    <row r="991" spans="1:25">
      <c r="A991" s="2">
        <v>989</v>
      </c>
      <c r="B991" s="2" t="s">
        <v>3898</v>
      </c>
      <c r="C991" s="2" t="s">
        <v>4043</v>
      </c>
      <c r="D991" s="2" t="s">
        <v>3032</v>
      </c>
      <c r="E991" s="2" t="s">
        <v>3034</v>
      </c>
      <c r="F991" s="2">
        <v>111</v>
      </c>
      <c r="G991" s="2">
        <v>56</v>
      </c>
      <c r="H991" s="2" t="s">
        <v>4053</v>
      </c>
      <c r="I991" s="6">
        <f>VLOOKUP(A991, sales!A:F, 6,FALSE)</f>
        <v>113</v>
      </c>
      <c r="J991" s="7">
        <f>VLOOKUP(A991, sales!A:F, 1,FALSE)</f>
        <v>989</v>
      </c>
      <c r="K991" s="7">
        <f>VLOOKUP(A991, sales!A:F, 2,FALSE)</f>
        <v>202</v>
      </c>
      <c r="L991" s="7">
        <f>VLOOKUP(A991, sales!A:F, 3,FALSE)</f>
        <v>860</v>
      </c>
      <c r="M991" s="7">
        <f>VLOOKUP(A991, sales!A:F, 4,FALSE)</f>
        <v>113</v>
      </c>
      <c r="N991" s="7">
        <f>VLOOKUP(A991, sales!A:F, 5,FALSE)</f>
        <v>1</v>
      </c>
      <c r="O991" s="5">
        <f>VLOOKUP(K991, orders!A:I, 1,FALSE)</f>
        <v>202</v>
      </c>
      <c r="P991" s="7">
        <f>VLOOKUP(K991, orders!A:I, 2,FALSE)</f>
        <v>129</v>
      </c>
      <c r="Q991" s="7">
        <f>VLOOKUP(K991, orders!A:I, 3,FALSE)</f>
        <v>49559</v>
      </c>
      <c r="R991" s="10">
        <f>VLOOKUP(K991, orders!A:I, 4,FALSE)</f>
        <v>44301</v>
      </c>
      <c r="S991" s="11">
        <f>VLOOKUP(K991, orders!A:I, 5,FALSE)</f>
        <v>44308</v>
      </c>
      <c r="T991" s="7" t="str">
        <f>VLOOKUP(K991, orders!A:I, 6,FALSE)</f>
        <v>Non-binary</v>
      </c>
      <c r="U991" s="7">
        <f>VLOOKUP(K991, orders!A:I, 7,FALSE)</f>
        <v>68</v>
      </c>
      <c r="V991" s="7" t="str">
        <f>VLOOKUP(K991, orders!A:I, 8,FALSE)</f>
        <v>Western Australia</v>
      </c>
      <c r="W991" s="5">
        <f>VLOOKUP(P991, customers!A:D, 1, FALSE)</f>
        <v>129</v>
      </c>
      <c r="X991" s="7" t="str">
        <f>VLOOKUP(P991, customers!A:D, 2, FALSE)</f>
        <v>Beatrisa Winterscale</v>
      </c>
      <c r="Y991" s="7"/>
    </row>
    <row r="992" spans="1:25">
      <c r="A992" s="2">
        <v>990</v>
      </c>
      <c r="B992" s="2" t="s">
        <v>3898</v>
      </c>
      <c r="C992" s="2" t="s">
        <v>4043</v>
      </c>
      <c r="D992" s="2" t="s">
        <v>3023</v>
      </c>
      <c r="E992" s="2" t="s">
        <v>3040</v>
      </c>
      <c r="F992" s="2">
        <v>111</v>
      </c>
      <c r="G992" s="2">
        <v>67</v>
      </c>
      <c r="H992" s="2" t="s">
        <v>4054</v>
      </c>
      <c r="I992" s="6">
        <f>VLOOKUP(A992, sales!A:F, 6,FALSE)</f>
        <v>100</v>
      </c>
      <c r="J992" s="7">
        <f>VLOOKUP(A992, sales!A:F, 1,FALSE)</f>
        <v>990</v>
      </c>
      <c r="K992" s="7">
        <f>VLOOKUP(A992, sales!A:F, 2,FALSE)</f>
        <v>203</v>
      </c>
      <c r="L992" s="7">
        <f>VLOOKUP(A992, sales!A:F, 3,FALSE)</f>
        <v>574</v>
      </c>
      <c r="M992" s="7">
        <f>VLOOKUP(A992, sales!A:F, 4,FALSE)</f>
        <v>100</v>
      </c>
      <c r="N992" s="7">
        <f>VLOOKUP(A992, sales!A:F, 5,FALSE)</f>
        <v>1</v>
      </c>
      <c r="O992" s="5">
        <f>VLOOKUP(K992, orders!A:I, 1,FALSE)</f>
        <v>203</v>
      </c>
      <c r="P992" s="7">
        <f>VLOOKUP(K992, orders!A:I, 2,FALSE)</f>
        <v>369</v>
      </c>
      <c r="Q992" s="7">
        <f>VLOOKUP(K992, orders!A:I, 3,FALSE)</f>
        <v>40129</v>
      </c>
      <c r="R992" s="10">
        <f>VLOOKUP(K992, orders!A:I, 4,FALSE)</f>
        <v>44368</v>
      </c>
      <c r="S992" s="11">
        <f>VLOOKUP(K992, orders!A:I, 5,FALSE)</f>
        <v>44388</v>
      </c>
      <c r="T992" s="7" t="str">
        <f>VLOOKUP(K992, orders!A:I, 6,FALSE)</f>
        <v>Female</v>
      </c>
      <c r="U992" s="7">
        <f>VLOOKUP(K992, orders!A:I, 7,FALSE)</f>
        <v>46</v>
      </c>
      <c r="V992" s="7" t="str">
        <f>VLOOKUP(K992, orders!A:I, 8,FALSE)</f>
        <v>Australian Capital Territory</v>
      </c>
      <c r="W992" s="5">
        <f>VLOOKUP(P992, customers!A:D, 1, FALSE)</f>
        <v>369</v>
      </c>
      <c r="X992" s="7" t="str">
        <f>VLOOKUP(P992, customers!A:D, 2, FALSE)</f>
        <v>Ephrem Hambers</v>
      </c>
      <c r="Y992" s="7"/>
    </row>
    <row r="993" spans="1:25">
      <c r="A993" s="2">
        <v>991</v>
      </c>
      <c r="B993" s="2" t="s">
        <v>3898</v>
      </c>
      <c r="C993" s="2" t="s">
        <v>4043</v>
      </c>
      <c r="D993" s="2" t="s">
        <v>3026</v>
      </c>
      <c r="E993" s="2" t="s">
        <v>3040</v>
      </c>
      <c r="F993" s="2">
        <v>111</v>
      </c>
      <c r="G993" s="2">
        <v>69</v>
      </c>
      <c r="H993" s="2" t="s">
        <v>4055</v>
      </c>
      <c r="I993" s="6">
        <f>VLOOKUP(A993, sales!A:F, 6,FALSE)</f>
        <v>186</v>
      </c>
      <c r="J993" s="7">
        <f>VLOOKUP(A993, sales!A:F, 1,FALSE)</f>
        <v>991</v>
      </c>
      <c r="K993" s="7">
        <f>VLOOKUP(A993, sales!A:F, 2,FALSE)</f>
        <v>203</v>
      </c>
      <c r="L993" s="7">
        <f>VLOOKUP(A993, sales!A:F, 3,FALSE)</f>
        <v>1058</v>
      </c>
      <c r="M993" s="7">
        <f>VLOOKUP(A993, sales!A:F, 4,FALSE)</f>
        <v>93</v>
      </c>
      <c r="N993" s="7">
        <f>VLOOKUP(A993, sales!A:F, 5,FALSE)</f>
        <v>2</v>
      </c>
      <c r="O993" s="5">
        <f>VLOOKUP(K993, orders!A:I, 1,FALSE)</f>
        <v>203</v>
      </c>
      <c r="P993" s="7">
        <f>VLOOKUP(K993, orders!A:I, 2,FALSE)</f>
        <v>369</v>
      </c>
      <c r="Q993" s="7">
        <f>VLOOKUP(K993, orders!A:I, 3,FALSE)</f>
        <v>40129</v>
      </c>
      <c r="R993" s="10">
        <f>VLOOKUP(K993, orders!A:I, 4,FALSE)</f>
        <v>44368</v>
      </c>
      <c r="S993" s="11">
        <f>VLOOKUP(K993, orders!A:I, 5,FALSE)</f>
        <v>44388</v>
      </c>
      <c r="T993" s="7" t="str">
        <f>VLOOKUP(K993, orders!A:I, 6,FALSE)</f>
        <v>Female</v>
      </c>
      <c r="U993" s="7">
        <f>VLOOKUP(K993, orders!A:I, 7,FALSE)</f>
        <v>46</v>
      </c>
      <c r="V993" s="7" t="str">
        <f>VLOOKUP(K993, orders!A:I, 8,FALSE)</f>
        <v>Australian Capital Territory</v>
      </c>
      <c r="W993" s="5">
        <f>VLOOKUP(P993, customers!A:D, 1, FALSE)</f>
        <v>369</v>
      </c>
      <c r="X993" s="7" t="str">
        <f>VLOOKUP(P993, customers!A:D, 2, FALSE)</f>
        <v>Ephrem Hambers</v>
      </c>
      <c r="Y993" s="7"/>
    </row>
    <row r="994" spans="1:25">
      <c r="A994" s="2">
        <v>992</v>
      </c>
      <c r="B994" s="2" t="s">
        <v>3898</v>
      </c>
      <c r="C994" s="2" t="s">
        <v>4043</v>
      </c>
      <c r="D994" s="2" t="s">
        <v>3028</v>
      </c>
      <c r="E994" s="2" t="s">
        <v>3040</v>
      </c>
      <c r="F994" s="2">
        <v>111</v>
      </c>
      <c r="G994" s="2">
        <v>43</v>
      </c>
      <c r="H994" s="2" t="s">
        <v>4056</v>
      </c>
      <c r="I994" s="6">
        <f>VLOOKUP(A994, sales!A:F, 6,FALSE)</f>
        <v>198</v>
      </c>
      <c r="J994" s="7">
        <f>VLOOKUP(A994, sales!A:F, 1,FALSE)</f>
        <v>992</v>
      </c>
      <c r="K994" s="7">
        <f>VLOOKUP(A994, sales!A:F, 2,FALSE)</f>
        <v>203</v>
      </c>
      <c r="L994" s="7">
        <f>VLOOKUP(A994, sales!A:F, 3,FALSE)</f>
        <v>1170</v>
      </c>
      <c r="M994" s="7">
        <f>VLOOKUP(A994, sales!A:F, 4,FALSE)</f>
        <v>99</v>
      </c>
      <c r="N994" s="7">
        <f>VLOOKUP(A994, sales!A:F, 5,FALSE)</f>
        <v>2</v>
      </c>
      <c r="O994" s="5">
        <f>VLOOKUP(K994, orders!A:I, 1,FALSE)</f>
        <v>203</v>
      </c>
      <c r="P994" s="7">
        <f>VLOOKUP(K994, orders!A:I, 2,FALSE)</f>
        <v>369</v>
      </c>
      <c r="Q994" s="7">
        <f>VLOOKUP(K994, orders!A:I, 3,FALSE)</f>
        <v>40129</v>
      </c>
      <c r="R994" s="10">
        <f>VLOOKUP(K994, orders!A:I, 4,FALSE)</f>
        <v>44368</v>
      </c>
      <c r="S994" s="11">
        <f>VLOOKUP(K994, orders!A:I, 5,FALSE)</f>
        <v>44388</v>
      </c>
      <c r="T994" s="7" t="str">
        <f>VLOOKUP(K994, orders!A:I, 6,FALSE)</f>
        <v>Female</v>
      </c>
      <c r="U994" s="7">
        <f>VLOOKUP(K994, orders!A:I, 7,FALSE)</f>
        <v>46</v>
      </c>
      <c r="V994" s="7" t="str">
        <f>VLOOKUP(K994, orders!A:I, 8,FALSE)</f>
        <v>Australian Capital Territory</v>
      </c>
      <c r="W994" s="5">
        <f>VLOOKUP(P994, customers!A:D, 1, FALSE)</f>
        <v>369</v>
      </c>
      <c r="X994" s="7" t="str">
        <f>VLOOKUP(P994, customers!A:D, 2, FALSE)</f>
        <v>Ephrem Hambers</v>
      </c>
      <c r="Y994" s="7"/>
    </row>
    <row r="995" spans="1:25">
      <c r="A995" s="2">
        <v>993</v>
      </c>
      <c r="B995" s="2" t="s">
        <v>3898</v>
      </c>
      <c r="C995" s="2" t="s">
        <v>4043</v>
      </c>
      <c r="D995" s="2" t="s">
        <v>3030</v>
      </c>
      <c r="E995" s="2" t="s">
        <v>3040</v>
      </c>
      <c r="F995" s="2">
        <v>111</v>
      </c>
      <c r="G995" s="2">
        <v>46</v>
      </c>
      <c r="H995" s="2" t="s">
        <v>4057</v>
      </c>
      <c r="I995" s="6">
        <f>VLOOKUP(A995, sales!A:F, 6,FALSE)</f>
        <v>112</v>
      </c>
      <c r="J995" s="7">
        <f>VLOOKUP(A995, sales!A:F, 1,FALSE)</f>
        <v>993</v>
      </c>
      <c r="K995" s="7">
        <f>VLOOKUP(A995, sales!A:F, 2,FALSE)</f>
        <v>203</v>
      </c>
      <c r="L995" s="7">
        <f>VLOOKUP(A995, sales!A:F, 3,FALSE)</f>
        <v>1229</v>
      </c>
      <c r="M995" s="7">
        <f>VLOOKUP(A995, sales!A:F, 4,FALSE)</f>
        <v>112</v>
      </c>
      <c r="N995" s="7">
        <f>VLOOKUP(A995, sales!A:F, 5,FALSE)</f>
        <v>1</v>
      </c>
      <c r="O995" s="5">
        <f>VLOOKUP(K995, orders!A:I, 1,FALSE)</f>
        <v>203</v>
      </c>
      <c r="P995" s="7">
        <f>VLOOKUP(K995, orders!A:I, 2,FALSE)</f>
        <v>369</v>
      </c>
      <c r="Q995" s="7">
        <f>VLOOKUP(K995, orders!A:I, 3,FALSE)</f>
        <v>40129</v>
      </c>
      <c r="R995" s="10">
        <f>VLOOKUP(K995, orders!A:I, 4,FALSE)</f>
        <v>44368</v>
      </c>
      <c r="S995" s="11">
        <f>VLOOKUP(K995, orders!A:I, 5,FALSE)</f>
        <v>44388</v>
      </c>
      <c r="T995" s="7" t="str">
        <f>VLOOKUP(K995, orders!A:I, 6,FALSE)</f>
        <v>Female</v>
      </c>
      <c r="U995" s="7">
        <f>VLOOKUP(K995, orders!A:I, 7,FALSE)</f>
        <v>46</v>
      </c>
      <c r="V995" s="7" t="str">
        <f>VLOOKUP(K995, orders!A:I, 8,FALSE)</f>
        <v>Australian Capital Territory</v>
      </c>
      <c r="W995" s="5">
        <f>VLOOKUP(P995, customers!A:D, 1, FALSE)</f>
        <v>369</v>
      </c>
      <c r="X995" s="7" t="str">
        <f>VLOOKUP(P995, customers!A:D, 2, FALSE)</f>
        <v>Ephrem Hambers</v>
      </c>
      <c r="Y995" s="7"/>
    </row>
    <row r="996" spans="1:25">
      <c r="A996" s="2">
        <v>994</v>
      </c>
      <c r="B996" s="2" t="s">
        <v>3898</v>
      </c>
      <c r="C996" s="2" t="s">
        <v>4043</v>
      </c>
      <c r="D996" s="2" t="s">
        <v>3032</v>
      </c>
      <c r="E996" s="2" t="s">
        <v>3040</v>
      </c>
      <c r="F996" s="2">
        <v>111</v>
      </c>
      <c r="G996" s="2">
        <v>72</v>
      </c>
      <c r="H996" s="2" t="s">
        <v>4058</v>
      </c>
      <c r="I996" s="6">
        <f>VLOOKUP(A996, sales!A:F, 6,FALSE)</f>
        <v>345</v>
      </c>
      <c r="J996" s="7">
        <f>VLOOKUP(A996, sales!A:F, 1,FALSE)</f>
        <v>994</v>
      </c>
      <c r="K996" s="7">
        <f>VLOOKUP(A996, sales!A:F, 2,FALSE)</f>
        <v>203</v>
      </c>
      <c r="L996" s="7">
        <f>VLOOKUP(A996, sales!A:F, 3,FALSE)</f>
        <v>1104</v>
      </c>
      <c r="M996" s="7">
        <f>VLOOKUP(A996, sales!A:F, 4,FALSE)</f>
        <v>115</v>
      </c>
      <c r="N996" s="7">
        <f>VLOOKUP(A996, sales!A:F, 5,FALSE)</f>
        <v>3</v>
      </c>
      <c r="O996" s="5">
        <f>VLOOKUP(K996, orders!A:I, 1,FALSE)</f>
        <v>203</v>
      </c>
      <c r="P996" s="7">
        <f>VLOOKUP(K996, orders!A:I, 2,FALSE)</f>
        <v>369</v>
      </c>
      <c r="Q996" s="7">
        <f>VLOOKUP(K996, orders!A:I, 3,FALSE)</f>
        <v>40129</v>
      </c>
      <c r="R996" s="10">
        <f>VLOOKUP(K996, orders!A:I, 4,FALSE)</f>
        <v>44368</v>
      </c>
      <c r="S996" s="11">
        <f>VLOOKUP(K996, orders!A:I, 5,FALSE)</f>
        <v>44388</v>
      </c>
      <c r="T996" s="7" t="str">
        <f>VLOOKUP(K996, orders!A:I, 6,FALSE)</f>
        <v>Female</v>
      </c>
      <c r="U996" s="7">
        <f>VLOOKUP(K996, orders!A:I, 7,FALSE)</f>
        <v>46</v>
      </c>
      <c r="V996" s="7" t="str">
        <f>VLOOKUP(K996, orders!A:I, 8,FALSE)</f>
        <v>Australian Capital Territory</v>
      </c>
      <c r="W996" s="5">
        <f>VLOOKUP(P996, customers!A:D, 1, FALSE)</f>
        <v>369</v>
      </c>
      <c r="X996" s="7" t="str">
        <f>VLOOKUP(P996, customers!A:D, 2, FALSE)</f>
        <v>Ephrem Hambers</v>
      </c>
      <c r="Y996" s="7"/>
    </row>
    <row r="997" spans="1:25">
      <c r="A997" s="2">
        <v>995</v>
      </c>
      <c r="B997" s="2" t="s">
        <v>3898</v>
      </c>
      <c r="C997" s="2" t="s">
        <v>4043</v>
      </c>
      <c r="D997" s="2" t="s">
        <v>3023</v>
      </c>
      <c r="E997" s="2" t="s">
        <v>3046</v>
      </c>
      <c r="F997" s="2">
        <v>111</v>
      </c>
      <c r="G997" s="2">
        <v>73</v>
      </c>
      <c r="H997" s="2" t="s">
        <v>4059</v>
      </c>
      <c r="I997" s="6">
        <f>VLOOKUP(A997, sales!A:F, 6,FALSE)</f>
        <v>94</v>
      </c>
      <c r="J997" s="7">
        <f>VLOOKUP(A997, sales!A:F, 1,FALSE)</f>
        <v>995</v>
      </c>
      <c r="K997" s="7">
        <f>VLOOKUP(A997, sales!A:F, 2,FALSE)</f>
        <v>204</v>
      </c>
      <c r="L997" s="7">
        <f>VLOOKUP(A997, sales!A:F, 3,FALSE)</f>
        <v>879</v>
      </c>
      <c r="M997" s="7">
        <f>VLOOKUP(A997, sales!A:F, 4,FALSE)</f>
        <v>94</v>
      </c>
      <c r="N997" s="7">
        <f>VLOOKUP(A997, sales!A:F, 5,FALSE)</f>
        <v>1</v>
      </c>
      <c r="O997" s="5">
        <f>VLOOKUP(K997, orders!A:I, 1,FALSE)</f>
        <v>204</v>
      </c>
      <c r="P997" s="7">
        <f>VLOOKUP(K997, orders!A:I, 2,FALSE)</f>
        <v>568</v>
      </c>
      <c r="Q997" s="7">
        <f>VLOOKUP(K997, orders!A:I, 3,FALSE)</f>
        <v>35005</v>
      </c>
      <c r="R997" s="10">
        <f>VLOOKUP(K997, orders!A:I, 4,FALSE)</f>
        <v>44469</v>
      </c>
      <c r="S997" s="11">
        <f>VLOOKUP(K997, orders!A:I, 5,FALSE)</f>
        <v>44479</v>
      </c>
      <c r="T997" s="7" t="str">
        <f>VLOOKUP(K997, orders!A:I, 6,FALSE)</f>
        <v>Bigender</v>
      </c>
      <c r="U997" s="7">
        <f>VLOOKUP(K997, orders!A:I, 7,FALSE)</f>
        <v>64</v>
      </c>
      <c r="V997" s="7" t="str">
        <f>VLOOKUP(K997, orders!A:I, 8,FALSE)</f>
        <v>Tasmania</v>
      </c>
      <c r="W997" s="5">
        <f>VLOOKUP(P997, customers!A:D, 1, FALSE)</f>
        <v>568</v>
      </c>
      <c r="X997" s="7" t="str">
        <f>VLOOKUP(P997, customers!A:D, 2, FALSE)</f>
        <v>Gallard Mangan</v>
      </c>
      <c r="Y997" s="7"/>
    </row>
    <row r="998" spans="1:25">
      <c r="A998" s="2">
        <v>996</v>
      </c>
      <c r="B998" s="2" t="s">
        <v>3898</v>
      </c>
      <c r="C998" s="2" t="s">
        <v>4043</v>
      </c>
      <c r="D998" s="2" t="s">
        <v>3026</v>
      </c>
      <c r="E998" s="2" t="s">
        <v>3046</v>
      </c>
      <c r="F998" s="2">
        <v>111</v>
      </c>
      <c r="G998" s="2">
        <v>43</v>
      </c>
      <c r="H998" s="2" t="s">
        <v>4060</v>
      </c>
      <c r="I998" s="6">
        <f>VLOOKUP(A998, sales!A:F, 6,FALSE)</f>
        <v>218</v>
      </c>
      <c r="J998" s="7">
        <f>VLOOKUP(A998, sales!A:F, 1,FALSE)</f>
        <v>996</v>
      </c>
      <c r="K998" s="7">
        <f>VLOOKUP(A998, sales!A:F, 2,FALSE)</f>
        <v>204</v>
      </c>
      <c r="L998" s="7">
        <f>VLOOKUP(A998, sales!A:F, 3,FALSE)</f>
        <v>325</v>
      </c>
      <c r="M998" s="7">
        <f>VLOOKUP(A998, sales!A:F, 4,FALSE)</f>
        <v>109</v>
      </c>
      <c r="N998" s="7">
        <f>VLOOKUP(A998, sales!A:F, 5,FALSE)</f>
        <v>2</v>
      </c>
      <c r="O998" s="5">
        <f>VLOOKUP(K998, orders!A:I, 1,FALSE)</f>
        <v>204</v>
      </c>
      <c r="P998" s="7">
        <f>VLOOKUP(K998, orders!A:I, 2,FALSE)</f>
        <v>568</v>
      </c>
      <c r="Q998" s="7">
        <f>VLOOKUP(K998, orders!A:I, 3,FALSE)</f>
        <v>35005</v>
      </c>
      <c r="R998" s="10">
        <f>VLOOKUP(K998, orders!A:I, 4,FALSE)</f>
        <v>44469</v>
      </c>
      <c r="S998" s="11">
        <f>VLOOKUP(K998, orders!A:I, 5,FALSE)</f>
        <v>44479</v>
      </c>
      <c r="T998" s="7" t="str">
        <f>VLOOKUP(K998, orders!A:I, 6,FALSE)</f>
        <v>Bigender</v>
      </c>
      <c r="U998" s="7">
        <f>VLOOKUP(K998, orders!A:I, 7,FALSE)</f>
        <v>64</v>
      </c>
      <c r="V998" s="7" t="str">
        <f>VLOOKUP(K998, orders!A:I, 8,FALSE)</f>
        <v>Tasmania</v>
      </c>
      <c r="W998" s="5">
        <f>VLOOKUP(P998, customers!A:D, 1, FALSE)</f>
        <v>568</v>
      </c>
      <c r="X998" s="7" t="str">
        <f>VLOOKUP(P998, customers!A:D, 2, FALSE)</f>
        <v>Gallard Mangan</v>
      </c>
      <c r="Y998" s="7"/>
    </row>
    <row r="999" spans="1:25">
      <c r="A999" s="2">
        <v>997</v>
      </c>
      <c r="B999" s="2" t="s">
        <v>3898</v>
      </c>
      <c r="C999" s="2" t="s">
        <v>4043</v>
      </c>
      <c r="D999" s="2" t="s">
        <v>3028</v>
      </c>
      <c r="E999" s="2" t="s">
        <v>3046</v>
      </c>
      <c r="F999" s="2">
        <v>111</v>
      </c>
      <c r="G999" s="2">
        <v>41</v>
      </c>
      <c r="H999" s="2" t="s">
        <v>4061</v>
      </c>
      <c r="I999" s="6">
        <f>VLOOKUP(A999, sales!A:F, 6,FALSE)</f>
        <v>93</v>
      </c>
      <c r="J999" s="7">
        <f>VLOOKUP(A999, sales!A:F, 1,FALSE)</f>
        <v>997</v>
      </c>
      <c r="K999" s="7">
        <f>VLOOKUP(A999, sales!A:F, 2,FALSE)</f>
        <v>204</v>
      </c>
      <c r="L999" s="7">
        <f>VLOOKUP(A999, sales!A:F, 3,FALSE)</f>
        <v>649</v>
      </c>
      <c r="M999" s="7">
        <f>VLOOKUP(A999, sales!A:F, 4,FALSE)</f>
        <v>93</v>
      </c>
      <c r="N999" s="7">
        <f>VLOOKUP(A999, sales!A:F, 5,FALSE)</f>
        <v>1</v>
      </c>
      <c r="O999" s="5">
        <f>VLOOKUP(K999, orders!A:I, 1,FALSE)</f>
        <v>204</v>
      </c>
      <c r="P999" s="7">
        <f>VLOOKUP(K999, orders!A:I, 2,FALSE)</f>
        <v>568</v>
      </c>
      <c r="Q999" s="7">
        <f>VLOOKUP(K999, orders!A:I, 3,FALSE)</f>
        <v>35005</v>
      </c>
      <c r="R999" s="10">
        <f>VLOOKUP(K999, orders!A:I, 4,FALSE)</f>
        <v>44469</v>
      </c>
      <c r="S999" s="11">
        <f>VLOOKUP(K999, orders!A:I, 5,FALSE)</f>
        <v>44479</v>
      </c>
      <c r="T999" s="7" t="str">
        <f>VLOOKUP(K999, orders!A:I, 6,FALSE)</f>
        <v>Bigender</v>
      </c>
      <c r="U999" s="7">
        <f>VLOOKUP(K999, orders!A:I, 7,FALSE)</f>
        <v>64</v>
      </c>
      <c r="V999" s="7" t="str">
        <f>VLOOKUP(K999, orders!A:I, 8,FALSE)</f>
        <v>Tasmania</v>
      </c>
      <c r="W999" s="5">
        <f>VLOOKUP(P999, customers!A:D, 1, FALSE)</f>
        <v>568</v>
      </c>
      <c r="X999" s="7" t="str">
        <f>VLOOKUP(P999, customers!A:D, 2, FALSE)</f>
        <v>Gallard Mangan</v>
      </c>
      <c r="Y999" s="7"/>
    </row>
    <row r="1000" spans="1:25">
      <c r="A1000" s="2">
        <v>998</v>
      </c>
      <c r="B1000" s="2" t="s">
        <v>3898</v>
      </c>
      <c r="C1000" s="2" t="s">
        <v>4043</v>
      </c>
      <c r="D1000" s="2" t="s">
        <v>3030</v>
      </c>
      <c r="E1000" s="2" t="s">
        <v>3046</v>
      </c>
      <c r="F1000" s="2">
        <v>111</v>
      </c>
      <c r="G1000" s="2">
        <v>42</v>
      </c>
      <c r="H1000" s="2" t="s">
        <v>4062</v>
      </c>
      <c r="I1000" s="6">
        <f>VLOOKUP(A1000, sales!A:F, 6,FALSE)</f>
        <v>236</v>
      </c>
      <c r="J1000" s="7">
        <f>VLOOKUP(A1000, sales!A:F, 1,FALSE)</f>
        <v>998</v>
      </c>
      <c r="K1000" s="7">
        <f>VLOOKUP(A1000, sales!A:F, 2,FALSE)</f>
        <v>204</v>
      </c>
      <c r="L1000" s="7">
        <f>VLOOKUP(A1000, sales!A:F, 3,FALSE)</f>
        <v>484</v>
      </c>
      <c r="M1000" s="7">
        <f>VLOOKUP(A1000, sales!A:F, 4,FALSE)</f>
        <v>118</v>
      </c>
      <c r="N1000" s="7">
        <f>VLOOKUP(A1000, sales!A:F, 5,FALSE)</f>
        <v>2</v>
      </c>
      <c r="O1000" s="5">
        <f>VLOOKUP(K1000, orders!A:I, 1,FALSE)</f>
        <v>204</v>
      </c>
      <c r="P1000" s="7">
        <f>VLOOKUP(K1000, orders!A:I, 2,FALSE)</f>
        <v>568</v>
      </c>
      <c r="Q1000" s="7">
        <f>VLOOKUP(K1000, orders!A:I, 3,FALSE)</f>
        <v>35005</v>
      </c>
      <c r="R1000" s="10">
        <f>VLOOKUP(K1000, orders!A:I, 4,FALSE)</f>
        <v>44469</v>
      </c>
      <c r="S1000" s="11">
        <f>VLOOKUP(K1000, orders!A:I, 5,FALSE)</f>
        <v>44479</v>
      </c>
      <c r="T1000" s="7" t="str">
        <f>VLOOKUP(K1000, orders!A:I, 6,FALSE)</f>
        <v>Bigender</v>
      </c>
      <c r="U1000" s="7">
        <f>VLOOKUP(K1000, orders!A:I, 7,FALSE)</f>
        <v>64</v>
      </c>
      <c r="V1000" s="7" t="str">
        <f>VLOOKUP(K1000, orders!A:I, 8,FALSE)</f>
        <v>Tasmania</v>
      </c>
      <c r="W1000" s="5">
        <f>VLOOKUP(P1000, customers!A:D, 1, FALSE)</f>
        <v>568</v>
      </c>
      <c r="X1000" s="7" t="str">
        <f>VLOOKUP(P1000, customers!A:D, 2, FALSE)</f>
        <v>Gallard Mangan</v>
      </c>
      <c r="Y1000" s="7"/>
    </row>
    <row r="1001" spans="1:25">
      <c r="A1001" s="2">
        <v>999</v>
      </c>
      <c r="B1001" s="2" t="s">
        <v>3898</v>
      </c>
      <c r="C1001" s="2" t="s">
        <v>4043</v>
      </c>
      <c r="D1001" s="2" t="s">
        <v>3032</v>
      </c>
      <c r="E1001" s="2" t="s">
        <v>3046</v>
      </c>
      <c r="F1001" s="2">
        <v>111</v>
      </c>
      <c r="G1001" s="2">
        <v>48</v>
      </c>
      <c r="H1001" s="2" t="s">
        <v>4063</v>
      </c>
      <c r="I1001" s="6">
        <f>VLOOKUP(A1001, sales!A:F, 6,FALSE)</f>
        <v>204</v>
      </c>
      <c r="J1001" s="7">
        <f>VLOOKUP(A1001, sales!A:F, 1,FALSE)</f>
        <v>999</v>
      </c>
      <c r="K1001" s="7">
        <f>VLOOKUP(A1001, sales!A:F, 2,FALSE)</f>
        <v>205</v>
      </c>
      <c r="L1001" s="7">
        <f>VLOOKUP(A1001, sales!A:F, 3,FALSE)</f>
        <v>502</v>
      </c>
      <c r="M1001" s="7">
        <f>VLOOKUP(A1001, sales!A:F, 4,FALSE)</f>
        <v>102</v>
      </c>
      <c r="N1001" s="7">
        <f>VLOOKUP(A1001, sales!A:F, 5,FALSE)</f>
        <v>2</v>
      </c>
      <c r="O1001" s="5">
        <f>VLOOKUP(K1001, orders!A:I, 1,FALSE)</f>
        <v>205</v>
      </c>
      <c r="P1001" s="7">
        <f>VLOOKUP(K1001, orders!A:I, 2,FALSE)</f>
        <v>267</v>
      </c>
      <c r="Q1001" s="7">
        <f>VLOOKUP(K1001, orders!A:I, 3,FALSE)</f>
        <v>23779</v>
      </c>
      <c r="R1001" s="10">
        <f>VLOOKUP(K1001, orders!A:I, 4,FALSE)</f>
        <v>44230</v>
      </c>
      <c r="S1001" s="11">
        <f>VLOOKUP(K1001, orders!A:I, 5,FALSE)</f>
        <v>44231</v>
      </c>
      <c r="T1001" s="7" t="str">
        <f>VLOOKUP(K1001, orders!A:I, 6,FALSE)</f>
        <v>Bigender</v>
      </c>
      <c r="U1001" s="7">
        <f>VLOOKUP(K1001, orders!A:I, 7,FALSE)</f>
        <v>45</v>
      </c>
      <c r="V1001" s="7" t="str">
        <f>VLOOKUP(K1001, orders!A:I, 8,FALSE)</f>
        <v>Western Australia</v>
      </c>
      <c r="W1001" s="5">
        <f>VLOOKUP(P1001, customers!A:D, 1, FALSE)</f>
        <v>267</v>
      </c>
      <c r="X1001" s="7" t="str">
        <f>VLOOKUP(P1001, customers!A:D, 2, FALSE)</f>
        <v>Lionel Mansel</v>
      </c>
      <c r="Y1001" s="7"/>
    </row>
    <row r="1002" spans="1:25">
      <c r="A1002" s="2">
        <v>1000</v>
      </c>
      <c r="B1002" s="2" t="s">
        <v>3898</v>
      </c>
      <c r="C1002" s="2" t="s">
        <v>4043</v>
      </c>
      <c r="D1002" s="2" t="s">
        <v>3023</v>
      </c>
      <c r="E1002" s="2" t="s">
        <v>3052</v>
      </c>
      <c r="F1002" s="2">
        <v>111</v>
      </c>
      <c r="G1002" s="2">
        <v>58</v>
      </c>
      <c r="H1002" s="2" t="s">
        <v>4064</v>
      </c>
      <c r="I1002" s="6">
        <f>VLOOKUP(A1002, sales!A:F, 6,FALSE)</f>
        <v>204</v>
      </c>
      <c r="J1002" s="7">
        <f>VLOOKUP(A1002, sales!A:F, 1,FALSE)</f>
        <v>1000</v>
      </c>
      <c r="K1002" s="7">
        <f>VLOOKUP(A1002, sales!A:F, 2,FALSE)</f>
        <v>205</v>
      </c>
      <c r="L1002" s="7">
        <f>VLOOKUP(A1002, sales!A:F, 3,FALSE)</f>
        <v>506</v>
      </c>
      <c r="M1002" s="7">
        <f>VLOOKUP(A1002, sales!A:F, 4,FALSE)</f>
        <v>102</v>
      </c>
      <c r="N1002" s="7">
        <f>VLOOKUP(A1002, sales!A:F, 5,FALSE)</f>
        <v>2</v>
      </c>
      <c r="O1002" s="5">
        <f>VLOOKUP(K1002, orders!A:I, 1,FALSE)</f>
        <v>205</v>
      </c>
      <c r="P1002" s="7">
        <f>VLOOKUP(K1002, orders!A:I, 2,FALSE)</f>
        <v>267</v>
      </c>
      <c r="Q1002" s="7">
        <f>VLOOKUP(K1002, orders!A:I, 3,FALSE)</f>
        <v>23779</v>
      </c>
      <c r="R1002" s="10">
        <f>VLOOKUP(K1002, orders!A:I, 4,FALSE)</f>
        <v>44230</v>
      </c>
      <c r="S1002" s="11">
        <f>VLOOKUP(K1002, orders!A:I, 5,FALSE)</f>
        <v>44231</v>
      </c>
      <c r="T1002" s="7" t="str">
        <f>VLOOKUP(K1002, orders!A:I, 6,FALSE)</f>
        <v>Bigender</v>
      </c>
      <c r="U1002" s="7">
        <f>VLOOKUP(K1002, orders!A:I, 7,FALSE)</f>
        <v>45</v>
      </c>
      <c r="V1002" s="7" t="str">
        <f>VLOOKUP(K1002, orders!A:I, 8,FALSE)</f>
        <v>Western Australia</v>
      </c>
      <c r="W1002" s="5">
        <f>VLOOKUP(P1002, customers!A:D, 1, FALSE)</f>
        <v>267</v>
      </c>
      <c r="X1002" s="7" t="str">
        <f>VLOOKUP(P1002, customers!A:D, 2, FALSE)</f>
        <v>Lionel Mansel</v>
      </c>
      <c r="Y1002" s="7"/>
    </row>
    <row r="1003" spans="1:25">
      <c r="A1003" s="2">
        <v>1001</v>
      </c>
      <c r="B1003" s="2" t="s">
        <v>3898</v>
      </c>
      <c r="C1003" s="2" t="s">
        <v>4043</v>
      </c>
      <c r="D1003" s="2" t="s">
        <v>3026</v>
      </c>
      <c r="E1003" s="2" t="s">
        <v>3052</v>
      </c>
      <c r="F1003" s="2">
        <v>111</v>
      </c>
      <c r="G1003" s="2">
        <v>55</v>
      </c>
      <c r="H1003" s="2" t="s">
        <v>4065</v>
      </c>
      <c r="I1003" s="6">
        <f>VLOOKUP(A1003, sales!A:F, 6,FALSE)</f>
        <v>106</v>
      </c>
      <c r="J1003" s="7">
        <f>VLOOKUP(A1003, sales!A:F, 1,FALSE)</f>
        <v>1001</v>
      </c>
      <c r="K1003" s="7">
        <f>VLOOKUP(A1003, sales!A:F, 2,FALSE)</f>
        <v>205</v>
      </c>
      <c r="L1003" s="7">
        <f>VLOOKUP(A1003, sales!A:F, 3,FALSE)</f>
        <v>230</v>
      </c>
      <c r="M1003" s="7">
        <f>VLOOKUP(A1003, sales!A:F, 4,FALSE)</f>
        <v>106</v>
      </c>
      <c r="N1003" s="7">
        <f>VLOOKUP(A1003, sales!A:F, 5,FALSE)</f>
        <v>1</v>
      </c>
      <c r="O1003" s="5">
        <f>VLOOKUP(K1003, orders!A:I, 1,FALSE)</f>
        <v>205</v>
      </c>
      <c r="P1003" s="7">
        <f>VLOOKUP(K1003, orders!A:I, 2,FALSE)</f>
        <v>267</v>
      </c>
      <c r="Q1003" s="7">
        <f>VLOOKUP(K1003, orders!A:I, 3,FALSE)</f>
        <v>23779</v>
      </c>
      <c r="R1003" s="10">
        <f>VLOOKUP(K1003, orders!A:I, 4,FALSE)</f>
        <v>44230</v>
      </c>
      <c r="S1003" s="11">
        <f>VLOOKUP(K1003, orders!A:I, 5,FALSE)</f>
        <v>44231</v>
      </c>
      <c r="T1003" s="7" t="str">
        <f>VLOOKUP(K1003, orders!A:I, 6,FALSE)</f>
        <v>Bigender</v>
      </c>
      <c r="U1003" s="7">
        <f>VLOOKUP(K1003, orders!A:I, 7,FALSE)</f>
        <v>45</v>
      </c>
      <c r="V1003" s="7" t="str">
        <f>VLOOKUP(K1003, orders!A:I, 8,FALSE)</f>
        <v>Western Australia</v>
      </c>
      <c r="W1003" s="5">
        <f>VLOOKUP(P1003, customers!A:D, 1, FALSE)</f>
        <v>267</v>
      </c>
      <c r="X1003" s="7" t="str">
        <f>VLOOKUP(P1003, customers!A:D, 2, FALSE)</f>
        <v>Lionel Mansel</v>
      </c>
      <c r="Y1003" s="7"/>
    </row>
    <row r="1004" spans="1:25">
      <c r="A1004" s="2">
        <v>1002</v>
      </c>
      <c r="B1004" s="2" t="s">
        <v>3898</v>
      </c>
      <c r="C1004" s="2" t="s">
        <v>4043</v>
      </c>
      <c r="D1004" s="2" t="s">
        <v>3028</v>
      </c>
      <c r="E1004" s="2" t="s">
        <v>3052</v>
      </c>
      <c r="F1004" s="2">
        <v>111</v>
      </c>
      <c r="G1004" s="2">
        <v>52</v>
      </c>
      <c r="H1004" s="2" t="s">
        <v>4066</v>
      </c>
      <c r="I1004" s="6">
        <f>VLOOKUP(A1004, sales!A:F, 6,FALSE)</f>
        <v>95</v>
      </c>
      <c r="J1004" s="7">
        <f>VLOOKUP(A1004, sales!A:F, 1,FALSE)</f>
        <v>1002</v>
      </c>
      <c r="K1004" s="7">
        <f>VLOOKUP(A1004, sales!A:F, 2,FALSE)</f>
        <v>206</v>
      </c>
      <c r="L1004" s="7">
        <f>VLOOKUP(A1004, sales!A:F, 3,FALSE)</f>
        <v>249</v>
      </c>
      <c r="M1004" s="7">
        <f>VLOOKUP(A1004, sales!A:F, 4,FALSE)</f>
        <v>95</v>
      </c>
      <c r="N1004" s="7">
        <f>VLOOKUP(A1004, sales!A:F, 5,FALSE)</f>
        <v>1</v>
      </c>
      <c r="O1004" s="5">
        <f>VLOOKUP(K1004, orders!A:I, 1,FALSE)</f>
        <v>206</v>
      </c>
      <c r="P1004" s="7">
        <f>VLOOKUP(K1004, orders!A:I, 2,FALSE)</f>
        <v>654</v>
      </c>
      <c r="Q1004" s="7">
        <f>VLOOKUP(K1004, orders!A:I, 3,FALSE)</f>
        <v>24189</v>
      </c>
      <c r="R1004" s="10">
        <f>VLOOKUP(K1004, orders!A:I, 4,FALSE)</f>
        <v>44348</v>
      </c>
      <c r="S1004" s="11">
        <f>VLOOKUP(K1004, orders!A:I, 5,FALSE)</f>
        <v>44363</v>
      </c>
      <c r="T1004" s="7" t="str">
        <f>VLOOKUP(K1004, orders!A:I, 6,FALSE)</f>
        <v>Female</v>
      </c>
      <c r="U1004" s="7">
        <f>VLOOKUP(K1004, orders!A:I, 7,FALSE)</f>
        <v>42</v>
      </c>
      <c r="V1004" s="7" t="str">
        <f>VLOOKUP(K1004, orders!A:I, 8,FALSE)</f>
        <v>Victoria</v>
      </c>
      <c r="W1004" s="5">
        <f>VLOOKUP(P1004, customers!A:D, 1, FALSE)</f>
        <v>654</v>
      </c>
      <c r="X1004" s="7" t="str">
        <f>VLOOKUP(P1004, customers!A:D, 2, FALSE)</f>
        <v>Gareth Bindon</v>
      </c>
      <c r="Y1004" s="7"/>
    </row>
    <row r="1005" spans="1:25">
      <c r="A1005" s="2">
        <v>1003</v>
      </c>
      <c r="B1005" s="2" t="s">
        <v>3898</v>
      </c>
      <c r="C1005" s="2" t="s">
        <v>4043</v>
      </c>
      <c r="D1005" s="2" t="s">
        <v>3030</v>
      </c>
      <c r="E1005" s="2" t="s">
        <v>3052</v>
      </c>
      <c r="F1005" s="2">
        <v>111</v>
      </c>
      <c r="G1005" s="2">
        <v>79</v>
      </c>
      <c r="H1005" s="2" t="s">
        <v>4067</v>
      </c>
      <c r="I1005" s="6">
        <f>VLOOKUP(A1005, sales!A:F, 6,FALSE)</f>
        <v>312</v>
      </c>
      <c r="J1005" s="7">
        <f>VLOOKUP(A1005, sales!A:F, 1,FALSE)</f>
        <v>1003</v>
      </c>
      <c r="K1005" s="7">
        <f>VLOOKUP(A1005, sales!A:F, 2,FALSE)</f>
        <v>206</v>
      </c>
      <c r="L1005" s="7">
        <f>VLOOKUP(A1005, sales!A:F, 3,FALSE)</f>
        <v>66</v>
      </c>
      <c r="M1005" s="7">
        <f>VLOOKUP(A1005, sales!A:F, 4,FALSE)</f>
        <v>104</v>
      </c>
      <c r="N1005" s="7">
        <f>VLOOKUP(A1005, sales!A:F, 5,FALSE)</f>
        <v>3</v>
      </c>
      <c r="O1005" s="5">
        <f>VLOOKUP(K1005, orders!A:I, 1,FALSE)</f>
        <v>206</v>
      </c>
      <c r="P1005" s="7">
        <f>VLOOKUP(K1005, orders!A:I, 2,FALSE)</f>
        <v>654</v>
      </c>
      <c r="Q1005" s="7">
        <f>VLOOKUP(K1005, orders!A:I, 3,FALSE)</f>
        <v>24189</v>
      </c>
      <c r="R1005" s="10">
        <f>VLOOKUP(K1005, orders!A:I, 4,FALSE)</f>
        <v>44348</v>
      </c>
      <c r="S1005" s="11">
        <f>VLOOKUP(K1005, orders!A:I, 5,FALSE)</f>
        <v>44363</v>
      </c>
      <c r="T1005" s="7" t="str">
        <f>VLOOKUP(K1005, orders!A:I, 6,FALSE)</f>
        <v>Female</v>
      </c>
      <c r="U1005" s="7">
        <f>VLOOKUP(K1005, orders!A:I, 7,FALSE)</f>
        <v>42</v>
      </c>
      <c r="V1005" s="7" t="str">
        <f>VLOOKUP(K1005, orders!A:I, 8,FALSE)</f>
        <v>Victoria</v>
      </c>
      <c r="W1005" s="5">
        <f>VLOOKUP(P1005, customers!A:D, 1, FALSE)</f>
        <v>654</v>
      </c>
      <c r="X1005" s="7" t="str">
        <f>VLOOKUP(P1005, customers!A:D, 2, FALSE)</f>
        <v>Gareth Bindon</v>
      </c>
      <c r="Y1005" s="7"/>
    </row>
    <row r="1006" spans="1:25">
      <c r="A1006" s="2">
        <v>1004</v>
      </c>
      <c r="B1006" s="2" t="s">
        <v>3898</v>
      </c>
      <c r="C1006" s="2" t="s">
        <v>4043</v>
      </c>
      <c r="D1006" s="2" t="s">
        <v>3032</v>
      </c>
      <c r="E1006" s="2" t="s">
        <v>3052</v>
      </c>
      <c r="F1006" s="2">
        <v>111</v>
      </c>
      <c r="G1006" s="2">
        <v>41</v>
      </c>
      <c r="H1006" s="2" t="s">
        <v>4068</v>
      </c>
      <c r="I1006" s="6">
        <f>VLOOKUP(A1006, sales!A:F, 6,FALSE)</f>
        <v>218</v>
      </c>
      <c r="J1006" s="7">
        <f>VLOOKUP(A1006, sales!A:F, 1,FALSE)</f>
        <v>1004</v>
      </c>
      <c r="K1006" s="7">
        <f>VLOOKUP(A1006, sales!A:F, 2,FALSE)</f>
        <v>206</v>
      </c>
      <c r="L1006" s="7">
        <f>VLOOKUP(A1006, sales!A:F, 3,FALSE)</f>
        <v>340</v>
      </c>
      <c r="M1006" s="7">
        <f>VLOOKUP(A1006, sales!A:F, 4,FALSE)</f>
        <v>109</v>
      </c>
      <c r="N1006" s="7">
        <f>VLOOKUP(A1006, sales!A:F, 5,FALSE)</f>
        <v>2</v>
      </c>
      <c r="O1006" s="5">
        <f>VLOOKUP(K1006, orders!A:I, 1,FALSE)</f>
        <v>206</v>
      </c>
      <c r="P1006" s="7">
        <f>VLOOKUP(K1006, orders!A:I, 2,FALSE)</f>
        <v>654</v>
      </c>
      <c r="Q1006" s="7">
        <f>VLOOKUP(K1006, orders!A:I, 3,FALSE)</f>
        <v>24189</v>
      </c>
      <c r="R1006" s="10">
        <f>VLOOKUP(K1006, orders!A:I, 4,FALSE)</f>
        <v>44348</v>
      </c>
      <c r="S1006" s="11">
        <f>VLOOKUP(K1006, orders!A:I, 5,FALSE)</f>
        <v>44363</v>
      </c>
      <c r="T1006" s="7" t="str">
        <f>VLOOKUP(K1006, orders!A:I, 6,FALSE)</f>
        <v>Female</v>
      </c>
      <c r="U1006" s="7">
        <f>VLOOKUP(K1006, orders!A:I, 7,FALSE)</f>
        <v>42</v>
      </c>
      <c r="V1006" s="7" t="str">
        <f>VLOOKUP(K1006, orders!A:I, 8,FALSE)</f>
        <v>Victoria</v>
      </c>
      <c r="W1006" s="5">
        <f>VLOOKUP(P1006, customers!A:D, 1, FALSE)</f>
        <v>654</v>
      </c>
      <c r="X1006" s="7" t="str">
        <f>VLOOKUP(P1006, customers!A:D, 2, FALSE)</f>
        <v>Gareth Bindon</v>
      </c>
      <c r="Y1006" s="7"/>
    </row>
    <row r="1007" spans="1:25">
      <c r="A1007" s="2">
        <v>1005</v>
      </c>
      <c r="B1007" s="2" t="s">
        <v>3898</v>
      </c>
      <c r="C1007" s="2" t="s">
        <v>4043</v>
      </c>
      <c r="D1007" s="2" t="s">
        <v>3023</v>
      </c>
      <c r="E1007" s="2" t="s">
        <v>3058</v>
      </c>
      <c r="F1007" s="2">
        <v>111</v>
      </c>
      <c r="G1007" s="2">
        <v>43</v>
      </c>
      <c r="H1007" s="2" t="s">
        <v>4069</v>
      </c>
      <c r="I1007" s="6">
        <f>VLOOKUP(A1007, sales!A:F, 6,FALSE)</f>
        <v>196</v>
      </c>
      <c r="J1007" s="7">
        <f>VLOOKUP(A1007, sales!A:F, 1,FALSE)</f>
        <v>1005</v>
      </c>
      <c r="K1007" s="7">
        <f>VLOOKUP(A1007, sales!A:F, 2,FALSE)</f>
        <v>206</v>
      </c>
      <c r="L1007" s="7">
        <f>VLOOKUP(A1007, sales!A:F, 3,FALSE)</f>
        <v>541</v>
      </c>
      <c r="M1007" s="7">
        <f>VLOOKUP(A1007, sales!A:F, 4,FALSE)</f>
        <v>98</v>
      </c>
      <c r="N1007" s="7">
        <f>VLOOKUP(A1007, sales!A:F, 5,FALSE)</f>
        <v>2</v>
      </c>
      <c r="O1007" s="5">
        <f>VLOOKUP(K1007, orders!A:I, 1,FALSE)</f>
        <v>206</v>
      </c>
      <c r="P1007" s="7">
        <f>VLOOKUP(K1007, orders!A:I, 2,FALSE)</f>
        <v>654</v>
      </c>
      <c r="Q1007" s="7">
        <f>VLOOKUP(K1007, orders!A:I, 3,FALSE)</f>
        <v>24189</v>
      </c>
      <c r="R1007" s="10">
        <f>VLOOKUP(K1007, orders!A:I, 4,FALSE)</f>
        <v>44348</v>
      </c>
      <c r="S1007" s="11">
        <f>VLOOKUP(K1007, orders!A:I, 5,FALSE)</f>
        <v>44363</v>
      </c>
      <c r="T1007" s="7" t="str">
        <f>VLOOKUP(K1007, orders!A:I, 6,FALSE)</f>
        <v>Female</v>
      </c>
      <c r="U1007" s="7">
        <f>VLOOKUP(K1007, orders!A:I, 7,FALSE)</f>
        <v>42</v>
      </c>
      <c r="V1007" s="7" t="str">
        <f>VLOOKUP(K1007, orders!A:I, 8,FALSE)</f>
        <v>Victoria</v>
      </c>
      <c r="W1007" s="5">
        <f>VLOOKUP(P1007, customers!A:D, 1, FALSE)</f>
        <v>654</v>
      </c>
      <c r="X1007" s="7" t="str">
        <f>VLOOKUP(P1007, customers!A:D, 2, FALSE)</f>
        <v>Gareth Bindon</v>
      </c>
      <c r="Y1007" s="7"/>
    </row>
    <row r="1008" spans="1:25">
      <c r="A1008" s="2">
        <v>1006</v>
      </c>
      <c r="B1008" s="2" t="s">
        <v>3898</v>
      </c>
      <c r="C1008" s="2" t="s">
        <v>4043</v>
      </c>
      <c r="D1008" s="2" t="s">
        <v>3026</v>
      </c>
      <c r="E1008" s="2" t="s">
        <v>3058</v>
      </c>
      <c r="F1008" s="2">
        <v>111</v>
      </c>
      <c r="G1008" s="2">
        <v>45</v>
      </c>
      <c r="H1008" s="2" t="s">
        <v>4070</v>
      </c>
      <c r="I1008" s="6">
        <f>VLOOKUP(A1008, sales!A:F, 6,FALSE)</f>
        <v>96</v>
      </c>
      <c r="J1008" s="7">
        <f>VLOOKUP(A1008, sales!A:F, 1,FALSE)</f>
        <v>1006</v>
      </c>
      <c r="K1008" s="7">
        <f>VLOOKUP(A1008, sales!A:F, 2,FALSE)</f>
        <v>206</v>
      </c>
      <c r="L1008" s="7">
        <f>VLOOKUP(A1008, sales!A:F, 3,FALSE)</f>
        <v>912</v>
      </c>
      <c r="M1008" s="7">
        <f>VLOOKUP(A1008, sales!A:F, 4,FALSE)</f>
        <v>96</v>
      </c>
      <c r="N1008" s="7">
        <f>VLOOKUP(A1008, sales!A:F, 5,FALSE)</f>
        <v>1</v>
      </c>
      <c r="O1008" s="5">
        <f>VLOOKUP(K1008, orders!A:I, 1,FALSE)</f>
        <v>206</v>
      </c>
      <c r="P1008" s="7">
        <f>VLOOKUP(K1008, orders!A:I, 2,FALSE)</f>
        <v>654</v>
      </c>
      <c r="Q1008" s="7">
        <f>VLOOKUP(K1008, orders!A:I, 3,FALSE)</f>
        <v>24189</v>
      </c>
      <c r="R1008" s="10">
        <f>VLOOKUP(K1008, orders!A:I, 4,FALSE)</f>
        <v>44348</v>
      </c>
      <c r="S1008" s="11">
        <f>VLOOKUP(K1008, orders!A:I, 5,FALSE)</f>
        <v>44363</v>
      </c>
      <c r="T1008" s="7" t="str">
        <f>VLOOKUP(K1008, orders!A:I, 6,FALSE)</f>
        <v>Female</v>
      </c>
      <c r="U1008" s="7">
        <f>VLOOKUP(K1008, orders!A:I, 7,FALSE)</f>
        <v>42</v>
      </c>
      <c r="V1008" s="7" t="str">
        <f>VLOOKUP(K1008, orders!A:I, 8,FALSE)</f>
        <v>Victoria</v>
      </c>
      <c r="W1008" s="5">
        <f>VLOOKUP(P1008, customers!A:D, 1, FALSE)</f>
        <v>654</v>
      </c>
      <c r="X1008" s="7" t="str">
        <f>VLOOKUP(P1008, customers!A:D, 2, FALSE)</f>
        <v>Gareth Bindon</v>
      </c>
      <c r="Y1008" s="7"/>
    </row>
    <row r="1009" spans="1:25">
      <c r="A1009" s="2">
        <v>1007</v>
      </c>
      <c r="B1009" s="2" t="s">
        <v>3898</v>
      </c>
      <c r="C1009" s="2" t="s">
        <v>4043</v>
      </c>
      <c r="D1009" s="2" t="s">
        <v>3028</v>
      </c>
      <c r="E1009" s="2" t="s">
        <v>3058</v>
      </c>
      <c r="F1009" s="2">
        <v>111</v>
      </c>
      <c r="G1009" s="2">
        <v>56</v>
      </c>
      <c r="H1009" s="2" t="s">
        <v>4071</v>
      </c>
      <c r="I1009" s="6">
        <f>VLOOKUP(A1009, sales!A:F, 6,FALSE)</f>
        <v>294</v>
      </c>
      <c r="J1009" s="7">
        <f>VLOOKUP(A1009, sales!A:F, 1,FALSE)</f>
        <v>1007</v>
      </c>
      <c r="K1009" s="7">
        <f>VLOOKUP(A1009, sales!A:F, 2,FALSE)</f>
        <v>206</v>
      </c>
      <c r="L1009" s="7">
        <f>VLOOKUP(A1009, sales!A:F, 3,FALSE)</f>
        <v>553</v>
      </c>
      <c r="M1009" s="7">
        <f>VLOOKUP(A1009, sales!A:F, 4,FALSE)</f>
        <v>98</v>
      </c>
      <c r="N1009" s="7">
        <f>VLOOKUP(A1009, sales!A:F, 5,FALSE)</f>
        <v>3</v>
      </c>
      <c r="O1009" s="5">
        <f>VLOOKUP(K1009, orders!A:I, 1,FALSE)</f>
        <v>206</v>
      </c>
      <c r="P1009" s="7">
        <f>VLOOKUP(K1009, orders!A:I, 2,FALSE)</f>
        <v>654</v>
      </c>
      <c r="Q1009" s="7">
        <f>VLOOKUP(K1009, orders!A:I, 3,FALSE)</f>
        <v>24189</v>
      </c>
      <c r="R1009" s="10">
        <f>VLOOKUP(K1009, orders!A:I, 4,FALSE)</f>
        <v>44348</v>
      </c>
      <c r="S1009" s="11">
        <f>VLOOKUP(K1009, orders!A:I, 5,FALSE)</f>
        <v>44363</v>
      </c>
      <c r="T1009" s="7" t="str">
        <f>VLOOKUP(K1009, orders!A:I, 6,FALSE)</f>
        <v>Female</v>
      </c>
      <c r="U1009" s="7">
        <f>VLOOKUP(K1009, orders!A:I, 7,FALSE)</f>
        <v>42</v>
      </c>
      <c r="V1009" s="7" t="str">
        <f>VLOOKUP(K1009, orders!A:I, 8,FALSE)</f>
        <v>Victoria</v>
      </c>
      <c r="W1009" s="5">
        <f>VLOOKUP(P1009, customers!A:D, 1, FALSE)</f>
        <v>654</v>
      </c>
      <c r="X1009" s="7" t="str">
        <f>VLOOKUP(P1009, customers!A:D, 2, FALSE)</f>
        <v>Gareth Bindon</v>
      </c>
      <c r="Y1009" s="7"/>
    </row>
    <row r="1010" spans="1:25">
      <c r="A1010" s="2">
        <v>1008</v>
      </c>
      <c r="B1010" s="2" t="s">
        <v>3898</v>
      </c>
      <c r="C1010" s="2" t="s">
        <v>4043</v>
      </c>
      <c r="D1010" s="2" t="s">
        <v>3030</v>
      </c>
      <c r="E1010" s="2" t="s">
        <v>3058</v>
      </c>
      <c r="F1010" s="2">
        <v>111</v>
      </c>
      <c r="G1010" s="2">
        <v>41</v>
      </c>
      <c r="H1010" s="2" t="s">
        <v>4072</v>
      </c>
      <c r="I1010" s="6">
        <f>VLOOKUP(A1010, sales!A:F, 6,FALSE)</f>
        <v>119</v>
      </c>
      <c r="J1010" s="7">
        <f>VLOOKUP(A1010, sales!A:F, 1,FALSE)</f>
        <v>1008</v>
      </c>
      <c r="K1010" s="7">
        <f>VLOOKUP(A1010, sales!A:F, 2,FALSE)</f>
        <v>207</v>
      </c>
      <c r="L1010" s="7">
        <f>VLOOKUP(A1010, sales!A:F, 3,FALSE)</f>
        <v>403</v>
      </c>
      <c r="M1010" s="7">
        <f>VLOOKUP(A1010, sales!A:F, 4,FALSE)</f>
        <v>119</v>
      </c>
      <c r="N1010" s="7">
        <f>VLOOKUP(A1010, sales!A:F, 5,FALSE)</f>
        <v>1</v>
      </c>
      <c r="O1010" s="5">
        <f>VLOOKUP(K1010, orders!A:I, 1,FALSE)</f>
        <v>207</v>
      </c>
      <c r="P1010" s="7">
        <f>VLOOKUP(K1010, orders!A:I, 2,FALSE)</f>
        <v>644</v>
      </c>
      <c r="Q1010" s="7">
        <f>VLOOKUP(K1010, orders!A:I, 3,FALSE)</f>
        <v>57755</v>
      </c>
      <c r="R1010" s="10">
        <f>VLOOKUP(K1010, orders!A:I, 4,FALSE)</f>
        <v>44464</v>
      </c>
      <c r="S1010" s="11">
        <f>VLOOKUP(K1010, orders!A:I, 5,FALSE)</f>
        <v>44467</v>
      </c>
      <c r="T1010" s="7" t="str">
        <f>VLOOKUP(K1010, orders!A:I, 6,FALSE)</f>
        <v>Polygender</v>
      </c>
      <c r="U1010" s="7">
        <f>VLOOKUP(K1010, orders!A:I, 7,FALSE)</f>
        <v>46</v>
      </c>
      <c r="V1010" s="7" t="str">
        <f>VLOOKUP(K1010, orders!A:I, 8,FALSE)</f>
        <v>Western Australia</v>
      </c>
      <c r="W1010" s="5">
        <f>VLOOKUP(P1010, customers!A:D, 1, FALSE)</f>
        <v>644</v>
      </c>
      <c r="X1010" s="7" t="str">
        <f>VLOOKUP(P1010, customers!A:D, 2, FALSE)</f>
        <v>Ashlie Godwyn</v>
      </c>
      <c r="Y1010" s="7"/>
    </row>
    <row r="1011" spans="1:25">
      <c r="A1011" s="2">
        <v>1009</v>
      </c>
      <c r="B1011" s="2" t="s">
        <v>3898</v>
      </c>
      <c r="C1011" s="2" t="s">
        <v>4043</v>
      </c>
      <c r="D1011" s="2" t="s">
        <v>3032</v>
      </c>
      <c r="E1011" s="2" t="s">
        <v>3058</v>
      </c>
      <c r="F1011" s="2">
        <v>111</v>
      </c>
      <c r="G1011" s="2">
        <v>51</v>
      </c>
      <c r="H1011" s="2" t="s">
        <v>4073</v>
      </c>
      <c r="I1011" s="6">
        <f>VLOOKUP(A1011, sales!A:F, 6,FALSE)</f>
        <v>327</v>
      </c>
      <c r="J1011" s="7">
        <f>VLOOKUP(A1011, sales!A:F, 1,FALSE)</f>
        <v>1009</v>
      </c>
      <c r="K1011" s="7">
        <f>VLOOKUP(A1011, sales!A:F, 2,FALSE)</f>
        <v>207</v>
      </c>
      <c r="L1011" s="7">
        <f>VLOOKUP(A1011, sales!A:F, 3,FALSE)</f>
        <v>327</v>
      </c>
      <c r="M1011" s="7">
        <f>VLOOKUP(A1011, sales!A:F, 4,FALSE)</f>
        <v>109</v>
      </c>
      <c r="N1011" s="7">
        <f>VLOOKUP(A1011, sales!A:F, 5,FALSE)</f>
        <v>3</v>
      </c>
      <c r="O1011" s="5">
        <f>VLOOKUP(K1011, orders!A:I, 1,FALSE)</f>
        <v>207</v>
      </c>
      <c r="P1011" s="7">
        <f>VLOOKUP(K1011, orders!A:I, 2,FALSE)</f>
        <v>644</v>
      </c>
      <c r="Q1011" s="7">
        <f>VLOOKUP(K1011, orders!A:I, 3,FALSE)</f>
        <v>57755</v>
      </c>
      <c r="R1011" s="10">
        <f>VLOOKUP(K1011, orders!A:I, 4,FALSE)</f>
        <v>44464</v>
      </c>
      <c r="S1011" s="11">
        <f>VLOOKUP(K1011, orders!A:I, 5,FALSE)</f>
        <v>44467</v>
      </c>
      <c r="T1011" s="7" t="str">
        <f>VLOOKUP(K1011, orders!A:I, 6,FALSE)</f>
        <v>Polygender</v>
      </c>
      <c r="U1011" s="7">
        <f>VLOOKUP(K1011, orders!A:I, 7,FALSE)</f>
        <v>46</v>
      </c>
      <c r="V1011" s="7" t="str">
        <f>VLOOKUP(K1011, orders!A:I, 8,FALSE)</f>
        <v>Western Australia</v>
      </c>
      <c r="W1011" s="5">
        <f>VLOOKUP(P1011, customers!A:D, 1, FALSE)</f>
        <v>644</v>
      </c>
      <c r="X1011" s="7" t="str">
        <f>VLOOKUP(P1011, customers!A:D, 2, FALSE)</f>
        <v>Ashlie Godwyn</v>
      </c>
      <c r="Y1011" s="7"/>
    </row>
    <row r="1012" spans="1:25">
      <c r="A1012" s="2">
        <v>1010</v>
      </c>
      <c r="B1012" s="2" t="s">
        <v>3898</v>
      </c>
      <c r="C1012" s="2" t="s">
        <v>4043</v>
      </c>
      <c r="D1012" s="2" t="s">
        <v>3023</v>
      </c>
      <c r="E1012" s="2" t="s">
        <v>3064</v>
      </c>
      <c r="F1012" s="2">
        <v>111</v>
      </c>
      <c r="G1012" s="2">
        <v>80</v>
      </c>
      <c r="H1012" s="2" t="s">
        <v>4074</v>
      </c>
      <c r="I1012" s="6">
        <f>VLOOKUP(A1012, sales!A:F, 6,FALSE)</f>
        <v>90</v>
      </c>
      <c r="J1012" s="7">
        <f>VLOOKUP(A1012, sales!A:F, 1,FALSE)</f>
        <v>1010</v>
      </c>
      <c r="K1012" s="7">
        <f>VLOOKUP(A1012, sales!A:F, 2,FALSE)</f>
        <v>207</v>
      </c>
      <c r="L1012" s="7">
        <f>VLOOKUP(A1012, sales!A:F, 3,FALSE)</f>
        <v>1017</v>
      </c>
      <c r="M1012" s="7">
        <f>VLOOKUP(A1012, sales!A:F, 4,FALSE)</f>
        <v>90</v>
      </c>
      <c r="N1012" s="7">
        <f>VLOOKUP(A1012, sales!A:F, 5,FALSE)</f>
        <v>1</v>
      </c>
      <c r="O1012" s="5">
        <f>VLOOKUP(K1012, orders!A:I, 1,FALSE)</f>
        <v>207</v>
      </c>
      <c r="P1012" s="7">
        <f>VLOOKUP(K1012, orders!A:I, 2,FALSE)</f>
        <v>644</v>
      </c>
      <c r="Q1012" s="7">
        <f>VLOOKUP(K1012, orders!A:I, 3,FALSE)</f>
        <v>57755</v>
      </c>
      <c r="R1012" s="10">
        <f>VLOOKUP(K1012, orders!A:I, 4,FALSE)</f>
        <v>44464</v>
      </c>
      <c r="S1012" s="11">
        <f>VLOOKUP(K1012, orders!A:I, 5,FALSE)</f>
        <v>44467</v>
      </c>
      <c r="T1012" s="7" t="str">
        <f>VLOOKUP(K1012, orders!A:I, 6,FALSE)</f>
        <v>Polygender</v>
      </c>
      <c r="U1012" s="7">
        <f>VLOOKUP(K1012, orders!A:I, 7,FALSE)</f>
        <v>46</v>
      </c>
      <c r="V1012" s="7" t="str">
        <f>VLOOKUP(K1012, orders!A:I, 8,FALSE)</f>
        <v>Western Australia</v>
      </c>
      <c r="W1012" s="5">
        <f>VLOOKUP(P1012, customers!A:D, 1, FALSE)</f>
        <v>644</v>
      </c>
      <c r="X1012" s="7" t="str">
        <f>VLOOKUP(P1012, customers!A:D, 2, FALSE)</f>
        <v>Ashlie Godwyn</v>
      </c>
      <c r="Y1012" s="7"/>
    </row>
    <row r="1013" spans="1:25">
      <c r="A1013" s="2">
        <v>1011</v>
      </c>
      <c r="B1013" s="2" t="s">
        <v>3898</v>
      </c>
      <c r="C1013" s="2" t="s">
        <v>4043</v>
      </c>
      <c r="D1013" s="2" t="s">
        <v>3026</v>
      </c>
      <c r="E1013" s="2" t="s">
        <v>3064</v>
      </c>
      <c r="F1013" s="2">
        <v>111</v>
      </c>
      <c r="G1013" s="2">
        <v>59</v>
      </c>
      <c r="H1013" s="2" t="s">
        <v>4075</v>
      </c>
      <c r="I1013" s="6">
        <f>VLOOKUP(A1013, sales!A:F, 6,FALSE)</f>
        <v>234</v>
      </c>
      <c r="J1013" s="7">
        <f>VLOOKUP(A1013, sales!A:F, 1,FALSE)</f>
        <v>1011</v>
      </c>
      <c r="K1013" s="7">
        <f>VLOOKUP(A1013, sales!A:F, 2,FALSE)</f>
        <v>207</v>
      </c>
      <c r="L1013" s="7">
        <f>VLOOKUP(A1013, sales!A:F, 3,FALSE)</f>
        <v>839</v>
      </c>
      <c r="M1013" s="7">
        <f>VLOOKUP(A1013, sales!A:F, 4,FALSE)</f>
        <v>117</v>
      </c>
      <c r="N1013" s="7">
        <f>VLOOKUP(A1013, sales!A:F, 5,FALSE)</f>
        <v>2</v>
      </c>
      <c r="O1013" s="5">
        <f>VLOOKUP(K1013, orders!A:I, 1,FALSE)</f>
        <v>207</v>
      </c>
      <c r="P1013" s="7">
        <f>VLOOKUP(K1013, orders!A:I, 2,FALSE)</f>
        <v>644</v>
      </c>
      <c r="Q1013" s="7">
        <f>VLOOKUP(K1013, orders!A:I, 3,FALSE)</f>
        <v>57755</v>
      </c>
      <c r="R1013" s="10">
        <f>VLOOKUP(K1013, orders!A:I, 4,FALSE)</f>
        <v>44464</v>
      </c>
      <c r="S1013" s="11">
        <f>VLOOKUP(K1013, orders!A:I, 5,FALSE)</f>
        <v>44467</v>
      </c>
      <c r="T1013" s="7" t="str">
        <f>VLOOKUP(K1013, orders!A:I, 6,FALSE)</f>
        <v>Polygender</v>
      </c>
      <c r="U1013" s="7">
        <f>VLOOKUP(K1013, orders!A:I, 7,FALSE)</f>
        <v>46</v>
      </c>
      <c r="V1013" s="7" t="str">
        <f>VLOOKUP(K1013, orders!A:I, 8,FALSE)</f>
        <v>Western Australia</v>
      </c>
      <c r="W1013" s="5">
        <f>VLOOKUP(P1013, customers!A:D, 1, FALSE)</f>
        <v>644</v>
      </c>
      <c r="X1013" s="7" t="str">
        <f>VLOOKUP(P1013, customers!A:D, 2, FALSE)</f>
        <v>Ashlie Godwyn</v>
      </c>
      <c r="Y1013" s="7"/>
    </row>
    <row r="1014" spans="1:25">
      <c r="A1014" s="2">
        <v>1012</v>
      </c>
      <c r="B1014" s="2" t="s">
        <v>3898</v>
      </c>
      <c r="C1014" s="2" t="s">
        <v>4043</v>
      </c>
      <c r="D1014" s="2" t="s">
        <v>3028</v>
      </c>
      <c r="E1014" s="2" t="s">
        <v>3064</v>
      </c>
      <c r="F1014" s="2">
        <v>111</v>
      </c>
      <c r="G1014" s="2">
        <v>51</v>
      </c>
      <c r="H1014" s="2" t="s">
        <v>4076</v>
      </c>
      <c r="I1014" s="6">
        <f>VLOOKUP(A1014, sales!A:F, 6,FALSE)</f>
        <v>204</v>
      </c>
      <c r="J1014" s="7">
        <f>VLOOKUP(A1014, sales!A:F, 1,FALSE)</f>
        <v>1012</v>
      </c>
      <c r="K1014" s="7">
        <f>VLOOKUP(A1014, sales!A:F, 2,FALSE)</f>
        <v>208</v>
      </c>
      <c r="L1014" s="7">
        <f>VLOOKUP(A1014, sales!A:F, 3,FALSE)</f>
        <v>501</v>
      </c>
      <c r="M1014" s="7">
        <f>VLOOKUP(A1014, sales!A:F, 4,FALSE)</f>
        <v>102</v>
      </c>
      <c r="N1014" s="7">
        <f>VLOOKUP(A1014, sales!A:F, 5,FALSE)</f>
        <v>2</v>
      </c>
      <c r="O1014" s="5">
        <f>VLOOKUP(K1014, orders!A:I, 1,FALSE)</f>
        <v>208</v>
      </c>
      <c r="P1014" s="7">
        <f>VLOOKUP(K1014, orders!A:I, 2,FALSE)</f>
        <v>28</v>
      </c>
      <c r="Q1014" s="7">
        <f>VLOOKUP(K1014, orders!A:I, 3,FALSE)</f>
        <v>39533</v>
      </c>
      <c r="R1014" s="11">
        <f>VLOOKUP(K1014, orders!A:I, 4,FALSE)</f>
        <v>44479</v>
      </c>
      <c r="S1014" s="11">
        <f>VLOOKUP(K1014, orders!A:I, 5,FALSE)</f>
        <v>44484</v>
      </c>
      <c r="T1014" s="7" t="str">
        <f>VLOOKUP(K1014, orders!A:I, 6,FALSE)</f>
        <v>Non-binary</v>
      </c>
      <c r="U1014" s="7">
        <f>VLOOKUP(K1014, orders!A:I, 7,FALSE)</f>
        <v>79</v>
      </c>
      <c r="V1014" s="7" t="str">
        <f>VLOOKUP(K1014, orders!A:I, 8,FALSE)</f>
        <v>Queensland</v>
      </c>
      <c r="W1014" s="5">
        <f>VLOOKUP(P1014, customers!A:D, 1, FALSE)</f>
        <v>28</v>
      </c>
      <c r="X1014" s="7" t="str">
        <f>VLOOKUP(P1014, customers!A:D, 2, FALSE)</f>
        <v>Hadley Baddam</v>
      </c>
      <c r="Y1014" s="7"/>
    </row>
    <row r="1015" spans="1:25">
      <c r="A1015" s="2">
        <v>1013</v>
      </c>
      <c r="B1015" s="2" t="s">
        <v>3898</v>
      </c>
      <c r="C1015" s="2" t="s">
        <v>4043</v>
      </c>
      <c r="D1015" s="2" t="s">
        <v>3030</v>
      </c>
      <c r="E1015" s="2" t="s">
        <v>3064</v>
      </c>
      <c r="F1015" s="2">
        <v>111</v>
      </c>
      <c r="G1015" s="2">
        <v>61</v>
      </c>
      <c r="H1015" s="2" t="s">
        <v>4077</v>
      </c>
      <c r="I1015" s="6">
        <f>VLOOKUP(A1015, sales!A:F, 6,FALSE)</f>
        <v>212</v>
      </c>
      <c r="J1015" s="7">
        <f>VLOOKUP(A1015, sales!A:F, 1,FALSE)</f>
        <v>1013</v>
      </c>
      <c r="K1015" s="7">
        <f>VLOOKUP(A1015, sales!A:F, 2,FALSE)</f>
        <v>208</v>
      </c>
      <c r="L1015" s="7">
        <f>VLOOKUP(A1015, sales!A:F, 3,FALSE)</f>
        <v>231</v>
      </c>
      <c r="M1015" s="7">
        <f>VLOOKUP(A1015, sales!A:F, 4,FALSE)</f>
        <v>106</v>
      </c>
      <c r="N1015" s="7">
        <f>VLOOKUP(A1015, sales!A:F, 5,FALSE)</f>
        <v>2</v>
      </c>
      <c r="O1015" s="5">
        <f>VLOOKUP(K1015, orders!A:I, 1,FALSE)</f>
        <v>208</v>
      </c>
      <c r="P1015" s="7">
        <f>VLOOKUP(K1015, orders!A:I, 2,FALSE)</f>
        <v>28</v>
      </c>
      <c r="Q1015" s="7">
        <f>VLOOKUP(K1015, orders!A:I, 3,FALSE)</f>
        <v>39533</v>
      </c>
      <c r="R1015" s="11">
        <f>VLOOKUP(K1015, orders!A:I, 4,FALSE)</f>
        <v>44479</v>
      </c>
      <c r="S1015" s="11">
        <f>VLOOKUP(K1015, orders!A:I, 5,FALSE)</f>
        <v>44484</v>
      </c>
      <c r="T1015" s="7" t="str">
        <f>VLOOKUP(K1015, orders!A:I, 6,FALSE)</f>
        <v>Non-binary</v>
      </c>
      <c r="U1015" s="7">
        <f>VLOOKUP(K1015, orders!A:I, 7,FALSE)</f>
        <v>79</v>
      </c>
      <c r="V1015" s="7" t="str">
        <f>VLOOKUP(K1015, orders!A:I, 8,FALSE)</f>
        <v>Queensland</v>
      </c>
      <c r="W1015" s="5">
        <f>VLOOKUP(P1015, customers!A:D, 1, FALSE)</f>
        <v>28</v>
      </c>
      <c r="X1015" s="7" t="str">
        <f>VLOOKUP(P1015, customers!A:D, 2, FALSE)</f>
        <v>Hadley Baddam</v>
      </c>
      <c r="Y1015" s="7"/>
    </row>
    <row r="1016" spans="1:25">
      <c r="A1016" s="2">
        <v>1014</v>
      </c>
      <c r="B1016" s="2" t="s">
        <v>3898</v>
      </c>
      <c r="C1016" s="2" t="s">
        <v>4043</v>
      </c>
      <c r="D1016" s="2" t="s">
        <v>3032</v>
      </c>
      <c r="E1016" s="2" t="s">
        <v>3064</v>
      </c>
      <c r="F1016" s="2">
        <v>111</v>
      </c>
      <c r="G1016" s="2">
        <v>40</v>
      </c>
      <c r="H1016" s="2" t="s">
        <v>4078</v>
      </c>
      <c r="I1016" s="6">
        <f>VLOOKUP(A1016, sales!A:F, 6,FALSE)</f>
        <v>94</v>
      </c>
      <c r="J1016" s="7">
        <f>VLOOKUP(A1016, sales!A:F, 1,FALSE)</f>
        <v>1014</v>
      </c>
      <c r="K1016" s="7">
        <f>VLOOKUP(A1016, sales!A:F, 2,FALSE)</f>
        <v>208</v>
      </c>
      <c r="L1016" s="7">
        <f>VLOOKUP(A1016, sales!A:F, 3,FALSE)</f>
        <v>895</v>
      </c>
      <c r="M1016" s="7">
        <f>VLOOKUP(A1016, sales!A:F, 4,FALSE)</f>
        <v>94</v>
      </c>
      <c r="N1016" s="7">
        <f>VLOOKUP(A1016, sales!A:F, 5,FALSE)</f>
        <v>1</v>
      </c>
      <c r="O1016" s="5">
        <f>VLOOKUP(K1016, orders!A:I, 1,FALSE)</f>
        <v>208</v>
      </c>
      <c r="P1016" s="7">
        <f>VLOOKUP(K1016, orders!A:I, 2,FALSE)</f>
        <v>28</v>
      </c>
      <c r="Q1016" s="7">
        <f>VLOOKUP(K1016, orders!A:I, 3,FALSE)</f>
        <v>39533</v>
      </c>
      <c r="R1016" s="11">
        <f>VLOOKUP(K1016, orders!A:I, 4,FALSE)</f>
        <v>44479</v>
      </c>
      <c r="S1016" s="11">
        <f>VLOOKUP(K1016, orders!A:I, 5,FALSE)</f>
        <v>44484</v>
      </c>
      <c r="T1016" s="7" t="str">
        <f>VLOOKUP(K1016, orders!A:I, 6,FALSE)</f>
        <v>Non-binary</v>
      </c>
      <c r="U1016" s="7">
        <f>VLOOKUP(K1016, orders!A:I, 7,FALSE)</f>
        <v>79</v>
      </c>
      <c r="V1016" s="7" t="str">
        <f>VLOOKUP(K1016, orders!A:I, 8,FALSE)</f>
        <v>Queensland</v>
      </c>
      <c r="W1016" s="5">
        <f>VLOOKUP(P1016, customers!A:D, 1, FALSE)</f>
        <v>28</v>
      </c>
      <c r="X1016" s="7" t="str">
        <f>VLOOKUP(P1016, customers!A:D, 2, FALSE)</f>
        <v>Hadley Baddam</v>
      </c>
      <c r="Y1016" s="7"/>
    </row>
    <row r="1017" spans="1:25">
      <c r="A1017" s="2">
        <v>1015</v>
      </c>
      <c r="B1017" s="2" t="s">
        <v>3898</v>
      </c>
      <c r="C1017" s="2" t="s">
        <v>4079</v>
      </c>
      <c r="D1017" s="2" t="s">
        <v>3023</v>
      </c>
      <c r="E1017" s="2" t="s">
        <v>3024</v>
      </c>
      <c r="F1017" s="2">
        <v>95</v>
      </c>
      <c r="G1017" s="2">
        <v>52</v>
      </c>
      <c r="H1017" s="2" t="s">
        <v>4080</v>
      </c>
      <c r="I1017" s="6">
        <f>VLOOKUP(A1017, sales!A:F, 6,FALSE)</f>
        <v>109</v>
      </c>
      <c r="J1017" s="7">
        <f>VLOOKUP(A1017, sales!A:F, 1,FALSE)</f>
        <v>1015</v>
      </c>
      <c r="K1017" s="7">
        <f>VLOOKUP(A1017, sales!A:F, 2,FALSE)</f>
        <v>208</v>
      </c>
      <c r="L1017" s="7">
        <f>VLOOKUP(A1017, sales!A:F, 3,FALSE)</f>
        <v>744</v>
      </c>
      <c r="M1017" s="7">
        <f>VLOOKUP(A1017, sales!A:F, 4,FALSE)</f>
        <v>109</v>
      </c>
      <c r="N1017" s="7">
        <f>VLOOKUP(A1017, sales!A:F, 5,FALSE)</f>
        <v>1</v>
      </c>
      <c r="O1017" s="5">
        <f>VLOOKUP(K1017, orders!A:I, 1,FALSE)</f>
        <v>208</v>
      </c>
      <c r="P1017" s="7">
        <f>VLOOKUP(K1017, orders!A:I, 2,FALSE)</f>
        <v>28</v>
      </c>
      <c r="Q1017" s="7">
        <f>VLOOKUP(K1017, orders!A:I, 3,FALSE)</f>
        <v>39533</v>
      </c>
      <c r="R1017" s="11">
        <f>VLOOKUP(K1017, orders!A:I, 4,FALSE)</f>
        <v>44479</v>
      </c>
      <c r="S1017" s="11">
        <f>VLOOKUP(K1017, orders!A:I, 5,FALSE)</f>
        <v>44484</v>
      </c>
      <c r="T1017" s="7" t="str">
        <f>VLOOKUP(K1017, orders!A:I, 6,FALSE)</f>
        <v>Non-binary</v>
      </c>
      <c r="U1017" s="7">
        <f>VLOOKUP(K1017, orders!A:I, 7,FALSE)</f>
        <v>79</v>
      </c>
      <c r="V1017" s="7" t="str">
        <f>VLOOKUP(K1017, orders!A:I, 8,FALSE)</f>
        <v>Queensland</v>
      </c>
      <c r="W1017" s="5">
        <f>VLOOKUP(P1017, customers!A:D, 1, FALSE)</f>
        <v>28</v>
      </c>
      <c r="X1017" s="7" t="str">
        <f>VLOOKUP(P1017, customers!A:D, 2, FALSE)</f>
        <v>Hadley Baddam</v>
      </c>
      <c r="Y1017" s="7"/>
    </row>
    <row r="1018" spans="1:25">
      <c r="A1018" s="2">
        <v>1016</v>
      </c>
      <c r="B1018" s="2" t="s">
        <v>3898</v>
      </c>
      <c r="C1018" s="2" t="s">
        <v>4079</v>
      </c>
      <c r="D1018" s="2" t="s">
        <v>3026</v>
      </c>
      <c r="E1018" s="2" t="s">
        <v>3024</v>
      </c>
      <c r="F1018" s="2">
        <v>95</v>
      </c>
      <c r="G1018" s="2">
        <v>70</v>
      </c>
      <c r="H1018" s="2" t="s">
        <v>4081</v>
      </c>
      <c r="I1018" s="6">
        <f>VLOOKUP(A1018, sales!A:F, 6,FALSE)</f>
        <v>106</v>
      </c>
      <c r="J1018" s="7">
        <f>VLOOKUP(A1018, sales!A:F, 1,FALSE)</f>
        <v>1016</v>
      </c>
      <c r="K1018" s="7">
        <f>VLOOKUP(A1018, sales!A:F, 2,FALSE)</f>
        <v>208</v>
      </c>
      <c r="L1018" s="7">
        <f>VLOOKUP(A1018, sales!A:F, 3,FALSE)</f>
        <v>1006</v>
      </c>
      <c r="M1018" s="7">
        <f>VLOOKUP(A1018, sales!A:F, 4,FALSE)</f>
        <v>106</v>
      </c>
      <c r="N1018" s="7">
        <f>VLOOKUP(A1018, sales!A:F, 5,FALSE)</f>
        <v>1</v>
      </c>
      <c r="O1018" s="5">
        <f>VLOOKUP(K1018, orders!A:I, 1,FALSE)</f>
        <v>208</v>
      </c>
      <c r="P1018" s="7">
        <f>VLOOKUP(K1018, orders!A:I, 2,FALSE)</f>
        <v>28</v>
      </c>
      <c r="Q1018" s="7">
        <f>VLOOKUP(K1018, orders!A:I, 3,FALSE)</f>
        <v>39533</v>
      </c>
      <c r="R1018" s="11">
        <f>VLOOKUP(K1018, orders!A:I, 4,FALSE)</f>
        <v>44479</v>
      </c>
      <c r="S1018" s="11">
        <f>VLOOKUP(K1018, orders!A:I, 5,FALSE)</f>
        <v>44484</v>
      </c>
      <c r="T1018" s="7" t="str">
        <f>VLOOKUP(K1018, orders!A:I, 6,FALSE)</f>
        <v>Non-binary</v>
      </c>
      <c r="U1018" s="7">
        <f>VLOOKUP(K1018, orders!A:I, 7,FALSE)</f>
        <v>79</v>
      </c>
      <c r="V1018" s="7" t="str">
        <f>VLOOKUP(K1018, orders!A:I, 8,FALSE)</f>
        <v>Queensland</v>
      </c>
      <c r="W1018" s="5">
        <f>VLOOKUP(P1018, customers!A:D, 1, FALSE)</f>
        <v>28</v>
      </c>
      <c r="X1018" s="7" t="str">
        <f>VLOOKUP(P1018, customers!A:D, 2, FALSE)</f>
        <v>Hadley Baddam</v>
      </c>
      <c r="Y1018" s="7"/>
    </row>
    <row r="1019" spans="1:25">
      <c r="A1019" s="2">
        <v>1017</v>
      </c>
      <c r="B1019" s="2" t="s">
        <v>3898</v>
      </c>
      <c r="C1019" s="2" t="s">
        <v>4079</v>
      </c>
      <c r="D1019" s="2" t="s">
        <v>3028</v>
      </c>
      <c r="E1019" s="2" t="s">
        <v>3024</v>
      </c>
      <c r="F1019" s="2">
        <v>95</v>
      </c>
      <c r="G1019" s="2">
        <v>56</v>
      </c>
      <c r="H1019" s="2" t="s">
        <v>4082</v>
      </c>
      <c r="I1019" s="6">
        <f>VLOOKUP(A1019, sales!A:F, 6,FALSE)</f>
        <v>354</v>
      </c>
      <c r="J1019" s="7">
        <f>VLOOKUP(A1019, sales!A:F, 1,FALSE)</f>
        <v>1017</v>
      </c>
      <c r="K1019" s="7">
        <f>VLOOKUP(A1019, sales!A:F, 2,FALSE)</f>
        <v>208</v>
      </c>
      <c r="L1019" s="7">
        <f>VLOOKUP(A1019, sales!A:F, 3,FALSE)</f>
        <v>486</v>
      </c>
      <c r="M1019" s="7">
        <f>VLOOKUP(A1019, sales!A:F, 4,FALSE)</f>
        <v>118</v>
      </c>
      <c r="N1019" s="7">
        <f>VLOOKUP(A1019, sales!A:F, 5,FALSE)</f>
        <v>3</v>
      </c>
      <c r="O1019" s="5">
        <f>VLOOKUP(K1019, orders!A:I, 1,FALSE)</f>
        <v>208</v>
      </c>
      <c r="P1019" s="7">
        <f>VLOOKUP(K1019, orders!A:I, 2,FALSE)</f>
        <v>28</v>
      </c>
      <c r="Q1019" s="7">
        <f>VLOOKUP(K1019, orders!A:I, 3,FALSE)</f>
        <v>39533</v>
      </c>
      <c r="R1019" s="11">
        <f>VLOOKUP(K1019, orders!A:I, 4,FALSE)</f>
        <v>44479</v>
      </c>
      <c r="S1019" s="11">
        <f>VLOOKUP(K1019, orders!A:I, 5,FALSE)</f>
        <v>44484</v>
      </c>
      <c r="T1019" s="7" t="str">
        <f>VLOOKUP(K1019, orders!A:I, 6,FALSE)</f>
        <v>Non-binary</v>
      </c>
      <c r="U1019" s="7">
        <f>VLOOKUP(K1019, orders!A:I, 7,FALSE)</f>
        <v>79</v>
      </c>
      <c r="V1019" s="7" t="str">
        <f>VLOOKUP(K1019, orders!A:I, 8,FALSE)</f>
        <v>Queensland</v>
      </c>
      <c r="W1019" s="5">
        <f>VLOOKUP(P1019, customers!A:D, 1, FALSE)</f>
        <v>28</v>
      </c>
      <c r="X1019" s="7" t="str">
        <f>VLOOKUP(P1019, customers!A:D, 2, FALSE)</f>
        <v>Hadley Baddam</v>
      </c>
      <c r="Y1019" s="7"/>
    </row>
    <row r="1020" spans="1:25">
      <c r="A1020" s="2">
        <v>1018</v>
      </c>
      <c r="B1020" s="2" t="s">
        <v>3898</v>
      </c>
      <c r="C1020" s="2" t="s">
        <v>4079</v>
      </c>
      <c r="D1020" s="2" t="s">
        <v>3030</v>
      </c>
      <c r="E1020" s="2" t="s">
        <v>3024</v>
      </c>
      <c r="F1020" s="2">
        <v>95</v>
      </c>
      <c r="G1020" s="2">
        <v>63</v>
      </c>
      <c r="H1020" s="2" t="s">
        <v>4083</v>
      </c>
      <c r="I1020" s="6">
        <f>VLOOKUP(A1020, sales!A:F, 6,FALSE)</f>
        <v>117</v>
      </c>
      <c r="J1020" s="7">
        <f>VLOOKUP(A1020, sales!A:F, 1,FALSE)</f>
        <v>1018</v>
      </c>
      <c r="K1020" s="7">
        <f>VLOOKUP(A1020, sales!A:F, 2,FALSE)</f>
        <v>209</v>
      </c>
      <c r="L1020" s="7">
        <f>VLOOKUP(A1020, sales!A:F, 3,FALSE)</f>
        <v>837</v>
      </c>
      <c r="M1020" s="7">
        <f>VLOOKUP(A1020, sales!A:F, 4,FALSE)</f>
        <v>117</v>
      </c>
      <c r="N1020" s="7">
        <f>VLOOKUP(A1020, sales!A:F, 5,FALSE)</f>
        <v>1</v>
      </c>
      <c r="O1020" s="5">
        <f>VLOOKUP(K1020, orders!A:I, 1,FALSE)</f>
        <v>209</v>
      </c>
      <c r="P1020" s="7">
        <f>VLOOKUP(K1020, orders!A:I, 2,FALSE)</f>
        <v>292</v>
      </c>
      <c r="Q1020" s="7">
        <f>VLOOKUP(K1020, orders!A:I, 3,FALSE)</f>
        <v>36341</v>
      </c>
      <c r="R1020" s="10">
        <f>VLOOKUP(K1020, orders!A:I, 4,FALSE)</f>
        <v>44324</v>
      </c>
      <c r="S1020" s="11">
        <f>VLOOKUP(K1020, orders!A:I, 5,FALSE)</f>
        <v>44336</v>
      </c>
      <c r="T1020" s="7" t="str">
        <f>VLOOKUP(K1020, orders!A:I, 6,FALSE)</f>
        <v>Male</v>
      </c>
      <c r="U1020" s="7">
        <f>VLOOKUP(K1020, orders!A:I, 7,FALSE)</f>
        <v>25</v>
      </c>
      <c r="V1020" s="7" t="str">
        <f>VLOOKUP(K1020, orders!A:I, 8,FALSE)</f>
        <v>Victoria</v>
      </c>
      <c r="W1020" s="5">
        <f>VLOOKUP(P1020, customers!A:D, 1, FALSE)</f>
        <v>292</v>
      </c>
      <c r="X1020" s="7" t="str">
        <f>VLOOKUP(P1020, customers!A:D, 2, FALSE)</f>
        <v>Aldin Moline</v>
      </c>
      <c r="Y1020" s="7"/>
    </row>
    <row r="1021" spans="1:25">
      <c r="A1021" s="2">
        <v>1019</v>
      </c>
      <c r="B1021" s="2" t="s">
        <v>3898</v>
      </c>
      <c r="C1021" s="2" t="s">
        <v>4079</v>
      </c>
      <c r="D1021" s="2" t="s">
        <v>3032</v>
      </c>
      <c r="E1021" s="2" t="s">
        <v>3024</v>
      </c>
      <c r="F1021" s="2">
        <v>95</v>
      </c>
      <c r="G1021" s="2">
        <v>50</v>
      </c>
      <c r="H1021" s="2" t="s">
        <v>4084</v>
      </c>
      <c r="I1021" s="6">
        <f>VLOOKUP(A1021, sales!A:F, 6,FALSE)</f>
        <v>214</v>
      </c>
      <c r="J1021" s="7">
        <f>VLOOKUP(A1021, sales!A:F, 1,FALSE)</f>
        <v>1019</v>
      </c>
      <c r="K1021" s="7">
        <f>VLOOKUP(A1021, sales!A:F, 2,FALSE)</f>
        <v>209</v>
      </c>
      <c r="L1021" s="7">
        <f>VLOOKUP(A1021, sales!A:F, 3,FALSE)</f>
        <v>428</v>
      </c>
      <c r="M1021" s="7">
        <f>VLOOKUP(A1021, sales!A:F, 4,FALSE)</f>
        <v>107</v>
      </c>
      <c r="N1021" s="7">
        <f>VLOOKUP(A1021, sales!A:F, 5,FALSE)</f>
        <v>2</v>
      </c>
      <c r="O1021" s="5">
        <f>VLOOKUP(K1021, orders!A:I, 1,FALSE)</f>
        <v>209</v>
      </c>
      <c r="P1021" s="7">
        <f>VLOOKUP(K1021, orders!A:I, 2,FALSE)</f>
        <v>292</v>
      </c>
      <c r="Q1021" s="7">
        <f>VLOOKUP(K1021, orders!A:I, 3,FALSE)</f>
        <v>36341</v>
      </c>
      <c r="R1021" s="10">
        <f>VLOOKUP(K1021, orders!A:I, 4,FALSE)</f>
        <v>44324</v>
      </c>
      <c r="S1021" s="11">
        <f>VLOOKUP(K1021, orders!A:I, 5,FALSE)</f>
        <v>44336</v>
      </c>
      <c r="T1021" s="7" t="str">
        <f>VLOOKUP(K1021, orders!A:I, 6,FALSE)</f>
        <v>Male</v>
      </c>
      <c r="U1021" s="7">
        <f>VLOOKUP(K1021, orders!A:I, 7,FALSE)</f>
        <v>25</v>
      </c>
      <c r="V1021" s="7" t="str">
        <f>VLOOKUP(K1021, orders!A:I, 8,FALSE)</f>
        <v>Victoria</v>
      </c>
      <c r="W1021" s="5">
        <f>VLOOKUP(P1021, customers!A:D, 1, FALSE)</f>
        <v>292</v>
      </c>
      <c r="X1021" s="7" t="str">
        <f>VLOOKUP(P1021, customers!A:D, 2, FALSE)</f>
        <v>Aldin Moline</v>
      </c>
      <c r="Y1021" s="7"/>
    </row>
    <row r="1022" spans="1:25">
      <c r="A1022" s="2">
        <v>1020</v>
      </c>
      <c r="B1022" s="2" t="s">
        <v>3898</v>
      </c>
      <c r="C1022" s="2" t="s">
        <v>4079</v>
      </c>
      <c r="D1022" s="2" t="s">
        <v>3023</v>
      </c>
      <c r="E1022" s="2" t="s">
        <v>3034</v>
      </c>
      <c r="F1022" s="2">
        <v>95</v>
      </c>
      <c r="G1022" s="2">
        <v>64</v>
      </c>
      <c r="H1022" s="2" t="s">
        <v>4085</v>
      </c>
      <c r="I1022" s="6">
        <f>VLOOKUP(A1022, sales!A:F, 6,FALSE)</f>
        <v>105</v>
      </c>
      <c r="J1022" s="7">
        <f>VLOOKUP(A1022, sales!A:F, 1,FALSE)</f>
        <v>1020</v>
      </c>
      <c r="K1022" s="7">
        <f>VLOOKUP(A1022, sales!A:F, 2,FALSE)</f>
        <v>209</v>
      </c>
      <c r="L1022" s="7">
        <f>VLOOKUP(A1022, sales!A:F, 3,FALSE)</f>
        <v>1220</v>
      </c>
      <c r="M1022" s="7">
        <f>VLOOKUP(A1022, sales!A:F, 4,FALSE)</f>
        <v>105</v>
      </c>
      <c r="N1022" s="7">
        <f>VLOOKUP(A1022, sales!A:F, 5,FALSE)</f>
        <v>1</v>
      </c>
      <c r="O1022" s="5">
        <f>VLOOKUP(K1022, orders!A:I, 1,FALSE)</f>
        <v>209</v>
      </c>
      <c r="P1022" s="7">
        <f>VLOOKUP(K1022, orders!A:I, 2,FALSE)</f>
        <v>292</v>
      </c>
      <c r="Q1022" s="7">
        <f>VLOOKUP(K1022, orders!A:I, 3,FALSE)</f>
        <v>36341</v>
      </c>
      <c r="R1022" s="10">
        <f>VLOOKUP(K1022, orders!A:I, 4,FALSE)</f>
        <v>44324</v>
      </c>
      <c r="S1022" s="11">
        <f>VLOOKUP(K1022, orders!A:I, 5,FALSE)</f>
        <v>44336</v>
      </c>
      <c r="T1022" s="7" t="str">
        <f>VLOOKUP(K1022, orders!A:I, 6,FALSE)</f>
        <v>Male</v>
      </c>
      <c r="U1022" s="7">
        <f>VLOOKUP(K1022, orders!A:I, 7,FALSE)</f>
        <v>25</v>
      </c>
      <c r="V1022" s="7" t="str">
        <f>VLOOKUP(K1022, orders!A:I, 8,FALSE)</f>
        <v>Victoria</v>
      </c>
      <c r="W1022" s="5">
        <f>VLOOKUP(P1022, customers!A:D, 1, FALSE)</f>
        <v>292</v>
      </c>
      <c r="X1022" s="7" t="str">
        <f>VLOOKUP(P1022, customers!A:D, 2, FALSE)</f>
        <v>Aldin Moline</v>
      </c>
      <c r="Y1022" s="7"/>
    </row>
    <row r="1023" spans="1:25">
      <c r="A1023" s="2">
        <v>1021</v>
      </c>
      <c r="B1023" s="2" t="s">
        <v>3898</v>
      </c>
      <c r="C1023" s="2" t="s">
        <v>4079</v>
      </c>
      <c r="D1023" s="2" t="s">
        <v>3026</v>
      </c>
      <c r="E1023" s="2" t="s">
        <v>3034</v>
      </c>
      <c r="F1023" s="2">
        <v>95</v>
      </c>
      <c r="G1023" s="2">
        <v>47</v>
      </c>
      <c r="H1023" s="2" t="s">
        <v>4086</v>
      </c>
      <c r="I1023" s="6">
        <f>VLOOKUP(A1023, sales!A:F, 6,FALSE)</f>
        <v>192</v>
      </c>
      <c r="J1023" s="7">
        <f>VLOOKUP(A1023, sales!A:F, 1,FALSE)</f>
        <v>1021</v>
      </c>
      <c r="K1023" s="7">
        <f>VLOOKUP(A1023, sales!A:F, 2,FALSE)</f>
        <v>209</v>
      </c>
      <c r="L1023" s="7">
        <f>VLOOKUP(A1023, sales!A:F, 3,FALSE)</f>
        <v>29</v>
      </c>
      <c r="M1023" s="7">
        <f>VLOOKUP(A1023, sales!A:F, 4,FALSE)</f>
        <v>96</v>
      </c>
      <c r="N1023" s="7">
        <f>VLOOKUP(A1023, sales!A:F, 5,FALSE)</f>
        <v>2</v>
      </c>
      <c r="O1023" s="5">
        <f>VLOOKUP(K1023, orders!A:I, 1,FALSE)</f>
        <v>209</v>
      </c>
      <c r="P1023" s="7">
        <f>VLOOKUP(K1023, orders!A:I, 2,FALSE)</f>
        <v>292</v>
      </c>
      <c r="Q1023" s="7">
        <f>VLOOKUP(K1023, orders!A:I, 3,FALSE)</f>
        <v>36341</v>
      </c>
      <c r="R1023" s="10">
        <f>VLOOKUP(K1023, orders!A:I, 4,FALSE)</f>
        <v>44324</v>
      </c>
      <c r="S1023" s="11">
        <f>VLOOKUP(K1023, orders!A:I, 5,FALSE)</f>
        <v>44336</v>
      </c>
      <c r="T1023" s="7" t="str">
        <f>VLOOKUP(K1023, orders!A:I, 6,FALSE)</f>
        <v>Male</v>
      </c>
      <c r="U1023" s="7">
        <f>VLOOKUP(K1023, orders!A:I, 7,FALSE)</f>
        <v>25</v>
      </c>
      <c r="V1023" s="7" t="str">
        <f>VLOOKUP(K1023, orders!A:I, 8,FALSE)</f>
        <v>Victoria</v>
      </c>
      <c r="W1023" s="5">
        <f>VLOOKUP(P1023, customers!A:D, 1, FALSE)</f>
        <v>292</v>
      </c>
      <c r="X1023" s="7" t="str">
        <f>VLOOKUP(P1023, customers!A:D, 2, FALSE)</f>
        <v>Aldin Moline</v>
      </c>
      <c r="Y1023" s="7"/>
    </row>
    <row r="1024" spans="1:25">
      <c r="A1024" s="2">
        <v>1022</v>
      </c>
      <c r="B1024" s="2" t="s">
        <v>3898</v>
      </c>
      <c r="C1024" s="2" t="s">
        <v>4079</v>
      </c>
      <c r="D1024" s="2" t="s">
        <v>3028</v>
      </c>
      <c r="E1024" s="2" t="s">
        <v>3034</v>
      </c>
      <c r="F1024" s="2">
        <v>95</v>
      </c>
      <c r="G1024" s="2">
        <v>74</v>
      </c>
      <c r="H1024" s="2" t="s">
        <v>4087</v>
      </c>
      <c r="I1024" s="6">
        <f>VLOOKUP(A1024, sales!A:F, 6,FALSE)</f>
        <v>357</v>
      </c>
      <c r="J1024" s="7">
        <f>VLOOKUP(A1024, sales!A:F, 1,FALSE)</f>
        <v>1022</v>
      </c>
      <c r="K1024" s="7">
        <f>VLOOKUP(A1024, sales!A:F, 2,FALSE)</f>
        <v>210</v>
      </c>
      <c r="L1024" s="7">
        <f>VLOOKUP(A1024, sales!A:F, 3,FALSE)</f>
        <v>412</v>
      </c>
      <c r="M1024" s="7">
        <f>VLOOKUP(A1024, sales!A:F, 4,FALSE)</f>
        <v>119</v>
      </c>
      <c r="N1024" s="7">
        <f>VLOOKUP(A1024, sales!A:F, 5,FALSE)</f>
        <v>3</v>
      </c>
      <c r="O1024" s="5">
        <f>VLOOKUP(K1024, orders!A:I, 1,FALSE)</f>
        <v>210</v>
      </c>
      <c r="P1024" s="7">
        <f>VLOOKUP(K1024, orders!A:I, 2,FALSE)</f>
        <v>723</v>
      </c>
      <c r="Q1024" s="7">
        <f>VLOOKUP(K1024, orders!A:I, 3,FALSE)</f>
        <v>21903</v>
      </c>
      <c r="R1024" s="10">
        <f>VLOOKUP(K1024, orders!A:I, 4,FALSE)</f>
        <v>44399</v>
      </c>
      <c r="S1024" s="11">
        <f>VLOOKUP(K1024, orders!A:I, 5,FALSE)</f>
        <v>44426</v>
      </c>
      <c r="T1024" s="7" t="str">
        <f>VLOOKUP(K1024, orders!A:I, 6,FALSE)</f>
        <v>Polygender</v>
      </c>
      <c r="U1024" s="7">
        <f>VLOOKUP(K1024, orders!A:I, 7,FALSE)</f>
        <v>34</v>
      </c>
      <c r="V1024" s="7" t="str">
        <f>VLOOKUP(K1024, orders!A:I, 8,FALSE)</f>
        <v>Australian Capital Territory</v>
      </c>
      <c r="W1024" s="5">
        <f>VLOOKUP(P1024, customers!A:D, 1, FALSE)</f>
        <v>723</v>
      </c>
      <c r="X1024" s="7" t="str">
        <f>VLOOKUP(P1024, customers!A:D, 2, FALSE)</f>
        <v>Drusi Eagell</v>
      </c>
      <c r="Y1024" s="7"/>
    </row>
    <row r="1025" spans="1:25">
      <c r="A1025" s="2">
        <v>1023</v>
      </c>
      <c r="B1025" s="2" t="s">
        <v>3898</v>
      </c>
      <c r="C1025" s="2" t="s">
        <v>4079</v>
      </c>
      <c r="D1025" s="2" t="s">
        <v>3030</v>
      </c>
      <c r="E1025" s="2" t="s">
        <v>3034</v>
      </c>
      <c r="F1025" s="2">
        <v>95</v>
      </c>
      <c r="G1025" s="2">
        <v>78</v>
      </c>
      <c r="H1025" s="2" t="s">
        <v>4088</v>
      </c>
      <c r="I1025" s="6">
        <f>VLOOKUP(A1025, sales!A:F, 6,FALSE)</f>
        <v>294</v>
      </c>
      <c r="J1025" s="7">
        <f>VLOOKUP(A1025, sales!A:F, 1,FALSE)</f>
        <v>1023</v>
      </c>
      <c r="K1025" s="7">
        <f>VLOOKUP(A1025, sales!A:F, 2,FALSE)</f>
        <v>210</v>
      </c>
      <c r="L1025" s="7">
        <f>VLOOKUP(A1025, sales!A:F, 3,FALSE)</f>
        <v>546</v>
      </c>
      <c r="M1025" s="7">
        <f>VLOOKUP(A1025, sales!A:F, 4,FALSE)</f>
        <v>98</v>
      </c>
      <c r="N1025" s="7">
        <f>VLOOKUP(A1025, sales!A:F, 5,FALSE)</f>
        <v>3</v>
      </c>
      <c r="O1025" s="5">
        <f>VLOOKUP(K1025, orders!A:I, 1,FALSE)</f>
        <v>210</v>
      </c>
      <c r="P1025" s="7">
        <f>VLOOKUP(K1025, orders!A:I, 2,FALSE)</f>
        <v>723</v>
      </c>
      <c r="Q1025" s="7">
        <f>VLOOKUP(K1025, orders!A:I, 3,FALSE)</f>
        <v>21903</v>
      </c>
      <c r="R1025" s="10">
        <f>VLOOKUP(K1025, orders!A:I, 4,FALSE)</f>
        <v>44399</v>
      </c>
      <c r="S1025" s="11">
        <f>VLOOKUP(K1025, orders!A:I, 5,FALSE)</f>
        <v>44426</v>
      </c>
      <c r="T1025" s="7" t="str">
        <f>VLOOKUP(K1025, orders!A:I, 6,FALSE)</f>
        <v>Polygender</v>
      </c>
      <c r="U1025" s="7">
        <f>VLOOKUP(K1025, orders!A:I, 7,FALSE)</f>
        <v>34</v>
      </c>
      <c r="V1025" s="7" t="str">
        <f>VLOOKUP(K1025, orders!A:I, 8,FALSE)</f>
        <v>Australian Capital Territory</v>
      </c>
      <c r="W1025" s="5">
        <f>VLOOKUP(P1025, customers!A:D, 1, FALSE)</f>
        <v>723</v>
      </c>
      <c r="X1025" s="7" t="str">
        <f>VLOOKUP(P1025, customers!A:D, 2, FALSE)</f>
        <v>Drusi Eagell</v>
      </c>
      <c r="Y1025" s="7"/>
    </row>
    <row r="1026" spans="1:25">
      <c r="A1026" s="2">
        <v>1024</v>
      </c>
      <c r="B1026" s="2" t="s">
        <v>3898</v>
      </c>
      <c r="C1026" s="2" t="s">
        <v>4079</v>
      </c>
      <c r="D1026" s="2" t="s">
        <v>3032</v>
      </c>
      <c r="E1026" s="2" t="s">
        <v>3034</v>
      </c>
      <c r="F1026" s="2">
        <v>95</v>
      </c>
      <c r="G1026" s="2">
        <v>80</v>
      </c>
      <c r="H1026" s="2" t="s">
        <v>4089</v>
      </c>
      <c r="I1026" s="6">
        <f>VLOOKUP(A1026, sales!A:F, 6,FALSE)</f>
        <v>224</v>
      </c>
      <c r="J1026" s="7">
        <f>VLOOKUP(A1026, sales!A:F, 1,FALSE)</f>
        <v>1024</v>
      </c>
      <c r="K1026" s="7">
        <f>VLOOKUP(A1026, sales!A:F, 2,FALSE)</f>
        <v>211</v>
      </c>
      <c r="L1026" s="7">
        <f>VLOOKUP(A1026, sales!A:F, 3,FALSE)</f>
        <v>1253</v>
      </c>
      <c r="M1026" s="7">
        <f>VLOOKUP(A1026, sales!A:F, 4,FALSE)</f>
        <v>112</v>
      </c>
      <c r="N1026" s="7">
        <f>VLOOKUP(A1026, sales!A:F, 5,FALSE)</f>
        <v>2</v>
      </c>
      <c r="O1026" s="5">
        <f>VLOOKUP(K1026, orders!A:I, 1,FALSE)</f>
        <v>211</v>
      </c>
      <c r="P1026" s="7">
        <f>VLOOKUP(K1026, orders!A:I, 2,FALSE)</f>
        <v>515</v>
      </c>
      <c r="Q1026" s="7">
        <f>VLOOKUP(K1026, orders!A:I, 3,FALSE)</f>
        <v>37122</v>
      </c>
      <c r="R1026" s="10">
        <f>VLOOKUP(K1026, orders!A:I, 4,FALSE)</f>
        <v>44325</v>
      </c>
      <c r="S1026" s="11">
        <f>VLOOKUP(K1026, orders!A:I, 5,FALSE)</f>
        <v>44333</v>
      </c>
      <c r="T1026" s="7" t="str">
        <f>VLOOKUP(K1026, orders!A:I, 6,FALSE)</f>
        <v>Female</v>
      </c>
      <c r="U1026" s="7">
        <f>VLOOKUP(K1026, orders!A:I, 7,FALSE)</f>
        <v>52</v>
      </c>
      <c r="V1026" s="7" t="str">
        <f>VLOOKUP(K1026, orders!A:I, 8,FALSE)</f>
        <v>Australian Capital Territory</v>
      </c>
      <c r="W1026" s="5">
        <f>VLOOKUP(P1026, customers!A:D, 1, FALSE)</f>
        <v>515</v>
      </c>
      <c r="X1026" s="7" t="str">
        <f>VLOOKUP(P1026, customers!A:D, 2, FALSE)</f>
        <v>Joannes Pandie</v>
      </c>
      <c r="Y1026" s="7"/>
    </row>
    <row r="1027" spans="1:25">
      <c r="A1027" s="2">
        <v>1025</v>
      </c>
      <c r="B1027" s="2" t="s">
        <v>3898</v>
      </c>
      <c r="C1027" s="2" t="s">
        <v>4079</v>
      </c>
      <c r="D1027" s="2" t="s">
        <v>3023</v>
      </c>
      <c r="E1027" s="2" t="s">
        <v>3040</v>
      </c>
      <c r="F1027" s="2">
        <v>95</v>
      </c>
      <c r="G1027" s="2">
        <v>44</v>
      </c>
      <c r="H1027" s="2" t="s">
        <v>4090</v>
      </c>
      <c r="I1027" s="6">
        <f>VLOOKUP(A1027, sales!A:F, 6,FALSE)</f>
        <v>214</v>
      </c>
      <c r="J1027" s="7">
        <f>VLOOKUP(A1027, sales!A:F, 1,FALSE)</f>
        <v>1025</v>
      </c>
      <c r="K1027" s="7">
        <f>VLOOKUP(A1027, sales!A:F, 2,FALSE)</f>
        <v>211</v>
      </c>
      <c r="L1027" s="7">
        <f>VLOOKUP(A1027, sales!A:F, 3,FALSE)</f>
        <v>430</v>
      </c>
      <c r="M1027" s="7">
        <f>VLOOKUP(A1027, sales!A:F, 4,FALSE)</f>
        <v>107</v>
      </c>
      <c r="N1027" s="7">
        <f>VLOOKUP(A1027, sales!A:F, 5,FALSE)</f>
        <v>2</v>
      </c>
      <c r="O1027" s="5">
        <f>VLOOKUP(K1027, orders!A:I, 1,FALSE)</f>
        <v>211</v>
      </c>
      <c r="P1027" s="7">
        <f>VLOOKUP(K1027, orders!A:I, 2,FALSE)</f>
        <v>515</v>
      </c>
      <c r="Q1027" s="7">
        <f>VLOOKUP(K1027, orders!A:I, 3,FALSE)</f>
        <v>37122</v>
      </c>
      <c r="R1027" s="10">
        <f>VLOOKUP(K1027, orders!A:I, 4,FALSE)</f>
        <v>44325</v>
      </c>
      <c r="S1027" s="11">
        <f>VLOOKUP(K1027, orders!A:I, 5,FALSE)</f>
        <v>44333</v>
      </c>
      <c r="T1027" s="7" t="str">
        <f>VLOOKUP(K1027, orders!A:I, 6,FALSE)</f>
        <v>Female</v>
      </c>
      <c r="U1027" s="7">
        <f>VLOOKUP(K1027, orders!A:I, 7,FALSE)</f>
        <v>52</v>
      </c>
      <c r="V1027" s="7" t="str">
        <f>VLOOKUP(K1027, orders!A:I, 8,FALSE)</f>
        <v>Australian Capital Territory</v>
      </c>
      <c r="W1027" s="5">
        <f>VLOOKUP(P1027, customers!A:D, 1, FALSE)</f>
        <v>515</v>
      </c>
      <c r="X1027" s="7" t="str">
        <f>VLOOKUP(P1027, customers!A:D, 2, FALSE)</f>
        <v>Joannes Pandie</v>
      </c>
      <c r="Y1027" s="7"/>
    </row>
    <row r="1028" spans="1:25">
      <c r="A1028" s="2">
        <v>1026</v>
      </c>
      <c r="B1028" s="2" t="s">
        <v>3898</v>
      </c>
      <c r="C1028" s="2" t="s">
        <v>4079</v>
      </c>
      <c r="D1028" s="2" t="s">
        <v>3026</v>
      </c>
      <c r="E1028" s="2" t="s">
        <v>3040</v>
      </c>
      <c r="F1028" s="2">
        <v>95</v>
      </c>
      <c r="G1028" s="2">
        <v>43</v>
      </c>
      <c r="H1028" s="2" t="s">
        <v>4091</v>
      </c>
      <c r="I1028" s="6">
        <f>VLOOKUP(A1028, sales!A:F, 6,FALSE)</f>
        <v>273</v>
      </c>
      <c r="J1028" s="7">
        <f>VLOOKUP(A1028, sales!A:F, 1,FALSE)</f>
        <v>1026</v>
      </c>
      <c r="K1028" s="7">
        <f>VLOOKUP(A1028, sales!A:F, 2,FALSE)</f>
        <v>211</v>
      </c>
      <c r="L1028" s="7">
        <f>VLOOKUP(A1028, sales!A:F, 3,FALSE)</f>
        <v>152</v>
      </c>
      <c r="M1028" s="7">
        <f>VLOOKUP(A1028, sales!A:F, 4,FALSE)</f>
        <v>91</v>
      </c>
      <c r="N1028" s="7">
        <f>VLOOKUP(A1028, sales!A:F, 5,FALSE)</f>
        <v>3</v>
      </c>
      <c r="O1028" s="5">
        <f>VLOOKUP(K1028, orders!A:I, 1,FALSE)</f>
        <v>211</v>
      </c>
      <c r="P1028" s="7">
        <f>VLOOKUP(K1028, orders!A:I, 2,FALSE)</f>
        <v>515</v>
      </c>
      <c r="Q1028" s="7">
        <f>VLOOKUP(K1028, orders!A:I, 3,FALSE)</f>
        <v>37122</v>
      </c>
      <c r="R1028" s="10">
        <f>VLOOKUP(K1028, orders!A:I, 4,FALSE)</f>
        <v>44325</v>
      </c>
      <c r="S1028" s="11">
        <f>VLOOKUP(K1028, orders!A:I, 5,FALSE)</f>
        <v>44333</v>
      </c>
      <c r="T1028" s="7" t="str">
        <f>VLOOKUP(K1028, orders!A:I, 6,FALSE)</f>
        <v>Female</v>
      </c>
      <c r="U1028" s="7">
        <f>VLOOKUP(K1028, orders!A:I, 7,FALSE)</f>
        <v>52</v>
      </c>
      <c r="V1028" s="7" t="str">
        <f>VLOOKUP(K1028, orders!A:I, 8,FALSE)</f>
        <v>Australian Capital Territory</v>
      </c>
      <c r="W1028" s="5">
        <f>VLOOKUP(P1028, customers!A:D, 1, FALSE)</f>
        <v>515</v>
      </c>
      <c r="X1028" s="7" t="str">
        <f>VLOOKUP(P1028, customers!A:D, 2, FALSE)</f>
        <v>Joannes Pandie</v>
      </c>
      <c r="Y1028" s="7"/>
    </row>
    <row r="1029" spans="1:25">
      <c r="A1029" s="2">
        <v>1027</v>
      </c>
      <c r="B1029" s="2" t="s">
        <v>3898</v>
      </c>
      <c r="C1029" s="2" t="s">
        <v>4079</v>
      </c>
      <c r="D1029" s="2" t="s">
        <v>3028</v>
      </c>
      <c r="E1029" s="2" t="s">
        <v>3040</v>
      </c>
      <c r="F1029" s="2">
        <v>95</v>
      </c>
      <c r="G1029" s="2">
        <v>68</v>
      </c>
      <c r="H1029" s="2" t="s">
        <v>4092</v>
      </c>
      <c r="I1029" s="6">
        <f>VLOOKUP(A1029, sales!A:F, 6,FALSE)</f>
        <v>102</v>
      </c>
      <c r="J1029" s="7">
        <f>VLOOKUP(A1029, sales!A:F, 1,FALSE)</f>
        <v>1027</v>
      </c>
      <c r="K1029" s="7">
        <f>VLOOKUP(A1029, sales!A:F, 2,FALSE)</f>
        <v>211</v>
      </c>
      <c r="L1029" s="7">
        <f>VLOOKUP(A1029, sales!A:F, 3,FALSE)</f>
        <v>519</v>
      </c>
      <c r="M1029" s="7">
        <f>VLOOKUP(A1029, sales!A:F, 4,FALSE)</f>
        <v>102</v>
      </c>
      <c r="N1029" s="7">
        <f>VLOOKUP(A1029, sales!A:F, 5,FALSE)</f>
        <v>1</v>
      </c>
      <c r="O1029" s="5">
        <f>VLOOKUP(K1029, orders!A:I, 1,FALSE)</f>
        <v>211</v>
      </c>
      <c r="P1029" s="7">
        <f>VLOOKUP(K1029, orders!A:I, 2,FALSE)</f>
        <v>515</v>
      </c>
      <c r="Q1029" s="7">
        <f>VLOOKUP(K1029, orders!A:I, 3,FALSE)</f>
        <v>37122</v>
      </c>
      <c r="R1029" s="10">
        <f>VLOOKUP(K1029, orders!A:I, 4,FALSE)</f>
        <v>44325</v>
      </c>
      <c r="S1029" s="11">
        <f>VLOOKUP(K1029, orders!A:I, 5,FALSE)</f>
        <v>44333</v>
      </c>
      <c r="T1029" s="7" t="str">
        <f>VLOOKUP(K1029, orders!A:I, 6,FALSE)</f>
        <v>Female</v>
      </c>
      <c r="U1029" s="7">
        <f>VLOOKUP(K1029, orders!A:I, 7,FALSE)</f>
        <v>52</v>
      </c>
      <c r="V1029" s="7" t="str">
        <f>VLOOKUP(K1029, orders!A:I, 8,FALSE)</f>
        <v>Australian Capital Territory</v>
      </c>
      <c r="W1029" s="5">
        <f>VLOOKUP(P1029, customers!A:D, 1, FALSE)</f>
        <v>515</v>
      </c>
      <c r="X1029" s="7" t="str">
        <f>VLOOKUP(P1029, customers!A:D, 2, FALSE)</f>
        <v>Joannes Pandie</v>
      </c>
      <c r="Y1029" s="7"/>
    </row>
    <row r="1030" spans="1:25">
      <c r="A1030" s="2">
        <v>1028</v>
      </c>
      <c r="B1030" s="2" t="s">
        <v>3898</v>
      </c>
      <c r="C1030" s="2" t="s">
        <v>4079</v>
      </c>
      <c r="D1030" s="2" t="s">
        <v>3030</v>
      </c>
      <c r="E1030" s="2" t="s">
        <v>3040</v>
      </c>
      <c r="F1030" s="2">
        <v>95</v>
      </c>
      <c r="G1030" s="2">
        <v>65</v>
      </c>
      <c r="H1030" s="2" t="s">
        <v>4093</v>
      </c>
      <c r="I1030" s="6">
        <f>VLOOKUP(A1030, sales!A:F, 6,FALSE)</f>
        <v>300</v>
      </c>
      <c r="J1030" s="7">
        <f>VLOOKUP(A1030, sales!A:F, 1,FALSE)</f>
        <v>1028</v>
      </c>
      <c r="K1030" s="7">
        <f>VLOOKUP(A1030, sales!A:F, 2,FALSE)</f>
        <v>211</v>
      </c>
      <c r="L1030" s="7">
        <f>VLOOKUP(A1030, sales!A:F, 3,FALSE)</f>
        <v>573</v>
      </c>
      <c r="M1030" s="7">
        <f>VLOOKUP(A1030, sales!A:F, 4,FALSE)</f>
        <v>100</v>
      </c>
      <c r="N1030" s="7">
        <f>VLOOKUP(A1030, sales!A:F, 5,FALSE)</f>
        <v>3</v>
      </c>
      <c r="O1030" s="5">
        <f>VLOOKUP(K1030, orders!A:I, 1,FALSE)</f>
        <v>211</v>
      </c>
      <c r="P1030" s="7">
        <f>VLOOKUP(K1030, orders!A:I, 2,FALSE)</f>
        <v>515</v>
      </c>
      <c r="Q1030" s="7">
        <f>VLOOKUP(K1030, orders!A:I, 3,FALSE)</f>
        <v>37122</v>
      </c>
      <c r="R1030" s="10">
        <f>VLOOKUP(K1030, orders!A:I, 4,FALSE)</f>
        <v>44325</v>
      </c>
      <c r="S1030" s="11">
        <f>VLOOKUP(K1030, orders!A:I, 5,FALSE)</f>
        <v>44333</v>
      </c>
      <c r="T1030" s="7" t="str">
        <f>VLOOKUP(K1030, orders!A:I, 6,FALSE)</f>
        <v>Female</v>
      </c>
      <c r="U1030" s="7">
        <f>VLOOKUP(K1030, orders!A:I, 7,FALSE)</f>
        <v>52</v>
      </c>
      <c r="V1030" s="7" t="str">
        <f>VLOOKUP(K1030, orders!A:I, 8,FALSE)</f>
        <v>Australian Capital Territory</v>
      </c>
      <c r="W1030" s="5">
        <f>VLOOKUP(P1030, customers!A:D, 1, FALSE)</f>
        <v>515</v>
      </c>
      <c r="X1030" s="7" t="str">
        <f>VLOOKUP(P1030, customers!A:D, 2, FALSE)</f>
        <v>Joannes Pandie</v>
      </c>
      <c r="Y1030" s="7"/>
    </row>
    <row r="1031" spans="1:25">
      <c r="A1031" s="2">
        <v>1029</v>
      </c>
      <c r="B1031" s="2" t="s">
        <v>3898</v>
      </c>
      <c r="C1031" s="2" t="s">
        <v>4079</v>
      </c>
      <c r="D1031" s="2" t="s">
        <v>3032</v>
      </c>
      <c r="E1031" s="2" t="s">
        <v>3040</v>
      </c>
      <c r="F1031" s="2">
        <v>95</v>
      </c>
      <c r="G1031" s="2">
        <v>54</v>
      </c>
      <c r="H1031" s="2" t="s">
        <v>4094</v>
      </c>
      <c r="I1031" s="6">
        <f>VLOOKUP(A1031, sales!A:F, 6,FALSE)</f>
        <v>345</v>
      </c>
      <c r="J1031" s="7">
        <f>VLOOKUP(A1031, sales!A:F, 1,FALSE)</f>
        <v>1029</v>
      </c>
      <c r="K1031" s="7">
        <f>VLOOKUP(A1031, sales!A:F, 2,FALSE)</f>
        <v>212</v>
      </c>
      <c r="L1031" s="7">
        <f>VLOOKUP(A1031, sales!A:F, 3,FALSE)</f>
        <v>1087</v>
      </c>
      <c r="M1031" s="7">
        <f>VLOOKUP(A1031, sales!A:F, 4,FALSE)</f>
        <v>115</v>
      </c>
      <c r="N1031" s="7">
        <f>VLOOKUP(A1031, sales!A:F, 5,FALSE)</f>
        <v>3</v>
      </c>
      <c r="O1031" s="5">
        <f>VLOOKUP(K1031, orders!A:I, 1,FALSE)</f>
        <v>212</v>
      </c>
      <c r="P1031" s="7">
        <f>VLOOKUP(K1031, orders!A:I, 2,FALSE)</f>
        <v>62</v>
      </c>
      <c r="Q1031" s="7">
        <f>VLOOKUP(K1031, orders!A:I, 3,FALSE)</f>
        <v>29887</v>
      </c>
      <c r="R1031" s="11">
        <f>VLOOKUP(K1031, orders!A:I, 4,FALSE)</f>
        <v>44483</v>
      </c>
      <c r="S1031" s="11">
        <f>VLOOKUP(K1031, orders!A:I, 5,FALSE)</f>
        <v>44508</v>
      </c>
      <c r="T1031" s="7" t="str">
        <f>VLOOKUP(K1031, orders!A:I, 6,FALSE)</f>
        <v>Bigender</v>
      </c>
      <c r="U1031" s="7">
        <f>VLOOKUP(K1031, orders!A:I, 7,FALSE)</f>
        <v>32</v>
      </c>
      <c r="V1031" s="7" t="str">
        <f>VLOOKUP(K1031, orders!A:I, 8,FALSE)</f>
        <v>Australian Capital Territory</v>
      </c>
      <c r="W1031" s="5">
        <f>VLOOKUP(P1031, customers!A:D, 1, FALSE)</f>
        <v>62</v>
      </c>
      <c r="X1031" s="7" t="str">
        <f>VLOOKUP(P1031, customers!A:D, 2, FALSE)</f>
        <v>Denice Ledrane</v>
      </c>
      <c r="Y1031" s="7"/>
    </row>
    <row r="1032" spans="1:25">
      <c r="A1032" s="2">
        <v>1030</v>
      </c>
      <c r="B1032" s="2" t="s">
        <v>3898</v>
      </c>
      <c r="C1032" s="2" t="s">
        <v>4079</v>
      </c>
      <c r="D1032" s="2" t="s">
        <v>3023</v>
      </c>
      <c r="E1032" s="2" t="s">
        <v>3046</v>
      </c>
      <c r="F1032" s="2">
        <v>95</v>
      </c>
      <c r="G1032" s="2">
        <v>80</v>
      </c>
      <c r="H1032" s="2" t="s">
        <v>4095</v>
      </c>
      <c r="I1032" s="6">
        <f>VLOOKUP(A1032, sales!A:F, 6,FALSE)</f>
        <v>327</v>
      </c>
      <c r="J1032" s="7">
        <f>VLOOKUP(A1032, sales!A:F, 1,FALSE)</f>
        <v>1030</v>
      </c>
      <c r="K1032" s="7">
        <f>VLOOKUP(A1032, sales!A:F, 2,FALSE)</f>
        <v>212</v>
      </c>
      <c r="L1032" s="7">
        <f>VLOOKUP(A1032, sales!A:F, 3,FALSE)</f>
        <v>317</v>
      </c>
      <c r="M1032" s="7">
        <f>VLOOKUP(A1032, sales!A:F, 4,FALSE)</f>
        <v>109</v>
      </c>
      <c r="N1032" s="7">
        <f>VLOOKUP(A1032, sales!A:F, 5,FALSE)</f>
        <v>3</v>
      </c>
      <c r="O1032" s="5">
        <f>VLOOKUP(K1032, orders!A:I, 1,FALSE)</f>
        <v>212</v>
      </c>
      <c r="P1032" s="7">
        <f>VLOOKUP(K1032, orders!A:I, 2,FALSE)</f>
        <v>62</v>
      </c>
      <c r="Q1032" s="7">
        <f>VLOOKUP(K1032, orders!A:I, 3,FALSE)</f>
        <v>29887</v>
      </c>
      <c r="R1032" s="11">
        <f>VLOOKUP(K1032, orders!A:I, 4,FALSE)</f>
        <v>44483</v>
      </c>
      <c r="S1032" s="11">
        <f>VLOOKUP(K1032, orders!A:I, 5,FALSE)</f>
        <v>44508</v>
      </c>
      <c r="T1032" s="7" t="str">
        <f>VLOOKUP(K1032, orders!A:I, 6,FALSE)</f>
        <v>Bigender</v>
      </c>
      <c r="U1032" s="7">
        <f>VLOOKUP(K1032, orders!A:I, 7,FALSE)</f>
        <v>32</v>
      </c>
      <c r="V1032" s="7" t="str">
        <f>VLOOKUP(K1032, orders!A:I, 8,FALSE)</f>
        <v>Australian Capital Territory</v>
      </c>
      <c r="W1032" s="5">
        <f>VLOOKUP(P1032, customers!A:D, 1, FALSE)</f>
        <v>62</v>
      </c>
      <c r="X1032" s="7" t="str">
        <f>VLOOKUP(P1032, customers!A:D, 2, FALSE)</f>
        <v>Denice Ledrane</v>
      </c>
      <c r="Y1032" s="7"/>
    </row>
    <row r="1033" spans="1:25">
      <c r="A1033" s="2">
        <v>1031</v>
      </c>
      <c r="B1033" s="2" t="s">
        <v>3898</v>
      </c>
      <c r="C1033" s="2" t="s">
        <v>4079</v>
      </c>
      <c r="D1033" s="2" t="s">
        <v>3026</v>
      </c>
      <c r="E1033" s="2" t="s">
        <v>3046</v>
      </c>
      <c r="F1033" s="2">
        <v>95</v>
      </c>
      <c r="G1033" s="2">
        <v>51</v>
      </c>
      <c r="H1033" s="2" t="s">
        <v>4096</v>
      </c>
      <c r="I1033" s="6">
        <f>VLOOKUP(A1033, sales!A:F, 6,FALSE)</f>
        <v>112</v>
      </c>
      <c r="J1033" s="7">
        <f>VLOOKUP(A1033, sales!A:F, 1,FALSE)</f>
        <v>1031</v>
      </c>
      <c r="K1033" s="7">
        <f>VLOOKUP(A1033, sales!A:F, 2,FALSE)</f>
        <v>212</v>
      </c>
      <c r="L1033" s="7">
        <f>VLOOKUP(A1033, sales!A:F, 3,FALSE)</f>
        <v>627</v>
      </c>
      <c r="M1033" s="7">
        <f>VLOOKUP(A1033, sales!A:F, 4,FALSE)</f>
        <v>112</v>
      </c>
      <c r="N1033" s="7">
        <f>VLOOKUP(A1033, sales!A:F, 5,FALSE)</f>
        <v>1</v>
      </c>
      <c r="O1033" s="5">
        <f>VLOOKUP(K1033, orders!A:I, 1,FALSE)</f>
        <v>212</v>
      </c>
      <c r="P1033" s="7">
        <f>VLOOKUP(K1033, orders!A:I, 2,FALSE)</f>
        <v>62</v>
      </c>
      <c r="Q1033" s="7">
        <f>VLOOKUP(K1033, orders!A:I, 3,FALSE)</f>
        <v>29887</v>
      </c>
      <c r="R1033" s="11">
        <f>VLOOKUP(K1033, orders!A:I, 4,FALSE)</f>
        <v>44483</v>
      </c>
      <c r="S1033" s="11">
        <f>VLOOKUP(K1033, orders!A:I, 5,FALSE)</f>
        <v>44508</v>
      </c>
      <c r="T1033" s="7" t="str">
        <f>VLOOKUP(K1033, orders!A:I, 6,FALSE)</f>
        <v>Bigender</v>
      </c>
      <c r="U1033" s="7">
        <f>VLOOKUP(K1033, orders!A:I, 7,FALSE)</f>
        <v>32</v>
      </c>
      <c r="V1033" s="7" t="str">
        <f>VLOOKUP(K1033, orders!A:I, 8,FALSE)</f>
        <v>Australian Capital Territory</v>
      </c>
      <c r="W1033" s="5">
        <f>VLOOKUP(P1033, customers!A:D, 1, FALSE)</f>
        <v>62</v>
      </c>
      <c r="X1033" s="7" t="str">
        <f>VLOOKUP(P1033, customers!A:D, 2, FALSE)</f>
        <v>Denice Ledrane</v>
      </c>
      <c r="Y1033" s="7"/>
    </row>
    <row r="1034" spans="1:25">
      <c r="A1034" s="2">
        <v>1032</v>
      </c>
      <c r="B1034" s="2" t="s">
        <v>3898</v>
      </c>
      <c r="C1034" s="2" t="s">
        <v>4079</v>
      </c>
      <c r="D1034" s="2" t="s">
        <v>3028</v>
      </c>
      <c r="E1034" s="2" t="s">
        <v>3046</v>
      </c>
      <c r="F1034" s="2">
        <v>95</v>
      </c>
      <c r="G1034" s="2">
        <v>43</v>
      </c>
      <c r="H1034" s="2" t="s">
        <v>4097</v>
      </c>
      <c r="I1034" s="6">
        <f>VLOOKUP(A1034, sales!A:F, 6,FALSE)</f>
        <v>204</v>
      </c>
      <c r="J1034" s="7">
        <f>VLOOKUP(A1034, sales!A:F, 1,FALSE)</f>
        <v>1032</v>
      </c>
      <c r="K1034" s="7">
        <f>VLOOKUP(A1034, sales!A:F, 2,FALSE)</f>
        <v>212</v>
      </c>
      <c r="L1034" s="7">
        <f>VLOOKUP(A1034, sales!A:F, 3,FALSE)</f>
        <v>517</v>
      </c>
      <c r="M1034" s="7">
        <f>VLOOKUP(A1034, sales!A:F, 4,FALSE)</f>
        <v>102</v>
      </c>
      <c r="N1034" s="7">
        <f>VLOOKUP(A1034, sales!A:F, 5,FALSE)</f>
        <v>2</v>
      </c>
      <c r="O1034" s="5">
        <f>VLOOKUP(K1034, orders!A:I, 1,FALSE)</f>
        <v>212</v>
      </c>
      <c r="P1034" s="7">
        <f>VLOOKUP(K1034, orders!A:I, 2,FALSE)</f>
        <v>62</v>
      </c>
      <c r="Q1034" s="7">
        <f>VLOOKUP(K1034, orders!A:I, 3,FALSE)</f>
        <v>29887</v>
      </c>
      <c r="R1034" s="11">
        <f>VLOOKUP(K1034, orders!A:I, 4,FALSE)</f>
        <v>44483</v>
      </c>
      <c r="S1034" s="11">
        <f>VLOOKUP(K1034, orders!A:I, 5,FALSE)</f>
        <v>44508</v>
      </c>
      <c r="T1034" s="7" t="str">
        <f>VLOOKUP(K1034, orders!A:I, 6,FALSE)</f>
        <v>Bigender</v>
      </c>
      <c r="U1034" s="7">
        <f>VLOOKUP(K1034, orders!A:I, 7,FALSE)</f>
        <v>32</v>
      </c>
      <c r="V1034" s="7" t="str">
        <f>VLOOKUP(K1034, orders!A:I, 8,FALSE)</f>
        <v>Australian Capital Territory</v>
      </c>
      <c r="W1034" s="5">
        <f>VLOOKUP(P1034, customers!A:D, 1, FALSE)</f>
        <v>62</v>
      </c>
      <c r="X1034" s="7" t="str">
        <f>VLOOKUP(P1034, customers!A:D, 2, FALSE)</f>
        <v>Denice Ledrane</v>
      </c>
      <c r="Y1034" s="7"/>
    </row>
    <row r="1035" spans="1:25">
      <c r="A1035" s="2">
        <v>1033</v>
      </c>
      <c r="B1035" s="2" t="s">
        <v>3898</v>
      </c>
      <c r="C1035" s="2" t="s">
        <v>4079</v>
      </c>
      <c r="D1035" s="2" t="s">
        <v>3030</v>
      </c>
      <c r="E1035" s="2" t="s">
        <v>3046</v>
      </c>
      <c r="F1035" s="2">
        <v>95</v>
      </c>
      <c r="G1035" s="2">
        <v>62</v>
      </c>
      <c r="H1035" s="2" t="s">
        <v>4098</v>
      </c>
      <c r="I1035" s="6">
        <f>VLOOKUP(A1035, sales!A:F, 6,FALSE)</f>
        <v>99</v>
      </c>
      <c r="J1035" s="7">
        <f>VLOOKUP(A1035, sales!A:F, 1,FALSE)</f>
        <v>1033</v>
      </c>
      <c r="K1035" s="7">
        <f>VLOOKUP(A1035, sales!A:F, 2,FALSE)</f>
        <v>212</v>
      </c>
      <c r="L1035" s="7">
        <f>VLOOKUP(A1035, sales!A:F, 3,FALSE)</f>
        <v>1174</v>
      </c>
      <c r="M1035" s="7">
        <f>VLOOKUP(A1035, sales!A:F, 4,FALSE)</f>
        <v>99</v>
      </c>
      <c r="N1035" s="7">
        <f>VLOOKUP(A1035, sales!A:F, 5,FALSE)</f>
        <v>1</v>
      </c>
      <c r="O1035" s="5">
        <f>VLOOKUP(K1035, orders!A:I, 1,FALSE)</f>
        <v>212</v>
      </c>
      <c r="P1035" s="7">
        <f>VLOOKUP(K1035, orders!A:I, 2,FALSE)</f>
        <v>62</v>
      </c>
      <c r="Q1035" s="7">
        <f>VLOOKUP(K1035, orders!A:I, 3,FALSE)</f>
        <v>29887</v>
      </c>
      <c r="R1035" s="11">
        <f>VLOOKUP(K1035, orders!A:I, 4,FALSE)</f>
        <v>44483</v>
      </c>
      <c r="S1035" s="11">
        <f>VLOOKUP(K1035, orders!A:I, 5,FALSE)</f>
        <v>44508</v>
      </c>
      <c r="T1035" s="7" t="str">
        <f>VLOOKUP(K1035, orders!A:I, 6,FALSE)</f>
        <v>Bigender</v>
      </c>
      <c r="U1035" s="7">
        <f>VLOOKUP(K1035, orders!A:I, 7,FALSE)</f>
        <v>32</v>
      </c>
      <c r="V1035" s="7" t="str">
        <f>VLOOKUP(K1035, orders!A:I, 8,FALSE)</f>
        <v>Australian Capital Territory</v>
      </c>
      <c r="W1035" s="5">
        <f>VLOOKUP(P1035, customers!A:D, 1, FALSE)</f>
        <v>62</v>
      </c>
      <c r="X1035" s="7" t="str">
        <f>VLOOKUP(P1035, customers!A:D, 2, FALSE)</f>
        <v>Denice Ledrane</v>
      </c>
      <c r="Y1035" s="7"/>
    </row>
    <row r="1036" spans="1:25">
      <c r="A1036" s="2">
        <v>1034</v>
      </c>
      <c r="B1036" s="2" t="s">
        <v>3898</v>
      </c>
      <c r="C1036" s="2" t="s">
        <v>4079</v>
      </c>
      <c r="D1036" s="2" t="s">
        <v>3032</v>
      </c>
      <c r="E1036" s="2" t="s">
        <v>3046</v>
      </c>
      <c r="F1036" s="2">
        <v>95</v>
      </c>
      <c r="G1036" s="2">
        <v>64</v>
      </c>
      <c r="H1036" s="2" t="s">
        <v>4099</v>
      </c>
      <c r="I1036" s="6">
        <f>VLOOKUP(A1036, sales!A:F, 6,FALSE)</f>
        <v>282</v>
      </c>
      <c r="J1036" s="7">
        <f>VLOOKUP(A1036, sales!A:F, 1,FALSE)</f>
        <v>1034</v>
      </c>
      <c r="K1036" s="7">
        <f>VLOOKUP(A1036, sales!A:F, 2,FALSE)</f>
        <v>212</v>
      </c>
      <c r="L1036" s="7">
        <f>VLOOKUP(A1036, sales!A:F, 3,FALSE)</f>
        <v>362</v>
      </c>
      <c r="M1036" s="7">
        <f>VLOOKUP(A1036, sales!A:F, 4,FALSE)</f>
        <v>94</v>
      </c>
      <c r="N1036" s="7">
        <f>VLOOKUP(A1036, sales!A:F, 5,FALSE)</f>
        <v>3</v>
      </c>
      <c r="O1036" s="5">
        <f>VLOOKUP(K1036, orders!A:I, 1,FALSE)</f>
        <v>212</v>
      </c>
      <c r="P1036" s="7">
        <f>VLOOKUP(K1036, orders!A:I, 2,FALSE)</f>
        <v>62</v>
      </c>
      <c r="Q1036" s="7">
        <f>VLOOKUP(K1036, orders!A:I, 3,FALSE)</f>
        <v>29887</v>
      </c>
      <c r="R1036" s="11">
        <f>VLOOKUP(K1036, orders!A:I, 4,FALSE)</f>
        <v>44483</v>
      </c>
      <c r="S1036" s="11">
        <f>VLOOKUP(K1036, orders!A:I, 5,FALSE)</f>
        <v>44508</v>
      </c>
      <c r="T1036" s="7" t="str">
        <f>VLOOKUP(K1036, orders!A:I, 6,FALSE)</f>
        <v>Bigender</v>
      </c>
      <c r="U1036" s="7">
        <f>VLOOKUP(K1036, orders!A:I, 7,FALSE)</f>
        <v>32</v>
      </c>
      <c r="V1036" s="7" t="str">
        <f>VLOOKUP(K1036, orders!A:I, 8,FALSE)</f>
        <v>Australian Capital Territory</v>
      </c>
      <c r="W1036" s="5">
        <f>VLOOKUP(P1036, customers!A:D, 1, FALSE)</f>
        <v>62</v>
      </c>
      <c r="X1036" s="7" t="str">
        <f>VLOOKUP(P1036, customers!A:D, 2, FALSE)</f>
        <v>Denice Ledrane</v>
      </c>
      <c r="Y1036" s="7"/>
    </row>
    <row r="1037" spans="1:25">
      <c r="A1037" s="2">
        <v>1035</v>
      </c>
      <c r="B1037" s="2" t="s">
        <v>3898</v>
      </c>
      <c r="C1037" s="2" t="s">
        <v>4079</v>
      </c>
      <c r="D1037" s="2" t="s">
        <v>3023</v>
      </c>
      <c r="E1037" s="2" t="s">
        <v>3052</v>
      </c>
      <c r="F1037" s="2">
        <v>95</v>
      </c>
      <c r="G1037" s="2">
        <v>54</v>
      </c>
      <c r="H1037" s="2" t="s">
        <v>4100</v>
      </c>
      <c r="I1037" s="6">
        <f>VLOOKUP(A1037, sales!A:F, 6,FALSE)</f>
        <v>182</v>
      </c>
      <c r="J1037" s="7">
        <f>VLOOKUP(A1037, sales!A:F, 1,FALSE)</f>
        <v>1035</v>
      </c>
      <c r="K1037" s="7">
        <f>VLOOKUP(A1037, sales!A:F, 2,FALSE)</f>
        <v>212</v>
      </c>
      <c r="L1037" s="7">
        <f>VLOOKUP(A1037, sales!A:F, 3,FALSE)</f>
        <v>172</v>
      </c>
      <c r="M1037" s="7">
        <f>VLOOKUP(A1037, sales!A:F, 4,FALSE)</f>
        <v>91</v>
      </c>
      <c r="N1037" s="7">
        <f>VLOOKUP(A1037, sales!A:F, 5,FALSE)</f>
        <v>2</v>
      </c>
      <c r="O1037" s="5">
        <f>VLOOKUP(K1037, orders!A:I, 1,FALSE)</f>
        <v>212</v>
      </c>
      <c r="P1037" s="7">
        <f>VLOOKUP(K1037, orders!A:I, 2,FALSE)</f>
        <v>62</v>
      </c>
      <c r="Q1037" s="7">
        <f>VLOOKUP(K1037, orders!A:I, 3,FALSE)</f>
        <v>29887</v>
      </c>
      <c r="R1037" s="11">
        <f>VLOOKUP(K1037, orders!A:I, 4,FALSE)</f>
        <v>44483</v>
      </c>
      <c r="S1037" s="11">
        <f>VLOOKUP(K1037, orders!A:I, 5,FALSE)</f>
        <v>44508</v>
      </c>
      <c r="T1037" s="7" t="str">
        <f>VLOOKUP(K1037, orders!A:I, 6,FALSE)</f>
        <v>Bigender</v>
      </c>
      <c r="U1037" s="7">
        <f>VLOOKUP(K1037, orders!A:I, 7,FALSE)</f>
        <v>32</v>
      </c>
      <c r="V1037" s="7" t="str">
        <f>VLOOKUP(K1037, orders!A:I, 8,FALSE)</f>
        <v>Australian Capital Territory</v>
      </c>
      <c r="W1037" s="5">
        <f>VLOOKUP(P1037, customers!A:D, 1, FALSE)</f>
        <v>62</v>
      </c>
      <c r="X1037" s="7" t="str">
        <f>VLOOKUP(P1037, customers!A:D, 2, FALSE)</f>
        <v>Denice Ledrane</v>
      </c>
      <c r="Y1037" s="7"/>
    </row>
    <row r="1038" spans="1:25">
      <c r="A1038" s="2">
        <v>1036</v>
      </c>
      <c r="B1038" s="2" t="s">
        <v>3898</v>
      </c>
      <c r="C1038" s="2" t="s">
        <v>4079</v>
      </c>
      <c r="D1038" s="2" t="s">
        <v>3026</v>
      </c>
      <c r="E1038" s="2" t="s">
        <v>3052</v>
      </c>
      <c r="F1038" s="2">
        <v>95</v>
      </c>
      <c r="G1038" s="2">
        <v>57</v>
      </c>
      <c r="H1038" s="2" t="s">
        <v>4101</v>
      </c>
      <c r="I1038" s="6">
        <f>VLOOKUP(A1038, sales!A:F, 6,FALSE)</f>
        <v>106</v>
      </c>
      <c r="J1038" s="7">
        <f>VLOOKUP(A1038, sales!A:F, 1,FALSE)</f>
        <v>1036</v>
      </c>
      <c r="K1038" s="7">
        <f>VLOOKUP(A1038, sales!A:F, 2,FALSE)</f>
        <v>212</v>
      </c>
      <c r="L1038" s="7">
        <f>VLOOKUP(A1038, sales!A:F, 3,FALSE)</f>
        <v>1006</v>
      </c>
      <c r="M1038" s="7">
        <f>VLOOKUP(A1038, sales!A:F, 4,FALSE)</f>
        <v>106</v>
      </c>
      <c r="N1038" s="7">
        <f>VLOOKUP(A1038, sales!A:F, 5,FALSE)</f>
        <v>1</v>
      </c>
      <c r="O1038" s="5">
        <f>VLOOKUP(K1038, orders!A:I, 1,FALSE)</f>
        <v>212</v>
      </c>
      <c r="P1038" s="7">
        <f>VLOOKUP(K1038, orders!A:I, 2,FALSE)</f>
        <v>62</v>
      </c>
      <c r="Q1038" s="7">
        <f>VLOOKUP(K1038, orders!A:I, 3,FALSE)</f>
        <v>29887</v>
      </c>
      <c r="R1038" s="11">
        <f>VLOOKUP(K1038, orders!A:I, 4,FALSE)</f>
        <v>44483</v>
      </c>
      <c r="S1038" s="11">
        <f>VLOOKUP(K1038, orders!A:I, 5,FALSE)</f>
        <v>44508</v>
      </c>
      <c r="T1038" s="7" t="str">
        <f>VLOOKUP(K1038, orders!A:I, 6,FALSE)</f>
        <v>Bigender</v>
      </c>
      <c r="U1038" s="7">
        <f>VLOOKUP(K1038, orders!A:I, 7,FALSE)</f>
        <v>32</v>
      </c>
      <c r="V1038" s="7" t="str">
        <f>VLOOKUP(K1038, orders!A:I, 8,FALSE)</f>
        <v>Australian Capital Territory</v>
      </c>
      <c r="W1038" s="5">
        <f>VLOOKUP(P1038, customers!A:D, 1, FALSE)</f>
        <v>62</v>
      </c>
      <c r="X1038" s="7" t="str">
        <f>VLOOKUP(P1038, customers!A:D, 2, FALSE)</f>
        <v>Denice Ledrane</v>
      </c>
      <c r="Y1038" s="7"/>
    </row>
    <row r="1039" spans="1:25">
      <c r="A1039" s="2">
        <v>1037</v>
      </c>
      <c r="B1039" s="2" t="s">
        <v>3898</v>
      </c>
      <c r="C1039" s="2" t="s">
        <v>4079</v>
      </c>
      <c r="D1039" s="2" t="s">
        <v>3028</v>
      </c>
      <c r="E1039" s="2" t="s">
        <v>3052</v>
      </c>
      <c r="F1039" s="2">
        <v>95</v>
      </c>
      <c r="G1039" s="2">
        <v>72</v>
      </c>
      <c r="H1039" s="2" t="s">
        <v>4102</v>
      </c>
      <c r="I1039" s="6">
        <f>VLOOKUP(A1039, sales!A:F, 6,FALSE)</f>
        <v>285</v>
      </c>
      <c r="J1039" s="7">
        <f>VLOOKUP(A1039, sales!A:F, 1,FALSE)</f>
        <v>1037</v>
      </c>
      <c r="K1039" s="7">
        <f>VLOOKUP(A1039, sales!A:F, 2,FALSE)</f>
        <v>213</v>
      </c>
      <c r="L1039" s="7">
        <f>VLOOKUP(A1039, sales!A:F, 3,FALSE)</f>
        <v>262</v>
      </c>
      <c r="M1039" s="7">
        <f>VLOOKUP(A1039, sales!A:F, 4,FALSE)</f>
        <v>95</v>
      </c>
      <c r="N1039" s="7">
        <f>VLOOKUP(A1039, sales!A:F, 5,FALSE)</f>
        <v>3</v>
      </c>
      <c r="O1039" s="5">
        <f>VLOOKUP(K1039, orders!A:I, 1,FALSE)</f>
        <v>213</v>
      </c>
      <c r="P1039" s="7">
        <f>VLOOKUP(K1039, orders!A:I, 2,FALSE)</f>
        <v>678</v>
      </c>
      <c r="Q1039" s="7">
        <f>VLOOKUP(K1039, orders!A:I, 3,FALSE)</f>
        <v>37684</v>
      </c>
      <c r="R1039" s="10">
        <f>VLOOKUP(K1039, orders!A:I, 4,FALSE)</f>
        <v>44453</v>
      </c>
      <c r="S1039" s="11">
        <f>VLOOKUP(K1039, orders!A:I, 5,FALSE)</f>
        <v>44466</v>
      </c>
      <c r="T1039" s="7" t="str">
        <f>VLOOKUP(K1039, orders!A:I, 6,FALSE)</f>
        <v>Agender</v>
      </c>
      <c r="U1039" s="7">
        <f>VLOOKUP(K1039, orders!A:I, 7,FALSE)</f>
        <v>79</v>
      </c>
      <c r="V1039" s="7" t="str">
        <f>VLOOKUP(K1039, orders!A:I, 8,FALSE)</f>
        <v>New South Wales</v>
      </c>
      <c r="W1039" s="5">
        <f>VLOOKUP(P1039, customers!A:D, 1, FALSE)</f>
        <v>678</v>
      </c>
      <c r="X1039" s="7" t="str">
        <f>VLOOKUP(P1039, customers!A:D, 2, FALSE)</f>
        <v>Dare Andrich</v>
      </c>
      <c r="Y1039" s="7"/>
    </row>
    <row r="1040" spans="1:25">
      <c r="A1040" s="2">
        <v>1038</v>
      </c>
      <c r="B1040" s="2" t="s">
        <v>3898</v>
      </c>
      <c r="C1040" s="2" t="s">
        <v>4079</v>
      </c>
      <c r="D1040" s="2" t="s">
        <v>3030</v>
      </c>
      <c r="E1040" s="2" t="s">
        <v>3052</v>
      </c>
      <c r="F1040" s="2">
        <v>95</v>
      </c>
      <c r="G1040" s="2">
        <v>61</v>
      </c>
      <c r="H1040" s="2" t="s">
        <v>4103</v>
      </c>
      <c r="I1040" s="6">
        <f>VLOOKUP(A1040, sales!A:F, 6,FALSE)</f>
        <v>94</v>
      </c>
      <c r="J1040" s="7">
        <f>VLOOKUP(A1040, sales!A:F, 1,FALSE)</f>
        <v>1038</v>
      </c>
      <c r="K1040" s="7">
        <f>VLOOKUP(A1040, sales!A:F, 2,FALSE)</f>
        <v>213</v>
      </c>
      <c r="L1040" s="7">
        <f>VLOOKUP(A1040, sales!A:F, 3,FALSE)</f>
        <v>907</v>
      </c>
      <c r="M1040" s="7">
        <f>VLOOKUP(A1040, sales!A:F, 4,FALSE)</f>
        <v>94</v>
      </c>
      <c r="N1040" s="7">
        <f>VLOOKUP(A1040, sales!A:F, 5,FALSE)</f>
        <v>1</v>
      </c>
      <c r="O1040" s="5">
        <f>VLOOKUP(K1040, orders!A:I, 1,FALSE)</f>
        <v>213</v>
      </c>
      <c r="P1040" s="7">
        <f>VLOOKUP(K1040, orders!A:I, 2,FALSE)</f>
        <v>678</v>
      </c>
      <c r="Q1040" s="7">
        <f>VLOOKUP(K1040, orders!A:I, 3,FALSE)</f>
        <v>37684</v>
      </c>
      <c r="R1040" s="10">
        <f>VLOOKUP(K1040, orders!A:I, 4,FALSE)</f>
        <v>44453</v>
      </c>
      <c r="S1040" s="11">
        <f>VLOOKUP(K1040, orders!A:I, 5,FALSE)</f>
        <v>44466</v>
      </c>
      <c r="T1040" s="7" t="str">
        <f>VLOOKUP(K1040, orders!A:I, 6,FALSE)</f>
        <v>Agender</v>
      </c>
      <c r="U1040" s="7">
        <f>VLOOKUP(K1040, orders!A:I, 7,FALSE)</f>
        <v>79</v>
      </c>
      <c r="V1040" s="7" t="str">
        <f>VLOOKUP(K1040, orders!A:I, 8,FALSE)</f>
        <v>New South Wales</v>
      </c>
      <c r="W1040" s="5">
        <f>VLOOKUP(P1040, customers!A:D, 1, FALSE)</f>
        <v>678</v>
      </c>
      <c r="X1040" s="7" t="str">
        <f>VLOOKUP(P1040, customers!A:D, 2, FALSE)</f>
        <v>Dare Andrich</v>
      </c>
      <c r="Y1040" s="7"/>
    </row>
    <row r="1041" spans="1:25">
      <c r="A1041" s="2">
        <v>1039</v>
      </c>
      <c r="B1041" s="2" t="s">
        <v>3898</v>
      </c>
      <c r="C1041" s="2" t="s">
        <v>4079</v>
      </c>
      <c r="D1041" s="2" t="s">
        <v>3032</v>
      </c>
      <c r="E1041" s="2" t="s">
        <v>3052</v>
      </c>
      <c r="F1041" s="2">
        <v>95</v>
      </c>
      <c r="G1041" s="2">
        <v>40</v>
      </c>
      <c r="H1041" s="2" t="s">
        <v>4104</v>
      </c>
      <c r="I1041" s="6">
        <f>VLOOKUP(A1041, sales!A:F, 6,FALSE)</f>
        <v>327</v>
      </c>
      <c r="J1041" s="7">
        <f>VLOOKUP(A1041, sales!A:F, 1,FALSE)</f>
        <v>1039</v>
      </c>
      <c r="K1041" s="7">
        <f>VLOOKUP(A1041, sales!A:F, 2,FALSE)</f>
        <v>213</v>
      </c>
      <c r="L1041" s="7">
        <f>VLOOKUP(A1041, sales!A:F, 3,FALSE)</f>
        <v>759</v>
      </c>
      <c r="M1041" s="7">
        <f>VLOOKUP(A1041, sales!A:F, 4,FALSE)</f>
        <v>109</v>
      </c>
      <c r="N1041" s="7">
        <f>VLOOKUP(A1041, sales!A:F, 5,FALSE)</f>
        <v>3</v>
      </c>
      <c r="O1041" s="5">
        <f>VLOOKUP(K1041, orders!A:I, 1,FALSE)</f>
        <v>213</v>
      </c>
      <c r="P1041" s="7">
        <f>VLOOKUP(K1041, orders!A:I, 2,FALSE)</f>
        <v>678</v>
      </c>
      <c r="Q1041" s="7">
        <f>VLOOKUP(K1041, orders!A:I, 3,FALSE)</f>
        <v>37684</v>
      </c>
      <c r="R1041" s="10">
        <f>VLOOKUP(K1041, orders!A:I, 4,FALSE)</f>
        <v>44453</v>
      </c>
      <c r="S1041" s="11">
        <f>VLOOKUP(K1041, orders!A:I, 5,FALSE)</f>
        <v>44466</v>
      </c>
      <c r="T1041" s="7" t="str">
        <f>VLOOKUP(K1041, orders!A:I, 6,FALSE)</f>
        <v>Agender</v>
      </c>
      <c r="U1041" s="7">
        <f>VLOOKUP(K1041, orders!A:I, 7,FALSE)</f>
        <v>79</v>
      </c>
      <c r="V1041" s="7" t="str">
        <f>VLOOKUP(K1041, orders!A:I, 8,FALSE)</f>
        <v>New South Wales</v>
      </c>
      <c r="W1041" s="5">
        <f>VLOOKUP(P1041, customers!A:D, 1, FALSE)</f>
        <v>678</v>
      </c>
      <c r="X1041" s="7" t="str">
        <f>VLOOKUP(P1041, customers!A:D, 2, FALSE)</f>
        <v>Dare Andrich</v>
      </c>
      <c r="Y1041" s="7"/>
    </row>
    <row r="1042" spans="1:25">
      <c r="A1042" s="2">
        <v>1040</v>
      </c>
      <c r="B1042" s="2" t="s">
        <v>3898</v>
      </c>
      <c r="C1042" s="2" t="s">
        <v>4079</v>
      </c>
      <c r="D1042" s="2" t="s">
        <v>3023</v>
      </c>
      <c r="E1042" s="2" t="s">
        <v>3058</v>
      </c>
      <c r="F1042" s="2">
        <v>95</v>
      </c>
      <c r="G1042" s="2">
        <v>60</v>
      </c>
      <c r="H1042" s="2" t="s">
        <v>4105</v>
      </c>
      <c r="I1042" s="6">
        <f>VLOOKUP(A1042, sales!A:F, 6,FALSE)</f>
        <v>212</v>
      </c>
      <c r="J1042" s="7">
        <f>VLOOKUP(A1042, sales!A:F, 1,FALSE)</f>
        <v>1040</v>
      </c>
      <c r="K1042" s="7">
        <f>VLOOKUP(A1042, sales!A:F, 2,FALSE)</f>
        <v>213</v>
      </c>
      <c r="L1042" s="7">
        <f>VLOOKUP(A1042, sales!A:F, 3,FALSE)</f>
        <v>1007</v>
      </c>
      <c r="M1042" s="7">
        <f>VLOOKUP(A1042, sales!A:F, 4,FALSE)</f>
        <v>106</v>
      </c>
      <c r="N1042" s="7">
        <f>VLOOKUP(A1042, sales!A:F, 5,FALSE)</f>
        <v>2</v>
      </c>
      <c r="O1042" s="5">
        <f>VLOOKUP(K1042, orders!A:I, 1,FALSE)</f>
        <v>213</v>
      </c>
      <c r="P1042" s="7">
        <f>VLOOKUP(K1042, orders!A:I, 2,FALSE)</f>
        <v>678</v>
      </c>
      <c r="Q1042" s="7">
        <f>VLOOKUP(K1042, orders!A:I, 3,FALSE)</f>
        <v>37684</v>
      </c>
      <c r="R1042" s="10">
        <f>VLOOKUP(K1042, orders!A:I, 4,FALSE)</f>
        <v>44453</v>
      </c>
      <c r="S1042" s="11">
        <f>VLOOKUP(K1042, orders!A:I, 5,FALSE)</f>
        <v>44466</v>
      </c>
      <c r="T1042" s="7" t="str">
        <f>VLOOKUP(K1042, orders!A:I, 6,FALSE)</f>
        <v>Agender</v>
      </c>
      <c r="U1042" s="7">
        <f>VLOOKUP(K1042, orders!A:I, 7,FALSE)</f>
        <v>79</v>
      </c>
      <c r="V1042" s="7" t="str">
        <f>VLOOKUP(K1042, orders!A:I, 8,FALSE)</f>
        <v>New South Wales</v>
      </c>
      <c r="W1042" s="5">
        <f>VLOOKUP(P1042, customers!A:D, 1, FALSE)</f>
        <v>678</v>
      </c>
      <c r="X1042" s="7" t="str">
        <f>VLOOKUP(P1042, customers!A:D, 2, FALSE)</f>
        <v>Dare Andrich</v>
      </c>
      <c r="Y1042" s="7"/>
    </row>
    <row r="1043" spans="1:25">
      <c r="A1043" s="2">
        <v>1041</v>
      </c>
      <c r="B1043" s="2" t="s">
        <v>3898</v>
      </c>
      <c r="C1043" s="2" t="s">
        <v>4079</v>
      </c>
      <c r="D1043" s="2" t="s">
        <v>3026</v>
      </c>
      <c r="E1043" s="2" t="s">
        <v>3058</v>
      </c>
      <c r="F1043" s="2">
        <v>95</v>
      </c>
      <c r="G1043" s="2">
        <v>40</v>
      </c>
      <c r="H1043" s="2" t="s">
        <v>4106</v>
      </c>
      <c r="I1043" s="6">
        <f>VLOOKUP(A1043, sales!A:F, 6,FALSE)</f>
        <v>109</v>
      </c>
      <c r="J1043" s="7">
        <f>VLOOKUP(A1043, sales!A:F, 1,FALSE)</f>
        <v>1041</v>
      </c>
      <c r="K1043" s="7">
        <f>VLOOKUP(A1043, sales!A:F, 2,FALSE)</f>
        <v>213</v>
      </c>
      <c r="L1043" s="7">
        <f>VLOOKUP(A1043, sales!A:F, 3,FALSE)</f>
        <v>737</v>
      </c>
      <c r="M1043" s="7">
        <f>VLOOKUP(A1043, sales!A:F, 4,FALSE)</f>
        <v>109</v>
      </c>
      <c r="N1043" s="7">
        <f>VLOOKUP(A1043, sales!A:F, 5,FALSE)</f>
        <v>1</v>
      </c>
      <c r="O1043" s="5">
        <f>VLOOKUP(K1043, orders!A:I, 1,FALSE)</f>
        <v>213</v>
      </c>
      <c r="P1043" s="7">
        <f>VLOOKUP(K1043, orders!A:I, 2,FALSE)</f>
        <v>678</v>
      </c>
      <c r="Q1043" s="7">
        <f>VLOOKUP(K1043, orders!A:I, 3,FALSE)</f>
        <v>37684</v>
      </c>
      <c r="R1043" s="10">
        <f>VLOOKUP(K1043, orders!A:I, 4,FALSE)</f>
        <v>44453</v>
      </c>
      <c r="S1043" s="11">
        <f>VLOOKUP(K1043, orders!A:I, 5,FALSE)</f>
        <v>44466</v>
      </c>
      <c r="T1043" s="7" t="str">
        <f>VLOOKUP(K1043, orders!A:I, 6,FALSE)</f>
        <v>Agender</v>
      </c>
      <c r="U1043" s="7">
        <f>VLOOKUP(K1043, orders!A:I, 7,FALSE)</f>
        <v>79</v>
      </c>
      <c r="V1043" s="7" t="str">
        <f>VLOOKUP(K1043, orders!A:I, 8,FALSE)</f>
        <v>New South Wales</v>
      </c>
      <c r="W1043" s="5">
        <f>VLOOKUP(P1043, customers!A:D, 1, FALSE)</f>
        <v>678</v>
      </c>
      <c r="X1043" s="7" t="str">
        <f>VLOOKUP(P1043, customers!A:D, 2, FALSE)</f>
        <v>Dare Andrich</v>
      </c>
      <c r="Y1043" s="7"/>
    </row>
    <row r="1044" spans="1:25">
      <c r="A1044" s="2">
        <v>1042</v>
      </c>
      <c r="B1044" s="2" t="s">
        <v>3898</v>
      </c>
      <c r="C1044" s="2" t="s">
        <v>4079</v>
      </c>
      <c r="D1044" s="2" t="s">
        <v>3028</v>
      </c>
      <c r="E1044" s="2" t="s">
        <v>3058</v>
      </c>
      <c r="F1044" s="2">
        <v>95</v>
      </c>
      <c r="G1044" s="2">
        <v>45</v>
      </c>
      <c r="H1044" s="2" t="s">
        <v>4107</v>
      </c>
      <c r="I1044" s="6">
        <f>VLOOKUP(A1044, sales!A:F, 6,FALSE)</f>
        <v>104</v>
      </c>
      <c r="J1044" s="7">
        <f>VLOOKUP(A1044, sales!A:F, 1,FALSE)</f>
        <v>1042</v>
      </c>
      <c r="K1044" s="7">
        <f>VLOOKUP(A1044, sales!A:F, 2,FALSE)</f>
        <v>213</v>
      </c>
      <c r="L1044" s="7">
        <f>VLOOKUP(A1044, sales!A:F, 3,FALSE)</f>
        <v>55</v>
      </c>
      <c r="M1044" s="7">
        <f>VLOOKUP(A1044, sales!A:F, 4,FALSE)</f>
        <v>104</v>
      </c>
      <c r="N1044" s="7">
        <f>VLOOKUP(A1044, sales!A:F, 5,FALSE)</f>
        <v>1</v>
      </c>
      <c r="O1044" s="5">
        <f>VLOOKUP(K1044, orders!A:I, 1,FALSE)</f>
        <v>213</v>
      </c>
      <c r="P1044" s="7">
        <f>VLOOKUP(K1044, orders!A:I, 2,FALSE)</f>
        <v>678</v>
      </c>
      <c r="Q1044" s="7">
        <f>VLOOKUP(K1044, orders!A:I, 3,FALSE)</f>
        <v>37684</v>
      </c>
      <c r="R1044" s="10">
        <f>VLOOKUP(K1044, orders!A:I, 4,FALSE)</f>
        <v>44453</v>
      </c>
      <c r="S1044" s="11">
        <f>VLOOKUP(K1044, orders!A:I, 5,FALSE)</f>
        <v>44466</v>
      </c>
      <c r="T1044" s="7" t="str">
        <f>VLOOKUP(K1044, orders!A:I, 6,FALSE)</f>
        <v>Agender</v>
      </c>
      <c r="U1044" s="7">
        <f>VLOOKUP(K1044, orders!A:I, 7,FALSE)</f>
        <v>79</v>
      </c>
      <c r="V1044" s="7" t="str">
        <f>VLOOKUP(K1044, orders!A:I, 8,FALSE)</f>
        <v>New South Wales</v>
      </c>
      <c r="W1044" s="5">
        <f>VLOOKUP(P1044, customers!A:D, 1, FALSE)</f>
        <v>678</v>
      </c>
      <c r="X1044" s="7" t="str">
        <f>VLOOKUP(P1044, customers!A:D, 2, FALSE)</f>
        <v>Dare Andrich</v>
      </c>
      <c r="Y1044" s="7"/>
    </row>
    <row r="1045" spans="1:25">
      <c r="A1045" s="2">
        <v>1043</v>
      </c>
      <c r="B1045" s="2" t="s">
        <v>3898</v>
      </c>
      <c r="C1045" s="2" t="s">
        <v>4079</v>
      </c>
      <c r="D1045" s="2" t="s">
        <v>3030</v>
      </c>
      <c r="E1045" s="2" t="s">
        <v>3058</v>
      </c>
      <c r="F1045" s="2">
        <v>95</v>
      </c>
      <c r="G1045" s="2">
        <v>48</v>
      </c>
      <c r="H1045" s="2" t="s">
        <v>4108</v>
      </c>
      <c r="I1045" s="6">
        <f>VLOOKUP(A1045, sales!A:F, 6,FALSE)</f>
        <v>306</v>
      </c>
      <c r="J1045" s="7">
        <f>VLOOKUP(A1045, sales!A:F, 1,FALSE)</f>
        <v>1043</v>
      </c>
      <c r="K1045" s="7">
        <f>VLOOKUP(A1045, sales!A:F, 2,FALSE)</f>
        <v>213</v>
      </c>
      <c r="L1045" s="7">
        <f>VLOOKUP(A1045, sales!A:F, 3,FALSE)</f>
        <v>522</v>
      </c>
      <c r="M1045" s="7">
        <f>VLOOKUP(A1045, sales!A:F, 4,FALSE)</f>
        <v>102</v>
      </c>
      <c r="N1045" s="7">
        <f>VLOOKUP(A1045, sales!A:F, 5,FALSE)</f>
        <v>3</v>
      </c>
      <c r="O1045" s="5">
        <f>VLOOKUP(K1045, orders!A:I, 1,FALSE)</f>
        <v>213</v>
      </c>
      <c r="P1045" s="7">
        <f>VLOOKUP(K1045, orders!A:I, 2,FALSE)</f>
        <v>678</v>
      </c>
      <c r="Q1045" s="7">
        <f>VLOOKUP(K1045, orders!A:I, 3,FALSE)</f>
        <v>37684</v>
      </c>
      <c r="R1045" s="10">
        <f>VLOOKUP(K1045, orders!A:I, 4,FALSE)</f>
        <v>44453</v>
      </c>
      <c r="S1045" s="11">
        <f>VLOOKUP(K1045, orders!A:I, 5,FALSE)</f>
        <v>44466</v>
      </c>
      <c r="T1045" s="7" t="str">
        <f>VLOOKUP(K1045, orders!A:I, 6,FALSE)</f>
        <v>Agender</v>
      </c>
      <c r="U1045" s="7">
        <f>VLOOKUP(K1045, orders!A:I, 7,FALSE)</f>
        <v>79</v>
      </c>
      <c r="V1045" s="7" t="str">
        <f>VLOOKUP(K1045, orders!A:I, 8,FALSE)</f>
        <v>New South Wales</v>
      </c>
      <c r="W1045" s="5">
        <f>VLOOKUP(P1045, customers!A:D, 1, FALSE)</f>
        <v>678</v>
      </c>
      <c r="X1045" s="7" t="str">
        <f>VLOOKUP(P1045, customers!A:D, 2, FALSE)</f>
        <v>Dare Andrich</v>
      </c>
      <c r="Y1045" s="7"/>
    </row>
    <row r="1046" spans="1:25">
      <c r="A1046" s="2">
        <v>1044</v>
      </c>
      <c r="B1046" s="2" t="s">
        <v>3898</v>
      </c>
      <c r="C1046" s="2" t="s">
        <v>4079</v>
      </c>
      <c r="D1046" s="2" t="s">
        <v>3032</v>
      </c>
      <c r="E1046" s="2" t="s">
        <v>3058</v>
      </c>
      <c r="F1046" s="2">
        <v>95</v>
      </c>
      <c r="G1046" s="2">
        <v>58</v>
      </c>
      <c r="H1046" s="2" t="s">
        <v>4109</v>
      </c>
      <c r="I1046" s="6">
        <f>VLOOKUP(A1046, sales!A:F, 6,FALSE)</f>
        <v>339</v>
      </c>
      <c r="J1046" s="7">
        <f>VLOOKUP(A1046, sales!A:F, 1,FALSE)</f>
        <v>1044</v>
      </c>
      <c r="K1046" s="7">
        <f>VLOOKUP(A1046, sales!A:F, 2,FALSE)</f>
        <v>214</v>
      </c>
      <c r="L1046" s="7">
        <f>VLOOKUP(A1046, sales!A:F, 3,FALSE)</f>
        <v>667</v>
      </c>
      <c r="M1046" s="7">
        <f>VLOOKUP(A1046, sales!A:F, 4,FALSE)</f>
        <v>113</v>
      </c>
      <c r="N1046" s="7">
        <f>VLOOKUP(A1046, sales!A:F, 5,FALSE)</f>
        <v>3</v>
      </c>
      <c r="O1046" s="5">
        <f>VLOOKUP(K1046, orders!A:I, 1,FALSE)</f>
        <v>214</v>
      </c>
      <c r="P1046" s="7">
        <f>VLOOKUP(K1046, orders!A:I, 2,FALSE)</f>
        <v>288</v>
      </c>
      <c r="Q1046" s="7">
        <f>VLOOKUP(K1046, orders!A:I, 3,FALSE)</f>
        <v>25179</v>
      </c>
      <c r="R1046" s="10">
        <f>VLOOKUP(K1046, orders!A:I, 4,FALSE)</f>
        <v>44367</v>
      </c>
      <c r="S1046" s="11">
        <f>VLOOKUP(K1046, orders!A:I, 5,FALSE)</f>
        <v>44386</v>
      </c>
      <c r="T1046" s="7" t="str">
        <f>VLOOKUP(K1046, orders!A:I, 6,FALSE)</f>
        <v>Male</v>
      </c>
      <c r="U1046" s="7">
        <f>VLOOKUP(K1046, orders!A:I, 7,FALSE)</f>
        <v>24</v>
      </c>
      <c r="V1046" s="7" t="str">
        <f>VLOOKUP(K1046, orders!A:I, 8,FALSE)</f>
        <v>Victoria</v>
      </c>
      <c r="W1046" s="5">
        <f>VLOOKUP(P1046, customers!A:D, 1, FALSE)</f>
        <v>288</v>
      </c>
      <c r="X1046" s="7" t="str">
        <f>VLOOKUP(P1046, customers!A:D, 2, FALSE)</f>
        <v>Matilde Yanuk</v>
      </c>
      <c r="Y1046" s="7"/>
    </row>
    <row r="1047" spans="1:25">
      <c r="A1047" s="2">
        <v>1045</v>
      </c>
      <c r="B1047" s="2" t="s">
        <v>3898</v>
      </c>
      <c r="C1047" s="2" t="s">
        <v>4079</v>
      </c>
      <c r="D1047" s="2" t="s">
        <v>3023</v>
      </c>
      <c r="E1047" s="2" t="s">
        <v>3064</v>
      </c>
      <c r="F1047" s="2">
        <v>95</v>
      </c>
      <c r="G1047" s="2">
        <v>49</v>
      </c>
      <c r="H1047" s="2" t="s">
        <v>4110</v>
      </c>
      <c r="I1047" s="6">
        <f>VLOOKUP(A1047, sales!A:F, 6,FALSE)</f>
        <v>115</v>
      </c>
      <c r="J1047" s="7">
        <f>VLOOKUP(A1047, sales!A:F, 1,FALSE)</f>
        <v>1045</v>
      </c>
      <c r="K1047" s="7">
        <f>VLOOKUP(A1047, sales!A:F, 2,FALSE)</f>
        <v>214</v>
      </c>
      <c r="L1047" s="7">
        <f>VLOOKUP(A1047, sales!A:F, 3,FALSE)</f>
        <v>1111</v>
      </c>
      <c r="M1047" s="7">
        <f>VLOOKUP(A1047, sales!A:F, 4,FALSE)</f>
        <v>115</v>
      </c>
      <c r="N1047" s="7">
        <f>VLOOKUP(A1047, sales!A:F, 5,FALSE)</f>
        <v>1</v>
      </c>
      <c r="O1047" s="5">
        <f>VLOOKUP(K1047, orders!A:I, 1,FALSE)</f>
        <v>214</v>
      </c>
      <c r="P1047" s="7">
        <f>VLOOKUP(K1047, orders!A:I, 2,FALSE)</f>
        <v>288</v>
      </c>
      <c r="Q1047" s="7">
        <f>VLOOKUP(K1047, orders!A:I, 3,FALSE)</f>
        <v>25179</v>
      </c>
      <c r="R1047" s="10">
        <f>VLOOKUP(K1047, orders!A:I, 4,FALSE)</f>
        <v>44367</v>
      </c>
      <c r="S1047" s="11">
        <f>VLOOKUP(K1047, orders!A:I, 5,FALSE)</f>
        <v>44386</v>
      </c>
      <c r="T1047" s="7" t="str">
        <f>VLOOKUP(K1047, orders!A:I, 6,FALSE)</f>
        <v>Male</v>
      </c>
      <c r="U1047" s="7">
        <f>VLOOKUP(K1047, orders!A:I, 7,FALSE)</f>
        <v>24</v>
      </c>
      <c r="V1047" s="7" t="str">
        <f>VLOOKUP(K1047, orders!A:I, 8,FALSE)</f>
        <v>Victoria</v>
      </c>
      <c r="W1047" s="5">
        <f>VLOOKUP(P1047, customers!A:D, 1, FALSE)</f>
        <v>288</v>
      </c>
      <c r="X1047" s="7" t="str">
        <f>VLOOKUP(P1047, customers!A:D, 2, FALSE)</f>
        <v>Matilde Yanuk</v>
      </c>
      <c r="Y1047" s="7"/>
    </row>
    <row r="1048" spans="1:25">
      <c r="A1048" s="2">
        <v>1046</v>
      </c>
      <c r="B1048" s="2" t="s">
        <v>3898</v>
      </c>
      <c r="C1048" s="2" t="s">
        <v>4079</v>
      </c>
      <c r="D1048" s="2" t="s">
        <v>3026</v>
      </c>
      <c r="E1048" s="2" t="s">
        <v>3064</v>
      </c>
      <c r="F1048" s="2">
        <v>95</v>
      </c>
      <c r="G1048" s="2">
        <v>75</v>
      </c>
      <c r="H1048" s="2" t="s">
        <v>4111</v>
      </c>
      <c r="I1048" s="6">
        <f>VLOOKUP(A1048, sales!A:F, 6,FALSE)</f>
        <v>119</v>
      </c>
      <c r="J1048" s="7">
        <f>VLOOKUP(A1048, sales!A:F, 1,FALSE)</f>
        <v>1046</v>
      </c>
      <c r="K1048" s="7">
        <f>VLOOKUP(A1048, sales!A:F, 2,FALSE)</f>
        <v>214</v>
      </c>
      <c r="L1048" s="7">
        <f>VLOOKUP(A1048, sales!A:F, 3,FALSE)</f>
        <v>415</v>
      </c>
      <c r="M1048" s="7">
        <f>VLOOKUP(A1048, sales!A:F, 4,FALSE)</f>
        <v>119</v>
      </c>
      <c r="N1048" s="7">
        <f>VLOOKUP(A1048, sales!A:F, 5,FALSE)</f>
        <v>1</v>
      </c>
      <c r="O1048" s="5">
        <f>VLOOKUP(K1048, orders!A:I, 1,FALSE)</f>
        <v>214</v>
      </c>
      <c r="P1048" s="7">
        <f>VLOOKUP(K1048, orders!A:I, 2,FALSE)</f>
        <v>288</v>
      </c>
      <c r="Q1048" s="7">
        <f>VLOOKUP(K1048, orders!A:I, 3,FALSE)</f>
        <v>25179</v>
      </c>
      <c r="R1048" s="10">
        <f>VLOOKUP(K1048, orders!A:I, 4,FALSE)</f>
        <v>44367</v>
      </c>
      <c r="S1048" s="11">
        <f>VLOOKUP(K1048, orders!A:I, 5,FALSE)</f>
        <v>44386</v>
      </c>
      <c r="T1048" s="7" t="str">
        <f>VLOOKUP(K1048, orders!A:I, 6,FALSE)</f>
        <v>Male</v>
      </c>
      <c r="U1048" s="7">
        <f>VLOOKUP(K1048, orders!A:I, 7,FALSE)</f>
        <v>24</v>
      </c>
      <c r="V1048" s="7" t="str">
        <f>VLOOKUP(K1048, orders!A:I, 8,FALSE)</f>
        <v>Victoria</v>
      </c>
      <c r="W1048" s="5">
        <f>VLOOKUP(P1048, customers!A:D, 1, FALSE)</f>
        <v>288</v>
      </c>
      <c r="X1048" s="7" t="str">
        <f>VLOOKUP(P1048, customers!A:D, 2, FALSE)</f>
        <v>Matilde Yanuk</v>
      </c>
      <c r="Y1048" s="7"/>
    </row>
    <row r="1049" spans="1:25">
      <c r="A1049" s="2">
        <v>1047</v>
      </c>
      <c r="B1049" s="2" t="s">
        <v>3898</v>
      </c>
      <c r="C1049" s="2" t="s">
        <v>4079</v>
      </c>
      <c r="D1049" s="2" t="s">
        <v>3028</v>
      </c>
      <c r="E1049" s="2" t="s">
        <v>3064</v>
      </c>
      <c r="F1049" s="2">
        <v>95</v>
      </c>
      <c r="G1049" s="2">
        <v>46</v>
      </c>
      <c r="H1049" s="2" t="s">
        <v>4112</v>
      </c>
      <c r="I1049" s="6">
        <f>VLOOKUP(A1049, sales!A:F, 6,FALSE)</f>
        <v>109</v>
      </c>
      <c r="J1049" s="7">
        <f>VLOOKUP(A1049, sales!A:F, 1,FALSE)</f>
        <v>1047</v>
      </c>
      <c r="K1049" s="7">
        <f>VLOOKUP(A1049, sales!A:F, 2,FALSE)</f>
        <v>214</v>
      </c>
      <c r="L1049" s="7">
        <f>VLOOKUP(A1049, sales!A:F, 3,FALSE)</f>
        <v>740</v>
      </c>
      <c r="M1049" s="7">
        <f>VLOOKUP(A1049, sales!A:F, 4,FALSE)</f>
        <v>109</v>
      </c>
      <c r="N1049" s="7">
        <f>VLOOKUP(A1049, sales!A:F, 5,FALSE)</f>
        <v>1</v>
      </c>
      <c r="O1049" s="5">
        <f>VLOOKUP(K1049, orders!A:I, 1,FALSE)</f>
        <v>214</v>
      </c>
      <c r="P1049" s="7">
        <f>VLOOKUP(K1049, orders!A:I, 2,FALSE)</f>
        <v>288</v>
      </c>
      <c r="Q1049" s="7">
        <f>VLOOKUP(K1049, orders!A:I, 3,FALSE)</f>
        <v>25179</v>
      </c>
      <c r="R1049" s="10">
        <f>VLOOKUP(K1049, orders!A:I, 4,FALSE)</f>
        <v>44367</v>
      </c>
      <c r="S1049" s="11">
        <f>VLOOKUP(K1049, orders!A:I, 5,FALSE)</f>
        <v>44386</v>
      </c>
      <c r="T1049" s="7" t="str">
        <f>VLOOKUP(K1049, orders!A:I, 6,FALSE)</f>
        <v>Male</v>
      </c>
      <c r="U1049" s="7">
        <f>VLOOKUP(K1049, orders!A:I, 7,FALSE)</f>
        <v>24</v>
      </c>
      <c r="V1049" s="7" t="str">
        <f>VLOOKUP(K1049, orders!A:I, 8,FALSE)</f>
        <v>Victoria</v>
      </c>
      <c r="W1049" s="5">
        <f>VLOOKUP(P1049, customers!A:D, 1, FALSE)</f>
        <v>288</v>
      </c>
      <c r="X1049" s="7" t="str">
        <f>VLOOKUP(P1049, customers!A:D, 2, FALSE)</f>
        <v>Matilde Yanuk</v>
      </c>
      <c r="Y1049" s="7"/>
    </row>
    <row r="1050" spans="1:25">
      <c r="A1050" s="2">
        <v>1048</v>
      </c>
      <c r="B1050" s="2" t="s">
        <v>3898</v>
      </c>
      <c r="C1050" s="2" t="s">
        <v>4079</v>
      </c>
      <c r="D1050" s="2" t="s">
        <v>3030</v>
      </c>
      <c r="E1050" s="2" t="s">
        <v>3064</v>
      </c>
      <c r="F1050" s="2">
        <v>95</v>
      </c>
      <c r="G1050" s="2">
        <v>47</v>
      </c>
      <c r="H1050" s="2" t="s">
        <v>4113</v>
      </c>
      <c r="I1050" s="6">
        <f>VLOOKUP(A1050, sales!A:F, 6,FALSE)</f>
        <v>98</v>
      </c>
      <c r="J1050" s="7">
        <f>VLOOKUP(A1050, sales!A:F, 1,FALSE)</f>
        <v>1048</v>
      </c>
      <c r="K1050" s="7">
        <f>VLOOKUP(A1050, sales!A:F, 2,FALSE)</f>
        <v>215</v>
      </c>
      <c r="L1050" s="7">
        <f>VLOOKUP(A1050, sales!A:F, 3,FALSE)</f>
        <v>207</v>
      </c>
      <c r="M1050" s="7">
        <f>VLOOKUP(A1050, sales!A:F, 4,FALSE)</f>
        <v>98</v>
      </c>
      <c r="N1050" s="7">
        <f>VLOOKUP(A1050, sales!A:F, 5,FALSE)</f>
        <v>1</v>
      </c>
      <c r="O1050" s="5">
        <f>VLOOKUP(K1050, orders!A:I, 1,FALSE)</f>
        <v>215</v>
      </c>
      <c r="P1050" s="7">
        <f>VLOOKUP(K1050, orders!A:I, 2,FALSE)</f>
        <v>526</v>
      </c>
      <c r="Q1050" s="7">
        <f>VLOOKUP(K1050, orders!A:I, 3,FALSE)</f>
        <v>27531</v>
      </c>
      <c r="R1050" s="10">
        <f>VLOOKUP(K1050, orders!A:I, 4,FALSE)</f>
        <v>44418</v>
      </c>
      <c r="S1050" s="11">
        <f>VLOOKUP(K1050, orders!A:I, 5,FALSE)</f>
        <v>44428</v>
      </c>
      <c r="T1050" s="7" t="str">
        <f>VLOOKUP(K1050, orders!A:I, 6,FALSE)</f>
        <v>Male</v>
      </c>
      <c r="U1050" s="7">
        <f>VLOOKUP(K1050, orders!A:I, 7,FALSE)</f>
        <v>73</v>
      </c>
      <c r="V1050" s="7" t="str">
        <f>VLOOKUP(K1050, orders!A:I, 8,FALSE)</f>
        <v>Tasmania</v>
      </c>
      <c r="W1050" s="5">
        <f>VLOOKUP(P1050, customers!A:D, 1, FALSE)</f>
        <v>526</v>
      </c>
      <c r="X1050" s="7" t="str">
        <f>VLOOKUP(P1050, customers!A:D, 2, FALSE)</f>
        <v>Ellyn Collacombe</v>
      </c>
      <c r="Y1050" s="7"/>
    </row>
    <row r="1051" spans="1:25">
      <c r="A1051" s="2">
        <v>1049</v>
      </c>
      <c r="B1051" s="2" t="s">
        <v>3898</v>
      </c>
      <c r="C1051" s="2" t="s">
        <v>4079</v>
      </c>
      <c r="D1051" s="2" t="s">
        <v>3032</v>
      </c>
      <c r="E1051" s="2" t="s">
        <v>3064</v>
      </c>
      <c r="F1051" s="2">
        <v>95</v>
      </c>
      <c r="G1051" s="2">
        <v>42</v>
      </c>
      <c r="H1051" s="2" t="s">
        <v>4114</v>
      </c>
      <c r="I1051" s="6">
        <f>VLOOKUP(A1051, sales!A:F, 6,FALSE)</f>
        <v>224</v>
      </c>
      <c r="J1051" s="7">
        <f>VLOOKUP(A1051, sales!A:F, 1,FALSE)</f>
        <v>1049</v>
      </c>
      <c r="K1051" s="7">
        <f>VLOOKUP(A1051, sales!A:F, 2,FALSE)</f>
        <v>215</v>
      </c>
      <c r="L1051" s="7">
        <f>VLOOKUP(A1051, sales!A:F, 3,FALSE)</f>
        <v>618</v>
      </c>
      <c r="M1051" s="7">
        <f>VLOOKUP(A1051, sales!A:F, 4,FALSE)</f>
        <v>112</v>
      </c>
      <c r="N1051" s="7">
        <f>VLOOKUP(A1051, sales!A:F, 5,FALSE)</f>
        <v>2</v>
      </c>
      <c r="O1051" s="5">
        <f>VLOOKUP(K1051, orders!A:I, 1,FALSE)</f>
        <v>215</v>
      </c>
      <c r="P1051" s="7">
        <f>VLOOKUP(K1051, orders!A:I, 2,FALSE)</f>
        <v>526</v>
      </c>
      <c r="Q1051" s="7">
        <f>VLOOKUP(K1051, orders!A:I, 3,FALSE)</f>
        <v>27531</v>
      </c>
      <c r="R1051" s="10">
        <f>VLOOKUP(K1051, orders!A:I, 4,FALSE)</f>
        <v>44418</v>
      </c>
      <c r="S1051" s="11">
        <f>VLOOKUP(K1051, orders!A:I, 5,FALSE)</f>
        <v>44428</v>
      </c>
      <c r="T1051" s="7" t="str">
        <f>VLOOKUP(K1051, orders!A:I, 6,FALSE)</f>
        <v>Male</v>
      </c>
      <c r="U1051" s="7">
        <f>VLOOKUP(K1051, orders!A:I, 7,FALSE)</f>
        <v>73</v>
      </c>
      <c r="V1051" s="7" t="str">
        <f>VLOOKUP(K1051, orders!A:I, 8,FALSE)</f>
        <v>Tasmania</v>
      </c>
      <c r="W1051" s="5">
        <f>VLOOKUP(P1051, customers!A:D, 1, FALSE)</f>
        <v>526</v>
      </c>
      <c r="X1051" s="7" t="str">
        <f>VLOOKUP(P1051, customers!A:D, 2, FALSE)</f>
        <v>Ellyn Collacombe</v>
      </c>
      <c r="Y1051" s="7"/>
    </row>
    <row r="1052" spans="1:25">
      <c r="A1052" s="2">
        <v>1050</v>
      </c>
      <c r="B1052" s="2" t="s">
        <v>3898</v>
      </c>
      <c r="C1052" s="2" t="s">
        <v>4115</v>
      </c>
      <c r="D1052" s="2" t="s">
        <v>3023</v>
      </c>
      <c r="E1052" s="2" t="s">
        <v>3024</v>
      </c>
      <c r="F1052" s="2">
        <v>94</v>
      </c>
      <c r="G1052" s="2">
        <v>65</v>
      </c>
      <c r="H1052" s="2" t="s">
        <v>4116</v>
      </c>
      <c r="I1052" s="6">
        <f>VLOOKUP(A1052, sales!A:F, 6,FALSE)</f>
        <v>273</v>
      </c>
      <c r="J1052" s="7">
        <f>VLOOKUP(A1052, sales!A:F, 1,FALSE)</f>
        <v>1050</v>
      </c>
      <c r="K1052" s="7">
        <f>VLOOKUP(A1052, sales!A:F, 2,FALSE)</f>
        <v>215</v>
      </c>
      <c r="L1052" s="7">
        <f>VLOOKUP(A1052, sales!A:F, 3,FALSE)</f>
        <v>780</v>
      </c>
      <c r="M1052" s="7">
        <f>VLOOKUP(A1052, sales!A:F, 4,FALSE)</f>
        <v>91</v>
      </c>
      <c r="N1052" s="7">
        <f>VLOOKUP(A1052, sales!A:F, 5,FALSE)</f>
        <v>3</v>
      </c>
      <c r="O1052" s="5">
        <f>VLOOKUP(K1052, orders!A:I, 1,FALSE)</f>
        <v>215</v>
      </c>
      <c r="P1052" s="7">
        <f>VLOOKUP(K1052, orders!A:I, 2,FALSE)</f>
        <v>526</v>
      </c>
      <c r="Q1052" s="7">
        <f>VLOOKUP(K1052, orders!A:I, 3,FALSE)</f>
        <v>27531</v>
      </c>
      <c r="R1052" s="10">
        <f>VLOOKUP(K1052, orders!A:I, 4,FALSE)</f>
        <v>44418</v>
      </c>
      <c r="S1052" s="11">
        <f>VLOOKUP(K1052, orders!A:I, 5,FALSE)</f>
        <v>44428</v>
      </c>
      <c r="T1052" s="7" t="str">
        <f>VLOOKUP(K1052, orders!A:I, 6,FALSE)</f>
        <v>Male</v>
      </c>
      <c r="U1052" s="7">
        <f>VLOOKUP(K1052, orders!A:I, 7,FALSE)</f>
        <v>73</v>
      </c>
      <c r="V1052" s="7" t="str">
        <f>VLOOKUP(K1052, orders!A:I, 8,FALSE)</f>
        <v>Tasmania</v>
      </c>
      <c r="W1052" s="5">
        <f>VLOOKUP(P1052, customers!A:D, 1, FALSE)</f>
        <v>526</v>
      </c>
      <c r="X1052" s="7" t="str">
        <f>VLOOKUP(P1052, customers!A:D, 2, FALSE)</f>
        <v>Ellyn Collacombe</v>
      </c>
      <c r="Y1052" s="7"/>
    </row>
    <row r="1053" spans="1:25">
      <c r="A1053" s="2">
        <v>1051</v>
      </c>
      <c r="B1053" s="2" t="s">
        <v>3898</v>
      </c>
      <c r="C1053" s="2" t="s">
        <v>4115</v>
      </c>
      <c r="D1053" s="2" t="s">
        <v>3026</v>
      </c>
      <c r="E1053" s="2" t="s">
        <v>3024</v>
      </c>
      <c r="F1053" s="2">
        <v>94</v>
      </c>
      <c r="G1053" s="2">
        <v>71</v>
      </c>
      <c r="H1053" s="2" t="s">
        <v>4117</v>
      </c>
      <c r="I1053" s="6">
        <f>VLOOKUP(A1053, sales!A:F, 6,FALSE)</f>
        <v>182</v>
      </c>
      <c r="J1053" s="7">
        <f>VLOOKUP(A1053, sales!A:F, 1,FALSE)</f>
        <v>1051</v>
      </c>
      <c r="K1053" s="7">
        <f>VLOOKUP(A1053, sales!A:F, 2,FALSE)</f>
        <v>215</v>
      </c>
      <c r="L1053" s="7">
        <f>VLOOKUP(A1053, sales!A:F, 3,FALSE)</f>
        <v>793</v>
      </c>
      <c r="M1053" s="7">
        <f>VLOOKUP(A1053, sales!A:F, 4,FALSE)</f>
        <v>91</v>
      </c>
      <c r="N1053" s="7">
        <f>VLOOKUP(A1053, sales!A:F, 5,FALSE)</f>
        <v>2</v>
      </c>
      <c r="O1053" s="5">
        <f>VLOOKUP(K1053, orders!A:I, 1,FALSE)</f>
        <v>215</v>
      </c>
      <c r="P1053" s="7">
        <f>VLOOKUP(K1053, orders!A:I, 2,FALSE)</f>
        <v>526</v>
      </c>
      <c r="Q1053" s="7">
        <f>VLOOKUP(K1053, orders!A:I, 3,FALSE)</f>
        <v>27531</v>
      </c>
      <c r="R1053" s="10">
        <f>VLOOKUP(K1053, orders!A:I, 4,FALSE)</f>
        <v>44418</v>
      </c>
      <c r="S1053" s="11">
        <f>VLOOKUP(K1053, orders!A:I, 5,FALSE)</f>
        <v>44428</v>
      </c>
      <c r="T1053" s="7" t="str">
        <f>VLOOKUP(K1053, orders!A:I, 6,FALSE)</f>
        <v>Male</v>
      </c>
      <c r="U1053" s="7">
        <f>VLOOKUP(K1053, orders!A:I, 7,FALSE)</f>
        <v>73</v>
      </c>
      <c r="V1053" s="7" t="str">
        <f>VLOOKUP(K1053, orders!A:I, 8,FALSE)</f>
        <v>Tasmania</v>
      </c>
      <c r="W1053" s="5">
        <f>VLOOKUP(P1053, customers!A:D, 1, FALSE)</f>
        <v>526</v>
      </c>
      <c r="X1053" s="7" t="str">
        <f>VLOOKUP(P1053, customers!A:D, 2, FALSE)</f>
        <v>Ellyn Collacombe</v>
      </c>
      <c r="Y1053" s="7"/>
    </row>
    <row r="1054" spans="1:25">
      <c r="A1054" s="2">
        <v>1052</v>
      </c>
      <c r="B1054" s="2" t="s">
        <v>3898</v>
      </c>
      <c r="C1054" s="2" t="s">
        <v>4115</v>
      </c>
      <c r="D1054" s="2" t="s">
        <v>3028</v>
      </c>
      <c r="E1054" s="2" t="s">
        <v>3024</v>
      </c>
      <c r="F1054" s="2">
        <v>94</v>
      </c>
      <c r="G1054" s="2">
        <v>43</v>
      </c>
      <c r="H1054" s="2" t="s">
        <v>4118</v>
      </c>
      <c r="I1054" s="6">
        <f>VLOOKUP(A1054, sales!A:F, 6,FALSE)</f>
        <v>94</v>
      </c>
      <c r="J1054" s="7">
        <f>VLOOKUP(A1054, sales!A:F, 1,FALSE)</f>
        <v>1052</v>
      </c>
      <c r="K1054" s="7">
        <f>VLOOKUP(A1054, sales!A:F, 2,FALSE)</f>
        <v>216</v>
      </c>
      <c r="L1054" s="7">
        <f>VLOOKUP(A1054, sales!A:F, 3,FALSE)</f>
        <v>370</v>
      </c>
      <c r="M1054" s="7">
        <f>VLOOKUP(A1054, sales!A:F, 4,FALSE)</f>
        <v>94</v>
      </c>
      <c r="N1054" s="7">
        <f>VLOOKUP(A1054, sales!A:F, 5,FALSE)</f>
        <v>1</v>
      </c>
      <c r="O1054" s="5">
        <f>VLOOKUP(K1054, orders!A:I, 1,FALSE)</f>
        <v>216</v>
      </c>
      <c r="P1054" s="7">
        <f>VLOOKUP(K1054, orders!A:I, 2,FALSE)</f>
        <v>865</v>
      </c>
      <c r="Q1054" s="7">
        <f>VLOOKUP(K1054, orders!A:I, 3,FALSE)</f>
        <v>56745</v>
      </c>
      <c r="R1054" s="10">
        <f>VLOOKUP(K1054, orders!A:I, 4,FALSE)</f>
        <v>44302</v>
      </c>
      <c r="S1054" s="11">
        <f>VLOOKUP(K1054, orders!A:I, 5,FALSE)</f>
        <v>44320</v>
      </c>
      <c r="T1054" s="7" t="str">
        <f>VLOOKUP(K1054, orders!A:I, 6,FALSE)</f>
        <v>Agender</v>
      </c>
      <c r="U1054" s="7">
        <f>VLOOKUP(K1054, orders!A:I, 7,FALSE)</f>
        <v>44</v>
      </c>
      <c r="V1054" s="7" t="str">
        <f>VLOOKUP(K1054, orders!A:I, 8,FALSE)</f>
        <v>Victoria</v>
      </c>
      <c r="W1054" s="5">
        <f>VLOOKUP(P1054, customers!A:D, 1, FALSE)</f>
        <v>865</v>
      </c>
      <c r="X1054" s="7" t="str">
        <f>VLOOKUP(P1054, customers!A:D, 2, FALSE)</f>
        <v>Ondrea Apark</v>
      </c>
      <c r="Y1054" s="7"/>
    </row>
    <row r="1055" spans="1:25">
      <c r="A1055" s="2">
        <v>1053</v>
      </c>
      <c r="B1055" s="2" t="s">
        <v>3898</v>
      </c>
      <c r="C1055" s="2" t="s">
        <v>4115</v>
      </c>
      <c r="D1055" s="2" t="s">
        <v>3030</v>
      </c>
      <c r="E1055" s="2" t="s">
        <v>3024</v>
      </c>
      <c r="F1055" s="2">
        <v>94</v>
      </c>
      <c r="G1055" s="2">
        <v>63</v>
      </c>
      <c r="H1055" s="2" t="s">
        <v>4119</v>
      </c>
      <c r="I1055" s="6">
        <f>VLOOKUP(A1055, sales!A:F, 6,FALSE)</f>
        <v>92</v>
      </c>
      <c r="J1055" s="7">
        <f>VLOOKUP(A1055, sales!A:F, 1,FALSE)</f>
        <v>1053</v>
      </c>
      <c r="K1055" s="7">
        <f>VLOOKUP(A1055, sales!A:F, 2,FALSE)</f>
        <v>216</v>
      </c>
      <c r="L1055" s="7">
        <f>VLOOKUP(A1055, sales!A:F, 3,FALSE)</f>
        <v>118</v>
      </c>
      <c r="M1055" s="7">
        <f>VLOOKUP(A1055, sales!A:F, 4,FALSE)</f>
        <v>92</v>
      </c>
      <c r="N1055" s="7">
        <f>VLOOKUP(A1055, sales!A:F, 5,FALSE)</f>
        <v>1</v>
      </c>
      <c r="O1055" s="5">
        <f>VLOOKUP(K1055, orders!A:I, 1,FALSE)</f>
        <v>216</v>
      </c>
      <c r="P1055" s="7">
        <f>VLOOKUP(K1055, orders!A:I, 2,FALSE)</f>
        <v>865</v>
      </c>
      <c r="Q1055" s="7">
        <f>VLOOKUP(K1055, orders!A:I, 3,FALSE)</f>
        <v>56745</v>
      </c>
      <c r="R1055" s="10">
        <f>VLOOKUP(K1055, orders!A:I, 4,FALSE)</f>
        <v>44302</v>
      </c>
      <c r="S1055" s="11">
        <f>VLOOKUP(K1055, orders!A:I, 5,FALSE)</f>
        <v>44320</v>
      </c>
      <c r="T1055" s="7" t="str">
        <f>VLOOKUP(K1055, orders!A:I, 6,FALSE)</f>
        <v>Agender</v>
      </c>
      <c r="U1055" s="7">
        <f>VLOOKUP(K1055, orders!A:I, 7,FALSE)</f>
        <v>44</v>
      </c>
      <c r="V1055" s="7" t="str">
        <f>VLOOKUP(K1055, orders!A:I, 8,FALSE)</f>
        <v>Victoria</v>
      </c>
      <c r="W1055" s="5">
        <f>VLOOKUP(P1055, customers!A:D, 1, FALSE)</f>
        <v>865</v>
      </c>
      <c r="X1055" s="7" t="str">
        <f>VLOOKUP(P1055, customers!A:D, 2, FALSE)</f>
        <v>Ondrea Apark</v>
      </c>
      <c r="Y1055" s="7"/>
    </row>
    <row r="1056" spans="1:25">
      <c r="A1056" s="2">
        <v>1054</v>
      </c>
      <c r="B1056" s="2" t="s">
        <v>3898</v>
      </c>
      <c r="C1056" s="2" t="s">
        <v>4115</v>
      </c>
      <c r="D1056" s="2" t="s">
        <v>3032</v>
      </c>
      <c r="E1056" s="2" t="s">
        <v>3024</v>
      </c>
      <c r="F1056" s="2">
        <v>94</v>
      </c>
      <c r="G1056" s="2">
        <v>58</v>
      </c>
      <c r="H1056" s="2" t="s">
        <v>4120</v>
      </c>
      <c r="I1056" s="6">
        <f>VLOOKUP(A1056, sales!A:F, 6,FALSE)</f>
        <v>238</v>
      </c>
      <c r="J1056" s="7">
        <f>VLOOKUP(A1056, sales!A:F, 1,FALSE)</f>
        <v>1054</v>
      </c>
      <c r="K1056" s="7">
        <f>VLOOKUP(A1056, sales!A:F, 2,FALSE)</f>
        <v>216</v>
      </c>
      <c r="L1056" s="7">
        <f>VLOOKUP(A1056, sales!A:F, 3,FALSE)</f>
        <v>731</v>
      </c>
      <c r="M1056" s="7">
        <f>VLOOKUP(A1056, sales!A:F, 4,FALSE)</f>
        <v>119</v>
      </c>
      <c r="N1056" s="7">
        <f>VLOOKUP(A1056, sales!A:F, 5,FALSE)</f>
        <v>2</v>
      </c>
      <c r="O1056" s="5">
        <f>VLOOKUP(K1056, orders!A:I, 1,FALSE)</f>
        <v>216</v>
      </c>
      <c r="P1056" s="7">
        <f>VLOOKUP(K1056, orders!A:I, 2,FALSE)</f>
        <v>865</v>
      </c>
      <c r="Q1056" s="7">
        <f>VLOOKUP(K1056, orders!A:I, 3,FALSE)</f>
        <v>56745</v>
      </c>
      <c r="R1056" s="10">
        <f>VLOOKUP(K1056, orders!A:I, 4,FALSE)</f>
        <v>44302</v>
      </c>
      <c r="S1056" s="11">
        <f>VLOOKUP(K1056, orders!A:I, 5,FALSE)</f>
        <v>44320</v>
      </c>
      <c r="T1056" s="7" t="str">
        <f>VLOOKUP(K1056, orders!A:I, 6,FALSE)</f>
        <v>Agender</v>
      </c>
      <c r="U1056" s="7">
        <f>VLOOKUP(K1056, orders!A:I, 7,FALSE)</f>
        <v>44</v>
      </c>
      <c r="V1056" s="7" t="str">
        <f>VLOOKUP(K1056, orders!A:I, 8,FALSE)</f>
        <v>Victoria</v>
      </c>
      <c r="W1056" s="5">
        <f>VLOOKUP(P1056, customers!A:D, 1, FALSE)</f>
        <v>865</v>
      </c>
      <c r="X1056" s="7" t="str">
        <f>VLOOKUP(P1056, customers!A:D, 2, FALSE)</f>
        <v>Ondrea Apark</v>
      </c>
      <c r="Y1056" s="7"/>
    </row>
    <row r="1057" spans="1:25">
      <c r="A1057" s="2">
        <v>1055</v>
      </c>
      <c r="B1057" s="2" t="s">
        <v>3898</v>
      </c>
      <c r="C1057" s="2" t="s">
        <v>4115</v>
      </c>
      <c r="D1057" s="2" t="s">
        <v>3023</v>
      </c>
      <c r="E1057" s="2" t="s">
        <v>3034</v>
      </c>
      <c r="F1057" s="2">
        <v>94</v>
      </c>
      <c r="G1057" s="2">
        <v>65</v>
      </c>
      <c r="H1057" s="2" t="s">
        <v>4121</v>
      </c>
      <c r="I1057" s="6">
        <f>VLOOKUP(A1057, sales!A:F, 6,FALSE)</f>
        <v>105</v>
      </c>
      <c r="J1057" s="7">
        <f>VLOOKUP(A1057, sales!A:F, 1,FALSE)</f>
        <v>1055</v>
      </c>
      <c r="K1057" s="7">
        <f>VLOOKUP(A1057, sales!A:F, 2,FALSE)</f>
        <v>216</v>
      </c>
      <c r="L1057" s="7">
        <f>VLOOKUP(A1057, sales!A:F, 3,FALSE)</f>
        <v>303</v>
      </c>
      <c r="M1057" s="7">
        <f>VLOOKUP(A1057, sales!A:F, 4,FALSE)</f>
        <v>105</v>
      </c>
      <c r="N1057" s="7">
        <f>VLOOKUP(A1057, sales!A:F, 5,FALSE)</f>
        <v>1</v>
      </c>
      <c r="O1057" s="5">
        <f>VLOOKUP(K1057, orders!A:I, 1,FALSE)</f>
        <v>216</v>
      </c>
      <c r="P1057" s="7">
        <f>VLOOKUP(K1057, orders!A:I, 2,FALSE)</f>
        <v>865</v>
      </c>
      <c r="Q1057" s="7">
        <f>VLOOKUP(K1057, orders!A:I, 3,FALSE)</f>
        <v>56745</v>
      </c>
      <c r="R1057" s="10">
        <f>VLOOKUP(K1057, orders!A:I, 4,FALSE)</f>
        <v>44302</v>
      </c>
      <c r="S1057" s="11">
        <f>VLOOKUP(K1057, orders!A:I, 5,FALSE)</f>
        <v>44320</v>
      </c>
      <c r="T1057" s="7" t="str">
        <f>VLOOKUP(K1057, orders!A:I, 6,FALSE)</f>
        <v>Agender</v>
      </c>
      <c r="U1057" s="7">
        <f>VLOOKUP(K1057, orders!A:I, 7,FALSE)</f>
        <v>44</v>
      </c>
      <c r="V1057" s="7" t="str">
        <f>VLOOKUP(K1057, orders!A:I, 8,FALSE)</f>
        <v>Victoria</v>
      </c>
      <c r="W1057" s="5">
        <f>VLOOKUP(P1057, customers!A:D, 1, FALSE)</f>
        <v>865</v>
      </c>
      <c r="X1057" s="7" t="str">
        <f>VLOOKUP(P1057, customers!A:D, 2, FALSE)</f>
        <v>Ondrea Apark</v>
      </c>
      <c r="Y1057" s="7"/>
    </row>
    <row r="1058" spans="1:25">
      <c r="A1058" s="2">
        <v>1056</v>
      </c>
      <c r="B1058" s="2" t="s">
        <v>3898</v>
      </c>
      <c r="C1058" s="2" t="s">
        <v>4115</v>
      </c>
      <c r="D1058" s="2" t="s">
        <v>3026</v>
      </c>
      <c r="E1058" s="2" t="s">
        <v>3034</v>
      </c>
      <c r="F1058" s="2">
        <v>94</v>
      </c>
      <c r="G1058" s="2">
        <v>43</v>
      </c>
      <c r="H1058" s="2" t="s">
        <v>4122</v>
      </c>
      <c r="I1058" s="6">
        <f>VLOOKUP(A1058, sales!A:F, 6,FALSE)</f>
        <v>306</v>
      </c>
      <c r="J1058" s="7">
        <f>VLOOKUP(A1058, sales!A:F, 1,FALSE)</f>
        <v>1056</v>
      </c>
      <c r="K1058" s="7">
        <f>VLOOKUP(A1058, sales!A:F, 2,FALSE)</f>
        <v>216</v>
      </c>
      <c r="L1058" s="7">
        <f>VLOOKUP(A1058, sales!A:F, 3,FALSE)</f>
        <v>493</v>
      </c>
      <c r="M1058" s="7">
        <f>VLOOKUP(A1058, sales!A:F, 4,FALSE)</f>
        <v>102</v>
      </c>
      <c r="N1058" s="7">
        <f>VLOOKUP(A1058, sales!A:F, 5,FALSE)</f>
        <v>3</v>
      </c>
      <c r="O1058" s="5">
        <f>VLOOKUP(K1058, orders!A:I, 1,FALSE)</f>
        <v>216</v>
      </c>
      <c r="P1058" s="7">
        <f>VLOOKUP(K1058, orders!A:I, 2,FALSE)</f>
        <v>865</v>
      </c>
      <c r="Q1058" s="7">
        <f>VLOOKUP(K1058, orders!A:I, 3,FALSE)</f>
        <v>56745</v>
      </c>
      <c r="R1058" s="10">
        <f>VLOOKUP(K1058, orders!A:I, 4,FALSE)</f>
        <v>44302</v>
      </c>
      <c r="S1058" s="11">
        <f>VLOOKUP(K1058, orders!A:I, 5,FALSE)</f>
        <v>44320</v>
      </c>
      <c r="T1058" s="7" t="str">
        <f>VLOOKUP(K1058, orders!A:I, 6,FALSE)</f>
        <v>Agender</v>
      </c>
      <c r="U1058" s="7">
        <f>VLOOKUP(K1058, orders!A:I, 7,FALSE)</f>
        <v>44</v>
      </c>
      <c r="V1058" s="7" t="str">
        <f>VLOOKUP(K1058, orders!A:I, 8,FALSE)</f>
        <v>Victoria</v>
      </c>
      <c r="W1058" s="5">
        <f>VLOOKUP(P1058, customers!A:D, 1, FALSE)</f>
        <v>865</v>
      </c>
      <c r="X1058" s="7" t="str">
        <f>VLOOKUP(P1058, customers!A:D, 2, FALSE)</f>
        <v>Ondrea Apark</v>
      </c>
      <c r="Y1058" s="7"/>
    </row>
    <row r="1059" spans="1:25">
      <c r="A1059" s="2">
        <v>1057</v>
      </c>
      <c r="B1059" s="2" t="s">
        <v>3898</v>
      </c>
      <c r="C1059" s="2" t="s">
        <v>4115</v>
      </c>
      <c r="D1059" s="2" t="s">
        <v>3028</v>
      </c>
      <c r="E1059" s="2" t="s">
        <v>3034</v>
      </c>
      <c r="F1059" s="2">
        <v>94</v>
      </c>
      <c r="G1059" s="2">
        <v>52</v>
      </c>
      <c r="H1059" s="2" t="s">
        <v>4123</v>
      </c>
      <c r="I1059" s="6">
        <f>VLOOKUP(A1059, sales!A:F, 6,FALSE)</f>
        <v>306</v>
      </c>
      <c r="J1059" s="7">
        <f>VLOOKUP(A1059, sales!A:F, 1,FALSE)</f>
        <v>1057</v>
      </c>
      <c r="K1059" s="7">
        <f>VLOOKUP(A1059, sales!A:F, 2,FALSE)</f>
        <v>217</v>
      </c>
      <c r="L1059" s="7">
        <f>VLOOKUP(A1059, sales!A:F, 3,FALSE)</f>
        <v>1149</v>
      </c>
      <c r="M1059" s="7">
        <f>VLOOKUP(A1059, sales!A:F, 4,FALSE)</f>
        <v>102</v>
      </c>
      <c r="N1059" s="7">
        <f>VLOOKUP(A1059, sales!A:F, 5,FALSE)</f>
        <v>3</v>
      </c>
      <c r="O1059" s="5">
        <f>VLOOKUP(K1059, orders!A:I, 1,FALSE)</f>
        <v>217</v>
      </c>
      <c r="P1059" s="7">
        <f>VLOOKUP(K1059, orders!A:I, 2,FALSE)</f>
        <v>234</v>
      </c>
      <c r="Q1059" s="7">
        <f>VLOOKUP(K1059, orders!A:I, 3,FALSE)</f>
        <v>47120</v>
      </c>
      <c r="R1059" s="10">
        <f>VLOOKUP(K1059, orders!A:I, 4,FALSE)</f>
        <v>44395</v>
      </c>
      <c r="S1059" s="11">
        <f>VLOOKUP(K1059, orders!A:I, 5,FALSE)</f>
        <v>44408</v>
      </c>
      <c r="T1059" s="7" t="str">
        <f>VLOOKUP(K1059, orders!A:I, 6,FALSE)</f>
        <v>Genderfluid</v>
      </c>
      <c r="U1059" s="7">
        <f>VLOOKUP(K1059, orders!A:I, 7,FALSE)</f>
        <v>37</v>
      </c>
      <c r="V1059" s="7" t="str">
        <f>VLOOKUP(K1059, orders!A:I, 8,FALSE)</f>
        <v>Victoria</v>
      </c>
      <c r="W1059" s="5">
        <f>VLOOKUP(P1059, customers!A:D, 1, FALSE)</f>
        <v>234</v>
      </c>
      <c r="X1059" s="7" t="str">
        <f>VLOOKUP(P1059, customers!A:D, 2, FALSE)</f>
        <v>Duncan Walliker</v>
      </c>
      <c r="Y1059" s="7"/>
    </row>
    <row r="1060" spans="1:25">
      <c r="A1060" s="2">
        <v>1058</v>
      </c>
      <c r="B1060" s="2" t="s">
        <v>3898</v>
      </c>
      <c r="C1060" s="2" t="s">
        <v>4115</v>
      </c>
      <c r="D1060" s="2" t="s">
        <v>3030</v>
      </c>
      <c r="E1060" s="2" t="s">
        <v>3034</v>
      </c>
      <c r="F1060" s="2">
        <v>94</v>
      </c>
      <c r="G1060" s="2">
        <v>49</v>
      </c>
      <c r="H1060" s="2" t="s">
        <v>4124</v>
      </c>
      <c r="I1060" s="6">
        <f>VLOOKUP(A1060, sales!A:F, 6,FALSE)</f>
        <v>113</v>
      </c>
      <c r="J1060" s="7">
        <f>VLOOKUP(A1060, sales!A:F, 1,FALSE)</f>
        <v>1058</v>
      </c>
      <c r="K1060" s="7">
        <f>VLOOKUP(A1060, sales!A:F, 2,FALSE)</f>
        <v>217</v>
      </c>
      <c r="L1060" s="7">
        <f>VLOOKUP(A1060, sales!A:F, 3,FALSE)</f>
        <v>865</v>
      </c>
      <c r="M1060" s="7">
        <f>VLOOKUP(A1060, sales!A:F, 4,FALSE)</f>
        <v>113</v>
      </c>
      <c r="N1060" s="7">
        <f>VLOOKUP(A1060, sales!A:F, 5,FALSE)</f>
        <v>1</v>
      </c>
      <c r="O1060" s="5">
        <f>VLOOKUP(K1060, orders!A:I, 1,FALSE)</f>
        <v>217</v>
      </c>
      <c r="P1060" s="7">
        <f>VLOOKUP(K1060, orders!A:I, 2,FALSE)</f>
        <v>234</v>
      </c>
      <c r="Q1060" s="7">
        <f>VLOOKUP(K1060, orders!A:I, 3,FALSE)</f>
        <v>47120</v>
      </c>
      <c r="R1060" s="10">
        <f>VLOOKUP(K1060, orders!A:I, 4,FALSE)</f>
        <v>44395</v>
      </c>
      <c r="S1060" s="11">
        <f>VLOOKUP(K1060, orders!A:I, 5,FALSE)</f>
        <v>44408</v>
      </c>
      <c r="T1060" s="7" t="str">
        <f>VLOOKUP(K1060, orders!A:I, 6,FALSE)</f>
        <v>Genderfluid</v>
      </c>
      <c r="U1060" s="7">
        <f>VLOOKUP(K1060, orders!A:I, 7,FALSE)</f>
        <v>37</v>
      </c>
      <c r="V1060" s="7" t="str">
        <f>VLOOKUP(K1060, orders!A:I, 8,FALSE)</f>
        <v>Victoria</v>
      </c>
      <c r="W1060" s="5">
        <f>VLOOKUP(P1060, customers!A:D, 1, FALSE)</f>
        <v>234</v>
      </c>
      <c r="X1060" s="7" t="str">
        <f>VLOOKUP(P1060, customers!A:D, 2, FALSE)</f>
        <v>Duncan Walliker</v>
      </c>
      <c r="Y1060" s="7"/>
    </row>
    <row r="1061" spans="1:25">
      <c r="A1061" s="2">
        <v>1059</v>
      </c>
      <c r="B1061" s="2" t="s">
        <v>3898</v>
      </c>
      <c r="C1061" s="2" t="s">
        <v>4115</v>
      </c>
      <c r="D1061" s="2" t="s">
        <v>3032</v>
      </c>
      <c r="E1061" s="2" t="s">
        <v>3034</v>
      </c>
      <c r="F1061" s="2">
        <v>94</v>
      </c>
      <c r="G1061" s="2">
        <v>44</v>
      </c>
      <c r="H1061" s="2" t="s">
        <v>4125</v>
      </c>
      <c r="I1061" s="6">
        <f>VLOOKUP(A1061, sales!A:F, 6,FALSE)</f>
        <v>339</v>
      </c>
      <c r="J1061" s="7">
        <f>VLOOKUP(A1061, sales!A:F, 1,FALSE)</f>
        <v>1059</v>
      </c>
      <c r="K1061" s="7">
        <f>VLOOKUP(A1061, sales!A:F, 2,FALSE)</f>
        <v>217</v>
      </c>
      <c r="L1061" s="7">
        <f>VLOOKUP(A1061, sales!A:F, 3,FALSE)</f>
        <v>871</v>
      </c>
      <c r="M1061" s="7">
        <f>VLOOKUP(A1061, sales!A:F, 4,FALSE)</f>
        <v>113</v>
      </c>
      <c r="N1061" s="7">
        <f>VLOOKUP(A1061, sales!A:F, 5,FALSE)</f>
        <v>3</v>
      </c>
      <c r="O1061" s="5">
        <f>VLOOKUP(K1061, orders!A:I, 1,FALSE)</f>
        <v>217</v>
      </c>
      <c r="P1061" s="7">
        <f>VLOOKUP(K1061, orders!A:I, 2,FALSE)</f>
        <v>234</v>
      </c>
      <c r="Q1061" s="7">
        <f>VLOOKUP(K1061, orders!A:I, 3,FALSE)</f>
        <v>47120</v>
      </c>
      <c r="R1061" s="10">
        <f>VLOOKUP(K1061, orders!A:I, 4,FALSE)</f>
        <v>44395</v>
      </c>
      <c r="S1061" s="11">
        <f>VLOOKUP(K1061, orders!A:I, 5,FALSE)</f>
        <v>44408</v>
      </c>
      <c r="T1061" s="7" t="str">
        <f>VLOOKUP(K1061, orders!A:I, 6,FALSE)</f>
        <v>Genderfluid</v>
      </c>
      <c r="U1061" s="7">
        <f>VLOOKUP(K1061, orders!A:I, 7,FALSE)</f>
        <v>37</v>
      </c>
      <c r="V1061" s="7" t="str">
        <f>VLOOKUP(K1061, orders!A:I, 8,FALSE)</f>
        <v>Victoria</v>
      </c>
      <c r="W1061" s="5">
        <f>VLOOKUP(P1061, customers!A:D, 1, FALSE)</f>
        <v>234</v>
      </c>
      <c r="X1061" s="7" t="str">
        <f>VLOOKUP(P1061, customers!A:D, 2, FALSE)</f>
        <v>Duncan Walliker</v>
      </c>
      <c r="Y1061" s="7"/>
    </row>
    <row r="1062" spans="1:25">
      <c r="A1062" s="2">
        <v>1060</v>
      </c>
      <c r="B1062" s="2" t="s">
        <v>3898</v>
      </c>
      <c r="C1062" s="2" t="s">
        <v>4115</v>
      </c>
      <c r="D1062" s="2" t="s">
        <v>3023</v>
      </c>
      <c r="E1062" s="2" t="s">
        <v>3040</v>
      </c>
      <c r="F1062" s="2">
        <v>94</v>
      </c>
      <c r="G1062" s="2">
        <v>62</v>
      </c>
      <c r="H1062" s="2" t="s">
        <v>4126</v>
      </c>
      <c r="I1062" s="6">
        <f>VLOOKUP(A1062, sales!A:F, 6,FALSE)</f>
        <v>190</v>
      </c>
      <c r="J1062" s="7">
        <f>VLOOKUP(A1062, sales!A:F, 1,FALSE)</f>
        <v>1060</v>
      </c>
      <c r="K1062" s="7">
        <f>VLOOKUP(A1062, sales!A:F, 2,FALSE)</f>
        <v>217</v>
      </c>
      <c r="L1062" s="7">
        <f>VLOOKUP(A1062, sales!A:F, 3,FALSE)</f>
        <v>245</v>
      </c>
      <c r="M1062" s="7">
        <f>VLOOKUP(A1062, sales!A:F, 4,FALSE)</f>
        <v>95</v>
      </c>
      <c r="N1062" s="7">
        <f>VLOOKUP(A1062, sales!A:F, 5,FALSE)</f>
        <v>2</v>
      </c>
      <c r="O1062" s="5">
        <f>VLOOKUP(K1062, orders!A:I, 1,FALSE)</f>
        <v>217</v>
      </c>
      <c r="P1062" s="7">
        <f>VLOOKUP(K1062, orders!A:I, 2,FALSE)</f>
        <v>234</v>
      </c>
      <c r="Q1062" s="7">
        <f>VLOOKUP(K1062, orders!A:I, 3,FALSE)</f>
        <v>47120</v>
      </c>
      <c r="R1062" s="10">
        <f>VLOOKUP(K1062, orders!A:I, 4,FALSE)</f>
        <v>44395</v>
      </c>
      <c r="S1062" s="11">
        <f>VLOOKUP(K1062, orders!A:I, 5,FALSE)</f>
        <v>44408</v>
      </c>
      <c r="T1062" s="7" t="str">
        <f>VLOOKUP(K1062, orders!A:I, 6,FALSE)</f>
        <v>Genderfluid</v>
      </c>
      <c r="U1062" s="7">
        <f>VLOOKUP(K1062, orders!A:I, 7,FALSE)</f>
        <v>37</v>
      </c>
      <c r="V1062" s="7" t="str">
        <f>VLOOKUP(K1062, orders!A:I, 8,FALSE)</f>
        <v>Victoria</v>
      </c>
      <c r="W1062" s="5">
        <f>VLOOKUP(P1062, customers!A:D, 1, FALSE)</f>
        <v>234</v>
      </c>
      <c r="X1062" s="7" t="str">
        <f>VLOOKUP(P1062, customers!A:D, 2, FALSE)</f>
        <v>Duncan Walliker</v>
      </c>
      <c r="Y1062" s="7"/>
    </row>
    <row r="1063" spans="1:25">
      <c r="A1063" s="2">
        <v>1061</v>
      </c>
      <c r="B1063" s="2" t="s">
        <v>3898</v>
      </c>
      <c r="C1063" s="2" t="s">
        <v>4115</v>
      </c>
      <c r="D1063" s="2" t="s">
        <v>3026</v>
      </c>
      <c r="E1063" s="2" t="s">
        <v>3040</v>
      </c>
      <c r="F1063" s="2">
        <v>94</v>
      </c>
      <c r="G1063" s="2">
        <v>76</v>
      </c>
      <c r="H1063" s="2" t="s">
        <v>4127</v>
      </c>
      <c r="I1063" s="6">
        <f>VLOOKUP(A1063, sales!A:F, 6,FALSE)</f>
        <v>285</v>
      </c>
      <c r="J1063" s="7">
        <f>VLOOKUP(A1063, sales!A:F, 1,FALSE)</f>
        <v>1061</v>
      </c>
      <c r="K1063" s="7">
        <f>VLOOKUP(A1063, sales!A:F, 2,FALSE)</f>
        <v>217</v>
      </c>
      <c r="L1063" s="7">
        <f>VLOOKUP(A1063, sales!A:F, 3,FALSE)</f>
        <v>277</v>
      </c>
      <c r="M1063" s="7">
        <f>VLOOKUP(A1063, sales!A:F, 4,FALSE)</f>
        <v>95</v>
      </c>
      <c r="N1063" s="7">
        <f>VLOOKUP(A1063, sales!A:F, 5,FALSE)</f>
        <v>3</v>
      </c>
      <c r="O1063" s="5">
        <f>VLOOKUP(K1063, orders!A:I, 1,FALSE)</f>
        <v>217</v>
      </c>
      <c r="P1063" s="7">
        <f>VLOOKUP(K1063, orders!A:I, 2,FALSE)</f>
        <v>234</v>
      </c>
      <c r="Q1063" s="7">
        <f>VLOOKUP(K1063, orders!A:I, 3,FALSE)</f>
        <v>47120</v>
      </c>
      <c r="R1063" s="10">
        <f>VLOOKUP(K1063, orders!A:I, 4,FALSE)</f>
        <v>44395</v>
      </c>
      <c r="S1063" s="11">
        <f>VLOOKUP(K1063, orders!A:I, 5,FALSE)</f>
        <v>44408</v>
      </c>
      <c r="T1063" s="7" t="str">
        <f>VLOOKUP(K1063, orders!A:I, 6,FALSE)</f>
        <v>Genderfluid</v>
      </c>
      <c r="U1063" s="7">
        <f>VLOOKUP(K1063, orders!A:I, 7,FALSE)</f>
        <v>37</v>
      </c>
      <c r="V1063" s="7" t="str">
        <f>VLOOKUP(K1063, orders!A:I, 8,FALSE)</f>
        <v>Victoria</v>
      </c>
      <c r="W1063" s="5">
        <f>VLOOKUP(P1063, customers!A:D, 1, FALSE)</f>
        <v>234</v>
      </c>
      <c r="X1063" s="7" t="str">
        <f>VLOOKUP(P1063, customers!A:D, 2, FALSE)</f>
        <v>Duncan Walliker</v>
      </c>
      <c r="Y1063" s="7"/>
    </row>
    <row r="1064" spans="1:25">
      <c r="A1064" s="2">
        <v>1062</v>
      </c>
      <c r="B1064" s="2" t="s">
        <v>3898</v>
      </c>
      <c r="C1064" s="2" t="s">
        <v>4115</v>
      </c>
      <c r="D1064" s="2" t="s">
        <v>3028</v>
      </c>
      <c r="E1064" s="2" t="s">
        <v>3040</v>
      </c>
      <c r="F1064" s="2">
        <v>94</v>
      </c>
      <c r="G1064" s="2">
        <v>72</v>
      </c>
      <c r="H1064" s="2" t="s">
        <v>4128</v>
      </c>
      <c r="I1064" s="6">
        <f>VLOOKUP(A1064, sales!A:F, 6,FALSE)</f>
        <v>93</v>
      </c>
      <c r="J1064" s="7">
        <f>VLOOKUP(A1064, sales!A:F, 1,FALSE)</f>
        <v>1062</v>
      </c>
      <c r="K1064" s="7">
        <f>VLOOKUP(A1064, sales!A:F, 2,FALSE)</f>
        <v>217</v>
      </c>
      <c r="L1064" s="7">
        <f>VLOOKUP(A1064, sales!A:F, 3,FALSE)</f>
        <v>1058</v>
      </c>
      <c r="M1064" s="7">
        <f>VLOOKUP(A1064, sales!A:F, 4,FALSE)</f>
        <v>93</v>
      </c>
      <c r="N1064" s="7">
        <f>VLOOKUP(A1064, sales!A:F, 5,FALSE)</f>
        <v>1</v>
      </c>
      <c r="O1064" s="5">
        <f>VLOOKUP(K1064, orders!A:I, 1,FALSE)</f>
        <v>217</v>
      </c>
      <c r="P1064" s="7">
        <f>VLOOKUP(K1064, orders!A:I, 2,FALSE)</f>
        <v>234</v>
      </c>
      <c r="Q1064" s="7">
        <f>VLOOKUP(K1064, orders!A:I, 3,FALSE)</f>
        <v>47120</v>
      </c>
      <c r="R1064" s="10">
        <f>VLOOKUP(K1064, orders!A:I, 4,FALSE)</f>
        <v>44395</v>
      </c>
      <c r="S1064" s="11">
        <f>VLOOKUP(K1064, orders!A:I, 5,FALSE)</f>
        <v>44408</v>
      </c>
      <c r="T1064" s="7" t="str">
        <f>VLOOKUP(K1064, orders!A:I, 6,FALSE)</f>
        <v>Genderfluid</v>
      </c>
      <c r="U1064" s="7">
        <f>VLOOKUP(K1064, orders!A:I, 7,FALSE)</f>
        <v>37</v>
      </c>
      <c r="V1064" s="7" t="str">
        <f>VLOOKUP(K1064, orders!A:I, 8,FALSE)</f>
        <v>Victoria</v>
      </c>
      <c r="W1064" s="5">
        <f>VLOOKUP(P1064, customers!A:D, 1, FALSE)</f>
        <v>234</v>
      </c>
      <c r="X1064" s="7" t="str">
        <f>VLOOKUP(P1064, customers!A:D, 2, FALSE)</f>
        <v>Duncan Walliker</v>
      </c>
      <c r="Y1064" s="7"/>
    </row>
    <row r="1065" spans="1:25">
      <c r="A1065" s="2">
        <v>1063</v>
      </c>
      <c r="B1065" s="2" t="s">
        <v>3898</v>
      </c>
      <c r="C1065" s="2" t="s">
        <v>4115</v>
      </c>
      <c r="D1065" s="2" t="s">
        <v>3030</v>
      </c>
      <c r="E1065" s="2" t="s">
        <v>3040</v>
      </c>
      <c r="F1065" s="2">
        <v>94</v>
      </c>
      <c r="G1065" s="2">
        <v>58</v>
      </c>
      <c r="H1065" s="2" t="s">
        <v>4129</v>
      </c>
      <c r="I1065" s="6">
        <f>VLOOKUP(A1065, sales!A:F, 6,FALSE)</f>
        <v>270</v>
      </c>
      <c r="J1065" s="7">
        <f>VLOOKUP(A1065, sales!A:F, 1,FALSE)</f>
        <v>1063</v>
      </c>
      <c r="K1065" s="7">
        <f>VLOOKUP(A1065, sales!A:F, 2,FALSE)</f>
        <v>217</v>
      </c>
      <c r="L1065" s="7">
        <f>VLOOKUP(A1065, sales!A:F, 3,FALSE)</f>
        <v>1029</v>
      </c>
      <c r="M1065" s="7">
        <f>VLOOKUP(A1065, sales!A:F, 4,FALSE)</f>
        <v>90</v>
      </c>
      <c r="N1065" s="7">
        <f>VLOOKUP(A1065, sales!A:F, 5,FALSE)</f>
        <v>3</v>
      </c>
      <c r="O1065" s="5">
        <f>VLOOKUP(K1065, orders!A:I, 1,FALSE)</f>
        <v>217</v>
      </c>
      <c r="P1065" s="7">
        <f>VLOOKUP(K1065, orders!A:I, 2,FALSE)</f>
        <v>234</v>
      </c>
      <c r="Q1065" s="7">
        <f>VLOOKUP(K1065, orders!A:I, 3,FALSE)</f>
        <v>47120</v>
      </c>
      <c r="R1065" s="10">
        <f>VLOOKUP(K1065, orders!A:I, 4,FALSE)</f>
        <v>44395</v>
      </c>
      <c r="S1065" s="11">
        <f>VLOOKUP(K1065, orders!A:I, 5,FALSE)</f>
        <v>44408</v>
      </c>
      <c r="T1065" s="7" t="str">
        <f>VLOOKUP(K1065, orders!A:I, 6,FALSE)</f>
        <v>Genderfluid</v>
      </c>
      <c r="U1065" s="7">
        <f>VLOOKUP(K1065, orders!A:I, 7,FALSE)</f>
        <v>37</v>
      </c>
      <c r="V1065" s="7" t="str">
        <f>VLOOKUP(K1065, orders!A:I, 8,FALSE)</f>
        <v>Victoria</v>
      </c>
      <c r="W1065" s="5">
        <f>VLOOKUP(P1065, customers!A:D, 1, FALSE)</f>
        <v>234</v>
      </c>
      <c r="X1065" s="7" t="str">
        <f>VLOOKUP(P1065, customers!A:D, 2, FALSE)</f>
        <v>Duncan Walliker</v>
      </c>
      <c r="Y1065" s="7"/>
    </row>
    <row r="1066" spans="1:25">
      <c r="A1066" s="2">
        <v>1064</v>
      </c>
      <c r="B1066" s="2" t="s">
        <v>3898</v>
      </c>
      <c r="C1066" s="2" t="s">
        <v>4115</v>
      </c>
      <c r="D1066" s="2" t="s">
        <v>3032</v>
      </c>
      <c r="E1066" s="2" t="s">
        <v>3040</v>
      </c>
      <c r="F1066" s="2">
        <v>94</v>
      </c>
      <c r="G1066" s="2">
        <v>69</v>
      </c>
      <c r="H1066" s="2" t="s">
        <v>4130</v>
      </c>
      <c r="I1066" s="6">
        <f>VLOOKUP(A1066, sales!A:F, 6,FALSE)</f>
        <v>94</v>
      </c>
      <c r="J1066" s="7">
        <f>VLOOKUP(A1066, sales!A:F, 1,FALSE)</f>
        <v>1064</v>
      </c>
      <c r="K1066" s="7">
        <f>VLOOKUP(A1066, sales!A:F, 2,FALSE)</f>
        <v>218</v>
      </c>
      <c r="L1066" s="7">
        <f>VLOOKUP(A1066, sales!A:F, 3,FALSE)</f>
        <v>360</v>
      </c>
      <c r="M1066" s="7">
        <f>VLOOKUP(A1066, sales!A:F, 4,FALSE)</f>
        <v>94</v>
      </c>
      <c r="N1066" s="7">
        <f>VLOOKUP(A1066, sales!A:F, 5,FALSE)</f>
        <v>1</v>
      </c>
      <c r="O1066" s="5">
        <f>VLOOKUP(K1066, orders!A:I, 1,FALSE)</f>
        <v>218</v>
      </c>
      <c r="P1066" s="7">
        <f>VLOOKUP(K1066, orders!A:I, 2,FALSE)</f>
        <v>606</v>
      </c>
      <c r="Q1066" s="7">
        <f>VLOOKUP(K1066, orders!A:I, 3,FALSE)</f>
        <v>22309</v>
      </c>
      <c r="R1066" s="10">
        <f>VLOOKUP(K1066, orders!A:I, 4,FALSE)</f>
        <v>44389</v>
      </c>
      <c r="S1066" s="11">
        <f>VLOOKUP(K1066, orders!A:I, 5,FALSE)</f>
        <v>44397</v>
      </c>
      <c r="T1066" s="7" t="str">
        <f>VLOOKUP(K1066, orders!A:I, 6,FALSE)</f>
        <v>Polygender</v>
      </c>
      <c r="U1066" s="7">
        <f>VLOOKUP(K1066, orders!A:I, 7,FALSE)</f>
        <v>53</v>
      </c>
      <c r="V1066" s="7" t="str">
        <f>VLOOKUP(K1066, orders!A:I, 8,FALSE)</f>
        <v>New South Wales</v>
      </c>
      <c r="W1066" s="5">
        <f>VLOOKUP(P1066, customers!A:D, 1, FALSE)</f>
        <v>606</v>
      </c>
      <c r="X1066" s="7" t="str">
        <f>VLOOKUP(P1066, customers!A:D, 2, FALSE)</f>
        <v>Averyl Atthow</v>
      </c>
      <c r="Y1066" s="7"/>
    </row>
    <row r="1067" spans="1:25">
      <c r="A1067" s="2">
        <v>1065</v>
      </c>
      <c r="B1067" s="2" t="s">
        <v>3898</v>
      </c>
      <c r="C1067" s="2" t="s">
        <v>4115</v>
      </c>
      <c r="D1067" s="2" t="s">
        <v>3023</v>
      </c>
      <c r="E1067" s="2" t="s">
        <v>3046</v>
      </c>
      <c r="F1067" s="2">
        <v>94</v>
      </c>
      <c r="G1067" s="2">
        <v>77</v>
      </c>
      <c r="H1067" s="2" t="s">
        <v>4131</v>
      </c>
      <c r="I1067" s="6">
        <f>VLOOKUP(A1067, sales!A:F, 6,FALSE)</f>
        <v>236</v>
      </c>
      <c r="J1067" s="7">
        <f>VLOOKUP(A1067, sales!A:F, 1,FALSE)</f>
        <v>1065</v>
      </c>
      <c r="K1067" s="7">
        <f>VLOOKUP(A1067, sales!A:F, 2,FALSE)</f>
        <v>218</v>
      </c>
      <c r="L1067" s="7">
        <f>VLOOKUP(A1067, sales!A:F, 3,FALSE)</f>
        <v>478</v>
      </c>
      <c r="M1067" s="7">
        <f>VLOOKUP(A1067, sales!A:F, 4,FALSE)</f>
        <v>118</v>
      </c>
      <c r="N1067" s="7">
        <f>VLOOKUP(A1067, sales!A:F, 5,FALSE)</f>
        <v>2</v>
      </c>
      <c r="O1067" s="5">
        <f>VLOOKUP(K1067, orders!A:I, 1,FALSE)</f>
        <v>218</v>
      </c>
      <c r="P1067" s="7">
        <f>VLOOKUP(K1067, orders!A:I, 2,FALSE)</f>
        <v>606</v>
      </c>
      <c r="Q1067" s="7">
        <f>VLOOKUP(K1067, orders!A:I, 3,FALSE)</f>
        <v>22309</v>
      </c>
      <c r="R1067" s="10">
        <f>VLOOKUP(K1067, orders!A:I, 4,FALSE)</f>
        <v>44389</v>
      </c>
      <c r="S1067" s="11">
        <f>VLOOKUP(K1067, orders!A:I, 5,FALSE)</f>
        <v>44397</v>
      </c>
      <c r="T1067" s="7" t="str">
        <f>VLOOKUP(K1067, orders!A:I, 6,FALSE)</f>
        <v>Polygender</v>
      </c>
      <c r="U1067" s="7">
        <f>VLOOKUP(K1067, orders!A:I, 7,FALSE)</f>
        <v>53</v>
      </c>
      <c r="V1067" s="7" t="str">
        <f>VLOOKUP(K1067, orders!A:I, 8,FALSE)</f>
        <v>New South Wales</v>
      </c>
      <c r="W1067" s="5">
        <f>VLOOKUP(P1067, customers!A:D, 1, FALSE)</f>
        <v>606</v>
      </c>
      <c r="X1067" s="7" t="str">
        <f>VLOOKUP(P1067, customers!A:D, 2, FALSE)</f>
        <v>Averyl Atthow</v>
      </c>
      <c r="Y1067" s="7"/>
    </row>
    <row r="1068" spans="1:25">
      <c r="A1068" s="2">
        <v>1066</v>
      </c>
      <c r="B1068" s="2" t="s">
        <v>3898</v>
      </c>
      <c r="C1068" s="2" t="s">
        <v>4115</v>
      </c>
      <c r="D1068" s="2" t="s">
        <v>3026</v>
      </c>
      <c r="E1068" s="2" t="s">
        <v>3046</v>
      </c>
      <c r="F1068" s="2">
        <v>94</v>
      </c>
      <c r="G1068" s="2">
        <v>76</v>
      </c>
      <c r="H1068" s="2" t="s">
        <v>4132</v>
      </c>
      <c r="I1068" s="6">
        <f>VLOOKUP(A1068, sales!A:F, 6,FALSE)</f>
        <v>315</v>
      </c>
      <c r="J1068" s="7">
        <f>VLOOKUP(A1068, sales!A:F, 1,FALSE)</f>
        <v>1066</v>
      </c>
      <c r="K1068" s="7">
        <f>VLOOKUP(A1068, sales!A:F, 2,FALSE)</f>
        <v>218</v>
      </c>
      <c r="L1068" s="7">
        <f>VLOOKUP(A1068, sales!A:F, 3,FALSE)</f>
        <v>1219</v>
      </c>
      <c r="M1068" s="7">
        <f>VLOOKUP(A1068, sales!A:F, 4,FALSE)</f>
        <v>105</v>
      </c>
      <c r="N1068" s="7">
        <f>VLOOKUP(A1068, sales!A:F, 5,FALSE)</f>
        <v>3</v>
      </c>
      <c r="O1068" s="5">
        <f>VLOOKUP(K1068, orders!A:I, 1,FALSE)</f>
        <v>218</v>
      </c>
      <c r="P1068" s="7">
        <f>VLOOKUP(K1068, orders!A:I, 2,FALSE)</f>
        <v>606</v>
      </c>
      <c r="Q1068" s="7">
        <f>VLOOKUP(K1068, orders!A:I, 3,FALSE)</f>
        <v>22309</v>
      </c>
      <c r="R1068" s="10">
        <f>VLOOKUP(K1068, orders!A:I, 4,FALSE)</f>
        <v>44389</v>
      </c>
      <c r="S1068" s="11">
        <f>VLOOKUP(K1068, orders!A:I, 5,FALSE)</f>
        <v>44397</v>
      </c>
      <c r="T1068" s="7" t="str">
        <f>VLOOKUP(K1068, orders!A:I, 6,FALSE)</f>
        <v>Polygender</v>
      </c>
      <c r="U1068" s="7">
        <f>VLOOKUP(K1068, orders!A:I, 7,FALSE)</f>
        <v>53</v>
      </c>
      <c r="V1068" s="7" t="str">
        <f>VLOOKUP(K1068, orders!A:I, 8,FALSE)</f>
        <v>New South Wales</v>
      </c>
      <c r="W1068" s="5">
        <f>VLOOKUP(P1068, customers!A:D, 1, FALSE)</f>
        <v>606</v>
      </c>
      <c r="X1068" s="7" t="str">
        <f>VLOOKUP(P1068, customers!A:D, 2, FALSE)</f>
        <v>Averyl Atthow</v>
      </c>
      <c r="Y1068" s="7"/>
    </row>
    <row r="1069" spans="1:25">
      <c r="A1069" s="2">
        <v>1067</v>
      </c>
      <c r="B1069" s="2" t="s">
        <v>3898</v>
      </c>
      <c r="C1069" s="2" t="s">
        <v>4115</v>
      </c>
      <c r="D1069" s="2" t="s">
        <v>3028</v>
      </c>
      <c r="E1069" s="2" t="s">
        <v>3046</v>
      </c>
      <c r="F1069" s="2">
        <v>94</v>
      </c>
      <c r="G1069" s="2">
        <v>54</v>
      </c>
      <c r="H1069" s="2" t="s">
        <v>4133</v>
      </c>
      <c r="I1069" s="6">
        <f>VLOOKUP(A1069, sales!A:F, 6,FALSE)</f>
        <v>190</v>
      </c>
      <c r="J1069" s="7">
        <f>VLOOKUP(A1069, sales!A:F, 1,FALSE)</f>
        <v>1067</v>
      </c>
      <c r="K1069" s="7">
        <f>VLOOKUP(A1069, sales!A:F, 2,FALSE)</f>
        <v>219</v>
      </c>
      <c r="L1069" s="7">
        <f>VLOOKUP(A1069, sales!A:F, 3,FALSE)</f>
        <v>279</v>
      </c>
      <c r="M1069" s="7">
        <f>VLOOKUP(A1069, sales!A:F, 4,FALSE)</f>
        <v>95</v>
      </c>
      <c r="N1069" s="7">
        <f>VLOOKUP(A1069, sales!A:F, 5,FALSE)</f>
        <v>2</v>
      </c>
      <c r="O1069" s="5">
        <f>VLOOKUP(K1069, orders!A:I, 1,FALSE)</f>
        <v>219</v>
      </c>
      <c r="P1069" s="7">
        <f>VLOOKUP(K1069, orders!A:I, 2,FALSE)</f>
        <v>667</v>
      </c>
      <c r="Q1069" s="7">
        <f>VLOOKUP(K1069, orders!A:I, 3,FALSE)</f>
        <v>14137</v>
      </c>
      <c r="R1069" s="10">
        <f>VLOOKUP(K1069, orders!A:I, 4,FALSE)</f>
        <v>44201</v>
      </c>
      <c r="S1069" s="11">
        <f>VLOOKUP(K1069, orders!A:I, 5,FALSE)</f>
        <v>44206</v>
      </c>
      <c r="T1069" s="7" t="str">
        <f>VLOOKUP(K1069, orders!A:I, 6,FALSE)</f>
        <v>Polygender</v>
      </c>
      <c r="U1069" s="7">
        <f>VLOOKUP(K1069, orders!A:I, 7,FALSE)</f>
        <v>30</v>
      </c>
      <c r="V1069" s="7" t="str">
        <f>VLOOKUP(K1069, orders!A:I, 8,FALSE)</f>
        <v>Victoria</v>
      </c>
      <c r="W1069" s="5">
        <f>VLOOKUP(P1069, customers!A:D, 1, FALSE)</f>
        <v>667</v>
      </c>
      <c r="X1069" s="7" t="str">
        <f>VLOOKUP(P1069, customers!A:D, 2, FALSE)</f>
        <v>Annice Kelcey</v>
      </c>
      <c r="Y1069" s="7"/>
    </row>
    <row r="1070" spans="1:25">
      <c r="A1070" s="2">
        <v>1068</v>
      </c>
      <c r="B1070" s="2" t="s">
        <v>3898</v>
      </c>
      <c r="C1070" s="2" t="s">
        <v>4115</v>
      </c>
      <c r="D1070" s="2" t="s">
        <v>3030</v>
      </c>
      <c r="E1070" s="2" t="s">
        <v>3046</v>
      </c>
      <c r="F1070" s="2">
        <v>94</v>
      </c>
      <c r="G1070" s="2">
        <v>43</v>
      </c>
      <c r="H1070" s="2" t="s">
        <v>4134</v>
      </c>
      <c r="I1070" s="6">
        <f>VLOOKUP(A1070, sales!A:F, 6,FALSE)</f>
        <v>113</v>
      </c>
      <c r="J1070" s="7">
        <f>VLOOKUP(A1070, sales!A:F, 1,FALSE)</f>
        <v>1068</v>
      </c>
      <c r="K1070" s="7">
        <f>VLOOKUP(A1070, sales!A:F, 2,FALSE)</f>
        <v>219</v>
      </c>
      <c r="L1070" s="7">
        <f>VLOOKUP(A1070, sales!A:F, 3,FALSE)</f>
        <v>872</v>
      </c>
      <c r="M1070" s="7">
        <f>VLOOKUP(A1070, sales!A:F, 4,FALSE)</f>
        <v>113</v>
      </c>
      <c r="N1070" s="7">
        <f>VLOOKUP(A1070, sales!A:F, 5,FALSE)</f>
        <v>1</v>
      </c>
      <c r="O1070" s="5">
        <f>VLOOKUP(K1070, orders!A:I, 1,FALSE)</f>
        <v>219</v>
      </c>
      <c r="P1070" s="7">
        <f>VLOOKUP(K1070, orders!A:I, 2,FALSE)</f>
        <v>667</v>
      </c>
      <c r="Q1070" s="7">
        <f>VLOOKUP(K1070, orders!A:I, 3,FALSE)</f>
        <v>14137</v>
      </c>
      <c r="R1070" s="10">
        <f>VLOOKUP(K1070, orders!A:I, 4,FALSE)</f>
        <v>44201</v>
      </c>
      <c r="S1070" s="11">
        <f>VLOOKUP(K1070, orders!A:I, 5,FALSE)</f>
        <v>44206</v>
      </c>
      <c r="T1070" s="7" t="str">
        <f>VLOOKUP(K1070, orders!A:I, 6,FALSE)</f>
        <v>Polygender</v>
      </c>
      <c r="U1070" s="7">
        <f>VLOOKUP(K1070, orders!A:I, 7,FALSE)</f>
        <v>30</v>
      </c>
      <c r="V1070" s="7" t="str">
        <f>VLOOKUP(K1070, orders!A:I, 8,FALSE)</f>
        <v>Victoria</v>
      </c>
      <c r="W1070" s="5">
        <f>VLOOKUP(P1070, customers!A:D, 1, FALSE)</f>
        <v>667</v>
      </c>
      <c r="X1070" s="7" t="str">
        <f>VLOOKUP(P1070, customers!A:D, 2, FALSE)</f>
        <v>Annice Kelcey</v>
      </c>
      <c r="Y1070" s="7"/>
    </row>
    <row r="1071" spans="1:25">
      <c r="A1071" s="2">
        <v>1069</v>
      </c>
      <c r="B1071" s="2" t="s">
        <v>3898</v>
      </c>
      <c r="C1071" s="2" t="s">
        <v>4115</v>
      </c>
      <c r="D1071" s="2" t="s">
        <v>3032</v>
      </c>
      <c r="E1071" s="2" t="s">
        <v>3046</v>
      </c>
      <c r="F1071" s="2">
        <v>94</v>
      </c>
      <c r="G1071" s="2">
        <v>56</v>
      </c>
      <c r="H1071" s="2" t="s">
        <v>4135</v>
      </c>
      <c r="I1071" s="6">
        <f>VLOOKUP(A1071, sales!A:F, 6,FALSE)</f>
        <v>105</v>
      </c>
      <c r="J1071" s="7">
        <f>VLOOKUP(A1071, sales!A:F, 1,FALSE)</f>
        <v>1069</v>
      </c>
      <c r="K1071" s="7">
        <f>VLOOKUP(A1071, sales!A:F, 2,FALSE)</f>
        <v>219</v>
      </c>
      <c r="L1071" s="7">
        <f>VLOOKUP(A1071, sales!A:F, 3,FALSE)</f>
        <v>288</v>
      </c>
      <c r="M1071" s="7">
        <f>VLOOKUP(A1071, sales!A:F, 4,FALSE)</f>
        <v>105</v>
      </c>
      <c r="N1071" s="7">
        <f>VLOOKUP(A1071, sales!A:F, 5,FALSE)</f>
        <v>1</v>
      </c>
      <c r="O1071" s="5">
        <f>VLOOKUP(K1071, orders!A:I, 1,FALSE)</f>
        <v>219</v>
      </c>
      <c r="P1071" s="7">
        <f>VLOOKUP(K1071, orders!A:I, 2,FALSE)</f>
        <v>667</v>
      </c>
      <c r="Q1071" s="7">
        <f>VLOOKUP(K1071, orders!A:I, 3,FALSE)</f>
        <v>14137</v>
      </c>
      <c r="R1071" s="10">
        <f>VLOOKUP(K1071, orders!A:I, 4,FALSE)</f>
        <v>44201</v>
      </c>
      <c r="S1071" s="11">
        <f>VLOOKUP(K1071, orders!A:I, 5,FALSE)</f>
        <v>44206</v>
      </c>
      <c r="T1071" s="7" t="str">
        <f>VLOOKUP(K1071, orders!A:I, 6,FALSE)</f>
        <v>Polygender</v>
      </c>
      <c r="U1071" s="7">
        <f>VLOOKUP(K1071, orders!A:I, 7,FALSE)</f>
        <v>30</v>
      </c>
      <c r="V1071" s="7" t="str">
        <f>VLOOKUP(K1071, orders!A:I, 8,FALSE)</f>
        <v>Victoria</v>
      </c>
      <c r="W1071" s="5">
        <f>VLOOKUP(P1071, customers!A:D, 1, FALSE)</f>
        <v>667</v>
      </c>
      <c r="X1071" s="7" t="str">
        <f>VLOOKUP(P1071, customers!A:D, 2, FALSE)</f>
        <v>Annice Kelcey</v>
      </c>
      <c r="Y1071" s="7"/>
    </row>
    <row r="1072" spans="1:25">
      <c r="A1072" s="2">
        <v>1070</v>
      </c>
      <c r="B1072" s="2" t="s">
        <v>3898</v>
      </c>
      <c r="C1072" s="2" t="s">
        <v>4115</v>
      </c>
      <c r="D1072" s="2" t="s">
        <v>3023</v>
      </c>
      <c r="E1072" s="2" t="s">
        <v>3052</v>
      </c>
      <c r="F1072" s="2">
        <v>94</v>
      </c>
      <c r="G1072" s="2">
        <v>67</v>
      </c>
      <c r="H1072" s="2" t="s">
        <v>4136</v>
      </c>
      <c r="I1072" s="6">
        <f>VLOOKUP(A1072, sales!A:F, 6,FALSE)</f>
        <v>97</v>
      </c>
      <c r="J1072" s="7">
        <f>VLOOKUP(A1072, sales!A:F, 1,FALSE)</f>
        <v>1070</v>
      </c>
      <c r="K1072" s="7">
        <f>VLOOKUP(A1072, sales!A:F, 2,FALSE)</f>
        <v>219</v>
      </c>
      <c r="L1072" s="7">
        <f>VLOOKUP(A1072, sales!A:F, 3,FALSE)</f>
        <v>956</v>
      </c>
      <c r="M1072" s="7">
        <f>VLOOKUP(A1072, sales!A:F, 4,FALSE)</f>
        <v>97</v>
      </c>
      <c r="N1072" s="7">
        <f>VLOOKUP(A1072, sales!A:F, 5,FALSE)</f>
        <v>1</v>
      </c>
      <c r="O1072" s="5">
        <f>VLOOKUP(K1072, orders!A:I, 1,FALSE)</f>
        <v>219</v>
      </c>
      <c r="P1072" s="7">
        <f>VLOOKUP(K1072, orders!A:I, 2,FALSE)</f>
        <v>667</v>
      </c>
      <c r="Q1072" s="7">
        <f>VLOOKUP(K1072, orders!A:I, 3,FALSE)</f>
        <v>14137</v>
      </c>
      <c r="R1072" s="10">
        <f>VLOOKUP(K1072, orders!A:I, 4,FALSE)</f>
        <v>44201</v>
      </c>
      <c r="S1072" s="11">
        <f>VLOOKUP(K1072, orders!A:I, 5,FALSE)</f>
        <v>44206</v>
      </c>
      <c r="T1072" s="7" t="str">
        <f>VLOOKUP(K1072, orders!A:I, 6,FALSE)</f>
        <v>Polygender</v>
      </c>
      <c r="U1072" s="7">
        <f>VLOOKUP(K1072, orders!A:I, 7,FALSE)</f>
        <v>30</v>
      </c>
      <c r="V1072" s="7" t="str">
        <f>VLOOKUP(K1072, orders!A:I, 8,FALSE)</f>
        <v>Victoria</v>
      </c>
      <c r="W1072" s="5">
        <f>VLOOKUP(P1072, customers!A:D, 1, FALSE)</f>
        <v>667</v>
      </c>
      <c r="X1072" s="7" t="str">
        <f>VLOOKUP(P1072, customers!A:D, 2, FALSE)</f>
        <v>Annice Kelcey</v>
      </c>
      <c r="Y1072" s="7"/>
    </row>
    <row r="1073" spans="1:25">
      <c r="A1073" s="2">
        <v>1071</v>
      </c>
      <c r="B1073" s="2" t="s">
        <v>3898</v>
      </c>
      <c r="C1073" s="2" t="s">
        <v>4115</v>
      </c>
      <c r="D1073" s="2" t="s">
        <v>3026</v>
      </c>
      <c r="E1073" s="2" t="s">
        <v>3052</v>
      </c>
      <c r="F1073" s="2">
        <v>94</v>
      </c>
      <c r="G1073" s="2">
        <v>50</v>
      </c>
      <c r="H1073" s="2" t="s">
        <v>4137</v>
      </c>
      <c r="I1073" s="6">
        <f>VLOOKUP(A1073, sales!A:F, 6,FALSE)</f>
        <v>188</v>
      </c>
      <c r="J1073" s="7">
        <f>VLOOKUP(A1073, sales!A:F, 1,FALSE)</f>
        <v>1071</v>
      </c>
      <c r="K1073" s="7">
        <f>VLOOKUP(A1073, sales!A:F, 2,FALSE)</f>
        <v>220</v>
      </c>
      <c r="L1073" s="7">
        <f>VLOOKUP(A1073, sales!A:F, 3,FALSE)</f>
        <v>878</v>
      </c>
      <c r="M1073" s="7">
        <f>VLOOKUP(A1073, sales!A:F, 4,FALSE)</f>
        <v>94</v>
      </c>
      <c r="N1073" s="7">
        <f>VLOOKUP(A1073, sales!A:F, 5,FALSE)</f>
        <v>2</v>
      </c>
      <c r="O1073" s="5">
        <f>VLOOKUP(K1073, orders!A:I, 1,FALSE)</f>
        <v>220</v>
      </c>
      <c r="P1073" s="7">
        <f>VLOOKUP(K1073, orders!A:I, 2,FALSE)</f>
        <v>555</v>
      </c>
      <c r="Q1073" s="7">
        <f>VLOOKUP(K1073, orders!A:I, 3,FALSE)</f>
        <v>23957</v>
      </c>
      <c r="R1073" s="11">
        <f>VLOOKUP(K1073, orders!A:I, 4,FALSE)</f>
        <v>44479</v>
      </c>
      <c r="S1073" s="11">
        <f>VLOOKUP(K1073, orders!A:I, 5,FALSE)</f>
        <v>44494</v>
      </c>
      <c r="T1073" s="7" t="str">
        <f>VLOOKUP(K1073, orders!A:I, 6,FALSE)</f>
        <v>Polygender</v>
      </c>
      <c r="U1073" s="7">
        <f>VLOOKUP(K1073, orders!A:I, 7,FALSE)</f>
        <v>77</v>
      </c>
      <c r="V1073" s="7" t="str">
        <f>VLOOKUP(K1073, orders!A:I, 8,FALSE)</f>
        <v>Victoria</v>
      </c>
      <c r="W1073" s="5">
        <f>VLOOKUP(P1073, customers!A:D, 1, FALSE)</f>
        <v>555</v>
      </c>
      <c r="X1073" s="7" t="str">
        <f>VLOOKUP(P1073, customers!A:D, 2, FALSE)</f>
        <v>Kalil Thal</v>
      </c>
      <c r="Y1073" s="7"/>
    </row>
    <row r="1074" spans="1:25">
      <c r="A1074" s="2">
        <v>1072</v>
      </c>
      <c r="B1074" s="2" t="s">
        <v>3898</v>
      </c>
      <c r="C1074" s="2" t="s">
        <v>4115</v>
      </c>
      <c r="D1074" s="2" t="s">
        <v>3028</v>
      </c>
      <c r="E1074" s="2" t="s">
        <v>3052</v>
      </c>
      <c r="F1074" s="2">
        <v>94</v>
      </c>
      <c r="G1074" s="2">
        <v>78</v>
      </c>
      <c r="H1074" s="2" t="s">
        <v>4138</v>
      </c>
      <c r="I1074" s="6">
        <f>VLOOKUP(A1074, sales!A:F, 6,FALSE)</f>
        <v>318</v>
      </c>
      <c r="J1074" s="7">
        <f>VLOOKUP(A1074, sales!A:F, 1,FALSE)</f>
        <v>1072</v>
      </c>
      <c r="K1074" s="7">
        <f>VLOOKUP(A1074, sales!A:F, 2,FALSE)</f>
        <v>220</v>
      </c>
      <c r="L1074" s="7">
        <f>VLOOKUP(A1074, sales!A:F, 3,FALSE)</f>
        <v>1000</v>
      </c>
      <c r="M1074" s="7">
        <f>VLOOKUP(A1074, sales!A:F, 4,FALSE)</f>
        <v>106</v>
      </c>
      <c r="N1074" s="7">
        <f>VLOOKUP(A1074, sales!A:F, 5,FALSE)</f>
        <v>3</v>
      </c>
      <c r="O1074" s="5">
        <f>VLOOKUP(K1074, orders!A:I, 1,FALSE)</f>
        <v>220</v>
      </c>
      <c r="P1074" s="7">
        <f>VLOOKUP(K1074, orders!A:I, 2,FALSE)</f>
        <v>555</v>
      </c>
      <c r="Q1074" s="7">
        <f>VLOOKUP(K1074, orders!A:I, 3,FALSE)</f>
        <v>23957</v>
      </c>
      <c r="R1074" s="11">
        <f>VLOOKUP(K1074, orders!A:I, 4,FALSE)</f>
        <v>44479</v>
      </c>
      <c r="S1074" s="11">
        <f>VLOOKUP(K1074, orders!A:I, 5,FALSE)</f>
        <v>44494</v>
      </c>
      <c r="T1074" s="7" t="str">
        <f>VLOOKUP(K1074, orders!A:I, 6,FALSE)</f>
        <v>Polygender</v>
      </c>
      <c r="U1074" s="7">
        <f>VLOOKUP(K1074, orders!A:I, 7,FALSE)</f>
        <v>77</v>
      </c>
      <c r="V1074" s="7" t="str">
        <f>VLOOKUP(K1074, orders!A:I, 8,FALSE)</f>
        <v>Victoria</v>
      </c>
      <c r="W1074" s="5">
        <f>VLOOKUP(P1074, customers!A:D, 1, FALSE)</f>
        <v>555</v>
      </c>
      <c r="X1074" s="7" t="str">
        <f>VLOOKUP(P1074, customers!A:D, 2, FALSE)</f>
        <v>Kalil Thal</v>
      </c>
      <c r="Y1074" s="7"/>
    </row>
    <row r="1075" spans="1:25">
      <c r="A1075" s="2">
        <v>1073</v>
      </c>
      <c r="B1075" s="2" t="s">
        <v>3898</v>
      </c>
      <c r="C1075" s="2" t="s">
        <v>4115</v>
      </c>
      <c r="D1075" s="2" t="s">
        <v>3030</v>
      </c>
      <c r="E1075" s="2" t="s">
        <v>3052</v>
      </c>
      <c r="F1075" s="2">
        <v>94</v>
      </c>
      <c r="G1075" s="2">
        <v>75</v>
      </c>
      <c r="H1075" s="2" t="s">
        <v>4139</v>
      </c>
      <c r="I1075" s="6">
        <f>VLOOKUP(A1075, sales!A:F, 6,FALSE)</f>
        <v>118</v>
      </c>
      <c r="J1075" s="7">
        <f>VLOOKUP(A1075, sales!A:F, 1,FALSE)</f>
        <v>1073</v>
      </c>
      <c r="K1075" s="7">
        <f>VLOOKUP(A1075, sales!A:F, 2,FALSE)</f>
        <v>220</v>
      </c>
      <c r="L1075" s="7">
        <f>VLOOKUP(A1075, sales!A:F, 3,FALSE)</f>
        <v>97</v>
      </c>
      <c r="M1075" s="7">
        <f>VLOOKUP(A1075, sales!A:F, 4,FALSE)</f>
        <v>118</v>
      </c>
      <c r="N1075" s="7">
        <f>VLOOKUP(A1075, sales!A:F, 5,FALSE)</f>
        <v>1</v>
      </c>
      <c r="O1075" s="5">
        <f>VLOOKUP(K1075, orders!A:I, 1,FALSE)</f>
        <v>220</v>
      </c>
      <c r="P1075" s="7">
        <f>VLOOKUP(K1075, orders!A:I, 2,FALSE)</f>
        <v>555</v>
      </c>
      <c r="Q1075" s="7">
        <f>VLOOKUP(K1075, orders!A:I, 3,FALSE)</f>
        <v>23957</v>
      </c>
      <c r="R1075" s="11">
        <f>VLOOKUP(K1075, orders!A:I, 4,FALSE)</f>
        <v>44479</v>
      </c>
      <c r="S1075" s="11">
        <f>VLOOKUP(K1075, orders!A:I, 5,FALSE)</f>
        <v>44494</v>
      </c>
      <c r="T1075" s="7" t="str">
        <f>VLOOKUP(K1075, orders!A:I, 6,FALSE)</f>
        <v>Polygender</v>
      </c>
      <c r="U1075" s="7">
        <f>VLOOKUP(K1075, orders!A:I, 7,FALSE)</f>
        <v>77</v>
      </c>
      <c r="V1075" s="7" t="str">
        <f>VLOOKUP(K1075, orders!A:I, 8,FALSE)</f>
        <v>Victoria</v>
      </c>
      <c r="W1075" s="5">
        <f>VLOOKUP(P1075, customers!A:D, 1, FALSE)</f>
        <v>555</v>
      </c>
      <c r="X1075" s="7" t="str">
        <f>VLOOKUP(P1075, customers!A:D, 2, FALSE)</f>
        <v>Kalil Thal</v>
      </c>
      <c r="Y1075" s="7"/>
    </row>
    <row r="1076" spans="1:25">
      <c r="A1076" s="2">
        <v>1074</v>
      </c>
      <c r="B1076" s="2" t="s">
        <v>3898</v>
      </c>
      <c r="C1076" s="2" t="s">
        <v>4115</v>
      </c>
      <c r="D1076" s="2" t="s">
        <v>3032</v>
      </c>
      <c r="E1076" s="2" t="s">
        <v>3052</v>
      </c>
      <c r="F1076" s="2">
        <v>94</v>
      </c>
      <c r="G1076" s="2">
        <v>52</v>
      </c>
      <c r="H1076" s="2" t="s">
        <v>4140</v>
      </c>
      <c r="I1076" s="6">
        <f>VLOOKUP(A1076, sales!A:F, 6,FALSE)</f>
        <v>354</v>
      </c>
      <c r="J1076" s="7">
        <f>VLOOKUP(A1076, sales!A:F, 1,FALSE)</f>
        <v>1074</v>
      </c>
      <c r="K1076" s="7">
        <f>VLOOKUP(A1076, sales!A:F, 2,FALSE)</f>
        <v>220</v>
      </c>
      <c r="L1076" s="7">
        <f>VLOOKUP(A1076, sales!A:F, 3,FALSE)</f>
        <v>472</v>
      </c>
      <c r="M1076" s="7">
        <f>VLOOKUP(A1076, sales!A:F, 4,FALSE)</f>
        <v>118</v>
      </c>
      <c r="N1076" s="7">
        <f>VLOOKUP(A1076, sales!A:F, 5,FALSE)</f>
        <v>3</v>
      </c>
      <c r="O1076" s="5">
        <f>VLOOKUP(K1076, orders!A:I, 1,FALSE)</f>
        <v>220</v>
      </c>
      <c r="P1076" s="7">
        <f>VLOOKUP(K1076, orders!A:I, 2,FALSE)</f>
        <v>555</v>
      </c>
      <c r="Q1076" s="7">
        <f>VLOOKUP(K1076, orders!A:I, 3,FALSE)</f>
        <v>23957</v>
      </c>
      <c r="R1076" s="11">
        <f>VLOOKUP(K1076, orders!A:I, 4,FALSE)</f>
        <v>44479</v>
      </c>
      <c r="S1076" s="11">
        <f>VLOOKUP(K1076, orders!A:I, 5,FALSE)</f>
        <v>44494</v>
      </c>
      <c r="T1076" s="7" t="str">
        <f>VLOOKUP(K1076, orders!A:I, 6,FALSE)</f>
        <v>Polygender</v>
      </c>
      <c r="U1076" s="7">
        <f>VLOOKUP(K1076, orders!A:I, 7,FALSE)</f>
        <v>77</v>
      </c>
      <c r="V1076" s="7" t="str">
        <f>VLOOKUP(K1076, orders!A:I, 8,FALSE)</f>
        <v>Victoria</v>
      </c>
      <c r="W1076" s="5">
        <f>VLOOKUP(P1076, customers!A:D, 1, FALSE)</f>
        <v>555</v>
      </c>
      <c r="X1076" s="7" t="str">
        <f>VLOOKUP(P1076, customers!A:D, 2, FALSE)</f>
        <v>Kalil Thal</v>
      </c>
      <c r="Y1076" s="7"/>
    </row>
    <row r="1077" spans="1:25">
      <c r="A1077" s="2">
        <v>1075</v>
      </c>
      <c r="B1077" s="2" t="s">
        <v>3898</v>
      </c>
      <c r="C1077" s="2" t="s">
        <v>4115</v>
      </c>
      <c r="D1077" s="2" t="s">
        <v>3023</v>
      </c>
      <c r="E1077" s="2" t="s">
        <v>3058</v>
      </c>
      <c r="F1077" s="2">
        <v>94</v>
      </c>
      <c r="G1077" s="2">
        <v>74</v>
      </c>
      <c r="H1077" s="2" t="s">
        <v>4141</v>
      </c>
      <c r="I1077" s="6">
        <f>VLOOKUP(A1077, sales!A:F, 6,FALSE)</f>
        <v>351</v>
      </c>
      <c r="J1077" s="7">
        <f>VLOOKUP(A1077, sales!A:F, 1,FALSE)</f>
        <v>1075</v>
      </c>
      <c r="K1077" s="7">
        <f>VLOOKUP(A1077, sales!A:F, 2,FALSE)</f>
        <v>221</v>
      </c>
      <c r="L1077" s="7">
        <f>VLOOKUP(A1077, sales!A:F, 3,FALSE)</f>
        <v>824</v>
      </c>
      <c r="M1077" s="7">
        <f>VLOOKUP(A1077, sales!A:F, 4,FALSE)</f>
        <v>117</v>
      </c>
      <c r="N1077" s="7">
        <f>VLOOKUP(A1077, sales!A:F, 5,FALSE)</f>
        <v>3</v>
      </c>
      <c r="O1077" s="5">
        <f>VLOOKUP(K1077, orders!A:I, 1,FALSE)</f>
        <v>221</v>
      </c>
      <c r="P1077" s="7">
        <f>VLOOKUP(K1077, orders!A:I, 2,FALSE)</f>
        <v>473</v>
      </c>
      <c r="Q1077" s="7">
        <f>VLOOKUP(K1077, orders!A:I, 3,FALSE)</f>
        <v>49366</v>
      </c>
      <c r="R1077" s="10">
        <f>VLOOKUP(K1077, orders!A:I, 4,FALSE)</f>
        <v>44411</v>
      </c>
      <c r="S1077" s="11">
        <f>VLOOKUP(K1077, orders!A:I, 5,FALSE)</f>
        <v>44425</v>
      </c>
      <c r="T1077" s="7" t="str">
        <f>VLOOKUP(K1077, orders!A:I, 6,FALSE)</f>
        <v>Male</v>
      </c>
      <c r="U1077" s="7">
        <f>VLOOKUP(K1077, orders!A:I, 7,FALSE)</f>
        <v>61</v>
      </c>
      <c r="V1077" s="7" t="str">
        <f>VLOOKUP(K1077, orders!A:I, 8,FALSE)</f>
        <v>South Australia</v>
      </c>
      <c r="W1077" s="5">
        <f>VLOOKUP(P1077, customers!A:D, 1, FALSE)</f>
        <v>473</v>
      </c>
      <c r="X1077" s="7" t="str">
        <f>VLOOKUP(P1077, customers!A:D, 2, FALSE)</f>
        <v>Lori Briars</v>
      </c>
      <c r="Y1077" s="7"/>
    </row>
    <row r="1078" spans="1:25">
      <c r="A1078" s="2">
        <v>1076</v>
      </c>
      <c r="B1078" s="2" t="s">
        <v>3898</v>
      </c>
      <c r="C1078" s="2" t="s">
        <v>4115</v>
      </c>
      <c r="D1078" s="2" t="s">
        <v>3026</v>
      </c>
      <c r="E1078" s="2" t="s">
        <v>3058</v>
      </c>
      <c r="F1078" s="2">
        <v>94</v>
      </c>
      <c r="G1078" s="2">
        <v>56</v>
      </c>
      <c r="H1078" s="2" t="s">
        <v>4142</v>
      </c>
      <c r="I1078" s="6">
        <f>VLOOKUP(A1078, sales!A:F, 6,FALSE)</f>
        <v>218</v>
      </c>
      <c r="J1078" s="7">
        <f>VLOOKUP(A1078, sales!A:F, 1,FALSE)</f>
        <v>1076</v>
      </c>
      <c r="K1078" s="7">
        <f>VLOOKUP(A1078, sales!A:F, 2,FALSE)</f>
        <v>221</v>
      </c>
      <c r="L1078" s="7">
        <f>VLOOKUP(A1078, sales!A:F, 3,FALSE)</f>
        <v>348</v>
      </c>
      <c r="M1078" s="7">
        <f>VLOOKUP(A1078, sales!A:F, 4,FALSE)</f>
        <v>109</v>
      </c>
      <c r="N1078" s="7">
        <f>VLOOKUP(A1078, sales!A:F, 5,FALSE)</f>
        <v>2</v>
      </c>
      <c r="O1078" s="5">
        <f>VLOOKUP(K1078, orders!A:I, 1,FALSE)</f>
        <v>221</v>
      </c>
      <c r="P1078" s="7">
        <f>VLOOKUP(K1078, orders!A:I, 2,FALSE)</f>
        <v>473</v>
      </c>
      <c r="Q1078" s="7">
        <f>VLOOKUP(K1078, orders!A:I, 3,FALSE)</f>
        <v>49366</v>
      </c>
      <c r="R1078" s="10">
        <f>VLOOKUP(K1078, orders!A:I, 4,FALSE)</f>
        <v>44411</v>
      </c>
      <c r="S1078" s="11">
        <f>VLOOKUP(K1078, orders!A:I, 5,FALSE)</f>
        <v>44425</v>
      </c>
      <c r="T1078" s="7" t="str">
        <f>VLOOKUP(K1078, orders!A:I, 6,FALSE)</f>
        <v>Male</v>
      </c>
      <c r="U1078" s="7">
        <f>VLOOKUP(K1078, orders!A:I, 7,FALSE)</f>
        <v>61</v>
      </c>
      <c r="V1078" s="7" t="str">
        <f>VLOOKUP(K1078, orders!A:I, 8,FALSE)</f>
        <v>South Australia</v>
      </c>
      <c r="W1078" s="5">
        <f>VLOOKUP(P1078, customers!A:D, 1, FALSE)</f>
        <v>473</v>
      </c>
      <c r="X1078" s="7" t="str">
        <f>VLOOKUP(P1078, customers!A:D, 2, FALSE)</f>
        <v>Lori Briars</v>
      </c>
      <c r="Y1078" s="7"/>
    </row>
    <row r="1079" spans="1:25">
      <c r="A1079" s="2">
        <v>1077</v>
      </c>
      <c r="B1079" s="2" t="s">
        <v>3898</v>
      </c>
      <c r="C1079" s="2" t="s">
        <v>4115</v>
      </c>
      <c r="D1079" s="2" t="s">
        <v>3028</v>
      </c>
      <c r="E1079" s="2" t="s">
        <v>3058</v>
      </c>
      <c r="F1079" s="2">
        <v>94</v>
      </c>
      <c r="G1079" s="2">
        <v>66</v>
      </c>
      <c r="H1079" s="2" t="s">
        <v>4143</v>
      </c>
      <c r="I1079" s="6">
        <f>VLOOKUP(A1079, sales!A:F, 6,FALSE)</f>
        <v>357</v>
      </c>
      <c r="J1079" s="7">
        <f>VLOOKUP(A1079, sales!A:F, 1,FALSE)</f>
        <v>1077</v>
      </c>
      <c r="K1079" s="7">
        <f>VLOOKUP(A1079, sales!A:F, 2,FALSE)</f>
        <v>221</v>
      </c>
      <c r="L1079" s="7">
        <f>VLOOKUP(A1079, sales!A:F, 3,FALSE)</f>
        <v>416</v>
      </c>
      <c r="M1079" s="7">
        <f>VLOOKUP(A1079, sales!A:F, 4,FALSE)</f>
        <v>119</v>
      </c>
      <c r="N1079" s="7">
        <f>VLOOKUP(A1079, sales!A:F, 5,FALSE)</f>
        <v>3</v>
      </c>
      <c r="O1079" s="5">
        <f>VLOOKUP(K1079, orders!A:I, 1,FALSE)</f>
        <v>221</v>
      </c>
      <c r="P1079" s="7">
        <f>VLOOKUP(K1079, orders!A:I, 2,FALSE)</f>
        <v>473</v>
      </c>
      <c r="Q1079" s="7">
        <f>VLOOKUP(K1079, orders!A:I, 3,FALSE)</f>
        <v>49366</v>
      </c>
      <c r="R1079" s="10">
        <f>VLOOKUP(K1079, orders!A:I, 4,FALSE)</f>
        <v>44411</v>
      </c>
      <c r="S1079" s="11">
        <f>VLOOKUP(K1079, orders!A:I, 5,FALSE)</f>
        <v>44425</v>
      </c>
      <c r="T1079" s="7" t="str">
        <f>VLOOKUP(K1079, orders!A:I, 6,FALSE)</f>
        <v>Male</v>
      </c>
      <c r="U1079" s="7">
        <f>VLOOKUP(K1079, orders!A:I, 7,FALSE)</f>
        <v>61</v>
      </c>
      <c r="V1079" s="7" t="str">
        <f>VLOOKUP(K1079, orders!A:I, 8,FALSE)</f>
        <v>South Australia</v>
      </c>
      <c r="W1079" s="5">
        <f>VLOOKUP(P1079, customers!A:D, 1, FALSE)</f>
        <v>473</v>
      </c>
      <c r="X1079" s="7" t="str">
        <f>VLOOKUP(P1079, customers!A:D, 2, FALSE)</f>
        <v>Lori Briars</v>
      </c>
      <c r="Y1079" s="7"/>
    </row>
    <row r="1080" spans="1:25">
      <c r="A1080" s="2">
        <v>1078</v>
      </c>
      <c r="B1080" s="2" t="s">
        <v>3898</v>
      </c>
      <c r="C1080" s="2" t="s">
        <v>4115</v>
      </c>
      <c r="D1080" s="2" t="s">
        <v>3030</v>
      </c>
      <c r="E1080" s="2" t="s">
        <v>3058</v>
      </c>
      <c r="F1080" s="2">
        <v>94</v>
      </c>
      <c r="G1080" s="2">
        <v>42</v>
      </c>
      <c r="H1080" s="2" t="s">
        <v>4144</v>
      </c>
      <c r="I1080" s="6">
        <f>VLOOKUP(A1080, sales!A:F, 6,FALSE)</f>
        <v>119</v>
      </c>
      <c r="J1080" s="7">
        <f>VLOOKUP(A1080, sales!A:F, 1,FALSE)</f>
        <v>1078</v>
      </c>
      <c r="K1080" s="7">
        <f>VLOOKUP(A1080, sales!A:F, 2,FALSE)</f>
        <v>221</v>
      </c>
      <c r="L1080" s="7">
        <f>VLOOKUP(A1080, sales!A:F, 3,FALSE)</f>
        <v>700</v>
      </c>
      <c r="M1080" s="7">
        <f>VLOOKUP(A1080, sales!A:F, 4,FALSE)</f>
        <v>119</v>
      </c>
      <c r="N1080" s="7">
        <f>VLOOKUP(A1080, sales!A:F, 5,FALSE)</f>
        <v>1</v>
      </c>
      <c r="O1080" s="5">
        <f>VLOOKUP(K1080, orders!A:I, 1,FALSE)</f>
        <v>221</v>
      </c>
      <c r="P1080" s="7">
        <f>VLOOKUP(K1080, orders!A:I, 2,FALSE)</f>
        <v>473</v>
      </c>
      <c r="Q1080" s="7">
        <f>VLOOKUP(K1080, orders!A:I, 3,FALSE)</f>
        <v>49366</v>
      </c>
      <c r="R1080" s="10">
        <f>VLOOKUP(K1080, orders!A:I, 4,FALSE)</f>
        <v>44411</v>
      </c>
      <c r="S1080" s="11">
        <f>VLOOKUP(K1080, orders!A:I, 5,FALSE)</f>
        <v>44425</v>
      </c>
      <c r="T1080" s="7" t="str">
        <f>VLOOKUP(K1080, orders!A:I, 6,FALSE)</f>
        <v>Male</v>
      </c>
      <c r="U1080" s="7">
        <f>VLOOKUP(K1080, orders!A:I, 7,FALSE)</f>
        <v>61</v>
      </c>
      <c r="V1080" s="7" t="str">
        <f>VLOOKUP(K1080, orders!A:I, 8,FALSE)</f>
        <v>South Australia</v>
      </c>
      <c r="W1080" s="5">
        <f>VLOOKUP(P1080, customers!A:D, 1, FALSE)</f>
        <v>473</v>
      </c>
      <c r="X1080" s="7" t="str">
        <f>VLOOKUP(P1080, customers!A:D, 2, FALSE)</f>
        <v>Lori Briars</v>
      </c>
      <c r="Y1080" s="7"/>
    </row>
    <row r="1081" spans="1:25">
      <c r="A1081" s="2">
        <v>1079</v>
      </c>
      <c r="B1081" s="2" t="s">
        <v>3898</v>
      </c>
      <c r="C1081" s="2" t="s">
        <v>4115</v>
      </c>
      <c r="D1081" s="2" t="s">
        <v>3032</v>
      </c>
      <c r="E1081" s="2" t="s">
        <v>3058</v>
      </c>
      <c r="F1081" s="2">
        <v>94</v>
      </c>
      <c r="G1081" s="2">
        <v>66</v>
      </c>
      <c r="H1081" s="2" t="s">
        <v>4145</v>
      </c>
      <c r="I1081" s="6">
        <f>VLOOKUP(A1081, sales!A:F, 6,FALSE)</f>
        <v>282</v>
      </c>
      <c r="J1081" s="7">
        <f>VLOOKUP(A1081, sales!A:F, 1,FALSE)</f>
        <v>1079</v>
      </c>
      <c r="K1081" s="7">
        <f>VLOOKUP(A1081, sales!A:F, 2,FALSE)</f>
        <v>222</v>
      </c>
      <c r="L1081" s="7">
        <f>VLOOKUP(A1081, sales!A:F, 3,FALSE)</f>
        <v>908</v>
      </c>
      <c r="M1081" s="7">
        <f>VLOOKUP(A1081, sales!A:F, 4,FALSE)</f>
        <v>94</v>
      </c>
      <c r="N1081" s="7">
        <f>VLOOKUP(A1081, sales!A:F, 5,FALSE)</f>
        <v>3</v>
      </c>
      <c r="O1081" s="5">
        <f>VLOOKUP(K1081, orders!A:I, 1,FALSE)</f>
        <v>222</v>
      </c>
      <c r="P1081" s="7">
        <f>VLOOKUP(K1081, orders!A:I, 2,FALSE)</f>
        <v>368</v>
      </c>
      <c r="Q1081" s="7">
        <f>VLOOKUP(K1081, orders!A:I, 3,FALSE)</f>
        <v>28754</v>
      </c>
      <c r="R1081" s="10">
        <f>VLOOKUP(K1081, orders!A:I, 4,FALSE)</f>
        <v>44447</v>
      </c>
      <c r="S1081" s="11">
        <f>VLOOKUP(K1081, orders!A:I, 5,FALSE)</f>
        <v>44474</v>
      </c>
      <c r="T1081" s="7" t="str">
        <f>VLOOKUP(K1081, orders!A:I, 6,FALSE)</f>
        <v>Genderfluid</v>
      </c>
      <c r="U1081" s="7">
        <f>VLOOKUP(K1081, orders!A:I, 7,FALSE)</f>
        <v>61</v>
      </c>
      <c r="V1081" s="7" t="str">
        <f>VLOOKUP(K1081, orders!A:I, 8,FALSE)</f>
        <v>Australian Capital Territory</v>
      </c>
      <c r="W1081" s="5">
        <f>VLOOKUP(P1081, customers!A:D, 1, FALSE)</f>
        <v>368</v>
      </c>
      <c r="X1081" s="7" t="str">
        <f>VLOOKUP(P1081, customers!A:D, 2, FALSE)</f>
        <v>Mady Greenleaf</v>
      </c>
      <c r="Y1081" s="7"/>
    </row>
    <row r="1082" spans="1:25">
      <c r="A1082" s="2">
        <v>1080</v>
      </c>
      <c r="B1082" s="2" t="s">
        <v>3898</v>
      </c>
      <c r="C1082" s="2" t="s">
        <v>4115</v>
      </c>
      <c r="D1082" s="2" t="s">
        <v>3023</v>
      </c>
      <c r="E1082" s="2" t="s">
        <v>3064</v>
      </c>
      <c r="F1082" s="2">
        <v>94</v>
      </c>
      <c r="G1082" s="2">
        <v>50</v>
      </c>
      <c r="H1082" s="2" t="s">
        <v>4146</v>
      </c>
      <c r="I1082" s="6">
        <f>VLOOKUP(A1082, sales!A:F, 6,FALSE)</f>
        <v>182</v>
      </c>
      <c r="J1082" s="7">
        <f>VLOOKUP(A1082, sales!A:F, 1,FALSE)</f>
        <v>1080</v>
      </c>
      <c r="K1082" s="7">
        <f>VLOOKUP(A1082, sales!A:F, 2,FALSE)</f>
        <v>222</v>
      </c>
      <c r="L1082" s="7">
        <f>VLOOKUP(A1082, sales!A:F, 3,FALSE)</f>
        <v>796</v>
      </c>
      <c r="M1082" s="7">
        <f>VLOOKUP(A1082, sales!A:F, 4,FALSE)</f>
        <v>91</v>
      </c>
      <c r="N1082" s="7">
        <f>VLOOKUP(A1082, sales!A:F, 5,FALSE)</f>
        <v>2</v>
      </c>
      <c r="O1082" s="5">
        <f>VLOOKUP(K1082, orders!A:I, 1,FALSE)</f>
        <v>222</v>
      </c>
      <c r="P1082" s="7">
        <f>VLOOKUP(K1082, orders!A:I, 2,FALSE)</f>
        <v>368</v>
      </c>
      <c r="Q1082" s="7">
        <f>VLOOKUP(K1082, orders!A:I, 3,FALSE)</f>
        <v>28754</v>
      </c>
      <c r="R1082" s="10">
        <f>VLOOKUP(K1082, orders!A:I, 4,FALSE)</f>
        <v>44447</v>
      </c>
      <c r="S1082" s="11">
        <f>VLOOKUP(K1082, orders!A:I, 5,FALSE)</f>
        <v>44474</v>
      </c>
      <c r="T1082" s="7" t="str">
        <f>VLOOKUP(K1082, orders!A:I, 6,FALSE)</f>
        <v>Genderfluid</v>
      </c>
      <c r="U1082" s="7">
        <f>VLOOKUP(K1082, orders!A:I, 7,FALSE)</f>
        <v>61</v>
      </c>
      <c r="V1082" s="7" t="str">
        <f>VLOOKUP(K1082, orders!A:I, 8,FALSE)</f>
        <v>Australian Capital Territory</v>
      </c>
      <c r="W1082" s="5">
        <f>VLOOKUP(P1082, customers!A:D, 1, FALSE)</f>
        <v>368</v>
      </c>
      <c r="X1082" s="7" t="str">
        <f>VLOOKUP(P1082, customers!A:D, 2, FALSE)</f>
        <v>Mady Greenleaf</v>
      </c>
      <c r="Y1082" s="7"/>
    </row>
    <row r="1083" spans="1:25">
      <c r="A1083" s="2">
        <v>1081</v>
      </c>
      <c r="B1083" s="2" t="s">
        <v>3898</v>
      </c>
      <c r="C1083" s="2" t="s">
        <v>4115</v>
      </c>
      <c r="D1083" s="2" t="s">
        <v>3026</v>
      </c>
      <c r="E1083" s="2" t="s">
        <v>3064</v>
      </c>
      <c r="F1083" s="2">
        <v>94</v>
      </c>
      <c r="G1083" s="2">
        <v>63</v>
      </c>
      <c r="H1083" s="2" t="s">
        <v>4147</v>
      </c>
      <c r="I1083" s="6">
        <f>VLOOKUP(A1083, sales!A:F, 6,FALSE)</f>
        <v>306</v>
      </c>
      <c r="J1083" s="7">
        <f>VLOOKUP(A1083, sales!A:F, 1,FALSE)</f>
        <v>1081</v>
      </c>
      <c r="K1083" s="7">
        <f>VLOOKUP(A1083, sales!A:F, 2,FALSE)</f>
        <v>222</v>
      </c>
      <c r="L1083" s="7">
        <f>VLOOKUP(A1083, sales!A:F, 3,FALSE)</f>
        <v>490</v>
      </c>
      <c r="M1083" s="7">
        <f>VLOOKUP(A1083, sales!A:F, 4,FALSE)</f>
        <v>102</v>
      </c>
      <c r="N1083" s="7">
        <f>VLOOKUP(A1083, sales!A:F, 5,FALSE)</f>
        <v>3</v>
      </c>
      <c r="O1083" s="5">
        <f>VLOOKUP(K1083, orders!A:I, 1,FALSE)</f>
        <v>222</v>
      </c>
      <c r="P1083" s="7">
        <f>VLOOKUP(K1083, orders!A:I, 2,FALSE)</f>
        <v>368</v>
      </c>
      <c r="Q1083" s="7">
        <f>VLOOKUP(K1083, orders!A:I, 3,FALSE)</f>
        <v>28754</v>
      </c>
      <c r="R1083" s="10">
        <f>VLOOKUP(K1083, orders!A:I, 4,FALSE)</f>
        <v>44447</v>
      </c>
      <c r="S1083" s="11">
        <f>VLOOKUP(K1083, orders!A:I, 5,FALSE)</f>
        <v>44474</v>
      </c>
      <c r="T1083" s="7" t="str">
        <f>VLOOKUP(K1083, orders!A:I, 6,FALSE)</f>
        <v>Genderfluid</v>
      </c>
      <c r="U1083" s="7">
        <f>VLOOKUP(K1083, orders!A:I, 7,FALSE)</f>
        <v>61</v>
      </c>
      <c r="V1083" s="7" t="str">
        <f>VLOOKUP(K1083, orders!A:I, 8,FALSE)</f>
        <v>Australian Capital Territory</v>
      </c>
      <c r="W1083" s="5">
        <f>VLOOKUP(P1083, customers!A:D, 1, FALSE)</f>
        <v>368</v>
      </c>
      <c r="X1083" s="7" t="str">
        <f>VLOOKUP(P1083, customers!A:D, 2, FALSE)</f>
        <v>Mady Greenleaf</v>
      </c>
      <c r="Y1083" s="7"/>
    </row>
    <row r="1084" spans="1:25">
      <c r="A1084" s="2">
        <v>1082</v>
      </c>
      <c r="B1084" s="2" t="s">
        <v>3898</v>
      </c>
      <c r="C1084" s="2" t="s">
        <v>4115</v>
      </c>
      <c r="D1084" s="2" t="s">
        <v>3028</v>
      </c>
      <c r="E1084" s="2" t="s">
        <v>3064</v>
      </c>
      <c r="F1084" s="2">
        <v>94</v>
      </c>
      <c r="G1084" s="2">
        <v>72</v>
      </c>
      <c r="H1084" s="2" t="s">
        <v>4148</v>
      </c>
      <c r="I1084" s="6">
        <f>VLOOKUP(A1084, sales!A:F, 6,FALSE)</f>
        <v>282</v>
      </c>
      <c r="J1084" s="7">
        <f>VLOOKUP(A1084, sales!A:F, 1,FALSE)</f>
        <v>1082</v>
      </c>
      <c r="K1084" s="7">
        <f>VLOOKUP(A1084, sales!A:F, 2,FALSE)</f>
        <v>223</v>
      </c>
      <c r="L1084" s="7">
        <f>VLOOKUP(A1084, sales!A:F, 3,FALSE)</f>
        <v>883</v>
      </c>
      <c r="M1084" s="7">
        <f>VLOOKUP(A1084, sales!A:F, 4,FALSE)</f>
        <v>94</v>
      </c>
      <c r="N1084" s="7">
        <f>VLOOKUP(A1084, sales!A:F, 5,FALSE)</f>
        <v>3</v>
      </c>
      <c r="O1084" s="5">
        <f>VLOOKUP(K1084, orders!A:I, 1,FALSE)</f>
        <v>223</v>
      </c>
      <c r="P1084" s="7">
        <f>VLOOKUP(K1084, orders!A:I, 2,FALSE)</f>
        <v>657</v>
      </c>
      <c r="Q1084" s="7">
        <f>VLOOKUP(K1084, orders!A:I, 3,FALSE)</f>
        <v>13441</v>
      </c>
      <c r="R1084" s="10">
        <f>VLOOKUP(K1084, orders!A:I, 4,FALSE)</f>
        <v>44278</v>
      </c>
      <c r="S1084" s="11">
        <f>VLOOKUP(K1084, orders!A:I, 5,FALSE)</f>
        <v>44285</v>
      </c>
      <c r="T1084" s="7" t="str">
        <f>VLOOKUP(K1084, orders!A:I, 6,FALSE)</f>
        <v>Male</v>
      </c>
      <c r="U1084" s="7">
        <f>VLOOKUP(K1084, orders!A:I, 7,FALSE)</f>
        <v>25</v>
      </c>
      <c r="V1084" s="7" t="str">
        <f>VLOOKUP(K1084, orders!A:I, 8,FALSE)</f>
        <v>South Australia</v>
      </c>
      <c r="W1084" s="5">
        <f>VLOOKUP(P1084, customers!A:D, 1, FALSE)</f>
        <v>657</v>
      </c>
      <c r="X1084" s="7" t="str">
        <f>VLOOKUP(P1084, customers!A:D, 2, FALSE)</f>
        <v>Orran Skip</v>
      </c>
      <c r="Y1084" s="7"/>
    </row>
    <row r="1085" spans="1:25">
      <c r="A1085" s="2">
        <v>1083</v>
      </c>
      <c r="B1085" s="2" t="s">
        <v>3898</v>
      </c>
      <c r="C1085" s="2" t="s">
        <v>4115</v>
      </c>
      <c r="D1085" s="2" t="s">
        <v>3030</v>
      </c>
      <c r="E1085" s="2" t="s">
        <v>3064</v>
      </c>
      <c r="F1085" s="2">
        <v>94</v>
      </c>
      <c r="G1085" s="2">
        <v>60</v>
      </c>
      <c r="H1085" s="2" t="s">
        <v>4149</v>
      </c>
      <c r="I1085" s="6">
        <f>VLOOKUP(A1085, sales!A:F, 6,FALSE)</f>
        <v>94</v>
      </c>
      <c r="J1085" s="7">
        <f>VLOOKUP(A1085, sales!A:F, 1,FALSE)</f>
        <v>1083</v>
      </c>
      <c r="K1085" s="7">
        <f>VLOOKUP(A1085, sales!A:F, 2,FALSE)</f>
        <v>223</v>
      </c>
      <c r="L1085" s="7">
        <f>VLOOKUP(A1085, sales!A:F, 3,FALSE)</f>
        <v>373</v>
      </c>
      <c r="M1085" s="7">
        <f>VLOOKUP(A1085, sales!A:F, 4,FALSE)</f>
        <v>94</v>
      </c>
      <c r="N1085" s="7">
        <f>VLOOKUP(A1085, sales!A:F, 5,FALSE)</f>
        <v>1</v>
      </c>
      <c r="O1085" s="5">
        <f>VLOOKUP(K1085, orders!A:I, 1,FALSE)</f>
        <v>223</v>
      </c>
      <c r="P1085" s="7">
        <f>VLOOKUP(K1085, orders!A:I, 2,FALSE)</f>
        <v>657</v>
      </c>
      <c r="Q1085" s="7">
        <f>VLOOKUP(K1085, orders!A:I, 3,FALSE)</f>
        <v>13441</v>
      </c>
      <c r="R1085" s="10">
        <f>VLOOKUP(K1085, orders!A:I, 4,FALSE)</f>
        <v>44278</v>
      </c>
      <c r="S1085" s="11">
        <f>VLOOKUP(K1085, orders!A:I, 5,FALSE)</f>
        <v>44285</v>
      </c>
      <c r="T1085" s="7" t="str">
        <f>VLOOKUP(K1085, orders!A:I, 6,FALSE)</f>
        <v>Male</v>
      </c>
      <c r="U1085" s="7">
        <f>VLOOKUP(K1085, orders!A:I, 7,FALSE)</f>
        <v>25</v>
      </c>
      <c r="V1085" s="7" t="str">
        <f>VLOOKUP(K1085, orders!A:I, 8,FALSE)</f>
        <v>South Australia</v>
      </c>
      <c r="W1085" s="5">
        <f>VLOOKUP(P1085, customers!A:D, 1, FALSE)</f>
        <v>657</v>
      </c>
      <c r="X1085" s="7" t="str">
        <f>VLOOKUP(P1085, customers!A:D, 2, FALSE)</f>
        <v>Orran Skip</v>
      </c>
      <c r="Y1085" s="7"/>
    </row>
    <row r="1086" spans="1:25">
      <c r="A1086" s="2">
        <v>1084</v>
      </c>
      <c r="B1086" s="2" t="s">
        <v>3898</v>
      </c>
      <c r="C1086" s="2" t="s">
        <v>4115</v>
      </c>
      <c r="D1086" s="2" t="s">
        <v>3032</v>
      </c>
      <c r="E1086" s="2" t="s">
        <v>3064</v>
      </c>
      <c r="F1086" s="2">
        <v>94</v>
      </c>
      <c r="G1086" s="2">
        <v>40</v>
      </c>
      <c r="H1086" s="2" t="s">
        <v>4150</v>
      </c>
      <c r="I1086" s="6">
        <f>VLOOKUP(A1086, sales!A:F, 6,FALSE)</f>
        <v>117</v>
      </c>
      <c r="J1086" s="7">
        <f>VLOOKUP(A1086, sales!A:F, 1,FALSE)</f>
        <v>1084</v>
      </c>
      <c r="K1086" s="7">
        <f>VLOOKUP(A1086, sales!A:F, 2,FALSE)</f>
        <v>223</v>
      </c>
      <c r="L1086" s="7">
        <f>VLOOKUP(A1086, sales!A:F, 3,FALSE)</f>
        <v>832</v>
      </c>
      <c r="M1086" s="7">
        <f>VLOOKUP(A1086, sales!A:F, 4,FALSE)</f>
        <v>117</v>
      </c>
      <c r="N1086" s="7">
        <f>VLOOKUP(A1086, sales!A:F, 5,FALSE)</f>
        <v>1</v>
      </c>
      <c r="O1086" s="5">
        <f>VLOOKUP(K1086, orders!A:I, 1,FALSE)</f>
        <v>223</v>
      </c>
      <c r="P1086" s="7">
        <f>VLOOKUP(K1086, orders!A:I, 2,FALSE)</f>
        <v>657</v>
      </c>
      <c r="Q1086" s="7">
        <f>VLOOKUP(K1086, orders!A:I, 3,FALSE)</f>
        <v>13441</v>
      </c>
      <c r="R1086" s="10">
        <f>VLOOKUP(K1086, orders!A:I, 4,FALSE)</f>
        <v>44278</v>
      </c>
      <c r="S1086" s="11">
        <f>VLOOKUP(K1086, orders!A:I, 5,FALSE)</f>
        <v>44285</v>
      </c>
      <c r="T1086" s="7" t="str">
        <f>VLOOKUP(K1086, orders!A:I, 6,FALSE)</f>
        <v>Male</v>
      </c>
      <c r="U1086" s="7">
        <f>VLOOKUP(K1086, orders!A:I, 7,FALSE)</f>
        <v>25</v>
      </c>
      <c r="V1086" s="7" t="str">
        <f>VLOOKUP(K1086, orders!A:I, 8,FALSE)</f>
        <v>South Australia</v>
      </c>
      <c r="W1086" s="5">
        <f>VLOOKUP(P1086, customers!A:D, 1, FALSE)</f>
        <v>657</v>
      </c>
      <c r="X1086" s="7" t="str">
        <f>VLOOKUP(P1086, customers!A:D, 2, FALSE)</f>
        <v>Orran Skip</v>
      </c>
      <c r="Y1086" s="7"/>
    </row>
    <row r="1087" spans="1:25">
      <c r="A1087" s="2">
        <v>1085</v>
      </c>
      <c r="B1087" s="2" t="s">
        <v>3898</v>
      </c>
      <c r="C1087" s="2" t="s">
        <v>4151</v>
      </c>
      <c r="D1087" s="2" t="s">
        <v>3023</v>
      </c>
      <c r="E1087" s="2" t="s">
        <v>3024</v>
      </c>
      <c r="F1087" s="2">
        <v>99</v>
      </c>
      <c r="G1087" s="2">
        <v>75</v>
      </c>
      <c r="H1087" s="2" t="s">
        <v>4152</v>
      </c>
      <c r="I1087" s="6">
        <f>VLOOKUP(A1087, sales!A:F, 6,FALSE)</f>
        <v>96</v>
      </c>
      <c r="J1087" s="7">
        <f>VLOOKUP(A1087, sales!A:F, 1,FALSE)</f>
        <v>1085</v>
      </c>
      <c r="K1087" s="7">
        <f>VLOOKUP(A1087, sales!A:F, 2,FALSE)</f>
        <v>223</v>
      </c>
      <c r="L1087" s="7">
        <f>VLOOKUP(A1087, sales!A:F, 3,FALSE)</f>
        <v>13</v>
      </c>
      <c r="M1087" s="7">
        <f>VLOOKUP(A1087, sales!A:F, 4,FALSE)</f>
        <v>96</v>
      </c>
      <c r="N1087" s="7">
        <f>VLOOKUP(A1087, sales!A:F, 5,FALSE)</f>
        <v>1</v>
      </c>
      <c r="O1087" s="5">
        <f>VLOOKUP(K1087, orders!A:I, 1,FALSE)</f>
        <v>223</v>
      </c>
      <c r="P1087" s="7">
        <f>VLOOKUP(K1087, orders!A:I, 2,FALSE)</f>
        <v>657</v>
      </c>
      <c r="Q1087" s="7">
        <f>VLOOKUP(K1087, orders!A:I, 3,FALSE)</f>
        <v>13441</v>
      </c>
      <c r="R1087" s="10">
        <f>VLOOKUP(K1087, orders!A:I, 4,FALSE)</f>
        <v>44278</v>
      </c>
      <c r="S1087" s="11">
        <f>VLOOKUP(K1087, orders!A:I, 5,FALSE)</f>
        <v>44285</v>
      </c>
      <c r="T1087" s="7" t="str">
        <f>VLOOKUP(K1087, orders!A:I, 6,FALSE)</f>
        <v>Male</v>
      </c>
      <c r="U1087" s="7">
        <f>VLOOKUP(K1087, orders!A:I, 7,FALSE)</f>
        <v>25</v>
      </c>
      <c r="V1087" s="7" t="str">
        <f>VLOOKUP(K1087, orders!A:I, 8,FALSE)</f>
        <v>South Australia</v>
      </c>
      <c r="W1087" s="5">
        <f>VLOOKUP(P1087, customers!A:D, 1, FALSE)</f>
        <v>657</v>
      </c>
      <c r="X1087" s="7" t="str">
        <f>VLOOKUP(P1087, customers!A:D, 2, FALSE)</f>
        <v>Orran Skip</v>
      </c>
      <c r="Y1087" s="7"/>
    </row>
    <row r="1088" spans="1:25">
      <c r="A1088" s="2">
        <v>1086</v>
      </c>
      <c r="B1088" s="2" t="s">
        <v>3898</v>
      </c>
      <c r="C1088" s="2" t="s">
        <v>4151</v>
      </c>
      <c r="D1088" s="2" t="s">
        <v>3026</v>
      </c>
      <c r="E1088" s="2" t="s">
        <v>3024</v>
      </c>
      <c r="F1088" s="2">
        <v>99</v>
      </c>
      <c r="G1088" s="2">
        <v>47</v>
      </c>
      <c r="H1088" s="2" t="s">
        <v>4153</v>
      </c>
      <c r="I1088" s="6">
        <f>VLOOKUP(A1088, sales!A:F, 6,FALSE)</f>
        <v>345</v>
      </c>
      <c r="J1088" s="7">
        <f>VLOOKUP(A1088, sales!A:F, 1,FALSE)</f>
        <v>1086</v>
      </c>
      <c r="K1088" s="7">
        <f>VLOOKUP(A1088, sales!A:F, 2,FALSE)</f>
        <v>223</v>
      </c>
      <c r="L1088" s="7">
        <f>VLOOKUP(A1088, sales!A:F, 3,FALSE)</f>
        <v>1117</v>
      </c>
      <c r="M1088" s="7">
        <f>VLOOKUP(A1088, sales!A:F, 4,FALSE)</f>
        <v>115</v>
      </c>
      <c r="N1088" s="7">
        <f>VLOOKUP(A1088, sales!A:F, 5,FALSE)</f>
        <v>3</v>
      </c>
      <c r="O1088" s="5">
        <f>VLOOKUP(K1088, orders!A:I, 1,FALSE)</f>
        <v>223</v>
      </c>
      <c r="P1088" s="7">
        <f>VLOOKUP(K1088, orders!A:I, 2,FALSE)</f>
        <v>657</v>
      </c>
      <c r="Q1088" s="7">
        <f>VLOOKUP(K1088, orders!A:I, 3,FALSE)</f>
        <v>13441</v>
      </c>
      <c r="R1088" s="10">
        <f>VLOOKUP(K1088, orders!A:I, 4,FALSE)</f>
        <v>44278</v>
      </c>
      <c r="S1088" s="11">
        <f>VLOOKUP(K1088, orders!A:I, 5,FALSE)</f>
        <v>44285</v>
      </c>
      <c r="T1088" s="7" t="str">
        <f>VLOOKUP(K1088, orders!A:I, 6,FALSE)</f>
        <v>Male</v>
      </c>
      <c r="U1088" s="7">
        <f>VLOOKUP(K1088, orders!A:I, 7,FALSE)</f>
        <v>25</v>
      </c>
      <c r="V1088" s="7" t="str">
        <f>VLOOKUP(K1088, orders!A:I, 8,FALSE)</f>
        <v>South Australia</v>
      </c>
      <c r="W1088" s="5">
        <f>VLOOKUP(P1088, customers!A:D, 1, FALSE)</f>
        <v>657</v>
      </c>
      <c r="X1088" s="7" t="str">
        <f>VLOOKUP(P1088, customers!A:D, 2, FALSE)</f>
        <v>Orran Skip</v>
      </c>
      <c r="Y1088" s="7"/>
    </row>
    <row r="1089" spans="1:25">
      <c r="A1089" s="2">
        <v>1087</v>
      </c>
      <c r="B1089" s="2" t="s">
        <v>3898</v>
      </c>
      <c r="C1089" s="2" t="s">
        <v>4151</v>
      </c>
      <c r="D1089" s="2" t="s">
        <v>3028</v>
      </c>
      <c r="E1089" s="2" t="s">
        <v>3024</v>
      </c>
      <c r="F1089" s="2">
        <v>99</v>
      </c>
      <c r="G1089" s="2">
        <v>50</v>
      </c>
      <c r="H1089" s="2" t="s">
        <v>4154</v>
      </c>
      <c r="I1089" s="6">
        <f>VLOOKUP(A1089, sales!A:F, 6,FALSE)</f>
        <v>236</v>
      </c>
      <c r="J1089" s="7">
        <f>VLOOKUP(A1089, sales!A:F, 1,FALSE)</f>
        <v>1087</v>
      </c>
      <c r="K1089" s="7">
        <f>VLOOKUP(A1089, sales!A:F, 2,FALSE)</f>
        <v>223</v>
      </c>
      <c r="L1089" s="7">
        <f>VLOOKUP(A1089, sales!A:F, 3,FALSE)</f>
        <v>91</v>
      </c>
      <c r="M1089" s="7">
        <f>VLOOKUP(A1089, sales!A:F, 4,FALSE)</f>
        <v>118</v>
      </c>
      <c r="N1089" s="7">
        <f>VLOOKUP(A1089, sales!A:F, 5,FALSE)</f>
        <v>2</v>
      </c>
      <c r="O1089" s="5">
        <f>VLOOKUP(K1089, orders!A:I, 1,FALSE)</f>
        <v>223</v>
      </c>
      <c r="P1089" s="7">
        <f>VLOOKUP(K1089, orders!A:I, 2,FALSE)</f>
        <v>657</v>
      </c>
      <c r="Q1089" s="7">
        <f>VLOOKUP(K1089, orders!A:I, 3,FALSE)</f>
        <v>13441</v>
      </c>
      <c r="R1089" s="10">
        <f>VLOOKUP(K1089, orders!A:I, 4,FALSE)</f>
        <v>44278</v>
      </c>
      <c r="S1089" s="11">
        <f>VLOOKUP(K1089, orders!A:I, 5,FALSE)</f>
        <v>44285</v>
      </c>
      <c r="T1089" s="7" t="str">
        <f>VLOOKUP(K1089, orders!A:I, 6,FALSE)</f>
        <v>Male</v>
      </c>
      <c r="U1089" s="7">
        <f>VLOOKUP(K1089, orders!A:I, 7,FALSE)</f>
        <v>25</v>
      </c>
      <c r="V1089" s="7" t="str">
        <f>VLOOKUP(K1089, orders!A:I, 8,FALSE)</f>
        <v>South Australia</v>
      </c>
      <c r="W1089" s="5">
        <f>VLOOKUP(P1089, customers!A:D, 1, FALSE)</f>
        <v>657</v>
      </c>
      <c r="X1089" s="7" t="str">
        <f>VLOOKUP(P1089, customers!A:D, 2, FALSE)</f>
        <v>Orran Skip</v>
      </c>
      <c r="Y1089" s="7"/>
    </row>
    <row r="1090" spans="1:25">
      <c r="A1090" s="2">
        <v>1088</v>
      </c>
      <c r="B1090" s="2" t="s">
        <v>3898</v>
      </c>
      <c r="C1090" s="2" t="s">
        <v>4151</v>
      </c>
      <c r="D1090" s="2" t="s">
        <v>3030</v>
      </c>
      <c r="E1090" s="2" t="s">
        <v>3024</v>
      </c>
      <c r="F1090" s="2">
        <v>99</v>
      </c>
      <c r="G1090" s="2">
        <v>63</v>
      </c>
      <c r="H1090" s="2" t="s">
        <v>4155</v>
      </c>
      <c r="I1090" s="6">
        <f>VLOOKUP(A1090, sales!A:F, 6,FALSE)</f>
        <v>300</v>
      </c>
      <c r="J1090" s="7">
        <f>VLOOKUP(A1090, sales!A:F, 1,FALSE)</f>
        <v>1088</v>
      </c>
      <c r="K1090" s="7">
        <f>VLOOKUP(A1090, sales!A:F, 2,FALSE)</f>
        <v>223</v>
      </c>
      <c r="L1090" s="7">
        <f>VLOOKUP(A1090, sales!A:F, 3,FALSE)</f>
        <v>583</v>
      </c>
      <c r="M1090" s="7">
        <f>VLOOKUP(A1090, sales!A:F, 4,FALSE)</f>
        <v>100</v>
      </c>
      <c r="N1090" s="7">
        <f>VLOOKUP(A1090, sales!A:F, 5,FALSE)</f>
        <v>3</v>
      </c>
      <c r="O1090" s="5">
        <f>VLOOKUP(K1090, orders!A:I, 1,FALSE)</f>
        <v>223</v>
      </c>
      <c r="P1090" s="7">
        <f>VLOOKUP(K1090, orders!A:I, 2,FALSE)</f>
        <v>657</v>
      </c>
      <c r="Q1090" s="7">
        <f>VLOOKUP(K1090, orders!A:I, 3,FALSE)</f>
        <v>13441</v>
      </c>
      <c r="R1090" s="10">
        <f>VLOOKUP(K1090, orders!A:I, 4,FALSE)</f>
        <v>44278</v>
      </c>
      <c r="S1090" s="11">
        <f>VLOOKUP(K1090, orders!A:I, 5,FALSE)</f>
        <v>44285</v>
      </c>
      <c r="T1090" s="7" t="str">
        <f>VLOOKUP(K1090, orders!A:I, 6,FALSE)</f>
        <v>Male</v>
      </c>
      <c r="U1090" s="7">
        <f>VLOOKUP(K1090, orders!A:I, 7,FALSE)</f>
        <v>25</v>
      </c>
      <c r="V1090" s="7" t="str">
        <f>VLOOKUP(K1090, orders!A:I, 8,FALSE)</f>
        <v>South Australia</v>
      </c>
      <c r="W1090" s="5">
        <f>VLOOKUP(P1090, customers!A:D, 1, FALSE)</f>
        <v>657</v>
      </c>
      <c r="X1090" s="7" t="str">
        <f>VLOOKUP(P1090, customers!A:D, 2, FALSE)</f>
        <v>Orran Skip</v>
      </c>
      <c r="Y1090" s="7"/>
    </row>
    <row r="1091" spans="1:25">
      <c r="A1091" s="2">
        <v>1089</v>
      </c>
      <c r="B1091" s="2" t="s">
        <v>3898</v>
      </c>
      <c r="C1091" s="2" t="s">
        <v>4151</v>
      </c>
      <c r="D1091" s="2" t="s">
        <v>3032</v>
      </c>
      <c r="E1091" s="2" t="s">
        <v>3024</v>
      </c>
      <c r="F1091" s="2">
        <v>99</v>
      </c>
      <c r="G1091" s="2">
        <v>78</v>
      </c>
      <c r="H1091" s="2" t="s">
        <v>4156</v>
      </c>
      <c r="I1091" s="6">
        <f>VLOOKUP(A1091, sales!A:F, 6,FALSE)</f>
        <v>214</v>
      </c>
      <c r="J1091" s="7">
        <f>VLOOKUP(A1091, sales!A:F, 1,FALSE)</f>
        <v>1089</v>
      </c>
      <c r="K1091" s="7">
        <f>VLOOKUP(A1091, sales!A:F, 2,FALSE)</f>
        <v>224</v>
      </c>
      <c r="L1091" s="7">
        <f>VLOOKUP(A1091, sales!A:F, 3,FALSE)</f>
        <v>449</v>
      </c>
      <c r="M1091" s="7">
        <f>VLOOKUP(A1091, sales!A:F, 4,FALSE)</f>
        <v>107</v>
      </c>
      <c r="N1091" s="7">
        <f>VLOOKUP(A1091, sales!A:F, 5,FALSE)</f>
        <v>2</v>
      </c>
      <c r="O1091" s="5">
        <f>VLOOKUP(K1091, orders!A:I, 1,FALSE)</f>
        <v>224</v>
      </c>
      <c r="P1091" s="7">
        <f>VLOOKUP(K1091, orders!A:I, 2,FALSE)</f>
        <v>628</v>
      </c>
      <c r="Q1091" s="7">
        <f>VLOOKUP(K1091, orders!A:I, 3,FALSE)</f>
        <v>20293</v>
      </c>
      <c r="R1091" s="10">
        <f>VLOOKUP(K1091, orders!A:I, 4,FALSE)</f>
        <v>44384</v>
      </c>
      <c r="S1091" s="11">
        <f>VLOOKUP(K1091, orders!A:I, 5,FALSE)</f>
        <v>44410</v>
      </c>
      <c r="T1091" s="7" t="str">
        <f>VLOOKUP(K1091, orders!A:I, 6,FALSE)</f>
        <v>Non-binary</v>
      </c>
      <c r="U1091" s="7">
        <f>VLOOKUP(K1091, orders!A:I, 7,FALSE)</f>
        <v>75</v>
      </c>
      <c r="V1091" s="7" t="str">
        <f>VLOOKUP(K1091, orders!A:I, 8,FALSE)</f>
        <v>Northern Territory</v>
      </c>
      <c r="W1091" s="5">
        <f>VLOOKUP(P1091, customers!A:D, 1, FALSE)</f>
        <v>628</v>
      </c>
      <c r="X1091" s="7" t="str">
        <f>VLOOKUP(P1091, customers!A:D, 2, FALSE)</f>
        <v>Frayda Simonini</v>
      </c>
      <c r="Y1091" s="7"/>
    </row>
    <row r="1092" spans="1:25">
      <c r="A1092" s="2">
        <v>1090</v>
      </c>
      <c r="B1092" s="2" t="s">
        <v>3898</v>
      </c>
      <c r="C1092" s="2" t="s">
        <v>4151</v>
      </c>
      <c r="D1092" s="2" t="s">
        <v>3023</v>
      </c>
      <c r="E1092" s="2" t="s">
        <v>3034</v>
      </c>
      <c r="F1092" s="2">
        <v>99</v>
      </c>
      <c r="G1092" s="2">
        <v>78</v>
      </c>
      <c r="H1092" s="2" t="s">
        <v>4157</v>
      </c>
      <c r="I1092" s="6">
        <f>VLOOKUP(A1092, sales!A:F, 6,FALSE)</f>
        <v>208</v>
      </c>
      <c r="J1092" s="7">
        <f>VLOOKUP(A1092, sales!A:F, 1,FALSE)</f>
        <v>1090</v>
      </c>
      <c r="K1092" s="7">
        <f>VLOOKUP(A1092, sales!A:F, 2,FALSE)</f>
        <v>224</v>
      </c>
      <c r="L1092" s="7">
        <f>VLOOKUP(A1092, sales!A:F, 3,FALSE)</f>
        <v>57</v>
      </c>
      <c r="M1092" s="7">
        <f>VLOOKUP(A1092, sales!A:F, 4,FALSE)</f>
        <v>104</v>
      </c>
      <c r="N1092" s="7">
        <f>VLOOKUP(A1092, sales!A:F, 5,FALSE)</f>
        <v>2</v>
      </c>
      <c r="O1092" s="5">
        <f>VLOOKUP(K1092, orders!A:I, 1,FALSE)</f>
        <v>224</v>
      </c>
      <c r="P1092" s="7">
        <f>VLOOKUP(K1092, orders!A:I, 2,FALSE)</f>
        <v>628</v>
      </c>
      <c r="Q1092" s="7">
        <f>VLOOKUP(K1092, orders!A:I, 3,FALSE)</f>
        <v>20293</v>
      </c>
      <c r="R1092" s="10">
        <f>VLOOKUP(K1092, orders!A:I, 4,FALSE)</f>
        <v>44384</v>
      </c>
      <c r="S1092" s="11">
        <f>VLOOKUP(K1092, orders!A:I, 5,FALSE)</f>
        <v>44410</v>
      </c>
      <c r="T1092" s="7" t="str">
        <f>VLOOKUP(K1092, orders!A:I, 6,FALSE)</f>
        <v>Non-binary</v>
      </c>
      <c r="U1092" s="7">
        <f>VLOOKUP(K1092, orders!A:I, 7,FALSE)</f>
        <v>75</v>
      </c>
      <c r="V1092" s="7" t="str">
        <f>VLOOKUP(K1092, orders!A:I, 8,FALSE)</f>
        <v>Northern Territory</v>
      </c>
      <c r="W1092" s="5">
        <f>VLOOKUP(P1092, customers!A:D, 1, FALSE)</f>
        <v>628</v>
      </c>
      <c r="X1092" s="7" t="str">
        <f>VLOOKUP(P1092, customers!A:D, 2, FALSE)</f>
        <v>Frayda Simonini</v>
      </c>
      <c r="Y1092" s="7"/>
    </row>
    <row r="1093" spans="1:25">
      <c r="A1093" s="2">
        <v>1091</v>
      </c>
      <c r="B1093" s="2" t="s">
        <v>3898</v>
      </c>
      <c r="C1093" s="2" t="s">
        <v>4151</v>
      </c>
      <c r="D1093" s="2" t="s">
        <v>3026</v>
      </c>
      <c r="E1093" s="2" t="s">
        <v>3034</v>
      </c>
      <c r="F1093" s="2">
        <v>99</v>
      </c>
      <c r="G1093" s="2">
        <v>78</v>
      </c>
      <c r="H1093" s="2" t="s">
        <v>4158</v>
      </c>
      <c r="I1093" s="6">
        <f>VLOOKUP(A1093, sales!A:F, 6,FALSE)</f>
        <v>294</v>
      </c>
      <c r="J1093" s="7">
        <f>VLOOKUP(A1093, sales!A:F, 1,FALSE)</f>
        <v>1091</v>
      </c>
      <c r="K1093" s="7">
        <f>VLOOKUP(A1093, sales!A:F, 2,FALSE)</f>
        <v>224</v>
      </c>
      <c r="L1093" s="7">
        <f>VLOOKUP(A1093, sales!A:F, 3,FALSE)</f>
        <v>179</v>
      </c>
      <c r="M1093" s="7">
        <f>VLOOKUP(A1093, sales!A:F, 4,FALSE)</f>
        <v>98</v>
      </c>
      <c r="N1093" s="7">
        <f>VLOOKUP(A1093, sales!A:F, 5,FALSE)</f>
        <v>3</v>
      </c>
      <c r="O1093" s="5">
        <f>VLOOKUP(K1093, orders!A:I, 1,FALSE)</f>
        <v>224</v>
      </c>
      <c r="P1093" s="7">
        <f>VLOOKUP(K1093, orders!A:I, 2,FALSE)</f>
        <v>628</v>
      </c>
      <c r="Q1093" s="7">
        <f>VLOOKUP(K1093, orders!A:I, 3,FALSE)</f>
        <v>20293</v>
      </c>
      <c r="R1093" s="10">
        <f>VLOOKUP(K1093, orders!A:I, 4,FALSE)</f>
        <v>44384</v>
      </c>
      <c r="S1093" s="11">
        <f>VLOOKUP(K1093, orders!A:I, 5,FALSE)</f>
        <v>44410</v>
      </c>
      <c r="T1093" s="7" t="str">
        <f>VLOOKUP(K1093, orders!A:I, 6,FALSE)</f>
        <v>Non-binary</v>
      </c>
      <c r="U1093" s="7">
        <f>VLOOKUP(K1093, orders!A:I, 7,FALSE)</f>
        <v>75</v>
      </c>
      <c r="V1093" s="7" t="str">
        <f>VLOOKUP(K1093, orders!A:I, 8,FALSE)</f>
        <v>Northern Territory</v>
      </c>
      <c r="W1093" s="5">
        <f>VLOOKUP(P1093, customers!A:D, 1, FALSE)</f>
        <v>628</v>
      </c>
      <c r="X1093" s="7" t="str">
        <f>VLOOKUP(P1093, customers!A:D, 2, FALSE)</f>
        <v>Frayda Simonini</v>
      </c>
      <c r="Y1093" s="7"/>
    </row>
    <row r="1094" spans="1:25">
      <c r="A1094" s="2">
        <v>1092</v>
      </c>
      <c r="B1094" s="2" t="s">
        <v>3898</v>
      </c>
      <c r="C1094" s="2" t="s">
        <v>4151</v>
      </c>
      <c r="D1094" s="2" t="s">
        <v>3028</v>
      </c>
      <c r="E1094" s="2" t="s">
        <v>3034</v>
      </c>
      <c r="F1094" s="2">
        <v>99</v>
      </c>
      <c r="G1094" s="2">
        <v>56</v>
      </c>
      <c r="H1094" s="2" t="s">
        <v>4159</v>
      </c>
      <c r="I1094" s="6">
        <f>VLOOKUP(A1094, sales!A:F, 6,FALSE)</f>
        <v>306</v>
      </c>
      <c r="J1094" s="7">
        <f>VLOOKUP(A1094, sales!A:F, 1,FALSE)</f>
        <v>1092</v>
      </c>
      <c r="K1094" s="7">
        <f>VLOOKUP(A1094, sales!A:F, 2,FALSE)</f>
        <v>224</v>
      </c>
      <c r="L1094" s="7">
        <f>VLOOKUP(A1094, sales!A:F, 3,FALSE)</f>
        <v>516</v>
      </c>
      <c r="M1094" s="7">
        <f>VLOOKUP(A1094, sales!A:F, 4,FALSE)</f>
        <v>102</v>
      </c>
      <c r="N1094" s="7">
        <f>VLOOKUP(A1094, sales!A:F, 5,FALSE)</f>
        <v>3</v>
      </c>
      <c r="O1094" s="5">
        <f>VLOOKUP(K1094, orders!A:I, 1,FALSE)</f>
        <v>224</v>
      </c>
      <c r="P1094" s="7">
        <f>VLOOKUP(K1094, orders!A:I, 2,FALSE)</f>
        <v>628</v>
      </c>
      <c r="Q1094" s="7">
        <f>VLOOKUP(K1094, orders!A:I, 3,FALSE)</f>
        <v>20293</v>
      </c>
      <c r="R1094" s="10">
        <f>VLOOKUP(K1094, orders!A:I, 4,FALSE)</f>
        <v>44384</v>
      </c>
      <c r="S1094" s="11">
        <f>VLOOKUP(K1094, orders!A:I, 5,FALSE)</f>
        <v>44410</v>
      </c>
      <c r="T1094" s="7" t="str">
        <f>VLOOKUP(K1094, orders!A:I, 6,FALSE)</f>
        <v>Non-binary</v>
      </c>
      <c r="U1094" s="7">
        <f>VLOOKUP(K1094, orders!A:I, 7,FALSE)</f>
        <v>75</v>
      </c>
      <c r="V1094" s="7" t="str">
        <f>VLOOKUP(K1094, orders!A:I, 8,FALSE)</f>
        <v>Northern Territory</v>
      </c>
      <c r="W1094" s="5">
        <f>VLOOKUP(P1094, customers!A:D, 1, FALSE)</f>
        <v>628</v>
      </c>
      <c r="X1094" s="7" t="str">
        <f>VLOOKUP(P1094, customers!A:D, 2, FALSE)</f>
        <v>Frayda Simonini</v>
      </c>
      <c r="Y1094" s="7"/>
    </row>
    <row r="1095" spans="1:25">
      <c r="A1095" s="2">
        <v>1093</v>
      </c>
      <c r="B1095" s="2" t="s">
        <v>3898</v>
      </c>
      <c r="C1095" s="2" t="s">
        <v>4151</v>
      </c>
      <c r="D1095" s="2" t="s">
        <v>3030</v>
      </c>
      <c r="E1095" s="2" t="s">
        <v>3034</v>
      </c>
      <c r="F1095" s="2">
        <v>99</v>
      </c>
      <c r="G1095" s="2">
        <v>79</v>
      </c>
      <c r="H1095" s="2" t="s">
        <v>4160</v>
      </c>
      <c r="I1095" s="6">
        <f>VLOOKUP(A1095, sales!A:F, 6,FALSE)</f>
        <v>226</v>
      </c>
      <c r="J1095" s="7">
        <f>VLOOKUP(A1095, sales!A:F, 1,FALSE)</f>
        <v>1093</v>
      </c>
      <c r="K1095" s="7">
        <f>VLOOKUP(A1095, sales!A:F, 2,FALSE)</f>
        <v>225</v>
      </c>
      <c r="L1095" s="7">
        <f>VLOOKUP(A1095, sales!A:F, 3,FALSE)</f>
        <v>687</v>
      </c>
      <c r="M1095" s="7">
        <f>VLOOKUP(A1095, sales!A:F, 4,FALSE)</f>
        <v>113</v>
      </c>
      <c r="N1095" s="7">
        <f>VLOOKUP(A1095, sales!A:F, 5,FALSE)</f>
        <v>2</v>
      </c>
      <c r="O1095" s="5">
        <f>VLOOKUP(K1095, orders!A:I, 1,FALSE)</f>
        <v>225</v>
      </c>
      <c r="P1095" s="7">
        <f>VLOOKUP(K1095, orders!A:I, 2,FALSE)</f>
        <v>664</v>
      </c>
      <c r="Q1095" s="7">
        <f>VLOOKUP(K1095, orders!A:I, 3,FALSE)</f>
        <v>27059</v>
      </c>
      <c r="R1095" s="10">
        <f>VLOOKUP(K1095, orders!A:I, 4,FALSE)</f>
        <v>44473</v>
      </c>
      <c r="S1095" s="11">
        <f>VLOOKUP(K1095, orders!A:I, 5,FALSE)</f>
        <v>44495</v>
      </c>
      <c r="T1095" s="7" t="str">
        <f>VLOOKUP(K1095, orders!A:I, 6,FALSE)</f>
        <v>Genderfluid</v>
      </c>
      <c r="U1095" s="7">
        <f>VLOOKUP(K1095, orders!A:I, 7,FALSE)</f>
        <v>32</v>
      </c>
      <c r="V1095" s="7" t="str">
        <f>VLOOKUP(K1095, orders!A:I, 8,FALSE)</f>
        <v>Tasmania</v>
      </c>
      <c r="W1095" s="5">
        <f>VLOOKUP(P1095, customers!A:D, 1, FALSE)</f>
        <v>664</v>
      </c>
      <c r="X1095" s="7" t="str">
        <f>VLOOKUP(P1095, customers!A:D, 2, FALSE)</f>
        <v>Dannie Fidler</v>
      </c>
      <c r="Y1095" s="7"/>
    </row>
    <row r="1096" spans="1:25">
      <c r="A1096" s="2">
        <v>1094</v>
      </c>
      <c r="B1096" s="2" t="s">
        <v>3898</v>
      </c>
      <c r="C1096" s="2" t="s">
        <v>4151</v>
      </c>
      <c r="D1096" s="2" t="s">
        <v>3032</v>
      </c>
      <c r="E1096" s="2" t="s">
        <v>3034</v>
      </c>
      <c r="F1096" s="2">
        <v>99</v>
      </c>
      <c r="G1096" s="2">
        <v>61</v>
      </c>
      <c r="H1096" s="2" t="s">
        <v>4161</v>
      </c>
      <c r="I1096" s="6">
        <f>VLOOKUP(A1096, sales!A:F, 6,FALSE)</f>
        <v>94</v>
      </c>
      <c r="J1096" s="7">
        <f>VLOOKUP(A1096, sales!A:F, 1,FALSE)</f>
        <v>1094</v>
      </c>
      <c r="K1096" s="7">
        <f>VLOOKUP(A1096, sales!A:F, 2,FALSE)</f>
        <v>225</v>
      </c>
      <c r="L1096" s="7">
        <f>VLOOKUP(A1096, sales!A:F, 3,FALSE)</f>
        <v>382</v>
      </c>
      <c r="M1096" s="7">
        <f>VLOOKUP(A1096, sales!A:F, 4,FALSE)</f>
        <v>94</v>
      </c>
      <c r="N1096" s="7">
        <f>VLOOKUP(A1096, sales!A:F, 5,FALSE)</f>
        <v>1</v>
      </c>
      <c r="O1096" s="5">
        <f>VLOOKUP(K1096, orders!A:I, 1,FALSE)</f>
        <v>225</v>
      </c>
      <c r="P1096" s="7">
        <f>VLOOKUP(K1096, orders!A:I, 2,FALSE)</f>
        <v>664</v>
      </c>
      <c r="Q1096" s="7">
        <f>VLOOKUP(K1096, orders!A:I, 3,FALSE)</f>
        <v>27059</v>
      </c>
      <c r="R1096" s="10">
        <f>VLOOKUP(K1096, orders!A:I, 4,FALSE)</f>
        <v>44473</v>
      </c>
      <c r="S1096" s="11">
        <f>VLOOKUP(K1096, orders!A:I, 5,FALSE)</f>
        <v>44495</v>
      </c>
      <c r="T1096" s="7" t="str">
        <f>VLOOKUP(K1096, orders!A:I, 6,FALSE)</f>
        <v>Genderfluid</v>
      </c>
      <c r="U1096" s="7">
        <f>VLOOKUP(K1096, orders!A:I, 7,FALSE)</f>
        <v>32</v>
      </c>
      <c r="V1096" s="7" t="str">
        <f>VLOOKUP(K1096, orders!A:I, 8,FALSE)</f>
        <v>Tasmania</v>
      </c>
      <c r="W1096" s="5">
        <f>VLOOKUP(P1096, customers!A:D, 1, FALSE)</f>
        <v>664</v>
      </c>
      <c r="X1096" s="7" t="str">
        <f>VLOOKUP(P1096, customers!A:D, 2, FALSE)</f>
        <v>Dannie Fidler</v>
      </c>
      <c r="Y1096" s="7"/>
    </row>
    <row r="1097" spans="1:25">
      <c r="A1097" s="2">
        <v>1095</v>
      </c>
      <c r="B1097" s="2" t="s">
        <v>3898</v>
      </c>
      <c r="C1097" s="2" t="s">
        <v>4151</v>
      </c>
      <c r="D1097" s="2" t="s">
        <v>3023</v>
      </c>
      <c r="E1097" s="2" t="s">
        <v>3040</v>
      </c>
      <c r="F1097" s="2">
        <v>99</v>
      </c>
      <c r="G1097" s="2">
        <v>41</v>
      </c>
      <c r="H1097" s="2" t="s">
        <v>4162</v>
      </c>
      <c r="I1097" s="6">
        <f>VLOOKUP(A1097, sales!A:F, 6,FALSE)</f>
        <v>200</v>
      </c>
      <c r="J1097" s="7">
        <f>VLOOKUP(A1097, sales!A:F, 1,FALSE)</f>
        <v>1095</v>
      </c>
      <c r="K1097" s="7">
        <f>VLOOKUP(A1097, sales!A:F, 2,FALSE)</f>
        <v>225</v>
      </c>
      <c r="L1097" s="7">
        <f>VLOOKUP(A1097, sales!A:F, 3,FALSE)</f>
        <v>575</v>
      </c>
      <c r="M1097" s="7">
        <f>VLOOKUP(A1097, sales!A:F, 4,FALSE)</f>
        <v>100</v>
      </c>
      <c r="N1097" s="7">
        <f>VLOOKUP(A1097, sales!A:F, 5,FALSE)</f>
        <v>2</v>
      </c>
      <c r="O1097" s="5">
        <f>VLOOKUP(K1097, orders!A:I, 1,FALSE)</f>
        <v>225</v>
      </c>
      <c r="P1097" s="7">
        <f>VLOOKUP(K1097, orders!A:I, 2,FALSE)</f>
        <v>664</v>
      </c>
      <c r="Q1097" s="7">
        <f>VLOOKUP(K1097, orders!A:I, 3,FALSE)</f>
        <v>27059</v>
      </c>
      <c r="R1097" s="10">
        <f>VLOOKUP(K1097, orders!A:I, 4,FALSE)</f>
        <v>44473</v>
      </c>
      <c r="S1097" s="11">
        <f>VLOOKUP(K1097, orders!A:I, 5,FALSE)</f>
        <v>44495</v>
      </c>
      <c r="T1097" s="7" t="str">
        <f>VLOOKUP(K1097, orders!A:I, 6,FALSE)</f>
        <v>Genderfluid</v>
      </c>
      <c r="U1097" s="7">
        <f>VLOOKUP(K1097, orders!A:I, 7,FALSE)</f>
        <v>32</v>
      </c>
      <c r="V1097" s="7" t="str">
        <f>VLOOKUP(K1097, orders!A:I, 8,FALSE)</f>
        <v>Tasmania</v>
      </c>
      <c r="W1097" s="5">
        <f>VLOOKUP(P1097, customers!A:D, 1, FALSE)</f>
        <v>664</v>
      </c>
      <c r="X1097" s="7" t="str">
        <f>VLOOKUP(P1097, customers!A:D, 2, FALSE)</f>
        <v>Dannie Fidler</v>
      </c>
      <c r="Y1097" s="7"/>
    </row>
    <row r="1098" spans="1:25">
      <c r="A1098" s="2">
        <v>1096</v>
      </c>
      <c r="B1098" s="2" t="s">
        <v>3898</v>
      </c>
      <c r="C1098" s="2" t="s">
        <v>4151</v>
      </c>
      <c r="D1098" s="2" t="s">
        <v>3026</v>
      </c>
      <c r="E1098" s="2" t="s">
        <v>3040</v>
      </c>
      <c r="F1098" s="2">
        <v>99</v>
      </c>
      <c r="G1098" s="2">
        <v>65</v>
      </c>
      <c r="H1098" s="2" t="s">
        <v>4163</v>
      </c>
      <c r="I1098" s="6">
        <f>VLOOKUP(A1098, sales!A:F, 6,FALSE)</f>
        <v>218</v>
      </c>
      <c r="J1098" s="7">
        <f>VLOOKUP(A1098, sales!A:F, 1,FALSE)</f>
        <v>1096</v>
      </c>
      <c r="K1098" s="7">
        <f>VLOOKUP(A1098, sales!A:F, 2,FALSE)</f>
        <v>225</v>
      </c>
      <c r="L1098" s="7">
        <f>VLOOKUP(A1098, sales!A:F, 3,FALSE)</f>
        <v>328</v>
      </c>
      <c r="M1098" s="7">
        <f>VLOOKUP(A1098, sales!A:F, 4,FALSE)</f>
        <v>109</v>
      </c>
      <c r="N1098" s="7">
        <f>VLOOKUP(A1098, sales!A:F, 5,FALSE)</f>
        <v>2</v>
      </c>
      <c r="O1098" s="5">
        <f>VLOOKUP(K1098, orders!A:I, 1,FALSE)</f>
        <v>225</v>
      </c>
      <c r="P1098" s="7">
        <f>VLOOKUP(K1098, orders!A:I, 2,FALSE)</f>
        <v>664</v>
      </c>
      <c r="Q1098" s="7">
        <f>VLOOKUP(K1098, orders!A:I, 3,FALSE)</f>
        <v>27059</v>
      </c>
      <c r="R1098" s="10">
        <f>VLOOKUP(K1098, orders!A:I, 4,FALSE)</f>
        <v>44473</v>
      </c>
      <c r="S1098" s="11">
        <f>VLOOKUP(K1098, orders!A:I, 5,FALSE)</f>
        <v>44495</v>
      </c>
      <c r="T1098" s="7" t="str">
        <f>VLOOKUP(K1098, orders!A:I, 6,FALSE)</f>
        <v>Genderfluid</v>
      </c>
      <c r="U1098" s="7">
        <f>VLOOKUP(K1098, orders!A:I, 7,FALSE)</f>
        <v>32</v>
      </c>
      <c r="V1098" s="7" t="str">
        <f>VLOOKUP(K1098, orders!A:I, 8,FALSE)</f>
        <v>Tasmania</v>
      </c>
      <c r="W1098" s="5">
        <f>VLOOKUP(P1098, customers!A:D, 1, FALSE)</f>
        <v>664</v>
      </c>
      <c r="X1098" s="7" t="str">
        <f>VLOOKUP(P1098, customers!A:D, 2, FALSE)</f>
        <v>Dannie Fidler</v>
      </c>
      <c r="Y1098" s="7"/>
    </row>
    <row r="1099" spans="1:25">
      <c r="A1099" s="2">
        <v>1097</v>
      </c>
      <c r="B1099" s="2" t="s">
        <v>3898</v>
      </c>
      <c r="C1099" s="2" t="s">
        <v>4151</v>
      </c>
      <c r="D1099" s="2" t="s">
        <v>3028</v>
      </c>
      <c r="E1099" s="2" t="s">
        <v>3040</v>
      </c>
      <c r="F1099" s="2">
        <v>99</v>
      </c>
      <c r="G1099" s="2">
        <v>41</v>
      </c>
      <c r="H1099" s="2" t="s">
        <v>4164</v>
      </c>
      <c r="I1099" s="6">
        <f>VLOOKUP(A1099, sales!A:F, 6,FALSE)</f>
        <v>327</v>
      </c>
      <c r="J1099" s="7">
        <f>VLOOKUP(A1099, sales!A:F, 1,FALSE)</f>
        <v>1097</v>
      </c>
      <c r="K1099" s="7">
        <f>VLOOKUP(A1099, sales!A:F, 2,FALSE)</f>
        <v>225</v>
      </c>
      <c r="L1099" s="7">
        <f>VLOOKUP(A1099, sales!A:F, 3,FALSE)</f>
        <v>318</v>
      </c>
      <c r="M1099" s="7">
        <f>VLOOKUP(A1099, sales!A:F, 4,FALSE)</f>
        <v>109</v>
      </c>
      <c r="N1099" s="7">
        <f>VLOOKUP(A1099, sales!A:F, 5,FALSE)</f>
        <v>3</v>
      </c>
      <c r="O1099" s="5">
        <f>VLOOKUP(K1099, orders!A:I, 1,FALSE)</f>
        <v>225</v>
      </c>
      <c r="P1099" s="7">
        <f>VLOOKUP(K1099, orders!A:I, 2,FALSE)</f>
        <v>664</v>
      </c>
      <c r="Q1099" s="7">
        <f>VLOOKUP(K1099, orders!A:I, 3,FALSE)</f>
        <v>27059</v>
      </c>
      <c r="R1099" s="10">
        <f>VLOOKUP(K1099, orders!A:I, 4,FALSE)</f>
        <v>44473</v>
      </c>
      <c r="S1099" s="11">
        <f>VLOOKUP(K1099, orders!A:I, 5,FALSE)</f>
        <v>44495</v>
      </c>
      <c r="T1099" s="7" t="str">
        <f>VLOOKUP(K1099, orders!A:I, 6,FALSE)</f>
        <v>Genderfluid</v>
      </c>
      <c r="U1099" s="7">
        <f>VLOOKUP(K1099, orders!A:I, 7,FALSE)</f>
        <v>32</v>
      </c>
      <c r="V1099" s="7" t="str">
        <f>VLOOKUP(K1099, orders!A:I, 8,FALSE)</f>
        <v>Tasmania</v>
      </c>
      <c r="W1099" s="5">
        <f>VLOOKUP(P1099, customers!A:D, 1, FALSE)</f>
        <v>664</v>
      </c>
      <c r="X1099" s="7" t="str">
        <f>VLOOKUP(P1099, customers!A:D, 2, FALSE)</f>
        <v>Dannie Fidler</v>
      </c>
      <c r="Y1099" s="7"/>
    </row>
    <row r="1100" spans="1:25">
      <c r="A1100" s="2">
        <v>1098</v>
      </c>
      <c r="B1100" s="2" t="s">
        <v>3898</v>
      </c>
      <c r="C1100" s="2" t="s">
        <v>4151</v>
      </c>
      <c r="D1100" s="2" t="s">
        <v>3030</v>
      </c>
      <c r="E1100" s="2" t="s">
        <v>3040</v>
      </c>
      <c r="F1100" s="2">
        <v>99</v>
      </c>
      <c r="G1100" s="2">
        <v>60</v>
      </c>
      <c r="H1100" s="2" t="s">
        <v>4165</v>
      </c>
      <c r="I1100" s="6">
        <f>VLOOKUP(A1100, sales!A:F, 6,FALSE)</f>
        <v>318</v>
      </c>
      <c r="J1100" s="7">
        <f>VLOOKUP(A1100, sales!A:F, 1,FALSE)</f>
        <v>1098</v>
      </c>
      <c r="K1100" s="7">
        <f>VLOOKUP(A1100, sales!A:F, 2,FALSE)</f>
        <v>225</v>
      </c>
      <c r="L1100" s="7">
        <f>VLOOKUP(A1100, sales!A:F, 3,FALSE)</f>
        <v>243</v>
      </c>
      <c r="M1100" s="7">
        <f>VLOOKUP(A1100, sales!A:F, 4,FALSE)</f>
        <v>106</v>
      </c>
      <c r="N1100" s="7">
        <f>VLOOKUP(A1100, sales!A:F, 5,FALSE)</f>
        <v>3</v>
      </c>
      <c r="O1100" s="5">
        <f>VLOOKUP(K1100, orders!A:I, 1,FALSE)</f>
        <v>225</v>
      </c>
      <c r="P1100" s="7">
        <f>VLOOKUP(K1100, orders!A:I, 2,FALSE)</f>
        <v>664</v>
      </c>
      <c r="Q1100" s="7">
        <f>VLOOKUP(K1100, orders!A:I, 3,FALSE)</f>
        <v>27059</v>
      </c>
      <c r="R1100" s="10">
        <f>VLOOKUP(K1100, orders!A:I, 4,FALSE)</f>
        <v>44473</v>
      </c>
      <c r="S1100" s="11">
        <f>VLOOKUP(K1100, orders!A:I, 5,FALSE)</f>
        <v>44495</v>
      </c>
      <c r="T1100" s="7" t="str">
        <f>VLOOKUP(K1100, orders!A:I, 6,FALSE)</f>
        <v>Genderfluid</v>
      </c>
      <c r="U1100" s="7">
        <f>VLOOKUP(K1100, orders!A:I, 7,FALSE)</f>
        <v>32</v>
      </c>
      <c r="V1100" s="7" t="str">
        <f>VLOOKUP(K1100, orders!A:I, 8,FALSE)</f>
        <v>Tasmania</v>
      </c>
      <c r="W1100" s="5">
        <f>VLOOKUP(P1100, customers!A:D, 1, FALSE)</f>
        <v>664</v>
      </c>
      <c r="X1100" s="7" t="str">
        <f>VLOOKUP(P1100, customers!A:D, 2, FALSE)</f>
        <v>Dannie Fidler</v>
      </c>
      <c r="Y1100" s="7"/>
    </row>
    <row r="1101" spans="1:25">
      <c r="A1101" s="2">
        <v>1099</v>
      </c>
      <c r="B1101" s="2" t="s">
        <v>3898</v>
      </c>
      <c r="C1101" s="2" t="s">
        <v>4151</v>
      </c>
      <c r="D1101" s="2" t="s">
        <v>3032</v>
      </c>
      <c r="E1101" s="2" t="s">
        <v>3040</v>
      </c>
      <c r="F1101" s="2">
        <v>99</v>
      </c>
      <c r="G1101" s="2">
        <v>68</v>
      </c>
      <c r="H1101" s="2" t="s">
        <v>4166</v>
      </c>
      <c r="I1101" s="6">
        <f>VLOOKUP(A1101, sales!A:F, 6,FALSE)</f>
        <v>238</v>
      </c>
      <c r="J1101" s="7">
        <f>VLOOKUP(A1101, sales!A:F, 1,FALSE)</f>
        <v>1099</v>
      </c>
      <c r="K1101" s="7">
        <f>VLOOKUP(A1101, sales!A:F, 2,FALSE)</f>
        <v>226</v>
      </c>
      <c r="L1101" s="7">
        <f>VLOOKUP(A1101, sales!A:F, 3,FALSE)</f>
        <v>711</v>
      </c>
      <c r="M1101" s="7">
        <f>VLOOKUP(A1101, sales!A:F, 4,FALSE)</f>
        <v>119</v>
      </c>
      <c r="N1101" s="7">
        <f>VLOOKUP(A1101, sales!A:F, 5,FALSE)</f>
        <v>2</v>
      </c>
      <c r="O1101" s="5">
        <f>VLOOKUP(K1101, orders!A:I, 1,FALSE)</f>
        <v>226</v>
      </c>
      <c r="P1101" s="7">
        <f>VLOOKUP(K1101, orders!A:I, 2,FALSE)</f>
        <v>28</v>
      </c>
      <c r="Q1101" s="7">
        <f>VLOOKUP(K1101, orders!A:I, 3,FALSE)</f>
        <v>44799</v>
      </c>
      <c r="R1101" s="10">
        <f>VLOOKUP(K1101, orders!A:I, 4,FALSE)</f>
        <v>44386</v>
      </c>
      <c r="S1101" s="11">
        <f>VLOOKUP(K1101, orders!A:I, 5,FALSE)</f>
        <v>44400</v>
      </c>
      <c r="T1101" s="7" t="str">
        <f>VLOOKUP(K1101, orders!A:I, 6,FALSE)</f>
        <v>Non-binary</v>
      </c>
      <c r="U1101" s="7">
        <f>VLOOKUP(K1101, orders!A:I, 7,FALSE)</f>
        <v>79</v>
      </c>
      <c r="V1101" s="7" t="str">
        <f>VLOOKUP(K1101, orders!A:I, 8,FALSE)</f>
        <v>Queensland</v>
      </c>
      <c r="W1101" s="5">
        <f>VLOOKUP(P1101, customers!A:D, 1, FALSE)</f>
        <v>28</v>
      </c>
      <c r="X1101" s="7" t="str">
        <f>VLOOKUP(P1101, customers!A:D, 2, FALSE)</f>
        <v>Hadley Baddam</v>
      </c>
      <c r="Y1101" s="7"/>
    </row>
    <row r="1102" spans="1:25">
      <c r="A1102" s="2">
        <v>1100</v>
      </c>
      <c r="B1102" s="2" t="s">
        <v>3898</v>
      </c>
      <c r="C1102" s="2" t="s">
        <v>4151</v>
      </c>
      <c r="D1102" s="2" t="s">
        <v>3023</v>
      </c>
      <c r="E1102" s="2" t="s">
        <v>3046</v>
      </c>
      <c r="F1102" s="2">
        <v>99</v>
      </c>
      <c r="G1102" s="2">
        <v>48</v>
      </c>
      <c r="H1102" s="2" t="s">
        <v>4167</v>
      </c>
      <c r="I1102" s="6">
        <f>VLOOKUP(A1102, sales!A:F, 6,FALSE)</f>
        <v>306</v>
      </c>
      <c r="J1102" s="7">
        <f>VLOOKUP(A1102, sales!A:F, 1,FALSE)</f>
        <v>1100</v>
      </c>
      <c r="K1102" s="7">
        <f>VLOOKUP(A1102, sales!A:F, 2,FALSE)</f>
        <v>226</v>
      </c>
      <c r="L1102" s="7">
        <f>VLOOKUP(A1102, sales!A:F, 3,FALSE)</f>
        <v>1128</v>
      </c>
      <c r="M1102" s="7">
        <f>VLOOKUP(A1102, sales!A:F, 4,FALSE)</f>
        <v>102</v>
      </c>
      <c r="N1102" s="7">
        <f>VLOOKUP(A1102, sales!A:F, 5,FALSE)</f>
        <v>3</v>
      </c>
      <c r="O1102" s="5">
        <f>VLOOKUP(K1102, orders!A:I, 1,FALSE)</f>
        <v>226</v>
      </c>
      <c r="P1102" s="7">
        <f>VLOOKUP(K1102, orders!A:I, 2,FALSE)</f>
        <v>28</v>
      </c>
      <c r="Q1102" s="7">
        <f>VLOOKUP(K1102, orders!A:I, 3,FALSE)</f>
        <v>44799</v>
      </c>
      <c r="R1102" s="10">
        <f>VLOOKUP(K1102, orders!A:I, 4,FALSE)</f>
        <v>44386</v>
      </c>
      <c r="S1102" s="11">
        <f>VLOOKUP(K1102, orders!A:I, 5,FALSE)</f>
        <v>44400</v>
      </c>
      <c r="T1102" s="7" t="str">
        <f>VLOOKUP(K1102, orders!A:I, 6,FALSE)</f>
        <v>Non-binary</v>
      </c>
      <c r="U1102" s="7">
        <f>VLOOKUP(K1102, orders!A:I, 7,FALSE)</f>
        <v>79</v>
      </c>
      <c r="V1102" s="7" t="str">
        <f>VLOOKUP(K1102, orders!A:I, 8,FALSE)</f>
        <v>Queensland</v>
      </c>
      <c r="W1102" s="5">
        <f>VLOOKUP(P1102, customers!A:D, 1, FALSE)</f>
        <v>28</v>
      </c>
      <c r="X1102" s="7" t="str">
        <f>VLOOKUP(P1102, customers!A:D, 2, FALSE)</f>
        <v>Hadley Baddam</v>
      </c>
      <c r="Y1102" s="7"/>
    </row>
    <row r="1103" spans="1:25">
      <c r="A1103" s="2">
        <v>1101</v>
      </c>
      <c r="B1103" s="2" t="s">
        <v>3898</v>
      </c>
      <c r="C1103" s="2" t="s">
        <v>4151</v>
      </c>
      <c r="D1103" s="2" t="s">
        <v>3026</v>
      </c>
      <c r="E1103" s="2" t="s">
        <v>3046</v>
      </c>
      <c r="F1103" s="2">
        <v>99</v>
      </c>
      <c r="G1103" s="2">
        <v>71</v>
      </c>
      <c r="H1103" s="2" t="s">
        <v>4168</v>
      </c>
      <c r="I1103" s="6">
        <f>VLOOKUP(A1103, sales!A:F, 6,FALSE)</f>
        <v>98</v>
      </c>
      <c r="J1103" s="7">
        <f>VLOOKUP(A1103, sales!A:F, 1,FALSE)</f>
        <v>1101</v>
      </c>
      <c r="K1103" s="7">
        <f>VLOOKUP(A1103, sales!A:F, 2,FALSE)</f>
        <v>226</v>
      </c>
      <c r="L1103" s="7">
        <f>VLOOKUP(A1103, sales!A:F, 3,FALSE)</f>
        <v>206</v>
      </c>
      <c r="M1103" s="7">
        <f>VLOOKUP(A1103, sales!A:F, 4,FALSE)</f>
        <v>98</v>
      </c>
      <c r="N1103" s="7">
        <f>VLOOKUP(A1103, sales!A:F, 5,FALSE)</f>
        <v>1</v>
      </c>
      <c r="O1103" s="5">
        <f>VLOOKUP(K1103, orders!A:I, 1,FALSE)</f>
        <v>226</v>
      </c>
      <c r="P1103" s="7">
        <f>VLOOKUP(K1103, orders!A:I, 2,FALSE)</f>
        <v>28</v>
      </c>
      <c r="Q1103" s="7">
        <f>VLOOKUP(K1103, orders!A:I, 3,FALSE)</f>
        <v>44799</v>
      </c>
      <c r="R1103" s="10">
        <f>VLOOKUP(K1103, orders!A:I, 4,FALSE)</f>
        <v>44386</v>
      </c>
      <c r="S1103" s="11">
        <f>VLOOKUP(K1103, orders!A:I, 5,FALSE)</f>
        <v>44400</v>
      </c>
      <c r="T1103" s="7" t="str">
        <f>VLOOKUP(K1103, orders!A:I, 6,FALSE)</f>
        <v>Non-binary</v>
      </c>
      <c r="U1103" s="7">
        <f>VLOOKUP(K1103, orders!A:I, 7,FALSE)</f>
        <v>79</v>
      </c>
      <c r="V1103" s="7" t="str">
        <f>VLOOKUP(K1103, orders!A:I, 8,FALSE)</f>
        <v>Queensland</v>
      </c>
      <c r="W1103" s="5">
        <f>VLOOKUP(P1103, customers!A:D, 1, FALSE)</f>
        <v>28</v>
      </c>
      <c r="X1103" s="7" t="str">
        <f>VLOOKUP(P1103, customers!A:D, 2, FALSE)</f>
        <v>Hadley Baddam</v>
      </c>
      <c r="Y1103" s="7"/>
    </row>
    <row r="1104" spans="1:25">
      <c r="A1104" s="2">
        <v>1102</v>
      </c>
      <c r="B1104" s="2" t="s">
        <v>3898</v>
      </c>
      <c r="C1104" s="2" t="s">
        <v>4151</v>
      </c>
      <c r="D1104" s="2" t="s">
        <v>3028</v>
      </c>
      <c r="E1104" s="2" t="s">
        <v>3046</v>
      </c>
      <c r="F1104" s="2">
        <v>99</v>
      </c>
      <c r="G1104" s="2">
        <v>65</v>
      </c>
      <c r="H1104" s="2" t="s">
        <v>4169</v>
      </c>
      <c r="I1104" s="6">
        <f>VLOOKUP(A1104, sales!A:F, 6,FALSE)</f>
        <v>97</v>
      </c>
      <c r="J1104" s="7">
        <f>VLOOKUP(A1104, sales!A:F, 1,FALSE)</f>
        <v>1102</v>
      </c>
      <c r="K1104" s="7">
        <f>VLOOKUP(A1104, sales!A:F, 2,FALSE)</f>
        <v>226</v>
      </c>
      <c r="L1104" s="7">
        <f>VLOOKUP(A1104, sales!A:F, 3,FALSE)</f>
        <v>972</v>
      </c>
      <c r="M1104" s="7">
        <f>VLOOKUP(A1104, sales!A:F, 4,FALSE)</f>
        <v>97</v>
      </c>
      <c r="N1104" s="7">
        <f>VLOOKUP(A1104, sales!A:F, 5,FALSE)</f>
        <v>1</v>
      </c>
      <c r="O1104" s="5">
        <f>VLOOKUP(K1104, orders!A:I, 1,FALSE)</f>
        <v>226</v>
      </c>
      <c r="P1104" s="7">
        <f>VLOOKUP(K1104, orders!A:I, 2,FALSE)</f>
        <v>28</v>
      </c>
      <c r="Q1104" s="7">
        <f>VLOOKUP(K1104, orders!A:I, 3,FALSE)</f>
        <v>44799</v>
      </c>
      <c r="R1104" s="10">
        <f>VLOOKUP(K1104, orders!A:I, 4,FALSE)</f>
        <v>44386</v>
      </c>
      <c r="S1104" s="11">
        <f>VLOOKUP(K1104, orders!A:I, 5,FALSE)</f>
        <v>44400</v>
      </c>
      <c r="T1104" s="7" t="str">
        <f>VLOOKUP(K1104, orders!A:I, 6,FALSE)</f>
        <v>Non-binary</v>
      </c>
      <c r="U1104" s="7">
        <f>VLOOKUP(K1104, orders!A:I, 7,FALSE)</f>
        <v>79</v>
      </c>
      <c r="V1104" s="7" t="str">
        <f>VLOOKUP(K1104, orders!A:I, 8,FALSE)</f>
        <v>Queensland</v>
      </c>
      <c r="W1104" s="5">
        <f>VLOOKUP(P1104, customers!A:D, 1, FALSE)</f>
        <v>28</v>
      </c>
      <c r="X1104" s="7" t="str">
        <f>VLOOKUP(P1104, customers!A:D, 2, FALSE)</f>
        <v>Hadley Baddam</v>
      </c>
      <c r="Y1104" s="7"/>
    </row>
    <row r="1105" spans="1:25">
      <c r="A1105" s="2">
        <v>1103</v>
      </c>
      <c r="B1105" s="2" t="s">
        <v>3898</v>
      </c>
      <c r="C1105" s="2" t="s">
        <v>4151</v>
      </c>
      <c r="D1105" s="2" t="s">
        <v>3030</v>
      </c>
      <c r="E1105" s="2" t="s">
        <v>3046</v>
      </c>
      <c r="F1105" s="2">
        <v>99</v>
      </c>
      <c r="G1105" s="2">
        <v>55</v>
      </c>
      <c r="H1105" s="2" t="s">
        <v>4170</v>
      </c>
      <c r="I1105" s="6">
        <f>VLOOKUP(A1105, sales!A:F, 6,FALSE)</f>
        <v>339</v>
      </c>
      <c r="J1105" s="7">
        <f>VLOOKUP(A1105, sales!A:F, 1,FALSE)</f>
        <v>1103</v>
      </c>
      <c r="K1105" s="7">
        <f>VLOOKUP(A1105, sales!A:F, 2,FALSE)</f>
        <v>226</v>
      </c>
      <c r="L1105" s="7">
        <f>VLOOKUP(A1105, sales!A:F, 3,FALSE)</f>
        <v>860</v>
      </c>
      <c r="M1105" s="7">
        <f>VLOOKUP(A1105, sales!A:F, 4,FALSE)</f>
        <v>113</v>
      </c>
      <c r="N1105" s="7">
        <f>VLOOKUP(A1105, sales!A:F, 5,FALSE)</f>
        <v>3</v>
      </c>
      <c r="O1105" s="5">
        <f>VLOOKUP(K1105, orders!A:I, 1,FALSE)</f>
        <v>226</v>
      </c>
      <c r="P1105" s="7">
        <f>VLOOKUP(K1105, orders!A:I, 2,FALSE)</f>
        <v>28</v>
      </c>
      <c r="Q1105" s="7">
        <f>VLOOKUP(K1105, orders!A:I, 3,FALSE)</f>
        <v>44799</v>
      </c>
      <c r="R1105" s="10">
        <f>VLOOKUP(K1105, orders!A:I, 4,FALSE)</f>
        <v>44386</v>
      </c>
      <c r="S1105" s="11">
        <f>VLOOKUP(K1105, orders!A:I, 5,FALSE)</f>
        <v>44400</v>
      </c>
      <c r="T1105" s="7" t="str">
        <f>VLOOKUP(K1105, orders!A:I, 6,FALSE)</f>
        <v>Non-binary</v>
      </c>
      <c r="U1105" s="7">
        <f>VLOOKUP(K1105, orders!A:I, 7,FALSE)</f>
        <v>79</v>
      </c>
      <c r="V1105" s="7" t="str">
        <f>VLOOKUP(K1105, orders!A:I, 8,FALSE)</f>
        <v>Queensland</v>
      </c>
      <c r="W1105" s="5">
        <f>VLOOKUP(P1105, customers!A:D, 1, FALSE)</f>
        <v>28</v>
      </c>
      <c r="X1105" s="7" t="str">
        <f>VLOOKUP(P1105, customers!A:D, 2, FALSE)</f>
        <v>Hadley Baddam</v>
      </c>
      <c r="Y1105" s="7"/>
    </row>
    <row r="1106" spans="1:25">
      <c r="A1106" s="2">
        <v>1104</v>
      </c>
      <c r="B1106" s="2" t="s">
        <v>3898</v>
      </c>
      <c r="C1106" s="2" t="s">
        <v>4151</v>
      </c>
      <c r="D1106" s="2" t="s">
        <v>3032</v>
      </c>
      <c r="E1106" s="2" t="s">
        <v>3046</v>
      </c>
      <c r="F1106" s="2">
        <v>99</v>
      </c>
      <c r="G1106" s="2">
        <v>49</v>
      </c>
      <c r="H1106" s="2" t="s">
        <v>4171</v>
      </c>
      <c r="I1106" s="6">
        <f>VLOOKUP(A1106, sales!A:F, 6,FALSE)</f>
        <v>226</v>
      </c>
      <c r="J1106" s="7">
        <f>VLOOKUP(A1106, sales!A:F, 1,FALSE)</f>
        <v>1104</v>
      </c>
      <c r="K1106" s="7">
        <f>VLOOKUP(A1106, sales!A:F, 2,FALSE)</f>
        <v>226</v>
      </c>
      <c r="L1106" s="7">
        <f>VLOOKUP(A1106, sales!A:F, 3,FALSE)</f>
        <v>683</v>
      </c>
      <c r="M1106" s="7">
        <f>VLOOKUP(A1106, sales!A:F, 4,FALSE)</f>
        <v>113</v>
      </c>
      <c r="N1106" s="7">
        <f>VLOOKUP(A1106, sales!A:F, 5,FALSE)</f>
        <v>2</v>
      </c>
      <c r="O1106" s="5">
        <f>VLOOKUP(K1106, orders!A:I, 1,FALSE)</f>
        <v>226</v>
      </c>
      <c r="P1106" s="7">
        <f>VLOOKUP(K1106, orders!A:I, 2,FALSE)</f>
        <v>28</v>
      </c>
      <c r="Q1106" s="7">
        <f>VLOOKUP(K1106, orders!A:I, 3,FALSE)</f>
        <v>44799</v>
      </c>
      <c r="R1106" s="10">
        <f>VLOOKUP(K1106, orders!A:I, 4,FALSE)</f>
        <v>44386</v>
      </c>
      <c r="S1106" s="11">
        <f>VLOOKUP(K1106, orders!A:I, 5,FALSE)</f>
        <v>44400</v>
      </c>
      <c r="T1106" s="7" t="str">
        <f>VLOOKUP(K1106, orders!A:I, 6,FALSE)</f>
        <v>Non-binary</v>
      </c>
      <c r="U1106" s="7">
        <f>VLOOKUP(K1106, orders!A:I, 7,FALSE)</f>
        <v>79</v>
      </c>
      <c r="V1106" s="7" t="str">
        <f>VLOOKUP(K1106, orders!A:I, 8,FALSE)</f>
        <v>Queensland</v>
      </c>
      <c r="W1106" s="5">
        <f>VLOOKUP(P1106, customers!A:D, 1, FALSE)</f>
        <v>28</v>
      </c>
      <c r="X1106" s="7" t="str">
        <f>VLOOKUP(P1106, customers!A:D, 2, FALSE)</f>
        <v>Hadley Baddam</v>
      </c>
      <c r="Y1106" s="7"/>
    </row>
    <row r="1107" spans="1:25">
      <c r="A1107" s="2">
        <v>1105</v>
      </c>
      <c r="B1107" s="2" t="s">
        <v>3898</v>
      </c>
      <c r="C1107" s="2" t="s">
        <v>4151</v>
      </c>
      <c r="D1107" s="2" t="s">
        <v>3023</v>
      </c>
      <c r="E1107" s="2" t="s">
        <v>3052</v>
      </c>
      <c r="F1107" s="2">
        <v>99</v>
      </c>
      <c r="G1107" s="2">
        <v>47</v>
      </c>
      <c r="H1107" s="2" t="s">
        <v>4172</v>
      </c>
      <c r="I1107" s="6">
        <f>VLOOKUP(A1107, sales!A:F, 6,FALSE)</f>
        <v>188</v>
      </c>
      <c r="J1107" s="7">
        <f>VLOOKUP(A1107, sales!A:F, 1,FALSE)</f>
        <v>1105</v>
      </c>
      <c r="K1107" s="7">
        <f>VLOOKUP(A1107, sales!A:F, 2,FALSE)</f>
        <v>226</v>
      </c>
      <c r="L1107" s="7">
        <f>VLOOKUP(A1107, sales!A:F, 3,FALSE)</f>
        <v>900</v>
      </c>
      <c r="M1107" s="7">
        <f>VLOOKUP(A1107, sales!A:F, 4,FALSE)</f>
        <v>94</v>
      </c>
      <c r="N1107" s="7">
        <f>VLOOKUP(A1107, sales!A:F, 5,FALSE)</f>
        <v>2</v>
      </c>
      <c r="O1107" s="5">
        <f>VLOOKUP(K1107, orders!A:I, 1,FALSE)</f>
        <v>226</v>
      </c>
      <c r="P1107" s="7">
        <f>VLOOKUP(K1107, orders!A:I, 2,FALSE)</f>
        <v>28</v>
      </c>
      <c r="Q1107" s="7">
        <f>VLOOKUP(K1107, orders!A:I, 3,FALSE)</f>
        <v>44799</v>
      </c>
      <c r="R1107" s="10">
        <f>VLOOKUP(K1107, orders!A:I, 4,FALSE)</f>
        <v>44386</v>
      </c>
      <c r="S1107" s="11">
        <f>VLOOKUP(K1107, orders!A:I, 5,FALSE)</f>
        <v>44400</v>
      </c>
      <c r="T1107" s="7" t="str">
        <f>VLOOKUP(K1107, orders!A:I, 6,FALSE)</f>
        <v>Non-binary</v>
      </c>
      <c r="U1107" s="7">
        <f>VLOOKUP(K1107, orders!A:I, 7,FALSE)</f>
        <v>79</v>
      </c>
      <c r="V1107" s="7" t="str">
        <f>VLOOKUP(K1107, orders!A:I, 8,FALSE)</f>
        <v>Queensland</v>
      </c>
      <c r="W1107" s="5">
        <f>VLOOKUP(P1107, customers!A:D, 1, FALSE)</f>
        <v>28</v>
      </c>
      <c r="X1107" s="7" t="str">
        <f>VLOOKUP(P1107, customers!A:D, 2, FALSE)</f>
        <v>Hadley Baddam</v>
      </c>
      <c r="Y1107" s="7"/>
    </row>
    <row r="1108" spans="1:25">
      <c r="A1108" s="2">
        <v>1106</v>
      </c>
      <c r="B1108" s="2" t="s">
        <v>3898</v>
      </c>
      <c r="C1108" s="2" t="s">
        <v>4151</v>
      </c>
      <c r="D1108" s="2" t="s">
        <v>3026</v>
      </c>
      <c r="E1108" s="2" t="s">
        <v>3052</v>
      </c>
      <c r="F1108" s="2">
        <v>99</v>
      </c>
      <c r="G1108" s="2">
        <v>62</v>
      </c>
      <c r="H1108" s="2" t="s">
        <v>4173</v>
      </c>
      <c r="I1108" s="6">
        <f>VLOOKUP(A1108, sales!A:F, 6,FALSE)</f>
        <v>204</v>
      </c>
      <c r="J1108" s="7">
        <f>VLOOKUP(A1108, sales!A:F, 1,FALSE)</f>
        <v>1106</v>
      </c>
      <c r="K1108" s="7">
        <f>VLOOKUP(A1108, sales!A:F, 2,FALSE)</f>
        <v>226</v>
      </c>
      <c r="L1108" s="7">
        <f>VLOOKUP(A1108, sales!A:F, 3,FALSE)</f>
        <v>512</v>
      </c>
      <c r="M1108" s="7">
        <f>VLOOKUP(A1108, sales!A:F, 4,FALSE)</f>
        <v>102</v>
      </c>
      <c r="N1108" s="7">
        <f>VLOOKUP(A1108, sales!A:F, 5,FALSE)</f>
        <v>2</v>
      </c>
      <c r="O1108" s="5">
        <f>VLOOKUP(K1108, orders!A:I, 1,FALSE)</f>
        <v>226</v>
      </c>
      <c r="P1108" s="7">
        <f>VLOOKUP(K1108, orders!A:I, 2,FALSE)</f>
        <v>28</v>
      </c>
      <c r="Q1108" s="7">
        <f>VLOOKUP(K1108, orders!A:I, 3,FALSE)</f>
        <v>44799</v>
      </c>
      <c r="R1108" s="10">
        <f>VLOOKUP(K1108, orders!A:I, 4,FALSE)</f>
        <v>44386</v>
      </c>
      <c r="S1108" s="11">
        <f>VLOOKUP(K1108, orders!A:I, 5,FALSE)</f>
        <v>44400</v>
      </c>
      <c r="T1108" s="7" t="str">
        <f>VLOOKUP(K1108, orders!A:I, 6,FALSE)</f>
        <v>Non-binary</v>
      </c>
      <c r="U1108" s="7">
        <f>VLOOKUP(K1108, orders!A:I, 7,FALSE)</f>
        <v>79</v>
      </c>
      <c r="V1108" s="7" t="str">
        <f>VLOOKUP(K1108, orders!A:I, 8,FALSE)</f>
        <v>Queensland</v>
      </c>
      <c r="W1108" s="5">
        <f>VLOOKUP(P1108, customers!A:D, 1, FALSE)</f>
        <v>28</v>
      </c>
      <c r="X1108" s="7" t="str">
        <f>VLOOKUP(P1108, customers!A:D, 2, FALSE)</f>
        <v>Hadley Baddam</v>
      </c>
      <c r="Y1108" s="7"/>
    </row>
    <row r="1109" spans="1:25">
      <c r="A1109" s="2">
        <v>1107</v>
      </c>
      <c r="B1109" s="2" t="s">
        <v>3898</v>
      </c>
      <c r="C1109" s="2" t="s">
        <v>4151</v>
      </c>
      <c r="D1109" s="2" t="s">
        <v>3028</v>
      </c>
      <c r="E1109" s="2" t="s">
        <v>3052</v>
      </c>
      <c r="F1109" s="2">
        <v>99</v>
      </c>
      <c r="G1109" s="2">
        <v>56</v>
      </c>
      <c r="H1109" s="2" t="s">
        <v>4174</v>
      </c>
      <c r="I1109" s="6">
        <f>VLOOKUP(A1109, sales!A:F, 6,FALSE)</f>
        <v>102</v>
      </c>
      <c r="J1109" s="7">
        <f>VLOOKUP(A1109, sales!A:F, 1,FALSE)</f>
        <v>1107</v>
      </c>
      <c r="K1109" s="7">
        <f>VLOOKUP(A1109, sales!A:F, 2,FALSE)</f>
        <v>226</v>
      </c>
      <c r="L1109" s="7">
        <f>VLOOKUP(A1109, sales!A:F, 3,FALSE)</f>
        <v>517</v>
      </c>
      <c r="M1109" s="7">
        <f>VLOOKUP(A1109, sales!A:F, 4,FALSE)</f>
        <v>102</v>
      </c>
      <c r="N1109" s="7">
        <f>VLOOKUP(A1109, sales!A:F, 5,FALSE)</f>
        <v>1</v>
      </c>
      <c r="O1109" s="5">
        <f>VLOOKUP(K1109, orders!A:I, 1,FALSE)</f>
        <v>226</v>
      </c>
      <c r="P1109" s="7">
        <f>VLOOKUP(K1109, orders!A:I, 2,FALSE)</f>
        <v>28</v>
      </c>
      <c r="Q1109" s="7">
        <f>VLOOKUP(K1109, orders!A:I, 3,FALSE)</f>
        <v>44799</v>
      </c>
      <c r="R1109" s="10">
        <f>VLOOKUP(K1109, orders!A:I, 4,FALSE)</f>
        <v>44386</v>
      </c>
      <c r="S1109" s="11">
        <f>VLOOKUP(K1109, orders!A:I, 5,FALSE)</f>
        <v>44400</v>
      </c>
      <c r="T1109" s="7" t="str">
        <f>VLOOKUP(K1109, orders!A:I, 6,FALSE)</f>
        <v>Non-binary</v>
      </c>
      <c r="U1109" s="7">
        <f>VLOOKUP(K1109, orders!A:I, 7,FALSE)</f>
        <v>79</v>
      </c>
      <c r="V1109" s="7" t="str">
        <f>VLOOKUP(K1109, orders!A:I, 8,FALSE)</f>
        <v>Queensland</v>
      </c>
      <c r="W1109" s="5">
        <f>VLOOKUP(P1109, customers!A:D, 1, FALSE)</f>
        <v>28</v>
      </c>
      <c r="X1109" s="7" t="str">
        <f>VLOOKUP(P1109, customers!A:D, 2, FALSE)</f>
        <v>Hadley Baddam</v>
      </c>
      <c r="Y1109" s="7"/>
    </row>
    <row r="1110" spans="1:25">
      <c r="A1110" s="2">
        <v>1108</v>
      </c>
      <c r="B1110" s="2" t="s">
        <v>3898</v>
      </c>
      <c r="C1110" s="2" t="s">
        <v>4151</v>
      </c>
      <c r="D1110" s="2" t="s">
        <v>3030</v>
      </c>
      <c r="E1110" s="2" t="s">
        <v>3052</v>
      </c>
      <c r="F1110" s="2">
        <v>99</v>
      </c>
      <c r="G1110" s="2">
        <v>45</v>
      </c>
      <c r="H1110" s="2" t="s">
        <v>4175</v>
      </c>
      <c r="I1110" s="6">
        <f>VLOOKUP(A1110, sales!A:F, 6,FALSE)</f>
        <v>354</v>
      </c>
      <c r="J1110" s="7">
        <f>VLOOKUP(A1110, sales!A:F, 1,FALSE)</f>
        <v>1108</v>
      </c>
      <c r="K1110" s="7">
        <f>VLOOKUP(A1110, sales!A:F, 2,FALSE)</f>
        <v>228</v>
      </c>
      <c r="L1110" s="7">
        <f>VLOOKUP(A1110, sales!A:F, 3,FALSE)</f>
        <v>478</v>
      </c>
      <c r="M1110" s="7">
        <f>VLOOKUP(A1110, sales!A:F, 4,FALSE)</f>
        <v>118</v>
      </c>
      <c r="N1110" s="7">
        <f>VLOOKUP(A1110, sales!A:F, 5,FALSE)</f>
        <v>3</v>
      </c>
      <c r="O1110" s="5">
        <f>VLOOKUP(K1110, orders!A:I, 1,FALSE)</f>
        <v>228</v>
      </c>
      <c r="P1110" s="7">
        <f>VLOOKUP(K1110, orders!A:I, 2,FALSE)</f>
        <v>773</v>
      </c>
      <c r="Q1110" s="7">
        <f>VLOOKUP(K1110, orders!A:I, 3,FALSE)</f>
        <v>10857</v>
      </c>
      <c r="R1110" s="10">
        <f>VLOOKUP(K1110, orders!A:I, 4,FALSE)</f>
        <v>44202</v>
      </c>
      <c r="S1110" s="11">
        <f>VLOOKUP(K1110, orders!A:I, 5,FALSE)</f>
        <v>44213</v>
      </c>
      <c r="T1110" s="7" t="str">
        <f>VLOOKUP(K1110, orders!A:I, 6,FALSE)</f>
        <v>Genderfluid</v>
      </c>
      <c r="U1110" s="7">
        <f>VLOOKUP(K1110, orders!A:I, 7,FALSE)</f>
        <v>55</v>
      </c>
      <c r="V1110" s="7" t="str">
        <f>VLOOKUP(K1110, orders!A:I, 8,FALSE)</f>
        <v>New South Wales</v>
      </c>
      <c r="W1110" s="5">
        <f>VLOOKUP(P1110, customers!A:D, 1, FALSE)</f>
        <v>773</v>
      </c>
      <c r="X1110" s="7" t="str">
        <f>VLOOKUP(P1110, customers!A:D, 2, FALSE)</f>
        <v>Paxon O'Shiel</v>
      </c>
      <c r="Y1110" s="7"/>
    </row>
    <row r="1111" spans="1:25">
      <c r="A1111" s="2">
        <v>1109</v>
      </c>
      <c r="B1111" s="2" t="s">
        <v>3898</v>
      </c>
      <c r="C1111" s="2" t="s">
        <v>4151</v>
      </c>
      <c r="D1111" s="2" t="s">
        <v>3032</v>
      </c>
      <c r="E1111" s="2" t="s">
        <v>3052</v>
      </c>
      <c r="F1111" s="2">
        <v>99</v>
      </c>
      <c r="G1111" s="2">
        <v>51</v>
      </c>
      <c r="H1111" s="2" t="s">
        <v>4176</v>
      </c>
      <c r="I1111" s="6">
        <f>VLOOKUP(A1111, sales!A:F, 6,FALSE)</f>
        <v>94</v>
      </c>
      <c r="J1111" s="7">
        <f>VLOOKUP(A1111, sales!A:F, 1,FALSE)</f>
        <v>1109</v>
      </c>
      <c r="K1111" s="7">
        <f>VLOOKUP(A1111, sales!A:F, 2,FALSE)</f>
        <v>228</v>
      </c>
      <c r="L1111" s="7">
        <f>VLOOKUP(A1111, sales!A:F, 3,FALSE)</f>
        <v>904</v>
      </c>
      <c r="M1111" s="7">
        <f>VLOOKUP(A1111, sales!A:F, 4,FALSE)</f>
        <v>94</v>
      </c>
      <c r="N1111" s="7">
        <f>VLOOKUP(A1111, sales!A:F, 5,FALSE)</f>
        <v>1</v>
      </c>
      <c r="O1111" s="5">
        <f>VLOOKUP(K1111, orders!A:I, 1,FALSE)</f>
        <v>228</v>
      </c>
      <c r="P1111" s="7">
        <f>VLOOKUP(K1111, orders!A:I, 2,FALSE)</f>
        <v>773</v>
      </c>
      <c r="Q1111" s="7">
        <f>VLOOKUP(K1111, orders!A:I, 3,FALSE)</f>
        <v>10857</v>
      </c>
      <c r="R1111" s="10">
        <f>VLOOKUP(K1111, orders!A:I, 4,FALSE)</f>
        <v>44202</v>
      </c>
      <c r="S1111" s="11">
        <f>VLOOKUP(K1111, orders!A:I, 5,FALSE)</f>
        <v>44213</v>
      </c>
      <c r="T1111" s="7" t="str">
        <f>VLOOKUP(K1111, orders!A:I, 6,FALSE)</f>
        <v>Genderfluid</v>
      </c>
      <c r="U1111" s="7">
        <f>VLOOKUP(K1111, orders!A:I, 7,FALSE)</f>
        <v>55</v>
      </c>
      <c r="V1111" s="7" t="str">
        <f>VLOOKUP(K1111, orders!A:I, 8,FALSE)</f>
        <v>New South Wales</v>
      </c>
      <c r="W1111" s="5">
        <f>VLOOKUP(P1111, customers!A:D, 1, FALSE)</f>
        <v>773</v>
      </c>
      <c r="X1111" s="7" t="str">
        <f>VLOOKUP(P1111, customers!A:D, 2, FALSE)</f>
        <v>Paxon O'Shiel</v>
      </c>
      <c r="Y1111" s="7"/>
    </row>
    <row r="1112" spans="1:25">
      <c r="A1112" s="2">
        <v>1110</v>
      </c>
      <c r="B1112" s="2" t="s">
        <v>3898</v>
      </c>
      <c r="C1112" s="2" t="s">
        <v>4151</v>
      </c>
      <c r="D1112" s="2" t="s">
        <v>3023</v>
      </c>
      <c r="E1112" s="2" t="s">
        <v>3058</v>
      </c>
      <c r="F1112" s="2">
        <v>99</v>
      </c>
      <c r="G1112" s="2">
        <v>55</v>
      </c>
      <c r="H1112" s="2" t="s">
        <v>4177</v>
      </c>
      <c r="I1112" s="6">
        <f>VLOOKUP(A1112, sales!A:F, 6,FALSE)</f>
        <v>92</v>
      </c>
      <c r="J1112" s="7">
        <f>VLOOKUP(A1112, sales!A:F, 1,FALSE)</f>
        <v>1110</v>
      </c>
      <c r="K1112" s="7">
        <f>VLOOKUP(A1112, sales!A:F, 2,FALSE)</f>
        <v>228</v>
      </c>
      <c r="L1112" s="7">
        <f>VLOOKUP(A1112, sales!A:F, 3,FALSE)</f>
        <v>123</v>
      </c>
      <c r="M1112" s="7">
        <f>VLOOKUP(A1112, sales!A:F, 4,FALSE)</f>
        <v>92</v>
      </c>
      <c r="N1112" s="7">
        <f>VLOOKUP(A1112, sales!A:F, 5,FALSE)</f>
        <v>1</v>
      </c>
      <c r="O1112" s="5">
        <f>VLOOKUP(K1112, orders!A:I, 1,FALSE)</f>
        <v>228</v>
      </c>
      <c r="P1112" s="7">
        <f>VLOOKUP(K1112, orders!A:I, 2,FALSE)</f>
        <v>773</v>
      </c>
      <c r="Q1112" s="7">
        <f>VLOOKUP(K1112, orders!A:I, 3,FALSE)</f>
        <v>10857</v>
      </c>
      <c r="R1112" s="10">
        <f>VLOOKUP(K1112, orders!A:I, 4,FALSE)</f>
        <v>44202</v>
      </c>
      <c r="S1112" s="11">
        <f>VLOOKUP(K1112, orders!A:I, 5,FALSE)</f>
        <v>44213</v>
      </c>
      <c r="T1112" s="7" t="str">
        <f>VLOOKUP(K1112, orders!A:I, 6,FALSE)</f>
        <v>Genderfluid</v>
      </c>
      <c r="U1112" s="7">
        <f>VLOOKUP(K1112, orders!A:I, 7,FALSE)</f>
        <v>55</v>
      </c>
      <c r="V1112" s="7" t="str">
        <f>VLOOKUP(K1112, orders!A:I, 8,FALSE)</f>
        <v>New South Wales</v>
      </c>
      <c r="W1112" s="5">
        <f>VLOOKUP(P1112, customers!A:D, 1, FALSE)</f>
        <v>773</v>
      </c>
      <c r="X1112" s="7" t="str">
        <f>VLOOKUP(P1112, customers!A:D, 2, FALSE)</f>
        <v>Paxon O'Shiel</v>
      </c>
      <c r="Y1112" s="7"/>
    </row>
    <row r="1113" spans="1:25">
      <c r="A1113" s="2">
        <v>1111</v>
      </c>
      <c r="B1113" s="2" t="s">
        <v>3898</v>
      </c>
      <c r="C1113" s="2" t="s">
        <v>4151</v>
      </c>
      <c r="D1113" s="2" t="s">
        <v>3026</v>
      </c>
      <c r="E1113" s="2" t="s">
        <v>3058</v>
      </c>
      <c r="F1113" s="2">
        <v>99</v>
      </c>
      <c r="G1113" s="2">
        <v>65</v>
      </c>
      <c r="H1113" s="2" t="s">
        <v>4178</v>
      </c>
      <c r="I1113" s="6">
        <f>VLOOKUP(A1113, sales!A:F, 6,FALSE)</f>
        <v>270</v>
      </c>
      <c r="J1113" s="7">
        <f>VLOOKUP(A1113, sales!A:F, 1,FALSE)</f>
        <v>1111</v>
      </c>
      <c r="K1113" s="7">
        <f>VLOOKUP(A1113, sales!A:F, 2,FALSE)</f>
        <v>228</v>
      </c>
      <c r="L1113" s="7">
        <f>VLOOKUP(A1113, sales!A:F, 3,FALSE)</f>
        <v>1026</v>
      </c>
      <c r="M1113" s="7">
        <f>VLOOKUP(A1113, sales!A:F, 4,FALSE)</f>
        <v>90</v>
      </c>
      <c r="N1113" s="7">
        <f>VLOOKUP(A1113, sales!A:F, 5,FALSE)</f>
        <v>3</v>
      </c>
      <c r="O1113" s="5">
        <f>VLOOKUP(K1113, orders!A:I, 1,FALSE)</f>
        <v>228</v>
      </c>
      <c r="P1113" s="7">
        <f>VLOOKUP(K1113, orders!A:I, 2,FALSE)</f>
        <v>773</v>
      </c>
      <c r="Q1113" s="7">
        <f>VLOOKUP(K1113, orders!A:I, 3,FALSE)</f>
        <v>10857</v>
      </c>
      <c r="R1113" s="10">
        <f>VLOOKUP(K1113, orders!A:I, 4,FALSE)</f>
        <v>44202</v>
      </c>
      <c r="S1113" s="11">
        <f>VLOOKUP(K1113, orders!A:I, 5,FALSE)</f>
        <v>44213</v>
      </c>
      <c r="T1113" s="7" t="str">
        <f>VLOOKUP(K1113, orders!A:I, 6,FALSE)</f>
        <v>Genderfluid</v>
      </c>
      <c r="U1113" s="7">
        <f>VLOOKUP(K1113, orders!A:I, 7,FALSE)</f>
        <v>55</v>
      </c>
      <c r="V1113" s="7" t="str">
        <f>VLOOKUP(K1113, orders!A:I, 8,FALSE)</f>
        <v>New South Wales</v>
      </c>
      <c r="W1113" s="5">
        <f>VLOOKUP(P1113, customers!A:D, 1, FALSE)</f>
        <v>773</v>
      </c>
      <c r="X1113" s="7" t="str">
        <f>VLOOKUP(P1113, customers!A:D, 2, FALSE)</f>
        <v>Paxon O'Shiel</v>
      </c>
      <c r="Y1113" s="7"/>
    </row>
    <row r="1114" spans="1:25">
      <c r="A1114" s="2">
        <v>1112</v>
      </c>
      <c r="B1114" s="2" t="s">
        <v>3898</v>
      </c>
      <c r="C1114" s="2" t="s">
        <v>4151</v>
      </c>
      <c r="D1114" s="2" t="s">
        <v>3028</v>
      </c>
      <c r="E1114" s="2" t="s">
        <v>3058</v>
      </c>
      <c r="F1114" s="2">
        <v>99</v>
      </c>
      <c r="G1114" s="2">
        <v>73</v>
      </c>
      <c r="H1114" s="2" t="s">
        <v>4179</v>
      </c>
      <c r="I1114" s="6">
        <f>VLOOKUP(A1114, sales!A:F, 6,FALSE)</f>
        <v>188</v>
      </c>
      <c r="J1114" s="7">
        <f>VLOOKUP(A1114, sales!A:F, 1,FALSE)</f>
        <v>1112</v>
      </c>
      <c r="K1114" s="7">
        <f>VLOOKUP(A1114, sales!A:F, 2,FALSE)</f>
        <v>228</v>
      </c>
      <c r="L1114" s="7">
        <f>VLOOKUP(A1114, sales!A:F, 3,FALSE)</f>
        <v>381</v>
      </c>
      <c r="M1114" s="7">
        <f>VLOOKUP(A1114, sales!A:F, 4,FALSE)</f>
        <v>94</v>
      </c>
      <c r="N1114" s="7">
        <f>VLOOKUP(A1114, sales!A:F, 5,FALSE)</f>
        <v>2</v>
      </c>
      <c r="O1114" s="5">
        <f>VLOOKUP(K1114, orders!A:I, 1,FALSE)</f>
        <v>228</v>
      </c>
      <c r="P1114" s="7">
        <f>VLOOKUP(K1114, orders!A:I, 2,FALSE)</f>
        <v>773</v>
      </c>
      <c r="Q1114" s="7">
        <f>VLOOKUP(K1114, orders!A:I, 3,FALSE)</f>
        <v>10857</v>
      </c>
      <c r="R1114" s="10">
        <f>VLOOKUP(K1114, orders!A:I, 4,FALSE)</f>
        <v>44202</v>
      </c>
      <c r="S1114" s="11">
        <f>VLOOKUP(K1114, orders!A:I, 5,FALSE)</f>
        <v>44213</v>
      </c>
      <c r="T1114" s="7" t="str">
        <f>VLOOKUP(K1114, orders!A:I, 6,FALSE)</f>
        <v>Genderfluid</v>
      </c>
      <c r="U1114" s="7">
        <f>VLOOKUP(K1114, orders!A:I, 7,FALSE)</f>
        <v>55</v>
      </c>
      <c r="V1114" s="7" t="str">
        <f>VLOOKUP(K1114, orders!A:I, 8,FALSE)</f>
        <v>New South Wales</v>
      </c>
      <c r="W1114" s="5">
        <f>VLOOKUP(P1114, customers!A:D, 1, FALSE)</f>
        <v>773</v>
      </c>
      <c r="X1114" s="7" t="str">
        <f>VLOOKUP(P1114, customers!A:D, 2, FALSE)</f>
        <v>Paxon O'Shiel</v>
      </c>
      <c r="Y1114" s="7"/>
    </row>
    <row r="1115" spans="1:25">
      <c r="A1115" s="2">
        <v>1113</v>
      </c>
      <c r="B1115" s="2" t="s">
        <v>3898</v>
      </c>
      <c r="C1115" s="2" t="s">
        <v>4151</v>
      </c>
      <c r="D1115" s="2" t="s">
        <v>3030</v>
      </c>
      <c r="E1115" s="2" t="s">
        <v>3058</v>
      </c>
      <c r="F1115" s="2">
        <v>99</v>
      </c>
      <c r="G1115" s="2">
        <v>63</v>
      </c>
      <c r="H1115" s="2" t="s">
        <v>4180</v>
      </c>
      <c r="I1115" s="6">
        <f>VLOOKUP(A1115, sales!A:F, 6,FALSE)</f>
        <v>204</v>
      </c>
      <c r="J1115" s="7">
        <f>VLOOKUP(A1115, sales!A:F, 1,FALSE)</f>
        <v>1113</v>
      </c>
      <c r="K1115" s="7">
        <f>VLOOKUP(A1115, sales!A:F, 2,FALSE)</f>
        <v>229</v>
      </c>
      <c r="L1115" s="7">
        <f>VLOOKUP(A1115, sales!A:F, 3,FALSE)</f>
        <v>523</v>
      </c>
      <c r="M1115" s="7">
        <f>VLOOKUP(A1115, sales!A:F, 4,FALSE)</f>
        <v>102</v>
      </c>
      <c r="N1115" s="7">
        <f>VLOOKUP(A1115, sales!A:F, 5,FALSE)</f>
        <v>2</v>
      </c>
      <c r="O1115" s="5">
        <f>VLOOKUP(K1115, orders!A:I, 1,FALSE)</f>
        <v>229</v>
      </c>
      <c r="P1115" s="7">
        <f>VLOOKUP(K1115, orders!A:I, 2,FALSE)</f>
        <v>107</v>
      </c>
      <c r="Q1115" s="7">
        <f>VLOOKUP(K1115, orders!A:I, 3,FALSE)</f>
        <v>15827</v>
      </c>
      <c r="R1115" s="10">
        <f>VLOOKUP(K1115, orders!A:I, 4,FALSE)</f>
        <v>44477</v>
      </c>
      <c r="S1115" s="11">
        <f>VLOOKUP(K1115, orders!A:I, 5,FALSE)</f>
        <v>44489</v>
      </c>
      <c r="T1115" s="7" t="str">
        <f>VLOOKUP(K1115, orders!A:I, 6,FALSE)</f>
        <v>Genderfluid</v>
      </c>
      <c r="U1115" s="7">
        <f>VLOOKUP(K1115, orders!A:I, 7,FALSE)</f>
        <v>35</v>
      </c>
      <c r="V1115" s="7" t="str">
        <f>VLOOKUP(K1115, orders!A:I, 8,FALSE)</f>
        <v>Western Australia</v>
      </c>
      <c r="W1115" s="5">
        <f>VLOOKUP(P1115, customers!A:D, 1, FALSE)</f>
        <v>107</v>
      </c>
      <c r="X1115" s="7" t="str">
        <f>VLOOKUP(P1115, customers!A:D, 2, FALSE)</f>
        <v>Sandy Yushachkov</v>
      </c>
      <c r="Y1115" s="7"/>
    </row>
    <row r="1116" spans="1:25">
      <c r="A1116" s="2">
        <v>1114</v>
      </c>
      <c r="B1116" s="2" t="s">
        <v>3898</v>
      </c>
      <c r="C1116" s="2" t="s">
        <v>4151</v>
      </c>
      <c r="D1116" s="2" t="s">
        <v>3032</v>
      </c>
      <c r="E1116" s="2" t="s">
        <v>3058</v>
      </c>
      <c r="F1116" s="2">
        <v>99</v>
      </c>
      <c r="G1116" s="2">
        <v>58</v>
      </c>
      <c r="H1116" s="2" t="s">
        <v>4181</v>
      </c>
      <c r="I1116" s="6">
        <f>VLOOKUP(A1116, sales!A:F, 6,FALSE)</f>
        <v>113</v>
      </c>
      <c r="J1116" s="7">
        <f>VLOOKUP(A1116, sales!A:F, 1,FALSE)</f>
        <v>1114</v>
      </c>
      <c r="K1116" s="7">
        <f>VLOOKUP(A1116, sales!A:F, 2,FALSE)</f>
        <v>229</v>
      </c>
      <c r="L1116" s="7">
        <f>VLOOKUP(A1116, sales!A:F, 3,FALSE)</f>
        <v>695</v>
      </c>
      <c r="M1116" s="7">
        <f>VLOOKUP(A1116, sales!A:F, 4,FALSE)</f>
        <v>113</v>
      </c>
      <c r="N1116" s="7">
        <f>VLOOKUP(A1116, sales!A:F, 5,FALSE)</f>
        <v>1</v>
      </c>
      <c r="O1116" s="5">
        <f>VLOOKUP(K1116, orders!A:I, 1,FALSE)</f>
        <v>229</v>
      </c>
      <c r="P1116" s="7">
        <f>VLOOKUP(K1116, orders!A:I, 2,FALSE)</f>
        <v>107</v>
      </c>
      <c r="Q1116" s="7">
        <f>VLOOKUP(K1116, orders!A:I, 3,FALSE)</f>
        <v>15827</v>
      </c>
      <c r="R1116" s="10">
        <f>VLOOKUP(K1116, orders!A:I, 4,FALSE)</f>
        <v>44477</v>
      </c>
      <c r="S1116" s="11">
        <f>VLOOKUP(K1116, orders!A:I, 5,FALSE)</f>
        <v>44489</v>
      </c>
      <c r="T1116" s="7" t="str">
        <f>VLOOKUP(K1116, orders!A:I, 6,FALSE)</f>
        <v>Genderfluid</v>
      </c>
      <c r="U1116" s="7">
        <f>VLOOKUP(K1116, orders!A:I, 7,FALSE)</f>
        <v>35</v>
      </c>
      <c r="V1116" s="7" t="str">
        <f>VLOOKUP(K1116, orders!A:I, 8,FALSE)</f>
        <v>Western Australia</v>
      </c>
      <c r="W1116" s="5">
        <f>VLOOKUP(P1116, customers!A:D, 1, FALSE)</f>
        <v>107</v>
      </c>
      <c r="X1116" s="7" t="str">
        <f>VLOOKUP(P1116, customers!A:D, 2, FALSE)</f>
        <v>Sandy Yushachkov</v>
      </c>
      <c r="Y1116" s="7"/>
    </row>
    <row r="1117" spans="1:25">
      <c r="A1117" s="2">
        <v>1115</v>
      </c>
      <c r="B1117" s="2" t="s">
        <v>3898</v>
      </c>
      <c r="C1117" s="2" t="s">
        <v>4151</v>
      </c>
      <c r="D1117" s="2" t="s">
        <v>3023</v>
      </c>
      <c r="E1117" s="2" t="s">
        <v>3064</v>
      </c>
      <c r="F1117" s="2">
        <v>99</v>
      </c>
      <c r="G1117" s="2">
        <v>65</v>
      </c>
      <c r="H1117" s="2" t="s">
        <v>4182</v>
      </c>
      <c r="I1117" s="6">
        <f>VLOOKUP(A1117, sales!A:F, 6,FALSE)</f>
        <v>273</v>
      </c>
      <c r="J1117" s="7">
        <f>VLOOKUP(A1117, sales!A:F, 1,FALSE)</f>
        <v>1115</v>
      </c>
      <c r="K1117" s="7">
        <f>VLOOKUP(A1117, sales!A:F, 2,FALSE)</f>
        <v>229</v>
      </c>
      <c r="L1117" s="7">
        <f>VLOOKUP(A1117, sales!A:F, 3,FALSE)</f>
        <v>145</v>
      </c>
      <c r="M1117" s="7">
        <f>VLOOKUP(A1117, sales!A:F, 4,FALSE)</f>
        <v>91</v>
      </c>
      <c r="N1117" s="7">
        <f>VLOOKUP(A1117, sales!A:F, 5,FALSE)</f>
        <v>3</v>
      </c>
      <c r="O1117" s="5">
        <f>VLOOKUP(K1117, orders!A:I, 1,FALSE)</f>
        <v>229</v>
      </c>
      <c r="P1117" s="7">
        <f>VLOOKUP(K1117, orders!A:I, 2,FALSE)</f>
        <v>107</v>
      </c>
      <c r="Q1117" s="7">
        <f>VLOOKUP(K1117, orders!A:I, 3,FALSE)</f>
        <v>15827</v>
      </c>
      <c r="R1117" s="10">
        <f>VLOOKUP(K1117, orders!A:I, 4,FALSE)</f>
        <v>44477</v>
      </c>
      <c r="S1117" s="11">
        <f>VLOOKUP(K1117, orders!A:I, 5,FALSE)</f>
        <v>44489</v>
      </c>
      <c r="T1117" s="7" t="str">
        <f>VLOOKUP(K1117, orders!A:I, 6,FALSE)</f>
        <v>Genderfluid</v>
      </c>
      <c r="U1117" s="7">
        <f>VLOOKUP(K1117, orders!A:I, 7,FALSE)</f>
        <v>35</v>
      </c>
      <c r="V1117" s="7" t="str">
        <f>VLOOKUP(K1117, orders!A:I, 8,FALSE)</f>
        <v>Western Australia</v>
      </c>
      <c r="W1117" s="5">
        <f>VLOOKUP(P1117, customers!A:D, 1, FALSE)</f>
        <v>107</v>
      </c>
      <c r="X1117" s="7" t="str">
        <f>VLOOKUP(P1117, customers!A:D, 2, FALSE)</f>
        <v>Sandy Yushachkov</v>
      </c>
      <c r="Y1117" s="7"/>
    </row>
    <row r="1118" spans="1:25">
      <c r="A1118" s="2">
        <v>1116</v>
      </c>
      <c r="B1118" s="2" t="s">
        <v>3898</v>
      </c>
      <c r="C1118" s="2" t="s">
        <v>4151</v>
      </c>
      <c r="D1118" s="2" t="s">
        <v>3026</v>
      </c>
      <c r="E1118" s="2" t="s">
        <v>3064</v>
      </c>
      <c r="F1118" s="2">
        <v>99</v>
      </c>
      <c r="G1118" s="2">
        <v>66</v>
      </c>
      <c r="H1118" s="2" t="s">
        <v>4183</v>
      </c>
      <c r="I1118" s="6">
        <f>VLOOKUP(A1118, sales!A:F, 6,FALSE)</f>
        <v>102</v>
      </c>
      <c r="J1118" s="7">
        <f>VLOOKUP(A1118, sales!A:F, 1,FALSE)</f>
        <v>1116</v>
      </c>
      <c r="K1118" s="7">
        <f>VLOOKUP(A1118, sales!A:F, 2,FALSE)</f>
        <v>230</v>
      </c>
      <c r="L1118" s="7">
        <f>VLOOKUP(A1118, sales!A:F, 3,FALSE)</f>
        <v>1146</v>
      </c>
      <c r="M1118" s="7">
        <f>VLOOKUP(A1118, sales!A:F, 4,FALSE)</f>
        <v>102</v>
      </c>
      <c r="N1118" s="7">
        <f>VLOOKUP(A1118, sales!A:F, 5,FALSE)</f>
        <v>1</v>
      </c>
      <c r="O1118" s="5">
        <f>VLOOKUP(K1118, orders!A:I, 1,FALSE)</f>
        <v>230</v>
      </c>
      <c r="P1118" s="7">
        <f>VLOOKUP(K1118, orders!A:I, 2,FALSE)</f>
        <v>497</v>
      </c>
      <c r="Q1118" s="7">
        <f>VLOOKUP(K1118, orders!A:I, 3,FALSE)</f>
        <v>54581</v>
      </c>
      <c r="R1118" s="10">
        <f>VLOOKUP(K1118, orders!A:I, 4,FALSE)</f>
        <v>44439</v>
      </c>
      <c r="S1118" s="11">
        <f>VLOOKUP(K1118, orders!A:I, 5,FALSE)</f>
        <v>44457</v>
      </c>
      <c r="T1118" s="7" t="str">
        <f>VLOOKUP(K1118, orders!A:I, 6,FALSE)</f>
        <v>Bigender</v>
      </c>
      <c r="U1118" s="7">
        <f>VLOOKUP(K1118, orders!A:I, 7,FALSE)</f>
        <v>31</v>
      </c>
      <c r="V1118" s="7" t="str">
        <f>VLOOKUP(K1118, orders!A:I, 8,FALSE)</f>
        <v>Northern Territory</v>
      </c>
      <c r="W1118" s="5">
        <f>VLOOKUP(P1118, customers!A:D, 1, FALSE)</f>
        <v>497</v>
      </c>
      <c r="X1118" s="7" t="str">
        <f>VLOOKUP(P1118, customers!A:D, 2, FALSE)</f>
        <v>Claudio Archibould</v>
      </c>
      <c r="Y1118" s="7"/>
    </row>
    <row r="1119" spans="1:25">
      <c r="A1119" s="2">
        <v>1117</v>
      </c>
      <c r="B1119" s="2" t="s">
        <v>3898</v>
      </c>
      <c r="C1119" s="2" t="s">
        <v>4151</v>
      </c>
      <c r="D1119" s="2" t="s">
        <v>3028</v>
      </c>
      <c r="E1119" s="2" t="s">
        <v>3064</v>
      </c>
      <c r="F1119" s="2">
        <v>99</v>
      </c>
      <c r="G1119" s="2">
        <v>47</v>
      </c>
      <c r="H1119" s="2" t="s">
        <v>4184</v>
      </c>
      <c r="I1119" s="6">
        <f>VLOOKUP(A1119, sales!A:F, 6,FALSE)</f>
        <v>104</v>
      </c>
      <c r="J1119" s="7">
        <f>VLOOKUP(A1119, sales!A:F, 1,FALSE)</f>
        <v>1117</v>
      </c>
      <c r="K1119" s="7">
        <f>VLOOKUP(A1119, sales!A:F, 2,FALSE)</f>
        <v>230</v>
      </c>
      <c r="L1119" s="7">
        <f>VLOOKUP(A1119, sales!A:F, 3,FALSE)</f>
        <v>51</v>
      </c>
      <c r="M1119" s="7">
        <f>VLOOKUP(A1119, sales!A:F, 4,FALSE)</f>
        <v>104</v>
      </c>
      <c r="N1119" s="7">
        <f>VLOOKUP(A1119, sales!A:F, 5,FALSE)</f>
        <v>1</v>
      </c>
      <c r="O1119" s="5">
        <f>VLOOKUP(K1119, orders!A:I, 1,FALSE)</f>
        <v>230</v>
      </c>
      <c r="P1119" s="7">
        <f>VLOOKUP(K1119, orders!A:I, 2,FALSE)</f>
        <v>497</v>
      </c>
      <c r="Q1119" s="7">
        <f>VLOOKUP(K1119, orders!A:I, 3,FALSE)</f>
        <v>54581</v>
      </c>
      <c r="R1119" s="10">
        <f>VLOOKUP(K1119, orders!A:I, 4,FALSE)</f>
        <v>44439</v>
      </c>
      <c r="S1119" s="11">
        <f>VLOOKUP(K1119, orders!A:I, 5,FALSE)</f>
        <v>44457</v>
      </c>
      <c r="T1119" s="7" t="str">
        <f>VLOOKUP(K1119, orders!A:I, 6,FALSE)</f>
        <v>Bigender</v>
      </c>
      <c r="U1119" s="7">
        <f>VLOOKUP(K1119, orders!A:I, 7,FALSE)</f>
        <v>31</v>
      </c>
      <c r="V1119" s="7" t="str">
        <f>VLOOKUP(K1119, orders!A:I, 8,FALSE)</f>
        <v>Northern Territory</v>
      </c>
      <c r="W1119" s="5">
        <f>VLOOKUP(P1119, customers!A:D, 1, FALSE)</f>
        <v>497</v>
      </c>
      <c r="X1119" s="7" t="str">
        <f>VLOOKUP(P1119, customers!A:D, 2, FALSE)</f>
        <v>Claudio Archibould</v>
      </c>
      <c r="Y1119" s="7"/>
    </row>
    <row r="1120" spans="1:25">
      <c r="A1120" s="2">
        <v>1118</v>
      </c>
      <c r="B1120" s="2" t="s">
        <v>3898</v>
      </c>
      <c r="C1120" s="2" t="s">
        <v>4151</v>
      </c>
      <c r="D1120" s="2" t="s">
        <v>3030</v>
      </c>
      <c r="E1120" s="2" t="s">
        <v>3064</v>
      </c>
      <c r="F1120" s="2">
        <v>99</v>
      </c>
      <c r="G1120" s="2">
        <v>40</v>
      </c>
      <c r="H1120" s="2" t="s">
        <v>4185</v>
      </c>
      <c r="I1120" s="6">
        <f>VLOOKUP(A1120, sales!A:F, 6,FALSE)</f>
        <v>93</v>
      </c>
      <c r="J1120" s="7">
        <f>VLOOKUP(A1120, sales!A:F, 1,FALSE)</f>
        <v>1118</v>
      </c>
      <c r="K1120" s="7">
        <f>VLOOKUP(A1120, sales!A:F, 2,FALSE)</f>
        <v>230</v>
      </c>
      <c r="L1120" s="7">
        <f>VLOOKUP(A1120, sales!A:F, 3,FALSE)</f>
        <v>657</v>
      </c>
      <c r="M1120" s="7">
        <f>VLOOKUP(A1120, sales!A:F, 4,FALSE)</f>
        <v>93</v>
      </c>
      <c r="N1120" s="7">
        <f>VLOOKUP(A1120, sales!A:F, 5,FALSE)</f>
        <v>1</v>
      </c>
      <c r="O1120" s="5">
        <f>VLOOKUP(K1120, orders!A:I, 1,FALSE)</f>
        <v>230</v>
      </c>
      <c r="P1120" s="7">
        <f>VLOOKUP(K1120, orders!A:I, 2,FALSE)</f>
        <v>497</v>
      </c>
      <c r="Q1120" s="7">
        <f>VLOOKUP(K1120, orders!A:I, 3,FALSE)</f>
        <v>54581</v>
      </c>
      <c r="R1120" s="10">
        <f>VLOOKUP(K1120, orders!A:I, 4,FALSE)</f>
        <v>44439</v>
      </c>
      <c r="S1120" s="11">
        <f>VLOOKUP(K1120, orders!A:I, 5,FALSE)</f>
        <v>44457</v>
      </c>
      <c r="T1120" s="7" t="str">
        <f>VLOOKUP(K1120, orders!A:I, 6,FALSE)</f>
        <v>Bigender</v>
      </c>
      <c r="U1120" s="7">
        <f>VLOOKUP(K1120, orders!A:I, 7,FALSE)</f>
        <v>31</v>
      </c>
      <c r="V1120" s="7" t="str">
        <f>VLOOKUP(K1120, orders!A:I, 8,FALSE)</f>
        <v>Northern Territory</v>
      </c>
      <c r="W1120" s="5">
        <f>VLOOKUP(P1120, customers!A:D, 1, FALSE)</f>
        <v>497</v>
      </c>
      <c r="X1120" s="7" t="str">
        <f>VLOOKUP(P1120, customers!A:D, 2, FALSE)</f>
        <v>Claudio Archibould</v>
      </c>
      <c r="Y1120" s="7"/>
    </row>
    <row r="1121" spans="1:25">
      <c r="A1121" s="2">
        <v>1119</v>
      </c>
      <c r="B1121" s="2" t="s">
        <v>3898</v>
      </c>
      <c r="C1121" s="2" t="s">
        <v>4151</v>
      </c>
      <c r="D1121" s="2" t="s">
        <v>3032</v>
      </c>
      <c r="E1121" s="2" t="s">
        <v>3064</v>
      </c>
      <c r="F1121" s="2">
        <v>99</v>
      </c>
      <c r="G1121" s="2">
        <v>64</v>
      </c>
      <c r="H1121" s="2" t="s">
        <v>4186</v>
      </c>
      <c r="I1121" s="6">
        <f>VLOOKUP(A1121, sales!A:F, 6,FALSE)</f>
        <v>196</v>
      </c>
      <c r="J1121" s="7">
        <f>VLOOKUP(A1121, sales!A:F, 1,FALSE)</f>
        <v>1119</v>
      </c>
      <c r="K1121" s="7">
        <f>VLOOKUP(A1121, sales!A:F, 2,FALSE)</f>
        <v>231</v>
      </c>
      <c r="L1121" s="7">
        <f>VLOOKUP(A1121, sales!A:F, 3,FALSE)</f>
        <v>192</v>
      </c>
      <c r="M1121" s="7">
        <f>VLOOKUP(A1121, sales!A:F, 4,FALSE)</f>
        <v>98</v>
      </c>
      <c r="N1121" s="7">
        <f>VLOOKUP(A1121, sales!A:F, 5,FALSE)</f>
        <v>2</v>
      </c>
      <c r="O1121" s="5">
        <f>VLOOKUP(K1121, orders!A:I, 1,FALSE)</f>
        <v>231</v>
      </c>
      <c r="P1121" s="7">
        <f>VLOOKUP(K1121, orders!A:I, 2,FALSE)</f>
        <v>731</v>
      </c>
      <c r="Q1121" s="7">
        <f>VLOOKUP(K1121, orders!A:I, 3,FALSE)</f>
        <v>58824</v>
      </c>
      <c r="R1121" s="10">
        <f>VLOOKUP(K1121, orders!A:I, 4,FALSE)</f>
        <v>44275</v>
      </c>
      <c r="S1121" s="11">
        <f>VLOOKUP(K1121, orders!A:I, 5,FALSE)</f>
        <v>44295</v>
      </c>
      <c r="T1121" s="7" t="str">
        <f>VLOOKUP(K1121, orders!A:I, 6,FALSE)</f>
        <v>Genderfluid</v>
      </c>
      <c r="U1121" s="7">
        <f>VLOOKUP(K1121, orders!A:I, 7,FALSE)</f>
        <v>39</v>
      </c>
      <c r="V1121" s="7" t="str">
        <f>VLOOKUP(K1121, orders!A:I, 8,FALSE)</f>
        <v>Western Australia</v>
      </c>
      <c r="W1121" s="5">
        <f>VLOOKUP(P1121, customers!A:D, 1, FALSE)</f>
        <v>731</v>
      </c>
      <c r="X1121" s="7" t="str">
        <f>VLOOKUP(P1121, customers!A:D, 2, FALSE)</f>
        <v>Olimpia Tankus</v>
      </c>
      <c r="Y1121" s="7"/>
    </row>
    <row r="1122" spans="1:25">
      <c r="A1122" s="2">
        <v>1120</v>
      </c>
      <c r="B1122" s="2" t="s">
        <v>3898</v>
      </c>
      <c r="C1122" s="2" t="s">
        <v>4187</v>
      </c>
      <c r="D1122" s="2" t="s">
        <v>3023</v>
      </c>
      <c r="E1122" s="2" t="s">
        <v>3024</v>
      </c>
      <c r="F1122" s="2">
        <v>106</v>
      </c>
      <c r="G1122" s="2">
        <v>72</v>
      </c>
      <c r="H1122" s="2" t="s">
        <v>4188</v>
      </c>
      <c r="I1122" s="6">
        <f>VLOOKUP(A1122, sales!A:F, 6,FALSE)</f>
        <v>186</v>
      </c>
      <c r="J1122" s="7">
        <f>VLOOKUP(A1122, sales!A:F, 1,FALSE)</f>
        <v>1120</v>
      </c>
      <c r="K1122" s="7">
        <f>VLOOKUP(A1122, sales!A:F, 2,FALSE)</f>
        <v>231</v>
      </c>
      <c r="L1122" s="7">
        <f>VLOOKUP(A1122, sales!A:F, 3,FALSE)</f>
        <v>646</v>
      </c>
      <c r="M1122" s="7">
        <f>VLOOKUP(A1122, sales!A:F, 4,FALSE)</f>
        <v>93</v>
      </c>
      <c r="N1122" s="7">
        <f>VLOOKUP(A1122, sales!A:F, 5,FALSE)</f>
        <v>2</v>
      </c>
      <c r="O1122" s="5">
        <f>VLOOKUP(K1122, orders!A:I, 1,FALSE)</f>
        <v>231</v>
      </c>
      <c r="P1122" s="7">
        <f>VLOOKUP(K1122, orders!A:I, 2,FALSE)</f>
        <v>731</v>
      </c>
      <c r="Q1122" s="7">
        <f>VLOOKUP(K1122, orders!A:I, 3,FALSE)</f>
        <v>58824</v>
      </c>
      <c r="R1122" s="10">
        <f>VLOOKUP(K1122, orders!A:I, 4,FALSE)</f>
        <v>44275</v>
      </c>
      <c r="S1122" s="11">
        <f>VLOOKUP(K1122, orders!A:I, 5,FALSE)</f>
        <v>44295</v>
      </c>
      <c r="T1122" s="7" t="str">
        <f>VLOOKUP(K1122, orders!A:I, 6,FALSE)</f>
        <v>Genderfluid</v>
      </c>
      <c r="U1122" s="7">
        <f>VLOOKUP(K1122, orders!A:I, 7,FALSE)</f>
        <v>39</v>
      </c>
      <c r="V1122" s="7" t="str">
        <f>VLOOKUP(K1122, orders!A:I, 8,FALSE)</f>
        <v>Western Australia</v>
      </c>
      <c r="W1122" s="5">
        <f>VLOOKUP(P1122, customers!A:D, 1, FALSE)</f>
        <v>731</v>
      </c>
      <c r="X1122" s="7" t="str">
        <f>VLOOKUP(P1122, customers!A:D, 2, FALSE)</f>
        <v>Olimpia Tankus</v>
      </c>
      <c r="Y1122" s="7"/>
    </row>
    <row r="1123" spans="1:25">
      <c r="A1123" s="2">
        <v>1121</v>
      </c>
      <c r="B1123" s="2" t="s">
        <v>3898</v>
      </c>
      <c r="C1123" s="2" t="s">
        <v>4187</v>
      </c>
      <c r="D1123" s="2" t="s">
        <v>3026</v>
      </c>
      <c r="E1123" s="2" t="s">
        <v>3024</v>
      </c>
      <c r="F1123" s="2">
        <v>106</v>
      </c>
      <c r="G1123" s="2">
        <v>63</v>
      </c>
      <c r="H1123" s="2" t="s">
        <v>4189</v>
      </c>
      <c r="I1123" s="6">
        <f>VLOOKUP(A1123, sales!A:F, 6,FALSE)</f>
        <v>96</v>
      </c>
      <c r="J1123" s="7">
        <f>VLOOKUP(A1123, sales!A:F, 1,FALSE)</f>
        <v>1121</v>
      </c>
      <c r="K1123" s="7">
        <f>VLOOKUP(A1123, sales!A:F, 2,FALSE)</f>
        <v>231</v>
      </c>
      <c r="L1123" s="7">
        <f>VLOOKUP(A1123, sales!A:F, 3,FALSE)</f>
        <v>1</v>
      </c>
      <c r="M1123" s="7">
        <f>VLOOKUP(A1123, sales!A:F, 4,FALSE)</f>
        <v>96</v>
      </c>
      <c r="N1123" s="7">
        <f>VLOOKUP(A1123, sales!A:F, 5,FALSE)</f>
        <v>1</v>
      </c>
      <c r="O1123" s="5">
        <f>VLOOKUP(K1123, orders!A:I, 1,FALSE)</f>
        <v>231</v>
      </c>
      <c r="P1123" s="7">
        <f>VLOOKUP(K1123, orders!A:I, 2,FALSE)</f>
        <v>731</v>
      </c>
      <c r="Q1123" s="7">
        <f>VLOOKUP(K1123, orders!A:I, 3,FALSE)</f>
        <v>58824</v>
      </c>
      <c r="R1123" s="10">
        <f>VLOOKUP(K1123, orders!A:I, 4,FALSE)</f>
        <v>44275</v>
      </c>
      <c r="S1123" s="11">
        <f>VLOOKUP(K1123, orders!A:I, 5,FALSE)</f>
        <v>44295</v>
      </c>
      <c r="T1123" s="7" t="str">
        <f>VLOOKUP(K1123, orders!A:I, 6,FALSE)</f>
        <v>Genderfluid</v>
      </c>
      <c r="U1123" s="7">
        <f>VLOOKUP(K1123, orders!A:I, 7,FALSE)</f>
        <v>39</v>
      </c>
      <c r="V1123" s="7" t="str">
        <f>VLOOKUP(K1123, orders!A:I, 8,FALSE)</f>
        <v>Western Australia</v>
      </c>
      <c r="W1123" s="5">
        <f>VLOOKUP(P1123, customers!A:D, 1, FALSE)</f>
        <v>731</v>
      </c>
      <c r="X1123" s="7" t="str">
        <f>VLOOKUP(P1123, customers!A:D, 2, FALSE)</f>
        <v>Olimpia Tankus</v>
      </c>
      <c r="Y1123" s="7"/>
    </row>
    <row r="1124" spans="1:25">
      <c r="A1124" s="2">
        <v>1122</v>
      </c>
      <c r="B1124" s="2" t="s">
        <v>3898</v>
      </c>
      <c r="C1124" s="2" t="s">
        <v>4187</v>
      </c>
      <c r="D1124" s="2" t="s">
        <v>3028</v>
      </c>
      <c r="E1124" s="2" t="s">
        <v>3024</v>
      </c>
      <c r="F1124" s="2">
        <v>106</v>
      </c>
      <c r="G1124" s="2">
        <v>52</v>
      </c>
      <c r="H1124" s="2" t="s">
        <v>4190</v>
      </c>
      <c r="I1124" s="6">
        <f>VLOOKUP(A1124, sales!A:F, 6,FALSE)</f>
        <v>109</v>
      </c>
      <c r="J1124" s="7">
        <f>VLOOKUP(A1124, sales!A:F, 1,FALSE)</f>
        <v>1122</v>
      </c>
      <c r="K1124" s="7">
        <f>VLOOKUP(A1124, sales!A:F, 2,FALSE)</f>
        <v>231</v>
      </c>
      <c r="L1124" s="7">
        <f>VLOOKUP(A1124, sales!A:F, 3,FALSE)</f>
        <v>740</v>
      </c>
      <c r="M1124" s="7">
        <f>VLOOKUP(A1124, sales!A:F, 4,FALSE)</f>
        <v>109</v>
      </c>
      <c r="N1124" s="7">
        <f>VLOOKUP(A1124, sales!A:F, 5,FALSE)</f>
        <v>1</v>
      </c>
      <c r="O1124" s="5">
        <f>VLOOKUP(K1124, orders!A:I, 1,FALSE)</f>
        <v>231</v>
      </c>
      <c r="P1124" s="7">
        <f>VLOOKUP(K1124, orders!A:I, 2,FALSE)</f>
        <v>731</v>
      </c>
      <c r="Q1124" s="7">
        <f>VLOOKUP(K1124, orders!A:I, 3,FALSE)</f>
        <v>58824</v>
      </c>
      <c r="R1124" s="10">
        <f>VLOOKUP(K1124, orders!A:I, 4,FALSE)</f>
        <v>44275</v>
      </c>
      <c r="S1124" s="11">
        <f>VLOOKUP(K1124, orders!A:I, 5,FALSE)</f>
        <v>44295</v>
      </c>
      <c r="T1124" s="7" t="str">
        <f>VLOOKUP(K1124, orders!A:I, 6,FALSE)</f>
        <v>Genderfluid</v>
      </c>
      <c r="U1124" s="7">
        <f>VLOOKUP(K1124, orders!A:I, 7,FALSE)</f>
        <v>39</v>
      </c>
      <c r="V1124" s="7" t="str">
        <f>VLOOKUP(K1124, orders!A:I, 8,FALSE)</f>
        <v>Western Australia</v>
      </c>
      <c r="W1124" s="5">
        <f>VLOOKUP(P1124, customers!A:D, 1, FALSE)</f>
        <v>731</v>
      </c>
      <c r="X1124" s="7" t="str">
        <f>VLOOKUP(P1124, customers!A:D, 2, FALSE)</f>
        <v>Olimpia Tankus</v>
      </c>
      <c r="Y1124" s="7"/>
    </row>
    <row r="1125" spans="1:25">
      <c r="A1125" s="2">
        <v>1123</v>
      </c>
      <c r="B1125" s="2" t="s">
        <v>3898</v>
      </c>
      <c r="C1125" s="2" t="s">
        <v>4187</v>
      </c>
      <c r="D1125" s="2" t="s">
        <v>3030</v>
      </c>
      <c r="E1125" s="2" t="s">
        <v>3024</v>
      </c>
      <c r="F1125" s="2">
        <v>106</v>
      </c>
      <c r="G1125" s="2">
        <v>61</v>
      </c>
      <c r="H1125" s="2" t="s">
        <v>4191</v>
      </c>
      <c r="I1125" s="6">
        <f>VLOOKUP(A1125, sales!A:F, 6,FALSE)</f>
        <v>184</v>
      </c>
      <c r="J1125" s="7">
        <f>VLOOKUP(A1125, sales!A:F, 1,FALSE)</f>
        <v>1123</v>
      </c>
      <c r="K1125" s="7">
        <f>VLOOKUP(A1125, sales!A:F, 2,FALSE)</f>
        <v>231</v>
      </c>
      <c r="L1125" s="7">
        <f>VLOOKUP(A1125, sales!A:F, 3,FALSE)</f>
        <v>126</v>
      </c>
      <c r="M1125" s="7">
        <f>VLOOKUP(A1125, sales!A:F, 4,FALSE)</f>
        <v>92</v>
      </c>
      <c r="N1125" s="7">
        <f>VLOOKUP(A1125, sales!A:F, 5,FALSE)</f>
        <v>2</v>
      </c>
      <c r="O1125" s="5">
        <f>VLOOKUP(K1125, orders!A:I, 1,FALSE)</f>
        <v>231</v>
      </c>
      <c r="P1125" s="7">
        <f>VLOOKUP(K1125, orders!A:I, 2,FALSE)</f>
        <v>731</v>
      </c>
      <c r="Q1125" s="7">
        <f>VLOOKUP(K1125, orders!A:I, 3,FALSE)</f>
        <v>58824</v>
      </c>
      <c r="R1125" s="10">
        <f>VLOOKUP(K1125, orders!A:I, 4,FALSE)</f>
        <v>44275</v>
      </c>
      <c r="S1125" s="11">
        <f>VLOOKUP(K1125, orders!A:I, 5,FALSE)</f>
        <v>44295</v>
      </c>
      <c r="T1125" s="7" t="str">
        <f>VLOOKUP(K1125, orders!A:I, 6,FALSE)</f>
        <v>Genderfluid</v>
      </c>
      <c r="U1125" s="7">
        <f>VLOOKUP(K1125, orders!A:I, 7,FALSE)</f>
        <v>39</v>
      </c>
      <c r="V1125" s="7" t="str">
        <f>VLOOKUP(K1125, orders!A:I, 8,FALSE)</f>
        <v>Western Australia</v>
      </c>
      <c r="W1125" s="5">
        <f>VLOOKUP(P1125, customers!A:D, 1, FALSE)</f>
        <v>731</v>
      </c>
      <c r="X1125" s="7" t="str">
        <f>VLOOKUP(P1125, customers!A:D, 2, FALSE)</f>
        <v>Olimpia Tankus</v>
      </c>
      <c r="Y1125" s="7"/>
    </row>
    <row r="1126" spans="1:25">
      <c r="A1126" s="2">
        <v>1124</v>
      </c>
      <c r="B1126" s="2" t="s">
        <v>3898</v>
      </c>
      <c r="C1126" s="2" t="s">
        <v>4187</v>
      </c>
      <c r="D1126" s="2" t="s">
        <v>3032</v>
      </c>
      <c r="E1126" s="2" t="s">
        <v>3024</v>
      </c>
      <c r="F1126" s="2">
        <v>106</v>
      </c>
      <c r="G1126" s="2">
        <v>45</v>
      </c>
      <c r="H1126" s="2" t="s">
        <v>4192</v>
      </c>
      <c r="I1126" s="6">
        <f>VLOOKUP(A1126, sales!A:F, 6,FALSE)</f>
        <v>273</v>
      </c>
      <c r="J1126" s="7">
        <f>VLOOKUP(A1126, sales!A:F, 1,FALSE)</f>
        <v>1124</v>
      </c>
      <c r="K1126" s="7">
        <f>VLOOKUP(A1126, sales!A:F, 2,FALSE)</f>
        <v>232</v>
      </c>
      <c r="L1126" s="7">
        <f>VLOOKUP(A1126, sales!A:F, 3,FALSE)</f>
        <v>794</v>
      </c>
      <c r="M1126" s="7">
        <f>VLOOKUP(A1126, sales!A:F, 4,FALSE)</f>
        <v>91</v>
      </c>
      <c r="N1126" s="7">
        <f>VLOOKUP(A1126, sales!A:F, 5,FALSE)</f>
        <v>3</v>
      </c>
      <c r="O1126" s="5">
        <f>VLOOKUP(K1126, orders!A:I, 1,FALSE)</f>
        <v>232</v>
      </c>
      <c r="P1126" s="7">
        <f>VLOOKUP(K1126, orders!A:I, 2,FALSE)</f>
        <v>256</v>
      </c>
      <c r="Q1126" s="7">
        <f>VLOOKUP(K1126, orders!A:I, 3,FALSE)</f>
        <v>44567</v>
      </c>
      <c r="R1126" s="10">
        <f>VLOOKUP(K1126, orders!A:I, 4,FALSE)</f>
        <v>44318</v>
      </c>
      <c r="S1126" s="11">
        <f>VLOOKUP(K1126, orders!A:I, 5,FALSE)</f>
        <v>44332</v>
      </c>
      <c r="T1126" s="7" t="str">
        <f>VLOOKUP(K1126, orders!A:I, 6,FALSE)</f>
        <v>Bigender</v>
      </c>
      <c r="U1126" s="7">
        <f>VLOOKUP(K1126, orders!A:I, 7,FALSE)</f>
        <v>46</v>
      </c>
      <c r="V1126" s="7" t="str">
        <f>VLOOKUP(K1126, orders!A:I, 8,FALSE)</f>
        <v>Australian Capital Territory</v>
      </c>
      <c r="W1126" s="5">
        <f>VLOOKUP(P1126, customers!A:D, 1, FALSE)</f>
        <v>256</v>
      </c>
      <c r="X1126" s="7" t="str">
        <f>VLOOKUP(P1126, customers!A:D, 2, FALSE)</f>
        <v>Dulcia Gawthorpe</v>
      </c>
      <c r="Y1126" s="7"/>
    </row>
    <row r="1127" spans="1:25">
      <c r="A1127" s="2">
        <v>1125</v>
      </c>
      <c r="B1127" s="2" t="s">
        <v>3898</v>
      </c>
      <c r="C1127" s="2" t="s">
        <v>4187</v>
      </c>
      <c r="D1127" s="2" t="s">
        <v>3023</v>
      </c>
      <c r="E1127" s="2" t="s">
        <v>3034</v>
      </c>
      <c r="F1127" s="2">
        <v>106</v>
      </c>
      <c r="G1127" s="2">
        <v>43</v>
      </c>
      <c r="H1127" s="2" t="s">
        <v>4193</v>
      </c>
      <c r="I1127" s="6">
        <f>VLOOKUP(A1127, sales!A:F, 6,FALSE)</f>
        <v>190</v>
      </c>
      <c r="J1127" s="7">
        <f>VLOOKUP(A1127, sales!A:F, 1,FALSE)</f>
        <v>1125</v>
      </c>
      <c r="K1127" s="7">
        <f>VLOOKUP(A1127, sales!A:F, 2,FALSE)</f>
        <v>232</v>
      </c>
      <c r="L1127" s="7">
        <f>VLOOKUP(A1127, sales!A:F, 3,FALSE)</f>
        <v>246</v>
      </c>
      <c r="M1127" s="7">
        <f>VLOOKUP(A1127, sales!A:F, 4,FALSE)</f>
        <v>95</v>
      </c>
      <c r="N1127" s="7">
        <f>VLOOKUP(A1127, sales!A:F, 5,FALSE)</f>
        <v>2</v>
      </c>
      <c r="O1127" s="5">
        <f>VLOOKUP(K1127, orders!A:I, 1,FALSE)</f>
        <v>232</v>
      </c>
      <c r="P1127" s="7">
        <f>VLOOKUP(K1127, orders!A:I, 2,FALSE)</f>
        <v>256</v>
      </c>
      <c r="Q1127" s="7">
        <f>VLOOKUP(K1127, orders!A:I, 3,FALSE)</f>
        <v>44567</v>
      </c>
      <c r="R1127" s="10">
        <f>VLOOKUP(K1127, orders!A:I, 4,FALSE)</f>
        <v>44318</v>
      </c>
      <c r="S1127" s="11">
        <f>VLOOKUP(K1127, orders!A:I, 5,FALSE)</f>
        <v>44332</v>
      </c>
      <c r="T1127" s="7" t="str">
        <f>VLOOKUP(K1127, orders!A:I, 6,FALSE)</f>
        <v>Bigender</v>
      </c>
      <c r="U1127" s="7">
        <f>VLOOKUP(K1127, orders!A:I, 7,FALSE)</f>
        <v>46</v>
      </c>
      <c r="V1127" s="7" t="str">
        <f>VLOOKUP(K1127, orders!A:I, 8,FALSE)</f>
        <v>Australian Capital Territory</v>
      </c>
      <c r="W1127" s="5">
        <f>VLOOKUP(P1127, customers!A:D, 1, FALSE)</f>
        <v>256</v>
      </c>
      <c r="X1127" s="7" t="str">
        <f>VLOOKUP(P1127, customers!A:D, 2, FALSE)</f>
        <v>Dulcia Gawthorpe</v>
      </c>
      <c r="Y1127" s="7"/>
    </row>
    <row r="1128" spans="1:25">
      <c r="A1128" s="2">
        <v>1126</v>
      </c>
      <c r="B1128" s="2" t="s">
        <v>3898</v>
      </c>
      <c r="C1128" s="2" t="s">
        <v>4187</v>
      </c>
      <c r="D1128" s="2" t="s">
        <v>3026</v>
      </c>
      <c r="E1128" s="2" t="s">
        <v>3034</v>
      </c>
      <c r="F1128" s="2">
        <v>106</v>
      </c>
      <c r="G1128" s="2">
        <v>60</v>
      </c>
      <c r="H1128" s="2" t="s">
        <v>4194</v>
      </c>
      <c r="I1128" s="6">
        <f>VLOOKUP(A1128, sales!A:F, 6,FALSE)</f>
        <v>214</v>
      </c>
      <c r="J1128" s="7">
        <f>VLOOKUP(A1128, sales!A:F, 1,FALSE)</f>
        <v>1126</v>
      </c>
      <c r="K1128" s="7">
        <f>VLOOKUP(A1128, sales!A:F, 2,FALSE)</f>
        <v>232</v>
      </c>
      <c r="L1128" s="7">
        <f>VLOOKUP(A1128, sales!A:F, 3,FALSE)</f>
        <v>447</v>
      </c>
      <c r="M1128" s="7">
        <f>VLOOKUP(A1128, sales!A:F, 4,FALSE)</f>
        <v>107</v>
      </c>
      <c r="N1128" s="7">
        <f>VLOOKUP(A1128, sales!A:F, 5,FALSE)</f>
        <v>2</v>
      </c>
      <c r="O1128" s="5">
        <f>VLOOKUP(K1128, orders!A:I, 1,FALSE)</f>
        <v>232</v>
      </c>
      <c r="P1128" s="7">
        <f>VLOOKUP(K1128, orders!A:I, 2,FALSE)</f>
        <v>256</v>
      </c>
      <c r="Q1128" s="7">
        <f>VLOOKUP(K1128, orders!A:I, 3,FALSE)</f>
        <v>44567</v>
      </c>
      <c r="R1128" s="10">
        <f>VLOOKUP(K1128, orders!A:I, 4,FALSE)</f>
        <v>44318</v>
      </c>
      <c r="S1128" s="11">
        <f>VLOOKUP(K1128, orders!A:I, 5,FALSE)</f>
        <v>44332</v>
      </c>
      <c r="T1128" s="7" t="str">
        <f>VLOOKUP(K1128, orders!A:I, 6,FALSE)</f>
        <v>Bigender</v>
      </c>
      <c r="U1128" s="7">
        <f>VLOOKUP(K1128, orders!A:I, 7,FALSE)</f>
        <v>46</v>
      </c>
      <c r="V1128" s="7" t="str">
        <f>VLOOKUP(K1128, orders!A:I, 8,FALSE)</f>
        <v>Australian Capital Territory</v>
      </c>
      <c r="W1128" s="5">
        <f>VLOOKUP(P1128, customers!A:D, 1, FALSE)</f>
        <v>256</v>
      </c>
      <c r="X1128" s="7" t="str">
        <f>VLOOKUP(P1128, customers!A:D, 2, FALSE)</f>
        <v>Dulcia Gawthorpe</v>
      </c>
      <c r="Y1128" s="7"/>
    </row>
    <row r="1129" spans="1:25">
      <c r="A1129" s="2">
        <v>1127</v>
      </c>
      <c r="B1129" s="2" t="s">
        <v>3898</v>
      </c>
      <c r="C1129" s="2" t="s">
        <v>4187</v>
      </c>
      <c r="D1129" s="2" t="s">
        <v>3028</v>
      </c>
      <c r="E1129" s="2" t="s">
        <v>3034</v>
      </c>
      <c r="F1129" s="2">
        <v>106</v>
      </c>
      <c r="G1129" s="2">
        <v>51</v>
      </c>
      <c r="H1129" s="2" t="s">
        <v>4195</v>
      </c>
      <c r="I1129" s="6">
        <f>VLOOKUP(A1129, sales!A:F, 6,FALSE)</f>
        <v>312</v>
      </c>
      <c r="J1129" s="7">
        <f>VLOOKUP(A1129, sales!A:F, 1,FALSE)</f>
        <v>1127</v>
      </c>
      <c r="K1129" s="7">
        <f>VLOOKUP(A1129, sales!A:F, 2,FALSE)</f>
        <v>232</v>
      </c>
      <c r="L1129" s="7">
        <f>VLOOKUP(A1129, sales!A:F, 3,FALSE)</f>
        <v>43</v>
      </c>
      <c r="M1129" s="7">
        <f>VLOOKUP(A1129, sales!A:F, 4,FALSE)</f>
        <v>104</v>
      </c>
      <c r="N1129" s="7">
        <f>VLOOKUP(A1129, sales!A:F, 5,FALSE)</f>
        <v>3</v>
      </c>
      <c r="O1129" s="5">
        <f>VLOOKUP(K1129, orders!A:I, 1,FALSE)</f>
        <v>232</v>
      </c>
      <c r="P1129" s="7">
        <f>VLOOKUP(K1129, orders!A:I, 2,FALSE)</f>
        <v>256</v>
      </c>
      <c r="Q1129" s="7">
        <f>VLOOKUP(K1129, orders!A:I, 3,FALSE)</f>
        <v>44567</v>
      </c>
      <c r="R1129" s="10">
        <f>VLOOKUP(K1129, orders!A:I, 4,FALSE)</f>
        <v>44318</v>
      </c>
      <c r="S1129" s="11">
        <f>VLOOKUP(K1129, orders!A:I, 5,FALSE)</f>
        <v>44332</v>
      </c>
      <c r="T1129" s="7" t="str">
        <f>VLOOKUP(K1129, orders!A:I, 6,FALSE)</f>
        <v>Bigender</v>
      </c>
      <c r="U1129" s="7">
        <f>VLOOKUP(K1129, orders!A:I, 7,FALSE)</f>
        <v>46</v>
      </c>
      <c r="V1129" s="7" t="str">
        <f>VLOOKUP(K1129, orders!A:I, 8,FALSE)</f>
        <v>Australian Capital Territory</v>
      </c>
      <c r="W1129" s="5">
        <f>VLOOKUP(P1129, customers!A:D, 1, FALSE)</f>
        <v>256</v>
      </c>
      <c r="X1129" s="7" t="str">
        <f>VLOOKUP(P1129, customers!A:D, 2, FALSE)</f>
        <v>Dulcia Gawthorpe</v>
      </c>
      <c r="Y1129" s="7"/>
    </row>
    <row r="1130" spans="1:25">
      <c r="A1130" s="2">
        <v>1128</v>
      </c>
      <c r="B1130" s="2" t="s">
        <v>3898</v>
      </c>
      <c r="C1130" s="2" t="s">
        <v>4187</v>
      </c>
      <c r="D1130" s="2" t="s">
        <v>3030</v>
      </c>
      <c r="E1130" s="2" t="s">
        <v>3034</v>
      </c>
      <c r="F1130" s="2">
        <v>106</v>
      </c>
      <c r="G1130" s="2">
        <v>78</v>
      </c>
      <c r="H1130" s="2" t="s">
        <v>4196</v>
      </c>
      <c r="I1130" s="6">
        <f>VLOOKUP(A1130, sales!A:F, 6,FALSE)</f>
        <v>297</v>
      </c>
      <c r="J1130" s="7">
        <f>VLOOKUP(A1130, sales!A:F, 1,FALSE)</f>
        <v>1128</v>
      </c>
      <c r="K1130" s="7">
        <f>VLOOKUP(A1130, sales!A:F, 2,FALSE)</f>
        <v>232</v>
      </c>
      <c r="L1130" s="7">
        <f>VLOOKUP(A1130, sales!A:F, 3,FALSE)</f>
        <v>1182</v>
      </c>
      <c r="M1130" s="7">
        <f>VLOOKUP(A1130, sales!A:F, 4,FALSE)</f>
        <v>99</v>
      </c>
      <c r="N1130" s="7">
        <f>VLOOKUP(A1130, sales!A:F, 5,FALSE)</f>
        <v>3</v>
      </c>
      <c r="O1130" s="5">
        <f>VLOOKUP(K1130, orders!A:I, 1,FALSE)</f>
        <v>232</v>
      </c>
      <c r="P1130" s="7">
        <f>VLOOKUP(K1130, orders!A:I, 2,FALSE)</f>
        <v>256</v>
      </c>
      <c r="Q1130" s="7">
        <f>VLOOKUP(K1130, orders!A:I, 3,FALSE)</f>
        <v>44567</v>
      </c>
      <c r="R1130" s="10">
        <f>VLOOKUP(K1130, orders!A:I, 4,FALSE)</f>
        <v>44318</v>
      </c>
      <c r="S1130" s="11">
        <f>VLOOKUP(K1130, orders!A:I, 5,FALSE)</f>
        <v>44332</v>
      </c>
      <c r="T1130" s="7" t="str">
        <f>VLOOKUP(K1130, orders!A:I, 6,FALSE)</f>
        <v>Bigender</v>
      </c>
      <c r="U1130" s="7">
        <f>VLOOKUP(K1130, orders!A:I, 7,FALSE)</f>
        <v>46</v>
      </c>
      <c r="V1130" s="7" t="str">
        <f>VLOOKUP(K1130, orders!A:I, 8,FALSE)</f>
        <v>Australian Capital Territory</v>
      </c>
      <c r="W1130" s="5">
        <f>VLOOKUP(P1130, customers!A:D, 1, FALSE)</f>
        <v>256</v>
      </c>
      <c r="X1130" s="7" t="str">
        <f>VLOOKUP(P1130, customers!A:D, 2, FALSE)</f>
        <v>Dulcia Gawthorpe</v>
      </c>
      <c r="Y1130" s="7"/>
    </row>
    <row r="1131" spans="1:25">
      <c r="A1131" s="2">
        <v>1129</v>
      </c>
      <c r="B1131" s="2" t="s">
        <v>3898</v>
      </c>
      <c r="C1131" s="2" t="s">
        <v>4187</v>
      </c>
      <c r="D1131" s="2" t="s">
        <v>3032</v>
      </c>
      <c r="E1131" s="2" t="s">
        <v>3034</v>
      </c>
      <c r="F1131" s="2">
        <v>106</v>
      </c>
      <c r="G1131" s="2">
        <v>61</v>
      </c>
      <c r="H1131" s="2" t="s">
        <v>4197</v>
      </c>
      <c r="I1131" s="6">
        <f>VLOOKUP(A1131, sales!A:F, 6,FALSE)</f>
        <v>318</v>
      </c>
      <c r="J1131" s="7">
        <f>VLOOKUP(A1131, sales!A:F, 1,FALSE)</f>
        <v>1129</v>
      </c>
      <c r="K1131" s="7">
        <f>VLOOKUP(A1131, sales!A:F, 2,FALSE)</f>
        <v>233</v>
      </c>
      <c r="L1131" s="7">
        <f>VLOOKUP(A1131, sales!A:F, 3,FALSE)</f>
        <v>218</v>
      </c>
      <c r="M1131" s="7">
        <f>VLOOKUP(A1131, sales!A:F, 4,FALSE)</f>
        <v>106</v>
      </c>
      <c r="N1131" s="7">
        <f>VLOOKUP(A1131, sales!A:F, 5,FALSE)</f>
        <v>3</v>
      </c>
      <c r="O1131" s="5">
        <f>VLOOKUP(K1131, orders!A:I, 1,FALSE)</f>
        <v>233</v>
      </c>
      <c r="P1131" s="7">
        <f>VLOOKUP(K1131, orders!A:I, 2,FALSE)</f>
        <v>996</v>
      </c>
      <c r="Q1131" s="7">
        <f>VLOOKUP(K1131, orders!A:I, 3,FALSE)</f>
        <v>29939</v>
      </c>
      <c r="R1131" s="10">
        <f>VLOOKUP(K1131, orders!A:I, 4,FALSE)</f>
        <v>44442</v>
      </c>
      <c r="S1131" s="11">
        <f>VLOOKUP(K1131, orders!A:I, 5,FALSE)</f>
        <v>44458</v>
      </c>
      <c r="T1131" s="7" t="str">
        <f>VLOOKUP(K1131, orders!A:I, 6,FALSE)</f>
        <v>Agender</v>
      </c>
      <c r="U1131" s="7">
        <f>VLOOKUP(K1131, orders!A:I, 7,FALSE)</f>
        <v>59</v>
      </c>
      <c r="V1131" s="7" t="str">
        <f>VLOOKUP(K1131, orders!A:I, 8,FALSE)</f>
        <v>Tasmania</v>
      </c>
      <c r="W1131" s="5">
        <f>VLOOKUP(P1131, customers!A:D, 1, FALSE)</f>
        <v>996</v>
      </c>
      <c r="X1131" s="7" t="str">
        <f>VLOOKUP(P1131, customers!A:D, 2, FALSE)</f>
        <v>Elvira Sarfati</v>
      </c>
      <c r="Y1131" s="7"/>
    </row>
    <row r="1132" spans="1:25">
      <c r="A1132" s="2">
        <v>1130</v>
      </c>
      <c r="B1132" s="2" t="s">
        <v>3898</v>
      </c>
      <c r="C1132" s="2" t="s">
        <v>4187</v>
      </c>
      <c r="D1132" s="2" t="s">
        <v>3023</v>
      </c>
      <c r="E1132" s="2" t="s">
        <v>3040</v>
      </c>
      <c r="F1132" s="2">
        <v>106</v>
      </c>
      <c r="G1132" s="2">
        <v>68</v>
      </c>
      <c r="H1132" s="2" t="s">
        <v>4198</v>
      </c>
      <c r="I1132" s="6">
        <f>VLOOKUP(A1132, sales!A:F, 6,FALSE)</f>
        <v>210</v>
      </c>
      <c r="J1132" s="7">
        <f>VLOOKUP(A1132, sales!A:F, 1,FALSE)</f>
        <v>1130</v>
      </c>
      <c r="K1132" s="7">
        <f>VLOOKUP(A1132, sales!A:F, 2,FALSE)</f>
        <v>233</v>
      </c>
      <c r="L1132" s="7">
        <f>VLOOKUP(A1132, sales!A:F, 3,FALSE)</f>
        <v>1191</v>
      </c>
      <c r="M1132" s="7">
        <f>VLOOKUP(A1132, sales!A:F, 4,FALSE)</f>
        <v>105</v>
      </c>
      <c r="N1132" s="7">
        <f>VLOOKUP(A1132, sales!A:F, 5,FALSE)</f>
        <v>2</v>
      </c>
      <c r="O1132" s="5">
        <f>VLOOKUP(K1132, orders!A:I, 1,FALSE)</f>
        <v>233</v>
      </c>
      <c r="P1132" s="7">
        <f>VLOOKUP(K1132, orders!A:I, 2,FALSE)</f>
        <v>996</v>
      </c>
      <c r="Q1132" s="7">
        <f>VLOOKUP(K1132, orders!A:I, 3,FALSE)</f>
        <v>29939</v>
      </c>
      <c r="R1132" s="10">
        <f>VLOOKUP(K1132, orders!A:I, 4,FALSE)</f>
        <v>44442</v>
      </c>
      <c r="S1132" s="11">
        <f>VLOOKUP(K1132, orders!A:I, 5,FALSE)</f>
        <v>44458</v>
      </c>
      <c r="T1132" s="7" t="str">
        <f>VLOOKUP(K1132, orders!A:I, 6,FALSE)</f>
        <v>Agender</v>
      </c>
      <c r="U1132" s="7">
        <f>VLOOKUP(K1132, orders!A:I, 7,FALSE)</f>
        <v>59</v>
      </c>
      <c r="V1132" s="7" t="str">
        <f>VLOOKUP(K1132, orders!A:I, 8,FALSE)</f>
        <v>Tasmania</v>
      </c>
      <c r="W1132" s="5">
        <f>VLOOKUP(P1132, customers!A:D, 1, FALSE)</f>
        <v>996</v>
      </c>
      <c r="X1132" s="7" t="str">
        <f>VLOOKUP(P1132, customers!A:D, 2, FALSE)</f>
        <v>Elvira Sarfati</v>
      </c>
      <c r="Y1132" s="7"/>
    </row>
    <row r="1133" spans="1:25">
      <c r="A1133" s="2">
        <v>1131</v>
      </c>
      <c r="B1133" s="2" t="s">
        <v>3898</v>
      </c>
      <c r="C1133" s="2" t="s">
        <v>4187</v>
      </c>
      <c r="D1133" s="2" t="s">
        <v>3026</v>
      </c>
      <c r="E1133" s="2" t="s">
        <v>3040</v>
      </c>
      <c r="F1133" s="2">
        <v>106</v>
      </c>
      <c r="G1133" s="2">
        <v>48</v>
      </c>
      <c r="H1133" s="2" t="s">
        <v>4199</v>
      </c>
      <c r="I1133" s="6">
        <f>VLOOKUP(A1133, sales!A:F, 6,FALSE)</f>
        <v>94</v>
      </c>
      <c r="J1133" s="7">
        <f>VLOOKUP(A1133, sales!A:F, 1,FALSE)</f>
        <v>1131</v>
      </c>
      <c r="K1133" s="7">
        <f>VLOOKUP(A1133, sales!A:F, 2,FALSE)</f>
        <v>233</v>
      </c>
      <c r="L1133" s="7">
        <f>VLOOKUP(A1133, sales!A:F, 3,FALSE)</f>
        <v>886</v>
      </c>
      <c r="M1133" s="7">
        <f>VLOOKUP(A1133, sales!A:F, 4,FALSE)</f>
        <v>94</v>
      </c>
      <c r="N1133" s="7">
        <f>VLOOKUP(A1133, sales!A:F, 5,FALSE)</f>
        <v>1</v>
      </c>
      <c r="O1133" s="5">
        <f>VLOOKUP(K1133, orders!A:I, 1,FALSE)</f>
        <v>233</v>
      </c>
      <c r="P1133" s="7">
        <f>VLOOKUP(K1133, orders!A:I, 2,FALSE)</f>
        <v>996</v>
      </c>
      <c r="Q1133" s="7">
        <f>VLOOKUP(K1133, orders!A:I, 3,FALSE)</f>
        <v>29939</v>
      </c>
      <c r="R1133" s="10">
        <f>VLOOKUP(K1133, orders!A:I, 4,FALSE)</f>
        <v>44442</v>
      </c>
      <c r="S1133" s="11">
        <f>VLOOKUP(K1133, orders!A:I, 5,FALSE)</f>
        <v>44458</v>
      </c>
      <c r="T1133" s="7" t="str">
        <f>VLOOKUP(K1133, orders!A:I, 6,FALSE)</f>
        <v>Agender</v>
      </c>
      <c r="U1133" s="7">
        <f>VLOOKUP(K1133, orders!A:I, 7,FALSE)</f>
        <v>59</v>
      </c>
      <c r="V1133" s="7" t="str">
        <f>VLOOKUP(K1133, orders!A:I, 8,FALSE)</f>
        <v>Tasmania</v>
      </c>
      <c r="W1133" s="5">
        <f>VLOOKUP(P1133, customers!A:D, 1, FALSE)</f>
        <v>996</v>
      </c>
      <c r="X1133" s="7" t="str">
        <f>VLOOKUP(P1133, customers!A:D, 2, FALSE)</f>
        <v>Elvira Sarfati</v>
      </c>
      <c r="Y1133" s="7"/>
    </row>
    <row r="1134" spans="1:25">
      <c r="A1134" s="2">
        <v>1132</v>
      </c>
      <c r="B1134" s="2" t="s">
        <v>3898</v>
      </c>
      <c r="C1134" s="2" t="s">
        <v>4187</v>
      </c>
      <c r="D1134" s="2" t="s">
        <v>3028</v>
      </c>
      <c r="E1134" s="2" t="s">
        <v>3040</v>
      </c>
      <c r="F1134" s="2">
        <v>106</v>
      </c>
      <c r="G1134" s="2">
        <v>72</v>
      </c>
      <c r="H1134" s="2" t="s">
        <v>4200</v>
      </c>
      <c r="I1134" s="6">
        <f>VLOOKUP(A1134, sales!A:F, 6,FALSE)</f>
        <v>357</v>
      </c>
      <c r="J1134" s="7">
        <f>VLOOKUP(A1134, sales!A:F, 1,FALSE)</f>
        <v>1132</v>
      </c>
      <c r="K1134" s="7">
        <f>VLOOKUP(A1134, sales!A:F, 2,FALSE)</f>
        <v>233</v>
      </c>
      <c r="L1134" s="7">
        <f>VLOOKUP(A1134, sales!A:F, 3,FALSE)</f>
        <v>701</v>
      </c>
      <c r="M1134" s="7">
        <f>VLOOKUP(A1134, sales!A:F, 4,FALSE)</f>
        <v>119</v>
      </c>
      <c r="N1134" s="7">
        <f>VLOOKUP(A1134, sales!A:F, 5,FALSE)</f>
        <v>3</v>
      </c>
      <c r="O1134" s="5">
        <f>VLOOKUP(K1134, orders!A:I, 1,FALSE)</f>
        <v>233</v>
      </c>
      <c r="P1134" s="7">
        <f>VLOOKUP(K1134, orders!A:I, 2,FALSE)</f>
        <v>996</v>
      </c>
      <c r="Q1134" s="7">
        <f>VLOOKUP(K1134, orders!A:I, 3,FALSE)</f>
        <v>29939</v>
      </c>
      <c r="R1134" s="10">
        <f>VLOOKUP(K1134, orders!A:I, 4,FALSE)</f>
        <v>44442</v>
      </c>
      <c r="S1134" s="11">
        <f>VLOOKUP(K1134, orders!A:I, 5,FALSE)</f>
        <v>44458</v>
      </c>
      <c r="T1134" s="7" t="str">
        <f>VLOOKUP(K1134, orders!A:I, 6,FALSE)</f>
        <v>Agender</v>
      </c>
      <c r="U1134" s="7">
        <f>VLOOKUP(K1134, orders!A:I, 7,FALSE)</f>
        <v>59</v>
      </c>
      <c r="V1134" s="7" t="str">
        <f>VLOOKUP(K1134, orders!A:I, 8,FALSE)</f>
        <v>Tasmania</v>
      </c>
      <c r="W1134" s="5">
        <f>VLOOKUP(P1134, customers!A:D, 1, FALSE)</f>
        <v>996</v>
      </c>
      <c r="X1134" s="7" t="str">
        <f>VLOOKUP(P1134, customers!A:D, 2, FALSE)</f>
        <v>Elvira Sarfati</v>
      </c>
      <c r="Y1134" s="7"/>
    </row>
    <row r="1135" spans="1:25">
      <c r="A1135" s="2">
        <v>1133</v>
      </c>
      <c r="B1135" s="2" t="s">
        <v>3898</v>
      </c>
      <c r="C1135" s="2" t="s">
        <v>4187</v>
      </c>
      <c r="D1135" s="2" t="s">
        <v>3030</v>
      </c>
      <c r="E1135" s="2" t="s">
        <v>3040</v>
      </c>
      <c r="F1135" s="2">
        <v>106</v>
      </c>
      <c r="G1135" s="2">
        <v>71</v>
      </c>
      <c r="H1135" s="2" t="s">
        <v>4201</v>
      </c>
      <c r="I1135" s="6">
        <f>VLOOKUP(A1135, sales!A:F, 6,FALSE)</f>
        <v>288</v>
      </c>
      <c r="J1135" s="7">
        <f>VLOOKUP(A1135, sales!A:F, 1,FALSE)</f>
        <v>1133</v>
      </c>
      <c r="K1135" s="7">
        <f>VLOOKUP(A1135, sales!A:F, 2,FALSE)</f>
        <v>234</v>
      </c>
      <c r="L1135" s="7">
        <f>VLOOKUP(A1135, sales!A:F, 3,FALSE)</f>
        <v>941</v>
      </c>
      <c r="M1135" s="7">
        <f>VLOOKUP(A1135, sales!A:F, 4,FALSE)</f>
        <v>96</v>
      </c>
      <c r="N1135" s="7">
        <f>VLOOKUP(A1135, sales!A:F, 5,FALSE)</f>
        <v>3</v>
      </c>
      <c r="O1135" s="5">
        <f>VLOOKUP(K1135, orders!A:I, 1,FALSE)</f>
        <v>234</v>
      </c>
      <c r="P1135" s="7">
        <f>VLOOKUP(K1135, orders!A:I, 2,FALSE)</f>
        <v>133</v>
      </c>
      <c r="Q1135" s="7">
        <f>VLOOKUP(K1135, orders!A:I, 3,FALSE)</f>
        <v>26314</v>
      </c>
      <c r="R1135" s="10">
        <f>VLOOKUP(K1135, orders!A:I, 4,FALSE)</f>
        <v>44457</v>
      </c>
      <c r="S1135" s="11">
        <f>VLOOKUP(K1135, orders!A:I, 5,FALSE)</f>
        <v>44479</v>
      </c>
      <c r="T1135" s="7" t="str">
        <f>VLOOKUP(K1135, orders!A:I, 6,FALSE)</f>
        <v>Bigender</v>
      </c>
      <c r="U1135" s="7">
        <f>VLOOKUP(K1135, orders!A:I, 7,FALSE)</f>
        <v>49</v>
      </c>
      <c r="V1135" s="7" t="str">
        <f>VLOOKUP(K1135, orders!A:I, 8,FALSE)</f>
        <v>Tasmania</v>
      </c>
      <c r="W1135" s="5">
        <f>VLOOKUP(P1135, customers!A:D, 1, FALSE)</f>
        <v>133</v>
      </c>
      <c r="X1135" s="7" t="str">
        <f>VLOOKUP(P1135, customers!A:D, 2, FALSE)</f>
        <v>Bette-ann Harteley</v>
      </c>
      <c r="Y1135" s="7"/>
    </row>
    <row r="1136" spans="1:25">
      <c r="A1136" s="2">
        <v>1134</v>
      </c>
      <c r="B1136" s="2" t="s">
        <v>3898</v>
      </c>
      <c r="C1136" s="2" t="s">
        <v>4187</v>
      </c>
      <c r="D1136" s="2" t="s">
        <v>3032</v>
      </c>
      <c r="E1136" s="2" t="s">
        <v>3040</v>
      </c>
      <c r="F1136" s="2">
        <v>106</v>
      </c>
      <c r="G1136" s="2">
        <v>52</v>
      </c>
      <c r="H1136" s="2" t="s">
        <v>4202</v>
      </c>
      <c r="I1136" s="6">
        <f>VLOOKUP(A1136, sales!A:F, 6,FALSE)</f>
        <v>318</v>
      </c>
      <c r="J1136" s="7">
        <f>VLOOKUP(A1136, sales!A:F, 1,FALSE)</f>
        <v>1134</v>
      </c>
      <c r="K1136" s="7">
        <f>VLOOKUP(A1136, sales!A:F, 2,FALSE)</f>
        <v>234</v>
      </c>
      <c r="L1136" s="7">
        <f>VLOOKUP(A1136, sales!A:F, 3,FALSE)</f>
        <v>244</v>
      </c>
      <c r="M1136" s="7">
        <f>VLOOKUP(A1136, sales!A:F, 4,FALSE)</f>
        <v>106</v>
      </c>
      <c r="N1136" s="7">
        <f>VLOOKUP(A1136, sales!A:F, 5,FALSE)</f>
        <v>3</v>
      </c>
      <c r="O1136" s="5">
        <f>VLOOKUP(K1136, orders!A:I, 1,FALSE)</f>
        <v>234</v>
      </c>
      <c r="P1136" s="7">
        <f>VLOOKUP(K1136, orders!A:I, 2,FALSE)</f>
        <v>133</v>
      </c>
      <c r="Q1136" s="7">
        <f>VLOOKUP(K1136, orders!A:I, 3,FALSE)</f>
        <v>26314</v>
      </c>
      <c r="R1136" s="10">
        <f>VLOOKUP(K1136, orders!A:I, 4,FALSE)</f>
        <v>44457</v>
      </c>
      <c r="S1136" s="11">
        <f>VLOOKUP(K1136, orders!A:I, 5,FALSE)</f>
        <v>44479</v>
      </c>
      <c r="T1136" s="7" t="str">
        <f>VLOOKUP(K1136, orders!A:I, 6,FALSE)</f>
        <v>Bigender</v>
      </c>
      <c r="U1136" s="7">
        <f>VLOOKUP(K1136, orders!A:I, 7,FALSE)</f>
        <v>49</v>
      </c>
      <c r="V1136" s="7" t="str">
        <f>VLOOKUP(K1136, orders!A:I, 8,FALSE)</f>
        <v>Tasmania</v>
      </c>
      <c r="W1136" s="5">
        <f>VLOOKUP(P1136, customers!A:D, 1, FALSE)</f>
        <v>133</v>
      </c>
      <c r="X1136" s="7" t="str">
        <f>VLOOKUP(P1136, customers!A:D, 2, FALSE)</f>
        <v>Bette-ann Harteley</v>
      </c>
      <c r="Y1136" s="7"/>
    </row>
    <row r="1137" spans="1:25">
      <c r="A1137" s="2">
        <v>1135</v>
      </c>
      <c r="B1137" s="2" t="s">
        <v>3898</v>
      </c>
      <c r="C1137" s="2" t="s">
        <v>4187</v>
      </c>
      <c r="D1137" s="2" t="s">
        <v>3023</v>
      </c>
      <c r="E1137" s="2" t="s">
        <v>3046</v>
      </c>
      <c r="F1137" s="2">
        <v>106</v>
      </c>
      <c r="G1137" s="2">
        <v>63</v>
      </c>
      <c r="H1137" s="2" t="s">
        <v>4203</v>
      </c>
      <c r="I1137" s="6">
        <f>VLOOKUP(A1137, sales!A:F, 6,FALSE)</f>
        <v>91</v>
      </c>
      <c r="J1137" s="7">
        <f>VLOOKUP(A1137, sales!A:F, 1,FALSE)</f>
        <v>1135</v>
      </c>
      <c r="K1137" s="7">
        <f>VLOOKUP(A1137, sales!A:F, 2,FALSE)</f>
        <v>234</v>
      </c>
      <c r="L1137" s="7">
        <f>VLOOKUP(A1137, sales!A:F, 3,FALSE)</f>
        <v>174</v>
      </c>
      <c r="M1137" s="7">
        <f>VLOOKUP(A1137, sales!A:F, 4,FALSE)</f>
        <v>91</v>
      </c>
      <c r="N1137" s="7">
        <f>VLOOKUP(A1137, sales!A:F, 5,FALSE)</f>
        <v>1</v>
      </c>
      <c r="O1137" s="5">
        <f>VLOOKUP(K1137, orders!A:I, 1,FALSE)</f>
        <v>234</v>
      </c>
      <c r="P1137" s="7">
        <f>VLOOKUP(K1137, orders!A:I, 2,FALSE)</f>
        <v>133</v>
      </c>
      <c r="Q1137" s="7">
        <f>VLOOKUP(K1137, orders!A:I, 3,FALSE)</f>
        <v>26314</v>
      </c>
      <c r="R1137" s="10">
        <f>VLOOKUP(K1137, orders!A:I, 4,FALSE)</f>
        <v>44457</v>
      </c>
      <c r="S1137" s="11">
        <f>VLOOKUP(K1137, orders!A:I, 5,FALSE)</f>
        <v>44479</v>
      </c>
      <c r="T1137" s="7" t="str">
        <f>VLOOKUP(K1137, orders!A:I, 6,FALSE)</f>
        <v>Bigender</v>
      </c>
      <c r="U1137" s="7">
        <f>VLOOKUP(K1137, orders!A:I, 7,FALSE)</f>
        <v>49</v>
      </c>
      <c r="V1137" s="7" t="str">
        <f>VLOOKUP(K1137, orders!A:I, 8,FALSE)</f>
        <v>Tasmania</v>
      </c>
      <c r="W1137" s="5">
        <f>VLOOKUP(P1137, customers!A:D, 1, FALSE)</f>
        <v>133</v>
      </c>
      <c r="X1137" s="7" t="str">
        <f>VLOOKUP(P1137, customers!A:D, 2, FALSE)</f>
        <v>Bette-ann Harteley</v>
      </c>
      <c r="Y1137" s="7"/>
    </row>
    <row r="1138" spans="1:25">
      <c r="A1138" s="2">
        <v>1136</v>
      </c>
      <c r="B1138" s="2" t="s">
        <v>3898</v>
      </c>
      <c r="C1138" s="2" t="s">
        <v>4187</v>
      </c>
      <c r="D1138" s="2" t="s">
        <v>3026</v>
      </c>
      <c r="E1138" s="2" t="s">
        <v>3046</v>
      </c>
      <c r="F1138" s="2">
        <v>106</v>
      </c>
      <c r="G1138" s="2">
        <v>79</v>
      </c>
      <c r="H1138" s="2" t="s">
        <v>4204</v>
      </c>
      <c r="I1138" s="6">
        <f>VLOOKUP(A1138, sales!A:F, 6,FALSE)</f>
        <v>315</v>
      </c>
      <c r="J1138" s="7">
        <f>VLOOKUP(A1138, sales!A:F, 1,FALSE)</f>
        <v>1136</v>
      </c>
      <c r="K1138" s="7">
        <f>VLOOKUP(A1138, sales!A:F, 2,FALSE)</f>
        <v>235</v>
      </c>
      <c r="L1138" s="7">
        <f>VLOOKUP(A1138, sales!A:F, 3,FALSE)</f>
        <v>1213</v>
      </c>
      <c r="M1138" s="7">
        <f>VLOOKUP(A1138, sales!A:F, 4,FALSE)</f>
        <v>105</v>
      </c>
      <c r="N1138" s="7">
        <f>VLOOKUP(A1138, sales!A:F, 5,FALSE)</f>
        <v>3</v>
      </c>
      <c r="O1138" s="5">
        <f>VLOOKUP(K1138, orders!A:I, 1,FALSE)</f>
        <v>235</v>
      </c>
      <c r="P1138" s="7">
        <f>VLOOKUP(K1138, orders!A:I, 2,FALSE)</f>
        <v>767</v>
      </c>
      <c r="Q1138" s="7">
        <f>VLOOKUP(K1138, orders!A:I, 3,FALSE)</f>
        <v>23434</v>
      </c>
      <c r="R1138" s="10">
        <f>VLOOKUP(K1138, orders!A:I, 4,FALSE)</f>
        <v>44467</v>
      </c>
      <c r="S1138" s="11">
        <f>VLOOKUP(K1138, orders!A:I, 5,FALSE)</f>
        <v>44481</v>
      </c>
      <c r="T1138" s="7" t="str">
        <f>VLOOKUP(K1138, orders!A:I, 6,FALSE)</f>
        <v>Genderqueer</v>
      </c>
      <c r="U1138" s="7">
        <f>VLOOKUP(K1138, orders!A:I, 7,FALSE)</f>
        <v>37</v>
      </c>
      <c r="V1138" s="7" t="str">
        <f>VLOOKUP(K1138, orders!A:I, 8,FALSE)</f>
        <v>South Australia</v>
      </c>
      <c r="W1138" s="5">
        <f>VLOOKUP(P1138, customers!A:D, 1, FALSE)</f>
        <v>767</v>
      </c>
      <c r="X1138" s="7" t="str">
        <f>VLOOKUP(P1138, customers!A:D, 2, FALSE)</f>
        <v>Waylin Gasson</v>
      </c>
      <c r="Y1138" s="7"/>
    </row>
    <row r="1139" spans="1:25">
      <c r="A1139" s="2">
        <v>1137</v>
      </c>
      <c r="B1139" s="2" t="s">
        <v>3898</v>
      </c>
      <c r="C1139" s="2" t="s">
        <v>4187</v>
      </c>
      <c r="D1139" s="2" t="s">
        <v>3028</v>
      </c>
      <c r="E1139" s="2" t="s">
        <v>3046</v>
      </c>
      <c r="F1139" s="2">
        <v>106</v>
      </c>
      <c r="G1139" s="2">
        <v>78</v>
      </c>
      <c r="H1139" s="2" t="s">
        <v>4205</v>
      </c>
      <c r="I1139" s="6">
        <f>VLOOKUP(A1139, sales!A:F, 6,FALSE)</f>
        <v>273</v>
      </c>
      <c r="J1139" s="7">
        <f>VLOOKUP(A1139, sales!A:F, 1,FALSE)</f>
        <v>1137</v>
      </c>
      <c r="K1139" s="7">
        <f>VLOOKUP(A1139, sales!A:F, 2,FALSE)</f>
        <v>235</v>
      </c>
      <c r="L1139" s="7">
        <f>VLOOKUP(A1139, sales!A:F, 3,FALSE)</f>
        <v>140</v>
      </c>
      <c r="M1139" s="7">
        <f>VLOOKUP(A1139, sales!A:F, 4,FALSE)</f>
        <v>91</v>
      </c>
      <c r="N1139" s="7">
        <f>VLOOKUP(A1139, sales!A:F, 5,FALSE)</f>
        <v>3</v>
      </c>
      <c r="O1139" s="5">
        <f>VLOOKUP(K1139, orders!A:I, 1,FALSE)</f>
        <v>235</v>
      </c>
      <c r="P1139" s="7">
        <f>VLOOKUP(K1139, orders!A:I, 2,FALSE)</f>
        <v>767</v>
      </c>
      <c r="Q1139" s="7">
        <f>VLOOKUP(K1139, orders!A:I, 3,FALSE)</f>
        <v>23434</v>
      </c>
      <c r="R1139" s="10">
        <f>VLOOKUP(K1139, orders!A:I, 4,FALSE)</f>
        <v>44467</v>
      </c>
      <c r="S1139" s="11">
        <f>VLOOKUP(K1139, orders!A:I, 5,FALSE)</f>
        <v>44481</v>
      </c>
      <c r="T1139" s="7" t="str">
        <f>VLOOKUP(K1139, orders!A:I, 6,FALSE)</f>
        <v>Genderqueer</v>
      </c>
      <c r="U1139" s="7">
        <f>VLOOKUP(K1139, orders!A:I, 7,FALSE)</f>
        <v>37</v>
      </c>
      <c r="V1139" s="7" t="str">
        <f>VLOOKUP(K1139, orders!A:I, 8,FALSE)</f>
        <v>South Australia</v>
      </c>
      <c r="W1139" s="5">
        <f>VLOOKUP(P1139, customers!A:D, 1, FALSE)</f>
        <v>767</v>
      </c>
      <c r="X1139" s="7" t="str">
        <f>VLOOKUP(P1139, customers!A:D, 2, FALSE)</f>
        <v>Waylin Gasson</v>
      </c>
      <c r="Y1139" s="7"/>
    </row>
    <row r="1140" spans="1:25">
      <c r="A1140" s="2">
        <v>1138</v>
      </c>
      <c r="B1140" s="2" t="s">
        <v>3898</v>
      </c>
      <c r="C1140" s="2" t="s">
        <v>4187</v>
      </c>
      <c r="D1140" s="2" t="s">
        <v>3030</v>
      </c>
      <c r="E1140" s="2" t="s">
        <v>3046</v>
      </c>
      <c r="F1140" s="2">
        <v>106</v>
      </c>
      <c r="G1140" s="2">
        <v>42</v>
      </c>
      <c r="H1140" s="2" t="s">
        <v>4206</v>
      </c>
      <c r="I1140" s="6">
        <f>VLOOKUP(A1140, sales!A:F, 6,FALSE)</f>
        <v>236</v>
      </c>
      <c r="J1140" s="7">
        <f>VLOOKUP(A1140, sales!A:F, 1,FALSE)</f>
        <v>1138</v>
      </c>
      <c r="K1140" s="7">
        <f>VLOOKUP(A1140, sales!A:F, 2,FALSE)</f>
        <v>235</v>
      </c>
      <c r="L1140" s="7">
        <f>VLOOKUP(A1140, sales!A:F, 3,FALSE)</f>
        <v>78</v>
      </c>
      <c r="M1140" s="7">
        <f>VLOOKUP(A1140, sales!A:F, 4,FALSE)</f>
        <v>118</v>
      </c>
      <c r="N1140" s="7">
        <f>VLOOKUP(A1140, sales!A:F, 5,FALSE)</f>
        <v>2</v>
      </c>
      <c r="O1140" s="5">
        <f>VLOOKUP(K1140, orders!A:I, 1,FALSE)</f>
        <v>235</v>
      </c>
      <c r="P1140" s="7">
        <f>VLOOKUP(K1140, orders!A:I, 2,FALSE)</f>
        <v>767</v>
      </c>
      <c r="Q1140" s="7">
        <f>VLOOKUP(K1140, orders!A:I, 3,FALSE)</f>
        <v>23434</v>
      </c>
      <c r="R1140" s="10">
        <f>VLOOKUP(K1140, orders!A:I, 4,FALSE)</f>
        <v>44467</v>
      </c>
      <c r="S1140" s="11">
        <f>VLOOKUP(K1140, orders!A:I, 5,FALSE)</f>
        <v>44481</v>
      </c>
      <c r="T1140" s="7" t="str">
        <f>VLOOKUP(K1140, orders!A:I, 6,FALSE)</f>
        <v>Genderqueer</v>
      </c>
      <c r="U1140" s="7">
        <f>VLOOKUP(K1140, orders!A:I, 7,FALSE)</f>
        <v>37</v>
      </c>
      <c r="V1140" s="7" t="str">
        <f>VLOOKUP(K1140, orders!A:I, 8,FALSE)</f>
        <v>South Australia</v>
      </c>
      <c r="W1140" s="5">
        <f>VLOOKUP(P1140, customers!A:D, 1, FALSE)</f>
        <v>767</v>
      </c>
      <c r="X1140" s="7" t="str">
        <f>VLOOKUP(P1140, customers!A:D, 2, FALSE)</f>
        <v>Waylin Gasson</v>
      </c>
      <c r="Y1140" s="7"/>
    </row>
    <row r="1141" spans="1:25">
      <c r="A1141" s="2">
        <v>1139</v>
      </c>
      <c r="B1141" s="2" t="s">
        <v>3898</v>
      </c>
      <c r="C1141" s="2" t="s">
        <v>4187</v>
      </c>
      <c r="D1141" s="2" t="s">
        <v>3032</v>
      </c>
      <c r="E1141" s="2" t="s">
        <v>3046</v>
      </c>
      <c r="F1141" s="2">
        <v>106</v>
      </c>
      <c r="G1141" s="2">
        <v>65</v>
      </c>
      <c r="H1141" s="2" t="s">
        <v>4207</v>
      </c>
      <c r="I1141" s="6">
        <f>VLOOKUP(A1141, sales!A:F, 6,FALSE)</f>
        <v>194</v>
      </c>
      <c r="J1141" s="7">
        <f>VLOOKUP(A1141, sales!A:F, 1,FALSE)</f>
        <v>1139</v>
      </c>
      <c r="K1141" s="7">
        <f>VLOOKUP(A1141, sales!A:F, 2,FALSE)</f>
        <v>235</v>
      </c>
      <c r="L1141" s="7">
        <f>VLOOKUP(A1141, sales!A:F, 3,FALSE)</f>
        <v>950</v>
      </c>
      <c r="M1141" s="7">
        <f>VLOOKUP(A1141, sales!A:F, 4,FALSE)</f>
        <v>97</v>
      </c>
      <c r="N1141" s="7">
        <f>VLOOKUP(A1141, sales!A:F, 5,FALSE)</f>
        <v>2</v>
      </c>
      <c r="O1141" s="5">
        <f>VLOOKUP(K1141, orders!A:I, 1,FALSE)</f>
        <v>235</v>
      </c>
      <c r="P1141" s="7">
        <f>VLOOKUP(K1141, orders!A:I, 2,FALSE)</f>
        <v>767</v>
      </c>
      <c r="Q1141" s="7">
        <f>VLOOKUP(K1141, orders!A:I, 3,FALSE)</f>
        <v>23434</v>
      </c>
      <c r="R1141" s="10">
        <f>VLOOKUP(K1141, orders!A:I, 4,FALSE)</f>
        <v>44467</v>
      </c>
      <c r="S1141" s="11">
        <f>VLOOKUP(K1141, orders!A:I, 5,FALSE)</f>
        <v>44481</v>
      </c>
      <c r="T1141" s="7" t="str">
        <f>VLOOKUP(K1141, orders!A:I, 6,FALSE)</f>
        <v>Genderqueer</v>
      </c>
      <c r="U1141" s="7">
        <f>VLOOKUP(K1141, orders!A:I, 7,FALSE)</f>
        <v>37</v>
      </c>
      <c r="V1141" s="7" t="str">
        <f>VLOOKUP(K1141, orders!A:I, 8,FALSE)</f>
        <v>South Australia</v>
      </c>
      <c r="W1141" s="5">
        <f>VLOOKUP(P1141, customers!A:D, 1, FALSE)</f>
        <v>767</v>
      </c>
      <c r="X1141" s="7" t="str">
        <f>VLOOKUP(P1141, customers!A:D, 2, FALSE)</f>
        <v>Waylin Gasson</v>
      </c>
      <c r="Y1141" s="7"/>
    </row>
    <row r="1142" spans="1:25">
      <c r="A1142" s="2">
        <v>1140</v>
      </c>
      <c r="B1142" s="2" t="s">
        <v>3898</v>
      </c>
      <c r="C1142" s="2" t="s">
        <v>4187</v>
      </c>
      <c r="D1142" s="2" t="s">
        <v>3023</v>
      </c>
      <c r="E1142" s="2" t="s">
        <v>3052</v>
      </c>
      <c r="F1142" s="2">
        <v>106</v>
      </c>
      <c r="G1142" s="2">
        <v>73</v>
      </c>
      <c r="H1142" s="2" t="s">
        <v>4208</v>
      </c>
      <c r="I1142" s="6">
        <f>VLOOKUP(A1142, sales!A:F, 6,FALSE)</f>
        <v>273</v>
      </c>
      <c r="J1142" s="7">
        <f>VLOOKUP(A1142, sales!A:F, 1,FALSE)</f>
        <v>1140</v>
      </c>
      <c r="K1142" s="7">
        <f>VLOOKUP(A1142, sales!A:F, 2,FALSE)</f>
        <v>235</v>
      </c>
      <c r="L1142" s="7">
        <f>VLOOKUP(A1142, sales!A:F, 3,FALSE)</f>
        <v>801</v>
      </c>
      <c r="M1142" s="7">
        <f>VLOOKUP(A1142, sales!A:F, 4,FALSE)</f>
        <v>91</v>
      </c>
      <c r="N1142" s="7">
        <f>VLOOKUP(A1142, sales!A:F, 5,FALSE)</f>
        <v>3</v>
      </c>
      <c r="O1142" s="5">
        <f>VLOOKUP(K1142, orders!A:I, 1,FALSE)</f>
        <v>235</v>
      </c>
      <c r="P1142" s="7">
        <f>VLOOKUP(K1142, orders!A:I, 2,FALSE)</f>
        <v>767</v>
      </c>
      <c r="Q1142" s="7">
        <f>VLOOKUP(K1142, orders!A:I, 3,FALSE)</f>
        <v>23434</v>
      </c>
      <c r="R1142" s="10">
        <f>VLOOKUP(K1142, orders!A:I, 4,FALSE)</f>
        <v>44467</v>
      </c>
      <c r="S1142" s="11">
        <f>VLOOKUP(K1142, orders!A:I, 5,FALSE)</f>
        <v>44481</v>
      </c>
      <c r="T1142" s="7" t="str">
        <f>VLOOKUP(K1142, orders!A:I, 6,FALSE)</f>
        <v>Genderqueer</v>
      </c>
      <c r="U1142" s="7">
        <f>VLOOKUP(K1142, orders!A:I, 7,FALSE)</f>
        <v>37</v>
      </c>
      <c r="V1142" s="7" t="str">
        <f>VLOOKUP(K1142, orders!A:I, 8,FALSE)</f>
        <v>South Australia</v>
      </c>
      <c r="W1142" s="5">
        <f>VLOOKUP(P1142, customers!A:D, 1, FALSE)</f>
        <v>767</v>
      </c>
      <c r="X1142" s="7" t="str">
        <f>VLOOKUP(P1142, customers!A:D, 2, FALSE)</f>
        <v>Waylin Gasson</v>
      </c>
      <c r="Y1142" s="7"/>
    </row>
    <row r="1143" spans="1:25">
      <c r="A1143" s="2">
        <v>1141</v>
      </c>
      <c r="B1143" s="2" t="s">
        <v>3898</v>
      </c>
      <c r="C1143" s="2" t="s">
        <v>4187</v>
      </c>
      <c r="D1143" s="2" t="s">
        <v>3026</v>
      </c>
      <c r="E1143" s="2" t="s">
        <v>3052</v>
      </c>
      <c r="F1143" s="2">
        <v>106</v>
      </c>
      <c r="G1143" s="2">
        <v>63</v>
      </c>
      <c r="H1143" s="2" t="s">
        <v>4209</v>
      </c>
      <c r="I1143" s="6">
        <f>VLOOKUP(A1143, sales!A:F, 6,FALSE)</f>
        <v>192</v>
      </c>
      <c r="J1143" s="7">
        <f>VLOOKUP(A1143, sales!A:F, 1,FALSE)</f>
        <v>1141</v>
      </c>
      <c r="K1143" s="7">
        <f>VLOOKUP(A1143, sales!A:F, 2,FALSE)</f>
        <v>236</v>
      </c>
      <c r="L1143" s="7">
        <f>VLOOKUP(A1143, sales!A:F, 3,FALSE)</f>
        <v>17</v>
      </c>
      <c r="M1143" s="7">
        <f>VLOOKUP(A1143, sales!A:F, 4,FALSE)</f>
        <v>96</v>
      </c>
      <c r="N1143" s="7">
        <f>VLOOKUP(A1143, sales!A:F, 5,FALSE)</f>
        <v>2</v>
      </c>
      <c r="O1143" s="5">
        <f>VLOOKUP(K1143, orders!A:I, 1,FALSE)</f>
        <v>236</v>
      </c>
      <c r="P1143" s="7">
        <f>VLOOKUP(K1143, orders!A:I, 2,FALSE)</f>
        <v>228</v>
      </c>
      <c r="Q1143" s="7">
        <f>VLOOKUP(K1143, orders!A:I, 3,FALSE)</f>
        <v>49109</v>
      </c>
      <c r="R1143" s="10">
        <f>VLOOKUP(K1143, orders!A:I, 4,FALSE)</f>
        <v>44392</v>
      </c>
      <c r="S1143" s="11">
        <f>VLOOKUP(K1143, orders!A:I, 5,FALSE)</f>
        <v>44416</v>
      </c>
      <c r="T1143" s="7" t="str">
        <f>VLOOKUP(K1143, orders!A:I, 6,FALSE)</f>
        <v>Female</v>
      </c>
      <c r="U1143" s="7">
        <f>VLOOKUP(K1143, orders!A:I, 7,FALSE)</f>
        <v>40</v>
      </c>
      <c r="V1143" s="7" t="str">
        <f>VLOOKUP(K1143, orders!A:I, 8,FALSE)</f>
        <v>Northern Territory</v>
      </c>
      <c r="W1143" s="5">
        <f>VLOOKUP(P1143, customers!A:D, 1, FALSE)</f>
        <v>228</v>
      </c>
      <c r="X1143" s="7" t="str">
        <f>VLOOKUP(P1143, customers!A:D, 2, FALSE)</f>
        <v>Zaria Garken</v>
      </c>
      <c r="Y1143" s="7"/>
    </row>
    <row r="1144" spans="1:25">
      <c r="A1144" s="2">
        <v>1142</v>
      </c>
      <c r="B1144" s="2" t="s">
        <v>3898</v>
      </c>
      <c r="C1144" s="2" t="s">
        <v>4187</v>
      </c>
      <c r="D1144" s="2" t="s">
        <v>3028</v>
      </c>
      <c r="E1144" s="2" t="s">
        <v>3052</v>
      </c>
      <c r="F1144" s="2">
        <v>106</v>
      </c>
      <c r="G1144" s="2">
        <v>64</v>
      </c>
      <c r="H1144" s="2" t="s">
        <v>4210</v>
      </c>
      <c r="I1144" s="6">
        <f>VLOOKUP(A1144, sales!A:F, 6,FALSE)</f>
        <v>100</v>
      </c>
      <c r="J1144" s="7">
        <f>VLOOKUP(A1144, sales!A:F, 1,FALSE)</f>
        <v>1142</v>
      </c>
      <c r="K1144" s="7">
        <f>VLOOKUP(A1144, sales!A:F, 2,FALSE)</f>
        <v>236</v>
      </c>
      <c r="L1144" s="7">
        <f>VLOOKUP(A1144, sales!A:F, 3,FALSE)</f>
        <v>566</v>
      </c>
      <c r="M1144" s="7">
        <f>VLOOKUP(A1144, sales!A:F, 4,FALSE)</f>
        <v>100</v>
      </c>
      <c r="N1144" s="7">
        <f>VLOOKUP(A1144, sales!A:F, 5,FALSE)</f>
        <v>1</v>
      </c>
      <c r="O1144" s="5">
        <f>VLOOKUP(K1144, orders!A:I, 1,FALSE)</f>
        <v>236</v>
      </c>
      <c r="P1144" s="7">
        <f>VLOOKUP(K1144, orders!A:I, 2,FALSE)</f>
        <v>228</v>
      </c>
      <c r="Q1144" s="7">
        <f>VLOOKUP(K1144, orders!A:I, 3,FALSE)</f>
        <v>49109</v>
      </c>
      <c r="R1144" s="10">
        <f>VLOOKUP(K1144, orders!A:I, 4,FALSE)</f>
        <v>44392</v>
      </c>
      <c r="S1144" s="11">
        <f>VLOOKUP(K1144, orders!A:I, 5,FALSE)</f>
        <v>44416</v>
      </c>
      <c r="T1144" s="7" t="str">
        <f>VLOOKUP(K1144, orders!A:I, 6,FALSE)</f>
        <v>Female</v>
      </c>
      <c r="U1144" s="7">
        <f>VLOOKUP(K1144, orders!A:I, 7,FALSE)</f>
        <v>40</v>
      </c>
      <c r="V1144" s="7" t="str">
        <f>VLOOKUP(K1144, orders!A:I, 8,FALSE)</f>
        <v>Northern Territory</v>
      </c>
      <c r="W1144" s="5">
        <f>VLOOKUP(P1144, customers!A:D, 1, FALSE)</f>
        <v>228</v>
      </c>
      <c r="X1144" s="7" t="str">
        <f>VLOOKUP(P1144, customers!A:D, 2, FALSE)</f>
        <v>Zaria Garken</v>
      </c>
      <c r="Y1144" s="7"/>
    </row>
    <row r="1145" spans="1:25">
      <c r="A1145" s="2">
        <v>1143</v>
      </c>
      <c r="B1145" s="2" t="s">
        <v>3898</v>
      </c>
      <c r="C1145" s="2" t="s">
        <v>4187</v>
      </c>
      <c r="D1145" s="2" t="s">
        <v>3030</v>
      </c>
      <c r="E1145" s="2" t="s">
        <v>3052</v>
      </c>
      <c r="F1145" s="2">
        <v>106</v>
      </c>
      <c r="G1145" s="2">
        <v>77</v>
      </c>
      <c r="H1145" s="2" t="s">
        <v>4211</v>
      </c>
      <c r="I1145" s="6">
        <f>VLOOKUP(A1145, sales!A:F, 6,FALSE)</f>
        <v>113</v>
      </c>
      <c r="J1145" s="7">
        <f>VLOOKUP(A1145, sales!A:F, 1,FALSE)</f>
        <v>1143</v>
      </c>
      <c r="K1145" s="7">
        <f>VLOOKUP(A1145, sales!A:F, 2,FALSE)</f>
        <v>236</v>
      </c>
      <c r="L1145" s="7">
        <f>VLOOKUP(A1145, sales!A:F, 3,FALSE)</f>
        <v>844</v>
      </c>
      <c r="M1145" s="7">
        <f>VLOOKUP(A1145, sales!A:F, 4,FALSE)</f>
        <v>113</v>
      </c>
      <c r="N1145" s="7">
        <f>VLOOKUP(A1145, sales!A:F, 5,FALSE)</f>
        <v>1</v>
      </c>
      <c r="O1145" s="5">
        <f>VLOOKUP(K1145, orders!A:I, 1,FALSE)</f>
        <v>236</v>
      </c>
      <c r="P1145" s="7">
        <f>VLOOKUP(K1145, orders!A:I, 2,FALSE)</f>
        <v>228</v>
      </c>
      <c r="Q1145" s="7">
        <f>VLOOKUP(K1145, orders!A:I, 3,FALSE)</f>
        <v>49109</v>
      </c>
      <c r="R1145" s="10">
        <f>VLOOKUP(K1145, orders!A:I, 4,FALSE)</f>
        <v>44392</v>
      </c>
      <c r="S1145" s="11">
        <f>VLOOKUP(K1145, orders!A:I, 5,FALSE)</f>
        <v>44416</v>
      </c>
      <c r="T1145" s="7" t="str">
        <f>VLOOKUP(K1145, orders!A:I, 6,FALSE)</f>
        <v>Female</v>
      </c>
      <c r="U1145" s="7">
        <f>VLOOKUP(K1145, orders!A:I, 7,FALSE)</f>
        <v>40</v>
      </c>
      <c r="V1145" s="7" t="str">
        <f>VLOOKUP(K1145, orders!A:I, 8,FALSE)</f>
        <v>Northern Territory</v>
      </c>
      <c r="W1145" s="5">
        <f>VLOOKUP(P1145, customers!A:D, 1, FALSE)</f>
        <v>228</v>
      </c>
      <c r="X1145" s="7" t="str">
        <f>VLOOKUP(P1145, customers!A:D, 2, FALSE)</f>
        <v>Zaria Garken</v>
      </c>
      <c r="Y1145" s="7"/>
    </row>
    <row r="1146" spans="1:25">
      <c r="A1146" s="2">
        <v>1144</v>
      </c>
      <c r="B1146" s="2" t="s">
        <v>3898</v>
      </c>
      <c r="C1146" s="2" t="s">
        <v>4187</v>
      </c>
      <c r="D1146" s="2" t="s">
        <v>3032</v>
      </c>
      <c r="E1146" s="2" t="s">
        <v>3052</v>
      </c>
      <c r="F1146" s="2">
        <v>106</v>
      </c>
      <c r="G1146" s="2">
        <v>57</v>
      </c>
      <c r="H1146" s="2" t="s">
        <v>4212</v>
      </c>
      <c r="I1146" s="6">
        <f>VLOOKUP(A1146, sales!A:F, 6,FALSE)</f>
        <v>93</v>
      </c>
      <c r="J1146" s="7">
        <f>VLOOKUP(A1146, sales!A:F, 1,FALSE)</f>
        <v>1144</v>
      </c>
      <c r="K1146" s="7">
        <f>VLOOKUP(A1146, sales!A:F, 2,FALSE)</f>
        <v>236</v>
      </c>
      <c r="L1146" s="7">
        <f>VLOOKUP(A1146, sales!A:F, 3,FALSE)</f>
        <v>640</v>
      </c>
      <c r="M1146" s="7">
        <f>VLOOKUP(A1146, sales!A:F, 4,FALSE)</f>
        <v>93</v>
      </c>
      <c r="N1146" s="7">
        <f>VLOOKUP(A1146, sales!A:F, 5,FALSE)</f>
        <v>1</v>
      </c>
      <c r="O1146" s="5">
        <f>VLOOKUP(K1146, orders!A:I, 1,FALSE)</f>
        <v>236</v>
      </c>
      <c r="P1146" s="7">
        <f>VLOOKUP(K1146, orders!A:I, 2,FALSE)</f>
        <v>228</v>
      </c>
      <c r="Q1146" s="7">
        <f>VLOOKUP(K1146, orders!A:I, 3,FALSE)</f>
        <v>49109</v>
      </c>
      <c r="R1146" s="10">
        <f>VLOOKUP(K1146, orders!A:I, 4,FALSE)</f>
        <v>44392</v>
      </c>
      <c r="S1146" s="11">
        <f>VLOOKUP(K1146, orders!A:I, 5,FALSE)</f>
        <v>44416</v>
      </c>
      <c r="T1146" s="7" t="str">
        <f>VLOOKUP(K1146, orders!A:I, 6,FALSE)</f>
        <v>Female</v>
      </c>
      <c r="U1146" s="7">
        <f>VLOOKUP(K1146, orders!A:I, 7,FALSE)</f>
        <v>40</v>
      </c>
      <c r="V1146" s="7" t="str">
        <f>VLOOKUP(K1146, orders!A:I, 8,FALSE)</f>
        <v>Northern Territory</v>
      </c>
      <c r="W1146" s="5">
        <f>VLOOKUP(P1146, customers!A:D, 1, FALSE)</f>
        <v>228</v>
      </c>
      <c r="X1146" s="7" t="str">
        <f>VLOOKUP(P1146, customers!A:D, 2, FALSE)</f>
        <v>Zaria Garken</v>
      </c>
      <c r="Y1146" s="7"/>
    </row>
    <row r="1147" spans="1:25">
      <c r="A1147" s="2">
        <v>1145</v>
      </c>
      <c r="B1147" s="2" t="s">
        <v>3898</v>
      </c>
      <c r="C1147" s="2" t="s">
        <v>4187</v>
      </c>
      <c r="D1147" s="2" t="s">
        <v>3023</v>
      </c>
      <c r="E1147" s="2" t="s">
        <v>3058</v>
      </c>
      <c r="F1147" s="2">
        <v>106</v>
      </c>
      <c r="G1147" s="2">
        <v>51</v>
      </c>
      <c r="H1147" s="2" t="s">
        <v>4213</v>
      </c>
      <c r="I1147" s="6">
        <f>VLOOKUP(A1147, sales!A:F, 6,FALSE)</f>
        <v>99</v>
      </c>
      <c r="J1147" s="7">
        <f>VLOOKUP(A1147, sales!A:F, 1,FALSE)</f>
        <v>1145</v>
      </c>
      <c r="K1147" s="7">
        <f>VLOOKUP(A1147, sales!A:F, 2,FALSE)</f>
        <v>236</v>
      </c>
      <c r="L1147" s="7">
        <f>VLOOKUP(A1147, sales!A:F, 3,FALSE)</f>
        <v>1189</v>
      </c>
      <c r="M1147" s="7">
        <f>VLOOKUP(A1147, sales!A:F, 4,FALSE)</f>
        <v>99</v>
      </c>
      <c r="N1147" s="7">
        <f>VLOOKUP(A1147, sales!A:F, 5,FALSE)</f>
        <v>1</v>
      </c>
      <c r="O1147" s="5">
        <f>VLOOKUP(K1147, orders!A:I, 1,FALSE)</f>
        <v>236</v>
      </c>
      <c r="P1147" s="7">
        <f>VLOOKUP(K1147, orders!A:I, 2,FALSE)</f>
        <v>228</v>
      </c>
      <c r="Q1147" s="7">
        <f>VLOOKUP(K1147, orders!A:I, 3,FALSE)</f>
        <v>49109</v>
      </c>
      <c r="R1147" s="10">
        <f>VLOOKUP(K1147, orders!A:I, 4,FALSE)</f>
        <v>44392</v>
      </c>
      <c r="S1147" s="11">
        <f>VLOOKUP(K1147, orders!A:I, 5,FALSE)</f>
        <v>44416</v>
      </c>
      <c r="T1147" s="7" t="str">
        <f>VLOOKUP(K1147, orders!A:I, 6,FALSE)</f>
        <v>Female</v>
      </c>
      <c r="U1147" s="7">
        <f>VLOOKUP(K1147, orders!A:I, 7,FALSE)</f>
        <v>40</v>
      </c>
      <c r="V1147" s="7" t="str">
        <f>VLOOKUP(K1147, orders!A:I, 8,FALSE)</f>
        <v>Northern Territory</v>
      </c>
      <c r="W1147" s="5">
        <f>VLOOKUP(P1147, customers!A:D, 1, FALSE)</f>
        <v>228</v>
      </c>
      <c r="X1147" s="7" t="str">
        <f>VLOOKUP(P1147, customers!A:D, 2, FALSE)</f>
        <v>Zaria Garken</v>
      </c>
      <c r="Y1147" s="7"/>
    </row>
    <row r="1148" spans="1:25">
      <c r="A1148" s="2">
        <v>1146</v>
      </c>
      <c r="B1148" s="2" t="s">
        <v>3898</v>
      </c>
      <c r="C1148" s="2" t="s">
        <v>4187</v>
      </c>
      <c r="D1148" s="2" t="s">
        <v>3026</v>
      </c>
      <c r="E1148" s="2" t="s">
        <v>3058</v>
      </c>
      <c r="F1148" s="2">
        <v>106</v>
      </c>
      <c r="G1148" s="2">
        <v>48</v>
      </c>
      <c r="H1148" s="2" t="s">
        <v>4214</v>
      </c>
      <c r="I1148" s="6">
        <f>VLOOKUP(A1148, sales!A:F, 6,FALSE)</f>
        <v>182</v>
      </c>
      <c r="J1148" s="7">
        <f>VLOOKUP(A1148, sales!A:F, 1,FALSE)</f>
        <v>1146</v>
      </c>
      <c r="K1148" s="7">
        <f>VLOOKUP(A1148, sales!A:F, 2,FALSE)</f>
        <v>236</v>
      </c>
      <c r="L1148" s="7">
        <f>VLOOKUP(A1148, sales!A:F, 3,FALSE)</f>
        <v>160</v>
      </c>
      <c r="M1148" s="7">
        <f>VLOOKUP(A1148, sales!A:F, 4,FALSE)</f>
        <v>91</v>
      </c>
      <c r="N1148" s="7">
        <f>VLOOKUP(A1148, sales!A:F, 5,FALSE)</f>
        <v>2</v>
      </c>
      <c r="O1148" s="5">
        <f>VLOOKUP(K1148, orders!A:I, 1,FALSE)</f>
        <v>236</v>
      </c>
      <c r="P1148" s="7">
        <f>VLOOKUP(K1148, orders!A:I, 2,FALSE)</f>
        <v>228</v>
      </c>
      <c r="Q1148" s="7">
        <f>VLOOKUP(K1148, orders!A:I, 3,FALSE)</f>
        <v>49109</v>
      </c>
      <c r="R1148" s="10">
        <f>VLOOKUP(K1148, orders!A:I, 4,FALSE)</f>
        <v>44392</v>
      </c>
      <c r="S1148" s="11">
        <f>VLOOKUP(K1148, orders!A:I, 5,FALSE)</f>
        <v>44416</v>
      </c>
      <c r="T1148" s="7" t="str">
        <f>VLOOKUP(K1148, orders!A:I, 6,FALSE)</f>
        <v>Female</v>
      </c>
      <c r="U1148" s="7">
        <f>VLOOKUP(K1148, orders!A:I, 7,FALSE)</f>
        <v>40</v>
      </c>
      <c r="V1148" s="7" t="str">
        <f>VLOOKUP(K1148, orders!A:I, 8,FALSE)</f>
        <v>Northern Territory</v>
      </c>
      <c r="W1148" s="5">
        <f>VLOOKUP(P1148, customers!A:D, 1, FALSE)</f>
        <v>228</v>
      </c>
      <c r="X1148" s="7" t="str">
        <f>VLOOKUP(P1148, customers!A:D, 2, FALSE)</f>
        <v>Zaria Garken</v>
      </c>
      <c r="Y1148" s="7"/>
    </row>
    <row r="1149" spans="1:25">
      <c r="A1149" s="2">
        <v>1147</v>
      </c>
      <c r="B1149" s="2" t="s">
        <v>3898</v>
      </c>
      <c r="C1149" s="2" t="s">
        <v>4187</v>
      </c>
      <c r="D1149" s="2" t="s">
        <v>3028</v>
      </c>
      <c r="E1149" s="2" t="s">
        <v>3058</v>
      </c>
      <c r="F1149" s="2">
        <v>106</v>
      </c>
      <c r="G1149" s="2">
        <v>51</v>
      </c>
      <c r="H1149" s="2" t="s">
        <v>4215</v>
      </c>
      <c r="I1149" s="6">
        <f>VLOOKUP(A1149, sales!A:F, 6,FALSE)</f>
        <v>192</v>
      </c>
      <c r="J1149" s="7">
        <f>VLOOKUP(A1149, sales!A:F, 1,FALSE)</f>
        <v>1147</v>
      </c>
      <c r="K1149" s="7">
        <f>VLOOKUP(A1149, sales!A:F, 2,FALSE)</f>
        <v>237</v>
      </c>
      <c r="L1149" s="7">
        <f>VLOOKUP(A1149, sales!A:F, 3,FALSE)</f>
        <v>17</v>
      </c>
      <c r="M1149" s="7">
        <f>VLOOKUP(A1149, sales!A:F, 4,FALSE)</f>
        <v>96</v>
      </c>
      <c r="N1149" s="7">
        <f>VLOOKUP(A1149, sales!A:F, 5,FALSE)</f>
        <v>2</v>
      </c>
      <c r="O1149" s="5">
        <f>VLOOKUP(K1149, orders!A:I, 1,FALSE)</f>
        <v>237</v>
      </c>
      <c r="P1149" s="7">
        <f>VLOOKUP(K1149, orders!A:I, 2,FALSE)</f>
        <v>829</v>
      </c>
      <c r="Q1149" s="7">
        <f>VLOOKUP(K1149, orders!A:I, 3,FALSE)</f>
        <v>20267</v>
      </c>
      <c r="R1149" s="10">
        <f>VLOOKUP(K1149, orders!A:I, 4,FALSE)</f>
        <v>44271</v>
      </c>
      <c r="S1149" s="11">
        <f>VLOOKUP(K1149, orders!A:I, 5,FALSE)</f>
        <v>44292</v>
      </c>
      <c r="T1149" s="7" t="str">
        <f>VLOOKUP(K1149, orders!A:I, 6,FALSE)</f>
        <v>Non-binary</v>
      </c>
      <c r="U1149" s="7">
        <f>VLOOKUP(K1149, orders!A:I, 7,FALSE)</f>
        <v>39</v>
      </c>
      <c r="V1149" s="7" t="str">
        <f>VLOOKUP(K1149, orders!A:I, 8,FALSE)</f>
        <v>Victoria</v>
      </c>
      <c r="W1149" s="5">
        <f>VLOOKUP(P1149, customers!A:D, 1, FALSE)</f>
        <v>829</v>
      </c>
      <c r="X1149" s="7" t="str">
        <f>VLOOKUP(P1149, customers!A:D, 2, FALSE)</f>
        <v>Marget Kells</v>
      </c>
      <c r="Y1149" s="7"/>
    </row>
    <row r="1150" spans="1:25">
      <c r="A1150" s="2">
        <v>1148</v>
      </c>
      <c r="B1150" s="2" t="s">
        <v>3898</v>
      </c>
      <c r="C1150" s="2" t="s">
        <v>4187</v>
      </c>
      <c r="D1150" s="2" t="s">
        <v>3030</v>
      </c>
      <c r="E1150" s="2" t="s">
        <v>3058</v>
      </c>
      <c r="F1150" s="2">
        <v>106</v>
      </c>
      <c r="G1150" s="2">
        <v>46</v>
      </c>
      <c r="H1150" s="2" t="s">
        <v>4216</v>
      </c>
      <c r="I1150" s="6">
        <f>VLOOKUP(A1150, sales!A:F, 6,FALSE)</f>
        <v>106</v>
      </c>
      <c r="J1150" s="7">
        <f>VLOOKUP(A1150, sales!A:F, 1,FALSE)</f>
        <v>1148</v>
      </c>
      <c r="K1150" s="7">
        <f>VLOOKUP(A1150, sales!A:F, 2,FALSE)</f>
        <v>237</v>
      </c>
      <c r="L1150" s="7">
        <f>VLOOKUP(A1150, sales!A:F, 3,FALSE)</f>
        <v>1009</v>
      </c>
      <c r="M1150" s="7">
        <f>VLOOKUP(A1150, sales!A:F, 4,FALSE)</f>
        <v>106</v>
      </c>
      <c r="N1150" s="7">
        <f>VLOOKUP(A1150, sales!A:F, 5,FALSE)</f>
        <v>1</v>
      </c>
      <c r="O1150" s="5">
        <f>VLOOKUP(K1150, orders!A:I, 1,FALSE)</f>
        <v>237</v>
      </c>
      <c r="P1150" s="7">
        <f>VLOOKUP(K1150, orders!A:I, 2,FALSE)</f>
        <v>829</v>
      </c>
      <c r="Q1150" s="7">
        <f>VLOOKUP(K1150, orders!A:I, 3,FALSE)</f>
        <v>20267</v>
      </c>
      <c r="R1150" s="10">
        <f>VLOOKUP(K1150, orders!A:I, 4,FALSE)</f>
        <v>44271</v>
      </c>
      <c r="S1150" s="11">
        <f>VLOOKUP(K1150, orders!A:I, 5,FALSE)</f>
        <v>44292</v>
      </c>
      <c r="T1150" s="7" t="str">
        <f>VLOOKUP(K1150, orders!A:I, 6,FALSE)</f>
        <v>Non-binary</v>
      </c>
      <c r="U1150" s="7">
        <f>VLOOKUP(K1150, orders!A:I, 7,FALSE)</f>
        <v>39</v>
      </c>
      <c r="V1150" s="7" t="str">
        <f>VLOOKUP(K1150, orders!A:I, 8,FALSE)</f>
        <v>Victoria</v>
      </c>
      <c r="W1150" s="5">
        <f>VLOOKUP(P1150, customers!A:D, 1, FALSE)</f>
        <v>829</v>
      </c>
      <c r="X1150" s="7" t="str">
        <f>VLOOKUP(P1150, customers!A:D, 2, FALSE)</f>
        <v>Marget Kells</v>
      </c>
      <c r="Y1150" s="7"/>
    </row>
    <row r="1151" spans="1:25">
      <c r="A1151" s="2">
        <v>1149</v>
      </c>
      <c r="B1151" s="2" t="s">
        <v>3898</v>
      </c>
      <c r="C1151" s="2" t="s">
        <v>4187</v>
      </c>
      <c r="D1151" s="2" t="s">
        <v>3032</v>
      </c>
      <c r="E1151" s="2" t="s">
        <v>3058</v>
      </c>
      <c r="F1151" s="2">
        <v>106</v>
      </c>
      <c r="G1151" s="2">
        <v>64</v>
      </c>
      <c r="H1151" s="2" t="s">
        <v>4217</v>
      </c>
      <c r="I1151" s="6">
        <f>VLOOKUP(A1151, sales!A:F, 6,FALSE)</f>
        <v>190</v>
      </c>
      <c r="J1151" s="7">
        <f>VLOOKUP(A1151, sales!A:F, 1,FALSE)</f>
        <v>1149</v>
      </c>
      <c r="K1151" s="7">
        <f>VLOOKUP(A1151, sales!A:F, 2,FALSE)</f>
        <v>237</v>
      </c>
      <c r="L1151" s="7">
        <f>VLOOKUP(A1151, sales!A:F, 3,FALSE)</f>
        <v>268</v>
      </c>
      <c r="M1151" s="7">
        <f>VLOOKUP(A1151, sales!A:F, 4,FALSE)</f>
        <v>95</v>
      </c>
      <c r="N1151" s="7">
        <f>VLOOKUP(A1151, sales!A:F, 5,FALSE)</f>
        <v>2</v>
      </c>
      <c r="O1151" s="5">
        <f>VLOOKUP(K1151, orders!A:I, 1,FALSE)</f>
        <v>237</v>
      </c>
      <c r="P1151" s="7">
        <f>VLOOKUP(K1151, orders!A:I, 2,FALSE)</f>
        <v>829</v>
      </c>
      <c r="Q1151" s="7">
        <f>VLOOKUP(K1151, orders!A:I, 3,FALSE)</f>
        <v>20267</v>
      </c>
      <c r="R1151" s="10">
        <f>VLOOKUP(K1151, orders!A:I, 4,FALSE)</f>
        <v>44271</v>
      </c>
      <c r="S1151" s="11">
        <f>VLOOKUP(K1151, orders!A:I, 5,FALSE)</f>
        <v>44292</v>
      </c>
      <c r="T1151" s="7" t="str">
        <f>VLOOKUP(K1151, orders!A:I, 6,FALSE)</f>
        <v>Non-binary</v>
      </c>
      <c r="U1151" s="7">
        <f>VLOOKUP(K1151, orders!A:I, 7,FALSE)</f>
        <v>39</v>
      </c>
      <c r="V1151" s="7" t="str">
        <f>VLOOKUP(K1151, orders!A:I, 8,FALSE)</f>
        <v>Victoria</v>
      </c>
      <c r="W1151" s="5">
        <f>VLOOKUP(P1151, customers!A:D, 1, FALSE)</f>
        <v>829</v>
      </c>
      <c r="X1151" s="7" t="str">
        <f>VLOOKUP(P1151, customers!A:D, 2, FALSE)</f>
        <v>Marget Kells</v>
      </c>
      <c r="Y1151" s="7"/>
    </row>
    <row r="1152" spans="1:25">
      <c r="A1152" s="2">
        <v>1150</v>
      </c>
      <c r="B1152" s="2" t="s">
        <v>3898</v>
      </c>
      <c r="C1152" s="2" t="s">
        <v>4187</v>
      </c>
      <c r="D1152" s="2" t="s">
        <v>3023</v>
      </c>
      <c r="E1152" s="2" t="s">
        <v>3064</v>
      </c>
      <c r="F1152" s="2">
        <v>106</v>
      </c>
      <c r="G1152" s="2">
        <v>40</v>
      </c>
      <c r="H1152" s="2" t="s">
        <v>4218</v>
      </c>
      <c r="I1152" s="6">
        <f>VLOOKUP(A1152, sales!A:F, 6,FALSE)</f>
        <v>204</v>
      </c>
      <c r="J1152" s="7">
        <f>VLOOKUP(A1152, sales!A:F, 1,FALSE)</f>
        <v>1150</v>
      </c>
      <c r="K1152" s="7">
        <f>VLOOKUP(A1152, sales!A:F, 2,FALSE)</f>
        <v>237</v>
      </c>
      <c r="L1152" s="7">
        <f>VLOOKUP(A1152, sales!A:F, 3,FALSE)</f>
        <v>502</v>
      </c>
      <c r="M1152" s="7">
        <f>VLOOKUP(A1152, sales!A:F, 4,FALSE)</f>
        <v>102</v>
      </c>
      <c r="N1152" s="7">
        <f>VLOOKUP(A1152, sales!A:F, 5,FALSE)</f>
        <v>2</v>
      </c>
      <c r="O1152" s="5">
        <f>VLOOKUP(K1152, orders!A:I, 1,FALSE)</f>
        <v>237</v>
      </c>
      <c r="P1152" s="7">
        <f>VLOOKUP(K1152, orders!A:I, 2,FALSE)</f>
        <v>829</v>
      </c>
      <c r="Q1152" s="7">
        <f>VLOOKUP(K1152, orders!A:I, 3,FALSE)</f>
        <v>20267</v>
      </c>
      <c r="R1152" s="10">
        <f>VLOOKUP(K1152, orders!A:I, 4,FALSE)</f>
        <v>44271</v>
      </c>
      <c r="S1152" s="11">
        <f>VLOOKUP(K1152, orders!A:I, 5,FALSE)</f>
        <v>44292</v>
      </c>
      <c r="T1152" s="7" t="str">
        <f>VLOOKUP(K1152, orders!A:I, 6,FALSE)</f>
        <v>Non-binary</v>
      </c>
      <c r="U1152" s="7">
        <f>VLOOKUP(K1152, orders!A:I, 7,FALSE)</f>
        <v>39</v>
      </c>
      <c r="V1152" s="7" t="str">
        <f>VLOOKUP(K1152, orders!A:I, 8,FALSE)</f>
        <v>Victoria</v>
      </c>
      <c r="W1152" s="5">
        <f>VLOOKUP(P1152, customers!A:D, 1, FALSE)</f>
        <v>829</v>
      </c>
      <c r="X1152" s="7" t="str">
        <f>VLOOKUP(P1152, customers!A:D, 2, FALSE)</f>
        <v>Marget Kells</v>
      </c>
      <c r="Y1152" s="7"/>
    </row>
    <row r="1153" spans="1:25">
      <c r="A1153" s="2">
        <v>1151</v>
      </c>
      <c r="B1153" s="2" t="s">
        <v>3898</v>
      </c>
      <c r="C1153" s="2" t="s">
        <v>4187</v>
      </c>
      <c r="D1153" s="2" t="s">
        <v>3026</v>
      </c>
      <c r="E1153" s="2" t="s">
        <v>3064</v>
      </c>
      <c r="F1153" s="2">
        <v>106</v>
      </c>
      <c r="G1153" s="2">
        <v>79</v>
      </c>
      <c r="H1153" s="2" t="s">
        <v>4219</v>
      </c>
      <c r="I1153" s="6">
        <f>VLOOKUP(A1153, sales!A:F, 6,FALSE)</f>
        <v>354</v>
      </c>
      <c r="J1153" s="7">
        <f>VLOOKUP(A1153, sales!A:F, 1,FALSE)</f>
        <v>1151</v>
      </c>
      <c r="K1153" s="7">
        <f>VLOOKUP(A1153, sales!A:F, 2,FALSE)</f>
        <v>237</v>
      </c>
      <c r="L1153" s="7">
        <f>VLOOKUP(A1153, sales!A:F, 3,FALSE)</f>
        <v>74</v>
      </c>
      <c r="M1153" s="7">
        <f>VLOOKUP(A1153, sales!A:F, 4,FALSE)</f>
        <v>118</v>
      </c>
      <c r="N1153" s="7">
        <f>VLOOKUP(A1153, sales!A:F, 5,FALSE)</f>
        <v>3</v>
      </c>
      <c r="O1153" s="5">
        <f>VLOOKUP(K1153, orders!A:I, 1,FALSE)</f>
        <v>237</v>
      </c>
      <c r="P1153" s="7">
        <f>VLOOKUP(K1153, orders!A:I, 2,FALSE)</f>
        <v>829</v>
      </c>
      <c r="Q1153" s="7">
        <f>VLOOKUP(K1153, orders!A:I, 3,FALSE)</f>
        <v>20267</v>
      </c>
      <c r="R1153" s="10">
        <f>VLOOKUP(K1153, orders!A:I, 4,FALSE)</f>
        <v>44271</v>
      </c>
      <c r="S1153" s="11">
        <f>VLOOKUP(K1153, orders!A:I, 5,FALSE)</f>
        <v>44292</v>
      </c>
      <c r="T1153" s="7" t="str">
        <f>VLOOKUP(K1153, orders!A:I, 6,FALSE)</f>
        <v>Non-binary</v>
      </c>
      <c r="U1153" s="7">
        <f>VLOOKUP(K1153, orders!A:I, 7,FALSE)</f>
        <v>39</v>
      </c>
      <c r="V1153" s="7" t="str">
        <f>VLOOKUP(K1153, orders!A:I, 8,FALSE)</f>
        <v>Victoria</v>
      </c>
      <c r="W1153" s="5">
        <f>VLOOKUP(P1153, customers!A:D, 1, FALSE)</f>
        <v>829</v>
      </c>
      <c r="X1153" s="7" t="str">
        <f>VLOOKUP(P1153, customers!A:D, 2, FALSE)</f>
        <v>Marget Kells</v>
      </c>
      <c r="Y1153" s="7"/>
    </row>
    <row r="1154" spans="1:25">
      <c r="A1154" s="2">
        <v>1152</v>
      </c>
      <c r="B1154" s="2" t="s">
        <v>3898</v>
      </c>
      <c r="C1154" s="2" t="s">
        <v>4187</v>
      </c>
      <c r="D1154" s="2" t="s">
        <v>3028</v>
      </c>
      <c r="E1154" s="2" t="s">
        <v>3064</v>
      </c>
      <c r="F1154" s="2">
        <v>106</v>
      </c>
      <c r="G1154" s="2">
        <v>58</v>
      </c>
      <c r="H1154" s="2" t="s">
        <v>4220</v>
      </c>
      <c r="I1154" s="6">
        <f>VLOOKUP(A1154, sales!A:F, 6,FALSE)</f>
        <v>270</v>
      </c>
      <c r="J1154" s="7">
        <f>VLOOKUP(A1154, sales!A:F, 1,FALSE)</f>
        <v>1152</v>
      </c>
      <c r="K1154" s="7">
        <f>VLOOKUP(A1154, sales!A:F, 2,FALSE)</f>
        <v>238</v>
      </c>
      <c r="L1154" s="7">
        <f>VLOOKUP(A1154, sales!A:F, 3,FALSE)</f>
        <v>1024</v>
      </c>
      <c r="M1154" s="7">
        <f>VLOOKUP(A1154, sales!A:F, 4,FALSE)</f>
        <v>90</v>
      </c>
      <c r="N1154" s="7">
        <f>VLOOKUP(A1154, sales!A:F, 5,FALSE)</f>
        <v>3</v>
      </c>
      <c r="O1154" s="5">
        <f>VLOOKUP(K1154, orders!A:I, 1,FALSE)</f>
        <v>238</v>
      </c>
      <c r="P1154" s="7">
        <f>VLOOKUP(K1154, orders!A:I, 2,FALSE)</f>
        <v>328</v>
      </c>
      <c r="Q1154" s="7">
        <f>VLOOKUP(K1154, orders!A:I, 3,FALSE)</f>
        <v>59828</v>
      </c>
      <c r="R1154" s="10">
        <f>VLOOKUP(K1154, orders!A:I, 4,FALSE)</f>
        <v>44272</v>
      </c>
      <c r="S1154" s="11">
        <f>VLOOKUP(K1154, orders!A:I, 5,FALSE)</f>
        <v>44282</v>
      </c>
      <c r="T1154" s="7" t="str">
        <f>VLOOKUP(K1154, orders!A:I, 6,FALSE)</f>
        <v>Non-binary</v>
      </c>
      <c r="U1154" s="7">
        <f>VLOOKUP(K1154, orders!A:I, 7,FALSE)</f>
        <v>59</v>
      </c>
      <c r="V1154" s="7" t="str">
        <f>VLOOKUP(K1154, orders!A:I, 8,FALSE)</f>
        <v>Western Australia</v>
      </c>
      <c r="W1154" s="5">
        <f>VLOOKUP(P1154, customers!A:D, 1, FALSE)</f>
        <v>328</v>
      </c>
      <c r="X1154" s="7" t="str">
        <f>VLOOKUP(P1154, customers!A:D, 2, FALSE)</f>
        <v>Wadsworth Olivier</v>
      </c>
      <c r="Y1154" s="7"/>
    </row>
    <row r="1155" spans="1:25">
      <c r="A1155" s="2">
        <v>1153</v>
      </c>
      <c r="B1155" s="2" t="s">
        <v>3898</v>
      </c>
      <c r="C1155" s="2" t="s">
        <v>4187</v>
      </c>
      <c r="D1155" s="2" t="s">
        <v>3030</v>
      </c>
      <c r="E1155" s="2" t="s">
        <v>3064</v>
      </c>
      <c r="F1155" s="2">
        <v>106</v>
      </c>
      <c r="G1155" s="2">
        <v>74</v>
      </c>
      <c r="H1155" s="2" t="s">
        <v>4221</v>
      </c>
      <c r="I1155" s="6">
        <f>VLOOKUP(A1155, sales!A:F, 6,FALSE)</f>
        <v>188</v>
      </c>
      <c r="J1155" s="7">
        <f>VLOOKUP(A1155, sales!A:F, 1,FALSE)</f>
        <v>1153</v>
      </c>
      <c r="K1155" s="7">
        <f>VLOOKUP(A1155, sales!A:F, 2,FALSE)</f>
        <v>238</v>
      </c>
      <c r="L1155" s="7">
        <f>VLOOKUP(A1155, sales!A:F, 3,FALSE)</f>
        <v>883</v>
      </c>
      <c r="M1155" s="7">
        <f>VLOOKUP(A1155, sales!A:F, 4,FALSE)</f>
        <v>94</v>
      </c>
      <c r="N1155" s="7">
        <f>VLOOKUP(A1155, sales!A:F, 5,FALSE)</f>
        <v>2</v>
      </c>
      <c r="O1155" s="5">
        <f>VLOOKUP(K1155, orders!A:I, 1,FALSE)</f>
        <v>238</v>
      </c>
      <c r="P1155" s="7">
        <f>VLOOKUP(K1155, orders!A:I, 2,FALSE)</f>
        <v>328</v>
      </c>
      <c r="Q1155" s="7">
        <f>VLOOKUP(K1155, orders!A:I, 3,FALSE)</f>
        <v>59828</v>
      </c>
      <c r="R1155" s="10">
        <f>VLOOKUP(K1155, orders!A:I, 4,FALSE)</f>
        <v>44272</v>
      </c>
      <c r="S1155" s="11">
        <f>VLOOKUP(K1155, orders!A:I, 5,FALSE)</f>
        <v>44282</v>
      </c>
      <c r="T1155" s="7" t="str">
        <f>VLOOKUP(K1155, orders!A:I, 6,FALSE)</f>
        <v>Non-binary</v>
      </c>
      <c r="U1155" s="7">
        <f>VLOOKUP(K1155, orders!A:I, 7,FALSE)</f>
        <v>59</v>
      </c>
      <c r="V1155" s="7" t="str">
        <f>VLOOKUP(K1155, orders!A:I, 8,FALSE)</f>
        <v>Western Australia</v>
      </c>
      <c r="W1155" s="5">
        <f>VLOOKUP(P1155, customers!A:D, 1, FALSE)</f>
        <v>328</v>
      </c>
      <c r="X1155" s="7" t="str">
        <f>VLOOKUP(P1155, customers!A:D, 2, FALSE)</f>
        <v>Wadsworth Olivier</v>
      </c>
      <c r="Y1155" s="7"/>
    </row>
    <row r="1156" spans="1:25">
      <c r="A1156" s="2">
        <v>1154</v>
      </c>
      <c r="B1156" s="2" t="s">
        <v>3898</v>
      </c>
      <c r="C1156" s="2" t="s">
        <v>4187</v>
      </c>
      <c r="D1156" s="2" t="s">
        <v>3032</v>
      </c>
      <c r="E1156" s="2" t="s">
        <v>3064</v>
      </c>
      <c r="F1156" s="2">
        <v>106</v>
      </c>
      <c r="G1156" s="2">
        <v>77</v>
      </c>
      <c r="H1156" s="2" t="s">
        <v>4222</v>
      </c>
      <c r="I1156" s="6">
        <f>VLOOKUP(A1156, sales!A:F, 6,FALSE)</f>
        <v>354</v>
      </c>
      <c r="J1156" s="7">
        <f>VLOOKUP(A1156, sales!A:F, 1,FALSE)</f>
        <v>1154</v>
      </c>
      <c r="K1156" s="7">
        <f>VLOOKUP(A1156, sales!A:F, 2,FALSE)</f>
        <v>238</v>
      </c>
      <c r="L1156" s="7">
        <f>VLOOKUP(A1156, sales!A:F, 3,FALSE)</f>
        <v>101</v>
      </c>
      <c r="M1156" s="7">
        <f>VLOOKUP(A1156, sales!A:F, 4,FALSE)</f>
        <v>118</v>
      </c>
      <c r="N1156" s="7">
        <f>VLOOKUP(A1156, sales!A:F, 5,FALSE)</f>
        <v>3</v>
      </c>
      <c r="O1156" s="5">
        <f>VLOOKUP(K1156, orders!A:I, 1,FALSE)</f>
        <v>238</v>
      </c>
      <c r="P1156" s="7">
        <f>VLOOKUP(K1156, orders!A:I, 2,FALSE)</f>
        <v>328</v>
      </c>
      <c r="Q1156" s="7">
        <f>VLOOKUP(K1156, orders!A:I, 3,FALSE)</f>
        <v>59828</v>
      </c>
      <c r="R1156" s="10">
        <f>VLOOKUP(K1156, orders!A:I, 4,FALSE)</f>
        <v>44272</v>
      </c>
      <c r="S1156" s="11">
        <f>VLOOKUP(K1156, orders!A:I, 5,FALSE)</f>
        <v>44282</v>
      </c>
      <c r="T1156" s="7" t="str">
        <f>VLOOKUP(K1156, orders!A:I, 6,FALSE)</f>
        <v>Non-binary</v>
      </c>
      <c r="U1156" s="7">
        <f>VLOOKUP(K1156, orders!A:I, 7,FALSE)</f>
        <v>59</v>
      </c>
      <c r="V1156" s="7" t="str">
        <f>VLOOKUP(K1156, orders!A:I, 8,FALSE)</f>
        <v>Western Australia</v>
      </c>
      <c r="W1156" s="5">
        <f>VLOOKUP(P1156, customers!A:D, 1, FALSE)</f>
        <v>328</v>
      </c>
      <c r="X1156" s="7" t="str">
        <f>VLOOKUP(P1156, customers!A:D, 2, FALSE)</f>
        <v>Wadsworth Olivier</v>
      </c>
      <c r="Y1156" s="7"/>
    </row>
    <row r="1157" spans="1:25">
      <c r="A1157" s="2">
        <v>1155</v>
      </c>
      <c r="B1157" s="2" t="s">
        <v>3898</v>
      </c>
      <c r="C1157" s="2" t="s">
        <v>4223</v>
      </c>
      <c r="D1157" s="2" t="s">
        <v>3023</v>
      </c>
      <c r="E1157" s="2" t="s">
        <v>3024</v>
      </c>
      <c r="F1157" s="2">
        <v>98</v>
      </c>
      <c r="G1157" s="2">
        <v>74</v>
      </c>
      <c r="H1157" s="2" t="s">
        <v>4224</v>
      </c>
      <c r="I1157" s="6">
        <f>VLOOKUP(A1157, sales!A:F, 6,FALSE)</f>
        <v>315</v>
      </c>
      <c r="J1157" s="7">
        <f>VLOOKUP(A1157, sales!A:F, 1,FALSE)</f>
        <v>1155</v>
      </c>
      <c r="K1157" s="7">
        <f>VLOOKUP(A1157, sales!A:F, 2,FALSE)</f>
        <v>238</v>
      </c>
      <c r="L1157" s="7">
        <f>VLOOKUP(A1157, sales!A:F, 3,FALSE)</f>
        <v>313</v>
      </c>
      <c r="M1157" s="7">
        <f>VLOOKUP(A1157, sales!A:F, 4,FALSE)</f>
        <v>105</v>
      </c>
      <c r="N1157" s="7">
        <f>VLOOKUP(A1157, sales!A:F, 5,FALSE)</f>
        <v>3</v>
      </c>
      <c r="O1157" s="5">
        <f>VLOOKUP(K1157, orders!A:I, 1,FALSE)</f>
        <v>238</v>
      </c>
      <c r="P1157" s="7">
        <f>VLOOKUP(K1157, orders!A:I, 2,FALSE)</f>
        <v>328</v>
      </c>
      <c r="Q1157" s="7">
        <f>VLOOKUP(K1157, orders!A:I, 3,FALSE)</f>
        <v>59828</v>
      </c>
      <c r="R1157" s="10">
        <f>VLOOKUP(K1157, orders!A:I, 4,FALSE)</f>
        <v>44272</v>
      </c>
      <c r="S1157" s="11">
        <f>VLOOKUP(K1157, orders!A:I, 5,FALSE)</f>
        <v>44282</v>
      </c>
      <c r="T1157" s="7" t="str">
        <f>VLOOKUP(K1157, orders!A:I, 6,FALSE)</f>
        <v>Non-binary</v>
      </c>
      <c r="U1157" s="7">
        <f>VLOOKUP(K1157, orders!A:I, 7,FALSE)</f>
        <v>59</v>
      </c>
      <c r="V1157" s="7" t="str">
        <f>VLOOKUP(K1157, orders!A:I, 8,FALSE)</f>
        <v>Western Australia</v>
      </c>
      <c r="W1157" s="5">
        <f>VLOOKUP(P1157, customers!A:D, 1, FALSE)</f>
        <v>328</v>
      </c>
      <c r="X1157" s="7" t="str">
        <f>VLOOKUP(P1157, customers!A:D, 2, FALSE)</f>
        <v>Wadsworth Olivier</v>
      </c>
      <c r="Y1157" s="7"/>
    </row>
    <row r="1158" spans="1:25">
      <c r="A1158" s="2">
        <v>1156</v>
      </c>
      <c r="B1158" s="2" t="s">
        <v>3898</v>
      </c>
      <c r="C1158" s="2" t="s">
        <v>4223</v>
      </c>
      <c r="D1158" s="2" t="s">
        <v>3026</v>
      </c>
      <c r="E1158" s="2" t="s">
        <v>3024</v>
      </c>
      <c r="F1158" s="2">
        <v>98</v>
      </c>
      <c r="G1158" s="2">
        <v>80</v>
      </c>
      <c r="H1158" s="2" t="s">
        <v>4225</v>
      </c>
      <c r="I1158" s="6">
        <f>VLOOKUP(A1158, sales!A:F, 6,FALSE)</f>
        <v>196</v>
      </c>
      <c r="J1158" s="7">
        <f>VLOOKUP(A1158, sales!A:F, 1,FALSE)</f>
        <v>1156</v>
      </c>
      <c r="K1158" s="7">
        <f>VLOOKUP(A1158, sales!A:F, 2,FALSE)</f>
        <v>238</v>
      </c>
      <c r="L1158" s="7">
        <f>VLOOKUP(A1158, sales!A:F, 3,FALSE)</f>
        <v>179</v>
      </c>
      <c r="M1158" s="7">
        <f>VLOOKUP(A1158, sales!A:F, 4,FALSE)</f>
        <v>98</v>
      </c>
      <c r="N1158" s="7">
        <f>VLOOKUP(A1158, sales!A:F, 5,FALSE)</f>
        <v>2</v>
      </c>
      <c r="O1158" s="5">
        <f>VLOOKUP(K1158, orders!A:I, 1,FALSE)</f>
        <v>238</v>
      </c>
      <c r="P1158" s="7">
        <f>VLOOKUP(K1158, orders!A:I, 2,FALSE)</f>
        <v>328</v>
      </c>
      <c r="Q1158" s="7">
        <f>VLOOKUP(K1158, orders!A:I, 3,FALSE)</f>
        <v>59828</v>
      </c>
      <c r="R1158" s="10">
        <f>VLOOKUP(K1158, orders!A:I, 4,FALSE)</f>
        <v>44272</v>
      </c>
      <c r="S1158" s="11">
        <f>VLOOKUP(K1158, orders!A:I, 5,FALSE)</f>
        <v>44282</v>
      </c>
      <c r="T1158" s="7" t="str">
        <f>VLOOKUP(K1158, orders!A:I, 6,FALSE)</f>
        <v>Non-binary</v>
      </c>
      <c r="U1158" s="7">
        <f>VLOOKUP(K1158, orders!A:I, 7,FALSE)</f>
        <v>59</v>
      </c>
      <c r="V1158" s="7" t="str">
        <f>VLOOKUP(K1158, orders!A:I, 8,FALSE)</f>
        <v>Western Australia</v>
      </c>
      <c r="W1158" s="5">
        <f>VLOOKUP(P1158, customers!A:D, 1, FALSE)</f>
        <v>328</v>
      </c>
      <c r="X1158" s="7" t="str">
        <f>VLOOKUP(P1158, customers!A:D, 2, FALSE)</f>
        <v>Wadsworth Olivier</v>
      </c>
      <c r="Y1158" s="7"/>
    </row>
    <row r="1159" spans="1:25">
      <c r="A1159" s="2">
        <v>1157</v>
      </c>
      <c r="B1159" s="2" t="s">
        <v>3898</v>
      </c>
      <c r="C1159" s="2" t="s">
        <v>4223</v>
      </c>
      <c r="D1159" s="2" t="s">
        <v>3028</v>
      </c>
      <c r="E1159" s="2" t="s">
        <v>3024</v>
      </c>
      <c r="F1159" s="2">
        <v>98</v>
      </c>
      <c r="G1159" s="2">
        <v>59</v>
      </c>
      <c r="H1159" s="2" t="s">
        <v>4226</v>
      </c>
      <c r="I1159" s="6">
        <f>VLOOKUP(A1159, sales!A:F, 6,FALSE)</f>
        <v>109</v>
      </c>
      <c r="J1159" s="7">
        <f>VLOOKUP(A1159, sales!A:F, 1,FALSE)</f>
        <v>1157</v>
      </c>
      <c r="K1159" s="7">
        <f>VLOOKUP(A1159, sales!A:F, 2,FALSE)</f>
        <v>238</v>
      </c>
      <c r="L1159" s="7">
        <f>VLOOKUP(A1159, sales!A:F, 3,FALSE)</f>
        <v>340</v>
      </c>
      <c r="M1159" s="7">
        <f>VLOOKUP(A1159, sales!A:F, 4,FALSE)</f>
        <v>109</v>
      </c>
      <c r="N1159" s="7">
        <f>VLOOKUP(A1159, sales!A:F, 5,FALSE)</f>
        <v>1</v>
      </c>
      <c r="O1159" s="5">
        <f>VLOOKUP(K1159, orders!A:I, 1,FALSE)</f>
        <v>238</v>
      </c>
      <c r="P1159" s="7">
        <f>VLOOKUP(K1159, orders!A:I, 2,FALSE)</f>
        <v>328</v>
      </c>
      <c r="Q1159" s="7">
        <f>VLOOKUP(K1159, orders!A:I, 3,FALSE)</f>
        <v>59828</v>
      </c>
      <c r="R1159" s="10">
        <f>VLOOKUP(K1159, orders!A:I, 4,FALSE)</f>
        <v>44272</v>
      </c>
      <c r="S1159" s="11">
        <f>VLOOKUP(K1159, orders!A:I, 5,FALSE)</f>
        <v>44282</v>
      </c>
      <c r="T1159" s="7" t="str">
        <f>VLOOKUP(K1159, orders!A:I, 6,FALSE)</f>
        <v>Non-binary</v>
      </c>
      <c r="U1159" s="7">
        <f>VLOOKUP(K1159, orders!A:I, 7,FALSE)</f>
        <v>59</v>
      </c>
      <c r="V1159" s="7" t="str">
        <f>VLOOKUP(K1159, orders!A:I, 8,FALSE)</f>
        <v>Western Australia</v>
      </c>
      <c r="W1159" s="5">
        <f>VLOOKUP(P1159, customers!A:D, 1, FALSE)</f>
        <v>328</v>
      </c>
      <c r="X1159" s="7" t="str">
        <f>VLOOKUP(P1159, customers!A:D, 2, FALSE)</f>
        <v>Wadsworth Olivier</v>
      </c>
      <c r="Y1159" s="7"/>
    </row>
    <row r="1160" spans="1:25">
      <c r="A1160" s="2">
        <v>1158</v>
      </c>
      <c r="B1160" s="2" t="s">
        <v>3898</v>
      </c>
      <c r="C1160" s="2" t="s">
        <v>4223</v>
      </c>
      <c r="D1160" s="2" t="s">
        <v>3030</v>
      </c>
      <c r="E1160" s="2" t="s">
        <v>3024</v>
      </c>
      <c r="F1160" s="2">
        <v>98</v>
      </c>
      <c r="G1160" s="2">
        <v>52</v>
      </c>
      <c r="H1160" s="2" t="s">
        <v>4227</v>
      </c>
      <c r="I1160" s="6">
        <f>VLOOKUP(A1160, sales!A:F, 6,FALSE)</f>
        <v>297</v>
      </c>
      <c r="J1160" s="7">
        <f>VLOOKUP(A1160, sales!A:F, 1,FALSE)</f>
        <v>1158</v>
      </c>
      <c r="K1160" s="7">
        <f>VLOOKUP(A1160, sales!A:F, 2,FALSE)</f>
        <v>239</v>
      </c>
      <c r="L1160" s="7">
        <f>VLOOKUP(A1160, sales!A:F, 3,FALSE)</f>
        <v>1177</v>
      </c>
      <c r="M1160" s="7">
        <f>VLOOKUP(A1160, sales!A:F, 4,FALSE)</f>
        <v>99</v>
      </c>
      <c r="N1160" s="7">
        <f>VLOOKUP(A1160, sales!A:F, 5,FALSE)</f>
        <v>3</v>
      </c>
      <c r="O1160" s="5">
        <f>VLOOKUP(K1160, orders!A:I, 1,FALSE)</f>
        <v>239</v>
      </c>
      <c r="P1160" s="7">
        <f>VLOOKUP(K1160, orders!A:I, 2,FALSE)</f>
        <v>530</v>
      </c>
      <c r="Q1160" s="7">
        <f>VLOOKUP(K1160, orders!A:I, 3,FALSE)</f>
        <v>45974</v>
      </c>
      <c r="R1160" s="11">
        <f>VLOOKUP(K1160, orders!A:I, 4,FALSE)</f>
        <v>44482</v>
      </c>
      <c r="S1160" s="11">
        <f>VLOOKUP(K1160, orders!A:I, 5,FALSE)</f>
        <v>44502</v>
      </c>
      <c r="T1160" s="7" t="str">
        <f>VLOOKUP(K1160, orders!A:I, 6,FALSE)</f>
        <v>Polygender</v>
      </c>
      <c r="U1160" s="7">
        <f>VLOOKUP(K1160, orders!A:I, 7,FALSE)</f>
        <v>63</v>
      </c>
      <c r="V1160" s="7" t="str">
        <f>VLOOKUP(K1160, orders!A:I, 8,FALSE)</f>
        <v>Western Australia</v>
      </c>
      <c r="W1160" s="5">
        <f>VLOOKUP(P1160, customers!A:D, 1, FALSE)</f>
        <v>530</v>
      </c>
      <c r="X1160" s="7" t="str">
        <f>VLOOKUP(P1160, customers!A:D, 2, FALSE)</f>
        <v>Leroi Weal</v>
      </c>
      <c r="Y1160" s="7"/>
    </row>
    <row r="1161" spans="1:25">
      <c r="A1161" s="2">
        <v>1159</v>
      </c>
      <c r="B1161" s="2" t="s">
        <v>3898</v>
      </c>
      <c r="C1161" s="2" t="s">
        <v>4223</v>
      </c>
      <c r="D1161" s="2" t="s">
        <v>3032</v>
      </c>
      <c r="E1161" s="2" t="s">
        <v>3024</v>
      </c>
      <c r="F1161" s="2">
        <v>98</v>
      </c>
      <c r="G1161" s="2">
        <v>80</v>
      </c>
      <c r="H1161" s="2" t="s">
        <v>4228</v>
      </c>
      <c r="I1161" s="6">
        <f>VLOOKUP(A1161, sales!A:F, 6,FALSE)</f>
        <v>321</v>
      </c>
      <c r="J1161" s="7">
        <f>VLOOKUP(A1161, sales!A:F, 1,FALSE)</f>
        <v>1159</v>
      </c>
      <c r="K1161" s="7">
        <f>VLOOKUP(A1161, sales!A:F, 2,FALSE)</f>
        <v>239</v>
      </c>
      <c r="L1161" s="7">
        <f>VLOOKUP(A1161, sales!A:F, 3,FALSE)</f>
        <v>445</v>
      </c>
      <c r="M1161" s="7">
        <f>VLOOKUP(A1161, sales!A:F, 4,FALSE)</f>
        <v>107</v>
      </c>
      <c r="N1161" s="7">
        <f>VLOOKUP(A1161, sales!A:F, 5,FALSE)</f>
        <v>3</v>
      </c>
      <c r="O1161" s="5">
        <f>VLOOKUP(K1161, orders!A:I, 1,FALSE)</f>
        <v>239</v>
      </c>
      <c r="P1161" s="7">
        <f>VLOOKUP(K1161, orders!A:I, 2,FALSE)</f>
        <v>530</v>
      </c>
      <c r="Q1161" s="7">
        <f>VLOOKUP(K1161, orders!A:I, 3,FALSE)</f>
        <v>45974</v>
      </c>
      <c r="R1161" s="11">
        <f>VLOOKUP(K1161, orders!A:I, 4,FALSE)</f>
        <v>44482</v>
      </c>
      <c r="S1161" s="11">
        <f>VLOOKUP(K1161, orders!A:I, 5,FALSE)</f>
        <v>44502</v>
      </c>
      <c r="T1161" s="7" t="str">
        <f>VLOOKUP(K1161, orders!A:I, 6,FALSE)</f>
        <v>Polygender</v>
      </c>
      <c r="U1161" s="7">
        <f>VLOOKUP(K1161, orders!A:I, 7,FALSE)</f>
        <v>63</v>
      </c>
      <c r="V1161" s="7" t="str">
        <f>VLOOKUP(K1161, orders!A:I, 8,FALSE)</f>
        <v>Western Australia</v>
      </c>
      <c r="W1161" s="5">
        <f>VLOOKUP(P1161, customers!A:D, 1, FALSE)</f>
        <v>530</v>
      </c>
      <c r="X1161" s="7" t="str">
        <f>VLOOKUP(P1161, customers!A:D, 2, FALSE)</f>
        <v>Leroi Weal</v>
      </c>
      <c r="Y1161" s="7"/>
    </row>
    <row r="1162" spans="1:25">
      <c r="A1162" s="2">
        <v>1160</v>
      </c>
      <c r="B1162" s="2" t="s">
        <v>3898</v>
      </c>
      <c r="C1162" s="2" t="s">
        <v>4223</v>
      </c>
      <c r="D1162" s="2" t="s">
        <v>3023</v>
      </c>
      <c r="E1162" s="2" t="s">
        <v>3034</v>
      </c>
      <c r="F1162" s="2">
        <v>98</v>
      </c>
      <c r="G1162" s="2">
        <v>55</v>
      </c>
      <c r="H1162" s="2" t="s">
        <v>4229</v>
      </c>
      <c r="I1162" s="6">
        <f>VLOOKUP(A1162, sales!A:F, 6,FALSE)</f>
        <v>106</v>
      </c>
      <c r="J1162" s="7">
        <f>VLOOKUP(A1162, sales!A:F, 1,FALSE)</f>
        <v>1160</v>
      </c>
      <c r="K1162" s="7">
        <f>VLOOKUP(A1162, sales!A:F, 2,FALSE)</f>
        <v>240</v>
      </c>
      <c r="L1162" s="7">
        <f>VLOOKUP(A1162, sales!A:F, 3,FALSE)</f>
        <v>1009</v>
      </c>
      <c r="M1162" s="7">
        <f>VLOOKUP(A1162, sales!A:F, 4,FALSE)</f>
        <v>106</v>
      </c>
      <c r="N1162" s="7">
        <f>VLOOKUP(A1162, sales!A:F, 5,FALSE)</f>
        <v>1</v>
      </c>
      <c r="O1162" s="5">
        <f>VLOOKUP(K1162, orders!A:I, 1,FALSE)</f>
        <v>240</v>
      </c>
      <c r="P1162" s="7">
        <f>VLOOKUP(K1162, orders!A:I, 2,FALSE)</f>
        <v>578</v>
      </c>
      <c r="Q1162" s="7">
        <f>VLOOKUP(K1162, orders!A:I, 3,FALSE)</f>
        <v>37612</v>
      </c>
      <c r="R1162" s="10">
        <f>VLOOKUP(K1162, orders!A:I, 4,FALSE)</f>
        <v>44223</v>
      </c>
      <c r="S1162" s="11">
        <f>VLOOKUP(K1162, orders!A:I, 5,FALSE)</f>
        <v>44228</v>
      </c>
      <c r="T1162" s="7" t="str">
        <f>VLOOKUP(K1162, orders!A:I, 6,FALSE)</f>
        <v>Genderfluid</v>
      </c>
      <c r="U1162" s="7">
        <f>VLOOKUP(K1162, orders!A:I, 7,FALSE)</f>
        <v>75</v>
      </c>
      <c r="V1162" s="7" t="str">
        <f>VLOOKUP(K1162, orders!A:I, 8,FALSE)</f>
        <v>New South Wales</v>
      </c>
      <c r="W1162" s="5">
        <f>VLOOKUP(P1162, customers!A:D, 1, FALSE)</f>
        <v>578</v>
      </c>
      <c r="X1162" s="7" t="str">
        <f>VLOOKUP(P1162, customers!A:D, 2, FALSE)</f>
        <v>Riordan Goreway</v>
      </c>
      <c r="Y1162" s="7"/>
    </row>
    <row r="1163" spans="1:25">
      <c r="A1163" s="2">
        <v>1161</v>
      </c>
      <c r="B1163" s="2" t="s">
        <v>3898</v>
      </c>
      <c r="C1163" s="2" t="s">
        <v>4223</v>
      </c>
      <c r="D1163" s="2" t="s">
        <v>3026</v>
      </c>
      <c r="E1163" s="2" t="s">
        <v>3034</v>
      </c>
      <c r="F1163" s="2">
        <v>98</v>
      </c>
      <c r="G1163" s="2">
        <v>42</v>
      </c>
      <c r="H1163" s="2" t="s">
        <v>4230</v>
      </c>
      <c r="I1163" s="6">
        <f>VLOOKUP(A1163, sales!A:F, 6,FALSE)</f>
        <v>190</v>
      </c>
      <c r="J1163" s="7">
        <f>VLOOKUP(A1163, sales!A:F, 1,FALSE)</f>
        <v>1161</v>
      </c>
      <c r="K1163" s="7">
        <f>VLOOKUP(A1163, sales!A:F, 2,FALSE)</f>
        <v>240</v>
      </c>
      <c r="L1163" s="7">
        <f>VLOOKUP(A1163, sales!A:F, 3,FALSE)</f>
        <v>259</v>
      </c>
      <c r="M1163" s="7">
        <f>VLOOKUP(A1163, sales!A:F, 4,FALSE)</f>
        <v>95</v>
      </c>
      <c r="N1163" s="7">
        <f>VLOOKUP(A1163, sales!A:F, 5,FALSE)</f>
        <v>2</v>
      </c>
      <c r="O1163" s="5">
        <f>VLOOKUP(K1163, orders!A:I, 1,FALSE)</f>
        <v>240</v>
      </c>
      <c r="P1163" s="7">
        <f>VLOOKUP(K1163, orders!A:I, 2,FALSE)</f>
        <v>578</v>
      </c>
      <c r="Q1163" s="7">
        <f>VLOOKUP(K1163, orders!A:I, 3,FALSE)</f>
        <v>37612</v>
      </c>
      <c r="R1163" s="10">
        <f>VLOOKUP(K1163, orders!A:I, 4,FALSE)</f>
        <v>44223</v>
      </c>
      <c r="S1163" s="11">
        <f>VLOOKUP(K1163, orders!A:I, 5,FALSE)</f>
        <v>44228</v>
      </c>
      <c r="T1163" s="7" t="str">
        <f>VLOOKUP(K1163, orders!A:I, 6,FALSE)</f>
        <v>Genderfluid</v>
      </c>
      <c r="U1163" s="7">
        <f>VLOOKUP(K1163, orders!A:I, 7,FALSE)</f>
        <v>75</v>
      </c>
      <c r="V1163" s="7" t="str">
        <f>VLOOKUP(K1163, orders!A:I, 8,FALSE)</f>
        <v>New South Wales</v>
      </c>
      <c r="W1163" s="5">
        <f>VLOOKUP(P1163, customers!A:D, 1, FALSE)</f>
        <v>578</v>
      </c>
      <c r="X1163" s="7" t="str">
        <f>VLOOKUP(P1163, customers!A:D, 2, FALSE)</f>
        <v>Riordan Goreway</v>
      </c>
      <c r="Y1163" s="7"/>
    </row>
    <row r="1164" spans="1:25">
      <c r="A1164" s="2">
        <v>1162</v>
      </c>
      <c r="B1164" s="2" t="s">
        <v>3898</v>
      </c>
      <c r="C1164" s="2" t="s">
        <v>4223</v>
      </c>
      <c r="D1164" s="2" t="s">
        <v>3028</v>
      </c>
      <c r="E1164" s="2" t="s">
        <v>3034</v>
      </c>
      <c r="F1164" s="2">
        <v>98</v>
      </c>
      <c r="G1164" s="2">
        <v>69</v>
      </c>
      <c r="H1164" s="2" t="s">
        <v>4231</v>
      </c>
      <c r="I1164" s="6">
        <f>VLOOKUP(A1164, sales!A:F, 6,FALSE)</f>
        <v>118</v>
      </c>
      <c r="J1164" s="7">
        <f>VLOOKUP(A1164, sales!A:F, 1,FALSE)</f>
        <v>1162</v>
      </c>
      <c r="K1164" s="7">
        <f>VLOOKUP(A1164, sales!A:F, 2,FALSE)</f>
        <v>240</v>
      </c>
      <c r="L1164" s="7">
        <f>VLOOKUP(A1164, sales!A:F, 3,FALSE)</f>
        <v>473</v>
      </c>
      <c r="M1164" s="7">
        <f>VLOOKUP(A1164, sales!A:F, 4,FALSE)</f>
        <v>118</v>
      </c>
      <c r="N1164" s="7">
        <f>VLOOKUP(A1164, sales!A:F, 5,FALSE)</f>
        <v>1</v>
      </c>
      <c r="O1164" s="5">
        <f>VLOOKUP(K1164, orders!A:I, 1,FALSE)</f>
        <v>240</v>
      </c>
      <c r="P1164" s="7">
        <f>VLOOKUP(K1164, orders!A:I, 2,FALSE)</f>
        <v>578</v>
      </c>
      <c r="Q1164" s="7">
        <f>VLOOKUP(K1164, orders!A:I, 3,FALSE)</f>
        <v>37612</v>
      </c>
      <c r="R1164" s="10">
        <f>VLOOKUP(K1164, orders!A:I, 4,FALSE)</f>
        <v>44223</v>
      </c>
      <c r="S1164" s="11">
        <f>VLOOKUP(K1164, orders!A:I, 5,FALSE)</f>
        <v>44228</v>
      </c>
      <c r="T1164" s="7" t="str">
        <f>VLOOKUP(K1164, orders!A:I, 6,FALSE)</f>
        <v>Genderfluid</v>
      </c>
      <c r="U1164" s="7">
        <f>VLOOKUP(K1164, orders!A:I, 7,FALSE)</f>
        <v>75</v>
      </c>
      <c r="V1164" s="7" t="str">
        <f>VLOOKUP(K1164, orders!A:I, 8,FALSE)</f>
        <v>New South Wales</v>
      </c>
      <c r="W1164" s="5">
        <f>VLOOKUP(P1164, customers!A:D, 1, FALSE)</f>
        <v>578</v>
      </c>
      <c r="X1164" s="7" t="str">
        <f>VLOOKUP(P1164, customers!A:D, 2, FALSE)</f>
        <v>Riordan Goreway</v>
      </c>
      <c r="Y1164" s="7"/>
    </row>
    <row r="1165" spans="1:25">
      <c r="A1165" s="2">
        <v>1163</v>
      </c>
      <c r="B1165" s="2" t="s">
        <v>3898</v>
      </c>
      <c r="C1165" s="2" t="s">
        <v>4223</v>
      </c>
      <c r="D1165" s="2" t="s">
        <v>3030</v>
      </c>
      <c r="E1165" s="2" t="s">
        <v>3034</v>
      </c>
      <c r="F1165" s="2">
        <v>98</v>
      </c>
      <c r="G1165" s="2">
        <v>78</v>
      </c>
      <c r="H1165" s="2" t="s">
        <v>4232</v>
      </c>
      <c r="I1165" s="6">
        <f>VLOOKUP(A1165, sales!A:F, 6,FALSE)</f>
        <v>276</v>
      </c>
      <c r="J1165" s="7">
        <f>VLOOKUP(A1165, sales!A:F, 1,FALSE)</f>
        <v>1163</v>
      </c>
      <c r="K1165" s="7">
        <f>VLOOKUP(A1165, sales!A:F, 2,FALSE)</f>
        <v>240</v>
      </c>
      <c r="L1165" s="7">
        <f>VLOOKUP(A1165, sales!A:F, 3,FALSE)</f>
        <v>124</v>
      </c>
      <c r="M1165" s="7">
        <f>VLOOKUP(A1165, sales!A:F, 4,FALSE)</f>
        <v>92</v>
      </c>
      <c r="N1165" s="7">
        <f>VLOOKUP(A1165, sales!A:F, 5,FALSE)</f>
        <v>3</v>
      </c>
      <c r="O1165" s="5">
        <f>VLOOKUP(K1165, orders!A:I, 1,FALSE)</f>
        <v>240</v>
      </c>
      <c r="P1165" s="7">
        <f>VLOOKUP(K1165, orders!A:I, 2,FALSE)</f>
        <v>578</v>
      </c>
      <c r="Q1165" s="7">
        <f>VLOOKUP(K1165, orders!A:I, 3,FALSE)</f>
        <v>37612</v>
      </c>
      <c r="R1165" s="10">
        <f>VLOOKUP(K1165, orders!A:I, 4,FALSE)</f>
        <v>44223</v>
      </c>
      <c r="S1165" s="11">
        <f>VLOOKUP(K1165, orders!A:I, 5,FALSE)</f>
        <v>44228</v>
      </c>
      <c r="T1165" s="7" t="str">
        <f>VLOOKUP(K1165, orders!A:I, 6,FALSE)</f>
        <v>Genderfluid</v>
      </c>
      <c r="U1165" s="7">
        <f>VLOOKUP(K1165, orders!A:I, 7,FALSE)</f>
        <v>75</v>
      </c>
      <c r="V1165" s="7" t="str">
        <f>VLOOKUP(K1165, orders!A:I, 8,FALSE)</f>
        <v>New South Wales</v>
      </c>
      <c r="W1165" s="5">
        <f>VLOOKUP(P1165, customers!A:D, 1, FALSE)</f>
        <v>578</v>
      </c>
      <c r="X1165" s="7" t="str">
        <f>VLOOKUP(P1165, customers!A:D, 2, FALSE)</f>
        <v>Riordan Goreway</v>
      </c>
      <c r="Y1165" s="7"/>
    </row>
    <row r="1166" spans="1:25">
      <c r="A1166" s="2">
        <v>1164</v>
      </c>
      <c r="B1166" s="2" t="s">
        <v>3898</v>
      </c>
      <c r="C1166" s="2" t="s">
        <v>4223</v>
      </c>
      <c r="D1166" s="2" t="s">
        <v>3032</v>
      </c>
      <c r="E1166" s="2" t="s">
        <v>3034</v>
      </c>
      <c r="F1166" s="2">
        <v>98</v>
      </c>
      <c r="G1166" s="2">
        <v>47</v>
      </c>
      <c r="H1166" s="2" t="s">
        <v>4233</v>
      </c>
      <c r="I1166" s="6">
        <f>VLOOKUP(A1166, sales!A:F, 6,FALSE)</f>
        <v>96</v>
      </c>
      <c r="J1166" s="7">
        <f>VLOOKUP(A1166, sales!A:F, 1,FALSE)</f>
        <v>1164</v>
      </c>
      <c r="K1166" s="7">
        <f>VLOOKUP(A1166, sales!A:F, 2,FALSE)</f>
        <v>240</v>
      </c>
      <c r="L1166" s="7">
        <f>VLOOKUP(A1166, sales!A:F, 3,FALSE)</f>
        <v>9</v>
      </c>
      <c r="M1166" s="7">
        <f>VLOOKUP(A1166, sales!A:F, 4,FALSE)</f>
        <v>96</v>
      </c>
      <c r="N1166" s="7">
        <f>VLOOKUP(A1166, sales!A:F, 5,FALSE)</f>
        <v>1</v>
      </c>
      <c r="O1166" s="5">
        <f>VLOOKUP(K1166, orders!A:I, 1,FALSE)</f>
        <v>240</v>
      </c>
      <c r="P1166" s="7">
        <f>VLOOKUP(K1166, orders!A:I, 2,FALSE)</f>
        <v>578</v>
      </c>
      <c r="Q1166" s="7">
        <f>VLOOKUP(K1166, orders!A:I, 3,FALSE)</f>
        <v>37612</v>
      </c>
      <c r="R1166" s="10">
        <f>VLOOKUP(K1166, orders!A:I, 4,FALSE)</f>
        <v>44223</v>
      </c>
      <c r="S1166" s="11">
        <f>VLOOKUP(K1166, orders!A:I, 5,FALSE)</f>
        <v>44228</v>
      </c>
      <c r="T1166" s="7" t="str">
        <f>VLOOKUP(K1166, orders!A:I, 6,FALSE)</f>
        <v>Genderfluid</v>
      </c>
      <c r="U1166" s="7">
        <f>VLOOKUP(K1166, orders!A:I, 7,FALSE)</f>
        <v>75</v>
      </c>
      <c r="V1166" s="7" t="str">
        <f>VLOOKUP(K1166, orders!A:I, 8,FALSE)</f>
        <v>New South Wales</v>
      </c>
      <c r="W1166" s="5">
        <f>VLOOKUP(P1166, customers!A:D, 1, FALSE)</f>
        <v>578</v>
      </c>
      <c r="X1166" s="7" t="str">
        <f>VLOOKUP(P1166, customers!A:D, 2, FALSE)</f>
        <v>Riordan Goreway</v>
      </c>
      <c r="Y1166" s="7"/>
    </row>
    <row r="1167" spans="1:25">
      <c r="A1167" s="2">
        <v>1165</v>
      </c>
      <c r="B1167" s="2" t="s">
        <v>3898</v>
      </c>
      <c r="C1167" s="2" t="s">
        <v>4223</v>
      </c>
      <c r="D1167" s="2" t="s">
        <v>3023</v>
      </c>
      <c r="E1167" s="2" t="s">
        <v>3040</v>
      </c>
      <c r="F1167" s="2">
        <v>98</v>
      </c>
      <c r="G1167" s="2">
        <v>64</v>
      </c>
      <c r="H1167" s="2" t="s">
        <v>4234</v>
      </c>
      <c r="I1167" s="6">
        <f>VLOOKUP(A1167, sales!A:F, 6,FALSE)</f>
        <v>315</v>
      </c>
      <c r="J1167" s="7">
        <f>VLOOKUP(A1167, sales!A:F, 1,FALSE)</f>
        <v>1165</v>
      </c>
      <c r="K1167" s="7">
        <f>VLOOKUP(A1167, sales!A:F, 2,FALSE)</f>
        <v>240</v>
      </c>
      <c r="L1167" s="7">
        <f>VLOOKUP(A1167, sales!A:F, 3,FALSE)</f>
        <v>298</v>
      </c>
      <c r="M1167" s="7">
        <f>VLOOKUP(A1167, sales!A:F, 4,FALSE)</f>
        <v>105</v>
      </c>
      <c r="N1167" s="7">
        <f>VLOOKUP(A1167, sales!A:F, 5,FALSE)</f>
        <v>3</v>
      </c>
      <c r="O1167" s="5">
        <f>VLOOKUP(K1167, orders!A:I, 1,FALSE)</f>
        <v>240</v>
      </c>
      <c r="P1167" s="7">
        <f>VLOOKUP(K1167, orders!A:I, 2,FALSE)</f>
        <v>578</v>
      </c>
      <c r="Q1167" s="7">
        <f>VLOOKUP(K1167, orders!A:I, 3,FALSE)</f>
        <v>37612</v>
      </c>
      <c r="R1167" s="10">
        <f>VLOOKUP(K1167, orders!A:I, 4,FALSE)</f>
        <v>44223</v>
      </c>
      <c r="S1167" s="11">
        <f>VLOOKUP(K1167, orders!A:I, 5,FALSE)</f>
        <v>44228</v>
      </c>
      <c r="T1167" s="7" t="str">
        <f>VLOOKUP(K1167, orders!A:I, 6,FALSE)</f>
        <v>Genderfluid</v>
      </c>
      <c r="U1167" s="7">
        <f>VLOOKUP(K1167, orders!A:I, 7,FALSE)</f>
        <v>75</v>
      </c>
      <c r="V1167" s="7" t="str">
        <f>VLOOKUP(K1167, orders!A:I, 8,FALSE)</f>
        <v>New South Wales</v>
      </c>
      <c r="W1167" s="5">
        <f>VLOOKUP(P1167, customers!A:D, 1, FALSE)</f>
        <v>578</v>
      </c>
      <c r="X1167" s="7" t="str">
        <f>VLOOKUP(P1167, customers!A:D, 2, FALSE)</f>
        <v>Riordan Goreway</v>
      </c>
      <c r="Y1167" s="7"/>
    </row>
    <row r="1168" spans="1:25">
      <c r="A1168" s="2">
        <v>1166</v>
      </c>
      <c r="B1168" s="2" t="s">
        <v>3898</v>
      </c>
      <c r="C1168" s="2" t="s">
        <v>4223</v>
      </c>
      <c r="D1168" s="2" t="s">
        <v>3026</v>
      </c>
      <c r="E1168" s="2" t="s">
        <v>3040</v>
      </c>
      <c r="F1168" s="2">
        <v>98</v>
      </c>
      <c r="G1168" s="2">
        <v>56</v>
      </c>
      <c r="H1168" s="2" t="s">
        <v>4235</v>
      </c>
      <c r="I1168" s="6">
        <f>VLOOKUP(A1168, sales!A:F, 6,FALSE)</f>
        <v>238</v>
      </c>
      <c r="J1168" s="7">
        <f>VLOOKUP(A1168, sales!A:F, 1,FALSE)</f>
        <v>1166</v>
      </c>
      <c r="K1168" s="7">
        <f>VLOOKUP(A1168, sales!A:F, 2,FALSE)</f>
        <v>241</v>
      </c>
      <c r="L1168" s="7">
        <f>VLOOKUP(A1168, sales!A:F, 3,FALSE)</f>
        <v>400</v>
      </c>
      <c r="M1168" s="7">
        <f>VLOOKUP(A1168, sales!A:F, 4,FALSE)</f>
        <v>119</v>
      </c>
      <c r="N1168" s="7">
        <f>VLOOKUP(A1168, sales!A:F, 5,FALSE)</f>
        <v>2</v>
      </c>
      <c r="O1168" s="5">
        <f>VLOOKUP(K1168, orders!A:I, 1,FALSE)</f>
        <v>241</v>
      </c>
      <c r="P1168" s="7">
        <f>VLOOKUP(K1168, orders!A:I, 2,FALSE)</f>
        <v>401</v>
      </c>
      <c r="Q1168" s="7">
        <f>VLOOKUP(K1168, orders!A:I, 3,FALSE)</f>
        <v>33692</v>
      </c>
      <c r="R1168" s="10">
        <f>VLOOKUP(K1168, orders!A:I, 4,FALSE)</f>
        <v>44399</v>
      </c>
      <c r="S1168" s="11">
        <f>VLOOKUP(K1168, orders!A:I, 5,FALSE)</f>
        <v>44425</v>
      </c>
      <c r="T1168" s="7" t="str">
        <f>VLOOKUP(K1168, orders!A:I, 6,FALSE)</f>
        <v>Non-binary</v>
      </c>
      <c r="U1168" s="7">
        <f>VLOOKUP(K1168, orders!A:I, 7,FALSE)</f>
        <v>73</v>
      </c>
      <c r="V1168" s="7" t="str">
        <f>VLOOKUP(K1168, orders!A:I, 8,FALSE)</f>
        <v>Western Australia</v>
      </c>
      <c r="W1168" s="5">
        <f>VLOOKUP(P1168, customers!A:D, 1, FALSE)</f>
        <v>401</v>
      </c>
      <c r="X1168" s="7" t="str">
        <f>VLOOKUP(P1168, customers!A:D, 2, FALSE)</f>
        <v>Waylen Swallwell</v>
      </c>
      <c r="Y1168" s="7"/>
    </row>
    <row r="1169" spans="1:25">
      <c r="A1169" s="2">
        <v>1167</v>
      </c>
      <c r="B1169" s="2" t="s">
        <v>3898</v>
      </c>
      <c r="C1169" s="2" t="s">
        <v>4223</v>
      </c>
      <c r="D1169" s="2" t="s">
        <v>3028</v>
      </c>
      <c r="E1169" s="2" t="s">
        <v>3040</v>
      </c>
      <c r="F1169" s="2">
        <v>98</v>
      </c>
      <c r="G1169" s="2">
        <v>45</v>
      </c>
      <c r="H1169" s="2" t="s">
        <v>4236</v>
      </c>
      <c r="I1169" s="6">
        <f>VLOOKUP(A1169, sales!A:F, 6,FALSE)</f>
        <v>186</v>
      </c>
      <c r="J1169" s="7">
        <f>VLOOKUP(A1169, sales!A:F, 1,FALSE)</f>
        <v>1167</v>
      </c>
      <c r="K1169" s="7">
        <f>VLOOKUP(A1169, sales!A:F, 2,FALSE)</f>
        <v>241</v>
      </c>
      <c r="L1169" s="7">
        <f>VLOOKUP(A1169, sales!A:F, 3,FALSE)</f>
        <v>1051</v>
      </c>
      <c r="M1169" s="7">
        <f>VLOOKUP(A1169, sales!A:F, 4,FALSE)</f>
        <v>93</v>
      </c>
      <c r="N1169" s="7">
        <f>VLOOKUP(A1169, sales!A:F, 5,FALSE)</f>
        <v>2</v>
      </c>
      <c r="O1169" s="5">
        <f>VLOOKUP(K1169, orders!A:I, 1,FALSE)</f>
        <v>241</v>
      </c>
      <c r="P1169" s="7">
        <f>VLOOKUP(K1169, orders!A:I, 2,FALSE)</f>
        <v>401</v>
      </c>
      <c r="Q1169" s="7">
        <f>VLOOKUP(K1169, orders!A:I, 3,FALSE)</f>
        <v>33692</v>
      </c>
      <c r="R1169" s="10">
        <f>VLOOKUP(K1169, orders!A:I, 4,FALSE)</f>
        <v>44399</v>
      </c>
      <c r="S1169" s="11">
        <f>VLOOKUP(K1169, orders!A:I, 5,FALSE)</f>
        <v>44425</v>
      </c>
      <c r="T1169" s="7" t="str">
        <f>VLOOKUP(K1169, orders!A:I, 6,FALSE)</f>
        <v>Non-binary</v>
      </c>
      <c r="U1169" s="7">
        <f>VLOOKUP(K1169, orders!A:I, 7,FALSE)</f>
        <v>73</v>
      </c>
      <c r="V1169" s="7" t="str">
        <f>VLOOKUP(K1169, orders!A:I, 8,FALSE)</f>
        <v>Western Australia</v>
      </c>
      <c r="W1169" s="5">
        <f>VLOOKUP(P1169, customers!A:D, 1, FALSE)</f>
        <v>401</v>
      </c>
      <c r="X1169" s="7" t="str">
        <f>VLOOKUP(P1169, customers!A:D, 2, FALSE)</f>
        <v>Waylen Swallwell</v>
      </c>
      <c r="Y1169" s="7"/>
    </row>
    <row r="1170" spans="1:25">
      <c r="A1170" s="2">
        <v>1168</v>
      </c>
      <c r="B1170" s="2" t="s">
        <v>3898</v>
      </c>
      <c r="C1170" s="2" t="s">
        <v>4223</v>
      </c>
      <c r="D1170" s="2" t="s">
        <v>3030</v>
      </c>
      <c r="E1170" s="2" t="s">
        <v>3040</v>
      </c>
      <c r="F1170" s="2">
        <v>98</v>
      </c>
      <c r="G1170" s="2">
        <v>77</v>
      </c>
      <c r="H1170" s="2" t="s">
        <v>4237</v>
      </c>
      <c r="I1170" s="6">
        <f>VLOOKUP(A1170, sales!A:F, 6,FALSE)</f>
        <v>218</v>
      </c>
      <c r="J1170" s="7">
        <f>VLOOKUP(A1170, sales!A:F, 1,FALSE)</f>
        <v>1168</v>
      </c>
      <c r="K1170" s="7">
        <f>VLOOKUP(A1170, sales!A:F, 2,FALSE)</f>
        <v>241</v>
      </c>
      <c r="L1170" s="7">
        <f>VLOOKUP(A1170, sales!A:F, 3,FALSE)</f>
        <v>333</v>
      </c>
      <c r="M1170" s="7">
        <f>VLOOKUP(A1170, sales!A:F, 4,FALSE)</f>
        <v>109</v>
      </c>
      <c r="N1170" s="7">
        <f>VLOOKUP(A1170, sales!A:F, 5,FALSE)</f>
        <v>2</v>
      </c>
      <c r="O1170" s="5">
        <f>VLOOKUP(K1170, orders!A:I, 1,FALSE)</f>
        <v>241</v>
      </c>
      <c r="P1170" s="7">
        <f>VLOOKUP(K1170, orders!A:I, 2,FALSE)</f>
        <v>401</v>
      </c>
      <c r="Q1170" s="7">
        <f>VLOOKUP(K1170, orders!A:I, 3,FALSE)</f>
        <v>33692</v>
      </c>
      <c r="R1170" s="10">
        <f>VLOOKUP(K1170, orders!A:I, 4,FALSE)</f>
        <v>44399</v>
      </c>
      <c r="S1170" s="11">
        <f>VLOOKUP(K1170, orders!A:I, 5,FALSE)</f>
        <v>44425</v>
      </c>
      <c r="T1170" s="7" t="str">
        <f>VLOOKUP(K1170, orders!A:I, 6,FALSE)</f>
        <v>Non-binary</v>
      </c>
      <c r="U1170" s="7">
        <f>VLOOKUP(K1170, orders!A:I, 7,FALSE)</f>
        <v>73</v>
      </c>
      <c r="V1170" s="7" t="str">
        <f>VLOOKUP(K1170, orders!A:I, 8,FALSE)</f>
        <v>Western Australia</v>
      </c>
      <c r="W1170" s="5">
        <f>VLOOKUP(P1170, customers!A:D, 1, FALSE)</f>
        <v>401</v>
      </c>
      <c r="X1170" s="7" t="str">
        <f>VLOOKUP(P1170, customers!A:D, 2, FALSE)</f>
        <v>Waylen Swallwell</v>
      </c>
      <c r="Y1170" s="7"/>
    </row>
    <row r="1171" spans="1:25">
      <c r="A1171" s="2">
        <v>1169</v>
      </c>
      <c r="B1171" s="2" t="s">
        <v>3898</v>
      </c>
      <c r="C1171" s="2" t="s">
        <v>4223</v>
      </c>
      <c r="D1171" s="2" t="s">
        <v>3032</v>
      </c>
      <c r="E1171" s="2" t="s">
        <v>3040</v>
      </c>
      <c r="F1171" s="2">
        <v>98</v>
      </c>
      <c r="G1171" s="2">
        <v>78</v>
      </c>
      <c r="H1171" s="2" t="s">
        <v>4238</v>
      </c>
      <c r="I1171" s="6">
        <f>VLOOKUP(A1171, sales!A:F, 6,FALSE)</f>
        <v>288</v>
      </c>
      <c r="J1171" s="7">
        <f>VLOOKUP(A1171, sales!A:F, 1,FALSE)</f>
        <v>1169</v>
      </c>
      <c r="K1171" s="7">
        <f>VLOOKUP(A1171, sales!A:F, 2,FALSE)</f>
        <v>242</v>
      </c>
      <c r="L1171" s="7">
        <f>VLOOKUP(A1171, sales!A:F, 3,FALSE)</f>
        <v>26</v>
      </c>
      <c r="M1171" s="7">
        <f>VLOOKUP(A1171, sales!A:F, 4,FALSE)</f>
        <v>96</v>
      </c>
      <c r="N1171" s="7">
        <f>VLOOKUP(A1171, sales!A:F, 5,FALSE)</f>
        <v>3</v>
      </c>
      <c r="O1171" s="5">
        <f>VLOOKUP(K1171, orders!A:I, 1,FALSE)</f>
        <v>242</v>
      </c>
      <c r="P1171" s="7">
        <f>VLOOKUP(K1171, orders!A:I, 2,FALSE)</f>
        <v>909</v>
      </c>
      <c r="Q1171" s="7">
        <f>VLOOKUP(K1171, orders!A:I, 3,FALSE)</f>
        <v>12202</v>
      </c>
      <c r="R1171" s="10">
        <f>VLOOKUP(K1171, orders!A:I, 4,FALSE)</f>
        <v>44433</v>
      </c>
      <c r="S1171" s="11">
        <f>VLOOKUP(K1171, orders!A:I, 5,FALSE)</f>
        <v>44452</v>
      </c>
      <c r="T1171" s="7" t="str">
        <f>VLOOKUP(K1171, orders!A:I, 6,FALSE)</f>
        <v>Genderqueer</v>
      </c>
      <c r="U1171" s="7">
        <f>VLOOKUP(K1171, orders!A:I, 7,FALSE)</f>
        <v>62</v>
      </c>
      <c r="V1171" s="7" t="str">
        <f>VLOOKUP(K1171, orders!A:I, 8,FALSE)</f>
        <v>Tasmania</v>
      </c>
      <c r="W1171" s="5">
        <f>VLOOKUP(P1171, customers!A:D, 1, FALSE)</f>
        <v>909</v>
      </c>
      <c r="X1171" s="7" t="str">
        <f>VLOOKUP(P1171, customers!A:D, 2, FALSE)</f>
        <v>Patin Circuit</v>
      </c>
      <c r="Y1171" s="7"/>
    </row>
    <row r="1172" spans="1:25">
      <c r="A1172" s="2">
        <v>1170</v>
      </c>
      <c r="B1172" s="2" t="s">
        <v>3898</v>
      </c>
      <c r="C1172" s="2" t="s">
        <v>4223</v>
      </c>
      <c r="D1172" s="2" t="s">
        <v>3023</v>
      </c>
      <c r="E1172" s="2" t="s">
        <v>3046</v>
      </c>
      <c r="F1172" s="2">
        <v>98</v>
      </c>
      <c r="G1172" s="2">
        <v>42</v>
      </c>
      <c r="H1172" s="2" t="s">
        <v>4239</v>
      </c>
      <c r="I1172" s="6">
        <f>VLOOKUP(A1172, sales!A:F, 6,FALSE)</f>
        <v>318</v>
      </c>
      <c r="J1172" s="7">
        <f>VLOOKUP(A1172, sales!A:F, 1,FALSE)</f>
        <v>1170</v>
      </c>
      <c r="K1172" s="7">
        <f>VLOOKUP(A1172, sales!A:F, 2,FALSE)</f>
        <v>242</v>
      </c>
      <c r="L1172" s="7">
        <f>VLOOKUP(A1172, sales!A:F, 3,FALSE)</f>
        <v>1002</v>
      </c>
      <c r="M1172" s="7">
        <f>VLOOKUP(A1172, sales!A:F, 4,FALSE)</f>
        <v>106</v>
      </c>
      <c r="N1172" s="7">
        <f>VLOOKUP(A1172, sales!A:F, 5,FALSE)</f>
        <v>3</v>
      </c>
      <c r="O1172" s="5">
        <f>VLOOKUP(K1172, orders!A:I, 1,FALSE)</f>
        <v>242</v>
      </c>
      <c r="P1172" s="7">
        <f>VLOOKUP(K1172, orders!A:I, 2,FALSE)</f>
        <v>909</v>
      </c>
      <c r="Q1172" s="7">
        <f>VLOOKUP(K1172, orders!A:I, 3,FALSE)</f>
        <v>12202</v>
      </c>
      <c r="R1172" s="10">
        <f>VLOOKUP(K1172, orders!A:I, 4,FALSE)</f>
        <v>44433</v>
      </c>
      <c r="S1172" s="11">
        <f>VLOOKUP(K1172, orders!A:I, 5,FALSE)</f>
        <v>44452</v>
      </c>
      <c r="T1172" s="7" t="str">
        <f>VLOOKUP(K1172, orders!A:I, 6,FALSE)</f>
        <v>Genderqueer</v>
      </c>
      <c r="U1172" s="7">
        <f>VLOOKUP(K1172, orders!A:I, 7,FALSE)</f>
        <v>62</v>
      </c>
      <c r="V1172" s="7" t="str">
        <f>VLOOKUP(K1172, orders!A:I, 8,FALSE)</f>
        <v>Tasmania</v>
      </c>
      <c r="W1172" s="5">
        <f>VLOOKUP(P1172, customers!A:D, 1, FALSE)</f>
        <v>909</v>
      </c>
      <c r="X1172" s="7" t="str">
        <f>VLOOKUP(P1172, customers!A:D, 2, FALSE)</f>
        <v>Patin Circuit</v>
      </c>
      <c r="Y1172" s="7"/>
    </row>
    <row r="1173" spans="1:25">
      <c r="A1173" s="2">
        <v>1171</v>
      </c>
      <c r="B1173" s="2" t="s">
        <v>3898</v>
      </c>
      <c r="C1173" s="2" t="s">
        <v>4223</v>
      </c>
      <c r="D1173" s="2" t="s">
        <v>3026</v>
      </c>
      <c r="E1173" s="2" t="s">
        <v>3046</v>
      </c>
      <c r="F1173" s="2">
        <v>98</v>
      </c>
      <c r="G1173" s="2">
        <v>73</v>
      </c>
      <c r="H1173" s="2" t="s">
        <v>4240</v>
      </c>
      <c r="I1173" s="6">
        <f>VLOOKUP(A1173, sales!A:F, 6,FALSE)</f>
        <v>94</v>
      </c>
      <c r="J1173" s="7">
        <f>VLOOKUP(A1173, sales!A:F, 1,FALSE)</f>
        <v>1171</v>
      </c>
      <c r="K1173" s="7">
        <f>VLOOKUP(A1173, sales!A:F, 2,FALSE)</f>
        <v>242</v>
      </c>
      <c r="L1173" s="7">
        <f>VLOOKUP(A1173, sales!A:F, 3,FALSE)</f>
        <v>877</v>
      </c>
      <c r="M1173" s="7">
        <f>VLOOKUP(A1173, sales!A:F, 4,FALSE)</f>
        <v>94</v>
      </c>
      <c r="N1173" s="7">
        <f>VLOOKUP(A1173, sales!A:F, 5,FALSE)</f>
        <v>1</v>
      </c>
      <c r="O1173" s="5">
        <f>VLOOKUP(K1173, orders!A:I, 1,FALSE)</f>
        <v>242</v>
      </c>
      <c r="P1173" s="7">
        <f>VLOOKUP(K1173, orders!A:I, 2,FALSE)</f>
        <v>909</v>
      </c>
      <c r="Q1173" s="7">
        <f>VLOOKUP(K1173, orders!A:I, 3,FALSE)</f>
        <v>12202</v>
      </c>
      <c r="R1173" s="10">
        <f>VLOOKUP(K1173, orders!A:I, 4,FALSE)</f>
        <v>44433</v>
      </c>
      <c r="S1173" s="11">
        <f>VLOOKUP(K1173, orders!A:I, 5,FALSE)</f>
        <v>44452</v>
      </c>
      <c r="T1173" s="7" t="str">
        <f>VLOOKUP(K1173, orders!A:I, 6,FALSE)</f>
        <v>Genderqueer</v>
      </c>
      <c r="U1173" s="7">
        <f>VLOOKUP(K1173, orders!A:I, 7,FALSE)</f>
        <v>62</v>
      </c>
      <c r="V1173" s="7" t="str">
        <f>VLOOKUP(K1173, orders!A:I, 8,FALSE)</f>
        <v>Tasmania</v>
      </c>
      <c r="W1173" s="5">
        <f>VLOOKUP(P1173, customers!A:D, 1, FALSE)</f>
        <v>909</v>
      </c>
      <c r="X1173" s="7" t="str">
        <f>VLOOKUP(P1173, customers!A:D, 2, FALSE)</f>
        <v>Patin Circuit</v>
      </c>
      <c r="Y1173" s="7"/>
    </row>
    <row r="1174" spans="1:25">
      <c r="A1174" s="2">
        <v>1172</v>
      </c>
      <c r="B1174" s="2" t="s">
        <v>3898</v>
      </c>
      <c r="C1174" s="2" t="s">
        <v>4223</v>
      </c>
      <c r="D1174" s="2" t="s">
        <v>3028</v>
      </c>
      <c r="E1174" s="2" t="s">
        <v>3046</v>
      </c>
      <c r="F1174" s="2">
        <v>98</v>
      </c>
      <c r="G1174" s="2">
        <v>51</v>
      </c>
      <c r="H1174" s="2" t="s">
        <v>4241</v>
      </c>
      <c r="I1174" s="6">
        <f>VLOOKUP(A1174, sales!A:F, 6,FALSE)</f>
        <v>97</v>
      </c>
      <c r="J1174" s="7">
        <f>VLOOKUP(A1174, sales!A:F, 1,FALSE)</f>
        <v>1172</v>
      </c>
      <c r="K1174" s="7">
        <f>VLOOKUP(A1174, sales!A:F, 2,FALSE)</f>
        <v>242</v>
      </c>
      <c r="L1174" s="7">
        <f>VLOOKUP(A1174, sales!A:F, 3,FALSE)</f>
        <v>950</v>
      </c>
      <c r="M1174" s="7">
        <f>VLOOKUP(A1174, sales!A:F, 4,FALSE)</f>
        <v>97</v>
      </c>
      <c r="N1174" s="7">
        <f>VLOOKUP(A1174, sales!A:F, 5,FALSE)</f>
        <v>1</v>
      </c>
      <c r="O1174" s="5">
        <f>VLOOKUP(K1174, orders!A:I, 1,FALSE)</f>
        <v>242</v>
      </c>
      <c r="P1174" s="7">
        <f>VLOOKUP(K1174, orders!A:I, 2,FALSE)</f>
        <v>909</v>
      </c>
      <c r="Q1174" s="7">
        <f>VLOOKUP(K1174, orders!A:I, 3,FALSE)</f>
        <v>12202</v>
      </c>
      <c r="R1174" s="10">
        <f>VLOOKUP(K1174, orders!A:I, 4,FALSE)</f>
        <v>44433</v>
      </c>
      <c r="S1174" s="11">
        <f>VLOOKUP(K1174, orders!A:I, 5,FALSE)</f>
        <v>44452</v>
      </c>
      <c r="T1174" s="7" t="str">
        <f>VLOOKUP(K1174, orders!A:I, 6,FALSE)</f>
        <v>Genderqueer</v>
      </c>
      <c r="U1174" s="7">
        <f>VLOOKUP(K1174, orders!A:I, 7,FALSE)</f>
        <v>62</v>
      </c>
      <c r="V1174" s="7" t="str">
        <f>VLOOKUP(K1174, orders!A:I, 8,FALSE)</f>
        <v>Tasmania</v>
      </c>
      <c r="W1174" s="5">
        <f>VLOOKUP(P1174, customers!A:D, 1, FALSE)</f>
        <v>909</v>
      </c>
      <c r="X1174" s="7" t="str">
        <f>VLOOKUP(P1174, customers!A:D, 2, FALSE)</f>
        <v>Patin Circuit</v>
      </c>
      <c r="Y1174" s="7"/>
    </row>
    <row r="1175" spans="1:25">
      <c r="A1175" s="2">
        <v>1173</v>
      </c>
      <c r="B1175" s="2" t="s">
        <v>3898</v>
      </c>
      <c r="C1175" s="2" t="s">
        <v>4223</v>
      </c>
      <c r="D1175" s="2" t="s">
        <v>3030</v>
      </c>
      <c r="E1175" s="2" t="s">
        <v>3046</v>
      </c>
      <c r="F1175" s="2">
        <v>98</v>
      </c>
      <c r="G1175" s="2">
        <v>75</v>
      </c>
      <c r="H1175" s="2" t="s">
        <v>4242</v>
      </c>
      <c r="I1175" s="6">
        <f>VLOOKUP(A1175, sales!A:F, 6,FALSE)</f>
        <v>294</v>
      </c>
      <c r="J1175" s="7">
        <f>VLOOKUP(A1175, sales!A:F, 1,FALSE)</f>
        <v>1173</v>
      </c>
      <c r="K1175" s="7">
        <f>VLOOKUP(A1175, sales!A:F, 2,FALSE)</f>
        <v>242</v>
      </c>
      <c r="L1175" s="7">
        <f>VLOOKUP(A1175, sales!A:F, 3,FALSE)</f>
        <v>182</v>
      </c>
      <c r="M1175" s="7">
        <f>VLOOKUP(A1175, sales!A:F, 4,FALSE)</f>
        <v>98</v>
      </c>
      <c r="N1175" s="7">
        <f>VLOOKUP(A1175, sales!A:F, 5,FALSE)</f>
        <v>3</v>
      </c>
      <c r="O1175" s="5">
        <f>VLOOKUP(K1175, orders!A:I, 1,FALSE)</f>
        <v>242</v>
      </c>
      <c r="P1175" s="7">
        <f>VLOOKUP(K1175, orders!A:I, 2,FALSE)</f>
        <v>909</v>
      </c>
      <c r="Q1175" s="7">
        <f>VLOOKUP(K1175, orders!A:I, 3,FALSE)</f>
        <v>12202</v>
      </c>
      <c r="R1175" s="10">
        <f>VLOOKUP(K1175, orders!A:I, 4,FALSE)</f>
        <v>44433</v>
      </c>
      <c r="S1175" s="11">
        <f>VLOOKUP(K1175, orders!A:I, 5,FALSE)</f>
        <v>44452</v>
      </c>
      <c r="T1175" s="7" t="str">
        <f>VLOOKUP(K1175, orders!A:I, 6,FALSE)</f>
        <v>Genderqueer</v>
      </c>
      <c r="U1175" s="7">
        <f>VLOOKUP(K1175, orders!A:I, 7,FALSE)</f>
        <v>62</v>
      </c>
      <c r="V1175" s="7" t="str">
        <f>VLOOKUP(K1175, orders!A:I, 8,FALSE)</f>
        <v>Tasmania</v>
      </c>
      <c r="W1175" s="5">
        <f>VLOOKUP(P1175, customers!A:D, 1, FALSE)</f>
        <v>909</v>
      </c>
      <c r="X1175" s="7" t="str">
        <f>VLOOKUP(P1175, customers!A:D, 2, FALSE)</f>
        <v>Patin Circuit</v>
      </c>
      <c r="Y1175" s="7"/>
    </row>
    <row r="1176" spans="1:25">
      <c r="A1176" s="2">
        <v>1174</v>
      </c>
      <c r="B1176" s="2" t="s">
        <v>3898</v>
      </c>
      <c r="C1176" s="2" t="s">
        <v>4223</v>
      </c>
      <c r="D1176" s="2" t="s">
        <v>3032</v>
      </c>
      <c r="E1176" s="2" t="s">
        <v>3046</v>
      </c>
      <c r="F1176" s="2">
        <v>98</v>
      </c>
      <c r="G1176" s="2">
        <v>78</v>
      </c>
      <c r="H1176" s="2" t="s">
        <v>4243</v>
      </c>
      <c r="I1176" s="6">
        <f>VLOOKUP(A1176, sales!A:F, 6,FALSE)</f>
        <v>357</v>
      </c>
      <c r="J1176" s="7">
        <f>VLOOKUP(A1176, sales!A:F, 1,FALSE)</f>
        <v>1174</v>
      </c>
      <c r="K1176" s="7">
        <f>VLOOKUP(A1176, sales!A:F, 2,FALSE)</f>
        <v>242</v>
      </c>
      <c r="L1176" s="7">
        <f>VLOOKUP(A1176, sales!A:F, 3,FALSE)</f>
        <v>729</v>
      </c>
      <c r="M1176" s="7">
        <f>VLOOKUP(A1176, sales!A:F, 4,FALSE)</f>
        <v>119</v>
      </c>
      <c r="N1176" s="7">
        <f>VLOOKUP(A1176, sales!A:F, 5,FALSE)</f>
        <v>3</v>
      </c>
      <c r="O1176" s="5">
        <f>VLOOKUP(K1176, orders!A:I, 1,FALSE)</f>
        <v>242</v>
      </c>
      <c r="P1176" s="7">
        <f>VLOOKUP(K1176, orders!A:I, 2,FALSE)</f>
        <v>909</v>
      </c>
      <c r="Q1176" s="7">
        <f>VLOOKUP(K1176, orders!A:I, 3,FALSE)</f>
        <v>12202</v>
      </c>
      <c r="R1176" s="10">
        <f>VLOOKUP(K1176, orders!A:I, 4,FALSE)</f>
        <v>44433</v>
      </c>
      <c r="S1176" s="11">
        <f>VLOOKUP(K1176, orders!A:I, 5,FALSE)</f>
        <v>44452</v>
      </c>
      <c r="T1176" s="7" t="str">
        <f>VLOOKUP(K1176, orders!A:I, 6,FALSE)</f>
        <v>Genderqueer</v>
      </c>
      <c r="U1176" s="7">
        <f>VLOOKUP(K1176, orders!A:I, 7,FALSE)</f>
        <v>62</v>
      </c>
      <c r="V1176" s="7" t="str">
        <f>VLOOKUP(K1176, orders!A:I, 8,FALSE)</f>
        <v>Tasmania</v>
      </c>
      <c r="W1176" s="5">
        <f>VLOOKUP(P1176, customers!A:D, 1, FALSE)</f>
        <v>909</v>
      </c>
      <c r="X1176" s="7" t="str">
        <f>VLOOKUP(P1176, customers!A:D, 2, FALSE)</f>
        <v>Patin Circuit</v>
      </c>
      <c r="Y1176" s="7"/>
    </row>
    <row r="1177" spans="1:25">
      <c r="A1177" s="2">
        <v>1175</v>
      </c>
      <c r="B1177" s="2" t="s">
        <v>3898</v>
      </c>
      <c r="C1177" s="2" t="s">
        <v>4223</v>
      </c>
      <c r="D1177" s="2" t="s">
        <v>3023</v>
      </c>
      <c r="E1177" s="2" t="s">
        <v>3052</v>
      </c>
      <c r="F1177" s="2">
        <v>98</v>
      </c>
      <c r="G1177" s="2">
        <v>51</v>
      </c>
      <c r="H1177" s="2" t="s">
        <v>4244</v>
      </c>
      <c r="I1177" s="6">
        <f>VLOOKUP(A1177, sales!A:F, 6,FALSE)</f>
        <v>119</v>
      </c>
      <c r="J1177" s="7">
        <f>VLOOKUP(A1177, sales!A:F, 1,FALSE)</f>
        <v>1175</v>
      </c>
      <c r="K1177" s="7">
        <f>VLOOKUP(A1177, sales!A:F, 2,FALSE)</f>
        <v>243</v>
      </c>
      <c r="L1177" s="7">
        <f>VLOOKUP(A1177, sales!A:F, 3,FALSE)</f>
        <v>389</v>
      </c>
      <c r="M1177" s="7">
        <f>VLOOKUP(A1177, sales!A:F, 4,FALSE)</f>
        <v>119</v>
      </c>
      <c r="N1177" s="7">
        <f>VLOOKUP(A1177, sales!A:F, 5,FALSE)</f>
        <v>1</v>
      </c>
      <c r="O1177" s="5">
        <f>VLOOKUP(K1177, orders!A:I, 1,FALSE)</f>
        <v>243</v>
      </c>
      <c r="P1177" s="7">
        <f>VLOOKUP(K1177, orders!A:I, 2,FALSE)</f>
        <v>263</v>
      </c>
      <c r="Q1177" s="7">
        <f>VLOOKUP(K1177, orders!A:I, 3,FALSE)</f>
        <v>31631</v>
      </c>
      <c r="R1177" s="10">
        <f>VLOOKUP(K1177, orders!A:I, 4,FALSE)</f>
        <v>44383</v>
      </c>
      <c r="S1177" s="11">
        <f>VLOOKUP(K1177, orders!A:I, 5,FALSE)</f>
        <v>44388</v>
      </c>
      <c r="T1177" s="7" t="str">
        <f>VLOOKUP(K1177, orders!A:I, 6,FALSE)</f>
        <v>Genderfluid</v>
      </c>
      <c r="U1177" s="7">
        <f>VLOOKUP(K1177, orders!A:I, 7,FALSE)</f>
        <v>22</v>
      </c>
      <c r="V1177" s="7" t="str">
        <f>VLOOKUP(K1177, orders!A:I, 8,FALSE)</f>
        <v>Western Australia</v>
      </c>
      <c r="W1177" s="5">
        <f>VLOOKUP(P1177, customers!A:D, 1, FALSE)</f>
        <v>263</v>
      </c>
      <c r="X1177" s="7" t="str">
        <f>VLOOKUP(P1177, customers!A:D, 2, FALSE)</f>
        <v>Ringo Sollars</v>
      </c>
      <c r="Y1177" s="7"/>
    </row>
    <row r="1178" spans="1:25">
      <c r="A1178" s="2">
        <v>1176</v>
      </c>
      <c r="B1178" s="2" t="s">
        <v>3898</v>
      </c>
      <c r="C1178" s="2" t="s">
        <v>4223</v>
      </c>
      <c r="D1178" s="2" t="s">
        <v>3026</v>
      </c>
      <c r="E1178" s="2" t="s">
        <v>3052</v>
      </c>
      <c r="F1178" s="2">
        <v>98</v>
      </c>
      <c r="G1178" s="2">
        <v>75</v>
      </c>
      <c r="H1178" s="2" t="s">
        <v>4245</v>
      </c>
      <c r="I1178" s="6">
        <f>VLOOKUP(A1178, sales!A:F, 6,FALSE)</f>
        <v>300</v>
      </c>
      <c r="J1178" s="7">
        <f>VLOOKUP(A1178, sales!A:F, 1,FALSE)</f>
        <v>1176</v>
      </c>
      <c r="K1178" s="7">
        <f>VLOOKUP(A1178, sales!A:F, 2,FALSE)</f>
        <v>243</v>
      </c>
      <c r="L1178" s="7">
        <f>VLOOKUP(A1178, sales!A:F, 3,FALSE)</f>
        <v>567</v>
      </c>
      <c r="M1178" s="7">
        <f>VLOOKUP(A1178, sales!A:F, 4,FALSE)</f>
        <v>100</v>
      </c>
      <c r="N1178" s="7">
        <f>VLOOKUP(A1178, sales!A:F, 5,FALSE)</f>
        <v>3</v>
      </c>
      <c r="O1178" s="5">
        <f>VLOOKUP(K1178, orders!A:I, 1,FALSE)</f>
        <v>243</v>
      </c>
      <c r="P1178" s="7">
        <f>VLOOKUP(K1178, orders!A:I, 2,FALSE)</f>
        <v>263</v>
      </c>
      <c r="Q1178" s="7">
        <f>VLOOKUP(K1178, orders!A:I, 3,FALSE)</f>
        <v>31631</v>
      </c>
      <c r="R1178" s="10">
        <f>VLOOKUP(K1178, orders!A:I, 4,FALSE)</f>
        <v>44383</v>
      </c>
      <c r="S1178" s="11">
        <f>VLOOKUP(K1178, orders!A:I, 5,FALSE)</f>
        <v>44388</v>
      </c>
      <c r="T1178" s="7" t="str">
        <f>VLOOKUP(K1178, orders!A:I, 6,FALSE)</f>
        <v>Genderfluid</v>
      </c>
      <c r="U1178" s="7">
        <f>VLOOKUP(K1178, orders!A:I, 7,FALSE)</f>
        <v>22</v>
      </c>
      <c r="V1178" s="7" t="str">
        <f>VLOOKUP(K1178, orders!A:I, 8,FALSE)</f>
        <v>Western Australia</v>
      </c>
      <c r="W1178" s="5">
        <f>VLOOKUP(P1178, customers!A:D, 1, FALSE)</f>
        <v>263</v>
      </c>
      <c r="X1178" s="7" t="str">
        <f>VLOOKUP(P1178, customers!A:D, 2, FALSE)</f>
        <v>Ringo Sollars</v>
      </c>
      <c r="Y1178" s="7"/>
    </row>
    <row r="1179" spans="1:25">
      <c r="A1179" s="2">
        <v>1177</v>
      </c>
      <c r="B1179" s="2" t="s">
        <v>3898</v>
      </c>
      <c r="C1179" s="2" t="s">
        <v>4223</v>
      </c>
      <c r="D1179" s="2" t="s">
        <v>3028</v>
      </c>
      <c r="E1179" s="2" t="s">
        <v>3052</v>
      </c>
      <c r="F1179" s="2">
        <v>98</v>
      </c>
      <c r="G1179" s="2">
        <v>52</v>
      </c>
      <c r="H1179" s="2" t="s">
        <v>4246</v>
      </c>
      <c r="I1179" s="6">
        <f>VLOOKUP(A1179, sales!A:F, 6,FALSE)</f>
        <v>321</v>
      </c>
      <c r="J1179" s="7">
        <f>VLOOKUP(A1179, sales!A:F, 1,FALSE)</f>
        <v>1177</v>
      </c>
      <c r="K1179" s="7">
        <f>VLOOKUP(A1179, sales!A:F, 2,FALSE)</f>
        <v>244</v>
      </c>
      <c r="L1179" s="7">
        <f>VLOOKUP(A1179, sales!A:F, 3,FALSE)</f>
        <v>429</v>
      </c>
      <c r="M1179" s="7">
        <f>VLOOKUP(A1179, sales!A:F, 4,FALSE)</f>
        <v>107</v>
      </c>
      <c r="N1179" s="7">
        <f>VLOOKUP(A1179, sales!A:F, 5,FALSE)</f>
        <v>3</v>
      </c>
      <c r="O1179" s="5">
        <f>VLOOKUP(K1179, orders!A:I, 1,FALSE)</f>
        <v>244</v>
      </c>
      <c r="P1179" s="7">
        <f>VLOOKUP(K1179, orders!A:I, 2,FALSE)</f>
        <v>637</v>
      </c>
      <c r="Q1179" s="7">
        <f>VLOOKUP(K1179, orders!A:I, 3,FALSE)</f>
        <v>18966</v>
      </c>
      <c r="R1179" s="10">
        <f>VLOOKUP(K1179, orders!A:I, 4,FALSE)</f>
        <v>44441</v>
      </c>
      <c r="S1179" s="11">
        <f>VLOOKUP(K1179, orders!A:I, 5,FALSE)</f>
        <v>44448</v>
      </c>
      <c r="T1179" s="7" t="str">
        <f>VLOOKUP(K1179, orders!A:I, 6,FALSE)</f>
        <v>Bigender</v>
      </c>
      <c r="U1179" s="7">
        <f>VLOOKUP(K1179, orders!A:I, 7,FALSE)</f>
        <v>58</v>
      </c>
      <c r="V1179" s="7" t="str">
        <f>VLOOKUP(K1179, orders!A:I, 8,FALSE)</f>
        <v>Western Australia</v>
      </c>
      <c r="W1179" s="5">
        <f>VLOOKUP(P1179, customers!A:D, 1, FALSE)</f>
        <v>637</v>
      </c>
      <c r="X1179" s="7" t="str">
        <f>VLOOKUP(P1179, customers!A:D, 2, FALSE)</f>
        <v>Morie Woodfield</v>
      </c>
      <c r="Y1179" s="7"/>
    </row>
    <row r="1180" spans="1:25">
      <c r="A1180" s="2">
        <v>1178</v>
      </c>
      <c r="B1180" s="2" t="s">
        <v>3898</v>
      </c>
      <c r="C1180" s="2" t="s">
        <v>4223</v>
      </c>
      <c r="D1180" s="2" t="s">
        <v>3030</v>
      </c>
      <c r="E1180" s="2" t="s">
        <v>3052</v>
      </c>
      <c r="F1180" s="2">
        <v>98</v>
      </c>
      <c r="G1180" s="2">
        <v>57</v>
      </c>
      <c r="H1180" s="2" t="s">
        <v>4247</v>
      </c>
      <c r="I1180" s="6">
        <f>VLOOKUP(A1180, sales!A:F, 6,FALSE)</f>
        <v>282</v>
      </c>
      <c r="J1180" s="7">
        <f>VLOOKUP(A1180, sales!A:F, 1,FALSE)</f>
        <v>1178</v>
      </c>
      <c r="K1180" s="7">
        <f>VLOOKUP(A1180, sales!A:F, 2,FALSE)</f>
        <v>244</v>
      </c>
      <c r="L1180" s="7">
        <f>VLOOKUP(A1180, sales!A:F, 3,FALSE)</f>
        <v>896</v>
      </c>
      <c r="M1180" s="7">
        <f>VLOOKUP(A1180, sales!A:F, 4,FALSE)</f>
        <v>94</v>
      </c>
      <c r="N1180" s="7">
        <f>VLOOKUP(A1180, sales!A:F, 5,FALSE)</f>
        <v>3</v>
      </c>
      <c r="O1180" s="5">
        <f>VLOOKUP(K1180, orders!A:I, 1,FALSE)</f>
        <v>244</v>
      </c>
      <c r="P1180" s="7">
        <f>VLOOKUP(K1180, orders!A:I, 2,FALSE)</f>
        <v>637</v>
      </c>
      <c r="Q1180" s="7">
        <f>VLOOKUP(K1180, orders!A:I, 3,FALSE)</f>
        <v>18966</v>
      </c>
      <c r="R1180" s="10">
        <f>VLOOKUP(K1180, orders!A:I, 4,FALSE)</f>
        <v>44441</v>
      </c>
      <c r="S1180" s="11">
        <f>VLOOKUP(K1180, orders!A:I, 5,FALSE)</f>
        <v>44448</v>
      </c>
      <c r="T1180" s="7" t="str">
        <f>VLOOKUP(K1180, orders!A:I, 6,FALSE)</f>
        <v>Bigender</v>
      </c>
      <c r="U1180" s="7">
        <f>VLOOKUP(K1180, orders!A:I, 7,FALSE)</f>
        <v>58</v>
      </c>
      <c r="V1180" s="7" t="str">
        <f>VLOOKUP(K1180, orders!A:I, 8,FALSE)</f>
        <v>Western Australia</v>
      </c>
      <c r="W1180" s="5">
        <f>VLOOKUP(P1180, customers!A:D, 1, FALSE)</f>
        <v>637</v>
      </c>
      <c r="X1180" s="7" t="str">
        <f>VLOOKUP(P1180, customers!A:D, 2, FALSE)</f>
        <v>Morie Woodfield</v>
      </c>
      <c r="Y1180" s="7"/>
    </row>
    <row r="1181" spans="1:25">
      <c r="A1181" s="2">
        <v>1179</v>
      </c>
      <c r="B1181" s="2" t="s">
        <v>3898</v>
      </c>
      <c r="C1181" s="2" t="s">
        <v>4223</v>
      </c>
      <c r="D1181" s="2" t="s">
        <v>3032</v>
      </c>
      <c r="E1181" s="2" t="s">
        <v>3052</v>
      </c>
      <c r="F1181" s="2">
        <v>98</v>
      </c>
      <c r="G1181" s="2">
        <v>65</v>
      </c>
      <c r="H1181" s="2" t="s">
        <v>4248</v>
      </c>
      <c r="I1181" s="6">
        <f>VLOOKUP(A1181, sales!A:F, 6,FALSE)</f>
        <v>91</v>
      </c>
      <c r="J1181" s="7">
        <f>VLOOKUP(A1181, sales!A:F, 1,FALSE)</f>
        <v>1179</v>
      </c>
      <c r="K1181" s="7">
        <f>VLOOKUP(A1181, sales!A:F, 2,FALSE)</f>
        <v>244</v>
      </c>
      <c r="L1181" s="7">
        <f>VLOOKUP(A1181, sales!A:F, 3,FALSE)</f>
        <v>777</v>
      </c>
      <c r="M1181" s="7">
        <f>VLOOKUP(A1181, sales!A:F, 4,FALSE)</f>
        <v>91</v>
      </c>
      <c r="N1181" s="7">
        <f>VLOOKUP(A1181, sales!A:F, 5,FALSE)</f>
        <v>1</v>
      </c>
      <c r="O1181" s="5">
        <f>VLOOKUP(K1181, orders!A:I, 1,FALSE)</f>
        <v>244</v>
      </c>
      <c r="P1181" s="7">
        <f>VLOOKUP(K1181, orders!A:I, 2,FALSE)</f>
        <v>637</v>
      </c>
      <c r="Q1181" s="7">
        <f>VLOOKUP(K1181, orders!A:I, 3,FALSE)</f>
        <v>18966</v>
      </c>
      <c r="R1181" s="10">
        <f>VLOOKUP(K1181, orders!A:I, 4,FALSE)</f>
        <v>44441</v>
      </c>
      <c r="S1181" s="11">
        <f>VLOOKUP(K1181, orders!A:I, 5,FALSE)</f>
        <v>44448</v>
      </c>
      <c r="T1181" s="7" t="str">
        <f>VLOOKUP(K1181, orders!A:I, 6,FALSE)</f>
        <v>Bigender</v>
      </c>
      <c r="U1181" s="7">
        <f>VLOOKUP(K1181, orders!A:I, 7,FALSE)</f>
        <v>58</v>
      </c>
      <c r="V1181" s="7" t="str">
        <f>VLOOKUP(K1181, orders!A:I, 8,FALSE)</f>
        <v>Western Australia</v>
      </c>
      <c r="W1181" s="5">
        <f>VLOOKUP(P1181, customers!A:D, 1, FALSE)</f>
        <v>637</v>
      </c>
      <c r="X1181" s="7" t="str">
        <f>VLOOKUP(P1181, customers!A:D, 2, FALSE)</f>
        <v>Morie Woodfield</v>
      </c>
      <c r="Y1181" s="7"/>
    </row>
    <row r="1182" spans="1:25">
      <c r="A1182" s="2">
        <v>1180</v>
      </c>
      <c r="B1182" s="2" t="s">
        <v>3898</v>
      </c>
      <c r="C1182" s="2" t="s">
        <v>4223</v>
      </c>
      <c r="D1182" s="2" t="s">
        <v>3023</v>
      </c>
      <c r="E1182" s="2" t="s">
        <v>3058</v>
      </c>
      <c r="F1182" s="2">
        <v>98</v>
      </c>
      <c r="G1182" s="2">
        <v>47</v>
      </c>
      <c r="H1182" s="2" t="s">
        <v>4249</v>
      </c>
      <c r="I1182" s="6">
        <f>VLOOKUP(A1182, sales!A:F, 6,FALSE)</f>
        <v>196</v>
      </c>
      <c r="J1182" s="7">
        <f>VLOOKUP(A1182, sales!A:F, 1,FALSE)</f>
        <v>1180</v>
      </c>
      <c r="K1182" s="7">
        <f>VLOOKUP(A1182, sales!A:F, 2,FALSE)</f>
        <v>244</v>
      </c>
      <c r="L1182" s="7">
        <f>VLOOKUP(A1182, sales!A:F, 3,FALSE)</f>
        <v>205</v>
      </c>
      <c r="M1182" s="7">
        <f>VLOOKUP(A1182, sales!A:F, 4,FALSE)</f>
        <v>98</v>
      </c>
      <c r="N1182" s="7">
        <f>VLOOKUP(A1182, sales!A:F, 5,FALSE)</f>
        <v>2</v>
      </c>
      <c r="O1182" s="5">
        <f>VLOOKUP(K1182, orders!A:I, 1,FALSE)</f>
        <v>244</v>
      </c>
      <c r="P1182" s="7">
        <f>VLOOKUP(K1182, orders!A:I, 2,FALSE)</f>
        <v>637</v>
      </c>
      <c r="Q1182" s="7">
        <f>VLOOKUP(K1182, orders!A:I, 3,FALSE)</f>
        <v>18966</v>
      </c>
      <c r="R1182" s="10">
        <f>VLOOKUP(K1182, orders!A:I, 4,FALSE)</f>
        <v>44441</v>
      </c>
      <c r="S1182" s="11">
        <f>VLOOKUP(K1182, orders!A:I, 5,FALSE)</f>
        <v>44448</v>
      </c>
      <c r="T1182" s="7" t="str">
        <f>VLOOKUP(K1182, orders!A:I, 6,FALSE)</f>
        <v>Bigender</v>
      </c>
      <c r="U1182" s="7">
        <f>VLOOKUP(K1182, orders!A:I, 7,FALSE)</f>
        <v>58</v>
      </c>
      <c r="V1182" s="7" t="str">
        <f>VLOOKUP(K1182, orders!A:I, 8,FALSE)</f>
        <v>Western Australia</v>
      </c>
      <c r="W1182" s="5">
        <f>VLOOKUP(P1182, customers!A:D, 1, FALSE)</f>
        <v>637</v>
      </c>
      <c r="X1182" s="7" t="str">
        <f>VLOOKUP(P1182, customers!A:D, 2, FALSE)</f>
        <v>Morie Woodfield</v>
      </c>
      <c r="Y1182" s="7"/>
    </row>
    <row r="1183" spans="1:25">
      <c r="A1183" s="2">
        <v>1181</v>
      </c>
      <c r="B1183" s="2" t="s">
        <v>3898</v>
      </c>
      <c r="C1183" s="2" t="s">
        <v>4223</v>
      </c>
      <c r="D1183" s="2" t="s">
        <v>3026</v>
      </c>
      <c r="E1183" s="2" t="s">
        <v>3058</v>
      </c>
      <c r="F1183" s="2">
        <v>98</v>
      </c>
      <c r="G1183" s="2">
        <v>79</v>
      </c>
      <c r="H1183" s="2" t="s">
        <v>4250</v>
      </c>
      <c r="I1183" s="6">
        <f>VLOOKUP(A1183, sales!A:F, 6,FALSE)</f>
        <v>279</v>
      </c>
      <c r="J1183" s="7">
        <f>VLOOKUP(A1183, sales!A:F, 1,FALSE)</f>
        <v>1181</v>
      </c>
      <c r="K1183" s="7">
        <f>VLOOKUP(A1183, sales!A:F, 2,FALSE)</f>
        <v>244</v>
      </c>
      <c r="L1183" s="7">
        <f>VLOOKUP(A1183, sales!A:F, 3,FALSE)</f>
        <v>651</v>
      </c>
      <c r="M1183" s="7">
        <f>VLOOKUP(A1183, sales!A:F, 4,FALSE)</f>
        <v>93</v>
      </c>
      <c r="N1183" s="7">
        <f>VLOOKUP(A1183, sales!A:F, 5,FALSE)</f>
        <v>3</v>
      </c>
      <c r="O1183" s="5">
        <f>VLOOKUP(K1183, orders!A:I, 1,FALSE)</f>
        <v>244</v>
      </c>
      <c r="P1183" s="7">
        <f>VLOOKUP(K1183, orders!A:I, 2,FALSE)</f>
        <v>637</v>
      </c>
      <c r="Q1183" s="7">
        <f>VLOOKUP(K1183, orders!A:I, 3,FALSE)</f>
        <v>18966</v>
      </c>
      <c r="R1183" s="10">
        <f>VLOOKUP(K1183, orders!A:I, 4,FALSE)</f>
        <v>44441</v>
      </c>
      <c r="S1183" s="11">
        <f>VLOOKUP(K1183, orders!A:I, 5,FALSE)</f>
        <v>44448</v>
      </c>
      <c r="T1183" s="7" t="str">
        <f>VLOOKUP(K1183, orders!A:I, 6,FALSE)</f>
        <v>Bigender</v>
      </c>
      <c r="U1183" s="7">
        <f>VLOOKUP(K1183, orders!A:I, 7,FALSE)</f>
        <v>58</v>
      </c>
      <c r="V1183" s="7" t="str">
        <f>VLOOKUP(K1183, orders!A:I, 8,FALSE)</f>
        <v>Western Australia</v>
      </c>
      <c r="W1183" s="5">
        <f>VLOOKUP(P1183, customers!A:D, 1, FALSE)</f>
        <v>637</v>
      </c>
      <c r="X1183" s="7" t="str">
        <f>VLOOKUP(P1183, customers!A:D, 2, FALSE)</f>
        <v>Morie Woodfield</v>
      </c>
      <c r="Y1183" s="7"/>
    </row>
    <row r="1184" spans="1:25">
      <c r="A1184" s="2">
        <v>1182</v>
      </c>
      <c r="B1184" s="2" t="s">
        <v>3898</v>
      </c>
      <c r="C1184" s="2" t="s">
        <v>4223</v>
      </c>
      <c r="D1184" s="2" t="s">
        <v>3028</v>
      </c>
      <c r="E1184" s="2" t="s">
        <v>3058</v>
      </c>
      <c r="F1184" s="2">
        <v>98</v>
      </c>
      <c r="G1184" s="2">
        <v>61</v>
      </c>
      <c r="H1184" s="2" t="s">
        <v>4251</v>
      </c>
      <c r="I1184" s="6">
        <f>VLOOKUP(A1184, sales!A:F, 6,FALSE)</f>
        <v>279</v>
      </c>
      <c r="J1184" s="7">
        <f>VLOOKUP(A1184, sales!A:F, 1,FALSE)</f>
        <v>1182</v>
      </c>
      <c r="K1184" s="7">
        <f>VLOOKUP(A1184, sales!A:F, 2,FALSE)</f>
        <v>245</v>
      </c>
      <c r="L1184" s="7">
        <f>VLOOKUP(A1184, sales!A:F, 3,FALSE)</f>
        <v>1059</v>
      </c>
      <c r="M1184" s="7">
        <f>VLOOKUP(A1184, sales!A:F, 4,FALSE)</f>
        <v>93</v>
      </c>
      <c r="N1184" s="7">
        <f>VLOOKUP(A1184, sales!A:F, 5,FALSE)</f>
        <v>3</v>
      </c>
      <c r="O1184" s="5">
        <f>VLOOKUP(K1184, orders!A:I, 1,FALSE)</f>
        <v>245</v>
      </c>
      <c r="P1184" s="7">
        <f>VLOOKUP(K1184, orders!A:I, 2,FALSE)</f>
        <v>191</v>
      </c>
      <c r="Q1184" s="7">
        <f>VLOOKUP(K1184, orders!A:I, 3,FALSE)</f>
        <v>49443</v>
      </c>
      <c r="R1184" s="10">
        <f>VLOOKUP(K1184, orders!A:I, 4,FALSE)</f>
        <v>44322</v>
      </c>
      <c r="S1184" s="11">
        <f>VLOOKUP(K1184, orders!A:I, 5,FALSE)</f>
        <v>44326</v>
      </c>
      <c r="T1184" s="7" t="str">
        <f>VLOOKUP(K1184, orders!A:I, 6,FALSE)</f>
        <v>Agender</v>
      </c>
      <c r="U1184" s="7">
        <f>VLOOKUP(K1184, orders!A:I, 7,FALSE)</f>
        <v>76</v>
      </c>
      <c r="V1184" s="7" t="str">
        <f>VLOOKUP(K1184, orders!A:I, 8,FALSE)</f>
        <v>Northern Territory</v>
      </c>
      <c r="W1184" s="5">
        <f>VLOOKUP(P1184, customers!A:D, 1, FALSE)</f>
        <v>191</v>
      </c>
      <c r="X1184" s="7" t="str">
        <f>VLOOKUP(P1184, customers!A:D, 2, FALSE)</f>
        <v>Isis Doel</v>
      </c>
      <c r="Y1184" s="7"/>
    </row>
    <row r="1185" spans="1:25">
      <c r="A1185" s="2">
        <v>1183</v>
      </c>
      <c r="B1185" s="2" t="s">
        <v>3898</v>
      </c>
      <c r="C1185" s="2" t="s">
        <v>4223</v>
      </c>
      <c r="D1185" s="2" t="s">
        <v>3030</v>
      </c>
      <c r="E1185" s="2" t="s">
        <v>3058</v>
      </c>
      <c r="F1185" s="2">
        <v>98</v>
      </c>
      <c r="G1185" s="2">
        <v>55</v>
      </c>
      <c r="H1185" s="2" t="s">
        <v>4252</v>
      </c>
      <c r="I1185" s="6">
        <f>VLOOKUP(A1185, sales!A:F, 6,FALSE)</f>
        <v>186</v>
      </c>
      <c r="J1185" s="7">
        <f>VLOOKUP(A1185, sales!A:F, 1,FALSE)</f>
        <v>1183</v>
      </c>
      <c r="K1185" s="7">
        <f>VLOOKUP(A1185, sales!A:F, 2,FALSE)</f>
        <v>245</v>
      </c>
      <c r="L1185" s="7">
        <f>VLOOKUP(A1185, sales!A:F, 3,FALSE)</f>
        <v>655</v>
      </c>
      <c r="M1185" s="7">
        <f>VLOOKUP(A1185, sales!A:F, 4,FALSE)</f>
        <v>93</v>
      </c>
      <c r="N1185" s="7">
        <f>VLOOKUP(A1185, sales!A:F, 5,FALSE)</f>
        <v>2</v>
      </c>
      <c r="O1185" s="5">
        <f>VLOOKUP(K1185, orders!A:I, 1,FALSE)</f>
        <v>245</v>
      </c>
      <c r="P1185" s="7">
        <f>VLOOKUP(K1185, orders!A:I, 2,FALSE)</f>
        <v>191</v>
      </c>
      <c r="Q1185" s="7">
        <f>VLOOKUP(K1185, orders!A:I, 3,FALSE)</f>
        <v>49443</v>
      </c>
      <c r="R1185" s="10">
        <f>VLOOKUP(K1185, orders!A:I, 4,FALSE)</f>
        <v>44322</v>
      </c>
      <c r="S1185" s="11">
        <f>VLOOKUP(K1185, orders!A:I, 5,FALSE)</f>
        <v>44326</v>
      </c>
      <c r="T1185" s="7" t="str">
        <f>VLOOKUP(K1185, orders!A:I, 6,FALSE)</f>
        <v>Agender</v>
      </c>
      <c r="U1185" s="7">
        <f>VLOOKUP(K1185, orders!A:I, 7,FALSE)</f>
        <v>76</v>
      </c>
      <c r="V1185" s="7" t="str">
        <f>VLOOKUP(K1185, orders!A:I, 8,FALSE)</f>
        <v>Northern Territory</v>
      </c>
      <c r="W1185" s="5">
        <f>VLOOKUP(P1185, customers!A:D, 1, FALSE)</f>
        <v>191</v>
      </c>
      <c r="X1185" s="7" t="str">
        <f>VLOOKUP(P1185, customers!A:D, 2, FALSE)</f>
        <v>Isis Doel</v>
      </c>
      <c r="Y1185" s="7"/>
    </row>
    <row r="1186" spans="1:25">
      <c r="A1186" s="2">
        <v>1184</v>
      </c>
      <c r="B1186" s="2" t="s">
        <v>3898</v>
      </c>
      <c r="C1186" s="2" t="s">
        <v>4223</v>
      </c>
      <c r="D1186" s="2" t="s">
        <v>3032</v>
      </c>
      <c r="E1186" s="2" t="s">
        <v>3058</v>
      </c>
      <c r="F1186" s="2">
        <v>98</v>
      </c>
      <c r="G1186" s="2">
        <v>57</v>
      </c>
      <c r="H1186" s="2" t="s">
        <v>4253</v>
      </c>
      <c r="I1186" s="6">
        <f>VLOOKUP(A1186, sales!A:F, 6,FALSE)</f>
        <v>354</v>
      </c>
      <c r="J1186" s="7">
        <f>VLOOKUP(A1186, sales!A:F, 1,FALSE)</f>
        <v>1184</v>
      </c>
      <c r="K1186" s="7">
        <f>VLOOKUP(A1186, sales!A:F, 2,FALSE)</f>
        <v>245</v>
      </c>
      <c r="L1186" s="7">
        <f>VLOOKUP(A1186, sales!A:F, 3,FALSE)</f>
        <v>472</v>
      </c>
      <c r="M1186" s="7">
        <f>VLOOKUP(A1186, sales!A:F, 4,FALSE)</f>
        <v>118</v>
      </c>
      <c r="N1186" s="7">
        <f>VLOOKUP(A1186, sales!A:F, 5,FALSE)</f>
        <v>3</v>
      </c>
      <c r="O1186" s="5">
        <f>VLOOKUP(K1186, orders!A:I, 1,FALSE)</f>
        <v>245</v>
      </c>
      <c r="P1186" s="7">
        <f>VLOOKUP(K1186, orders!A:I, 2,FALSE)</f>
        <v>191</v>
      </c>
      <c r="Q1186" s="7">
        <f>VLOOKUP(K1186, orders!A:I, 3,FALSE)</f>
        <v>49443</v>
      </c>
      <c r="R1186" s="10">
        <f>VLOOKUP(K1186, orders!A:I, 4,FALSE)</f>
        <v>44322</v>
      </c>
      <c r="S1186" s="11">
        <f>VLOOKUP(K1186, orders!A:I, 5,FALSE)</f>
        <v>44326</v>
      </c>
      <c r="T1186" s="7" t="str">
        <f>VLOOKUP(K1186, orders!A:I, 6,FALSE)</f>
        <v>Agender</v>
      </c>
      <c r="U1186" s="7">
        <f>VLOOKUP(K1186, orders!A:I, 7,FALSE)</f>
        <v>76</v>
      </c>
      <c r="V1186" s="7" t="str">
        <f>VLOOKUP(K1186, orders!A:I, 8,FALSE)</f>
        <v>Northern Territory</v>
      </c>
      <c r="W1186" s="5">
        <f>VLOOKUP(P1186, customers!A:D, 1, FALSE)</f>
        <v>191</v>
      </c>
      <c r="X1186" s="7" t="str">
        <f>VLOOKUP(P1186, customers!A:D, 2, FALSE)</f>
        <v>Isis Doel</v>
      </c>
      <c r="Y1186" s="7"/>
    </row>
    <row r="1187" spans="1:25">
      <c r="A1187" s="2">
        <v>1185</v>
      </c>
      <c r="B1187" s="2" t="s">
        <v>3898</v>
      </c>
      <c r="C1187" s="2" t="s">
        <v>4223</v>
      </c>
      <c r="D1187" s="2" t="s">
        <v>3023</v>
      </c>
      <c r="E1187" s="2" t="s">
        <v>3064</v>
      </c>
      <c r="F1187" s="2">
        <v>98</v>
      </c>
      <c r="G1187" s="2">
        <v>72</v>
      </c>
      <c r="H1187" s="2" t="s">
        <v>4254</v>
      </c>
      <c r="I1187" s="6">
        <f>VLOOKUP(A1187, sales!A:F, 6,FALSE)</f>
        <v>186</v>
      </c>
      <c r="J1187" s="7">
        <f>VLOOKUP(A1187, sales!A:F, 1,FALSE)</f>
        <v>1185</v>
      </c>
      <c r="K1187" s="7">
        <f>VLOOKUP(A1187, sales!A:F, 2,FALSE)</f>
        <v>245</v>
      </c>
      <c r="L1187" s="7">
        <f>VLOOKUP(A1187, sales!A:F, 3,FALSE)</f>
        <v>1050</v>
      </c>
      <c r="M1187" s="7">
        <f>VLOOKUP(A1187, sales!A:F, 4,FALSE)</f>
        <v>93</v>
      </c>
      <c r="N1187" s="7">
        <f>VLOOKUP(A1187, sales!A:F, 5,FALSE)</f>
        <v>2</v>
      </c>
      <c r="O1187" s="5">
        <f>VLOOKUP(K1187, orders!A:I, 1,FALSE)</f>
        <v>245</v>
      </c>
      <c r="P1187" s="7">
        <f>VLOOKUP(K1187, orders!A:I, 2,FALSE)</f>
        <v>191</v>
      </c>
      <c r="Q1187" s="7">
        <f>VLOOKUP(K1187, orders!A:I, 3,FALSE)</f>
        <v>49443</v>
      </c>
      <c r="R1187" s="10">
        <f>VLOOKUP(K1187, orders!A:I, 4,FALSE)</f>
        <v>44322</v>
      </c>
      <c r="S1187" s="11">
        <f>VLOOKUP(K1187, orders!A:I, 5,FALSE)</f>
        <v>44326</v>
      </c>
      <c r="T1187" s="7" t="str">
        <f>VLOOKUP(K1187, orders!A:I, 6,FALSE)</f>
        <v>Agender</v>
      </c>
      <c r="U1187" s="7">
        <f>VLOOKUP(K1187, orders!A:I, 7,FALSE)</f>
        <v>76</v>
      </c>
      <c r="V1187" s="7" t="str">
        <f>VLOOKUP(K1187, orders!A:I, 8,FALSE)</f>
        <v>Northern Territory</v>
      </c>
      <c r="W1187" s="5">
        <f>VLOOKUP(P1187, customers!A:D, 1, FALSE)</f>
        <v>191</v>
      </c>
      <c r="X1187" s="7" t="str">
        <f>VLOOKUP(P1187, customers!A:D, 2, FALSE)</f>
        <v>Isis Doel</v>
      </c>
      <c r="Y1187" s="7"/>
    </row>
    <row r="1188" spans="1:25">
      <c r="A1188" s="2">
        <v>1186</v>
      </c>
      <c r="B1188" s="2" t="s">
        <v>3898</v>
      </c>
      <c r="C1188" s="2" t="s">
        <v>4223</v>
      </c>
      <c r="D1188" s="2" t="s">
        <v>3026</v>
      </c>
      <c r="E1188" s="2" t="s">
        <v>3064</v>
      </c>
      <c r="F1188" s="2">
        <v>98</v>
      </c>
      <c r="G1188" s="2">
        <v>45</v>
      </c>
      <c r="H1188" s="2" t="s">
        <v>4255</v>
      </c>
      <c r="I1188" s="6">
        <f>VLOOKUP(A1188, sales!A:F, 6,FALSE)</f>
        <v>118</v>
      </c>
      <c r="J1188" s="7">
        <f>VLOOKUP(A1188, sales!A:F, 1,FALSE)</f>
        <v>1186</v>
      </c>
      <c r="K1188" s="7">
        <f>VLOOKUP(A1188, sales!A:F, 2,FALSE)</f>
        <v>246</v>
      </c>
      <c r="L1188" s="7">
        <f>VLOOKUP(A1188, sales!A:F, 3,FALSE)</f>
        <v>485</v>
      </c>
      <c r="M1188" s="7">
        <f>VLOOKUP(A1188, sales!A:F, 4,FALSE)</f>
        <v>118</v>
      </c>
      <c r="N1188" s="7">
        <f>VLOOKUP(A1188, sales!A:F, 5,FALSE)</f>
        <v>1</v>
      </c>
      <c r="O1188" s="5">
        <f>VLOOKUP(K1188, orders!A:I, 1,FALSE)</f>
        <v>246</v>
      </c>
      <c r="P1188" s="7">
        <f>VLOOKUP(K1188, orders!A:I, 2,FALSE)</f>
        <v>641</v>
      </c>
      <c r="Q1188" s="7">
        <f>VLOOKUP(K1188, orders!A:I, 3,FALSE)</f>
        <v>39230</v>
      </c>
      <c r="R1188" s="10">
        <f>VLOOKUP(K1188, orders!A:I, 4,FALSE)</f>
        <v>44366</v>
      </c>
      <c r="S1188" s="11">
        <f>VLOOKUP(K1188, orders!A:I, 5,FALSE)</f>
        <v>44393</v>
      </c>
      <c r="T1188" s="7" t="str">
        <f>VLOOKUP(K1188, orders!A:I, 6,FALSE)</f>
        <v>Agender</v>
      </c>
      <c r="U1188" s="7">
        <f>VLOOKUP(K1188, orders!A:I, 7,FALSE)</f>
        <v>62</v>
      </c>
      <c r="V1188" s="7" t="str">
        <f>VLOOKUP(K1188, orders!A:I, 8,FALSE)</f>
        <v>New South Wales</v>
      </c>
      <c r="W1188" s="5">
        <f>VLOOKUP(P1188, customers!A:D, 1, FALSE)</f>
        <v>641</v>
      </c>
      <c r="X1188" s="7" t="str">
        <f>VLOOKUP(P1188, customers!A:D, 2, FALSE)</f>
        <v>Zebulon Rousel</v>
      </c>
      <c r="Y1188" s="7"/>
    </row>
    <row r="1189" spans="1:25">
      <c r="A1189" s="2">
        <v>1187</v>
      </c>
      <c r="B1189" s="2" t="s">
        <v>3898</v>
      </c>
      <c r="C1189" s="2" t="s">
        <v>4223</v>
      </c>
      <c r="D1189" s="2" t="s">
        <v>3028</v>
      </c>
      <c r="E1189" s="2" t="s">
        <v>3064</v>
      </c>
      <c r="F1189" s="2">
        <v>98</v>
      </c>
      <c r="G1189" s="2">
        <v>65</v>
      </c>
      <c r="H1189" s="2" t="s">
        <v>4256</v>
      </c>
      <c r="I1189" s="6">
        <f>VLOOKUP(A1189, sales!A:F, 6,FALSE)</f>
        <v>336</v>
      </c>
      <c r="J1189" s="7">
        <f>VLOOKUP(A1189, sales!A:F, 1,FALSE)</f>
        <v>1187</v>
      </c>
      <c r="K1189" s="7">
        <f>VLOOKUP(A1189, sales!A:F, 2,FALSE)</f>
        <v>246</v>
      </c>
      <c r="L1189" s="7">
        <f>VLOOKUP(A1189, sales!A:F, 3,FALSE)</f>
        <v>627</v>
      </c>
      <c r="M1189" s="7">
        <f>VLOOKUP(A1189, sales!A:F, 4,FALSE)</f>
        <v>112</v>
      </c>
      <c r="N1189" s="7">
        <f>VLOOKUP(A1189, sales!A:F, 5,FALSE)</f>
        <v>3</v>
      </c>
      <c r="O1189" s="5">
        <f>VLOOKUP(K1189, orders!A:I, 1,FALSE)</f>
        <v>246</v>
      </c>
      <c r="P1189" s="7">
        <f>VLOOKUP(K1189, orders!A:I, 2,FALSE)</f>
        <v>641</v>
      </c>
      <c r="Q1189" s="7">
        <f>VLOOKUP(K1189, orders!A:I, 3,FALSE)</f>
        <v>39230</v>
      </c>
      <c r="R1189" s="10">
        <f>VLOOKUP(K1189, orders!A:I, 4,FALSE)</f>
        <v>44366</v>
      </c>
      <c r="S1189" s="11">
        <f>VLOOKUP(K1189, orders!A:I, 5,FALSE)</f>
        <v>44393</v>
      </c>
      <c r="T1189" s="7" t="str">
        <f>VLOOKUP(K1189, orders!A:I, 6,FALSE)</f>
        <v>Agender</v>
      </c>
      <c r="U1189" s="7">
        <f>VLOOKUP(K1189, orders!A:I, 7,FALSE)</f>
        <v>62</v>
      </c>
      <c r="V1189" s="7" t="str">
        <f>VLOOKUP(K1189, orders!A:I, 8,FALSE)</f>
        <v>New South Wales</v>
      </c>
      <c r="W1189" s="5">
        <f>VLOOKUP(P1189, customers!A:D, 1, FALSE)</f>
        <v>641</v>
      </c>
      <c r="X1189" s="7" t="str">
        <f>VLOOKUP(P1189, customers!A:D, 2, FALSE)</f>
        <v>Zebulon Rousel</v>
      </c>
      <c r="Y1189" s="7"/>
    </row>
    <row r="1190" spans="1:25">
      <c r="A1190" s="2">
        <v>1188</v>
      </c>
      <c r="B1190" s="2" t="s">
        <v>3898</v>
      </c>
      <c r="C1190" s="2" t="s">
        <v>4223</v>
      </c>
      <c r="D1190" s="2" t="s">
        <v>3030</v>
      </c>
      <c r="E1190" s="2" t="s">
        <v>3064</v>
      </c>
      <c r="F1190" s="2">
        <v>98</v>
      </c>
      <c r="G1190" s="2">
        <v>68</v>
      </c>
      <c r="H1190" s="2" t="s">
        <v>4257</v>
      </c>
      <c r="I1190" s="6">
        <f>VLOOKUP(A1190, sales!A:F, 6,FALSE)</f>
        <v>214</v>
      </c>
      <c r="J1190" s="7">
        <f>VLOOKUP(A1190, sales!A:F, 1,FALSE)</f>
        <v>1188</v>
      </c>
      <c r="K1190" s="7">
        <f>VLOOKUP(A1190, sales!A:F, 2,FALSE)</f>
        <v>246</v>
      </c>
      <c r="L1190" s="7">
        <f>VLOOKUP(A1190, sales!A:F, 3,FALSE)</f>
        <v>450</v>
      </c>
      <c r="M1190" s="7">
        <f>VLOOKUP(A1190, sales!A:F, 4,FALSE)</f>
        <v>107</v>
      </c>
      <c r="N1190" s="7">
        <f>VLOOKUP(A1190, sales!A:F, 5,FALSE)</f>
        <v>2</v>
      </c>
      <c r="O1190" s="5">
        <f>VLOOKUP(K1190, orders!A:I, 1,FALSE)</f>
        <v>246</v>
      </c>
      <c r="P1190" s="7">
        <f>VLOOKUP(K1190, orders!A:I, 2,FALSE)</f>
        <v>641</v>
      </c>
      <c r="Q1190" s="7">
        <f>VLOOKUP(K1190, orders!A:I, 3,FALSE)</f>
        <v>39230</v>
      </c>
      <c r="R1190" s="10">
        <f>VLOOKUP(K1190, orders!A:I, 4,FALSE)</f>
        <v>44366</v>
      </c>
      <c r="S1190" s="11">
        <f>VLOOKUP(K1190, orders!A:I, 5,FALSE)</f>
        <v>44393</v>
      </c>
      <c r="T1190" s="7" t="str">
        <f>VLOOKUP(K1190, orders!A:I, 6,FALSE)</f>
        <v>Agender</v>
      </c>
      <c r="U1190" s="7">
        <f>VLOOKUP(K1190, orders!A:I, 7,FALSE)</f>
        <v>62</v>
      </c>
      <c r="V1190" s="7" t="str">
        <f>VLOOKUP(K1190, orders!A:I, 8,FALSE)</f>
        <v>New South Wales</v>
      </c>
      <c r="W1190" s="5">
        <f>VLOOKUP(P1190, customers!A:D, 1, FALSE)</f>
        <v>641</v>
      </c>
      <c r="X1190" s="7" t="str">
        <f>VLOOKUP(P1190, customers!A:D, 2, FALSE)</f>
        <v>Zebulon Rousel</v>
      </c>
      <c r="Y1190" s="7"/>
    </row>
    <row r="1191" spans="1:25">
      <c r="A1191" s="2">
        <v>1189</v>
      </c>
      <c r="B1191" s="2" t="s">
        <v>3898</v>
      </c>
      <c r="C1191" s="2" t="s">
        <v>4223</v>
      </c>
      <c r="D1191" s="2" t="s">
        <v>3032</v>
      </c>
      <c r="E1191" s="2" t="s">
        <v>3064</v>
      </c>
      <c r="F1191" s="2">
        <v>98</v>
      </c>
      <c r="G1191" s="2">
        <v>74</v>
      </c>
      <c r="H1191" s="2" t="s">
        <v>4258</v>
      </c>
      <c r="I1191" s="6">
        <f>VLOOKUP(A1191, sales!A:F, 6,FALSE)</f>
        <v>112</v>
      </c>
      <c r="J1191" s="7">
        <f>VLOOKUP(A1191, sales!A:F, 1,FALSE)</f>
        <v>1189</v>
      </c>
      <c r="K1191" s="7">
        <f>VLOOKUP(A1191, sales!A:F, 2,FALSE)</f>
        <v>246</v>
      </c>
      <c r="L1191" s="7">
        <f>VLOOKUP(A1191, sales!A:F, 3,FALSE)</f>
        <v>1250</v>
      </c>
      <c r="M1191" s="7">
        <f>VLOOKUP(A1191, sales!A:F, 4,FALSE)</f>
        <v>112</v>
      </c>
      <c r="N1191" s="7">
        <f>VLOOKUP(A1191, sales!A:F, 5,FALSE)</f>
        <v>1</v>
      </c>
      <c r="O1191" s="5">
        <f>VLOOKUP(K1191, orders!A:I, 1,FALSE)</f>
        <v>246</v>
      </c>
      <c r="P1191" s="7">
        <f>VLOOKUP(K1191, orders!A:I, 2,FALSE)</f>
        <v>641</v>
      </c>
      <c r="Q1191" s="7">
        <f>VLOOKUP(K1191, orders!A:I, 3,FALSE)</f>
        <v>39230</v>
      </c>
      <c r="R1191" s="10">
        <f>VLOOKUP(K1191, orders!A:I, 4,FALSE)</f>
        <v>44366</v>
      </c>
      <c r="S1191" s="11">
        <f>VLOOKUP(K1191, orders!A:I, 5,FALSE)</f>
        <v>44393</v>
      </c>
      <c r="T1191" s="7" t="str">
        <f>VLOOKUP(K1191, orders!A:I, 6,FALSE)</f>
        <v>Agender</v>
      </c>
      <c r="U1191" s="7">
        <f>VLOOKUP(K1191, orders!A:I, 7,FALSE)</f>
        <v>62</v>
      </c>
      <c r="V1191" s="7" t="str">
        <f>VLOOKUP(K1191, orders!A:I, 8,FALSE)</f>
        <v>New South Wales</v>
      </c>
      <c r="W1191" s="5">
        <f>VLOOKUP(P1191, customers!A:D, 1, FALSE)</f>
        <v>641</v>
      </c>
      <c r="X1191" s="7" t="str">
        <f>VLOOKUP(P1191, customers!A:D, 2, FALSE)</f>
        <v>Zebulon Rousel</v>
      </c>
      <c r="Y1191" s="7"/>
    </row>
    <row r="1192" spans="1:25">
      <c r="A1192" s="2">
        <v>1190</v>
      </c>
      <c r="B1192" s="2" t="s">
        <v>3898</v>
      </c>
      <c r="C1192" s="2" t="s">
        <v>4259</v>
      </c>
      <c r="D1192" s="2" t="s">
        <v>3023</v>
      </c>
      <c r="E1192" s="2" t="s">
        <v>3024</v>
      </c>
      <c r="F1192" s="2">
        <v>90</v>
      </c>
      <c r="G1192" s="2">
        <v>42</v>
      </c>
      <c r="H1192" s="2" t="s">
        <v>4260</v>
      </c>
      <c r="I1192" s="6">
        <f>VLOOKUP(A1192, sales!A:F, 6,FALSE)</f>
        <v>315</v>
      </c>
      <c r="J1192" s="7">
        <f>VLOOKUP(A1192, sales!A:F, 1,FALSE)</f>
        <v>1190</v>
      </c>
      <c r="K1192" s="7">
        <f>VLOOKUP(A1192, sales!A:F, 2,FALSE)</f>
        <v>247</v>
      </c>
      <c r="L1192" s="7">
        <f>VLOOKUP(A1192, sales!A:F, 3,FALSE)</f>
        <v>1220</v>
      </c>
      <c r="M1192" s="7">
        <f>VLOOKUP(A1192, sales!A:F, 4,FALSE)</f>
        <v>105</v>
      </c>
      <c r="N1192" s="7">
        <f>VLOOKUP(A1192, sales!A:F, 5,FALSE)</f>
        <v>3</v>
      </c>
      <c r="O1192" s="5">
        <f>VLOOKUP(K1192, orders!A:I, 1,FALSE)</f>
        <v>247</v>
      </c>
      <c r="P1192" s="7">
        <f>VLOOKUP(K1192, orders!A:I, 2,FALSE)</f>
        <v>68</v>
      </c>
      <c r="Q1192" s="7">
        <f>VLOOKUP(K1192, orders!A:I, 3,FALSE)</f>
        <v>39513</v>
      </c>
      <c r="R1192" s="11">
        <f>VLOOKUP(K1192, orders!A:I, 4,FALSE)</f>
        <v>44488</v>
      </c>
      <c r="S1192" s="11">
        <f>VLOOKUP(K1192, orders!A:I, 5,FALSE)</f>
        <v>44512</v>
      </c>
      <c r="T1192" s="7" t="str">
        <f>VLOOKUP(K1192, orders!A:I, 6,FALSE)</f>
        <v>Female</v>
      </c>
      <c r="U1192" s="7">
        <f>VLOOKUP(K1192, orders!A:I, 7,FALSE)</f>
        <v>23</v>
      </c>
      <c r="V1192" s="7" t="str">
        <f>VLOOKUP(K1192, orders!A:I, 8,FALSE)</f>
        <v>Western Australia</v>
      </c>
      <c r="W1192" s="5">
        <f>VLOOKUP(P1192, customers!A:D, 1, FALSE)</f>
        <v>68</v>
      </c>
      <c r="X1192" s="7" t="str">
        <f>VLOOKUP(P1192, customers!A:D, 2, FALSE)</f>
        <v>Willa Gaisford</v>
      </c>
      <c r="Y1192" s="7"/>
    </row>
    <row r="1193" spans="1:25">
      <c r="A1193" s="2">
        <v>1191</v>
      </c>
      <c r="B1193" s="2" t="s">
        <v>3898</v>
      </c>
      <c r="C1193" s="2" t="s">
        <v>4259</v>
      </c>
      <c r="D1193" s="2" t="s">
        <v>3026</v>
      </c>
      <c r="E1193" s="2" t="s">
        <v>3024</v>
      </c>
      <c r="F1193" s="2">
        <v>90</v>
      </c>
      <c r="G1193" s="2">
        <v>78</v>
      </c>
      <c r="H1193" s="2" t="s">
        <v>4261</v>
      </c>
      <c r="I1193" s="6">
        <f>VLOOKUP(A1193, sales!A:F, 6,FALSE)</f>
        <v>105</v>
      </c>
      <c r="J1193" s="7">
        <f>VLOOKUP(A1193, sales!A:F, 1,FALSE)</f>
        <v>1191</v>
      </c>
      <c r="K1193" s="7">
        <f>VLOOKUP(A1193, sales!A:F, 2,FALSE)</f>
        <v>247</v>
      </c>
      <c r="L1193" s="7">
        <f>VLOOKUP(A1193, sales!A:F, 3,FALSE)</f>
        <v>1208</v>
      </c>
      <c r="M1193" s="7">
        <f>VLOOKUP(A1193, sales!A:F, 4,FALSE)</f>
        <v>105</v>
      </c>
      <c r="N1193" s="7">
        <f>VLOOKUP(A1193, sales!A:F, 5,FALSE)</f>
        <v>1</v>
      </c>
      <c r="O1193" s="5">
        <f>VLOOKUP(K1193, orders!A:I, 1,FALSE)</f>
        <v>247</v>
      </c>
      <c r="P1193" s="7">
        <f>VLOOKUP(K1193, orders!A:I, 2,FALSE)</f>
        <v>68</v>
      </c>
      <c r="Q1193" s="7">
        <f>VLOOKUP(K1193, orders!A:I, 3,FALSE)</f>
        <v>39513</v>
      </c>
      <c r="R1193" s="11">
        <f>VLOOKUP(K1193, orders!A:I, 4,FALSE)</f>
        <v>44488</v>
      </c>
      <c r="S1193" s="11">
        <f>VLOOKUP(K1193, orders!A:I, 5,FALSE)</f>
        <v>44512</v>
      </c>
      <c r="T1193" s="7" t="str">
        <f>VLOOKUP(K1193, orders!A:I, 6,FALSE)</f>
        <v>Female</v>
      </c>
      <c r="U1193" s="7">
        <f>VLOOKUP(K1193, orders!A:I, 7,FALSE)</f>
        <v>23</v>
      </c>
      <c r="V1193" s="7" t="str">
        <f>VLOOKUP(K1193, orders!A:I, 8,FALSE)</f>
        <v>Western Australia</v>
      </c>
      <c r="W1193" s="5">
        <f>VLOOKUP(P1193, customers!A:D, 1, FALSE)</f>
        <v>68</v>
      </c>
      <c r="X1193" s="7" t="str">
        <f>VLOOKUP(P1193, customers!A:D, 2, FALSE)</f>
        <v>Willa Gaisford</v>
      </c>
      <c r="Y1193" s="7"/>
    </row>
    <row r="1194" spans="1:25">
      <c r="A1194" s="2">
        <v>1192</v>
      </c>
      <c r="B1194" s="2" t="s">
        <v>3898</v>
      </c>
      <c r="C1194" s="2" t="s">
        <v>4259</v>
      </c>
      <c r="D1194" s="2" t="s">
        <v>3028</v>
      </c>
      <c r="E1194" s="2" t="s">
        <v>3024</v>
      </c>
      <c r="F1194" s="2">
        <v>90</v>
      </c>
      <c r="G1194" s="2">
        <v>40</v>
      </c>
      <c r="H1194" s="2" t="s">
        <v>4262</v>
      </c>
      <c r="I1194" s="6">
        <f>VLOOKUP(A1194, sales!A:F, 6,FALSE)</f>
        <v>273</v>
      </c>
      <c r="J1194" s="7">
        <f>VLOOKUP(A1194, sales!A:F, 1,FALSE)</f>
        <v>1192</v>
      </c>
      <c r="K1194" s="7">
        <f>VLOOKUP(A1194, sales!A:F, 2,FALSE)</f>
        <v>247</v>
      </c>
      <c r="L1194" s="7">
        <f>VLOOKUP(A1194, sales!A:F, 3,FALSE)</f>
        <v>152</v>
      </c>
      <c r="M1194" s="7">
        <f>VLOOKUP(A1194, sales!A:F, 4,FALSE)</f>
        <v>91</v>
      </c>
      <c r="N1194" s="7">
        <f>VLOOKUP(A1194, sales!A:F, 5,FALSE)</f>
        <v>3</v>
      </c>
      <c r="O1194" s="5">
        <f>VLOOKUP(K1194, orders!A:I, 1,FALSE)</f>
        <v>247</v>
      </c>
      <c r="P1194" s="7">
        <f>VLOOKUP(K1194, orders!A:I, 2,FALSE)</f>
        <v>68</v>
      </c>
      <c r="Q1194" s="7">
        <f>VLOOKUP(K1194, orders!A:I, 3,FALSE)</f>
        <v>39513</v>
      </c>
      <c r="R1194" s="11">
        <f>VLOOKUP(K1194, orders!A:I, 4,FALSE)</f>
        <v>44488</v>
      </c>
      <c r="S1194" s="11">
        <f>VLOOKUP(K1194, orders!A:I, 5,FALSE)</f>
        <v>44512</v>
      </c>
      <c r="T1194" s="7" t="str">
        <f>VLOOKUP(K1194, orders!A:I, 6,FALSE)</f>
        <v>Female</v>
      </c>
      <c r="U1194" s="7">
        <f>VLOOKUP(K1194, orders!A:I, 7,FALSE)</f>
        <v>23</v>
      </c>
      <c r="V1194" s="7" t="str">
        <f>VLOOKUP(K1194, orders!A:I, 8,FALSE)</f>
        <v>Western Australia</v>
      </c>
      <c r="W1194" s="5">
        <f>VLOOKUP(P1194, customers!A:D, 1, FALSE)</f>
        <v>68</v>
      </c>
      <c r="X1194" s="7" t="str">
        <f>VLOOKUP(P1194, customers!A:D, 2, FALSE)</f>
        <v>Willa Gaisford</v>
      </c>
      <c r="Y1194" s="7"/>
    </row>
    <row r="1195" spans="1:25">
      <c r="A1195" s="2">
        <v>1193</v>
      </c>
      <c r="B1195" s="2" t="s">
        <v>3898</v>
      </c>
      <c r="C1195" s="2" t="s">
        <v>4259</v>
      </c>
      <c r="D1195" s="2" t="s">
        <v>3030</v>
      </c>
      <c r="E1195" s="2" t="s">
        <v>3024</v>
      </c>
      <c r="F1195" s="2">
        <v>90</v>
      </c>
      <c r="G1195" s="2">
        <v>70</v>
      </c>
      <c r="H1195" s="2" t="s">
        <v>4263</v>
      </c>
      <c r="I1195" s="6">
        <f>VLOOKUP(A1195, sales!A:F, 6,FALSE)</f>
        <v>204</v>
      </c>
      <c r="J1195" s="7">
        <f>VLOOKUP(A1195, sales!A:F, 1,FALSE)</f>
        <v>1193</v>
      </c>
      <c r="K1195" s="7">
        <f>VLOOKUP(A1195, sales!A:F, 2,FALSE)</f>
        <v>248</v>
      </c>
      <c r="L1195" s="7">
        <f>VLOOKUP(A1195, sales!A:F, 3,FALSE)</f>
        <v>1121</v>
      </c>
      <c r="M1195" s="7">
        <f>VLOOKUP(A1195, sales!A:F, 4,FALSE)</f>
        <v>102</v>
      </c>
      <c r="N1195" s="7">
        <f>VLOOKUP(A1195, sales!A:F, 5,FALSE)</f>
        <v>2</v>
      </c>
      <c r="O1195" s="5">
        <f>VLOOKUP(K1195, orders!A:I, 1,FALSE)</f>
        <v>248</v>
      </c>
      <c r="P1195" s="7">
        <f>VLOOKUP(K1195, orders!A:I, 2,FALSE)</f>
        <v>457</v>
      </c>
      <c r="Q1195" s="7">
        <f>VLOOKUP(K1195, orders!A:I, 3,FALSE)</f>
        <v>29329</v>
      </c>
      <c r="R1195" s="10">
        <f>VLOOKUP(K1195, orders!A:I, 4,FALSE)</f>
        <v>44211</v>
      </c>
      <c r="S1195" s="11">
        <f>VLOOKUP(K1195, orders!A:I, 5,FALSE)</f>
        <v>44216</v>
      </c>
      <c r="T1195" s="7" t="str">
        <f>VLOOKUP(K1195, orders!A:I, 6,FALSE)</f>
        <v>Male</v>
      </c>
      <c r="U1195" s="7">
        <f>VLOOKUP(K1195, orders!A:I, 7,FALSE)</f>
        <v>27</v>
      </c>
      <c r="V1195" s="7" t="str">
        <f>VLOOKUP(K1195, orders!A:I, 8,FALSE)</f>
        <v>Victoria</v>
      </c>
      <c r="W1195" s="5">
        <f>VLOOKUP(P1195, customers!A:D, 1, FALSE)</f>
        <v>457</v>
      </c>
      <c r="X1195" s="7" t="str">
        <f>VLOOKUP(P1195, customers!A:D, 2, FALSE)</f>
        <v>North Diamond</v>
      </c>
      <c r="Y1195" s="7"/>
    </row>
    <row r="1196" spans="1:25">
      <c r="A1196" s="2">
        <v>1194</v>
      </c>
      <c r="B1196" s="2" t="s">
        <v>3898</v>
      </c>
      <c r="C1196" s="2" t="s">
        <v>4259</v>
      </c>
      <c r="D1196" s="2" t="s">
        <v>3032</v>
      </c>
      <c r="E1196" s="2" t="s">
        <v>3024</v>
      </c>
      <c r="F1196" s="2">
        <v>90</v>
      </c>
      <c r="G1196" s="2">
        <v>58</v>
      </c>
      <c r="H1196" s="2" t="s">
        <v>4264</v>
      </c>
      <c r="I1196" s="6">
        <f>VLOOKUP(A1196, sales!A:F, 6,FALSE)</f>
        <v>351</v>
      </c>
      <c r="J1196" s="7">
        <f>VLOOKUP(A1196, sales!A:F, 1,FALSE)</f>
        <v>1194</v>
      </c>
      <c r="K1196" s="7">
        <f>VLOOKUP(A1196, sales!A:F, 2,FALSE)</f>
        <v>248</v>
      </c>
      <c r="L1196" s="7">
        <f>VLOOKUP(A1196, sales!A:F, 3,FALSE)</f>
        <v>835</v>
      </c>
      <c r="M1196" s="7">
        <f>VLOOKUP(A1196, sales!A:F, 4,FALSE)</f>
        <v>117</v>
      </c>
      <c r="N1196" s="7">
        <f>VLOOKUP(A1196, sales!A:F, 5,FALSE)</f>
        <v>3</v>
      </c>
      <c r="O1196" s="5">
        <f>VLOOKUP(K1196, orders!A:I, 1,FALSE)</f>
        <v>248</v>
      </c>
      <c r="P1196" s="7">
        <f>VLOOKUP(K1196, orders!A:I, 2,FALSE)</f>
        <v>457</v>
      </c>
      <c r="Q1196" s="7">
        <f>VLOOKUP(K1196, orders!A:I, 3,FALSE)</f>
        <v>29329</v>
      </c>
      <c r="R1196" s="10">
        <f>VLOOKUP(K1196, orders!A:I, 4,FALSE)</f>
        <v>44211</v>
      </c>
      <c r="S1196" s="11">
        <f>VLOOKUP(K1196, orders!A:I, 5,FALSE)</f>
        <v>44216</v>
      </c>
      <c r="T1196" s="7" t="str">
        <f>VLOOKUP(K1196, orders!A:I, 6,FALSE)</f>
        <v>Male</v>
      </c>
      <c r="U1196" s="7">
        <f>VLOOKUP(K1196, orders!A:I, 7,FALSE)</f>
        <v>27</v>
      </c>
      <c r="V1196" s="7" t="str">
        <f>VLOOKUP(K1196, orders!A:I, 8,FALSE)</f>
        <v>Victoria</v>
      </c>
      <c r="W1196" s="5">
        <f>VLOOKUP(P1196, customers!A:D, 1, FALSE)</f>
        <v>457</v>
      </c>
      <c r="X1196" s="7" t="str">
        <f>VLOOKUP(P1196, customers!A:D, 2, FALSE)</f>
        <v>North Diamond</v>
      </c>
      <c r="Y1196" s="7"/>
    </row>
    <row r="1197" spans="1:25">
      <c r="A1197" s="2">
        <v>1195</v>
      </c>
      <c r="B1197" s="2" t="s">
        <v>3898</v>
      </c>
      <c r="C1197" s="2" t="s">
        <v>4259</v>
      </c>
      <c r="D1197" s="2" t="s">
        <v>3023</v>
      </c>
      <c r="E1197" s="2" t="s">
        <v>3034</v>
      </c>
      <c r="F1197" s="2">
        <v>90</v>
      </c>
      <c r="G1197" s="2">
        <v>74</v>
      </c>
      <c r="H1197" s="2" t="s">
        <v>4265</v>
      </c>
      <c r="I1197" s="6">
        <f>VLOOKUP(A1197, sales!A:F, 6,FALSE)</f>
        <v>339</v>
      </c>
      <c r="J1197" s="7">
        <f>VLOOKUP(A1197, sales!A:F, 1,FALSE)</f>
        <v>1195</v>
      </c>
      <c r="K1197" s="7">
        <f>VLOOKUP(A1197, sales!A:F, 2,FALSE)</f>
        <v>248</v>
      </c>
      <c r="L1197" s="7">
        <f>VLOOKUP(A1197, sales!A:F, 3,FALSE)</f>
        <v>689</v>
      </c>
      <c r="M1197" s="7">
        <f>VLOOKUP(A1197, sales!A:F, 4,FALSE)</f>
        <v>113</v>
      </c>
      <c r="N1197" s="7">
        <f>VLOOKUP(A1197, sales!A:F, 5,FALSE)</f>
        <v>3</v>
      </c>
      <c r="O1197" s="5">
        <f>VLOOKUP(K1197, orders!A:I, 1,FALSE)</f>
        <v>248</v>
      </c>
      <c r="P1197" s="7">
        <f>VLOOKUP(K1197, orders!A:I, 2,FALSE)</f>
        <v>457</v>
      </c>
      <c r="Q1197" s="7">
        <f>VLOOKUP(K1197, orders!A:I, 3,FALSE)</f>
        <v>29329</v>
      </c>
      <c r="R1197" s="10">
        <f>VLOOKUP(K1197, orders!A:I, 4,FALSE)</f>
        <v>44211</v>
      </c>
      <c r="S1197" s="11">
        <f>VLOOKUP(K1197, orders!A:I, 5,FALSE)</f>
        <v>44216</v>
      </c>
      <c r="T1197" s="7" t="str">
        <f>VLOOKUP(K1197, orders!A:I, 6,FALSE)</f>
        <v>Male</v>
      </c>
      <c r="U1197" s="7">
        <f>VLOOKUP(K1197, orders!A:I, 7,FALSE)</f>
        <v>27</v>
      </c>
      <c r="V1197" s="7" t="str">
        <f>VLOOKUP(K1197, orders!A:I, 8,FALSE)</f>
        <v>Victoria</v>
      </c>
      <c r="W1197" s="5">
        <f>VLOOKUP(P1197, customers!A:D, 1, FALSE)</f>
        <v>457</v>
      </c>
      <c r="X1197" s="7" t="str">
        <f>VLOOKUP(P1197, customers!A:D, 2, FALSE)</f>
        <v>North Diamond</v>
      </c>
      <c r="Y1197" s="7"/>
    </row>
    <row r="1198" spans="1:25">
      <c r="A1198" s="2">
        <v>1196</v>
      </c>
      <c r="B1198" s="2" t="s">
        <v>3898</v>
      </c>
      <c r="C1198" s="2" t="s">
        <v>4259</v>
      </c>
      <c r="D1198" s="2" t="s">
        <v>3026</v>
      </c>
      <c r="E1198" s="2" t="s">
        <v>3034</v>
      </c>
      <c r="F1198" s="2">
        <v>90</v>
      </c>
      <c r="G1198" s="2">
        <v>72</v>
      </c>
      <c r="H1198" s="2" t="s">
        <v>4266</v>
      </c>
      <c r="I1198" s="6">
        <f>VLOOKUP(A1198, sales!A:F, 6,FALSE)</f>
        <v>188</v>
      </c>
      <c r="J1198" s="7">
        <f>VLOOKUP(A1198, sales!A:F, 1,FALSE)</f>
        <v>1196</v>
      </c>
      <c r="K1198" s="7">
        <f>VLOOKUP(A1198, sales!A:F, 2,FALSE)</f>
        <v>248</v>
      </c>
      <c r="L1198" s="7">
        <f>VLOOKUP(A1198, sales!A:F, 3,FALSE)</f>
        <v>889</v>
      </c>
      <c r="M1198" s="7">
        <f>VLOOKUP(A1198, sales!A:F, 4,FALSE)</f>
        <v>94</v>
      </c>
      <c r="N1198" s="7">
        <f>VLOOKUP(A1198, sales!A:F, 5,FALSE)</f>
        <v>2</v>
      </c>
      <c r="O1198" s="5">
        <f>VLOOKUP(K1198, orders!A:I, 1,FALSE)</f>
        <v>248</v>
      </c>
      <c r="P1198" s="7">
        <f>VLOOKUP(K1198, orders!A:I, 2,FALSE)</f>
        <v>457</v>
      </c>
      <c r="Q1198" s="7">
        <f>VLOOKUP(K1198, orders!A:I, 3,FALSE)</f>
        <v>29329</v>
      </c>
      <c r="R1198" s="10">
        <f>VLOOKUP(K1198, orders!A:I, 4,FALSE)</f>
        <v>44211</v>
      </c>
      <c r="S1198" s="11">
        <f>VLOOKUP(K1198, orders!A:I, 5,FALSE)</f>
        <v>44216</v>
      </c>
      <c r="T1198" s="7" t="str">
        <f>VLOOKUP(K1198, orders!A:I, 6,FALSE)</f>
        <v>Male</v>
      </c>
      <c r="U1198" s="7">
        <f>VLOOKUP(K1198, orders!A:I, 7,FALSE)</f>
        <v>27</v>
      </c>
      <c r="V1198" s="7" t="str">
        <f>VLOOKUP(K1198, orders!A:I, 8,FALSE)</f>
        <v>Victoria</v>
      </c>
      <c r="W1198" s="5">
        <f>VLOOKUP(P1198, customers!A:D, 1, FALSE)</f>
        <v>457</v>
      </c>
      <c r="X1198" s="7" t="str">
        <f>VLOOKUP(P1198, customers!A:D, 2, FALSE)</f>
        <v>North Diamond</v>
      </c>
      <c r="Y1198" s="7"/>
    </row>
    <row r="1199" spans="1:25">
      <c r="A1199" s="2">
        <v>1197</v>
      </c>
      <c r="B1199" s="2" t="s">
        <v>3898</v>
      </c>
      <c r="C1199" s="2" t="s">
        <v>4259</v>
      </c>
      <c r="D1199" s="2" t="s">
        <v>3028</v>
      </c>
      <c r="E1199" s="2" t="s">
        <v>3034</v>
      </c>
      <c r="F1199" s="2">
        <v>90</v>
      </c>
      <c r="G1199" s="2">
        <v>57</v>
      </c>
      <c r="H1199" s="2" t="s">
        <v>4267</v>
      </c>
      <c r="I1199" s="6">
        <f>VLOOKUP(A1199, sales!A:F, 6,FALSE)</f>
        <v>297</v>
      </c>
      <c r="J1199" s="7">
        <f>VLOOKUP(A1199, sales!A:F, 1,FALSE)</f>
        <v>1197</v>
      </c>
      <c r="K1199" s="7">
        <f>VLOOKUP(A1199, sales!A:F, 2,FALSE)</f>
        <v>248</v>
      </c>
      <c r="L1199" s="7">
        <f>VLOOKUP(A1199, sales!A:F, 3,FALSE)</f>
        <v>1171</v>
      </c>
      <c r="M1199" s="7">
        <f>VLOOKUP(A1199, sales!A:F, 4,FALSE)</f>
        <v>99</v>
      </c>
      <c r="N1199" s="7">
        <f>VLOOKUP(A1199, sales!A:F, 5,FALSE)</f>
        <v>3</v>
      </c>
      <c r="O1199" s="5">
        <f>VLOOKUP(K1199, orders!A:I, 1,FALSE)</f>
        <v>248</v>
      </c>
      <c r="P1199" s="7">
        <f>VLOOKUP(K1199, orders!A:I, 2,FALSE)</f>
        <v>457</v>
      </c>
      <c r="Q1199" s="7">
        <f>VLOOKUP(K1199, orders!A:I, 3,FALSE)</f>
        <v>29329</v>
      </c>
      <c r="R1199" s="10">
        <f>VLOOKUP(K1199, orders!A:I, 4,FALSE)</f>
        <v>44211</v>
      </c>
      <c r="S1199" s="11">
        <f>VLOOKUP(K1199, orders!A:I, 5,FALSE)</f>
        <v>44216</v>
      </c>
      <c r="T1199" s="7" t="str">
        <f>VLOOKUP(K1199, orders!A:I, 6,FALSE)</f>
        <v>Male</v>
      </c>
      <c r="U1199" s="7">
        <f>VLOOKUP(K1199, orders!A:I, 7,FALSE)</f>
        <v>27</v>
      </c>
      <c r="V1199" s="7" t="str">
        <f>VLOOKUP(K1199, orders!A:I, 8,FALSE)</f>
        <v>Victoria</v>
      </c>
      <c r="W1199" s="5">
        <f>VLOOKUP(P1199, customers!A:D, 1, FALSE)</f>
        <v>457</v>
      </c>
      <c r="X1199" s="7" t="str">
        <f>VLOOKUP(P1199, customers!A:D, 2, FALSE)</f>
        <v>North Diamond</v>
      </c>
      <c r="Y1199" s="7"/>
    </row>
    <row r="1200" spans="1:25">
      <c r="A1200" s="2">
        <v>1198</v>
      </c>
      <c r="B1200" s="2" t="s">
        <v>3898</v>
      </c>
      <c r="C1200" s="2" t="s">
        <v>4259</v>
      </c>
      <c r="D1200" s="2" t="s">
        <v>3030</v>
      </c>
      <c r="E1200" s="2" t="s">
        <v>3034</v>
      </c>
      <c r="F1200" s="2">
        <v>90</v>
      </c>
      <c r="G1200" s="2">
        <v>53</v>
      </c>
      <c r="H1200" s="2" t="s">
        <v>4268</v>
      </c>
      <c r="I1200" s="6">
        <f>VLOOKUP(A1200, sales!A:F, 6,FALSE)</f>
        <v>98</v>
      </c>
      <c r="J1200" s="7">
        <f>VLOOKUP(A1200, sales!A:F, 1,FALSE)</f>
        <v>1198</v>
      </c>
      <c r="K1200" s="7">
        <f>VLOOKUP(A1200, sales!A:F, 2,FALSE)</f>
        <v>248</v>
      </c>
      <c r="L1200" s="7">
        <f>VLOOKUP(A1200, sales!A:F, 3,FALSE)</f>
        <v>192</v>
      </c>
      <c r="M1200" s="7">
        <f>VLOOKUP(A1200, sales!A:F, 4,FALSE)</f>
        <v>98</v>
      </c>
      <c r="N1200" s="7">
        <f>VLOOKUP(A1200, sales!A:F, 5,FALSE)</f>
        <v>1</v>
      </c>
      <c r="O1200" s="5">
        <f>VLOOKUP(K1200, orders!A:I, 1,FALSE)</f>
        <v>248</v>
      </c>
      <c r="P1200" s="7">
        <f>VLOOKUP(K1200, orders!A:I, 2,FALSE)</f>
        <v>457</v>
      </c>
      <c r="Q1200" s="7">
        <f>VLOOKUP(K1200, orders!A:I, 3,FALSE)</f>
        <v>29329</v>
      </c>
      <c r="R1200" s="10">
        <f>VLOOKUP(K1200, orders!A:I, 4,FALSE)</f>
        <v>44211</v>
      </c>
      <c r="S1200" s="11">
        <f>VLOOKUP(K1200, orders!A:I, 5,FALSE)</f>
        <v>44216</v>
      </c>
      <c r="T1200" s="7" t="str">
        <f>VLOOKUP(K1200, orders!A:I, 6,FALSE)</f>
        <v>Male</v>
      </c>
      <c r="U1200" s="7">
        <f>VLOOKUP(K1200, orders!A:I, 7,FALSE)</f>
        <v>27</v>
      </c>
      <c r="V1200" s="7" t="str">
        <f>VLOOKUP(K1200, orders!A:I, 8,FALSE)</f>
        <v>Victoria</v>
      </c>
      <c r="W1200" s="5">
        <f>VLOOKUP(P1200, customers!A:D, 1, FALSE)</f>
        <v>457</v>
      </c>
      <c r="X1200" s="7" t="str">
        <f>VLOOKUP(P1200, customers!A:D, 2, FALSE)</f>
        <v>North Diamond</v>
      </c>
      <c r="Y1200" s="7"/>
    </row>
    <row r="1201" spans="1:25">
      <c r="A1201" s="2">
        <v>1199</v>
      </c>
      <c r="B1201" s="2" t="s">
        <v>3898</v>
      </c>
      <c r="C1201" s="2" t="s">
        <v>4259</v>
      </c>
      <c r="D1201" s="2" t="s">
        <v>3032</v>
      </c>
      <c r="E1201" s="2" t="s">
        <v>3034</v>
      </c>
      <c r="F1201" s="2">
        <v>90</v>
      </c>
      <c r="G1201" s="2">
        <v>69</v>
      </c>
      <c r="H1201" s="2" t="s">
        <v>4269</v>
      </c>
      <c r="I1201" s="6">
        <f>VLOOKUP(A1201, sales!A:F, 6,FALSE)</f>
        <v>95</v>
      </c>
      <c r="J1201" s="7">
        <f>VLOOKUP(A1201, sales!A:F, 1,FALSE)</f>
        <v>1199</v>
      </c>
      <c r="K1201" s="7">
        <f>VLOOKUP(A1201, sales!A:F, 2,FALSE)</f>
        <v>248</v>
      </c>
      <c r="L1201" s="7">
        <f>VLOOKUP(A1201, sales!A:F, 3,FALSE)</f>
        <v>254</v>
      </c>
      <c r="M1201" s="7">
        <f>VLOOKUP(A1201, sales!A:F, 4,FALSE)</f>
        <v>95</v>
      </c>
      <c r="N1201" s="7">
        <f>VLOOKUP(A1201, sales!A:F, 5,FALSE)</f>
        <v>1</v>
      </c>
      <c r="O1201" s="5">
        <f>VLOOKUP(K1201, orders!A:I, 1,FALSE)</f>
        <v>248</v>
      </c>
      <c r="P1201" s="7">
        <f>VLOOKUP(K1201, orders!A:I, 2,FALSE)</f>
        <v>457</v>
      </c>
      <c r="Q1201" s="7">
        <f>VLOOKUP(K1201, orders!A:I, 3,FALSE)</f>
        <v>29329</v>
      </c>
      <c r="R1201" s="10">
        <f>VLOOKUP(K1201, orders!A:I, 4,FALSE)</f>
        <v>44211</v>
      </c>
      <c r="S1201" s="11">
        <f>VLOOKUP(K1201, orders!A:I, 5,FALSE)</f>
        <v>44216</v>
      </c>
      <c r="T1201" s="7" t="str">
        <f>VLOOKUP(K1201, orders!A:I, 6,FALSE)</f>
        <v>Male</v>
      </c>
      <c r="U1201" s="7">
        <f>VLOOKUP(K1201, orders!A:I, 7,FALSE)</f>
        <v>27</v>
      </c>
      <c r="V1201" s="7" t="str">
        <f>VLOOKUP(K1201, orders!A:I, 8,FALSE)</f>
        <v>Victoria</v>
      </c>
      <c r="W1201" s="5">
        <f>VLOOKUP(P1201, customers!A:D, 1, FALSE)</f>
        <v>457</v>
      </c>
      <c r="X1201" s="7" t="str">
        <f>VLOOKUP(P1201, customers!A:D, 2, FALSE)</f>
        <v>North Diamond</v>
      </c>
      <c r="Y1201" s="7"/>
    </row>
    <row r="1202" spans="1:25">
      <c r="A1202" s="2">
        <v>1200</v>
      </c>
      <c r="B1202" s="2" t="s">
        <v>3898</v>
      </c>
      <c r="C1202" s="2" t="s">
        <v>4259</v>
      </c>
      <c r="D1202" s="2" t="s">
        <v>3023</v>
      </c>
      <c r="E1202" s="2" t="s">
        <v>3040</v>
      </c>
      <c r="F1202" s="2">
        <v>90</v>
      </c>
      <c r="G1202" s="2">
        <v>75</v>
      </c>
      <c r="H1202" s="2" t="s">
        <v>4270</v>
      </c>
      <c r="I1202" s="6">
        <f>VLOOKUP(A1202, sales!A:F, 6,FALSE)</f>
        <v>95</v>
      </c>
      <c r="J1202" s="7">
        <f>VLOOKUP(A1202, sales!A:F, 1,FALSE)</f>
        <v>1200</v>
      </c>
      <c r="K1202" s="7">
        <f>VLOOKUP(A1202, sales!A:F, 2,FALSE)</f>
        <v>248</v>
      </c>
      <c r="L1202" s="7">
        <f>VLOOKUP(A1202, sales!A:F, 3,FALSE)</f>
        <v>262</v>
      </c>
      <c r="M1202" s="7">
        <f>VLOOKUP(A1202, sales!A:F, 4,FALSE)</f>
        <v>95</v>
      </c>
      <c r="N1202" s="7">
        <f>VLOOKUP(A1202, sales!A:F, 5,FALSE)</f>
        <v>1</v>
      </c>
      <c r="O1202" s="5">
        <f>VLOOKUP(K1202, orders!A:I, 1,FALSE)</f>
        <v>248</v>
      </c>
      <c r="P1202" s="7">
        <f>VLOOKUP(K1202, orders!A:I, 2,FALSE)</f>
        <v>457</v>
      </c>
      <c r="Q1202" s="7">
        <f>VLOOKUP(K1202, orders!A:I, 3,FALSE)</f>
        <v>29329</v>
      </c>
      <c r="R1202" s="10">
        <f>VLOOKUP(K1202, orders!A:I, 4,FALSE)</f>
        <v>44211</v>
      </c>
      <c r="S1202" s="11">
        <f>VLOOKUP(K1202, orders!A:I, 5,FALSE)</f>
        <v>44216</v>
      </c>
      <c r="T1202" s="7" t="str">
        <f>VLOOKUP(K1202, orders!A:I, 6,FALSE)</f>
        <v>Male</v>
      </c>
      <c r="U1202" s="7">
        <f>VLOOKUP(K1202, orders!A:I, 7,FALSE)</f>
        <v>27</v>
      </c>
      <c r="V1202" s="7" t="str">
        <f>VLOOKUP(K1202, orders!A:I, 8,FALSE)</f>
        <v>Victoria</v>
      </c>
      <c r="W1202" s="5">
        <f>VLOOKUP(P1202, customers!A:D, 1, FALSE)</f>
        <v>457</v>
      </c>
      <c r="X1202" s="7" t="str">
        <f>VLOOKUP(P1202, customers!A:D, 2, FALSE)</f>
        <v>North Diamond</v>
      </c>
      <c r="Y1202" s="7"/>
    </row>
    <row r="1203" spans="1:25">
      <c r="A1203" s="2">
        <v>1201</v>
      </c>
      <c r="B1203" s="2" t="s">
        <v>3898</v>
      </c>
      <c r="C1203" s="2" t="s">
        <v>4259</v>
      </c>
      <c r="D1203" s="2" t="s">
        <v>3026</v>
      </c>
      <c r="E1203" s="2" t="s">
        <v>3040</v>
      </c>
      <c r="F1203" s="2">
        <v>90</v>
      </c>
      <c r="G1203" s="2">
        <v>71</v>
      </c>
      <c r="H1203" s="2" t="s">
        <v>4271</v>
      </c>
      <c r="I1203" s="6">
        <f>VLOOKUP(A1203, sales!A:F, 6,FALSE)</f>
        <v>198</v>
      </c>
      <c r="J1203" s="7">
        <f>VLOOKUP(A1203, sales!A:F, 1,FALSE)</f>
        <v>1201</v>
      </c>
      <c r="K1203" s="7">
        <f>VLOOKUP(A1203, sales!A:F, 2,FALSE)</f>
        <v>249</v>
      </c>
      <c r="L1203" s="7">
        <f>VLOOKUP(A1203, sales!A:F, 3,FALSE)</f>
        <v>1186</v>
      </c>
      <c r="M1203" s="7">
        <f>VLOOKUP(A1203, sales!A:F, 4,FALSE)</f>
        <v>99</v>
      </c>
      <c r="N1203" s="7">
        <f>VLOOKUP(A1203, sales!A:F, 5,FALSE)</f>
        <v>2</v>
      </c>
      <c r="O1203" s="5">
        <f>VLOOKUP(K1203, orders!A:I, 1,FALSE)</f>
        <v>249</v>
      </c>
      <c r="P1203" s="7">
        <f>VLOOKUP(K1203, orders!A:I, 2,FALSE)</f>
        <v>86</v>
      </c>
      <c r="Q1203" s="7">
        <f>VLOOKUP(K1203, orders!A:I, 3,FALSE)</f>
        <v>47181</v>
      </c>
      <c r="R1203" s="10">
        <f>VLOOKUP(K1203, orders!A:I, 4,FALSE)</f>
        <v>44329</v>
      </c>
      <c r="S1203" s="11">
        <f>VLOOKUP(K1203, orders!A:I, 5,FALSE)</f>
        <v>44342</v>
      </c>
      <c r="T1203" s="7" t="str">
        <f>VLOOKUP(K1203, orders!A:I, 6,FALSE)</f>
        <v>Non-binary</v>
      </c>
      <c r="U1203" s="7">
        <f>VLOOKUP(K1203, orders!A:I, 7,FALSE)</f>
        <v>76</v>
      </c>
      <c r="V1203" s="7" t="str">
        <f>VLOOKUP(K1203, orders!A:I, 8,FALSE)</f>
        <v>Tasmania</v>
      </c>
      <c r="W1203" s="5">
        <f>VLOOKUP(P1203, customers!A:D, 1, FALSE)</f>
        <v>86</v>
      </c>
      <c r="X1203" s="7" t="str">
        <f>VLOOKUP(P1203, customers!A:D, 2, FALSE)</f>
        <v>Corinna Maystone</v>
      </c>
      <c r="Y1203" s="7"/>
    </row>
    <row r="1204" spans="1:25">
      <c r="A1204" s="2">
        <v>1202</v>
      </c>
      <c r="B1204" s="2" t="s">
        <v>3898</v>
      </c>
      <c r="C1204" s="2" t="s">
        <v>4259</v>
      </c>
      <c r="D1204" s="2" t="s">
        <v>3028</v>
      </c>
      <c r="E1204" s="2" t="s">
        <v>3040</v>
      </c>
      <c r="F1204" s="2">
        <v>90</v>
      </c>
      <c r="G1204" s="2">
        <v>54</v>
      </c>
      <c r="H1204" s="2" t="s">
        <v>4272</v>
      </c>
      <c r="I1204" s="6">
        <f>VLOOKUP(A1204, sales!A:F, 6,FALSE)</f>
        <v>106</v>
      </c>
      <c r="J1204" s="7">
        <f>VLOOKUP(A1204, sales!A:F, 1,FALSE)</f>
        <v>1202</v>
      </c>
      <c r="K1204" s="7">
        <f>VLOOKUP(A1204, sales!A:F, 2,FALSE)</f>
        <v>249</v>
      </c>
      <c r="L1204" s="7">
        <f>VLOOKUP(A1204, sales!A:F, 3,FALSE)</f>
        <v>241</v>
      </c>
      <c r="M1204" s="7">
        <f>VLOOKUP(A1204, sales!A:F, 4,FALSE)</f>
        <v>106</v>
      </c>
      <c r="N1204" s="7">
        <f>VLOOKUP(A1204, sales!A:F, 5,FALSE)</f>
        <v>1</v>
      </c>
      <c r="O1204" s="5">
        <f>VLOOKUP(K1204, orders!A:I, 1,FALSE)</f>
        <v>249</v>
      </c>
      <c r="P1204" s="7">
        <f>VLOOKUP(K1204, orders!A:I, 2,FALSE)</f>
        <v>86</v>
      </c>
      <c r="Q1204" s="7">
        <f>VLOOKUP(K1204, orders!A:I, 3,FALSE)</f>
        <v>47181</v>
      </c>
      <c r="R1204" s="10">
        <f>VLOOKUP(K1204, orders!A:I, 4,FALSE)</f>
        <v>44329</v>
      </c>
      <c r="S1204" s="11">
        <f>VLOOKUP(K1204, orders!A:I, 5,FALSE)</f>
        <v>44342</v>
      </c>
      <c r="T1204" s="7" t="str">
        <f>VLOOKUP(K1204, orders!A:I, 6,FALSE)</f>
        <v>Non-binary</v>
      </c>
      <c r="U1204" s="7">
        <f>VLOOKUP(K1204, orders!A:I, 7,FALSE)</f>
        <v>76</v>
      </c>
      <c r="V1204" s="7" t="str">
        <f>VLOOKUP(K1204, orders!A:I, 8,FALSE)</f>
        <v>Tasmania</v>
      </c>
      <c r="W1204" s="5">
        <f>VLOOKUP(P1204, customers!A:D, 1, FALSE)</f>
        <v>86</v>
      </c>
      <c r="X1204" s="7" t="str">
        <f>VLOOKUP(P1204, customers!A:D, 2, FALSE)</f>
        <v>Corinna Maystone</v>
      </c>
      <c r="Y1204" s="7"/>
    </row>
    <row r="1205" spans="1:25">
      <c r="A1205" s="2">
        <v>1203</v>
      </c>
      <c r="B1205" s="2" t="s">
        <v>3898</v>
      </c>
      <c r="C1205" s="2" t="s">
        <v>4259</v>
      </c>
      <c r="D1205" s="2" t="s">
        <v>3030</v>
      </c>
      <c r="E1205" s="2" t="s">
        <v>3040</v>
      </c>
      <c r="F1205" s="2">
        <v>90</v>
      </c>
      <c r="G1205" s="2">
        <v>62</v>
      </c>
      <c r="H1205" s="2" t="s">
        <v>4273</v>
      </c>
      <c r="I1205" s="6">
        <f>VLOOKUP(A1205, sales!A:F, 6,FALSE)</f>
        <v>96</v>
      </c>
      <c r="J1205" s="7">
        <f>VLOOKUP(A1205, sales!A:F, 1,FALSE)</f>
        <v>1203</v>
      </c>
      <c r="K1205" s="7">
        <f>VLOOKUP(A1205, sales!A:F, 2,FALSE)</f>
        <v>249</v>
      </c>
      <c r="L1205" s="7">
        <f>VLOOKUP(A1205, sales!A:F, 3,FALSE)</f>
        <v>928</v>
      </c>
      <c r="M1205" s="7">
        <f>VLOOKUP(A1205, sales!A:F, 4,FALSE)</f>
        <v>96</v>
      </c>
      <c r="N1205" s="7">
        <f>VLOOKUP(A1205, sales!A:F, 5,FALSE)</f>
        <v>1</v>
      </c>
      <c r="O1205" s="5">
        <f>VLOOKUP(K1205, orders!A:I, 1,FALSE)</f>
        <v>249</v>
      </c>
      <c r="P1205" s="7">
        <f>VLOOKUP(K1205, orders!A:I, 2,FALSE)</f>
        <v>86</v>
      </c>
      <c r="Q1205" s="7">
        <f>VLOOKUP(K1205, orders!A:I, 3,FALSE)</f>
        <v>47181</v>
      </c>
      <c r="R1205" s="10">
        <f>VLOOKUP(K1205, orders!A:I, 4,FALSE)</f>
        <v>44329</v>
      </c>
      <c r="S1205" s="11">
        <f>VLOOKUP(K1205, orders!A:I, 5,FALSE)</f>
        <v>44342</v>
      </c>
      <c r="T1205" s="7" t="str">
        <f>VLOOKUP(K1205, orders!A:I, 6,FALSE)</f>
        <v>Non-binary</v>
      </c>
      <c r="U1205" s="7">
        <f>VLOOKUP(K1205, orders!A:I, 7,FALSE)</f>
        <v>76</v>
      </c>
      <c r="V1205" s="7" t="str">
        <f>VLOOKUP(K1205, orders!A:I, 8,FALSE)</f>
        <v>Tasmania</v>
      </c>
      <c r="W1205" s="5">
        <f>VLOOKUP(P1205, customers!A:D, 1, FALSE)</f>
        <v>86</v>
      </c>
      <c r="X1205" s="7" t="str">
        <f>VLOOKUP(P1205, customers!A:D, 2, FALSE)</f>
        <v>Corinna Maystone</v>
      </c>
      <c r="Y1205" s="7"/>
    </row>
    <row r="1206" spans="1:25">
      <c r="A1206" s="2">
        <v>1204</v>
      </c>
      <c r="B1206" s="2" t="s">
        <v>3898</v>
      </c>
      <c r="C1206" s="2" t="s">
        <v>4259</v>
      </c>
      <c r="D1206" s="2" t="s">
        <v>3032</v>
      </c>
      <c r="E1206" s="2" t="s">
        <v>3040</v>
      </c>
      <c r="F1206" s="2">
        <v>90</v>
      </c>
      <c r="G1206" s="2">
        <v>52</v>
      </c>
      <c r="H1206" s="2" t="s">
        <v>4274</v>
      </c>
      <c r="I1206" s="6">
        <f>VLOOKUP(A1206, sales!A:F, 6,FALSE)</f>
        <v>312</v>
      </c>
      <c r="J1206" s="7">
        <f>VLOOKUP(A1206, sales!A:F, 1,FALSE)</f>
        <v>1204</v>
      </c>
      <c r="K1206" s="7">
        <f>VLOOKUP(A1206, sales!A:F, 2,FALSE)</f>
        <v>249</v>
      </c>
      <c r="L1206" s="7">
        <f>VLOOKUP(A1206, sales!A:F, 3,FALSE)</f>
        <v>51</v>
      </c>
      <c r="M1206" s="7">
        <f>VLOOKUP(A1206, sales!A:F, 4,FALSE)</f>
        <v>104</v>
      </c>
      <c r="N1206" s="7">
        <f>VLOOKUP(A1206, sales!A:F, 5,FALSE)</f>
        <v>3</v>
      </c>
      <c r="O1206" s="5">
        <f>VLOOKUP(K1206, orders!A:I, 1,FALSE)</f>
        <v>249</v>
      </c>
      <c r="P1206" s="7">
        <f>VLOOKUP(K1206, orders!A:I, 2,FALSE)</f>
        <v>86</v>
      </c>
      <c r="Q1206" s="7">
        <f>VLOOKUP(K1206, orders!A:I, 3,FALSE)</f>
        <v>47181</v>
      </c>
      <c r="R1206" s="10">
        <f>VLOOKUP(K1206, orders!A:I, 4,FALSE)</f>
        <v>44329</v>
      </c>
      <c r="S1206" s="11">
        <f>VLOOKUP(K1206, orders!A:I, 5,FALSE)</f>
        <v>44342</v>
      </c>
      <c r="T1206" s="7" t="str">
        <f>VLOOKUP(K1206, orders!A:I, 6,FALSE)</f>
        <v>Non-binary</v>
      </c>
      <c r="U1206" s="7">
        <f>VLOOKUP(K1206, orders!A:I, 7,FALSE)</f>
        <v>76</v>
      </c>
      <c r="V1206" s="7" t="str">
        <f>VLOOKUP(K1206, orders!A:I, 8,FALSE)</f>
        <v>Tasmania</v>
      </c>
      <c r="W1206" s="5">
        <f>VLOOKUP(P1206, customers!A:D, 1, FALSE)</f>
        <v>86</v>
      </c>
      <c r="X1206" s="7" t="str">
        <f>VLOOKUP(P1206, customers!A:D, 2, FALSE)</f>
        <v>Corinna Maystone</v>
      </c>
      <c r="Y1206" s="7"/>
    </row>
    <row r="1207" spans="1:25">
      <c r="A1207" s="2">
        <v>1205</v>
      </c>
      <c r="B1207" s="2" t="s">
        <v>3898</v>
      </c>
      <c r="C1207" s="2" t="s">
        <v>4259</v>
      </c>
      <c r="D1207" s="2" t="s">
        <v>3023</v>
      </c>
      <c r="E1207" s="2" t="s">
        <v>3046</v>
      </c>
      <c r="F1207" s="2">
        <v>90</v>
      </c>
      <c r="G1207" s="2">
        <v>58</v>
      </c>
      <c r="H1207" s="2" t="s">
        <v>4275</v>
      </c>
      <c r="I1207" s="6">
        <f>VLOOKUP(A1207, sales!A:F, 6,FALSE)</f>
        <v>196</v>
      </c>
      <c r="J1207" s="7">
        <f>VLOOKUP(A1207, sales!A:F, 1,FALSE)</f>
        <v>1205</v>
      </c>
      <c r="K1207" s="7">
        <f>VLOOKUP(A1207, sales!A:F, 2,FALSE)</f>
        <v>249</v>
      </c>
      <c r="L1207" s="7">
        <f>VLOOKUP(A1207, sales!A:F, 3,FALSE)</f>
        <v>547</v>
      </c>
      <c r="M1207" s="7">
        <f>VLOOKUP(A1207, sales!A:F, 4,FALSE)</f>
        <v>98</v>
      </c>
      <c r="N1207" s="7">
        <f>VLOOKUP(A1207, sales!A:F, 5,FALSE)</f>
        <v>2</v>
      </c>
      <c r="O1207" s="5">
        <f>VLOOKUP(K1207, orders!A:I, 1,FALSE)</f>
        <v>249</v>
      </c>
      <c r="P1207" s="7">
        <f>VLOOKUP(K1207, orders!A:I, 2,FALSE)</f>
        <v>86</v>
      </c>
      <c r="Q1207" s="7">
        <f>VLOOKUP(K1207, orders!A:I, 3,FALSE)</f>
        <v>47181</v>
      </c>
      <c r="R1207" s="10">
        <f>VLOOKUP(K1207, orders!A:I, 4,FALSE)</f>
        <v>44329</v>
      </c>
      <c r="S1207" s="11">
        <f>VLOOKUP(K1207, orders!A:I, 5,FALSE)</f>
        <v>44342</v>
      </c>
      <c r="T1207" s="7" t="str">
        <f>VLOOKUP(K1207, orders!A:I, 6,FALSE)</f>
        <v>Non-binary</v>
      </c>
      <c r="U1207" s="7">
        <f>VLOOKUP(K1207, orders!A:I, 7,FALSE)</f>
        <v>76</v>
      </c>
      <c r="V1207" s="7" t="str">
        <f>VLOOKUP(K1207, orders!A:I, 8,FALSE)</f>
        <v>Tasmania</v>
      </c>
      <c r="W1207" s="5">
        <f>VLOOKUP(P1207, customers!A:D, 1, FALSE)</f>
        <v>86</v>
      </c>
      <c r="X1207" s="7" t="str">
        <f>VLOOKUP(P1207, customers!A:D, 2, FALSE)</f>
        <v>Corinna Maystone</v>
      </c>
      <c r="Y1207" s="7"/>
    </row>
    <row r="1208" spans="1:25">
      <c r="A1208" s="2">
        <v>1206</v>
      </c>
      <c r="B1208" s="2" t="s">
        <v>3898</v>
      </c>
      <c r="C1208" s="2" t="s">
        <v>4259</v>
      </c>
      <c r="D1208" s="2" t="s">
        <v>3026</v>
      </c>
      <c r="E1208" s="2" t="s">
        <v>3046</v>
      </c>
      <c r="F1208" s="2">
        <v>90</v>
      </c>
      <c r="G1208" s="2">
        <v>55</v>
      </c>
      <c r="H1208" s="2" t="s">
        <v>4276</v>
      </c>
      <c r="I1208" s="6">
        <f>VLOOKUP(A1208, sales!A:F, 6,FALSE)</f>
        <v>238</v>
      </c>
      <c r="J1208" s="7">
        <f>VLOOKUP(A1208, sales!A:F, 1,FALSE)</f>
        <v>1206</v>
      </c>
      <c r="K1208" s="7">
        <f>VLOOKUP(A1208, sales!A:F, 2,FALSE)</f>
        <v>249</v>
      </c>
      <c r="L1208" s="7">
        <f>VLOOKUP(A1208, sales!A:F, 3,FALSE)</f>
        <v>729</v>
      </c>
      <c r="M1208" s="7">
        <f>VLOOKUP(A1208, sales!A:F, 4,FALSE)</f>
        <v>119</v>
      </c>
      <c r="N1208" s="7">
        <f>VLOOKUP(A1208, sales!A:F, 5,FALSE)</f>
        <v>2</v>
      </c>
      <c r="O1208" s="5">
        <f>VLOOKUP(K1208, orders!A:I, 1,FALSE)</f>
        <v>249</v>
      </c>
      <c r="P1208" s="7">
        <f>VLOOKUP(K1208, orders!A:I, 2,FALSE)</f>
        <v>86</v>
      </c>
      <c r="Q1208" s="7">
        <f>VLOOKUP(K1208, orders!A:I, 3,FALSE)</f>
        <v>47181</v>
      </c>
      <c r="R1208" s="10">
        <f>VLOOKUP(K1208, orders!A:I, 4,FALSE)</f>
        <v>44329</v>
      </c>
      <c r="S1208" s="11">
        <f>VLOOKUP(K1208, orders!A:I, 5,FALSE)</f>
        <v>44342</v>
      </c>
      <c r="T1208" s="7" t="str">
        <f>VLOOKUP(K1208, orders!A:I, 6,FALSE)</f>
        <v>Non-binary</v>
      </c>
      <c r="U1208" s="7">
        <f>VLOOKUP(K1208, orders!A:I, 7,FALSE)</f>
        <v>76</v>
      </c>
      <c r="V1208" s="7" t="str">
        <f>VLOOKUP(K1208, orders!A:I, 8,FALSE)</f>
        <v>Tasmania</v>
      </c>
      <c r="W1208" s="5">
        <f>VLOOKUP(P1208, customers!A:D, 1, FALSE)</f>
        <v>86</v>
      </c>
      <c r="X1208" s="7" t="str">
        <f>VLOOKUP(P1208, customers!A:D, 2, FALSE)</f>
        <v>Corinna Maystone</v>
      </c>
      <c r="Y1208" s="7"/>
    </row>
    <row r="1209" spans="1:25">
      <c r="A1209" s="2">
        <v>1207</v>
      </c>
      <c r="B1209" s="2" t="s">
        <v>3898</v>
      </c>
      <c r="C1209" s="2" t="s">
        <v>4259</v>
      </c>
      <c r="D1209" s="2" t="s">
        <v>3028</v>
      </c>
      <c r="E1209" s="2" t="s">
        <v>3046</v>
      </c>
      <c r="F1209" s="2">
        <v>90</v>
      </c>
      <c r="G1209" s="2">
        <v>41</v>
      </c>
      <c r="H1209" s="2" t="s">
        <v>4277</v>
      </c>
      <c r="I1209" s="6">
        <f>VLOOKUP(A1209, sales!A:F, 6,FALSE)</f>
        <v>192</v>
      </c>
      <c r="J1209" s="7">
        <f>VLOOKUP(A1209, sales!A:F, 1,FALSE)</f>
        <v>1207</v>
      </c>
      <c r="K1209" s="7">
        <f>VLOOKUP(A1209, sales!A:F, 2,FALSE)</f>
        <v>249</v>
      </c>
      <c r="L1209" s="7">
        <f>VLOOKUP(A1209, sales!A:F, 3,FALSE)</f>
        <v>935</v>
      </c>
      <c r="M1209" s="7">
        <f>VLOOKUP(A1209, sales!A:F, 4,FALSE)</f>
        <v>96</v>
      </c>
      <c r="N1209" s="7">
        <f>VLOOKUP(A1209, sales!A:F, 5,FALSE)</f>
        <v>2</v>
      </c>
      <c r="O1209" s="5">
        <f>VLOOKUP(K1209, orders!A:I, 1,FALSE)</f>
        <v>249</v>
      </c>
      <c r="P1209" s="7">
        <f>VLOOKUP(K1209, orders!A:I, 2,FALSE)</f>
        <v>86</v>
      </c>
      <c r="Q1209" s="7">
        <f>VLOOKUP(K1209, orders!A:I, 3,FALSE)</f>
        <v>47181</v>
      </c>
      <c r="R1209" s="10">
        <f>VLOOKUP(K1209, orders!A:I, 4,FALSE)</f>
        <v>44329</v>
      </c>
      <c r="S1209" s="11">
        <f>VLOOKUP(K1209, orders!A:I, 5,FALSE)</f>
        <v>44342</v>
      </c>
      <c r="T1209" s="7" t="str">
        <f>VLOOKUP(K1209, orders!A:I, 6,FALSE)</f>
        <v>Non-binary</v>
      </c>
      <c r="U1209" s="7">
        <f>VLOOKUP(K1209, orders!A:I, 7,FALSE)</f>
        <v>76</v>
      </c>
      <c r="V1209" s="7" t="str">
        <f>VLOOKUP(K1209, orders!A:I, 8,FALSE)</f>
        <v>Tasmania</v>
      </c>
      <c r="W1209" s="5">
        <f>VLOOKUP(P1209, customers!A:D, 1, FALSE)</f>
        <v>86</v>
      </c>
      <c r="X1209" s="7" t="str">
        <f>VLOOKUP(P1209, customers!A:D, 2, FALSE)</f>
        <v>Corinna Maystone</v>
      </c>
      <c r="Y1209" s="7"/>
    </row>
    <row r="1210" spans="1:25">
      <c r="A1210" s="2">
        <v>1208</v>
      </c>
      <c r="B1210" s="2" t="s">
        <v>3898</v>
      </c>
      <c r="C1210" s="2" t="s">
        <v>4259</v>
      </c>
      <c r="D1210" s="2" t="s">
        <v>3030</v>
      </c>
      <c r="E1210" s="2" t="s">
        <v>3046</v>
      </c>
      <c r="F1210" s="2">
        <v>90</v>
      </c>
      <c r="G1210" s="2">
        <v>47</v>
      </c>
      <c r="H1210" s="2" t="s">
        <v>4278</v>
      </c>
      <c r="I1210" s="6">
        <f>VLOOKUP(A1210, sales!A:F, 6,FALSE)</f>
        <v>312</v>
      </c>
      <c r="J1210" s="7">
        <f>VLOOKUP(A1210, sales!A:F, 1,FALSE)</f>
        <v>1208</v>
      </c>
      <c r="K1210" s="7">
        <f>VLOOKUP(A1210, sales!A:F, 2,FALSE)</f>
        <v>250</v>
      </c>
      <c r="L1210" s="7">
        <f>VLOOKUP(A1210, sales!A:F, 3,FALSE)</f>
        <v>41</v>
      </c>
      <c r="M1210" s="7">
        <f>VLOOKUP(A1210, sales!A:F, 4,FALSE)</f>
        <v>104</v>
      </c>
      <c r="N1210" s="7">
        <f>VLOOKUP(A1210, sales!A:F, 5,FALSE)</f>
        <v>3</v>
      </c>
      <c r="O1210" s="5">
        <f>VLOOKUP(K1210, orders!A:I, 1,FALSE)</f>
        <v>250</v>
      </c>
      <c r="P1210" s="7">
        <f>VLOOKUP(K1210, orders!A:I, 2,FALSE)</f>
        <v>518</v>
      </c>
      <c r="Q1210" s="7">
        <f>VLOOKUP(K1210, orders!A:I, 3,FALSE)</f>
        <v>18564</v>
      </c>
      <c r="R1210" s="10">
        <f>VLOOKUP(K1210, orders!A:I, 4,FALSE)</f>
        <v>44281</v>
      </c>
      <c r="S1210" s="11">
        <f>VLOOKUP(K1210, orders!A:I, 5,FALSE)</f>
        <v>44289</v>
      </c>
      <c r="T1210" s="7" t="str">
        <f>VLOOKUP(K1210, orders!A:I, 6,FALSE)</f>
        <v>Agender</v>
      </c>
      <c r="U1210" s="7">
        <f>VLOOKUP(K1210, orders!A:I, 7,FALSE)</f>
        <v>31</v>
      </c>
      <c r="V1210" s="7" t="str">
        <f>VLOOKUP(K1210, orders!A:I, 8,FALSE)</f>
        <v>Northern Territory</v>
      </c>
      <c r="W1210" s="5">
        <f>VLOOKUP(P1210, customers!A:D, 1, FALSE)</f>
        <v>518</v>
      </c>
      <c r="X1210" s="7" t="str">
        <f>VLOOKUP(P1210, customers!A:D, 2, FALSE)</f>
        <v>Margalo Cousen</v>
      </c>
      <c r="Y1210" s="7"/>
    </row>
    <row r="1211" spans="1:25">
      <c r="A1211" s="2">
        <v>1209</v>
      </c>
      <c r="B1211" s="2" t="s">
        <v>3898</v>
      </c>
      <c r="C1211" s="2" t="s">
        <v>4259</v>
      </c>
      <c r="D1211" s="2" t="s">
        <v>3032</v>
      </c>
      <c r="E1211" s="2" t="s">
        <v>3046</v>
      </c>
      <c r="F1211" s="2">
        <v>90</v>
      </c>
      <c r="G1211" s="2">
        <v>55</v>
      </c>
      <c r="H1211" s="2" t="s">
        <v>4279</v>
      </c>
      <c r="I1211" s="6">
        <f>VLOOKUP(A1211, sales!A:F, 6,FALSE)</f>
        <v>196</v>
      </c>
      <c r="J1211" s="7">
        <f>VLOOKUP(A1211, sales!A:F, 1,FALSE)</f>
        <v>1209</v>
      </c>
      <c r="K1211" s="7">
        <f>VLOOKUP(A1211, sales!A:F, 2,FALSE)</f>
        <v>250</v>
      </c>
      <c r="L1211" s="7">
        <f>VLOOKUP(A1211, sales!A:F, 3,FALSE)</f>
        <v>540</v>
      </c>
      <c r="M1211" s="7">
        <f>VLOOKUP(A1211, sales!A:F, 4,FALSE)</f>
        <v>98</v>
      </c>
      <c r="N1211" s="7">
        <f>VLOOKUP(A1211, sales!A:F, 5,FALSE)</f>
        <v>2</v>
      </c>
      <c r="O1211" s="5">
        <f>VLOOKUP(K1211, orders!A:I, 1,FALSE)</f>
        <v>250</v>
      </c>
      <c r="P1211" s="7">
        <f>VLOOKUP(K1211, orders!A:I, 2,FALSE)</f>
        <v>518</v>
      </c>
      <c r="Q1211" s="7">
        <f>VLOOKUP(K1211, orders!A:I, 3,FALSE)</f>
        <v>18564</v>
      </c>
      <c r="R1211" s="10">
        <f>VLOOKUP(K1211, orders!A:I, 4,FALSE)</f>
        <v>44281</v>
      </c>
      <c r="S1211" s="11">
        <f>VLOOKUP(K1211, orders!A:I, 5,FALSE)</f>
        <v>44289</v>
      </c>
      <c r="T1211" s="7" t="str">
        <f>VLOOKUP(K1211, orders!A:I, 6,FALSE)</f>
        <v>Agender</v>
      </c>
      <c r="U1211" s="7">
        <f>VLOOKUP(K1211, orders!A:I, 7,FALSE)</f>
        <v>31</v>
      </c>
      <c r="V1211" s="7" t="str">
        <f>VLOOKUP(K1211, orders!A:I, 8,FALSE)</f>
        <v>Northern Territory</v>
      </c>
      <c r="W1211" s="5">
        <f>VLOOKUP(P1211, customers!A:D, 1, FALSE)</f>
        <v>518</v>
      </c>
      <c r="X1211" s="7" t="str">
        <f>VLOOKUP(P1211, customers!A:D, 2, FALSE)</f>
        <v>Margalo Cousen</v>
      </c>
      <c r="Y1211" s="7"/>
    </row>
    <row r="1212" spans="1:25">
      <c r="A1212" s="2">
        <v>1210</v>
      </c>
      <c r="B1212" s="2" t="s">
        <v>3898</v>
      </c>
      <c r="C1212" s="2" t="s">
        <v>4259</v>
      </c>
      <c r="D1212" s="2" t="s">
        <v>3023</v>
      </c>
      <c r="E1212" s="2" t="s">
        <v>3052</v>
      </c>
      <c r="F1212" s="2">
        <v>90</v>
      </c>
      <c r="G1212" s="2">
        <v>62</v>
      </c>
      <c r="H1212" s="2" t="s">
        <v>4280</v>
      </c>
      <c r="I1212" s="6">
        <f>VLOOKUP(A1212, sales!A:F, 6,FALSE)</f>
        <v>94</v>
      </c>
      <c r="J1212" s="7">
        <f>VLOOKUP(A1212, sales!A:F, 1,FALSE)</f>
        <v>1210</v>
      </c>
      <c r="K1212" s="7">
        <f>VLOOKUP(A1212, sales!A:F, 2,FALSE)</f>
        <v>250</v>
      </c>
      <c r="L1212" s="7">
        <f>VLOOKUP(A1212, sales!A:F, 3,FALSE)</f>
        <v>880</v>
      </c>
      <c r="M1212" s="7">
        <f>VLOOKUP(A1212, sales!A:F, 4,FALSE)</f>
        <v>94</v>
      </c>
      <c r="N1212" s="7">
        <f>VLOOKUP(A1212, sales!A:F, 5,FALSE)</f>
        <v>1</v>
      </c>
      <c r="O1212" s="5">
        <f>VLOOKUP(K1212, orders!A:I, 1,FALSE)</f>
        <v>250</v>
      </c>
      <c r="P1212" s="7">
        <f>VLOOKUP(K1212, orders!A:I, 2,FALSE)</f>
        <v>518</v>
      </c>
      <c r="Q1212" s="7">
        <f>VLOOKUP(K1212, orders!A:I, 3,FALSE)</f>
        <v>18564</v>
      </c>
      <c r="R1212" s="10">
        <f>VLOOKUP(K1212, orders!A:I, 4,FALSE)</f>
        <v>44281</v>
      </c>
      <c r="S1212" s="11">
        <f>VLOOKUP(K1212, orders!A:I, 5,FALSE)</f>
        <v>44289</v>
      </c>
      <c r="T1212" s="7" t="str">
        <f>VLOOKUP(K1212, orders!A:I, 6,FALSE)</f>
        <v>Agender</v>
      </c>
      <c r="U1212" s="7">
        <f>VLOOKUP(K1212, orders!A:I, 7,FALSE)</f>
        <v>31</v>
      </c>
      <c r="V1212" s="7" t="str">
        <f>VLOOKUP(K1212, orders!A:I, 8,FALSE)</f>
        <v>Northern Territory</v>
      </c>
      <c r="W1212" s="5">
        <f>VLOOKUP(P1212, customers!A:D, 1, FALSE)</f>
        <v>518</v>
      </c>
      <c r="X1212" s="7" t="str">
        <f>VLOOKUP(P1212, customers!A:D, 2, FALSE)</f>
        <v>Margalo Cousen</v>
      </c>
      <c r="Y1212" s="7"/>
    </row>
    <row r="1213" spans="1:25">
      <c r="A1213" s="2">
        <v>1211</v>
      </c>
      <c r="B1213" s="2" t="s">
        <v>3898</v>
      </c>
      <c r="C1213" s="2" t="s">
        <v>4259</v>
      </c>
      <c r="D1213" s="2" t="s">
        <v>3026</v>
      </c>
      <c r="E1213" s="2" t="s">
        <v>3052</v>
      </c>
      <c r="F1213" s="2">
        <v>90</v>
      </c>
      <c r="G1213" s="2">
        <v>60</v>
      </c>
      <c r="H1213" s="2" t="s">
        <v>4281</v>
      </c>
      <c r="I1213" s="6">
        <f>VLOOKUP(A1213, sales!A:F, 6,FALSE)</f>
        <v>318</v>
      </c>
      <c r="J1213" s="7">
        <f>VLOOKUP(A1213, sales!A:F, 1,FALSE)</f>
        <v>1211</v>
      </c>
      <c r="K1213" s="7">
        <f>VLOOKUP(A1213, sales!A:F, 2,FALSE)</f>
        <v>250</v>
      </c>
      <c r="L1213" s="7">
        <f>VLOOKUP(A1213, sales!A:F, 3,FALSE)</f>
        <v>219</v>
      </c>
      <c r="M1213" s="7">
        <f>VLOOKUP(A1213, sales!A:F, 4,FALSE)</f>
        <v>106</v>
      </c>
      <c r="N1213" s="7">
        <f>VLOOKUP(A1213, sales!A:F, 5,FALSE)</f>
        <v>3</v>
      </c>
      <c r="O1213" s="5">
        <f>VLOOKUP(K1213, orders!A:I, 1,FALSE)</f>
        <v>250</v>
      </c>
      <c r="P1213" s="7">
        <f>VLOOKUP(K1213, orders!A:I, 2,FALSE)</f>
        <v>518</v>
      </c>
      <c r="Q1213" s="7">
        <f>VLOOKUP(K1213, orders!A:I, 3,FALSE)</f>
        <v>18564</v>
      </c>
      <c r="R1213" s="10">
        <f>VLOOKUP(K1213, orders!A:I, 4,FALSE)</f>
        <v>44281</v>
      </c>
      <c r="S1213" s="11">
        <f>VLOOKUP(K1213, orders!A:I, 5,FALSE)</f>
        <v>44289</v>
      </c>
      <c r="T1213" s="7" t="str">
        <f>VLOOKUP(K1213, orders!A:I, 6,FALSE)</f>
        <v>Agender</v>
      </c>
      <c r="U1213" s="7">
        <f>VLOOKUP(K1213, orders!A:I, 7,FALSE)</f>
        <v>31</v>
      </c>
      <c r="V1213" s="7" t="str">
        <f>VLOOKUP(K1213, orders!A:I, 8,FALSE)</f>
        <v>Northern Territory</v>
      </c>
      <c r="W1213" s="5">
        <f>VLOOKUP(P1213, customers!A:D, 1, FALSE)</f>
        <v>518</v>
      </c>
      <c r="X1213" s="7" t="str">
        <f>VLOOKUP(P1213, customers!A:D, 2, FALSE)</f>
        <v>Margalo Cousen</v>
      </c>
      <c r="Y1213" s="7"/>
    </row>
    <row r="1214" spans="1:25">
      <c r="A1214" s="2">
        <v>1212</v>
      </c>
      <c r="B1214" s="2" t="s">
        <v>3898</v>
      </c>
      <c r="C1214" s="2" t="s">
        <v>4259</v>
      </c>
      <c r="D1214" s="2" t="s">
        <v>3028</v>
      </c>
      <c r="E1214" s="2" t="s">
        <v>3052</v>
      </c>
      <c r="F1214" s="2">
        <v>90</v>
      </c>
      <c r="G1214" s="2">
        <v>66</v>
      </c>
      <c r="H1214" s="2" t="s">
        <v>4282</v>
      </c>
      <c r="I1214" s="6">
        <f>VLOOKUP(A1214, sales!A:F, 6,FALSE)</f>
        <v>112</v>
      </c>
      <c r="J1214" s="7">
        <f>VLOOKUP(A1214, sales!A:F, 1,FALSE)</f>
        <v>1212</v>
      </c>
      <c r="K1214" s="7">
        <f>VLOOKUP(A1214, sales!A:F, 2,FALSE)</f>
        <v>250</v>
      </c>
      <c r="L1214" s="7">
        <f>VLOOKUP(A1214, sales!A:F, 3,FALSE)</f>
        <v>600</v>
      </c>
      <c r="M1214" s="7">
        <f>VLOOKUP(A1214, sales!A:F, 4,FALSE)</f>
        <v>112</v>
      </c>
      <c r="N1214" s="7">
        <f>VLOOKUP(A1214, sales!A:F, 5,FALSE)</f>
        <v>1</v>
      </c>
      <c r="O1214" s="5">
        <f>VLOOKUP(K1214, orders!A:I, 1,FALSE)</f>
        <v>250</v>
      </c>
      <c r="P1214" s="7">
        <f>VLOOKUP(K1214, orders!A:I, 2,FALSE)</f>
        <v>518</v>
      </c>
      <c r="Q1214" s="7">
        <f>VLOOKUP(K1214, orders!A:I, 3,FALSE)</f>
        <v>18564</v>
      </c>
      <c r="R1214" s="10">
        <f>VLOOKUP(K1214, orders!A:I, 4,FALSE)</f>
        <v>44281</v>
      </c>
      <c r="S1214" s="11">
        <f>VLOOKUP(K1214, orders!A:I, 5,FALSE)</f>
        <v>44289</v>
      </c>
      <c r="T1214" s="7" t="str">
        <f>VLOOKUP(K1214, orders!A:I, 6,FALSE)</f>
        <v>Agender</v>
      </c>
      <c r="U1214" s="7">
        <f>VLOOKUP(K1214, orders!A:I, 7,FALSE)</f>
        <v>31</v>
      </c>
      <c r="V1214" s="7" t="str">
        <f>VLOOKUP(K1214, orders!A:I, 8,FALSE)</f>
        <v>Northern Territory</v>
      </c>
      <c r="W1214" s="5">
        <f>VLOOKUP(P1214, customers!A:D, 1, FALSE)</f>
        <v>518</v>
      </c>
      <c r="X1214" s="7" t="str">
        <f>VLOOKUP(P1214, customers!A:D, 2, FALSE)</f>
        <v>Margalo Cousen</v>
      </c>
      <c r="Y1214" s="7"/>
    </row>
    <row r="1215" spans="1:25">
      <c r="A1215" s="2">
        <v>1213</v>
      </c>
      <c r="B1215" s="2" t="s">
        <v>3898</v>
      </c>
      <c r="C1215" s="2" t="s">
        <v>4259</v>
      </c>
      <c r="D1215" s="2" t="s">
        <v>3030</v>
      </c>
      <c r="E1215" s="2" t="s">
        <v>3052</v>
      </c>
      <c r="F1215" s="2">
        <v>90</v>
      </c>
      <c r="G1215" s="2">
        <v>79</v>
      </c>
      <c r="H1215" s="2" t="s">
        <v>4283</v>
      </c>
      <c r="I1215" s="6">
        <f>VLOOKUP(A1215, sales!A:F, 6,FALSE)</f>
        <v>91</v>
      </c>
      <c r="J1215" s="7">
        <f>VLOOKUP(A1215, sales!A:F, 1,FALSE)</f>
        <v>1213</v>
      </c>
      <c r="K1215" s="7">
        <f>VLOOKUP(A1215, sales!A:F, 2,FALSE)</f>
        <v>251</v>
      </c>
      <c r="L1215" s="7">
        <f>VLOOKUP(A1215, sales!A:F, 3,FALSE)</f>
        <v>790</v>
      </c>
      <c r="M1215" s="7">
        <f>VLOOKUP(A1215, sales!A:F, 4,FALSE)</f>
        <v>91</v>
      </c>
      <c r="N1215" s="7">
        <f>VLOOKUP(A1215, sales!A:F, 5,FALSE)</f>
        <v>1</v>
      </c>
      <c r="O1215" s="5">
        <f>VLOOKUP(K1215, orders!A:I, 1,FALSE)</f>
        <v>251</v>
      </c>
      <c r="P1215" s="7">
        <f>VLOOKUP(K1215, orders!A:I, 2,FALSE)</f>
        <v>433</v>
      </c>
      <c r="Q1215" s="7">
        <f>VLOOKUP(K1215, orders!A:I, 3,FALSE)</f>
        <v>30132</v>
      </c>
      <c r="R1215" s="10">
        <f>VLOOKUP(K1215, orders!A:I, 4,FALSE)</f>
        <v>44408</v>
      </c>
      <c r="S1215" s="11">
        <f>VLOOKUP(K1215, orders!A:I, 5,FALSE)</f>
        <v>44435</v>
      </c>
      <c r="T1215" s="7" t="str">
        <f>VLOOKUP(K1215, orders!A:I, 6,FALSE)</f>
        <v>Non-binary</v>
      </c>
      <c r="U1215" s="7">
        <f>VLOOKUP(K1215, orders!A:I, 7,FALSE)</f>
        <v>46</v>
      </c>
      <c r="V1215" s="7" t="str">
        <f>VLOOKUP(K1215, orders!A:I, 8,FALSE)</f>
        <v>Tasmania</v>
      </c>
      <c r="W1215" s="5">
        <f>VLOOKUP(P1215, customers!A:D, 1, FALSE)</f>
        <v>433</v>
      </c>
      <c r="X1215" s="7" t="str">
        <f>VLOOKUP(P1215, customers!A:D, 2, FALSE)</f>
        <v>Candis Roswarne</v>
      </c>
      <c r="Y1215" s="7"/>
    </row>
    <row r="1216" spans="1:25">
      <c r="A1216" s="2">
        <v>1214</v>
      </c>
      <c r="B1216" s="2" t="s">
        <v>3898</v>
      </c>
      <c r="C1216" s="2" t="s">
        <v>4259</v>
      </c>
      <c r="D1216" s="2" t="s">
        <v>3032</v>
      </c>
      <c r="E1216" s="2" t="s">
        <v>3052</v>
      </c>
      <c r="F1216" s="2">
        <v>90</v>
      </c>
      <c r="G1216" s="2">
        <v>55</v>
      </c>
      <c r="H1216" s="2" t="s">
        <v>4284</v>
      </c>
      <c r="I1216" s="6">
        <f>VLOOKUP(A1216, sales!A:F, 6,FALSE)</f>
        <v>294</v>
      </c>
      <c r="J1216" s="7">
        <f>VLOOKUP(A1216, sales!A:F, 1,FALSE)</f>
        <v>1214</v>
      </c>
      <c r="K1216" s="7">
        <f>VLOOKUP(A1216, sales!A:F, 2,FALSE)</f>
        <v>251</v>
      </c>
      <c r="L1216" s="7">
        <f>VLOOKUP(A1216, sales!A:F, 3,FALSE)</f>
        <v>551</v>
      </c>
      <c r="M1216" s="7">
        <f>VLOOKUP(A1216, sales!A:F, 4,FALSE)</f>
        <v>98</v>
      </c>
      <c r="N1216" s="7">
        <f>VLOOKUP(A1216, sales!A:F, 5,FALSE)</f>
        <v>3</v>
      </c>
      <c r="O1216" s="5">
        <f>VLOOKUP(K1216, orders!A:I, 1,FALSE)</f>
        <v>251</v>
      </c>
      <c r="P1216" s="7">
        <f>VLOOKUP(K1216, orders!A:I, 2,FALSE)</f>
        <v>433</v>
      </c>
      <c r="Q1216" s="7">
        <f>VLOOKUP(K1216, orders!A:I, 3,FALSE)</f>
        <v>30132</v>
      </c>
      <c r="R1216" s="10">
        <f>VLOOKUP(K1216, orders!A:I, 4,FALSE)</f>
        <v>44408</v>
      </c>
      <c r="S1216" s="11">
        <f>VLOOKUP(K1216, orders!A:I, 5,FALSE)</f>
        <v>44435</v>
      </c>
      <c r="T1216" s="7" t="str">
        <f>VLOOKUP(K1216, orders!A:I, 6,FALSE)</f>
        <v>Non-binary</v>
      </c>
      <c r="U1216" s="7">
        <f>VLOOKUP(K1216, orders!A:I, 7,FALSE)</f>
        <v>46</v>
      </c>
      <c r="V1216" s="7" t="str">
        <f>VLOOKUP(K1216, orders!A:I, 8,FALSE)</f>
        <v>Tasmania</v>
      </c>
      <c r="W1216" s="5">
        <f>VLOOKUP(P1216, customers!A:D, 1, FALSE)</f>
        <v>433</v>
      </c>
      <c r="X1216" s="7" t="str">
        <f>VLOOKUP(P1216, customers!A:D, 2, FALSE)</f>
        <v>Candis Roswarne</v>
      </c>
      <c r="Y1216" s="7"/>
    </row>
    <row r="1217" spans="1:25">
      <c r="A1217" s="2">
        <v>1215</v>
      </c>
      <c r="B1217" s="2" t="s">
        <v>3898</v>
      </c>
      <c r="C1217" s="2" t="s">
        <v>4259</v>
      </c>
      <c r="D1217" s="2" t="s">
        <v>3023</v>
      </c>
      <c r="E1217" s="2" t="s">
        <v>3058</v>
      </c>
      <c r="F1217" s="2">
        <v>90</v>
      </c>
      <c r="G1217" s="2">
        <v>52</v>
      </c>
      <c r="H1217" s="2" t="s">
        <v>4285</v>
      </c>
      <c r="I1217" s="6">
        <f>VLOOKUP(A1217, sales!A:F, 6,FALSE)</f>
        <v>180</v>
      </c>
      <c r="J1217" s="7">
        <f>VLOOKUP(A1217, sales!A:F, 1,FALSE)</f>
        <v>1215</v>
      </c>
      <c r="K1217" s="7">
        <f>VLOOKUP(A1217, sales!A:F, 2,FALSE)</f>
        <v>251</v>
      </c>
      <c r="L1217" s="7">
        <f>VLOOKUP(A1217, sales!A:F, 3,FALSE)</f>
        <v>1015</v>
      </c>
      <c r="M1217" s="7">
        <f>VLOOKUP(A1217, sales!A:F, 4,FALSE)</f>
        <v>90</v>
      </c>
      <c r="N1217" s="7">
        <f>VLOOKUP(A1217, sales!A:F, 5,FALSE)</f>
        <v>2</v>
      </c>
      <c r="O1217" s="5">
        <f>VLOOKUP(K1217, orders!A:I, 1,FALSE)</f>
        <v>251</v>
      </c>
      <c r="P1217" s="7">
        <f>VLOOKUP(K1217, orders!A:I, 2,FALSE)</f>
        <v>433</v>
      </c>
      <c r="Q1217" s="7">
        <f>VLOOKUP(K1217, orders!A:I, 3,FALSE)</f>
        <v>30132</v>
      </c>
      <c r="R1217" s="10">
        <f>VLOOKUP(K1217, orders!A:I, 4,FALSE)</f>
        <v>44408</v>
      </c>
      <c r="S1217" s="11">
        <f>VLOOKUP(K1217, orders!A:I, 5,FALSE)</f>
        <v>44435</v>
      </c>
      <c r="T1217" s="7" t="str">
        <f>VLOOKUP(K1217, orders!A:I, 6,FALSE)</f>
        <v>Non-binary</v>
      </c>
      <c r="U1217" s="7">
        <f>VLOOKUP(K1217, orders!A:I, 7,FALSE)</f>
        <v>46</v>
      </c>
      <c r="V1217" s="7" t="str">
        <f>VLOOKUP(K1217, orders!A:I, 8,FALSE)</f>
        <v>Tasmania</v>
      </c>
      <c r="W1217" s="5">
        <f>VLOOKUP(P1217, customers!A:D, 1, FALSE)</f>
        <v>433</v>
      </c>
      <c r="X1217" s="7" t="str">
        <f>VLOOKUP(P1217, customers!A:D, 2, FALSE)</f>
        <v>Candis Roswarne</v>
      </c>
      <c r="Y1217" s="7"/>
    </row>
    <row r="1218" spans="1:25">
      <c r="A1218" s="2">
        <v>1216</v>
      </c>
      <c r="B1218" s="2" t="s">
        <v>3898</v>
      </c>
      <c r="C1218" s="2" t="s">
        <v>4259</v>
      </c>
      <c r="D1218" s="2" t="s">
        <v>3026</v>
      </c>
      <c r="E1218" s="2" t="s">
        <v>3058</v>
      </c>
      <c r="F1218" s="2">
        <v>90</v>
      </c>
      <c r="G1218" s="2">
        <v>41</v>
      </c>
      <c r="H1218" s="2" t="s">
        <v>4286</v>
      </c>
      <c r="I1218" s="6">
        <f>VLOOKUP(A1218, sales!A:F, 6,FALSE)</f>
        <v>288</v>
      </c>
      <c r="J1218" s="7">
        <f>VLOOKUP(A1218, sales!A:F, 1,FALSE)</f>
        <v>1216</v>
      </c>
      <c r="K1218" s="7">
        <f>VLOOKUP(A1218, sales!A:F, 2,FALSE)</f>
        <v>251</v>
      </c>
      <c r="L1218" s="7">
        <f>VLOOKUP(A1218, sales!A:F, 3,FALSE)</f>
        <v>26</v>
      </c>
      <c r="M1218" s="7">
        <f>VLOOKUP(A1218, sales!A:F, 4,FALSE)</f>
        <v>96</v>
      </c>
      <c r="N1218" s="7">
        <f>VLOOKUP(A1218, sales!A:F, 5,FALSE)</f>
        <v>3</v>
      </c>
      <c r="O1218" s="5">
        <f>VLOOKUP(K1218, orders!A:I, 1,FALSE)</f>
        <v>251</v>
      </c>
      <c r="P1218" s="7">
        <f>VLOOKUP(K1218, orders!A:I, 2,FALSE)</f>
        <v>433</v>
      </c>
      <c r="Q1218" s="7">
        <f>VLOOKUP(K1218, orders!A:I, 3,FALSE)</f>
        <v>30132</v>
      </c>
      <c r="R1218" s="10">
        <f>VLOOKUP(K1218, orders!A:I, 4,FALSE)</f>
        <v>44408</v>
      </c>
      <c r="S1218" s="11">
        <f>VLOOKUP(K1218, orders!A:I, 5,FALSE)</f>
        <v>44435</v>
      </c>
      <c r="T1218" s="7" t="str">
        <f>VLOOKUP(K1218, orders!A:I, 6,FALSE)</f>
        <v>Non-binary</v>
      </c>
      <c r="U1218" s="7">
        <f>VLOOKUP(K1218, orders!A:I, 7,FALSE)</f>
        <v>46</v>
      </c>
      <c r="V1218" s="7" t="str">
        <f>VLOOKUP(K1218, orders!A:I, 8,FALSE)</f>
        <v>Tasmania</v>
      </c>
      <c r="W1218" s="5">
        <f>VLOOKUP(P1218, customers!A:D, 1, FALSE)</f>
        <v>433</v>
      </c>
      <c r="X1218" s="7" t="str">
        <f>VLOOKUP(P1218, customers!A:D, 2, FALSE)</f>
        <v>Candis Roswarne</v>
      </c>
      <c r="Y1218" s="7"/>
    </row>
    <row r="1219" spans="1:25">
      <c r="A1219" s="2">
        <v>1217</v>
      </c>
      <c r="B1219" s="2" t="s">
        <v>3898</v>
      </c>
      <c r="C1219" s="2" t="s">
        <v>4259</v>
      </c>
      <c r="D1219" s="2" t="s">
        <v>3028</v>
      </c>
      <c r="E1219" s="2" t="s">
        <v>3058</v>
      </c>
      <c r="F1219" s="2">
        <v>90</v>
      </c>
      <c r="G1219" s="2">
        <v>48</v>
      </c>
      <c r="H1219" s="2" t="s">
        <v>4287</v>
      </c>
      <c r="I1219" s="6">
        <f>VLOOKUP(A1219, sales!A:F, 6,FALSE)</f>
        <v>91</v>
      </c>
      <c r="J1219" s="7">
        <f>VLOOKUP(A1219, sales!A:F, 1,FALSE)</f>
        <v>1217</v>
      </c>
      <c r="K1219" s="7">
        <f>VLOOKUP(A1219, sales!A:F, 2,FALSE)</f>
        <v>252</v>
      </c>
      <c r="L1219" s="7">
        <f>VLOOKUP(A1219, sales!A:F, 3,FALSE)</f>
        <v>772</v>
      </c>
      <c r="M1219" s="7">
        <f>VLOOKUP(A1219, sales!A:F, 4,FALSE)</f>
        <v>91</v>
      </c>
      <c r="N1219" s="7">
        <f>VLOOKUP(A1219, sales!A:F, 5,FALSE)</f>
        <v>1</v>
      </c>
      <c r="O1219" s="5">
        <f>VLOOKUP(K1219, orders!A:I, 1,FALSE)</f>
        <v>252</v>
      </c>
      <c r="P1219" s="7">
        <f>VLOOKUP(K1219, orders!A:I, 2,FALSE)</f>
        <v>683</v>
      </c>
      <c r="Q1219" s="7">
        <f>VLOOKUP(K1219, orders!A:I, 3,FALSE)</f>
        <v>11465</v>
      </c>
      <c r="R1219" s="10">
        <f>VLOOKUP(K1219, orders!A:I, 4,FALSE)</f>
        <v>44207</v>
      </c>
      <c r="S1219" s="11">
        <f>VLOOKUP(K1219, orders!A:I, 5,FALSE)</f>
        <v>44232</v>
      </c>
      <c r="T1219" s="7" t="str">
        <f>VLOOKUP(K1219, orders!A:I, 6,FALSE)</f>
        <v>Genderfluid</v>
      </c>
      <c r="U1219" s="7">
        <f>VLOOKUP(K1219, orders!A:I, 7,FALSE)</f>
        <v>45</v>
      </c>
      <c r="V1219" s="7" t="str">
        <f>VLOOKUP(K1219, orders!A:I, 8,FALSE)</f>
        <v>Australian Capital Territory</v>
      </c>
      <c r="W1219" s="5">
        <f>VLOOKUP(P1219, customers!A:D, 1, FALSE)</f>
        <v>683</v>
      </c>
      <c r="X1219" s="7" t="str">
        <f>VLOOKUP(P1219, customers!A:D, 2, FALSE)</f>
        <v>Esteban Hensmans</v>
      </c>
      <c r="Y1219" s="7"/>
    </row>
    <row r="1220" spans="1:25">
      <c r="A1220" s="2">
        <v>1218</v>
      </c>
      <c r="B1220" s="2" t="s">
        <v>3898</v>
      </c>
      <c r="C1220" s="2" t="s">
        <v>4259</v>
      </c>
      <c r="D1220" s="2" t="s">
        <v>3030</v>
      </c>
      <c r="E1220" s="2" t="s">
        <v>3058</v>
      </c>
      <c r="F1220" s="2">
        <v>90</v>
      </c>
      <c r="G1220" s="2">
        <v>73</v>
      </c>
      <c r="H1220" s="2" t="s">
        <v>4288</v>
      </c>
      <c r="I1220" s="6">
        <f>VLOOKUP(A1220, sales!A:F, 6,FALSE)</f>
        <v>238</v>
      </c>
      <c r="J1220" s="7">
        <f>VLOOKUP(A1220, sales!A:F, 1,FALSE)</f>
        <v>1218</v>
      </c>
      <c r="K1220" s="7">
        <f>VLOOKUP(A1220, sales!A:F, 2,FALSE)</f>
        <v>252</v>
      </c>
      <c r="L1220" s="7">
        <f>VLOOKUP(A1220, sales!A:F, 3,FALSE)</f>
        <v>397</v>
      </c>
      <c r="M1220" s="7">
        <f>VLOOKUP(A1220, sales!A:F, 4,FALSE)</f>
        <v>119</v>
      </c>
      <c r="N1220" s="7">
        <f>VLOOKUP(A1220, sales!A:F, 5,FALSE)</f>
        <v>2</v>
      </c>
      <c r="O1220" s="5">
        <f>VLOOKUP(K1220, orders!A:I, 1,FALSE)</f>
        <v>252</v>
      </c>
      <c r="P1220" s="7">
        <f>VLOOKUP(K1220, orders!A:I, 2,FALSE)</f>
        <v>683</v>
      </c>
      <c r="Q1220" s="7">
        <f>VLOOKUP(K1220, orders!A:I, 3,FALSE)</f>
        <v>11465</v>
      </c>
      <c r="R1220" s="10">
        <f>VLOOKUP(K1220, orders!A:I, 4,FALSE)</f>
        <v>44207</v>
      </c>
      <c r="S1220" s="11">
        <f>VLOOKUP(K1220, orders!A:I, 5,FALSE)</f>
        <v>44232</v>
      </c>
      <c r="T1220" s="7" t="str">
        <f>VLOOKUP(K1220, orders!A:I, 6,FALSE)</f>
        <v>Genderfluid</v>
      </c>
      <c r="U1220" s="7">
        <f>VLOOKUP(K1220, orders!A:I, 7,FALSE)</f>
        <v>45</v>
      </c>
      <c r="V1220" s="7" t="str">
        <f>VLOOKUP(K1220, orders!A:I, 8,FALSE)</f>
        <v>Australian Capital Territory</v>
      </c>
      <c r="W1220" s="5">
        <f>VLOOKUP(P1220, customers!A:D, 1, FALSE)</f>
        <v>683</v>
      </c>
      <c r="X1220" s="7" t="str">
        <f>VLOOKUP(P1220, customers!A:D, 2, FALSE)</f>
        <v>Esteban Hensmans</v>
      </c>
      <c r="Y1220" s="7"/>
    </row>
    <row r="1221" spans="1:25">
      <c r="A1221" s="2">
        <v>1219</v>
      </c>
      <c r="B1221" s="2" t="s">
        <v>3898</v>
      </c>
      <c r="C1221" s="2" t="s">
        <v>4259</v>
      </c>
      <c r="D1221" s="2" t="s">
        <v>3032</v>
      </c>
      <c r="E1221" s="2" t="s">
        <v>3058</v>
      </c>
      <c r="F1221" s="2">
        <v>90</v>
      </c>
      <c r="G1221" s="2">
        <v>45</v>
      </c>
      <c r="H1221" s="2" t="s">
        <v>4289</v>
      </c>
      <c r="I1221" s="6">
        <f>VLOOKUP(A1221, sales!A:F, 6,FALSE)</f>
        <v>204</v>
      </c>
      <c r="J1221" s="7">
        <f>VLOOKUP(A1221, sales!A:F, 1,FALSE)</f>
        <v>1219</v>
      </c>
      <c r="K1221" s="7">
        <f>VLOOKUP(A1221, sales!A:F, 2,FALSE)</f>
        <v>252</v>
      </c>
      <c r="L1221" s="7">
        <f>VLOOKUP(A1221, sales!A:F, 3,FALSE)</f>
        <v>524</v>
      </c>
      <c r="M1221" s="7">
        <f>VLOOKUP(A1221, sales!A:F, 4,FALSE)</f>
        <v>102</v>
      </c>
      <c r="N1221" s="7">
        <f>VLOOKUP(A1221, sales!A:F, 5,FALSE)</f>
        <v>2</v>
      </c>
      <c r="O1221" s="5">
        <f>VLOOKUP(K1221, orders!A:I, 1,FALSE)</f>
        <v>252</v>
      </c>
      <c r="P1221" s="7">
        <f>VLOOKUP(K1221, orders!A:I, 2,FALSE)</f>
        <v>683</v>
      </c>
      <c r="Q1221" s="7">
        <f>VLOOKUP(K1221, orders!A:I, 3,FALSE)</f>
        <v>11465</v>
      </c>
      <c r="R1221" s="10">
        <f>VLOOKUP(K1221, orders!A:I, 4,FALSE)</f>
        <v>44207</v>
      </c>
      <c r="S1221" s="11">
        <f>VLOOKUP(K1221, orders!A:I, 5,FALSE)</f>
        <v>44232</v>
      </c>
      <c r="T1221" s="7" t="str">
        <f>VLOOKUP(K1221, orders!A:I, 6,FALSE)</f>
        <v>Genderfluid</v>
      </c>
      <c r="U1221" s="7">
        <f>VLOOKUP(K1221, orders!A:I, 7,FALSE)</f>
        <v>45</v>
      </c>
      <c r="V1221" s="7" t="str">
        <f>VLOOKUP(K1221, orders!A:I, 8,FALSE)</f>
        <v>Australian Capital Territory</v>
      </c>
      <c r="W1221" s="5">
        <f>VLOOKUP(P1221, customers!A:D, 1, FALSE)</f>
        <v>683</v>
      </c>
      <c r="X1221" s="7" t="str">
        <f>VLOOKUP(P1221, customers!A:D, 2, FALSE)</f>
        <v>Esteban Hensmans</v>
      </c>
      <c r="Y1221" s="7"/>
    </row>
    <row r="1222" spans="1:25">
      <c r="A1222" s="2">
        <v>1220</v>
      </c>
      <c r="B1222" s="2" t="s">
        <v>3898</v>
      </c>
      <c r="C1222" s="2" t="s">
        <v>4259</v>
      </c>
      <c r="D1222" s="2" t="s">
        <v>3023</v>
      </c>
      <c r="E1222" s="2" t="s">
        <v>3064</v>
      </c>
      <c r="F1222" s="2">
        <v>90</v>
      </c>
      <c r="G1222" s="2">
        <v>58</v>
      </c>
      <c r="H1222" s="2" t="s">
        <v>4290</v>
      </c>
      <c r="I1222" s="6">
        <f>VLOOKUP(A1222, sales!A:F, 6,FALSE)</f>
        <v>279</v>
      </c>
      <c r="J1222" s="7">
        <f>VLOOKUP(A1222, sales!A:F, 1,FALSE)</f>
        <v>1220</v>
      </c>
      <c r="K1222" s="7">
        <f>VLOOKUP(A1222, sales!A:F, 2,FALSE)</f>
        <v>252</v>
      </c>
      <c r="L1222" s="7">
        <f>VLOOKUP(A1222, sales!A:F, 3,FALSE)</f>
        <v>662</v>
      </c>
      <c r="M1222" s="7">
        <f>VLOOKUP(A1222, sales!A:F, 4,FALSE)</f>
        <v>93</v>
      </c>
      <c r="N1222" s="7">
        <f>VLOOKUP(A1222, sales!A:F, 5,FALSE)</f>
        <v>3</v>
      </c>
      <c r="O1222" s="5">
        <f>VLOOKUP(K1222, orders!A:I, 1,FALSE)</f>
        <v>252</v>
      </c>
      <c r="P1222" s="7">
        <f>VLOOKUP(K1222, orders!A:I, 2,FALSE)</f>
        <v>683</v>
      </c>
      <c r="Q1222" s="7">
        <f>VLOOKUP(K1222, orders!A:I, 3,FALSE)</f>
        <v>11465</v>
      </c>
      <c r="R1222" s="10">
        <f>VLOOKUP(K1222, orders!A:I, 4,FALSE)</f>
        <v>44207</v>
      </c>
      <c r="S1222" s="11">
        <f>VLOOKUP(K1222, orders!A:I, 5,FALSE)</f>
        <v>44232</v>
      </c>
      <c r="T1222" s="7" t="str">
        <f>VLOOKUP(K1222, orders!A:I, 6,FALSE)</f>
        <v>Genderfluid</v>
      </c>
      <c r="U1222" s="7">
        <f>VLOOKUP(K1222, orders!A:I, 7,FALSE)</f>
        <v>45</v>
      </c>
      <c r="V1222" s="7" t="str">
        <f>VLOOKUP(K1222, orders!A:I, 8,FALSE)</f>
        <v>Australian Capital Territory</v>
      </c>
      <c r="W1222" s="5">
        <f>VLOOKUP(P1222, customers!A:D, 1, FALSE)</f>
        <v>683</v>
      </c>
      <c r="X1222" s="7" t="str">
        <f>VLOOKUP(P1222, customers!A:D, 2, FALSE)</f>
        <v>Esteban Hensmans</v>
      </c>
      <c r="Y1222" s="7"/>
    </row>
    <row r="1223" spans="1:25">
      <c r="A1223" s="2">
        <v>1221</v>
      </c>
      <c r="B1223" s="2" t="s">
        <v>3898</v>
      </c>
      <c r="C1223" s="2" t="s">
        <v>4259</v>
      </c>
      <c r="D1223" s="2" t="s">
        <v>3026</v>
      </c>
      <c r="E1223" s="2" t="s">
        <v>3064</v>
      </c>
      <c r="F1223" s="2">
        <v>90</v>
      </c>
      <c r="G1223" s="2">
        <v>50</v>
      </c>
      <c r="H1223" s="2" t="s">
        <v>4291</v>
      </c>
      <c r="I1223" s="6">
        <f>VLOOKUP(A1223, sales!A:F, 6,FALSE)</f>
        <v>357</v>
      </c>
      <c r="J1223" s="7">
        <f>VLOOKUP(A1223, sales!A:F, 1,FALSE)</f>
        <v>1221</v>
      </c>
      <c r="K1223" s="7">
        <f>VLOOKUP(A1223, sales!A:F, 2,FALSE)</f>
        <v>252</v>
      </c>
      <c r="L1223" s="7">
        <f>VLOOKUP(A1223, sales!A:F, 3,FALSE)</f>
        <v>728</v>
      </c>
      <c r="M1223" s="7">
        <f>VLOOKUP(A1223, sales!A:F, 4,FALSE)</f>
        <v>119</v>
      </c>
      <c r="N1223" s="7">
        <f>VLOOKUP(A1223, sales!A:F, 5,FALSE)</f>
        <v>3</v>
      </c>
      <c r="O1223" s="5">
        <f>VLOOKUP(K1223, orders!A:I, 1,FALSE)</f>
        <v>252</v>
      </c>
      <c r="P1223" s="7">
        <f>VLOOKUP(K1223, orders!A:I, 2,FALSE)</f>
        <v>683</v>
      </c>
      <c r="Q1223" s="7">
        <f>VLOOKUP(K1223, orders!A:I, 3,FALSE)</f>
        <v>11465</v>
      </c>
      <c r="R1223" s="10">
        <f>VLOOKUP(K1223, orders!A:I, 4,FALSE)</f>
        <v>44207</v>
      </c>
      <c r="S1223" s="11">
        <f>VLOOKUP(K1223, orders!A:I, 5,FALSE)</f>
        <v>44232</v>
      </c>
      <c r="T1223" s="7" t="str">
        <f>VLOOKUP(K1223, orders!A:I, 6,FALSE)</f>
        <v>Genderfluid</v>
      </c>
      <c r="U1223" s="7">
        <f>VLOOKUP(K1223, orders!A:I, 7,FALSE)</f>
        <v>45</v>
      </c>
      <c r="V1223" s="7" t="str">
        <f>VLOOKUP(K1223, orders!A:I, 8,FALSE)</f>
        <v>Australian Capital Territory</v>
      </c>
      <c r="W1223" s="5">
        <f>VLOOKUP(P1223, customers!A:D, 1, FALSE)</f>
        <v>683</v>
      </c>
      <c r="X1223" s="7" t="str">
        <f>VLOOKUP(P1223, customers!A:D, 2, FALSE)</f>
        <v>Esteban Hensmans</v>
      </c>
      <c r="Y1223" s="7"/>
    </row>
    <row r="1224" spans="1:25">
      <c r="A1224" s="2">
        <v>1222</v>
      </c>
      <c r="B1224" s="2" t="s">
        <v>3898</v>
      </c>
      <c r="C1224" s="2" t="s">
        <v>4259</v>
      </c>
      <c r="D1224" s="2" t="s">
        <v>3028</v>
      </c>
      <c r="E1224" s="2" t="s">
        <v>3064</v>
      </c>
      <c r="F1224" s="2">
        <v>90</v>
      </c>
      <c r="G1224" s="2">
        <v>45</v>
      </c>
      <c r="H1224" s="2" t="s">
        <v>4292</v>
      </c>
      <c r="I1224" s="6">
        <f>VLOOKUP(A1224, sales!A:F, 6,FALSE)</f>
        <v>226</v>
      </c>
      <c r="J1224" s="7">
        <f>VLOOKUP(A1224, sales!A:F, 1,FALSE)</f>
        <v>1222</v>
      </c>
      <c r="K1224" s="7">
        <f>VLOOKUP(A1224, sales!A:F, 2,FALSE)</f>
        <v>252</v>
      </c>
      <c r="L1224" s="7">
        <f>VLOOKUP(A1224, sales!A:F, 3,FALSE)</f>
        <v>859</v>
      </c>
      <c r="M1224" s="7">
        <f>VLOOKUP(A1224, sales!A:F, 4,FALSE)</f>
        <v>113</v>
      </c>
      <c r="N1224" s="7">
        <f>VLOOKUP(A1224, sales!A:F, 5,FALSE)</f>
        <v>2</v>
      </c>
      <c r="O1224" s="5">
        <f>VLOOKUP(K1224, orders!A:I, 1,FALSE)</f>
        <v>252</v>
      </c>
      <c r="P1224" s="7">
        <f>VLOOKUP(K1224, orders!A:I, 2,FALSE)</f>
        <v>683</v>
      </c>
      <c r="Q1224" s="7">
        <f>VLOOKUP(K1224, orders!A:I, 3,FALSE)</f>
        <v>11465</v>
      </c>
      <c r="R1224" s="10">
        <f>VLOOKUP(K1224, orders!A:I, 4,FALSE)</f>
        <v>44207</v>
      </c>
      <c r="S1224" s="11">
        <f>VLOOKUP(K1224, orders!A:I, 5,FALSE)</f>
        <v>44232</v>
      </c>
      <c r="T1224" s="7" t="str">
        <f>VLOOKUP(K1224, orders!A:I, 6,FALSE)</f>
        <v>Genderfluid</v>
      </c>
      <c r="U1224" s="7">
        <f>VLOOKUP(K1224, orders!A:I, 7,FALSE)</f>
        <v>45</v>
      </c>
      <c r="V1224" s="7" t="str">
        <f>VLOOKUP(K1224, orders!A:I, 8,FALSE)</f>
        <v>Australian Capital Territory</v>
      </c>
      <c r="W1224" s="5">
        <f>VLOOKUP(P1224, customers!A:D, 1, FALSE)</f>
        <v>683</v>
      </c>
      <c r="X1224" s="7" t="str">
        <f>VLOOKUP(P1224, customers!A:D, 2, FALSE)</f>
        <v>Esteban Hensmans</v>
      </c>
      <c r="Y1224" s="7"/>
    </row>
    <row r="1225" spans="1:25">
      <c r="A1225" s="2">
        <v>1223</v>
      </c>
      <c r="B1225" s="2" t="s">
        <v>3898</v>
      </c>
      <c r="C1225" s="2" t="s">
        <v>4259</v>
      </c>
      <c r="D1225" s="2" t="s">
        <v>3030</v>
      </c>
      <c r="E1225" s="2" t="s">
        <v>3064</v>
      </c>
      <c r="F1225" s="2">
        <v>90</v>
      </c>
      <c r="G1225" s="2">
        <v>48</v>
      </c>
      <c r="H1225" s="2" t="s">
        <v>4293</v>
      </c>
      <c r="I1225" s="6">
        <f>VLOOKUP(A1225, sales!A:F, 6,FALSE)</f>
        <v>336</v>
      </c>
      <c r="J1225" s="7">
        <f>VLOOKUP(A1225, sales!A:F, 1,FALSE)</f>
        <v>1223</v>
      </c>
      <c r="K1225" s="7">
        <f>VLOOKUP(A1225, sales!A:F, 2,FALSE)</f>
        <v>252</v>
      </c>
      <c r="L1225" s="7">
        <f>VLOOKUP(A1225, sales!A:F, 3,FALSE)</f>
        <v>627</v>
      </c>
      <c r="M1225" s="7">
        <f>VLOOKUP(A1225, sales!A:F, 4,FALSE)</f>
        <v>112</v>
      </c>
      <c r="N1225" s="7">
        <f>VLOOKUP(A1225, sales!A:F, 5,FALSE)</f>
        <v>3</v>
      </c>
      <c r="O1225" s="5">
        <f>VLOOKUP(K1225, orders!A:I, 1,FALSE)</f>
        <v>252</v>
      </c>
      <c r="P1225" s="7">
        <f>VLOOKUP(K1225, orders!A:I, 2,FALSE)</f>
        <v>683</v>
      </c>
      <c r="Q1225" s="7">
        <f>VLOOKUP(K1225, orders!A:I, 3,FALSE)</f>
        <v>11465</v>
      </c>
      <c r="R1225" s="10">
        <f>VLOOKUP(K1225, orders!A:I, 4,FALSE)</f>
        <v>44207</v>
      </c>
      <c r="S1225" s="11">
        <f>VLOOKUP(K1225, orders!A:I, 5,FALSE)</f>
        <v>44232</v>
      </c>
      <c r="T1225" s="7" t="str">
        <f>VLOOKUP(K1225, orders!A:I, 6,FALSE)</f>
        <v>Genderfluid</v>
      </c>
      <c r="U1225" s="7">
        <f>VLOOKUP(K1225, orders!A:I, 7,FALSE)</f>
        <v>45</v>
      </c>
      <c r="V1225" s="7" t="str">
        <f>VLOOKUP(K1225, orders!A:I, 8,FALSE)</f>
        <v>Australian Capital Territory</v>
      </c>
      <c r="W1225" s="5">
        <f>VLOOKUP(P1225, customers!A:D, 1, FALSE)</f>
        <v>683</v>
      </c>
      <c r="X1225" s="7" t="str">
        <f>VLOOKUP(P1225, customers!A:D, 2, FALSE)</f>
        <v>Esteban Hensmans</v>
      </c>
      <c r="Y1225" s="7"/>
    </row>
    <row r="1226" spans="1:25">
      <c r="A1226" s="2">
        <v>1224</v>
      </c>
      <c r="B1226" s="2" t="s">
        <v>3898</v>
      </c>
      <c r="C1226" s="2" t="s">
        <v>4259</v>
      </c>
      <c r="D1226" s="2" t="s">
        <v>3032</v>
      </c>
      <c r="E1226" s="2" t="s">
        <v>3064</v>
      </c>
      <c r="F1226" s="2">
        <v>90</v>
      </c>
      <c r="G1226" s="2">
        <v>65</v>
      </c>
      <c r="H1226" s="2" t="s">
        <v>4294</v>
      </c>
      <c r="I1226" s="6">
        <f>VLOOKUP(A1226, sales!A:F, 6,FALSE)</f>
        <v>354</v>
      </c>
      <c r="J1226" s="7">
        <f>VLOOKUP(A1226, sales!A:F, 1,FALSE)</f>
        <v>1224</v>
      </c>
      <c r="K1226" s="7">
        <f>VLOOKUP(A1226, sales!A:F, 2,FALSE)</f>
        <v>252</v>
      </c>
      <c r="L1226" s="7">
        <f>VLOOKUP(A1226, sales!A:F, 3,FALSE)</f>
        <v>98</v>
      </c>
      <c r="M1226" s="7">
        <f>VLOOKUP(A1226, sales!A:F, 4,FALSE)</f>
        <v>118</v>
      </c>
      <c r="N1226" s="7">
        <f>VLOOKUP(A1226, sales!A:F, 5,FALSE)</f>
        <v>3</v>
      </c>
      <c r="O1226" s="5">
        <f>VLOOKUP(K1226, orders!A:I, 1,FALSE)</f>
        <v>252</v>
      </c>
      <c r="P1226" s="7">
        <f>VLOOKUP(K1226, orders!A:I, 2,FALSE)</f>
        <v>683</v>
      </c>
      <c r="Q1226" s="7">
        <f>VLOOKUP(K1226, orders!A:I, 3,FALSE)</f>
        <v>11465</v>
      </c>
      <c r="R1226" s="10">
        <f>VLOOKUP(K1226, orders!A:I, 4,FALSE)</f>
        <v>44207</v>
      </c>
      <c r="S1226" s="11">
        <f>VLOOKUP(K1226, orders!A:I, 5,FALSE)</f>
        <v>44232</v>
      </c>
      <c r="T1226" s="7" t="str">
        <f>VLOOKUP(K1226, orders!A:I, 6,FALSE)</f>
        <v>Genderfluid</v>
      </c>
      <c r="U1226" s="7">
        <f>VLOOKUP(K1226, orders!A:I, 7,FALSE)</f>
        <v>45</v>
      </c>
      <c r="V1226" s="7" t="str">
        <f>VLOOKUP(K1226, orders!A:I, 8,FALSE)</f>
        <v>Australian Capital Territory</v>
      </c>
      <c r="W1226" s="5">
        <f>VLOOKUP(P1226, customers!A:D, 1, FALSE)</f>
        <v>683</v>
      </c>
      <c r="X1226" s="7" t="str">
        <f>VLOOKUP(P1226, customers!A:D, 2, FALSE)</f>
        <v>Esteban Hensmans</v>
      </c>
      <c r="Y1226" s="7"/>
    </row>
    <row r="1227" spans="1:25">
      <c r="A1227" s="2">
        <v>1225</v>
      </c>
      <c r="B1227" s="2" t="s">
        <v>3898</v>
      </c>
      <c r="C1227" s="2" t="s">
        <v>4295</v>
      </c>
      <c r="D1227" s="2" t="s">
        <v>3023</v>
      </c>
      <c r="E1227" s="2" t="s">
        <v>3024</v>
      </c>
      <c r="F1227" s="2">
        <v>91</v>
      </c>
      <c r="G1227" s="2">
        <v>55</v>
      </c>
      <c r="H1227" s="2" t="s">
        <v>4296</v>
      </c>
      <c r="I1227" s="6">
        <f>VLOOKUP(A1227, sales!A:F, 6,FALSE)</f>
        <v>282</v>
      </c>
      <c r="J1227" s="7">
        <f>VLOOKUP(A1227, sales!A:F, 1,FALSE)</f>
        <v>1225</v>
      </c>
      <c r="K1227" s="7">
        <f>VLOOKUP(A1227, sales!A:F, 2,FALSE)</f>
        <v>252</v>
      </c>
      <c r="L1227" s="7">
        <f>VLOOKUP(A1227, sales!A:F, 3,FALSE)</f>
        <v>364</v>
      </c>
      <c r="M1227" s="7">
        <f>VLOOKUP(A1227, sales!A:F, 4,FALSE)</f>
        <v>94</v>
      </c>
      <c r="N1227" s="7">
        <f>VLOOKUP(A1227, sales!A:F, 5,FALSE)</f>
        <v>3</v>
      </c>
      <c r="O1227" s="5">
        <f>VLOOKUP(K1227, orders!A:I, 1,FALSE)</f>
        <v>252</v>
      </c>
      <c r="P1227" s="7">
        <f>VLOOKUP(K1227, orders!A:I, 2,FALSE)</f>
        <v>683</v>
      </c>
      <c r="Q1227" s="7">
        <f>VLOOKUP(K1227, orders!A:I, 3,FALSE)</f>
        <v>11465</v>
      </c>
      <c r="R1227" s="10">
        <f>VLOOKUP(K1227, orders!A:I, 4,FALSE)</f>
        <v>44207</v>
      </c>
      <c r="S1227" s="11">
        <f>VLOOKUP(K1227, orders!A:I, 5,FALSE)</f>
        <v>44232</v>
      </c>
      <c r="T1227" s="7" t="str">
        <f>VLOOKUP(K1227, orders!A:I, 6,FALSE)</f>
        <v>Genderfluid</v>
      </c>
      <c r="U1227" s="7">
        <f>VLOOKUP(K1227, orders!A:I, 7,FALSE)</f>
        <v>45</v>
      </c>
      <c r="V1227" s="7" t="str">
        <f>VLOOKUP(K1227, orders!A:I, 8,FALSE)</f>
        <v>Australian Capital Territory</v>
      </c>
      <c r="W1227" s="5">
        <f>VLOOKUP(P1227, customers!A:D, 1, FALSE)</f>
        <v>683</v>
      </c>
      <c r="X1227" s="7" t="str">
        <f>VLOOKUP(P1227, customers!A:D, 2, FALSE)</f>
        <v>Esteban Hensmans</v>
      </c>
      <c r="Y1227" s="7"/>
    </row>
    <row r="1228" spans="1:25">
      <c r="A1228" s="2">
        <v>1226</v>
      </c>
      <c r="B1228" s="2" t="s">
        <v>3898</v>
      </c>
      <c r="C1228" s="2" t="s">
        <v>4295</v>
      </c>
      <c r="D1228" s="2" t="s">
        <v>3026</v>
      </c>
      <c r="E1228" s="2" t="s">
        <v>3024</v>
      </c>
      <c r="F1228" s="2">
        <v>91</v>
      </c>
      <c r="G1228" s="2">
        <v>57</v>
      </c>
      <c r="H1228" s="2" t="s">
        <v>4297</v>
      </c>
      <c r="I1228" s="6">
        <f>VLOOKUP(A1228, sales!A:F, 6,FALSE)</f>
        <v>230</v>
      </c>
      <c r="J1228" s="7">
        <f>VLOOKUP(A1228, sales!A:F, 1,FALSE)</f>
        <v>1226</v>
      </c>
      <c r="K1228" s="7">
        <f>VLOOKUP(A1228, sales!A:F, 2,FALSE)</f>
        <v>252</v>
      </c>
      <c r="L1228" s="7">
        <f>VLOOKUP(A1228, sales!A:F, 3,FALSE)</f>
        <v>1104</v>
      </c>
      <c r="M1228" s="7">
        <f>VLOOKUP(A1228, sales!A:F, 4,FALSE)</f>
        <v>115</v>
      </c>
      <c r="N1228" s="7">
        <f>VLOOKUP(A1228, sales!A:F, 5,FALSE)</f>
        <v>2</v>
      </c>
      <c r="O1228" s="5">
        <f>VLOOKUP(K1228, orders!A:I, 1,FALSE)</f>
        <v>252</v>
      </c>
      <c r="P1228" s="7">
        <f>VLOOKUP(K1228, orders!A:I, 2,FALSE)</f>
        <v>683</v>
      </c>
      <c r="Q1228" s="7">
        <f>VLOOKUP(K1228, orders!A:I, 3,FALSE)</f>
        <v>11465</v>
      </c>
      <c r="R1228" s="10">
        <f>VLOOKUP(K1228, orders!A:I, 4,FALSE)</f>
        <v>44207</v>
      </c>
      <c r="S1228" s="11">
        <f>VLOOKUP(K1228, orders!A:I, 5,FALSE)</f>
        <v>44232</v>
      </c>
      <c r="T1228" s="7" t="str">
        <f>VLOOKUP(K1228, orders!A:I, 6,FALSE)</f>
        <v>Genderfluid</v>
      </c>
      <c r="U1228" s="7">
        <f>VLOOKUP(K1228, orders!A:I, 7,FALSE)</f>
        <v>45</v>
      </c>
      <c r="V1228" s="7" t="str">
        <f>VLOOKUP(K1228, orders!A:I, 8,FALSE)</f>
        <v>Australian Capital Territory</v>
      </c>
      <c r="W1228" s="5">
        <f>VLOOKUP(P1228, customers!A:D, 1, FALSE)</f>
        <v>683</v>
      </c>
      <c r="X1228" s="7" t="str">
        <f>VLOOKUP(P1228, customers!A:D, 2, FALSE)</f>
        <v>Esteban Hensmans</v>
      </c>
      <c r="Y1228" s="7"/>
    </row>
    <row r="1229" spans="1:25">
      <c r="A1229" s="2">
        <v>1227</v>
      </c>
      <c r="B1229" s="2" t="s">
        <v>3898</v>
      </c>
      <c r="C1229" s="2" t="s">
        <v>4295</v>
      </c>
      <c r="D1229" s="2" t="s">
        <v>3028</v>
      </c>
      <c r="E1229" s="2" t="s">
        <v>3024</v>
      </c>
      <c r="F1229" s="2">
        <v>91</v>
      </c>
      <c r="G1229" s="2">
        <v>78</v>
      </c>
      <c r="H1229" s="2" t="s">
        <v>4298</v>
      </c>
      <c r="I1229" s="6">
        <f>VLOOKUP(A1229, sales!A:F, 6,FALSE)</f>
        <v>273</v>
      </c>
      <c r="J1229" s="7">
        <f>VLOOKUP(A1229, sales!A:F, 1,FALSE)</f>
        <v>1227</v>
      </c>
      <c r="K1229" s="7">
        <f>VLOOKUP(A1229, sales!A:F, 2,FALSE)</f>
        <v>253</v>
      </c>
      <c r="L1229" s="7">
        <f>VLOOKUP(A1229, sales!A:F, 3,FALSE)</f>
        <v>797</v>
      </c>
      <c r="M1229" s="7">
        <f>VLOOKUP(A1229, sales!A:F, 4,FALSE)</f>
        <v>91</v>
      </c>
      <c r="N1229" s="7">
        <f>VLOOKUP(A1229, sales!A:F, 5,FALSE)</f>
        <v>3</v>
      </c>
      <c r="O1229" s="5">
        <f>VLOOKUP(K1229, orders!A:I, 1,FALSE)</f>
        <v>253</v>
      </c>
      <c r="P1229" s="7">
        <f>VLOOKUP(K1229, orders!A:I, 2,FALSE)</f>
        <v>179</v>
      </c>
      <c r="Q1229" s="7">
        <f>VLOOKUP(K1229, orders!A:I, 3,FALSE)</f>
        <v>38502</v>
      </c>
      <c r="R1229" s="10">
        <f>VLOOKUP(K1229, orders!A:I, 4,FALSE)</f>
        <v>44449</v>
      </c>
      <c r="S1229" s="11">
        <f>VLOOKUP(K1229, orders!A:I, 5,FALSE)</f>
        <v>44471</v>
      </c>
      <c r="T1229" s="7" t="str">
        <f>VLOOKUP(K1229, orders!A:I, 6,FALSE)</f>
        <v>Agender</v>
      </c>
      <c r="U1229" s="7">
        <f>VLOOKUP(K1229, orders!A:I, 7,FALSE)</f>
        <v>52</v>
      </c>
      <c r="V1229" s="7" t="str">
        <f>VLOOKUP(K1229, orders!A:I, 8,FALSE)</f>
        <v>Queensland</v>
      </c>
      <c r="W1229" s="5">
        <f>VLOOKUP(P1229, customers!A:D, 1, FALSE)</f>
        <v>179</v>
      </c>
      <c r="X1229" s="7" t="str">
        <f>VLOOKUP(P1229, customers!A:D, 2, FALSE)</f>
        <v>Leeann Gowdie</v>
      </c>
      <c r="Y1229" s="7"/>
    </row>
    <row r="1230" spans="1:25">
      <c r="A1230" s="2">
        <v>1228</v>
      </c>
      <c r="B1230" s="2" t="s">
        <v>3898</v>
      </c>
      <c r="C1230" s="2" t="s">
        <v>4295</v>
      </c>
      <c r="D1230" s="2" t="s">
        <v>3030</v>
      </c>
      <c r="E1230" s="2" t="s">
        <v>3024</v>
      </c>
      <c r="F1230" s="2">
        <v>91</v>
      </c>
      <c r="G1230" s="2">
        <v>43</v>
      </c>
      <c r="H1230" s="2" t="s">
        <v>4299</v>
      </c>
      <c r="I1230" s="6">
        <f>VLOOKUP(A1230, sales!A:F, 6,FALSE)</f>
        <v>186</v>
      </c>
      <c r="J1230" s="7">
        <f>VLOOKUP(A1230, sales!A:F, 1,FALSE)</f>
        <v>1228</v>
      </c>
      <c r="K1230" s="7">
        <f>VLOOKUP(A1230, sales!A:F, 2,FALSE)</f>
        <v>253</v>
      </c>
      <c r="L1230" s="7">
        <f>VLOOKUP(A1230, sales!A:F, 3,FALSE)</f>
        <v>1065</v>
      </c>
      <c r="M1230" s="7">
        <f>VLOOKUP(A1230, sales!A:F, 4,FALSE)</f>
        <v>93</v>
      </c>
      <c r="N1230" s="7">
        <f>VLOOKUP(A1230, sales!A:F, 5,FALSE)</f>
        <v>2</v>
      </c>
      <c r="O1230" s="5">
        <f>VLOOKUP(K1230, orders!A:I, 1,FALSE)</f>
        <v>253</v>
      </c>
      <c r="P1230" s="7">
        <f>VLOOKUP(K1230, orders!A:I, 2,FALSE)</f>
        <v>179</v>
      </c>
      <c r="Q1230" s="7">
        <f>VLOOKUP(K1230, orders!A:I, 3,FALSE)</f>
        <v>38502</v>
      </c>
      <c r="R1230" s="10">
        <f>VLOOKUP(K1230, orders!A:I, 4,FALSE)</f>
        <v>44449</v>
      </c>
      <c r="S1230" s="11">
        <f>VLOOKUP(K1230, orders!A:I, 5,FALSE)</f>
        <v>44471</v>
      </c>
      <c r="T1230" s="7" t="str">
        <f>VLOOKUP(K1230, orders!A:I, 6,FALSE)</f>
        <v>Agender</v>
      </c>
      <c r="U1230" s="7">
        <f>VLOOKUP(K1230, orders!A:I, 7,FALSE)</f>
        <v>52</v>
      </c>
      <c r="V1230" s="7" t="str">
        <f>VLOOKUP(K1230, orders!A:I, 8,FALSE)</f>
        <v>Queensland</v>
      </c>
      <c r="W1230" s="5">
        <f>VLOOKUP(P1230, customers!A:D, 1, FALSE)</f>
        <v>179</v>
      </c>
      <c r="X1230" s="7" t="str">
        <f>VLOOKUP(P1230, customers!A:D, 2, FALSE)</f>
        <v>Leeann Gowdie</v>
      </c>
      <c r="Y1230" s="7"/>
    </row>
    <row r="1231" spans="1:25">
      <c r="A1231" s="2">
        <v>1229</v>
      </c>
      <c r="B1231" s="2" t="s">
        <v>3898</v>
      </c>
      <c r="C1231" s="2" t="s">
        <v>4295</v>
      </c>
      <c r="D1231" s="2" t="s">
        <v>3032</v>
      </c>
      <c r="E1231" s="2" t="s">
        <v>3024</v>
      </c>
      <c r="F1231" s="2">
        <v>91</v>
      </c>
      <c r="G1231" s="2">
        <v>45</v>
      </c>
      <c r="H1231" s="2" t="s">
        <v>4300</v>
      </c>
      <c r="I1231" s="6">
        <f>VLOOKUP(A1231, sales!A:F, 6,FALSE)</f>
        <v>218</v>
      </c>
      <c r="J1231" s="7">
        <f>VLOOKUP(A1231, sales!A:F, 1,FALSE)</f>
        <v>1229</v>
      </c>
      <c r="K1231" s="7">
        <f>VLOOKUP(A1231, sales!A:F, 2,FALSE)</f>
        <v>253</v>
      </c>
      <c r="L1231" s="7">
        <f>VLOOKUP(A1231, sales!A:F, 3,FALSE)</f>
        <v>740</v>
      </c>
      <c r="M1231" s="7">
        <f>VLOOKUP(A1231, sales!A:F, 4,FALSE)</f>
        <v>109</v>
      </c>
      <c r="N1231" s="7">
        <f>VLOOKUP(A1231, sales!A:F, 5,FALSE)</f>
        <v>2</v>
      </c>
      <c r="O1231" s="5">
        <f>VLOOKUP(K1231, orders!A:I, 1,FALSE)</f>
        <v>253</v>
      </c>
      <c r="P1231" s="7">
        <f>VLOOKUP(K1231, orders!A:I, 2,FALSE)</f>
        <v>179</v>
      </c>
      <c r="Q1231" s="7">
        <f>VLOOKUP(K1231, orders!A:I, 3,FALSE)</f>
        <v>38502</v>
      </c>
      <c r="R1231" s="10">
        <f>VLOOKUP(K1231, orders!A:I, 4,FALSE)</f>
        <v>44449</v>
      </c>
      <c r="S1231" s="11">
        <f>VLOOKUP(K1231, orders!A:I, 5,FALSE)</f>
        <v>44471</v>
      </c>
      <c r="T1231" s="7" t="str">
        <f>VLOOKUP(K1231, orders!A:I, 6,FALSE)</f>
        <v>Agender</v>
      </c>
      <c r="U1231" s="7">
        <f>VLOOKUP(K1231, orders!A:I, 7,FALSE)</f>
        <v>52</v>
      </c>
      <c r="V1231" s="7" t="str">
        <f>VLOOKUP(K1231, orders!A:I, 8,FALSE)</f>
        <v>Queensland</v>
      </c>
      <c r="W1231" s="5">
        <f>VLOOKUP(P1231, customers!A:D, 1, FALSE)</f>
        <v>179</v>
      </c>
      <c r="X1231" s="7" t="str">
        <f>VLOOKUP(P1231, customers!A:D, 2, FALSE)</f>
        <v>Leeann Gowdie</v>
      </c>
      <c r="Y1231" s="7"/>
    </row>
    <row r="1232" spans="1:25">
      <c r="A1232" s="2">
        <v>1230</v>
      </c>
      <c r="B1232" s="2" t="s">
        <v>3898</v>
      </c>
      <c r="C1232" s="2" t="s">
        <v>4295</v>
      </c>
      <c r="D1232" s="2" t="s">
        <v>3023</v>
      </c>
      <c r="E1232" s="2" t="s">
        <v>3034</v>
      </c>
      <c r="F1232" s="2">
        <v>91</v>
      </c>
      <c r="G1232" s="2">
        <v>57</v>
      </c>
      <c r="H1232" s="2" t="s">
        <v>4301</v>
      </c>
      <c r="I1232" s="6">
        <f>VLOOKUP(A1232, sales!A:F, 6,FALSE)</f>
        <v>198</v>
      </c>
      <c r="J1232" s="7">
        <f>VLOOKUP(A1232, sales!A:F, 1,FALSE)</f>
        <v>1230</v>
      </c>
      <c r="K1232" s="7">
        <f>VLOOKUP(A1232, sales!A:F, 2,FALSE)</f>
        <v>254</v>
      </c>
      <c r="L1232" s="7">
        <f>VLOOKUP(A1232, sales!A:F, 3,FALSE)</f>
        <v>1186</v>
      </c>
      <c r="M1232" s="7">
        <f>VLOOKUP(A1232, sales!A:F, 4,FALSE)</f>
        <v>99</v>
      </c>
      <c r="N1232" s="7">
        <f>VLOOKUP(A1232, sales!A:F, 5,FALSE)</f>
        <v>2</v>
      </c>
      <c r="O1232" s="5">
        <f>VLOOKUP(K1232, orders!A:I, 1,FALSE)</f>
        <v>254</v>
      </c>
      <c r="P1232" s="7">
        <f>VLOOKUP(K1232, orders!A:I, 2,FALSE)</f>
        <v>571</v>
      </c>
      <c r="Q1232" s="7">
        <f>VLOOKUP(K1232, orders!A:I, 3,FALSE)</f>
        <v>57662</v>
      </c>
      <c r="R1232" s="10">
        <f>VLOOKUP(K1232, orders!A:I, 4,FALSE)</f>
        <v>44415</v>
      </c>
      <c r="S1232" s="11">
        <f>VLOOKUP(K1232, orders!A:I, 5,FALSE)</f>
        <v>44442</v>
      </c>
      <c r="T1232" s="7" t="str">
        <f>VLOOKUP(K1232, orders!A:I, 6,FALSE)</f>
        <v>Agender</v>
      </c>
      <c r="U1232" s="7">
        <f>VLOOKUP(K1232, orders!A:I, 7,FALSE)</f>
        <v>22</v>
      </c>
      <c r="V1232" s="7" t="str">
        <f>VLOOKUP(K1232, orders!A:I, 8,FALSE)</f>
        <v>Australian Capital Territory</v>
      </c>
      <c r="W1232" s="5">
        <f>VLOOKUP(P1232, customers!A:D, 1, FALSE)</f>
        <v>571</v>
      </c>
      <c r="X1232" s="7" t="str">
        <f>VLOOKUP(P1232, customers!A:D, 2, FALSE)</f>
        <v>Kristofor Roos</v>
      </c>
      <c r="Y1232" s="7"/>
    </row>
    <row r="1233" spans="1:25">
      <c r="A1233" s="2">
        <v>1231</v>
      </c>
      <c r="B1233" s="2" t="s">
        <v>3898</v>
      </c>
      <c r="C1233" s="2" t="s">
        <v>4295</v>
      </c>
      <c r="D1233" s="2" t="s">
        <v>3026</v>
      </c>
      <c r="E1233" s="2" t="s">
        <v>3034</v>
      </c>
      <c r="F1233" s="2">
        <v>91</v>
      </c>
      <c r="G1233" s="2">
        <v>59</v>
      </c>
      <c r="H1233" s="2" t="s">
        <v>4302</v>
      </c>
      <c r="I1233" s="6">
        <f>VLOOKUP(A1233, sales!A:F, 6,FALSE)</f>
        <v>117</v>
      </c>
      <c r="J1233" s="7">
        <f>VLOOKUP(A1233, sales!A:F, 1,FALSE)</f>
        <v>1231</v>
      </c>
      <c r="K1233" s="7">
        <f>VLOOKUP(A1233, sales!A:F, 2,FALSE)</f>
        <v>254</v>
      </c>
      <c r="L1233" s="7">
        <f>VLOOKUP(A1233, sales!A:F, 3,FALSE)</f>
        <v>816</v>
      </c>
      <c r="M1233" s="7">
        <f>VLOOKUP(A1233, sales!A:F, 4,FALSE)</f>
        <v>117</v>
      </c>
      <c r="N1233" s="7">
        <f>VLOOKUP(A1233, sales!A:F, 5,FALSE)</f>
        <v>1</v>
      </c>
      <c r="O1233" s="5">
        <f>VLOOKUP(K1233, orders!A:I, 1,FALSE)</f>
        <v>254</v>
      </c>
      <c r="P1233" s="7">
        <f>VLOOKUP(K1233, orders!A:I, 2,FALSE)</f>
        <v>571</v>
      </c>
      <c r="Q1233" s="7">
        <f>VLOOKUP(K1233, orders!A:I, 3,FALSE)</f>
        <v>57662</v>
      </c>
      <c r="R1233" s="10">
        <f>VLOOKUP(K1233, orders!A:I, 4,FALSE)</f>
        <v>44415</v>
      </c>
      <c r="S1233" s="11">
        <f>VLOOKUP(K1233, orders!A:I, 5,FALSE)</f>
        <v>44442</v>
      </c>
      <c r="T1233" s="7" t="str">
        <f>VLOOKUP(K1233, orders!A:I, 6,FALSE)</f>
        <v>Agender</v>
      </c>
      <c r="U1233" s="7">
        <f>VLOOKUP(K1233, orders!A:I, 7,FALSE)</f>
        <v>22</v>
      </c>
      <c r="V1233" s="7" t="str">
        <f>VLOOKUP(K1233, orders!A:I, 8,FALSE)</f>
        <v>Australian Capital Territory</v>
      </c>
      <c r="W1233" s="5">
        <f>VLOOKUP(P1233, customers!A:D, 1, FALSE)</f>
        <v>571</v>
      </c>
      <c r="X1233" s="7" t="str">
        <f>VLOOKUP(P1233, customers!A:D, 2, FALSE)</f>
        <v>Kristofor Roos</v>
      </c>
      <c r="Y1233" s="7"/>
    </row>
    <row r="1234" spans="1:25">
      <c r="A1234" s="2">
        <v>1232</v>
      </c>
      <c r="B1234" s="2" t="s">
        <v>3898</v>
      </c>
      <c r="C1234" s="2" t="s">
        <v>4295</v>
      </c>
      <c r="D1234" s="2" t="s">
        <v>3028</v>
      </c>
      <c r="E1234" s="2" t="s">
        <v>3034</v>
      </c>
      <c r="F1234" s="2">
        <v>91</v>
      </c>
      <c r="G1234" s="2">
        <v>47</v>
      </c>
      <c r="H1234" s="2" t="s">
        <v>4303</v>
      </c>
      <c r="I1234" s="6">
        <f>VLOOKUP(A1234, sales!A:F, 6,FALSE)</f>
        <v>196</v>
      </c>
      <c r="J1234" s="7">
        <f>VLOOKUP(A1234, sales!A:F, 1,FALSE)</f>
        <v>1232</v>
      </c>
      <c r="K1234" s="7">
        <f>VLOOKUP(A1234, sales!A:F, 2,FALSE)</f>
        <v>254</v>
      </c>
      <c r="L1234" s="7">
        <f>VLOOKUP(A1234, sales!A:F, 3,FALSE)</f>
        <v>175</v>
      </c>
      <c r="M1234" s="7">
        <f>VLOOKUP(A1234, sales!A:F, 4,FALSE)</f>
        <v>98</v>
      </c>
      <c r="N1234" s="7">
        <f>VLOOKUP(A1234, sales!A:F, 5,FALSE)</f>
        <v>2</v>
      </c>
      <c r="O1234" s="5">
        <f>VLOOKUP(K1234, orders!A:I, 1,FALSE)</f>
        <v>254</v>
      </c>
      <c r="P1234" s="7">
        <f>VLOOKUP(K1234, orders!A:I, 2,FALSE)</f>
        <v>571</v>
      </c>
      <c r="Q1234" s="7">
        <f>VLOOKUP(K1234, orders!A:I, 3,FALSE)</f>
        <v>57662</v>
      </c>
      <c r="R1234" s="10">
        <f>VLOOKUP(K1234, orders!A:I, 4,FALSE)</f>
        <v>44415</v>
      </c>
      <c r="S1234" s="11">
        <f>VLOOKUP(K1234, orders!A:I, 5,FALSE)</f>
        <v>44442</v>
      </c>
      <c r="T1234" s="7" t="str">
        <f>VLOOKUP(K1234, orders!A:I, 6,FALSE)</f>
        <v>Agender</v>
      </c>
      <c r="U1234" s="7">
        <f>VLOOKUP(K1234, orders!A:I, 7,FALSE)</f>
        <v>22</v>
      </c>
      <c r="V1234" s="7" t="str">
        <f>VLOOKUP(K1234, orders!A:I, 8,FALSE)</f>
        <v>Australian Capital Territory</v>
      </c>
      <c r="W1234" s="5">
        <f>VLOOKUP(P1234, customers!A:D, 1, FALSE)</f>
        <v>571</v>
      </c>
      <c r="X1234" s="7" t="str">
        <f>VLOOKUP(P1234, customers!A:D, 2, FALSE)</f>
        <v>Kristofor Roos</v>
      </c>
      <c r="Y1234" s="7"/>
    </row>
    <row r="1235" spans="1:25">
      <c r="A1235" s="2">
        <v>1233</v>
      </c>
      <c r="B1235" s="2" t="s">
        <v>3898</v>
      </c>
      <c r="C1235" s="2" t="s">
        <v>4295</v>
      </c>
      <c r="D1235" s="2" t="s">
        <v>3030</v>
      </c>
      <c r="E1235" s="2" t="s">
        <v>3034</v>
      </c>
      <c r="F1235" s="2">
        <v>91</v>
      </c>
      <c r="G1235" s="2">
        <v>73</v>
      </c>
      <c r="H1235" s="2" t="s">
        <v>4304</v>
      </c>
      <c r="I1235" s="6">
        <f>VLOOKUP(A1235, sales!A:F, 6,FALSE)</f>
        <v>186</v>
      </c>
      <c r="J1235" s="7">
        <f>VLOOKUP(A1235, sales!A:F, 1,FALSE)</f>
        <v>1233</v>
      </c>
      <c r="K1235" s="7">
        <f>VLOOKUP(A1235, sales!A:F, 2,FALSE)</f>
        <v>254</v>
      </c>
      <c r="L1235" s="7">
        <f>VLOOKUP(A1235, sales!A:F, 3,FALSE)</f>
        <v>664</v>
      </c>
      <c r="M1235" s="7">
        <f>VLOOKUP(A1235, sales!A:F, 4,FALSE)</f>
        <v>93</v>
      </c>
      <c r="N1235" s="7">
        <f>VLOOKUP(A1235, sales!A:F, 5,FALSE)</f>
        <v>2</v>
      </c>
      <c r="O1235" s="5">
        <f>VLOOKUP(K1235, orders!A:I, 1,FALSE)</f>
        <v>254</v>
      </c>
      <c r="P1235" s="7">
        <f>VLOOKUP(K1235, orders!A:I, 2,FALSE)</f>
        <v>571</v>
      </c>
      <c r="Q1235" s="7">
        <f>VLOOKUP(K1235, orders!A:I, 3,FALSE)</f>
        <v>57662</v>
      </c>
      <c r="R1235" s="10">
        <f>VLOOKUP(K1235, orders!A:I, 4,FALSE)</f>
        <v>44415</v>
      </c>
      <c r="S1235" s="11">
        <f>VLOOKUP(K1235, orders!A:I, 5,FALSE)</f>
        <v>44442</v>
      </c>
      <c r="T1235" s="7" t="str">
        <f>VLOOKUP(K1235, orders!A:I, 6,FALSE)</f>
        <v>Agender</v>
      </c>
      <c r="U1235" s="7">
        <f>VLOOKUP(K1235, orders!A:I, 7,FALSE)</f>
        <v>22</v>
      </c>
      <c r="V1235" s="7" t="str">
        <f>VLOOKUP(K1235, orders!A:I, 8,FALSE)</f>
        <v>Australian Capital Territory</v>
      </c>
      <c r="W1235" s="5">
        <f>VLOOKUP(P1235, customers!A:D, 1, FALSE)</f>
        <v>571</v>
      </c>
      <c r="X1235" s="7" t="str">
        <f>VLOOKUP(P1235, customers!A:D, 2, FALSE)</f>
        <v>Kristofor Roos</v>
      </c>
      <c r="Y1235" s="7"/>
    </row>
    <row r="1236" spans="1:25">
      <c r="A1236" s="2">
        <v>1234</v>
      </c>
      <c r="B1236" s="2" t="s">
        <v>3898</v>
      </c>
      <c r="C1236" s="2" t="s">
        <v>4295</v>
      </c>
      <c r="D1236" s="2" t="s">
        <v>3032</v>
      </c>
      <c r="E1236" s="2" t="s">
        <v>3034</v>
      </c>
      <c r="F1236" s="2">
        <v>91</v>
      </c>
      <c r="G1236" s="2">
        <v>42</v>
      </c>
      <c r="H1236" s="2" t="s">
        <v>4305</v>
      </c>
      <c r="I1236" s="6">
        <f>VLOOKUP(A1236, sales!A:F, 6,FALSE)</f>
        <v>351</v>
      </c>
      <c r="J1236" s="7">
        <f>VLOOKUP(A1236, sales!A:F, 1,FALSE)</f>
        <v>1234</v>
      </c>
      <c r="K1236" s="7">
        <f>VLOOKUP(A1236, sales!A:F, 2,FALSE)</f>
        <v>255</v>
      </c>
      <c r="L1236" s="7">
        <f>VLOOKUP(A1236, sales!A:F, 3,FALSE)</f>
        <v>806</v>
      </c>
      <c r="M1236" s="7">
        <f>VLOOKUP(A1236, sales!A:F, 4,FALSE)</f>
        <v>117</v>
      </c>
      <c r="N1236" s="7">
        <f>VLOOKUP(A1236, sales!A:F, 5,FALSE)</f>
        <v>3</v>
      </c>
      <c r="O1236" s="5">
        <f>VLOOKUP(K1236, orders!A:I, 1,FALSE)</f>
        <v>255</v>
      </c>
      <c r="P1236" s="7">
        <f>VLOOKUP(K1236, orders!A:I, 2,FALSE)</f>
        <v>605</v>
      </c>
      <c r="Q1236" s="7">
        <f>VLOOKUP(K1236, orders!A:I, 3,FALSE)</f>
        <v>16272</v>
      </c>
      <c r="R1236" s="10">
        <f>VLOOKUP(K1236, orders!A:I, 4,FALSE)</f>
        <v>44465</v>
      </c>
      <c r="S1236" s="11">
        <f>VLOOKUP(K1236, orders!A:I, 5,FALSE)</f>
        <v>44484</v>
      </c>
      <c r="T1236" s="7" t="str">
        <f>VLOOKUP(K1236, orders!A:I, 6,FALSE)</f>
        <v>Female</v>
      </c>
      <c r="U1236" s="7">
        <f>VLOOKUP(K1236, orders!A:I, 7,FALSE)</f>
        <v>25</v>
      </c>
      <c r="V1236" s="7" t="str">
        <f>VLOOKUP(K1236, orders!A:I, 8,FALSE)</f>
        <v>Western Australia</v>
      </c>
      <c r="W1236" s="5">
        <f>VLOOKUP(P1236, customers!A:D, 1, FALSE)</f>
        <v>605</v>
      </c>
      <c r="X1236" s="7" t="str">
        <f>VLOOKUP(P1236, customers!A:D, 2, FALSE)</f>
        <v>Stanleigh Hazelton</v>
      </c>
      <c r="Y1236" s="7"/>
    </row>
    <row r="1237" spans="1:25">
      <c r="A1237" s="2">
        <v>1235</v>
      </c>
      <c r="B1237" s="2" t="s">
        <v>3898</v>
      </c>
      <c r="C1237" s="2" t="s">
        <v>4295</v>
      </c>
      <c r="D1237" s="2" t="s">
        <v>3023</v>
      </c>
      <c r="E1237" s="2" t="s">
        <v>3040</v>
      </c>
      <c r="F1237" s="2">
        <v>91</v>
      </c>
      <c r="G1237" s="2">
        <v>76</v>
      </c>
      <c r="H1237" s="2" t="s">
        <v>4306</v>
      </c>
      <c r="I1237" s="6">
        <f>VLOOKUP(A1237, sales!A:F, 6,FALSE)</f>
        <v>214</v>
      </c>
      <c r="J1237" s="7">
        <f>VLOOKUP(A1237, sales!A:F, 1,FALSE)</f>
        <v>1235</v>
      </c>
      <c r="K1237" s="7">
        <f>VLOOKUP(A1237, sales!A:F, 2,FALSE)</f>
        <v>255</v>
      </c>
      <c r="L1237" s="7">
        <f>VLOOKUP(A1237, sales!A:F, 3,FALSE)</f>
        <v>437</v>
      </c>
      <c r="M1237" s="7">
        <f>VLOOKUP(A1237, sales!A:F, 4,FALSE)</f>
        <v>107</v>
      </c>
      <c r="N1237" s="7">
        <f>VLOOKUP(A1237, sales!A:F, 5,FALSE)</f>
        <v>2</v>
      </c>
      <c r="O1237" s="5">
        <f>VLOOKUP(K1237, orders!A:I, 1,FALSE)</f>
        <v>255</v>
      </c>
      <c r="P1237" s="7">
        <f>VLOOKUP(K1237, orders!A:I, 2,FALSE)</f>
        <v>605</v>
      </c>
      <c r="Q1237" s="7">
        <f>VLOOKUP(K1237, orders!A:I, 3,FALSE)</f>
        <v>16272</v>
      </c>
      <c r="R1237" s="10">
        <f>VLOOKUP(K1237, orders!A:I, 4,FALSE)</f>
        <v>44465</v>
      </c>
      <c r="S1237" s="11">
        <f>VLOOKUP(K1237, orders!A:I, 5,FALSE)</f>
        <v>44484</v>
      </c>
      <c r="T1237" s="7" t="str">
        <f>VLOOKUP(K1237, orders!A:I, 6,FALSE)</f>
        <v>Female</v>
      </c>
      <c r="U1237" s="7">
        <f>VLOOKUP(K1237, orders!A:I, 7,FALSE)</f>
        <v>25</v>
      </c>
      <c r="V1237" s="7" t="str">
        <f>VLOOKUP(K1237, orders!A:I, 8,FALSE)</f>
        <v>Western Australia</v>
      </c>
      <c r="W1237" s="5">
        <f>VLOOKUP(P1237, customers!A:D, 1, FALSE)</f>
        <v>605</v>
      </c>
      <c r="X1237" s="7" t="str">
        <f>VLOOKUP(P1237, customers!A:D, 2, FALSE)</f>
        <v>Stanleigh Hazelton</v>
      </c>
      <c r="Y1237" s="7"/>
    </row>
    <row r="1238" spans="1:25">
      <c r="A1238" s="2">
        <v>1236</v>
      </c>
      <c r="B1238" s="2" t="s">
        <v>3898</v>
      </c>
      <c r="C1238" s="2" t="s">
        <v>4295</v>
      </c>
      <c r="D1238" s="2" t="s">
        <v>3026</v>
      </c>
      <c r="E1238" s="2" t="s">
        <v>3040</v>
      </c>
      <c r="F1238" s="2">
        <v>91</v>
      </c>
      <c r="G1238" s="2">
        <v>49</v>
      </c>
      <c r="H1238" s="2" t="s">
        <v>4307</v>
      </c>
      <c r="I1238" s="6">
        <f>VLOOKUP(A1238, sales!A:F, 6,FALSE)</f>
        <v>93</v>
      </c>
      <c r="J1238" s="7">
        <f>VLOOKUP(A1238, sales!A:F, 1,FALSE)</f>
        <v>1236</v>
      </c>
      <c r="K1238" s="7">
        <f>VLOOKUP(A1238, sales!A:F, 2,FALSE)</f>
        <v>256</v>
      </c>
      <c r="L1238" s="7">
        <f>VLOOKUP(A1238, sales!A:F, 3,FALSE)</f>
        <v>1051</v>
      </c>
      <c r="M1238" s="7">
        <f>VLOOKUP(A1238, sales!A:F, 4,FALSE)</f>
        <v>93</v>
      </c>
      <c r="N1238" s="7">
        <f>VLOOKUP(A1238, sales!A:F, 5,FALSE)</f>
        <v>1</v>
      </c>
      <c r="O1238" s="5">
        <f>VLOOKUP(K1238, orders!A:I, 1,FALSE)</f>
        <v>256</v>
      </c>
      <c r="P1238" s="7">
        <f>VLOOKUP(K1238, orders!A:I, 2,FALSE)</f>
        <v>313</v>
      </c>
      <c r="Q1238" s="7">
        <f>VLOOKUP(K1238, orders!A:I, 3,FALSE)</f>
        <v>15452</v>
      </c>
      <c r="R1238" s="10">
        <f>VLOOKUP(K1238, orders!A:I, 4,FALSE)</f>
        <v>44417</v>
      </c>
      <c r="S1238" s="11">
        <f>VLOOKUP(K1238, orders!A:I, 5,FALSE)</f>
        <v>44420</v>
      </c>
      <c r="T1238" s="7" t="str">
        <f>VLOOKUP(K1238, orders!A:I, 6,FALSE)</f>
        <v>Agender</v>
      </c>
      <c r="U1238" s="7">
        <f>VLOOKUP(K1238, orders!A:I, 7,FALSE)</f>
        <v>24</v>
      </c>
      <c r="V1238" s="7" t="str">
        <f>VLOOKUP(K1238, orders!A:I, 8,FALSE)</f>
        <v>South Australia</v>
      </c>
      <c r="W1238" s="5">
        <f>VLOOKUP(P1238, customers!A:D, 1, FALSE)</f>
        <v>313</v>
      </c>
      <c r="X1238" s="7" t="str">
        <f>VLOOKUP(P1238, customers!A:D, 2, FALSE)</f>
        <v>Courtnay Cornewell</v>
      </c>
      <c r="Y1238" s="7"/>
    </row>
    <row r="1239" spans="1:25">
      <c r="A1239" s="2">
        <v>1237</v>
      </c>
      <c r="B1239" s="2" t="s">
        <v>3898</v>
      </c>
      <c r="C1239" s="2" t="s">
        <v>4295</v>
      </c>
      <c r="D1239" s="2" t="s">
        <v>3028</v>
      </c>
      <c r="E1239" s="2" t="s">
        <v>3040</v>
      </c>
      <c r="F1239" s="2">
        <v>91</v>
      </c>
      <c r="G1239" s="2">
        <v>80</v>
      </c>
      <c r="H1239" s="2" t="s">
        <v>4308</v>
      </c>
      <c r="I1239" s="6">
        <f>VLOOKUP(A1239, sales!A:F, 6,FALSE)</f>
        <v>294</v>
      </c>
      <c r="J1239" s="7">
        <f>VLOOKUP(A1239, sales!A:F, 1,FALSE)</f>
        <v>1237</v>
      </c>
      <c r="K1239" s="7">
        <f>VLOOKUP(A1239, sales!A:F, 2,FALSE)</f>
        <v>256</v>
      </c>
      <c r="L1239" s="7">
        <f>VLOOKUP(A1239, sales!A:F, 3,FALSE)</f>
        <v>178</v>
      </c>
      <c r="M1239" s="7">
        <f>VLOOKUP(A1239, sales!A:F, 4,FALSE)</f>
        <v>98</v>
      </c>
      <c r="N1239" s="7">
        <f>VLOOKUP(A1239, sales!A:F, 5,FALSE)</f>
        <v>3</v>
      </c>
      <c r="O1239" s="5">
        <f>VLOOKUP(K1239, orders!A:I, 1,FALSE)</f>
        <v>256</v>
      </c>
      <c r="P1239" s="7">
        <f>VLOOKUP(K1239, orders!A:I, 2,FALSE)</f>
        <v>313</v>
      </c>
      <c r="Q1239" s="7">
        <f>VLOOKUP(K1239, orders!A:I, 3,FALSE)</f>
        <v>15452</v>
      </c>
      <c r="R1239" s="10">
        <f>VLOOKUP(K1239, orders!A:I, 4,FALSE)</f>
        <v>44417</v>
      </c>
      <c r="S1239" s="11">
        <f>VLOOKUP(K1239, orders!A:I, 5,FALSE)</f>
        <v>44420</v>
      </c>
      <c r="T1239" s="7" t="str">
        <f>VLOOKUP(K1239, orders!A:I, 6,FALSE)</f>
        <v>Agender</v>
      </c>
      <c r="U1239" s="7">
        <f>VLOOKUP(K1239, orders!A:I, 7,FALSE)</f>
        <v>24</v>
      </c>
      <c r="V1239" s="7" t="str">
        <f>VLOOKUP(K1239, orders!A:I, 8,FALSE)</f>
        <v>South Australia</v>
      </c>
      <c r="W1239" s="5">
        <f>VLOOKUP(P1239, customers!A:D, 1, FALSE)</f>
        <v>313</v>
      </c>
      <c r="X1239" s="7" t="str">
        <f>VLOOKUP(P1239, customers!A:D, 2, FALSE)</f>
        <v>Courtnay Cornewell</v>
      </c>
      <c r="Y1239" s="7"/>
    </row>
    <row r="1240" spans="1:25">
      <c r="A1240" s="2">
        <v>1238</v>
      </c>
      <c r="B1240" s="2" t="s">
        <v>3898</v>
      </c>
      <c r="C1240" s="2" t="s">
        <v>4295</v>
      </c>
      <c r="D1240" s="2" t="s">
        <v>3030</v>
      </c>
      <c r="E1240" s="2" t="s">
        <v>3040</v>
      </c>
      <c r="F1240" s="2">
        <v>91</v>
      </c>
      <c r="G1240" s="2">
        <v>41</v>
      </c>
      <c r="H1240" s="2" t="s">
        <v>4309</v>
      </c>
      <c r="I1240" s="6">
        <f>VLOOKUP(A1240, sales!A:F, 6,FALSE)</f>
        <v>276</v>
      </c>
      <c r="J1240" s="7">
        <f>VLOOKUP(A1240, sales!A:F, 1,FALSE)</f>
        <v>1238</v>
      </c>
      <c r="K1240" s="7">
        <f>VLOOKUP(A1240, sales!A:F, 2,FALSE)</f>
        <v>256</v>
      </c>
      <c r="L1240" s="7">
        <f>VLOOKUP(A1240, sales!A:F, 3,FALSE)</f>
        <v>118</v>
      </c>
      <c r="M1240" s="7">
        <f>VLOOKUP(A1240, sales!A:F, 4,FALSE)</f>
        <v>92</v>
      </c>
      <c r="N1240" s="7">
        <f>VLOOKUP(A1240, sales!A:F, 5,FALSE)</f>
        <v>3</v>
      </c>
      <c r="O1240" s="5">
        <f>VLOOKUP(K1240, orders!A:I, 1,FALSE)</f>
        <v>256</v>
      </c>
      <c r="P1240" s="7">
        <f>VLOOKUP(K1240, orders!A:I, 2,FALSE)</f>
        <v>313</v>
      </c>
      <c r="Q1240" s="7">
        <f>VLOOKUP(K1240, orders!A:I, 3,FALSE)</f>
        <v>15452</v>
      </c>
      <c r="R1240" s="10">
        <f>VLOOKUP(K1240, orders!A:I, 4,FALSE)</f>
        <v>44417</v>
      </c>
      <c r="S1240" s="11">
        <f>VLOOKUP(K1240, orders!A:I, 5,FALSE)</f>
        <v>44420</v>
      </c>
      <c r="T1240" s="7" t="str">
        <f>VLOOKUP(K1240, orders!A:I, 6,FALSE)</f>
        <v>Agender</v>
      </c>
      <c r="U1240" s="7">
        <f>VLOOKUP(K1240, orders!A:I, 7,FALSE)</f>
        <v>24</v>
      </c>
      <c r="V1240" s="7" t="str">
        <f>VLOOKUP(K1240, orders!A:I, 8,FALSE)</f>
        <v>South Australia</v>
      </c>
      <c r="W1240" s="5">
        <f>VLOOKUP(P1240, customers!A:D, 1, FALSE)</f>
        <v>313</v>
      </c>
      <c r="X1240" s="7" t="str">
        <f>VLOOKUP(P1240, customers!A:D, 2, FALSE)</f>
        <v>Courtnay Cornewell</v>
      </c>
      <c r="Y1240" s="7"/>
    </row>
    <row r="1241" spans="1:25">
      <c r="A1241" s="2">
        <v>1239</v>
      </c>
      <c r="B1241" s="2" t="s">
        <v>3898</v>
      </c>
      <c r="C1241" s="2" t="s">
        <v>4295</v>
      </c>
      <c r="D1241" s="2" t="s">
        <v>3032</v>
      </c>
      <c r="E1241" s="2" t="s">
        <v>3040</v>
      </c>
      <c r="F1241" s="2">
        <v>91</v>
      </c>
      <c r="G1241" s="2">
        <v>59</v>
      </c>
      <c r="H1241" s="2" t="s">
        <v>4310</v>
      </c>
      <c r="I1241" s="6">
        <f>VLOOKUP(A1241, sales!A:F, 6,FALSE)</f>
        <v>90</v>
      </c>
      <c r="J1241" s="7">
        <f>VLOOKUP(A1241, sales!A:F, 1,FALSE)</f>
        <v>1239</v>
      </c>
      <c r="K1241" s="7">
        <f>VLOOKUP(A1241, sales!A:F, 2,FALSE)</f>
        <v>256</v>
      </c>
      <c r="L1241" s="7">
        <f>VLOOKUP(A1241, sales!A:F, 3,FALSE)</f>
        <v>1018</v>
      </c>
      <c r="M1241" s="7">
        <f>VLOOKUP(A1241, sales!A:F, 4,FALSE)</f>
        <v>90</v>
      </c>
      <c r="N1241" s="7">
        <f>VLOOKUP(A1241, sales!A:F, 5,FALSE)</f>
        <v>1</v>
      </c>
      <c r="O1241" s="5">
        <f>VLOOKUP(K1241, orders!A:I, 1,FALSE)</f>
        <v>256</v>
      </c>
      <c r="P1241" s="7">
        <f>VLOOKUP(K1241, orders!A:I, 2,FALSE)</f>
        <v>313</v>
      </c>
      <c r="Q1241" s="7">
        <f>VLOOKUP(K1241, orders!A:I, 3,FALSE)</f>
        <v>15452</v>
      </c>
      <c r="R1241" s="10">
        <f>VLOOKUP(K1241, orders!A:I, 4,FALSE)</f>
        <v>44417</v>
      </c>
      <c r="S1241" s="11">
        <f>VLOOKUP(K1241, orders!A:I, 5,FALSE)</f>
        <v>44420</v>
      </c>
      <c r="T1241" s="7" t="str">
        <f>VLOOKUP(K1241, orders!A:I, 6,FALSE)</f>
        <v>Agender</v>
      </c>
      <c r="U1241" s="7">
        <f>VLOOKUP(K1241, orders!A:I, 7,FALSE)</f>
        <v>24</v>
      </c>
      <c r="V1241" s="7" t="str">
        <f>VLOOKUP(K1241, orders!A:I, 8,FALSE)</f>
        <v>South Australia</v>
      </c>
      <c r="W1241" s="5">
        <f>VLOOKUP(P1241, customers!A:D, 1, FALSE)</f>
        <v>313</v>
      </c>
      <c r="X1241" s="7" t="str">
        <f>VLOOKUP(P1241, customers!A:D, 2, FALSE)</f>
        <v>Courtnay Cornewell</v>
      </c>
      <c r="Y1241" s="7"/>
    </row>
    <row r="1242" spans="1:25">
      <c r="A1242" s="2">
        <v>1240</v>
      </c>
      <c r="B1242" s="2" t="s">
        <v>3898</v>
      </c>
      <c r="C1242" s="2" t="s">
        <v>4295</v>
      </c>
      <c r="D1242" s="2" t="s">
        <v>3023</v>
      </c>
      <c r="E1242" s="2" t="s">
        <v>3046</v>
      </c>
      <c r="F1242" s="2">
        <v>91</v>
      </c>
      <c r="G1242" s="2">
        <v>69</v>
      </c>
      <c r="H1242" s="2" t="s">
        <v>4311</v>
      </c>
      <c r="I1242" s="6">
        <f>VLOOKUP(A1242, sales!A:F, 6,FALSE)</f>
        <v>208</v>
      </c>
      <c r="J1242" s="7">
        <f>VLOOKUP(A1242, sales!A:F, 1,FALSE)</f>
        <v>1240</v>
      </c>
      <c r="K1242" s="7">
        <f>VLOOKUP(A1242, sales!A:F, 2,FALSE)</f>
        <v>256</v>
      </c>
      <c r="L1242" s="7">
        <f>VLOOKUP(A1242, sales!A:F, 3,FALSE)</f>
        <v>36</v>
      </c>
      <c r="M1242" s="7">
        <f>VLOOKUP(A1242, sales!A:F, 4,FALSE)</f>
        <v>104</v>
      </c>
      <c r="N1242" s="7">
        <f>VLOOKUP(A1242, sales!A:F, 5,FALSE)</f>
        <v>2</v>
      </c>
      <c r="O1242" s="5">
        <f>VLOOKUP(K1242, orders!A:I, 1,FALSE)</f>
        <v>256</v>
      </c>
      <c r="P1242" s="7">
        <f>VLOOKUP(K1242, orders!A:I, 2,FALSE)</f>
        <v>313</v>
      </c>
      <c r="Q1242" s="7">
        <f>VLOOKUP(K1242, orders!A:I, 3,FALSE)</f>
        <v>15452</v>
      </c>
      <c r="R1242" s="10">
        <f>VLOOKUP(K1242, orders!A:I, 4,FALSE)</f>
        <v>44417</v>
      </c>
      <c r="S1242" s="11">
        <f>VLOOKUP(K1242, orders!A:I, 5,FALSE)</f>
        <v>44420</v>
      </c>
      <c r="T1242" s="7" t="str">
        <f>VLOOKUP(K1242, orders!A:I, 6,FALSE)</f>
        <v>Agender</v>
      </c>
      <c r="U1242" s="7">
        <f>VLOOKUP(K1242, orders!A:I, 7,FALSE)</f>
        <v>24</v>
      </c>
      <c r="V1242" s="7" t="str">
        <f>VLOOKUP(K1242, orders!A:I, 8,FALSE)</f>
        <v>South Australia</v>
      </c>
      <c r="W1242" s="5">
        <f>VLOOKUP(P1242, customers!A:D, 1, FALSE)</f>
        <v>313</v>
      </c>
      <c r="X1242" s="7" t="str">
        <f>VLOOKUP(P1242, customers!A:D, 2, FALSE)</f>
        <v>Courtnay Cornewell</v>
      </c>
      <c r="Y1242" s="7"/>
    </row>
    <row r="1243" spans="1:25">
      <c r="A1243" s="2">
        <v>1241</v>
      </c>
      <c r="B1243" s="2" t="s">
        <v>3898</v>
      </c>
      <c r="C1243" s="2" t="s">
        <v>4295</v>
      </c>
      <c r="D1243" s="2" t="s">
        <v>3026</v>
      </c>
      <c r="E1243" s="2" t="s">
        <v>3046</v>
      </c>
      <c r="F1243" s="2">
        <v>91</v>
      </c>
      <c r="G1243" s="2">
        <v>72</v>
      </c>
      <c r="H1243" s="2" t="s">
        <v>4312</v>
      </c>
      <c r="I1243" s="6">
        <f>VLOOKUP(A1243, sales!A:F, 6,FALSE)</f>
        <v>194</v>
      </c>
      <c r="J1243" s="7">
        <f>VLOOKUP(A1243, sales!A:F, 1,FALSE)</f>
        <v>1241</v>
      </c>
      <c r="K1243" s="7">
        <f>VLOOKUP(A1243, sales!A:F, 2,FALSE)</f>
        <v>257</v>
      </c>
      <c r="L1243" s="7">
        <f>VLOOKUP(A1243, sales!A:F, 3,FALSE)</f>
        <v>976</v>
      </c>
      <c r="M1243" s="7">
        <f>VLOOKUP(A1243, sales!A:F, 4,FALSE)</f>
        <v>97</v>
      </c>
      <c r="N1243" s="7">
        <f>VLOOKUP(A1243, sales!A:F, 5,FALSE)</f>
        <v>2</v>
      </c>
      <c r="O1243" s="5">
        <f>VLOOKUP(K1243, orders!A:I, 1,FALSE)</f>
        <v>257</v>
      </c>
      <c r="P1243" s="7">
        <f>VLOOKUP(K1243, orders!A:I, 2,FALSE)</f>
        <v>914</v>
      </c>
      <c r="Q1243" s="7">
        <f>VLOOKUP(K1243, orders!A:I, 3,FALSE)</f>
        <v>43972</v>
      </c>
      <c r="R1243" s="10">
        <f>VLOOKUP(K1243, orders!A:I, 4,FALSE)</f>
        <v>44239</v>
      </c>
      <c r="S1243" s="11">
        <f>VLOOKUP(K1243, orders!A:I, 5,FALSE)</f>
        <v>44257</v>
      </c>
      <c r="T1243" s="7" t="str">
        <f>VLOOKUP(K1243, orders!A:I, 6,FALSE)</f>
        <v>Bigender</v>
      </c>
      <c r="U1243" s="7">
        <f>VLOOKUP(K1243, orders!A:I, 7,FALSE)</f>
        <v>39</v>
      </c>
      <c r="V1243" s="7" t="str">
        <f>VLOOKUP(K1243, orders!A:I, 8,FALSE)</f>
        <v>South Australia</v>
      </c>
      <c r="W1243" s="5">
        <f>VLOOKUP(P1243, customers!A:D, 1, FALSE)</f>
        <v>914</v>
      </c>
      <c r="X1243" s="7" t="str">
        <f>VLOOKUP(P1243, customers!A:D, 2, FALSE)</f>
        <v>Emmalee Camin</v>
      </c>
      <c r="Y1243" s="7"/>
    </row>
    <row r="1244" spans="1:25">
      <c r="A1244" s="2">
        <v>1242</v>
      </c>
      <c r="B1244" s="2" t="s">
        <v>3898</v>
      </c>
      <c r="C1244" s="2" t="s">
        <v>4295</v>
      </c>
      <c r="D1244" s="2" t="s">
        <v>3028</v>
      </c>
      <c r="E1244" s="2" t="s">
        <v>3046</v>
      </c>
      <c r="F1244" s="2">
        <v>91</v>
      </c>
      <c r="G1244" s="2">
        <v>47</v>
      </c>
      <c r="H1244" s="2" t="s">
        <v>4313</v>
      </c>
      <c r="I1244" s="6">
        <f>VLOOKUP(A1244, sales!A:F, 6,FALSE)</f>
        <v>204</v>
      </c>
      <c r="J1244" s="7">
        <f>VLOOKUP(A1244, sales!A:F, 1,FALSE)</f>
        <v>1242</v>
      </c>
      <c r="K1244" s="7">
        <f>VLOOKUP(A1244, sales!A:F, 2,FALSE)</f>
        <v>257</v>
      </c>
      <c r="L1244" s="7">
        <f>VLOOKUP(A1244, sales!A:F, 3,FALSE)</f>
        <v>1124</v>
      </c>
      <c r="M1244" s="7">
        <f>VLOOKUP(A1244, sales!A:F, 4,FALSE)</f>
        <v>102</v>
      </c>
      <c r="N1244" s="7">
        <f>VLOOKUP(A1244, sales!A:F, 5,FALSE)</f>
        <v>2</v>
      </c>
      <c r="O1244" s="5">
        <f>VLOOKUP(K1244, orders!A:I, 1,FALSE)</f>
        <v>257</v>
      </c>
      <c r="P1244" s="7">
        <f>VLOOKUP(K1244, orders!A:I, 2,FALSE)</f>
        <v>914</v>
      </c>
      <c r="Q1244" s="7">
        <f>VLOOKUP(K1244, orders!A:I, 3,FALSE)</f>
        <v>43972</v>
      </c>
      <c r="R1244" s="10">
        <f>VLOOKUP(K1244, orders!A:I, 4,FALSE)</f>
        <v>44239</v>
      </c>
      <c r="S1244" s="11">
        <f>VLOOKUP(K1244, orders!A:I, 5,FALSE)</f>
        <v>44257</v>
      </c>
      <c r="T1244" s="7" t="str">
        <f>VLOOKUP(K1244, orders!A:I, 6,FALSE)</f>
        <v>Bigender</v>
      </c>
      <c r="U1244" s="7">
        <f>VLOOKUP(K1244, orders!A:I, 7,FALSE)</f>
        <v>39</v>
      </c>
      <c r="V1244" s="7" t="str">
        <f>VLOOKUP(K1244, orders!A:I, 8,FALSE)</f>
        <v>South Australia</v>
      </c>
      <c r="W1244" s="5">
        <f>VLOOKUP(P1244, customers!A:D, 1, FALSE)</f>
        <v>914</v>
      </c>
      <c r="X1244" s="7" t="str">
        <f>VLOOKUP(P1244, customers!A:D, 2, FALSE)</f>
        <v>Emmalee Camin</v>
      </c>
      <c r="Y1244" s="7"/>
    </row>
    <row r="1245" spans="1:25">
      <c r="A1245" s="2">
        <v>1243</v>
      </c>
      <c r="B1245" s="2" t="s">
        <v>3898</v>
      </c>
      <c r="C1245" s="2" t="s">
        <v>4295</v>
      </c>
      <c r="D1245" s="2" t="s">
        <v>3030</v>
      </c>
      <c r="E1245" s="2" t="s">
        <v>3046</v>
      </c>
      <c r="F1245" s="2">
        <v>91</v>
      </c>
      <c r="G1245" s="2">
        <v>66</v>
      </c>
      <c r="H1245" s="2" t="s">
        <v>4314</v>
      </c>
      <c r="I1245" s="6">
        <f>VLOOKUP(A1245, sales!A:F, 6,FALSE)</f>
        <v>104</v>
      </c>
      <c r="J1245" s="7">
        <f>VLOOKUP(A1245, sales!A:F, 1,FALSE)</f>
        <v>1243</v>
      </c>
      <c r="K1245" s="7">
        <f>VLOOKUP(A1245, sales!A:F, 2,FALSE)</f>
        <v>257</v>
      </c>
      <c r="L1245" s="7">
        <f>VLOOKUP(A1245, sales!A:F, 3,FALSE)</f>
        <v>61</v>
      </c>
      <c r="M1245" s="7">
        <f>VLOOKUP(A1245, sales!A:F, 4,FALSE)</f>
        <v>104</v>
      </c>
      <c r="N1245" s="7">
        <f>VLOOKUP(A1245, sales!A:F, 5,FALSE)</f>
        <v>1</v>
      </c>
      <c r="O1245" s="5">
        <f>VLOOKUP(K1245, orders!A:I, 1,FALSE)</f>
        <v>257</v>
      </c>
      <c r="P1245" s="7">
        <f>VLOOKUP(K1245, orders!A:I, 2,FALSE)</f>
        <v>914</v>
      </c>
      <c r="Q1245" s="7">
        <f>VLOOKUP(K1245, orders!A:I, 3,FALSE)</f>
        <v>43972</v>
      </c>
      <c r="R1245" s="10">
        <f>VLOOKUP(K1245, orders!A:I, 4,FALSE)</f>
        <v>44239</v>
      </c>
      <c r="S1245" s="11">
        <f>VLOOKUP(K1245, orders!A:I, 5,FALSE)</f>
        <v>44257</v>
      </c>
      <c r="T1245" s="7" t="str">
        <f>VLOOKUP(K1245, orders!A:I, 6,FALSE)</f>
        <v>Bigender</v>
      </c>
      <c r="U1245" s="7">
        <f>VLOOKUP(K1245, orders!A:I, 7,FALSE)</f>
        <v>39</v>
      </c>
      <c r="V1245" s="7" t="str">
        <f>VLOOKUP(K1245, orders!A:I, 8,FALSE)</f>
        <v>South Australia</v>
      </c>
      <c r="W1245" s="5">
        <f>VLOOKUP(P1245, customers!A:D, 1, FALSE)</f>
        <v>914</v>
      </c>
      <c r="X1245" s="7" t="str">
        <f>VLOOKUP(P1245, customers!A:D, 2, FALSE)</f>
        <v>Emmalee Camin</v>
      </c>
      <c r="Y1245" s="7"/>
    </row>
    <row r="1246" spans="1:25">
      <c r="A1246" s="2">
        <v>1244</v>
      </c>
      <c r="B1246" s="2" t="s">
        <v>3898</v>
      </c>
      <c r="C1246" s="2" t="s">
        <v>4295</v>
      </c>
      <c r="D1246" s="2" t="s">
        <v>3032</v>
      </c>
      <c r="E1246" s="2" t="s">
        <v>3046</v>
      </c>
      <c r="F1246" s="2">
        <v>91</v>
      </c>
      <c r="G1246" s="2">
        <v>49</v>
      </c>
      <c r="H1246" s="2" t="s">
        <v>4315</v>
      </c>
      <c r="I1246" s="6">
        <f>VLOOKUP(A1246, sales!A:F, 6,FALSE)</f>
        <v>194</v>
      </c>
      <c r="J1246" s="7">
        <f>VLOOKUP(A1246, sales!A:F, 1,FALSE)</f>
        <v>1244</v>
      </c>
      <c r="K1246" s="7">
        <f>VLOOKUP(A1246, sales!A:F, 2,FALSE)</f>
        <v>257</v>
      </c>
      <c r="L1246" s="7">
        <f>VLOOKUP(A1246, sales!A:F, 3,FALSE)</f>
        <v>952</v>
      </c>
      <c r="M1246" s="7">
        <f>VLOOKUP(A1246, sales!A:F, 4,FALSE)</f>
        <v>97</v>
      </c>
      <c r="N1246" s="7">
        <f>VLOOKUP(A1246, sales!A:F, 5,FALSE)</f>
        <v>2</v>
      </c>
      <c r="O1246" s="5">
        <f>VLOOKUP(K1246, orders!A:I, 1,FALSE)</f>
        <v>257</v>
      </c>
      <c r="P1246" s="7">
        <f>VLOOKUP(K1246, orders!A:I, 2,FALSE)</f>
        <v>914</v>
      </c>
      <c r="Q1246" s="7">
        <f>VLOOKUP(K1246, orders!A:I, 3,FALSE)</f>
        <v>43972</v>
      </c>
      <c r="R1246" s="10">
        <f>VLOOKUP(K1246, orders!A:I, 4,FALSE)</f>
        <v>44239</v>
      </c>
      <c r="S1246" s="11">
        <f>VLOOKUP(K1246, orders!A:I, 5,FALSE)</f>
        <v>44257</v>
      </c>
      <c r="T1246" s="7" t="str">
        <f>VLOOKUP(K1246, orders!A:I, 6,FALSE)</f>
        <v>Bigender</v>
      </c>
      <c r="U1246" s="7">
        <f>VLOOKUP(K1246, orders!A:I, 7,FALSE)</f>
        <v>39</v>
      </c>
      <c r="V1246" s="7" t="str">
        <f>VLOOKUP(K1246, orders!A:I, 8,FALSE)</f>
        <v>South Australia</v>
      </c>
      <c r="W1246" s="5">
        <f>VLOOKUP(P1246, customers!A:D, 1, FALSE)</f>
        <v>914</v>
      </c>
      <c r="X1246" s="7" t="str">
        <f>VLOOKUP(P1246, customers!A:D, 2, FALSE)</f>
        <v>Emmalee Camin</v>
      </c>
      <c r="Y1246" s="7"/>
    </row>
    <row r="1247" spans="1:25">
      <c r="A1247" s="2">
        <v>1245</v>
      </c>
      <c r="B1247" s="2" t="s">
        <v>3898</v>
      </c>
      <c r="C1247" s="2" t="s">
        <v>4295</v>
      </c>
      <c r="D1247" s="2" t="s">
        <v>3023</v>
      </c>
      <c r="E1247" s="2" t="s">
        <v>3052</v>
      </c>
      <c r="F1247" s="2">
        <v>91</v>
      </c>
      <c r="G1247" s="2">
        <v>42</v>
      </c>
      <c r="H1247" s="2" t="s">
        <v>4316</v>
      </c>
      <c r="I1247" s="6">
        <f>VLOOKUP(A1247, sales!A:F, 6,FALSE)</f>
        <v>273</v>
      </c>
      <c r="J1247" s="7">
        <f>VLOOKUP(A1247, sales!A:F, 1,FALSE)</f>
        <v>1245</v>
      </c>
      <c r="K1247" s="7">
        <f>VLOOKUP(A1247, sales!A:F, 2,FALSE)</f>
        <v>257</v>
      </c>
      <c r="L1247" s="7">
        <f>VLOOKUP(A1247, sales!A:F, 3,FALSE)</f>
        <v>796</v>
      </c>
      <c r="M1247" s="7">
        <f>VLOOKUP(A1247, sales!A:F, 4,FALSE)</f>
        <v>91</v>
      </c>
      <c r="N1247" s="7">
        <f>VLOOKUP(A1247, sales!A:F, 5,FALSE)</f>
        <v>3</v>
      </c>
      <c r="O1247" s="5">
        <f>VLOOKUP(K1247, orders!A:I, 1,FALSE)</f>
        <v>257</v>
      </c>
      <c r="P1247" s="7">
        <f>VLOOKUP(K1247, orders!A:I, 2,FALSE)</f>
        <v>914</v>
      </c>
      <c r="Q1247" s="7">
        <f>VLOOKUP(K1247, orders!A:I, 3,FALSE)</f>
        <v>43972</v>
      </c>
      <c r="R1247" s="10">
        <f>VLOOKUP(K1247, orders!A:I, 4,FALSE)</f>
        <v>44239</v>
      </c>
      <c r="S1247" s="11">
        <f>VLOOKUP(K1247, orders!A:I, 5,FALSE)</f>
        <v>44257</v>
      </c>
      <c r="T1247" s="7" t="str">
        <f>VLOOKUP(K1247, orders!A:I, 6,FALSE)</f>
        <v>Bigender</v>
      </c>
      <c r="U1247" s="7">
        <f>VLOOKUP(K1247, orders!A:I, 7,FALSE)</f>
        <v>39</v>
      </c>
      <c r="V1247" s="7" t="str">
        <f>VLOOKUP(K1247, orders!A:I, 8,FALSE)</f>
        <v>South Australia</v>
      </c>
      <c r="W1247" s="5">
        <f>VLOOKUP(P1247, customers!A:D, 1, FALSE)</f>
        <v>914</v>
      </c>
      <c r="X1247" s="7" t="str">
        <f>VLOOKUP(P1247, customers!A:D, 2, FALSE)</f>
        <v>Emmalee Camin</v>
      </c>
      <c r="Y1247" s="7"/>
    </row>
    <row r="1248" spans="1:25">
      <c r="A1248" s="2">
        <v>1246</v>
      </c>
      <c r="B1248" s="2" t="s">
        <v>3898</v>
      </c>
      <c r="C1248" s="2" t="s">
        <v>4295</v>
      </c>
      <c r="D1248" s="2" t="s">
        <v>3026</v>
      </c>
      <c r="E1248" s="2" t="s">
        <v>3052</v>
      </c>
      <c r="F1248" s="2">
        <v>91</v>
      </c>
      <c r="G1248" s="2">
        <v>48</v>
      </c>
      <c r="H1248" s="2" t="s">
        <v>4317</v>
      </c>
      <c r="I1248" s="6">
        <f>VLOOKUP(A1248, sales!A:F, 6,FALSE)</f>
        <v>113</v>
      </c>
      <c r="J1248" s="7">
        <f>VLOOKUP(A1248, sales!A:F, 1,FALSE)</f>
        <v>1246</v>
      </c>
      <c r="K1248" s="7">
        <f>VLOOKUP(A1248, sales!A:F, 2,FALSE)</f>
        <v>258</v>
      </c>
      <c r="L1248" s="7">
        <f>VLOOKUP(A1248, sales!A:F, 3,FALSE)</f>
        <v>861</v>
      </c>
      <c r="M1248" s="7">
        <f>VLOOKUP(A1248, sales!A:F, 4,FALSE)</f>
        <v>113</v>
      </c>
      <c r="N1248" s="7">
        <f>VLOOKUP(A1248, sales!A:F, 5,FALSE)</f>
        <v>1</v>
      </c>
      <c r="O1248" s="5">
        <f>VLOOKUP(K1248, orders!A:I, 1,FALSE)</f>
        <v>258</v>
      </c>
      <c r="P1248" s="7">
        <f>VLOOKUP(K1248, orders!A:I, 2,FALSE)</f>
        <v>742</v>
      </c>
      <c r="Q1248" s="7">
        <f>VLOOKUP(K1248, orders!A:I, 3,FALSE)</f>
        <v>38266</v>
      </c>
      <c r="R1248" s="11">
        <f>VLOOKUP(K1248, orders!A:I, 4,FALSE)</f>
        <v>44490</v>
      </c>
      <c r="S1248" s="11">
        <f>VLOOKUP(K1248, orders!A:I, 5,FALSE)</f>
        <v>44513</v>
      </c>
      <c r="T1248" s="7" t="str">
        <f>VLOOKUP(K1248, orders!A:I, 6,FALSE)</f>
        <v>Polygender</v>
      </c>
      <c r="U1248" s="7">
        <f>VLOOKUP(K1248, orders!A:I, 7,FALSE)</f>
        <v>44</v>
      </c>
      <c r="V1248" s="7" t="str">
        <f>VLOOKUP(K1248, orders!A:I, 8,FALSE)</f>
        <v>Western Australia</v>
      </c>
      <c r="W1248" s="5">
        <f>VLOOKUP(P1248, customers!A:D, 1, FALSE)</f>
        <v>742</v>
      </c>
      <c r="X1248" s="7" t="str">
        <f>VLOOKUP(P1248, customers!A:D, 2, FALSE)</f>
        <v>Selestina Dauber</v>
      </c>
      <c r="Y1248" s="7"/>
    </row>
    <row r="1249" spans="1:25">
      <c r="A1249" s="2">
        <v>1247</v>
      </c>
      <c r="B1249" s="2" t="s">
        <v>3898</v>
      </c>
      <c r="C1249" s="2" t="s">
        <v>4295</v>
      </c>
      <c r="D1249" s="2" t="s">
        <v>3028</v>
      </c>
      <c r="E1249" s="2" t="s">
        <v>3052</v>
      </c>
      <c r="F1249" s="2">
        <v>91</v>
      </c>
      <c r="G1249" s="2">
        <v>61</v>
      </c>
      <c r="H1249" s="2" t="s">
        <v>4318</v>
      </c>
      <c r="I1249" s="6">
        <f>VLOOKUP(A1249, sales!A:F, 6,FALSE)</f>
        <v>113</v>
      </c>
      <c r="J1249" s="7">
        <f>VLOOKUP(A1249, sales!A:F, 1,FALSE)</f>
        <v>1247</v>
      </c>
      <c r="K1249" s="7">
        <f>VLOOKUP(A1249, sales!A:F, 2,FALSE)</f>
        <v>258</v>
      </c>
      <c r="L1249" s="7">
        <f>VLOOKUP(A1249, sales!A:F, 3,FALSE)</f>
        <v>669</v>
      </c>
      <c r="M1249" s="7">
        <f>VLOOKUP(A1249, sales!A:F, 4,FALSE)</f>
        <v>113</v>
      </c>
      <c r="N1249" s="7">
        <f>VLOOKUP(A1249, sales!A:F, 5,FALSE)</f>
        <v>1</v>
      </c>
      <c r="O1249" s="5">
        <f>VLOOKUP(K1249, orders!A:I, 1,FALSE)</f>
        <v>258</v>
      </c>
      <c r="P1249" s="7">
        <f>VLOOKUP(K1249, orders!A:I, 2,FALSE)</f>
        <v>742</v>
      </c>
      <c r="Q1249" s="7">
        <f>VLOOKUP(K1249, orders!A:I, 3,FALSE)</f>
        <v>38266</v>
      </c>
      <c r="R1249" s="11">
        <f>VLOOKUP(K1249, orders!A:I, 4,FALSE)</f>
        <v>44490</v>
      </c>
      <c r="S1249" s="11">
        <f>VLOOKUP(K1249, orders!A:I, 5,FALSE)</f>
        <v>44513</v>
      </c>
      <c r="T1249" s="7" t="str">
        <f>VLOOKUP(K1249, orders!A:I, 6,FALSE)</f>
        <v>Polygender</v>
      </c>
      <c r="U1249" s="7">
        <f>VLOOKUP(K1249, orders!A:I, 7,FALSE)</f>
        <v>44</v>
      </c>
      <c r="V1249" s="7" t="str">
        <f>VLOOKUP(K1249, orders!A:I, 8,FALSE)</f>
        <v>Western Australia</v>
      </c>
      <c r="W1249" s="5">
        <f>VLOOKUP(P1249, customers!A:D, 1, FALSE)</f>
        <v>742</v>
      </c>
      <c r="X1249" s="7" t="str">
        <f>VLOOKUP(P1249, customers!A:D, 2, FALSE)</f>
        <v>Selestina Dauber</v>
      </c>
      <c r="Y1249" s="7"/>
    </row>
    <row r="1250" spans="1:25">
      <c r="A1250" s="2">
        <v>1248</v>
      </c>
      <c r="B1250" s="2" t="s">
        <v>3898</v>
      </c>
      <c r="C1250" s="2" t="s">
        <v>4295</v>
      </c>
      <c r="D1250" s="2" t="s">
        <v>3030</v>
      </c>
      <c r="E1250" s="2" t="s">
        <v>3052</v>
      </c>
      <c r="F1250" s="2">
        <v>91</v>
      </c>
      <c r="G1250" s="2">
        <v>72</v>
      </c>
      <c r="H1250" s="2" t="s">
        <v>4319</v>
      </c>
      <c r="I1250" s="6">
        <f>VLOOKUP(A1250, sales!A:F, 6,FALSE)</f>
        <v>208</v>
      </c>
      <c r="J1250" s="7">
        <f>VLOOKUP(A1250, sales!A:F, 1,FALSE)</f>
        <v>1248</v>
      </c>
      <c r="K1250" s="7">
        <f>VLOOKUP(A1250, sales!A:F, 2,FALSE)</f>
        <v>258</v>
      </c>
      <c r="L1250" s="7">
        <f>VLOOKUP(A1250, sales!A:F, 3,FALSE)</f>
        <v>65</v>
      </c>
      <c r="M1250" s="7">
        <f>VLOOKUP(A1250, sales!A:F, 4,FALSE)</f>
        <v>104</v>
      </c>
      <c r="N1250" s="7">
        <f>VLOOKUP(A1250, sales!A:F, 5,FALSE)</f>
        <v>2</v>
      </c>
      <c r="O1250" s="5">
        <f>VLOOKUP(K1250, orders!A:I, 1,FALSE)</f>
        <v>258</v>
      </c>
      <c r="P1250" s="7">
        <f>VLOOKUP(K1250, orders!A:I, 2,FALSE)</f>
        <v>742</v>
      </c>
      <c r="Q1250" s="7">
        <f>VLOOKUP(K1250, orders!A:I, 3,FALSE)</f>
        <v>38266</v>
      </c>
      <c r="R1250" s="11">
        <f>VLOOKUP(K1250, orders!A:I, 4,FALSE)</f>
        <v>44490</v>
      </c>
      <c r="S1250" s="11">
        <f>VLOOKUP(K1250, orders!A:I, 5,FALSE)</f>
        <v>44513</v>
      </c>
      <c r="T1250" s="7" t="str">
        <f>VLOOKUP(K1250, orders!A:I, 6,FALSE)</f>
        <v>Polygender</v>
      </c>
      <c r="U1250" s="7">
        <f>VLOOKUP(K1250, orders!A:I, 7,FALSE)</f>
        <v>44</v>
      </c>
      <c r="V1250" s="7" t="str">
        <f>VLOOKUP(K1250, orders!A:I, 8,FALSE)</f>
        <v>Western Australia</v>
      </c>
      <c r="W1250" s="5">
        <f>VLOOKUP(P1250, customers!A:D, 1, FALSE)</f>
        <v>742</v>
      </c>
      <c r="X1250" s="7" t="str">
        <f>VLOOKUP(P1250, customers!A:D, 2, FALSE)</f>
        <v>Selestina Dauber</v>
      </c>
      <c r="Y1250" s="7"/>
    </row>
    <row r="1251" spans="1:25">
      <c r="A1251" s="2">
        <v>1249</v>
      </c>
      <c r="B1251" s="2" t="s">
        <v>3898</v>
      </c>
      <c r="C1251" s="2" t="s">
        <v>4295</v>
      </c>
      <c r="D1251" s="2" t="s">
        <v>3032</v>
      </c>
      <c r="E1251" s="2" t="s">
        <v>3052</v>
      </c>
      <c r="F1251" s="2">
        <v>91</v>
      </c>
      <c r="G1251" s="2">
        <v>68</v>
      </c>
      <c r="H1251" s="2" t="s">
        <v>4320</v>
      </c>
      <c r="I1251" s="6">
        <f>VLOOKUP(A1251, sales!A:F, 6,FALSE)</f>
        <v>104</v>
      </c>
      <c r="J1251" s="7">
        <f>VLOOKUP(A1251, sales!A:F, 1,FALSE)</f>
        <v>1249</v>
      </c>
      <c r="K1251" s="7">
        <f>VLOOKUP(A1251, sales!A:F, 2,FALSE)</f>
        <v>258</v>
      </c>
      <c r="L1251" s="7">
        <f>VLOOKUP(A1251, sales!A:F, 3,FALSE)</f>
        <v>35</v>
      </c>
      <c r="M1251" s="7">
        <f>VLOOKUP(A1251, sales!A:F, 4,FALSE)</f>
        <v>104</v>
      </c>
      <c r="N1251" s="7">
        <f>VLOOKUP(A1251, sales!A:F, 5,FALSE)</f>
        <v>1</v>
      </c>
      <c r="O1251" s="5">
        <f>VLOOKUP(K1251, orders!A:I, 1,FALSE)</f>
        <v>258</v>
      </c>
      <c r="P1251" s="7">
        <f>VLOOKUP(K1251, orders!A:I, 2,FALSE)</f>
        <v>742</v>
      </c>
      <c r="Q1251" s="7">
        <f>VLOOKUP(K1251, orders!A:I, 3,FALSE)</f>
        <v>38266</v>
      </c>
      <c r="R1251" s="11">
        <f>VLOOKUP(K1251, orders!A:I, 4,FALSE)</f>
        <v>44490</v>
      </c>
      <c r="S1251" s="11">
        <f>VLOOKUP(K1251, orders!A:I, 5,FALSE)</f>
        <v>44513</v>
      </c>
      <c r="T1251" s="7" t="str">
        <f>VLOOKUP(K1251, orders!A:I, 6,FALSE)</f>
        <v>Polygender</v>
      </c>
      <c r="U1251" s="7">
        <f>VLOOKUP(K1251, orders!A:I, 7,FALSE)</f>
        <v>44</v>
      </c>
      <c r="V1251" s="7" t="str">
        <f>VLOOKUP(K1251, orders!A:I, 8,FALSE)</f>
        <v>Western Australia</v>
      </c>
      <c r="W1251" s="5">
        <f>VLOOKUP(P1251, customers!A:D, 1, FALSE)</f>
        <v>742</v>
      </c>
      <c r="X1251" s="7" t="str">
        <f>VLOOKUP(P1251, customers!A:D, 2, FALSE)</f>
        <v>Selestina Dauber</v>
      </c>
      <c r="Y1251" s="7"/>
    </row>
    <row r="1252" spans="1:25">
      <c r="A1252" s="2">
        <v>1250</v>
      </c>
      <c r="B1252" s="2" t="s">
        <v>3898</v>
      </c>
      <c r="C1252" s="2" t="s">
        <v>4295</v>
      </c>
      <c r="D1252" s="2" t="s">
        <v>3023</v>
      </c>
      <c r="E1252" s="2" t="s">
        <v>3058</v>
      </c>
      <c r="F1252" s="2">
        <v>91</v>
      </c>
      <c r="G1252" s="2">
        <v>63</v>
      </c>
      <c r="H1252" s="2" t="s">
        <v>4321</v>
      </c>
      <c r="I1252" s="6">
        <f>VLOOKUP(A1252, sales!A:F, 6,FALSE)</f>
        <v>226</v>
      </c>
      <c r="J1252" s="7">
        <f>VLOOKUP(A1252, sales!A:F, 1,FALSE)</f>
        <v>1250</v>
      </c>
      <c r="K1252" s="7">
        <f>VLOOKUP(A1252, sales!A:F, 2,FALSE)</f>
        <v>258</v>
      </c>
      <c r="L1252" s="7">
        <f>VLOOKUP(A1252, sales!A:F, 3,FALSE)</f>
        <v>843</v>
      </c>
      <c r="M1252" s="7">
        <f>VLOOKUP(A1252, sales!A:F, 4,FALSE)</f>
        <v>113</v>
      </c>
      <c r="N1252" s="7">
        <f>VLOOKUP(A1252, sales!A:F, 5,FALSE)</f>
        <v>2</v>
      </c>
      <c r="O1252" s="5">
        <f>VLOOKUP(K1252, orders!A:I, 1,FALSE)</f>
        <v>258</v>
      </c>
      <c r="P1252" s="7">
        <f>VLOOKUP(K1252, orders!A:I, 2,FALSE)</f>
        <v>742</v>
      </c>
      <c r="Q1252" s="7">
        <f>VLOOKUP(K1252, orders!A:I, 3,FALSE)</f>
        <v>38266</v>
      </c>
      <c r="R1252" s="11">
        <f>VLOOKUP(K1252, orders!A:I, 4,FALSE)</f>
        <v>44490</v>
      </c>
      <c r="S1252" s="11">
        <f>VLOOKUP(K1252, orders!A:I, 5,FALSE)</f>
        <v>44513</v>
      </c>
      <c r="T1252" s="7" t="str">
        <f>VLOOKUP(K1252, orders!A:I, 6,FALSE)</f>
        <v>Polygender</v>
      </c>
      <c r="U1252" s="7">
        <f>VLOOKUP(K1252, orders!A:I, 7,FALSE)</f>
        <v>44</v>
      </c>
      <c r="V1252" s="7" t="str">
        <f>VLOOKUP(K1252, orders!A:I, 8,FALSE)</f>
        <v>Western Australia</v>
      </c>
      <c r="W1252" s="5">
        <f>VLOOKUP(P1252, customers!A:D, 1, FALSE)</f>
        <v>742</v>
      </c>
      <c r="X1252" s="7" t="str">
        <f>VLOOKUP(P1252, customers!A:D, 2, FALSE)</f>
        <v>Selestina Dauber</v>
      </c>
      <c r="Y1252" s="7"/>
    </row>
    <row r="1253" spans="1:25">
      <c r="A1253" s="2">
        <v>1251</v>
      </c>
      <c r="B1253" s="2" t="s">
        <v>3898</v>
      </c>
      <c r="C1253" s="2" t="s">
        <v>4295</v>
      </c>
      <c r="D1253" s="2" t="s">
        <v>3026</v>
      </c>
      <c r="E1253" s="2" t="s">
        <v>3058</v>
      </c>
      <c r="F1253" s="2">
        <v>91</v>
      </c>
      <c r="G1253" s="2">
        <v>64</v>
      </c>
      <c r="H1253" s="2" t="s">
        <v>4322</v>
      </c>
      <c r="I1253" s="6">
        <f>VLOOKUP(A1253, sales!A:F, 6,FALSE)</f>
        <v>327</v>
      </c>
      <c r="J1253" s="7">
        <f>VLOOKUP(A1253, sales!A:F, 1,FALSE)</f>
        <v>1251</v>
      </c>
      <c r="K1253" s="7">
        <f>VLOOKUP(A1253, sales!A:F, 2,FALSE)</f>
        <v>258</v>
      </c>
      <c r="L1253" s="7">
        <f>VLOOKUP(A1253, sales!A:F, 3,FALSE)</f>
        <v>348</v>
      </c>
      <c r="M1253" s="7">
        <f>VLOOKUP(A1253, sales!A:F, 4,FALSE)</f>
        <v>109</v>
      </c>
      <c r="N1253" s="7">
        <f>VLOOKUP(A1253, sales!A:F, 5,FALSE)</f>
        <v>3</v>
      </c>
      <c r="O1253" s="5">
        <f>VLOOKUP(K1253, orders!A:I, 1,FALSE)</f>
        <v>258</v>
      </c>
      <c r="P1253" s="7">
        <f>VLOOKUP(K1253, orders!A:I, 2,FALSE)</f>
        <v>742</v>
      </c>
      <c r="Q1253" s="7">
        <f>VLOOKUP(K1253, orders!A:I, 3,FALSE)</f>
        <v>38266</v>
      </c>
      <c r="R1253" s="11">
        <f>VLOOKUP(K1253, orders!A:I, 4,FALSE)</f>
        <v>44490</v>
      </c>
      <c r="S1253" s="11">
        <f>VLOOKUP(K1253, orders!A:I, 5,FALSE)</f>
        <v>44513</v>
      </c>
      <c r="T1253" s="7" t="str">
        <f>VLOOKUP(K1253, orders!A:I, 6,FALSE)</f>
        <v>Polygender</v>
      </c>
      <c r="U1253" s="7">
        <f>VLOOKUP(K1253, orders!A:I, 7,FALSE)</f>
        <v>44</v>
      </c>
      <c r="V1253" s="7" t="str">
        <f>VLOOKUP(K1253, orders!A:I, 8,FALSE)</f>
        <v>Western Australia</v>
      </c>
      <c r="W1253" s="5">
        <f>VLOOKUP(P1253, customers!A:D, 1, FALSE)</f>
        <v>742</v>
      </c>
      <c r="X1253" s="7" t="str">
        <f>VLOOKUP(P1253, customers!A:D, 2, FALSE)</f>
        <v>Selestina Dauber</v>
      </c>
      <c r="Y1253" s="7"/>
    </row>
    <row r="1254" spans="1:25">
      <c r="A1254" s="2">
        <v>1252</v>
      </c>
      <c r="B1254" s="2" t="s">
        <v>3898</v>
      </c>
      <c r="C1254" s="2" t="s">
        <v>4295</v>
      </c>
      <c r="D1254" s="2" t="s">
        <v>3028</v>
      </c>
      <c r="E1254" s="2" t="s">
        <v>3058</v>
      </c>
      <c r="F1254" s="2">
        <v>91</v>
      </c>
      <c r="G1254" s="2">
        <v>59</v>
      </c>
      <c r="H1254" s="2" t="s">
        <v>4323</v>
      </c>
      <c r="I1254" s="6">
        <f>VLOOKUP(A1254, sales!A:F, 6,FALSE)</f>
        <v>109</v>
      </c>
      <c r="J1254" s="7">
        <f>VLOOKUP(A1254, sales!A:F, 1,FALSE)</f>
        <v>1252</v>
      </c>
      <c r="K1254" s="7">
        <f>VLOOKUP(A1254, sales!A:F, 2,FALSE)</f>
        <v>259</v>
      </c>
      <c r="L1254" s="7">
        <f>VLOOKUP(A1254, sales!A:F, 3,FALSE)</f>
        <v>317</v>
      </c>
      <c r="M1254" s="7">
        <f>VLOOKUP(A1254, sales!A:F, 4,FALSE)</f>
        <v>109</v>
      </c>
      <c r="N1254" s="7">
        <f>VLOOKUP(A1254, sales!A:F, 5,FALSE)</f>
        <v>1</v>
      </c>
      <c r="O1254" s="5">
        <f>VLOOKUP(K1254, orders!A:I, 1,FALSE)</f>
        <v>259</v>
      </c>
      <c r="P1254" s="7">
        <f>VLOOKUP(K1254, orders!A:I, 2,FALSE)</f>
        <v>878</v>
      </c>
      <c r="Q1254" s="7">
        <f>VLOOKUP(K1254, orders!A:I, 3,FALSE)</f>
        <v>47527</v>
      </c>
      <c r="R1254" s="10">
        <f>VLOOKUP(K1254, orders!A:I, 4,FALSE)</f>
        <v>44424</v>
      </c>
      <c r="S1254" s="11">
        <f>VLOOKUP(K1254, orders!A:I, 5,FALSE)</f>
        <v>44446</v>
      </c>
      <c r="T1254" s="7" t="str">
        <f>VLOOKUP(K1254, orders!A:I, 6,FALSE)</f>
        <v>Genderfluid</v>
      </c>
      <c r="U1254" s="7">
        <f>VLOOKUP(K1254, orders!A:I, 7,FALSE)</f>
        <v>54</v>
      </c>
      <c r="V1254" s="7" t="str">
        <f>VLOOKUP(K1254, orders!A:I, 8,FALSE)</f>
        <v>Victoria</v>
      </c>
      <c r="W1254" s="5">
        <f>VLOOKUP(P1254, customers!A:D, 1, FALSE)</f>
        <v>878</v>
      </c>
      <c r="X1254" s="7" t="str">
        <f>VLOOKUP(P1254, customers!A:D, 2, FALSE)</f>
        <v>Elianore Syphas</v>
      </c>
      <c r="Y1254" s="7"/>
    </row>
    <row r="1255" spans="1:25">
      <c r="A1255" s="2">
        <v>1253</v>
      </c>
      <c r="B1255" s="2" t="s">
        <v>3898</v>
      </c>
      <c r="C1255" s="2" t="s">
        <v>4295</v>
      </c>
      <c r="D1255" s="2" t="s">
        <v>3030</v>
      </c>
      <c r="E1255" s="2" t="s">
        <v>3058</v>
      </c>
      <c r="F1255" s="2">
        <v>91</v>
      </c>
      <c r="G1255" s="2">
        <v>50</v>
      </c>
      <c r="H1255" s="2" t="s">
        <v>4324</v>
      </c>
      <c r="I1255" s="6">
        <f>VLOOKUP(A1255, sales!A:F, 6,FALSE)</f>
        <v>273</v>
      </c>
      <c r="J1255" s="7">
        <f>VLOOKUP(A1255, sales!A:F, 1,FALSE)</f>
        <v>1253</v>
      </c>
      <c r="K1255" s="7">
        <f>VLOOKUP(A1255, sales!A:F, 2,FALSE)</f>
        <v>259</v>
      </c>
      <c r="L1255" s="7">
        <f>VLOOKUP(A1255, sales!A:F, 3,FALSE)</f>
        <v>777</v>
      </c>
      <c r="M1255" s="7">
        <f>VLOOKUP(A1255, sales!A:F, 4,FALSE)</f>
        <v>91</v>
      </c>
      <c r="N1255" s="7">
        <f>VLOOKUP(A1255, sales!A:F, 5,FALSE)</f>
        <v>3</v>
      </c>
      <c r="O1255" s="5">
        <f>VLOOKUP(K1255, orders!A:I, 1,FALSE)</f>
        <v>259</v>
      </c>
      <c r="P1255" s="7">
        <f>VLOOKUP(K1255, orders!A:I, 2,FALSE)</f>
        <v>878</v>
      </c>
      <c r="Q1255" s="7">
        <f>VLOOKUP(K1255, orders!A:I, 3,FALSE)</f>
        <v>47527</v>
      </c>
      <c r="R1255" s="10">
        <f>VLOOKUP(K1255, orders!A:I, 4,FALSE)</f>
        <v>44424</v>
      </c>
      <c r="S1255" s="11">
        <f>VLOOKUP(K1255, orders!A:I, 5,FALSE)</f>
        <v>44446</v>
      </c>
      <c r="T1255" s="7" t="str">
        <f>VLOOKUP(K1255, orders!A:I, 6,FALSE)</f>
        <v>Genderfluid</v>
      </c>
      <c r="U1255" s="7">
        <f>VLOOKUP(K1255, orders!A:I, 7,FALSE)</f>
        <v>54</v>
      </c>
      <c r="V1255" s="7" t="str">
        <f>VLOOKUP(K1255, orders!A:I, 8,FALSE)</f>
        <v>Victoria</v>
      </c>
      <c r="W1255" s="5">
        <f>VLOOKUP(P1255, customers!A:D, 1, FALSE)</f>
        <v>878</v>
      </c>
      <c r="X1255" s="7" t="str">
        <f>VLOOKUP(P1255, customers!A:D, 2, FALSE)</f>
        <v>Elianore Syphas</v>
      </c>
      <c r="Y1255" s="7"/>
    </row>
    <row r="1256" spans="1:25">
      <c r="A1256" s="2">
        <v>1254</v>
      </c>
      <c r="B1256" s="2" t="s">
        <v>3898</v>
      </c>
      <c r="C1256" s="2" t="s">
        <v>4295</v>
      </c>
      <c r="D1256" s="2" t="s">
        <v>3032</v>
      </c>
      <c r="E1256" s="2" t="s">
        <v>3058</v>
      </c>
      <c r="F1256" s="2">
        <v>91</v>
      </c>
      <c r="G1256" s="2">
        <v>54</v>
      </c>
      <c r="H1256" s="2" t="s">
        <v>4325</v>
      </c>
      <c r="I1256" s="6">
        <f>VLOOKUP(A1256, sales!A:F, 6,FALSE)</f>
        <v>182</v>
      </c>
      <c r="J1256" s="7">
        <f>VLOOKUP(A1256, sales!A:F, 1,FALSE)</f>
        <v>1254</v>
      </c>
      <c r="K1256" s="7">
        <f>VLOOKUP(A1256, sales!A:F, 2,FALSE)</f>
        <v>259</v>
      </c>
      <c r="L1256" s="7">
        <f>VLOOKUP(A1256, sales!A:F, 3,FALSE)</f>
        <v>162</v>
      </c>
      <c r="M1256" s="7">
        <f>VLOOKUP(A1256, sales!A:F, 4,FALSE)</f>
        <v>91</v>
      </c>
      <c r="N1256" s="7">
        <f>VLOOKUP(A1256, sales!A:F, 5,FALSE)</f>
        <v>2</v>
      </c>
      <c r="O1256" s="5">
        <f>VLOOKUP(K1256, orders!A:I, 1,FALSE)</f>
        <v>259</v>
      </c>
      <c r="P1256" s="7">
        <f>VLOOKUP(K1256, orders!A:I, 2,FALSE)</f>
        <v>878</v>
      </c>
      <c r="Q1256" s="7">
        <f>VLOOKUP(K1256, orders!A:I, 3,FALSE)</f>
        <v>47527</v>
      </c>
      <c r="R1256" s="10">
        <f>VLOOKUP(K1256, orders!A:I, 4,FALSE)</f>
        <v>44424</v>
      </c>
      <c r="S1256" s="11">
        <f>VLOOKUP(K1256, orders!A:I, 5,FALSE)</f>
        <v>44446</v>
      </c>
      <c r="T1256" s="7" t="str">
        <f>VLOOKUP(K1256, orders!A:I, 6,FALSE)</f>
        <v>Genderfluid</v>
      </c>
      <c r="U1256" s="7">
        <f>VLOOKUP(K1256, orders!A:I, 7,FALSE)</f>
        <v>54</v>
      </c>
      <c r="V1256" s="7" t="str">
        <f>VLOOKUP(K1256, orders!A:I, 8,FALSE)</f>
        <v>Victoria</v>
      </c>
      <c r="W1256" s="5">
        <f>VLOOKUP(P1256, customers!A:D, 1, FALSE)</f>
        <v>878</v>
      </c>
      <c r="X1256" s="7" t="str">
        <f>VLOOKUP(P1256, customers!A:D, 2, FALSE)</f>
        <v>Elianore Syphas</v>
      </c>
      <c r="Y1256" s="7"/>
    </row>
    <row r="1257" spans="1:25">
      <c r="A1257" s="2">
        <v>1255</v>
      </c>
      <c r="B1257" s="2" t="s">
        <v>3898</v>
      </c>
      <c r="C1257" s="2" t="s">
        <v>4295</v>
      </c>
      <c r="D1257" s="2" t="s">
        <v>3023</v>
      </c>
      <c r="E1257" s="2" t="s">
        <v>3064</v>
      </c>
      <c r="F1257" s="2">
        <v>91</v>
      </c>
      <c r="G1257" s="2">
        <v>67</v>
      </c>
      <c r="H1257" s="2" t="s">
        <v>4326</v>
      </c>
      <c r="I1257" s="6">
        <f>VLOOKUP(A1257, sales!A:F, 6,FALSE)</f>
        <v>234</v>
      </c>
      <c r="J1257" s="7">
        <f>VLOOKUP(A1257, sales!A:F, 1,FALSE)</f>
        <v>1255</v>
      </c>
      <c r="K1257" s="7">
        <f>VLOOKUP(A1257, sales!A:F, 2,FALSE)</f>
        <v>260</v>
      </c>
      <c r="L1257" s="7">
        <f>VLOOKUP(A1257, sales!A:F, 3,FALSE)</f>
        <v>828</v>
      </c>
      <c r="M1257" s="7">
        <f>VLOOKUP(A1257, sales!A:F, 4,FALSE)</f>
        <v>117</v>
      </c>
      <c r="N1257" s="7">
        <f>VLOOKUP(A1257, sales!A:F, 5,FALSE)</f>
        <v>2</v>
      </c>
      <c r="O1257" s="5">
        <f>VLOOKUP(K1257, orders!A:I, 1,FALSE)</f>
        <v>260</v>
      </c>
      <c r="P1257" s="7">
        <f>VLOOKUP(K1257, orders!A:I, 2,FALSE)</f>
        <v>317</v>
      </c>
      <c r="Q1257" s="7">
        <f>VLOOKUP(K1257, orders!A:I, 3,FALSE)</f>
        <v>56068</v>
      </c>
      <c r="R1257" s="10">
        <f>VLOOKUP(K1257, orders!A:I, 4,FALSE)</f>
        <v>44390</v>
      </c>
      <c r="S1257" s="11">
        <f>VLOOKUP(K1257, orders!A:I, 5,FALSE)</f>
        <v>44402</v>
      </c>
      <c r="T1257" s="7" t="str">
        <f>VLOOKUP(K1257, orders!A:I, 6,FALSE)</f>
        <v>Male</v>
      </c>
      <c r="U1257" s="7">
        <f>VLOOKUP(K1257, orders!A:I, 7,FALSE)</f>
        <v>48</v>
      </c>
      <c r="V1257" s="7" t="str">
        <f>VLOOKUP(K1257, orders!A:I, 8,FALSE)</f>
        <v>Australian Capital Territory</v>
      </c>
      <c r="W1257" s="5">
        <f>VLOOKUP(P1257, customers!A:D, 1, FALSE)</f>
        <v>317</v>
      </c>
      <c r="X1257" s="7" t="str">
        <f>VLOOKUP(P1257, customers!A:D, 2, FALSE)</f>
        <v>Gates Torrance</v>
      </c>
      <c r="Y1257" s="7"/>
    </row>
    <row r="1258" spans="1:25">
      <c r="A1258" s="2">
        <v>1256</v>
      </c>
      <c r="B1258" s="2" t="s">
        <v>3898</v>
      </c>
      <c r="C1258" s="2" t="s">
        <v>4295</v>
      </c>
      <c r="D1258" s="2" t="s">
        <v>3026</v>
      </c>
      <c r="E1258" s="2" t="s">
        <v>3064</v>
      </c>
      <c r="F1258" s="2">
        <v>91</v>
      </c>
      <c r="G1258" s="2">
        <v>48</v>
      </c>
      <c r="H1258" s="2" t="s">
        <v>4327</v>
      </c>
      <c r="I1258" s="6">
        <f>VLOOKUP(A1258, sales!A:F, 6,FALSE)</f>
        <v>115</v>
      </c>
      <c r="J1258" s="7">
        <f>VLOOKUP(A1258, sales!A:F, 1,FALSE)</f>
        <v>1256</v>
      </c>
      <c r="K1258" s="7">
        <f>VLOOKUP(A1258, sales!A:F, 2,FALSE)</f>
        <v>260</v>
      </c>
      <c r="L1258" s="7">
        <f>VLOOKUP(A1258, sales!A:F, 3,FALSE)</f>
        <v>1095</v>
      </c>
      <c r="M1258" s="7">
        <f>VLOOKUP(A1258, sales!A:F, 4,FALSE)</f>
        <v>115</v>
      </c>
      <c r="N1258" s="7">
        <f>VLOOKUP(A1258, sales!A:F, 5,FALSE)</f>
        <v>1</v>
      </c>
      <c r="O1258" s="5">
        <f>VLOOKUP(K1258, orders!A:I, 1,FALSE)</f>
        <v>260</v>
      </c>
      <c r="P1258" s="7">
        <f>VLOOKUP(K1258, orders!A:I, 2,FALSE)</f>
        <v>317</v>
      </c>
      <c r="Q1258" s="7">
        <f>VLOOKUP(K1258, orders!A:I, 3,FALSE)</f>
        <v>56068</v>
      </c>
      <c r="R1258" s="10">
        <f>VLOOKUP(K1258, orders!A:I, 4,FALSE)</f>
        <v>44390</v>
      </c>
      <c r="S1258" s="11">
        <f>VLOOKUP(K1258, orders!A:I, 5,FALSE)</f>
        <v>44402</v>
      </c>
      <c r="T1258" s="7" t="str">
        <f>VLOOKUP(K1258, orders!A:I, 6,FALSE)</f>
        <v>Male</v>
      </c>
      <c r="U1258" s="7">
        <f>VLOOKUP(K1258, orders!A:I, 7,FALSE)</f>
        <v>48</v>
      </c>
      <c r="V1258" s="7" t="str">
        <f>VLOOKUP(K1258, orders!A:I, 8,FALSE)</f>
        <v>Australian Capital Territory</v>
      </c>
      <c r="W1258" s="5">
        <f>VLOOKUP(P1258, customers!A:D, 1, FALSE)</f>
        <v>317</v>
      </c>
      <c r="X1258" s="7" t="str">
        <f>VLOOKUP(P1258, customers!A:D, 2, FALSE)</f>
        <v>Gates Torrance</v>
      </c>
      <c r="Y1258" s="7"/>
    </row>
    <row r="1259" spans="1:25">
      <c r="A1259" s="2">
        <v>1257</v>
      </c>
      <c r="B1259" s="2" t="s">
        <v>3898</v>
      </c>
      <c r="C1259" s="2" t="s">
        <v>4295</v>
      </c>
      <c r="D1259" s="2" t="s">
        <v>3028</v>
      </c>
      <c r="E1259" s="2" t="s">
        <v>3064</v>
      </c>
      <c r="F1259" s="2">
        <v>91</v>
      </c>
      <c r="G1259" s="2">
        <v>73</v>
      </c>
      <c r="H1259" s="2" t="s">
        <v>4328</v>
      </c>
      <c r="I1259" s="6">
        <f>VLOOKUP(A1259, sales!A:F, 6,FALSE)</f>
        <v>210</v>
      </c>
      <c r="J1259" s="7">
        <f>VLOOKUP(A1259, sales!A:F, 1,FALSE)</f>
        <v>1257</v>
      </c>
      <c r="K1259" s="7">
        <f>VLOOKUP(A1259, sales!A:F, 2,FALSE)</f>
        <v>260</v>
      </c>
      <c r="L1259" s="7">
        <f>VLOOKUP(A1259, sales!A:F, 3,FALSE)</f>
        <v>1213</v>
      </c>
      <c r="M1259" s="7">
        <f>VLOOKUP(A1259, sales!A:F, 4,FALSE)</f>
        <v>105</v>
      </c>
      <c r="N1259" s="7">
        <f>VLOOKUP(A1259, sales!A:F, 5,FALSE)</f>
        <v>2</v>
      </c>
      <c r="O1259" s="5">
        <f>VLOOKUP(K1259, orders!A:I, 1,FALSE)</f>
        <v>260</v>
      </c>
      <c r="P1259" s="7">
        <f>VLOOKUP(K1259, orders!A:I, 2,FALSE)</f>
        <v>317</v>
      </c>
      <c r="Q1259" s="7">
        <f>VLOOKUP(K1259, orders!A:I, 3,FALSE)</f>
        <v>56068</v>
      </c>
      <c r="R1259" s="10">
        <f>VLOOKUP(K1259, orders!A:I, 4,FALSE)</f>
        <v>44390</v>
      </c>
      <c r="S1259" s="11">
        <f>VLOOKUP(K1259, orders!A:I, 5,FALSE)</f>
        <v>44402</v>
      </c>
      <c r="T1259" s="7" t="str">
        <f>VLOOKUP(K1259, orders!A:I, 6,FALSE)</f>
        <v>Male</v>
      </c>
      <c r="U1259" s="7">
        <f>VLOOKUP(K1259, orders!A:I, 7,FALSE)</f>
        <v>48</v>
      </c>
      <c r="V1259" s="7" t="str">
        <f>VLOOKUP(K1259, orders!A:I, 8,FALSE)</f>
        <v>Australian Capital Territory</v>
      </c>
      <c r="W1259" s="5">
        <f>VLOOKUP(P1259, customers!A:D, 1, FALSE)</f>
        <v>317</v>
      </c>
      <c r="X1259" s="7" t="str">
        <f>VLOOKUP(P1259, customers!A:D, 2, FALSE)</f>
        <v>Gates Torrance</v>
      </c>
      <c r="Y1259" s="7"/>
    </row>
    <row r="1260" spans="1:25">
      <c r="A1260" s="2">
        <v>1258</v>
      </c>
      <c r="B1260" s="2" t="s">
        <v>3898</v>
      </c>
      <c r="C1260" s="2" t="s">
        <v>4295</v>
      </c>
      <c r="D1260" s="2" t="s">
        <v>3030</v>
      </c>
      <c r="E1260" s="2" t="s">
        <v>3064</v>
      </c>
      <c r="F1260" s="2">
        <v>91</v>
      </c>
      <c r="G1260" s="2">
        <v>45</v>
      </c>
      <c r="H1260" s="2" t="s">
        <v>4329</v>
      </c>
      <c r="I1260" s="6">
        <f>VLOOKUP(A1260, sales!A:F, 6,FALSE)</f>
        <v>212</v>
      </c>
      <c r="J1260" s="7">
        <f>VLOOKUP(A1260, sales!A:F, 1,FALSE)</f>
        <v>1258</v>
      </c>
      <c r="K1260" s="7">
        <f>VLOOKUP(A1260, sales!A:F, 2,FALSE)</f>
        <v>260</v>
      </c>
      <c r="L1260" s="7">
        <f>VLOOKUP(A1260, sales!A:F, 3,FALSE)</f>
        <v>241</v>
      </c>
      <c r="M1260" s="7">
        <f>VLOOKUP(A1260, sales!A:F, 4,FALSE)</f>
        <v>106</v>
      </c>
      <c r="N1260" s="7">
        <f>VLOOKUP(A1260, sales!A:F, 5,FALSE)</f>
        <v>2</v>
      </c>
      <c r="O1260" s="5">
        <f>VLOOKUP(K1260, orders!A:I, 1,FALSE)</f>
        <v>260</v>
      </c>
      <c r="P1260" s="7">
        <f>VLOOKUP(K1260, orders!A:I, 2,FALSE)</f>
        <v>317</v>
      </c>
      <c r="Q1260" s="7">
        <f>VLOOKUP(K1260, orders!A:I, 3,FALSE)</f>
        <v>56068</v>
      </c>
      <c r="R1260" s="10">
        <f>VLOOKUP(K1260, orders!A:I, 4,FALSE)</f>
        <v>44390</v>
      </c>
      <c r="S1260" s="11">
        <f>VLOOKUP(K1260, orders!A:I, 5,FALSE)</f>
        <v>44402</v>
      </c>
      <c r="T1260" s="7" t="str">
        <f>VLOOKUP(K1260, orders!A:I, 6,FALSE)</f>
        <v>Male</v>
      </c>
      <c r="U1260" s="7">
        <f>VLOOKUP(K1260, orders!A:I, 7,FALSE)</f>
        <v>48</v>
      </c>
      <c r="V1260" s="7" t="str">
        <f>VLOOKUP(K1260, orders!A:I, 8,FALSE)</f>
        <v>Australian Capital Territory</v>
      </c>
      <c r="W1260" s="5">
        <f>VLOOKUP(P1260, customers!A:D, 1, FALSE)</f>
        <v>317</v>
      </c>
      <c r="X1260" s="7" t="str">
        <f>VLOOKUP(P1260, customers!A:D, 2, FALSE)</f>
        <v>Gates Torrance</v>
      </c>
      <c r="Y1260" s="7"/>
    </row>
    <row r="1261" spans="1:25">
      <c r="A1261" s="2">
        <v>1259</v>
      </c>
      <c r="B1261" s="2" t="s">
        <v>3898</v>
      </c>
      <c r="C1261" s="2" t="s">
        <v>4295</v>
      </c>
      <c r="D1261" s="2" t="s">
        <v>3032</v>
      </c>
      <c r="E1261" s="2" t="s">
        <v>3064</v>
      </c>
      <c r="F1261" s="2">
        <v>91</v>
      </c>
      <c r="G1261" s="2">
        <v>60</v>
      </c>
      <c r="H1261" s="2" t="s">
        <v>4330</v>
      </c>
      <c r="I1261" s="6">
        <f>VLOOKUP(A1261, sales!A:F, 6,FALSE)</f>
        <v>100</v>
      </c>
      <c r="J1261" s="7">
        <f>VLOOKUP(A1261, sales!A:F, 1,FALSE)</f>
        <v>1259</v>
      </c>
      <c r="K1261" s="7">
        <f>VLOOKUP(A1261, sales!A:F, 2,FALSE)</f>
        <v>260</v>
      </c>
      <c r="L1261" s="7">
        <f>VLOOKUP(A1261, sales!A:F, 3,FALSE)</f>
        <v>563</v>
      </c>
      <c r="M1261" s="7">
        <f>VLOOKUP(A1261, sales!A:F, 4,FALSE)</f>
        <v>100</v>
      </c>
      <c r="N1261" s="7">
        <f>VLOOKUP(A1261, sales!A:F, 5,FALSE)</f>
        <v>1</v>
      </c>
      <c r="O1261" s="5">
        <f>VLOOKUP(K1261, orders!A:I, 1,FALSE)</f>
        <v>260</v>
      </c>
      <c r="P1261" s="7">
        <f>VLOOKUP(K1261, orders!A:I, 2,FALSE)</f>
        <v>317</v>
      </c>
      <c r="Q1261" s="7">
        <f>VLOOKUP(K1261, orders!A:I, 3,FALSE)</f>
        <v>56068</v>
      </c>
      <c r="R1261" s="10">
        <f>VLOOKUP(K1261, orders!A:I, 4,FALSE)</f>
        <v>44390</v>
      </c>
      <c r="S1261" s="11">
        <f>VLOOKUP(K1261, orders!A:I, 5,FALSE)</f>
        <v>44402</v>
      </c>
      <c r="T1261" s="7" t="str">
        <f>VLOOKUP(K1261, orders!A:I, 6,FALSE)</f>
        <v>Male</v>
      </c>
      <c r="U1261" s="7">
        <f>VLOOKUP(K1261, orders!A:I, 7,FALSE)</f>
        <v>48</v>
      </c>
      <c r="V1261" s="7" t="str">
        <f>VLOOKUP(K1261, orders!A:I, 8,FALSE)</f>
        <v>Australian Capital Territory</v>
      </c>
      <c r="W1261" s="5">
        <f>VLOOKUP(P1261, customers!A:D, 1, FALSE)</f>
        <v>317</v>
      </c>
      <c r="X1261" s="7" t="str">
        <f>VLOOKUP(P1261, customers!A:D, 2, FALSE)</f>
        <v>Gates Torrance</v>
      </c>
      <c r="Y1261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5001"/>
  <sheetViews>
    <sheetView workbookViewId="0"/>
  </sheetViews>
  <sheetFormatPr baseColWidth="10" defaultColWidth="12.6640625" defaultRowHeight="15.75" customHeight="1"/>
  <sheetData>
    <row r="1" spans="1:9" ht="15.75" customHeight="1">
      <c r="A1" s="1" t="s">
        <v>4331</v>
      </c>
      <c r="B1" s="1" t="s">
        <v>2987</v>
      </c>
      <c r="C1" s="1" t="s">
        <v>4332</v>
      </c>
      <c r="D1" s="1" t="s">
        <v>4333</v>
      </c>
      <c r="E1" s="1" t="s">
        <v>3014</v>
      </c>
      <c r="F1" s="1" t="s">
        <v>4334</v>
      </c>
      <c r="G1" s="1" t="s">
        <v>4335</v>
      </c>
      <c r="H1" s="1" t="s">
        <v>4336</v>
      </c>
      <c r="I1" s="1" t="s">
        <v>4337</v>
      </c>
    </row>
    <row r="2" spans="1:9">
      <c r="A2" s="2">
        <v>0</v>
      </c>
      <c r="B2" s="2">
        <v>1</v>
      </c>
      <c r="C2" s="2">
        <v>218</v>
      </c>
      <c r="D2" s="2">
        <v>106</v>
      </c>
      <c r="E2" s="2">
        <v>2</v>
      </c>
      <c r="F2" s="2">
        <v>212</v>
      </c>
      <c r="G2" s="5" t="str">
        <f>VLOOKUP(C2, products!A:B, 2, FALSE)</f>
        <v>Shirt</v>
      </c>
      <c r="H2" s="7" t="str">
        <f>VLOOKUP(C2, products!A:C, 3, FALSE)</f>
        <v>Chambray</v>
      </c>
      <c r="I2" s="12">
        <f>VLOOKUP(B2,orders!A:D, 4, FALSE)</f>
        <v>44438</v>
      </c>
    </row>
    <row r="3" spans="1:9">
      <c r="A3" s="2">
        <v>1</v>
      </c>
      <c r="B3" s="2">
        <v>1</v>
      </c>
      <c r="C3" s="2">
        <v>481</v>
      </c>
      <c r="D3" s="2">
        <v>118</v>
      </c>
      <c r="E3" s="2">
        <v>1</v>
      </c>
      <c r="F3" s="2">
        <v>118</v>
      </c>
      <c r="G3" s="5" t="str">
        <f>VLOOKUP(C3, products!A:B, 2, FALSE)</f>
        <v>Jacket</v>
      </c>
      <c r="H3" s="7" t="str">
        <f>VLOOKUP(C3, products!A:C, 3, FALSE)</f>
        <v>Puffer</v>
      </c>
      <c r="I3" s="12">
        <f>VLOOKUP(B3,orders!A:D, 4, FALSE)</f>
        <v>44438</v>
      </c>
    </row>
    <row r="4" spans="1:9">
      <c r="A4" s="2">
        <v>2</v>
      </c>
      <c r="B4" s="2">
        <v>1</v>
      </c>
      <c r="C4" s="2">
        <v>2</v>
      </c>
      <c r="D4" s="2">
        <v>96</v>
      </c>
      <c r="E4" s="2">
        <v>3</v>
      </c>
      <c r="F4" s="2">
        <v>288</v>
      </c>
      <c r="G4" s="5" t="str">
        <f>VLOOKUP(C4, products!A:B, 2, FALSE)</f>
        <v>Shirt</v>
      </c>
      <c r="H4" s="7" t="str">
        <f>VLOOKUP(C4, products!A:C, 3, FALSE)</f>
        <v>Oxford Cloth</v>
      </c>
      <c r="I4" s="12">
        <f>VLOOKUP(B4,orders!A:D, 4, FALSE)</f>
        <v>44438</v>
      </c>
    </row>
    <row r="5" spans="1:9">
      <c r="A5" s="2">
        <v>3</v>
      </c>
      <c r="B5" s="2">
        <v>1</v>
      </c>
      <c r="C5" s="2">
        <v>1002</v>
      </c>
      <c r="D5" s="2">
        <v>106</v>
      </c>
      <c r="E5" s="2">
        <v>2</v>
      </c>
      <c r="F5" s="2">
        <v>212</v>
      </c>
      <c r="G5" s="5" t="str">
        <f>VLOOKUP(C5, products!A:B, 2, FALSE)</f>
        <v>Trousers</v>
      </c>
      <c r="H5" s="7" t="str">
        <f>VLOOKUP(C5, products!A:C, 3, FALSE)</f>
        <v>Wool</v>
      </c>
      <c r="I5" s="12">
        <f>VLOOKUP(B5,orders!A:D, 4, FALSE)</f>
        <v>44438</v>
      </c>
    </row>
    <row r="6" spans="1:9">
      <c r="A6" s="2">
        <v>4</v>
      </c>
      <c r="B6" s="2">
        <v>1</v>
      </c>
      <c r="C6" s="2">
        <v>691</v>
      </c>
      <c r="D6" s="2">
        <v>113</v>
      </c>
      <c r="E6" s="2">
        <v>3</v>
      </c>
      <c r="F6" s="2">
        <v>339</v>
      </c>
      <c r="G6" s="5" t="str">
        <f>VLOOKUP(C6, products!A:B, 2, FALSE)</f>
        <v>Jacket</v>
      </c>
      <c r="H6" s="7" t="str">
        <f>VLOOKUP(C6, products!A:C, 3, FALSE)</f>
        <v>Parka</v>
      </c>
      <c r="I6" s="12">
        <f>VLOOKUP(B6,orders!A:D, 4, FALSE)</f>
        <v>44438</v>
      </c>
    </row>
    <row r="7" spans="1:9">
      <c r="A7" s="2">
        <v>5</v>
      </c>
      <c r="B7" s="2">
        <v>1</v>
      </c>
      <c r="C7" s="2">
        <v>981</v>
      </c>
      <c r="D7" s="2">
        <v>106</v>
      </c>
      <c r="E7" s="2">
        <v>3</v>
      </c>
      <c r="F7" s="2">
        <v>318</v>
      </c>
      <c r="G7" s="5" t="str">
        <f>VLOOKUP(C7, products!A:B, 2, FALSE)</f>
        <v>Trousers</v>
      </c>
      <c r="H7" s="7" t="str">
        <f>VLOOKUP(C7, products!A:C, 3, FALSE)</f>
        <v>Wool</v>
      </c>
      <c r="I7" s="12">
        <f>VLOOKUP(B7,orders!A:D, 4, FALSE)</f>
        <v>44438</v>
      </c>
    </row>
    <row r="8" spans="1:9">
      <c r="A8" s="2">
        <v>6</v>
      </c>
      <c r="B8" s="2">
        <v>2</v>
      </c>
      <c r="C8" s="2">
        <v>915</v>
      </c>
      <c r="D8" s="2">
        <v>96</v>
      </c>
      <c r="E8" s="2">
        <v>1</v>
      </c>
      <c r="F8" s="2">
        <v>96</v>
      </c>
      <c r="G8" s="5" t="str">
        <f>VLOOKUP(C8, products!A:B, 2, FALSE)</f>
        <v>Trousers</v>
      </c>
      <c r="H8" s="7" t="str">
        <f>VLOOKUP(C8, products!A:C, 3, FALSE)</f>
        <v>Drawstring</v>
      </c>
      <c r="I8" s="12">
        <f>VLOOKUP(B8,orders!A:D, 4, FALSE)</f>
        <v>44230</v>
      </c>
    </row>
    <row r="9" spans="1:9">
      <c r="A9" s="2">
        <v>7</v>
      </c>
      <c r="B9" s="2">
        <v>2</v>
      </c>
      <c r="C9" s="2">
        <v>686</v>
      </c>
      <c r="D9" s="2">
        <v>113</v>
      </c>
      <c r="E9" s="2">
        <v>1</v>
      </c>
      <c r="F9" s="2">
        <v>113</v>
      </c>
      <c r="G9" s="5" t="str">
        <f>VLOOKUP(C9, products!A:B, 2, FALSE)</f>
        <v>Jacket</v>
      </c>
      <c r="H9" s="7" t="str">
        <f>VLOOKUP(C9, products!A:C, 3, FALSE)</f>
        <v>Parka</v>
      </c>
      <c r="I9" s="12">
        <f>VLOOKUP(B9,orders!A:D, 4, FALSE)</f>
        <v>44230</v>
      </c>
    </row>
    <row r="10" spans="1:9">
      <c r="A10" s="2">
        <v>8</v>
      </c>
      <c r="B10" s="2">
        <v>2</v>
      </c>
      <c r="C10" s="2">
        <v>1091</v>
      </c>
      <c r="D10" s="2">
        <v>115</v>
      </c>
      <c r="E10" s="2">
        <v>3</v>
      </c>
      <c r="F10" s="2">
        <v>345</v>
      </c>
      <c r="G10" s="5" t="str">
        <f>VLOOKUP(C10, products!A:B, 2, FALSE)</f>
        <v>Trousers</v>
      </c>
      <c r="H10" s="7" t="str">
        <f>VLOOKUP(C10, products!A:C, 3, FALSE)</f>
        <v>Cropped</v>
      </c>
      <c r="I10" s="12">
        <f>VLOOKUP(B10,orders!A:D, 4, FALSE)</f>
        <v>44230</v>
      </c>
    </row>
    <row r="11" spans="1:9">
      <c r="A11" s="2">
        <v>9</v>
      </c>
      <c r="B11" s="2">
        <v>2</v>
      </c>
      <c r="C11" s="2">
        <v>1196</v>
      </c>
      <c r="D11" s="2">
        <v>105</v>
      </c>
      <c r="E11" s="2">
        <v>1</v>
      </c>
      <c r="F11" s="2">
        <v>105</v>
      </c>
      <c r="G11" s="5" t="str">
        <f>VLOOKUP(C11, products!A:B, 2, FALSE)</f>
        <v>Trousers</v>
      </c>
      <c r="H11" s="7" t="str">
        <f>VLOOKUP(C11, products!A:C, 3, FALSE)</f>
        <v>Pleated</v>
      </c>
      <c r="I11" s="12">
        <f>VLOOKUP(B11,orders!A:D, 4, FALSE)</f>
        <v>44230</v>
      </c>
    </row>
    <row r="12" spans="1:9">
      <c r="A12" s="2">
        <v>10</v>
      </c>
      <c r="B12" s="2">
        <v>2</v>
      </c>
      <c r="C12" s="2">
        <v>157</v>
      </c>
      <c r="D12" s="2">
        <v>91</v>
      </c>
      <c r="E12" s="2">
        <v>3</v>
      </c>
      <c r="F12" s="2">
        <v>273</v>
      </c>
      <c r="G12" s="5" t="str">
        <f>VLOOKUP(C12, products!A:B, 2, FALSE)</f>
        <v>Shirt</v>
      </c>
      <c r="H12" s="7" t="str">
        <f>VLOOKUP(C12, products!A:C, 3, FALSE)</f>
        <v>Linen</v>
      </c>
      <c r="I12" s="12">
        <f>VLOOKUP(B12,orders!A:D, 4, FALSE)</f>
        <v>44230</v>
      </c>
    </row>
    <row r="13" spans="1:9">
      <c r="A13" s="2">
        <v>11</v>
      </c>
      <c r="B13" s="2">
        <v>2</v>
      </c>
      <c r="C13" s="2">
        <v>1174</v>
      </c>
      <c r="D13" s="2">
        <v>99</v>
      </c>
      <c r="E13" s="2">
        <v>2</v>
      </c>
      <c r="F13" s="2">
        <v>198</v>
      </c>
      <c r="G13" s="5" t="str">
        <f>VLOOKUP(C13, products!A:B, 2, FALSE)</f>
        <v>Trousers</v>
      </c>
      <c r="H13" s="7" t="str">
        <f>VLOOKUP(C13, products!A:C, 3, FALSE)</f>
        <v>High-Waisted</v>
      </c>
      <c r="I13" s="12">
        <f>VLOOKUP(B13,orders!A:D, 4, FALSE)</f>
        <v>44230</v>
      </c>
    </row>
    <row r="14" spans="1:9">
      <c r="A14" s="2">
        <v>12</v>
      </c>
      <c r="B14" s="2">
        <v>3</v>
      </c>
      <c r="C14" s="2">
        <v>54</v>
      </c>
      <c r="D14" s="2">
        <v>104</v>
      </c>
      <c r="E14" s="2">
        <v>1</v>
      </c>
      <c r="F14" s="2">
        <v>104</v>
      </c>
      <c r="G14" s="5" t="str">
        <f>VLOOKUP(C14, products!A:B, 2, FALSE)</f>
        <v>Shirt</v>
      </c>
      <c r="H14" s="7" t="str">
        <f>VLOOKUP(C14, products!A:C, 3, FALSE)</f>
        <v>Dress</v>
      </c>
      <c r="I14" s="12">
        <f>VLOOKUP(B14,orders!A:D, 4, FALSE)</f>
        <v>44477</v>
      </c>
    </row>
    <row r="15" spans="1:9">
      <c r="A15" s="2">
        <v>13</v>
      </c>
      <c r="B15" s="2">
        <v>3</v>
      </c>
      <c r="C15" s="2">
        <v>6</v>
      </c>
      <c r="D15" s="2">
        <v>96</v>
      </c>
      <c r="E15" s="2">
        <v>2</v>
      </c>
      <c r="F15" s="2">
        <v>192</v>
      </c>
      <c r="G15" s="5" t="str">
        <f>VLOOKUP(C15, products!A:B, 2, FALSE)</f>
        <v>Shirt</v>
      </c>
      <c r="H15" s="7" t="str">
        <f>VLOOKUP(C15, products!A:C, 3, FALSE)</f>
        <v>Oxford Cloth</v>
      </c>
      <c r="I15" s="12">
        <f>VLOOKUP(B15,orders!A:D, 4, FALSE)</f>
        <v>44477</v>
      </c>
    </row>
    <row r="16" spans="1:9">
      <c r="A16" s="2">
        <v>14</v>
      </c>
      <c r="B16" s="2">
        <v>3</v>
      </c>
      <c r="C16" s="2">
        <v>1010</v>
      </c>
      <c r="D16" s="2">
        <v>106</v>
      </c>
      <c r="E16" s="2">
        <v>2</v>
      </c>
      <c r="F16" s="2">
        <v>212</v>
      </c>
      <c r="G16" s="5" t="str">
        <f>VLOOKUP(C16, products!A:B, 2, FALSE)</f>
        <v>Trousers</v>
      </c>
      <c r="H16" s="7" t="str">
        <f>VLOOKUP(C16, products!A:C, 3, FALSE)</f>
        <v>Wool</v>
      </c>
      <c r="I16" s="12">
        <f>VLOOKUP(B16,orders!A:D, 4, FALSE)</f>
        <v>44477</v>
      </c>
    </row>
    <row r="17" spans="1:9">
      <c r="A17" s="2">
        <v>15</v>
      </c>
      <c r="B17" s="2">
        <v>4</v>
      </c>
      <c r="C17" s="2">
        <v>1033</v>
      </c>
      <c r="D17" s="2">
        <v>90</v>
      </c>
      <c r="E17" s="2">
        <v>1</v>
      </c>
      <c r="F17" s="2">
        <v>90</v>
      </c>
      <c r="G17" s="5" t="str">
        <f>VLOOKUP(C17, products!A:B, 2, FALSE)</f>
        <v>Trousers</v>
      </c>
      <c r="H17" s="7" t="str">
        <f>VLOOKUP(C17, products!A:C, 3, FALSE)</f>
        <v>Relaxed Leg</v>
      </c>
      <c r="I17" s="12">
        <f>VLOOKUP(B17,orders!A:D, 4, FALSE)</f>
        <v>44322</v>
      </c>
    </row>
    <row r="18" spans="1:9">
      <c r="A18" s="2">
        <v>16</v>
      </c>
      <c r="B18" s="2">
        <v>4</v>
      </c>
      <c r="C18" s="2">
        <v>1184</v>
      </c>
      <c r="D18" s="2">
        <v>99</v>
      </c>
      <c r="E18" s="2">
        <v>3</v>
      </c>
      <c r="F18" s="2">
        <v>297</v>
      </c>
      <c r="G18" s="5" t="str">
        <f>VLOOKUP(C18, products!A:B, 2, FALSE)</f>
        <v>Trousers</v>
      </c>
      <c r="H18" s="7" t="str">
        <f>VLOOKUP(C18, products!A:C, 3, FALSE)</f>
        <v>High-Waisted</v>
      </c>
      <c r="I18" s="12">
        <f>VLOOKUP(B18,orders!A:D, 4, FALSE)</f>
        <v>44322</v>
      </c>
    </row>
    <row r="19" spans="1:9">
      <c r="A19" s="2">
        <v>17</v>
      </c>
      <c r="B19" s="2">
        <v>4</v>
      </c>
      <c r="C19" s="2">
        <v>769</v>
      </c>
      <c r="D19" s="2">
        <v>109</v>
      </c>
      <c r="E19" s="2">
        <v>1</v>
      </c>
      <c r="F19" s="2">
        <v>109</v>
      </c>
      <c r="G19" s="5" t="str">
        <f>VLOOKUP(C19, products!A:B, 2, FALSE)</f>
        <v>Jacket</v>
      </c>
      <c r="H19" s="7" t="str">
        <f>VLOOKUP(C19, products!A:C, 3, FALSE)</f>
        <v>Peacoat</v>
      </c>
      <c r="I19" s="12">
        <f>VLOOKUP(B19,orders!A:D, 4, FALSE)</f>
        <v>44322</v>
      </c>
    </row>
    <row r="20" spans="1:9">
      <c r="A20" s="2">
        <v>18</v>
      </c>
      <c r="B20" s="2">
        <v>4</v>
      </c>
      <c r="C20" s="2">
        <v>923</v>
      </c>
      <c r="D20" s="2">
        <v>96</v>
      </c>
      <c r="E20" s="2">
        <v>3</v>
      </c>
      <c r="F20" s="2">
        <v>288</v>
      </c>
      <c r="G20" s="5" t="str">
        <f>VLOOKUP(C20, products!A:B, 2, FALSE)</f>
        <v>Trousers</v>
      </c>
      <c r="H20" s="7" t="str">
        <f>VLOOKUP(C20, products!A:C, 3, FALSE)</f>
        <v>Drawstring</v>
      </c>
      <c r="I20" s="12">
        <f>VLOOKUP(B20,orders!A:D, 4, FALSE)</f>
        <v>44322</v>
      </c>
    </row>
    <row r="21" spans="1:9">
      <c r="A21" s="2">
        <v>19</v>
      </c>
      <c r="B21" s="2">
        <v>4</v>
      </c>
      <c r="C21" s="2">
        <v>12</v>
      </c>
      <c r="D21" s="2">
        <v>96</v>
      </c>
      <c r="E21" s="2">
        <v>2</v>
      </c>
      <c r="F21" s="2">
        <v>192</v>
      </c>
      <c r="G21" s="5" t="str">
        <f>VLOOKUP(C21, products!A:B, 2, FALSE)</f>
        <v>Shirt</v>
      </c>
      <c r="H21" s="7" t="str">
        <f>VLOOKUP(C21, products!A:C, 3, FALSE)</f>
        <v>Oxford Cloth</v>
      </c>
      <c r="I21" s="12">
        <f>VLOOKUP(B21,orders!A:D, 4, FALSE)</f>
        <v>44322</v>
      </c>
    </row>
    <row r="22" spans="1:9">
      <c r="A22" s="2">
        <v>20</v>
      </c>
      <c r="B22" s="2">
        <v>5</v>
      </c>
      <c r="C22" s="2">
        <v>148</v>
      </c>
      <c r="D22" s="2">
        <v>91</v>
      </c>
      <c r="E22" s="2">
        <v>2</v>
      </c>
      <c r="F22" s="2">
        <v>182</v>
      </c>
      <c r="G22" s="5" t="str">
        <f>VLOOKUP(C22, products!A:B, 2, FALSE)</f>
        <v>Shirt</v>
      </c>
      <c r="H22" s="7" t="str">
        <f>VLOOKUP(C22, products!A:C, 3, FALSE)</f>
        <v>Linen</v>
      </c>
      <c r="I22" s="12">
        <f>VLOOKUP(B22,orders!A:D, 4, FALSE)</f>
        <v>44278</v>
      </c>
    </row>
    <row r="23" spans="1:9">
      <c r="A23" s="2">
        <v>21</v>
      </c>
      <c r="B23" s="2">
        <v>5</v>
      </c>
      <c r="C23" s="2">
        <v>475</v>
      </c>
      <c r="D23" s="2">
        <v>118</v>
      </c>
      <c r="E23" s="2">
        <v>2</v>
      </c>
      <c r="F23" s="2">
        <v>236</v>
      </c>
      <c r="G23" s="5" t="str">
        <f>VLOOKUP(C23, products!A:B, 2, FALSE)</f>
        <v>Jacket</v>
      </c>
      <c r="H23" s="7" t="str">
        <f>VLOOKUP(C23, products!A:C, 3, FALSE)</f>
        <v>Puffer</v>
      </c>
      <c r="I23" s="12">
        <f>VLOOKUP(B23,orders!A:D, 4, FALSE)</f>
        <v>44278</v>
      </c>
    </row>
    <row r="24" spans="1:9">
      <c r="A24" s="2">
        <v>22</v>
      </c>
      <c r="B24" s="2">
        <v>5</v>
      </c>
      <c r="C24" s="2">
        <v>1</v>
      </c>
      <c r="D24" s="2">
        <v>96</v>
      </c>
      <c r="E24" s="2">
        <v>3</v>
      </c>
      <c r="F24" s="2">
        <v>288</v>
      </c>
      <c r="G24" s="5" t="str">
        <f>VLOOKUP(C24, products!A:B, 2, FALSE)</f>
        <v>Shirt</v>
      </c>
      <c r="H24" s="7" t="str">
        <f>VLOOKUP(C24, products!A:C, 3, FALSE)</f>
        <v>Oxford Cloth</v>
      </c>
      <c r="I24" s="12">
        <f>VLOOKUP(B24,orders!A:D, 4, FALSE)</f>
        <v>44278</v>
      </c>
    </row>
    <row r="25" spans="1:9">
      <c r="A25" s="2">
        <v>23</v>
      </c>
      <c r="B25" s="2">
        <v>5</v>
      </c>
      <c r="C25" s="2">
        <v>830</v>
      </c>
      <c r="D25" s="2">
        <v>117</v>
      </c>
      <c r="E25" s="2">
        <v>3</v>
      </c>
      <c r="F25" s="2">
        <v>351</v>
      </c>
      <c r="G25" s="5" t="str">
        <f>VLOOKUP(C25, products!A:B, 2, FALSE)</f>
        <v>Jacket</v>
      </c>
      <c r="H25" s="7" t="str">
        <f>VLOOKUP(C25, products!A:C, 3, FALSE)</f>
        <v>Shearling</v>
      </c>
      <c r="I25" s="12">
        <f>VLOOKUP(B25,orders!A:D, 4, FALSE)</f>
        <v>44278</v>
      </c>
    </row>
    <row r="26" spans="1:9">
      <c r="A26" s="2">
        <v>24</v>
      </c>
      <c r="B26" s="2">
        <v>5</v>
      </c>
      <c r="C26" s="2">
        <v>1209</v>
      </c>
      <c r="D26" s="2">
        <v>105</v>
      </c>
      <c r="E26" s="2">
        <v>3</v>
      </c>
      <c r="F26" s="2">
        <v>315</v>
      </c>
      <c r="G26" s="5" t="str">
        <f>VLOOKUP(C26, products!A:B, 2, FALSE)</f>
        <v>Trousers</v>
      </c>
      <c r="H26" s="7" t="str">
        <f>VLOOKUP(C26, products!A:C, 3, FALSE)</f>
        <v>Pleated</v>
      </c>
      <c r="I26" s="12">
        <f>VLOOKUP(B26,orders!A:D, 4, FALSE)</f>
        <v>44278</v>
      </c>
    </row>
    <row r="27" spans="1:9">
      <c r="A27" s="2">
        <v>25</v>
      </c>
      <c r="B27" s="2">
        <v>5</v>
      </c>
      <c r="C27" s="2">
        <v>635</v>
      </c>
      <c r="D27" s="2">
        <v>93</v>
      </c>
      <c r="E27" s="2">
        <v>3</v>
      </c>
      <c r="F27" s="2">
        <v>279</v>
      </c>
      <c r="G27" s="5" t="str">
        <f>VLOOKUP(C27, products!A:B, 2, FALSE)</f>
        <v>Jacket</v>
      </c>
      <c r="H27" s="7" t="str">
        <f>VLOOKUP(C27, products!A:C, 3, FALSE)</f>
        <v>Coach</v>
      </c>
      <c r="I27" s="12">
        <f>VLOOKUP(B27,orders!A:D, 4, FALSE)</f>
        <v>44278</v>
      </c>
    </row>
    <row r="28" spans="1:9">
      <c r="A28" s="2">
        <v>26</v>
      </c>
      <c r="B28" s="2">
        <v>5</v>
      </c>
      <c r="C28" s="2">
        <v>639</v>
      </c>
      <c r="D28" s="2">
        <v>93</v>
      </c>
      <c r="E28" s="2">
        <v>3</v>
      </c>
      <c r="F28" s="2">
        <v>279</v>
      </c>
      <c r="G28" s="5" t="str">
        <f>VLOOKUP(C28, products!A:B, 2, FALSE)</f>
        <v>Jacket</v>
      </c>
      <c r="H28" s="7" t="str">
        <f>VLOOKUP(C28, products!A:C, 3, FALSE)</f>
        <v>Coach</v>
      </c>
      <c r="I28" s="12">
        <f>VLOOKUP(B28,orders!A:D, 4, FALSE)</f>
        <v>44278</v>
      </c>
    </row>
    <row r="29" spans="1:9">
      <c r="A29" s="2">
        <v>27</v>
      </c>
      <c r="B29" s="2">
        <v>5</v>
      </c>
      <c r="C29" s="2">
        <v>695</v>
      </c>
      <c r="D29" s="2">
        <v>113</v>
      </c>
      <c r="E29" s="2">
        <v>1</v>
      </c>
      <c r="F29" s="2">
        <v>113</v>
      </c>
      <c r="G29" s="5" t="str">
        <f>VLOOKUP(C29, products!A:B, 2, FALSE)</f>
        <v>Jacket</v>
      </c>
      <c r="H29" s="7" t="str">
        <f>VLOOKUP(C29, products!A:C, 3, FALSE)</f>
        <v>Parka</v>
      </c>
      <c r="I29" s="12">
        <f>VLOOKUP(B29,orders!A:D, 4, FALSE)</f>
        <v>44278</v>
      </c>
    </row>
    <row r="30" spans="1:9">
      <c r="A30" s="2">
        <v>28</v>
      </c>
      <c r="B30" s="2">
        <v>6</v>
      </c>
      <c r="C30" s="2">
        <v>38</v>
      </c>
      <c r="D30" s="2">
        <v>104</v>
      </c>
      <c r="E30" s="2">
        <v>2</v>
      </c>
      <c r="F30" s="2">
        <v>208</v>
      </c>
      <c r="G30" s="5" t="str">
        <f>VLOOKUP(C30, products!A:B, 2, FALSE)</f>
        <v>Shirt</v>
      </c>
      <c r="H30" s="7" t="str">
        <f>VLOOKUP(C30, products!A:C, 3, FALSE)</f>
        <v>Dress</v>
      </c>
      <c r="I30" s="12">
        <f>VLOOKUP(B30,orders!A:D, 4, FALSE)</f>
        <v>44448</v>
      </c>
    </row>
    <row r="31" spans="1:9">
      <c r="A31" s="2">
        <v>29</v>
      </c>
      <c r="B31" s="2">
        <v>6</v>
      </c>
      <c r="C31" s="2">
        <v>473</v>
      </c>
      <c r="D31" s="2">
        <v>118</v>
      </c>
      <c r="E31" s="2">
        <v>2</v>
      </c>
      <c r="F31" s="2">
        <v>236</v>
      </c>
      <c r="G31" s="5" t="str">
        <f>VLOOKUP(C31, products!A:B, 2, FALSE)</f>
        <v>Jacket</v>
      </c>
      <c r="H31" s="7" t="str">
        <f>VLOOKUP(C31, products!A:C, 3, FALSE)</f>
        <v>Puffer</v>
      </c>
      <c r="I31" s="12">
        <f>VLOOKUP(B31,orders!A:D, 4, FALSE)</f>
        <v>44448</v>
      </c>
    </row>
    <row r="32" spans="1:9">
      <c r="A32" s="2">
        <v>30</v>
      </c>
      <c r="B32" s="2">
        <v>6</v>
      </c>
      <c r="C32" s="2">
        <v>242</v>
      </c>
      <c r="D32" s="2">
        <v>106</v>
      </c>
      <c r="E32" s="2">
        <v>1</v>
      </c>
      <c r="F32" s="2">
        <v>106</v>
      </c>
      <c r="G32" s="5" t="str">
        <f>VLOOKUP(C32, products!A:B, 2, FALSE)</f>
        <v>Shirt</v>
      </c>
      <c r="H32" s="7" t="str">
        <f>VLOOKUP(C32, products!A:C, 3, FALSE)</f>
        <v>Chambray</v>
      </c>
      <c r="I32" s="12">
        <f>VLOOKUP(B32,orders!A:D, 4, FALSE)</f>
        <v>44448</v>
      </c>
    </row>
    <row r="33" spans="1:9">
      <c r="A33" s="2">
        <v>31</v>
      </c>
      <c r="B33" s="2">
        <v>6</v>
      </c>
      <c r="C33" s="2">
        <v>804</v>
      </c>
      <c r="D33" s="2">
        <v>91</v>
      </c>
      <c r="E33" s="2">
        <v>2</v>
      </c>
      <c r="F33" s="2">
        <v>182</v>
      </c>
      <c r="G33" s="5" t="str">
        <f>VLOOKUP(C33, products!A:B, 2, FALSE)</f>
        <v>Jacket</v>
      </c>
      <c r="H33" s="7" t="str">
        <f>VLOOKUP(C33, products!A:C, 3, FALSE)</f>
        <v>Pullover</v>
      </c>
      <c r="I33" s="12">
        <f>VLOOKUP(B33,orders!A:D, 4, FALSE)</f>
        <v>44448</v>
      </c>
    </row>
    <row r="34" spans="1:9">
      <c r="A34" s="2">
        <v>32</v>
      </c>
      <c r="B34" s="2">
        <v>7</v>
      </c>
      <c r="C34" s="2">
        <v>850</v>
      </c>
      <c r="D34" s="2">
        <v>113</v>
      </c>
      <c r="E34" s="2">
        <v>2</v>
      </c>
      <c r="F34" s="2">
        <v>226</v>
      </c>
      <c r="G34" s="5" t="str">
        <f>VLOOKUP(C34, products!A:B, 2, FALSE)</f>
        <v>Trousers</v>
      </c>
      <c r="H34" s="7" t="str">
        <f>VLOOKUP(C34, products!A:C, 3, FALSE)</f>
        <v>Chinos</v>
      </c>
      <c r="I34" s="12">
        <f>VLOOKUP(B34,orders!A:D, 4, FALSE)</f>
        <v>44291</v>
      </c>
    </row>
    <row r="35" spans="1:9">
      <c r="A35" s="2">
        <v>33</v>
      </c>
      <c r="B35" s="2">
        <v>7</v>
      </c>
      <c r="C35" s="2">
        <v>1162</v>
      </c>
      <c r="D35" s="2">
        <v>99</v>
      </c>
      <c r="E35" s="2">
        <v>3</v>
      </c>
      <c r="F35" s="2">
        <v>297</v>
      </c>
      <c r="G35" s="5" t="str">
        <f>VLOOKUP(C35, products!A:B, 2, FALSE)</f>
        <v>Trousers</v>
      </c>
      <c r="H35" s="7" t="str">
        <f>VLOOKUP(C35, products!A:C, 3, FALSE)</f>
        <v>High-Waisted</v>
      </c>
      <c r="I35" s="12">
        <f>VLOOKUP(B35,orders!A:D, 4, FALSE)</f>
        <v>44291</v>
      </c>
    </row>
    <row r="36" spans="1:9">
      <c r="A36" s="2">
        <v>34</v>
      </c>
      <c r="B36" s="2">
        <v>8</v>
      </c>
      <c r="C36" s="2">
        <v>765</v>
      </c>
      <c r="D36" s="2">
        <v>109</v>
      </c>
      <c r="E36" s="2">
        <v>1</v>
      </c>
      <c r="F36" s="2">
        <v>109</v>
      </c>
      <c r="G36" s="5" t="str">
        <f>VLOOKUP(C36, products!A:B, 2, FALSE)</f>
        <v>Jacket</v>
      </c>
      <c r="H36" s="7" t="str">
        <f>VLOOKUP(C36, products!A:C, 3, FALSE)</f>
        <v>Peacoat</v>
      </c>
      <c r="I36" s="12">
        <f>VLOOKUP(B36,orders!A:D, 4, FALSE)</f>
        <v>44298</v>
      </c>
    </row>
    <row r="37" spans="1:9">
      <c r="A37" s="2">
        <v>35</v>
      </c>
      <c r="B37" s="2">
        <v>8</v>
      </c>
      <c r="C37" s="2">
        <v>256</v>
      </c>
      <c r="D37" s="2">
        <v>95</v>
      </c>
      <c r="E37" s="2">
        <v>2</v>
      </c>
      <c r="F37" s="2">
        <v>190</v>
      </c>
      <c r="G37" s="5" t="str">
        <f>VLOOKUP(C37, products!A:B, 2, FALSE)</f>
        <v>Shirt</v>
      </c>
      <c r="H37" s="7" t="str">
        <f>VLOOKUP(C37, products!A:C, 3, FALSE)</f>
        <v>Polo</v>
      </c>
      <c r="I37" s="12">
        <f>VLOOKUP(B37,orders!A:D, 4, FALSE)</f>
        <v>44298</v>
      </c>
    </row>
    <row r="38" spans="1:9">
      <c r="A38" s="2">
        <v>36</v>
      </c>
      <c r="B38" s="2">
        <v>9</v>
      </c>
      <c r="C38" s="2">
        <v>203</v>
      </c>
      <c r="D38" s="2">
        <v>98</v>
      </c>
      <c r="E38" s="2">
        <v>1</v>
      </c>
      <c r="F38" s="2">
        <v>98</v>
      </c>
      <c r="G38" s="5" t="str">
        <f>VLOOKUP(C38, products!A:B, 2, FALSE)</f>
        <v>Shirt</v>
      </c>
      <c r="H38" s="7" t="str">
        <f>VLOOKUP(C38, products!A:C, 3, FALSE)</f>
        <v>Camp Collared</v>
      </c>
      <c r="I38" s="12">
        <f>VLOOKUP(B38,orders!A:D, 4, FALSE)</f>
        <v>44317</v>
      </c>
    </row>
    <row r="39" spans="1:9">
      <c r="A39" s="2">
        <v>37</v>
      </c>
      <c r="B39" s="2">
        <v>9</v>
      </c>
      <c r="C39" s="2">
        <v>486</v>
      </c>
      <c r="D39" s="2">
        <v>118</v>
      </c>
      <c r="E39" s="2">
        <v>2</v>
      </c>
      <c r="F39" s="2">
        <v>236</v>
      </c>
      <c r="G39" s="5" t="str">
        <f>VLOOKUP(C39, products!A:B, 2, FALSE)</f>
        <v>Jacket</v>
      </c>
      <c r="H39" s="7" t="str">
        <f>VLOOKUP(C39, products!A:C, 3, FALSE)</f>
        <v>Puffer</v>
      </c>
      <c r="I39" s="12">
        <f>VLOOKUP(B39,orders!A:D, 4, FALSE)</f>
        <v>44317</v>
      </c>
    </row>
    <row r="40" spans="1:9">
      <c r="A40" s="2">
        <v>38</v>
      </c>
      <c r="B40" s="2">
        <v>9</v>
      </c>
      <c r="C40" s="2">
        <v>708</v>
      </c>
      <c r="D40" s="2">
        <v>119</v>
      </c>
      <c r="E40" s="2">
        <v>1</v>
      </c>
      <c r="F40" s="2">
        <v>119</v>
      </c>
      <c r="G40" s="5" t="str">
        <f>VLOOKUP(C40, products!A:B, 2, FALSE)</f>
        <v>Jacket</v>
      </c>
      <c r="H40" s="7" t="str">
        <f>VLOOKUP(C40, products!A:C, 3, FALSE)</f>
        <v>Trench Coat</v>
      </c>
      <c r="I40" s="12">
        <f>VLOOKUP(B40,orders!A:D, 4, FALSE)</f>
        <v>44317</v>
      </c>
    </row>
    <row r="41" spans="1:9">
      <c r="A41" s="2">
        <v>39</v>
      </c>
      <c r="B41" s="2">
        <v>9</v>
      </c>
      <c r="C41" s="2">
        <v>1040</v>
      </c>
      <c r="D41" s="2">
        <v>90</v>
      </c>
      <c r="E41" s="2">
        <v>2</v>
      </c>
      <c r="F41" s="2">
        <v>180</v>
      </c>
      <c r="G41" s="5" t="str">
        <f>VLOOKUP(C41, products!A:B, 2, FALSE)</f>
        <v>Trousers</v>
      </c>
      <c r="H41" s="7" t="str">
        <f>VLOOKUP(C41, products!A:C, 3, FALSE)</f>
        <v>Relaxed Leg</v>
      </c>
      <c r="I41" s="12">
        <f>VLOOKUP(B41,orders!A:D, 4, FALSE)</f>
        <v>44317</v>
      </c>
    </row>
    <row r="42" spans="1:9">
      <c r="A42" s="2">
        <v>40</v>
      </c>
      <c r="B42" s="2">
        <v>9</v>
      </c>
      <c r="C42" s="2">
        <v>917</v>
      </c>
      <c r="D42" s="2">
        <v>96</v>
      </c>
      <c r="E42" s="2">
        <v>3</v>
      </c>
      <c r="F42" s="2">
        <v>288</v>
      </c>
      <c r="G42" s="5" t="str">
        <f>VLOOKUP(C42, products!A:B, 2, FALSE)</f>
        <v>Trousers</v>
      </c>
      <c r="H42" s="7" t="str">
        <f>VLOOKUP(C42, products!A:C, 3, FALSE)</f>
        <v>Drawstring</v>
      </c>
      <c r="I42" s="12">
        <f>VLOOKUP(B42,orders!A:D, 4, FALSE)</f>
        <v>44317</v>
      </c>
    </row>
    <row r="43" spans="1:9">
      <c r="A43" s="2">
        <v>41</v>
      </c>
      <c r="B43" s="2">
        <v>9</v>
      </c>
      <c r="C43" s="2">
        <v>1061</v>
      </c>
      <c r="D43" s="2">
        <v>93</v>
      </c>
      <c r="E43" s="2">
        <v>2</v>
      </c>
      <c r="F43" s="2">
        <v>186</v>
      </c>
      <c r="G43" s="5" t="str">
        <f>VLOOKUP(C43, products!A:B, 2, FALSE)</f>
        <v>Trousers</v>
      </c>
      <c r="H43" s="7" t="str">
        <f>VLOOKUP(C43, products!A:C, 3, FALSE)</f>
        <v>Joggers</v>
      </c>
      <c r="I43" s="12">
        <f>VLOOKUP(B43,orders!A:D, 4, FALSE)</f>
        <v>44317</v>
      </c>
    </row>
    <row r="44" spans="1:9">
      <c r="A44" s="2">
        <v>42</v>
      </c>
      <c r="B44" s="2">
        <v>9</v>
      </c>
      <c r="C44" s="2">
        <v>35</v>
      </c>
      <c r="D44" s="2">
        <v>104</v>
      </c>
      <c r="E44" s="2">
        <v>2</v>
      </c>
      <c r="F44" s="2">
        <v>208</v>
      </c>
      <c r="G44" s="5" t="str">
        <f>VLOOKUP(C44, products!A:B, 2, FALSE)</f>
        <v>Shirt</v>
      </c>
      <c r="H44" s="7" t="str">
        <f>VLOOKUP(C44, products!A:C, 3, FALSE)</f>
        <v>Dress</v>
      </c>
      <c r="I44" s="12">
        <f>VLOOKUP(B44,orders!A:D, 4, FALSE)</f>
        <v>44317</v>
      </c>
    </row>
    <row r="45" spans="1:9">
      <c r="A45" s="2">
        <v>43</v>
      </c>
      <c r="B45" s="2">
        <v>10</v>
      </c>
      <c r="C45" s="2">
        <v>325</v>
      </c>
      <c r="D45" s="2">
        <v>109</v>
      </c>
      <c r="E45" s="2">
        <v>3</v>
      </c>
      <c r="F45" s="2">
        <v>327</v>
      </c>
      <c r="G45" s="5" t="str">
        <f>VLOOKUP(C45, products!A:B, 2, FALSE)</f>
        <v>Shirt</v>
      </c>
      <c r="H45" s="7" t="str">
        <f>VLOOKUP(C45, products!A:C, 3, FALSE)</f>
        <v>Mandarin Collar</v>
      </c>
      <c r="I45" s="13">
        <f>VLOOKUP(B45,orders!A:D, 4, FALSE)</f>
        <v>44484</v>
      </c>
    </row>
    <row r="46" spans="1:9">
      <c r="A46" s="2">
        <v>44</v>
      </c>
      <c r="B46" s="2">
        <v>10</v>
      </c>
      <c r="C46" s="2">
        <v>860</v>
      </c>
      <c r="D46" s="2">
        <v>113</v>
      </c>
      <c r="E46" s="2">
        <v>2</v>
      </c>
      <c r="F46" s="2">
        <v>226</v>
      </c>
      <c r="G46" s="5" t="str">
        <f>VLOOKUP(C46, products!A:B, 2, FALSE)</f>
        <v>Trousers</v>
      </c>
      <c r="H46" s="7" t="str">
        <f>VLOOKUP(C46, products!A:C, 3, FALSE)</f>
        <v>Chinos</v>
      </c>
      <c r="I46" s="13">
        <f>VLOOKUP(B46,orders!A:D, 4, FALSE)</f>
        <v>44484</v>
      </c>
    </row>
    <row r="47" spans="1:9">
      <c r="A47" s="2">
        <v>45</v>
      </c>
      <c r="B47" s="2">
        <v>10</v>
      </c>
      <c r="C47" s="2">
        <v>426</v>
      </c>
      <c r="D47" s="2">
        <v>107</v>
      </c>
      <c r="E47" s="2">
        <v>3</v>
      </c>
      <c r="F47" s="2">
        <v>321</v>
      </c>
      <c r="G47" s="5" t="str">
        <f>VLOOKUP(C47, products!A:B, 2, FALSE)</f>
        <v>Jacket</v>
      </c>
      <c r="H47" s="7" t="str">
        <f>VLOOKUP(C47, products!A:C, 3, FALSE)</f>
        <v>Denim</v>
      </c>
      <c r="I47" s="13">
        <f>VLOOKUP(B47,orders!A:D, 4, FALSE)</f>
        <v>44484</v>
      </c>
    </row>
    <row r="48" spans="1:9">
      <c r="A48" s="2">
        <v>46</v>
      </c>
      <c r="B48" s="2">
        <v>11</v>
      </c>
      <c r="C48" s="2">
        <v>877</v>
      </c>
      <c r="D48" s="2">
        <v>94</v>
      </c>
      <c r="E48" s="2">
        <v>2</v>
      </c>
      <c r="F48" s="2">
        <v>188</v>
      </c>
      <c r="G48" s="5" t="str">
        <f>VLOOKUP(C48, products!A:B, 2, FALSE)</f>
        <v>Trousers</v>
      </c>
      <c r="H48" s="7" t="str">
        <f>VLOOKUP(C48, products!A:C, 3, FALSE)</f>
        <v>Cords</v>
      </c>
      <c r="I48" s="12">
        <f>VLOOKUP(B48,orders!A:D, 4, FALSE)</f>
        <v>44362</v>
      </c>
    </row>
    <row r="49" spans="1:9" ht="15">
      <c r="A49" s="2">
        <v>47</v>
      </c>
      <c r="B49" s="2">
        <v>11</v>
      </c>
      <c r="C49" s="2">
        <v>780</v>
      </c>
      <c r="D49" s="2">
        <v>91</v>
      </c>
      <c r="E49" s="2">
        <v>3</v>
      </c>
      <c r="F49" s="2">
        <v>273</v>
      </c>
      <c r="G49" s="5" t="str">
        <f>VLOOKUP(C49, products!A:B, 2, FALSE)</f>
        <v>Jacket</v>
      </c>
      <c r="H49" s="7" t="str">
        <f>VLOOKUP(C49, products!A:C, 3, FALSE)</f>
        <v>Pullover</v>
      </c>
      <c r="I49" s="12">
        <f>VLOOKUP(B49,orders!A:D, 4, FALSE)</f>
        <v>44362</v>
      </c>
    </row>
    <row r="50" spans="1:9" ht="15">
      <c r="A50" s="2">
        <v>48</v>
      </c>
      <c r="B50" s="2">
        <v>12</v>
      </c>
      <c r="C50" s="2">
        <v>782</v>
      </c>
      <c r="D50" s="2">
        <v>91</v>
      </c>
      <c r="E50" s="2">
        <v>1</v>
      </c>
      <c r="F50" s="2">
        <v>91</v>
      </c>
      <c r="G50" s="5" t="str">
        <f>VLOOKUP(C50, products!A:B, 2, FALSE)</f>
        <v>Jacket</v>
      </c>
      <c r="H50" s="7" t="str">
        <f>VLOOKUP(C50, products!A:C, 3, FALSE)</f>
        <v>Pullover</v>
      </c>
      <c r="I50" s="12">
        <f>VLOOKUP(B50,orders!A:D, 4, FALSE)</f>
        <v>44377</v>
      </c>
    </row>
    <row r="51" spans="1:9" ht="15">
      <c r="A51" s="2">
        <v>49</v>
      </c>
      <c r="B51" s="2">
        <v>12</v>
      </c>
      <c r="C51" s="2">
        <v>632</v>
      </c>
      <c r="D51" s="2">
        <v>93</v>
      </c>
      <c r="E51" s="2">
        <v>2</v>
      </c>
      <c r="F51" s="2">
        <v>186</v>
      </c>
      <c r="G51" s="5" t="str">
        <f>VLOOKUP(C51, products!A:B, 2, FALSE)</f>
        <v>Jacket</v>
      </c>
      <c r="H51" s="7" t="str">
        <f>VLOOKUP(C51, products!A:C, 3, FALSE)</f>
        <v>Coach</v>
      </c>
      <c r="I51" s="12">
        <f>VLOOKUP(B51,orders!A:D, 4, FALSE)</f>
        <v>44377</v>
      </c>
    </row>
    <row r="52" spans="1:9" ht="15">
      <c r="A52" s="2">
        <v>50</v>
      </c>
      <c r="B52" s="2">
        <v>12</v>
      </c>
      <c r="C52" s="2">
        <v>846</v>
      </c>
      <c r="D52" s="2">
        <v>113</v>
      </c>
      <c r="E52" s="2">
        <v>3</v>
      </c>
      <c r="F52" s="2">
        <v>339</v>
      </c>
      <c r="G52" s="5" t="str">
        <f>VLOOKUP(C52, products!A:B, 2, FALSE)</f>
        <v>Trousers</v>
      </c>
      <c r="H52" s="7" t="str">
        <f>VLOOKUP(C52, products!A:C, 3, FALSE)</f>
        <v>Chinos</v>
      </c>
      <c r="I52" s="12">
        <f>VLOOKUP(B52,orders!A:D, 4, FALSE)</f>
        <v>44377</v>
      </c>
    </row>
    <row r="53" spans="1:9" ht="15">
      <c r="A53" s="2">
        <v>51</v>
      </c>
      <c r="B53" s="2">
        <v>12</v>
      </c>
      <c r="C53" s="2">
        <v>180</v>
      </c>
      <c r="D53" s="2">
        <v>98</v>
      </c>
      <c r="E53" s="2">
        <v>1</v>
      </c>
      <c r="F53" s="2">
        <v>98</v>
      </c>
      <c r="G53" s="5" t="str">
        <f>VLOOKUP(C53, products!A:B, 2, FALSE)</f>
        <v>Shirt</v>
      </c>
      <c r="H53" s="7" t="str">
        <f>VLOOKUP(C53, products!A:C, 3, FALSE)</f>
        <v>Camp Collared</v>
      </c>
      <c r="I53" s="12">
        <f>VLOOKUP(B53,orders!A:D, 4, FALSE)</f>
        <v>44377</v>
      </c>
    </row>
    <row r="54" spans="1:9" ht="15">
      <c r="A54" s="2">
        <v>52</v>
      </c>
      <c r="B54" s="2">
        <v>13</v>
      </c>
      <c r="C54" s="2">
        <v>217</v>
      </c>
      <c r="D54" s="2">
        <v>106</v>
      </c>
      <c r="E54" s="2">
        <v>2</v>
      </c>
      <c r="F54" s="2">
        <v>212</v>
      </c>
      <c r="G54" s="5" t="str">
        <f>VLOOKUP(C54, products!A:B, 2, FALSE)</f>
        <v>Shirt</v>
      </c>
      <c r="H54" s="7" t="str">
        <f>VLOOKUP(C54, products!A:C, 3, FALSE)</f>
        <v>Chambray</v>
      </c>
      <c r="I54" s="13">
        <f>VLOOKUP(B54,orders!A:D, 4, FALSE)</f>
        <v>44484</v>
      </c>
    </row>
    <row r="55" spans="1:9" ht="15">
      <c r="A55" s="2">
        <v>53</v>
      </c>
      <c r="B55" s="2">
        <v>13</v>
      </c>
      <c r="C55" s="2">
        <v>95</v>
      </c>
      <c r="D55" s="2">
        <v>118</v>
      </c>
      <c r="E55" s="2">
        <v>3</v>
      </c>
      <c r="F55" s="2">
        <v>354</v>
      </c>
      <c r="G55" s="5" t="str">
        <f>VLOOKUP(C55, products!A:B, 2, FALSE)</f>
        <v>Shirt</v>
      </c>
      <c r="H55" s="7" t="str">
        <f>VLOOKUP(C55, products!A:C, 3, FALSE)</f>
        <v>Flannel</v>
      </c>
      <c r="I55" s="13">
        <f>VLOOKUP(B55,orders!A:D, 4, FALSE)</f>
        <v>44484</v>
      </c>
    </row>
    <row r="56" spans="1:9" ht="15">
      <c r="A56" s="2">
        <v>54</v>
      </c>
      <c r="B56" s="2">
        <v>13</v>
      </c>
      <c r="C56" s="2">
        <v>800</v>
      </c>
      <c r="D56" s="2">
        <v>91</v>
      </c>
      <c r="E56" s="2">
        <v>2</v>
      </c>
      <c r="F56" s="2">
        <v>182</v>
      </c>
      <c r="G56" s="5" t="str">
        <f>VLOOKUP(C56, products!A:B, 2, FALSE)</f>
        <v>Jacket</v>
      </c>
      <c r="H56" s="7" t="str">
        <f>VLOOKUP(C56, products!A:C, 3, FALSE)</f>
        <v>Pullover</v>
      </c>
      <c r="I56" s="13">
        <f>VLOOKUP(B56,orders!A:D, 4, FALSE)</f>
        <v>44484</v>
      </c>
    </row>
    <row r="57" spans="1:9" ht="15">
      <c r="A57" s="2">
        <v>55</v>
      </c>
      <c r="B57" s="2">
        <v>13</v>
      </c>
      <c r="C57" s="2">
        <v>835</v>
      </c>
      <c r="D57" s="2">
        <v>117</v>
      </c>
      <c r="E57" s="2">
        <v>1</v>
      </c>
      <c r="F57" s="2">
        <v>117</v>
      </c>
      <c r="G57" s="5" t="str">
        <f>VLOOKUP(C57, products!A:B, 2, FALSE)</f>
        <v>Jacket</v>
      </c>
      <c r="H57" s="7" t="str">
        <f>VLOOKUP(C57, products!A:C, 3, FALSE)</f>
        <v>Shearling</v>
      </c>
      <c r="I57" s="13">
        <f>VLOOKUP(B57,orders!A:D, 4, FALSE)</f>
        <v>44484</v>
      </c>
    </row>
    <row r="58" spans="1:9" ht="15">
      <c r="A58" s="2">
        <v>56</v>
      </c>
      <c r="B58" s="2">
        <v>13</v>
      </c>
      <c r="C58" s="2">
        <v>1249</v>
      </c>
      <c r="D58" s="2">
        <v>112</v>
      </c>
      <c r="E58" s="2">
        <v>2</v>
      </c>
      <c r="F58" s="2">
        <v>224</v>
      </c>
      <c r="G58" s="5" t="str">
        <f>VLOOKUP(C58, products!A:B, 2, FALSE)</f>
        <v>Trousers</v>
      </c>
      <c r="H58" s="7" t="str">
        <f>VLOOKUP(C58, products!A:C, 3, FALSE)</f>
        <v>Tracksuit Bottoms</v>
      </c>
      <c r="I58" s="13">
        <f>VLOOKUP(B58,orders!A:D, 4, FALSE)</f>
        <v>44484</v>
      </c>
    </row>
    <row r="59" spans="1:9" ht="15">
      <c r="A59" s="2">
        <v>57</v>
      </c>
      <c r="B59" s="2">
        <v>13</v>
      </c>
      <c r="C59" s="2">
        <v>753</v>
      </c>
      <c r="D59" s="2">
        <v>109</v>
      </c>
      <c r="E59" s="2">
        <v>2</v>
      </c>
      <c r="F59" s="2">
        <v>218</v>
      </c>
      <c r="G59" s="5" t="str">
        <f>VLOOKUP(C59, products!A:B, 2, FALSE)</f>
        <v>Jacket</v>
      </c>
      <c r="H59" s="7" t="str">
        <f>VLOOKUP(C59, products!A:C, 3, FALSE)</f>
        <v>Peacoat</v>
      </c>
      <c r="I59" s="13">
        <f>VLOOKUP(B59,orders!A:D, 4, FALSE)</f>
        <v>44484</v>
      </c>
    </row>
    <row r="60" spans="1:9" ht="15">
      <c r="A60" s="2">
        <v>58</v>
      </c>
      <c r="B60" s="2">
        <v>13</v>
      </c>
      <c r="C60" s="2">
        <v>114</v>
      </c>
      <c r="D60" s="2">
        <v>92</v>
      </c>
      <c r="E60" s="2">
        <v>3</v>
      </c>
      <c r="F60" s="2">
        <v>276</v>
      </c>
      <c r="G60" s="5" t="str">
        <f>VLOOKUP(C60, products!A:B, 2, FALSE)</f>
        <v>Shirt</v>
      </c>
      <c r="H60" s="7" t="str">
        <f>VLOOKUP(C60, products!A:C, 3, FALSE)</f>
        <v>Denim</v>
      </c>
      <c r="I60" s="13">
        <f>VLOOKUP(B60,orders!A:D, 4, FALSE)</f>
        <v>44484</v>
      </c>
    </row>
    <row r="61" spans="1:9" ht="15">
      <c r="A61" s="2">
        <v>59</v>
      </c>
      <c r="B61" s="2">
        <v>14</v>
      </c>
      <c r="C61" s="2">
        <v>1202</v>
      </c>
      <c r="D61" s="2">
        <v>105</v>
      </c>
      <c r="E61" s="2">
        <v>2</v>
      </c>
      <c r="F61" s="2">
        <v>210</v>
      </c>
      <c r="G61" s="5" t="str">
        <f>VLOOKUP(C61, products!A:B, 2, FALSE)</f>
        <v>Trousers</v>
      </c>
      <c r="H61" s="7" t="str">
        <f>VLOOKUP(C61, products!A:C, 3, FALSE)</f>
        <v>Pleated</v>
      </c>
      <c r="I61" s="12">
        <f>VLOOKUP(B61,orders!A:D, 4, FALSE)</f>
        <v>44284</v>
      </c>
    </row>
    <row r="62" spans="1:9" ht="15">
      <c r="A62" s="2">
        <v>60</v>
      </c>
      <c r="B62" s="2">
        <v>14</v>
      </c>
      <c r="C62" s="2">
        <v>227</v>
      </c>
      <c r="D62" s="2">
        <v>106</v>
      </c>
      <c r="E62" s="2">
        <v>3</v>
      </c>
      <c r="F62" s="2">
        <v>318</v>
      </c>
      <c r="G62" s="5" t="str">
        <f>VLOOKUP(C62, products!A:B, 2, FALSE)</f>
        <v>Shirt</v>
      </c>
      <c r="H62" s="7" t="str">
        <f>VLOOKUP(C62, products!A:C, 3, FALSE)</f>
        <v>Chambray</v>
      </c>
      <c r="I62" s="12">
        <f>VLOOKUP(B62,orders!A:D, 4, FALSE)</f>
        <v>44284</v>
      </c>
    </row>
    <row r="63" spans="1:9" ht="15">
      <c r="A63" s="2">
        <v>61</v>
      </c>
      <c r="B63" s="2">
        <v>14</v>
      </c>
      <c r="C63" s="2">
        <v>108</v>
      </c>
      <c r="D63" s="2">
        <v>92</v>
      </c>
      <c r="E63" s="2">
        <v>2</v>
      </c>
      <c r="F63" s="2">
        <v>184</v>
      </c>
      <c r="G63" s="5" t="str">
        <f>VLOOKUP(C63, products!A:B, 2, FALSE)</f>
        <v>Shirt</v>
      </c>
      <c r="H63" s="7" t="str">
        <f>VLOOKUP(C63, products!A:C, 3, FALSE)</f>
        <v>Denim</v>
      </c>
      <c r="I63" s="12">
        <f>VLOOKUP(B63,orders!A:D, 4, FALSE)</f>
        <v>44284</v>
      </c>
    </row>
    <row r="64" spans="1:9" ht="15">
      <c r="A64" s="2">
        <v>62</v>
      </c>
      <c r="B64" s="2">
        <v>14</v>
      </c>
      <c r="C64" s="2">
        <v>91</v>
      </c>
      <c r="D64" s="2">
        <v>118</v>
      </c>
      <c r="E64" s="2">
        <v>3</v>
      </c>
      <c r="F64" s="2">
        <v>354</v>
      </c>
      <c r="G64" s="5" t="str">
        <f>VLOOKUP(C64, products!A:B, 2, FALSE)</f>
        <v>Shirt</v>
      </c>
      <c r="H64" s="7" t="str">
        <f>VLOOKUP(C64, products!A:C, 3, FALSE)</f>
        <v>Flannel</v>
      </c>
      <c r="I64" s="12">
        <f>VLOOKUP(B64,orders!A:D, 4, FALSE)</f>
        <v>44284</v>
      </c>
    </row>
    <row r="65" spans="1:9" ht="15">
      <c r="A65" s="2">
        <v>63</v>
      </c>
      <c r="B65" s="2">
        <v>14</v>
      </c>
      <c r="C65" s="2">
        <v>909</v>
      </c>
      <c r="D65" s="2">
        <v>94</v>
      </c>
      <c r="E65" s="2">
        <v>2</v>
      </c>
      <c r="F65" s="2">
        <v>188</v>
      </c>
      <c r="G65" s="5" t="str">
        <f>VLOOKUP(C65, products!A:B, 2, FALSE)</f>
        <v>Trousers</v>
      </c>
      <c r="H65" s="7" t="str">
        <f>VLOOKUP(C65, products!A:C, 3, FALSE)</f>
        <v>Cords</v>
      </c>
      <c r="I65" s="12">
        <f>VLOOKUP(B65,orders!A:D, 4, FALSE)</f>
        <v>44284</v>
      </c>
    </row>
    <row r="66" spans="1:9" ht="15">
      <c r="A66" s="2">
        <v>64</v>
      </c>
      <c r="B66" s="2">
        <v>15</v>
      </c>
      <c r="C66" s="2">
        <v>699</v>
      </c>
      <c r="D66" s="2">
        <v>113</v>
      </c>
      <c r="E66" s="2">
        <v>3</v>
      </c>
      <c r="F66" s="2">
        <v>339</v>
      </c>
      <c r="G66" s="5" t="str">
        <f>VLOOKUP(C66, products!A:B, 2, FALSE)</f>
        <v>Jacket</v>
      </c>
      <c r="H66" s="7" t="str">
        <f>VLOOKUP(C66, products!A:C, 3, FALSE)</f>
        <v>Parka</v>
      </c>
      <c r="I66" s="12">
        <f>VLOOKUP(B66,orders!A:D, 4, FALSE)</f>
        <v>44461</v>
      </c>
    </row>
    <row r="67" spans="1:9" ht="15">
      <c r="A67" s="2">
        <v>65</v>
      </c>
      <c r="B67" s="2">
        <v>15</v>
      </c>
      <c r="C67" s="2">
        <v>1195</v>
      </c>
      <c r="D67" s="2">
        <v>105</v>
      </c>
      <c r="E67" s="2">
        <v>3</v>
      </c>
      <c r="F67" s="2">
        <v>315</v>
      </c>
      <c r="G67" s="5" t="str">
        <f>VLOOKUP(C67, products!A:B, 2, FALSE)</f>
        <v>Trousers</v>
      </c>
      <c r="H67" s="7" t="str">
        <f>VLOOKUP(C67, products!A:C, 3, FALSE)</f>
        <v>Pleated</v>
      </c>
      <c r="I67" s="12">
        <f>VLOOKUP(B67,orders!A:D, 4, FALSE)</f>
        <v>44461</v>
      </c>
    </row>
    <row r="68" spans="1:9" ht="15">
      <c r="A68" s="2">
        <v>66</v>
      </c>
      <c r="B68" s="2">
        <v>15</v>
      </c>
      <c r="C68" s="2">
        <v>291</v>
      </c>
      <c r="D68" s="2">
        <v>105</v>
      </c>
      <c r="E68" s="2">
        <v>2</v>
      </c>
      <c r="F68" s="2">
        <v>210</v>
      </c>
      <c r="G68" s="5" t="str">
        <f>VLOOKUP(C68, products!A:B, 2, FALSE)</f>
        <v>Shirt</v>
      </c>
      <c r="H68" s="7" t="str">
        <f>VLOOKUP(C68, products!A:C, 3, FALSE)</f>
        <v>Cuban Collar</v>
      </c>
      <c r="I68" s="12">
        <f>VLOOKUP(B68,orders!A:D, 4, FALSE)</f>
        <v>44461</v>
      </c>
    </row>
    <row r="69" spans="1:9" ht="15">
      <c r="A69" s="2">
        <v>67</v>
      </c>
      <c r="B69" s="2">
        <v>15</v>
      </c>
      <c r="C69" s="2">
        <v>972</v>
      </c>
      <c r="D69" s="2">
        <v>97</v>
      </c>
      <c r="E69" s="2">
        <v>3</v>
      </c>
      <c r="F69" s="2">
        <v>291</v>
      </c>
      <c r="G69" s="5" t="str">
        <f>VLOOKUP(C69, products!A:B, 2, FALSE)</f>
        <v>Trousers</v>
      </c>
      <c r="H69" s="7" t="str">
        <f>VLOOKUP(C69, products!A:C, 3, FALSE)</f>
        <v>Slim-Fit</v>
      </c>
      <c r="I69" s="12">
        <f>VLOOKUP(B69,orders!A:D, 4, FALSE)</f>
        <v>44461</v>
      </c>
    </row>
    <row r="70" spans="1:9" ht="15">
      <c r="A70" s="2">
        <v>68</v>
      </c>
      <c r="B70" s="2">
        <v>15</v>
      </c>
      <c r="C70" s="2">
        <v>1212</v>
      </c>
      <c r="D70" s="2">
        <v>105</v>
      </c>
      <c r="E70" s="2">
        <v>2</v>
      </c>
      <c r="F70" s="2">
        <v>210</v>
      </c>
      <c r="G70" s="5" t="str">
        <f>VLOOKUP(C70, products!A:B, 2, FALSE)</f>
        <v>Trousers</v>
      </c>
      <c r="H70" s="7" t="str">
        <f>VLOOKUP(C70, products!A:C, 3, FALSE)</f>
        <v>Pleated</v>
      </c>
      <c r="I70" s="12">
        <f>VLOOKUP(B70,orders!A:D, 4, FALSE)</f>
        <v>44461</v>
      </c>
    </row>
    <row r="71" spans="1:9" ht="15">
      <c r="A71" s="2">
        <v>69</v>
      </c>
      <c r="B71" s="2">
        <v>16</v>
      </c>
      <c r="C71" s="2">
        <v>7</v>
      </c>
      <c r="D71" s="2">
        <v>96</v>
      </c>
      <c r="E71" s="2">
        <v>3</v>
      </c>
      <c r="F71" s="2">
        <v>288</v>
      </c>
      <c r="G71" s="5" t="str">
        <f>VLOOKUP(C71, products!A:B, 2, FALSE)</f>
        <v>Shirt</v>
      </c>
      <c r="H71" s="7" t="str">
        <f>VLOOKUP(C71, products!A:C, 3, FALSE)</f>
        <v>Oxford Cloth</v>
      </c>
      <c r="I71" s="12">
        <f>VLOOKUP(B71,orders!A:D, 4, FALSE)</f>
        <v>44384</v>
      </c>
    </row>
    <row r="72" spans="1:9" ht="15">
      <c r="A72" s="2">
        <v>70</v>
      </c>
      <c r="B72" s="2">
        <v>16</v>
      </c>
      <c r="C72" s="2">
        <v>381</v>
      </c>
      <c r="D72" s="2">
        <v>94</v>
      </c>
      <c r="E72" s="2">
        <v>3</v>
      </c>
      <c r="F72" s="2">
        <v>282</v>
      </c>
      <c r="G72" s="5" t="str">
        <f>VLOOKUP(C72, products!A:B, 2, FALSE)</f>
        <v>Shirt</v>
      </c>
      <c r="H72" s="7" t="str">
        <f>VLOOKUP(C72, products!A:C, 3, FALSE)</f>
        <v>Henley</v>
      </c>
      <c r="I72" s="12">
        <f>VLOOKUP(B72,orders!A:D, 4, FALSE)</f>
        <v>44384</v>
      </c>
    </row>
    <row r="73" spans="1:9" ht="15">
      <c r="A73" s="2">
        <v>71</v>
      </c>
      <c r="B73" s="2">
        <v>16</v>
      </c>
      <c r="C73" s="2">
        <v>17</v>
      </c>
      <c r="D73" s="2">
        <v>96</v>
      </c>
      <c r="E73" s="2">
        <v>2</v>
      </c>
      <c r="F73" s="2">
        <v>192</v>
      </c>
      <c r="G73" s="5" t="str">
        <f>VLOOKUP(C73, products!A:B, 2, FALSE)</f>
        <v>Shirt</v>
      </c>
      <c r="H73" s="7" t="str">
        <f>VLOOKUP(C73, products!A:C, 3, FALSE)</f>
        <v>Oxford Cloth</v>
      </c>
      <c r="I73" s="12">
        <f>VLOOKUP(B73,orders!A:D, 4, FALSE)</f>
        <v>44384</v>
      </c>
    </row>
    <row r="74" spans="1:9" ht="15">
      <c r="A74" s="2">
        <v>72</v>
      </c>
      <c r="B74" s="2">
        <v>16</v>
      </c>
      <c r="C74" s="2">
        <v>297</v>
      </c>
      <c r="D74" s="2">
        <v>105</v>
      </c>
      <c r="E74" s="2">
        <v>2</v>
      </c>
      <c r="F74" s="2">
        <v>210</v>
      </c>
      <c r="G74" s="5" t="str">
        <f>VLOOKUP(C74, products!A:B, 2, FALSE)</f>
        <v>Shirt</v>
      </c>
      <c r="H74" s="7" t="str">
        <f>VLOOKUP(C74, products!A:C, 3, FALSE)</f>
        <v>Cuban Collar</v>
      </c>
      <c r="I74" s="12">
        <f>VLOOKUP(B74,orders!A:D, 4, FALSE)</f>
        <v>44384</v>
      </c>
    </row>
    <row r="75" spans="1:9" ht="15">
      <c r="A75" s="2">
        <v>73</v>
      </c>
      <c r="B75" s="2">
        <v>16</v>
      </c>
      <c r="C75" s="2">
        <v>28</v>
      </c>
      <c r="D75" s="2">
        <v>96</v>
      </c>
      <c r="E75" s="2">
        <v>1</v>
      </c>
      <c r="F75" s="2">
        <v>96</v>
      </c>
      <c r="G75" s="5" t="str">
        <f>VLOOKUP(C75, products!A:B, 2, FALSE)</f>
        <v>Shirt</v>
      </c>
      <c r="H75" s="7" t="str">
        <f>VLOOKUP(C75, products!A:C, 3, FALSE)</f>
        <v>Oxford Cloth</v>
      </c>
      <c r="I75" s="12">
        <f>VLOOKUP(B75,orders!A:D, 4, FALSE)</f>
        <v>44384</v>
      </c>
    </row>
    <row r="76" spans="1:9" ht="15">
      <c r="A76" s="2">
        <v>74</v>
      </c>
      <c r="B76" s="2">
        <v>16</v>
      </c>
      <c r="C76" s="2">
        <v>934</v>
      </c>
      <c r="D76" s="2">
        <v>96</v>
      </c>
      <c r="E76" s="2">
        <v>1</v>
      </c>
      <c r="F76" s="2">
        <v>96</v>
      </c>
      <c r="G76" s="5" t="str">
        <f>VLOOKUP(C76, products!A:B, 2, FALSE)</f>
        <v>Trousers</v>
      </c>
      <c r="H76" s="7" t="str">
        <f>VLOOKUP(C76, products!A:C, 3, FALSE)</f>
        <v>Drawstring</v>
      </c>
      <c r="I76" s="12">
        <f>VLOOKUP(B76,orders!A:D, 4, FALSE)</f>
        <v>44384</v>
      </c>
    </row>
    <row r="77" spans="1:9" ht="15">
      <c r="A77" s="2">
        <v>75</v>
      </c>
      <c r="B77" s="2">
        <v>16</v>
      </c>
      <c r="C77" s="2">
        <v>324</v>
      </c>
      <c r="D77" s="2">
        <v>109</v>
      </c>
      <c r="E77" s="2">
        <v>3</v>
      </c>
      <c r="F77" s="2">
        <v>327</v>
      </c>
      <c r="G77" s="5" t="str">
        <f>VLOOKUP(C77, products!A:B, 2, FALSE)</f>
        <v>Shirt</v>
      </c>
      <c r="H77" s="7" t="str">
        <f>VLOOKUP(C77, products!A:C, 3, FALSE)</f>
        <v>Mandarin Collar</v>
      </c>
      <c r="I77" s="12">
        <f>VLOOKUP(B77,orders!A:D, 4, FALSE)</f>
        <v>44384</v>
      </c>
    </row>
    <row r="78" spans="1:9" ht="15">
      <c r="A78" s="2">
        <v>76</v>
      </c>
      <c r="B78" s="2">
        <v>16</v>
      </c>
      <c r="C78" s="2">
        <v>578</v>
      </c>
      <c r="D78" s="2">
        <v>100</v>
      </c>
      <c r="E78" s="2">
        <v>2</v>
      </c>
      <c r="F78" s="2">
        <v>200</v>
      </c>
      <c r="G78" s="5" t="str">
        <f>VLOOKUP(C78, products!A:B, 2, FALSE)</f>
        <v>Jacket</v>
      </c>
      <c r="H78" s="7" t="str">
        <f>VLOOKUP(C78, products!A:C, 3, FALSE)</f>
        <v>Bomber</v>
      </c>
      <c r="I78" s="12">
        <f>VLOOKUP(B78,orders!A:D, 4, FALSE)</f>
        <v>44384</v>
      </c>
    </row>
    <row r="79" spans="1:9" ht="15">
      <c r="A79" s="2">
        <v>77</v>
      </c>
      <c r="B79" s="2">
        <v>16</v>
      </c>
      <c r="C79" s="2">
        <v>273</v>
      </c>
      <c r="D79" s="2">
        <v>95</v>
      </c>
      <c r="E79" s="2">
        <v>1</v>
      </c>
      <c r="F79" s="2">
        <v>95</v>
      </c>
      <c r="G79" s="5" t="str">
        <f>VLOOKUP(C79, products!A:B, 2, FALSE)</f>
        <v>Shirt</v>
      </c>
      <c r="H79" s="7" t="str">
        <f>VLOOKUP(C79, products!A:C, 3, FALSE)</f>
        <v>Polo</v>
      </c>
      <c r="I79" s="12">
        <f>VLOOKUP(B79,orders!A:D, 4, FALSE)</f>
        <v>44384</v>
      </c>
    </row>
    <row r="80" spans="1:9" ht="15">
      <c r="A80" s="2">
        <v>78</v>
      </c>
      <c r="B80" s="2">
        <v>17</v>
      </c>
      <c r="C80" s="2">
        <v>132</v>
      </c>
      <c r="D80" s="2">
        <v>92</v>
      </c>
      <c r="E80" s="2">
        <v>2</v>
      </c>
      <c r="F80" s="2">
        <v>184</v>
      </c>
      <c r="G80" s="5" t="str">
        <f>VLOOKUP(C80, products!A:B, 2, FALSE)</f>
        <v>Shirt</v>
      </c>
      <c r="H80" s="7" t="str">
        <f>VLOOKUP(C80, products!A:C, 3, FALSE)</f>
        <v>Denim</v>
      </c>
      <c r="I80" s="12">
        <f>VLOOKUP(B80,orders!A:D, 4, FALSE)</f>
        <v>44236</v>
      </c>
    </row>
    <row r="81" spans="1:9" ht="15">
      <c r="A81" s="2">
        <v>79</v>
      </c>
      <c r="B81" s="2">
        <v>17</v>
      </c>
      <c r="C81" s="2">
        <v>791</v>
      </c>
      <c r="D81" s="2">
        <v>91</v>
      </c>
      <c r="E81" s="2">
        <v>2</v>
      </c>
      <c r="F81" s="2">
        <v>182</v>
      </c>
      <c r="G81" s="5" t="str">
        <f>VLOOKUP(C81, products!A:B, 2, FALSE)</f>
        <v>Jacket</v>
      </c>
      <c r="H81" s="7" t="str">
        <f>VLOOKUP(C81, products!A:C, 3, FALSE)</f>
        <v>Pullover</v>
      </c>
      <c r="I81" s="12">
        <f>VLOOKUP(B81,orders!A:D, 4, FALSE)</f>
        <v>44236</v>
      </c>
    </row>
    <row r="82" spans="1:9" ht="15">
      <c r="A82" s="2">
        <v>80</v>
      </c>
      <c r="B82" s="2">
        <v>17</v>
      </c>
      <c r="C82" s="2">
        <v>463</v>
      </c>
      <c r="D82" s="2">
        <v>118</v>
      </c>
      <c r="E82" s="2">
        <v>1</v>
      </c>
      <c r="F82" s="2">
        <v>118</v>
      </c>
      <c r="G82" s="5" t="str">
        <f>VLOOKUP(C82, products!A:B, 2, FALSE)</f>
        <v>Jacket</v>
      </c>
      <c r="H82" s="7" t="str">
        <f>VLOOKUP(C82, products!A:C, 3, FALSE)</f>
        <v>Puffer</v>
      </c>
      <c r="I82" s="12">
        <f>VLOOKUP(B82,orders!A:D, 4, FALSE)</f>
        <v>44236</v>
      </c>
    </row>
    <row r="83" spans="1:9" ht="15">
      <c r="A83" s="2">
        <v>81</v>
      </c>
      <c r="B83" s="2">
        <v>17</v>
      </c>
      <c r="C83" s="2">
        <v>1066</v>
      </c>
      <c r="D83" s="2">
        <v>93</v>
      </c>
      <c r="E83" s="2">
        <v>2</v>
      </c>
      <c r="F83" s="2">
        <v>186</v>
      </c>
      <c r="G83" s="5" t="str">
        <f>VLOOKUP(C83, products!A:B, 2, FALSE)</f>
        <v>Trousers</v>
      </c>
      <c r="H83" s="7" t="str">
        <f>VLOOKUP(C83, products!A:C, 3, FALSE)</f>
        <v>Joggers</v>
      </c>
      <c r="I83" s="12">
        <f>VLOOKUP(B83,orders!A:D, 4, FALSE)</f>
        <v>44236</v>
      </c>
    </row>
    <row r="84" spans="1:9" ht="15">
      <c r="A84" s="2">
        <v>82</v>
      </c>
      <c r="B84" s="2">
        <v>18</v>
      </c>
      <c r="C84" s="2">
        <v>35</v>
      </c>
      <c r="D84" s="2">
        <v>104</v>
      </c>
      <c r="E84" s="2">
        <v>1</v>
      </c>
      <c r="F84" s="2">
        <v>104</v>
      </c>
      <c r="G84" s="5" t="str">
        <f>VLOOKUP(C84, products!A:B, 2, FALSE)</f>
        <v>Shirt</v>
      </c>
      <c r="H84" s="7" t="str">
        <f>VLOOKUP(C84, products!A:C, 3, FALSE)</f>
        <v>Dress</v>
      </c>
      <c r="I84" s="12">
        <f>VLOOKUP(B84,orders!A:D, 4, FALSE)</f>
        <v>44197</v>
      </c>
    </row>
    <row r="85" spans="1:9" ht="15">
      <c r="A85" s="2">
        <v>83</v>
      </c>
      <c r="B85" s="2">
        <v>18</v>
      </c>
      <c r="C85" s="2">
        <v>970</v>
      </c>
      <c r="D85" s="2">
        <v>97</v>
      </c>
      <c r="E85" s="2">
        <v>3</v>
      </c>
      <c r="F85" s="2">
        <v>291</v>
      </c>
      <c r="G85" s="5" t="str">
        <f>VLOOKUP(C85, products!A:B, 2, FALSE)</f>
        <v>Trousers</v>
      </c>
      <c r="H85" s="7" t="str">
        <f>VLOOKUP(C85, products!A:C, 3, FALSE)</f>
        <v>Slim-Fit</v>
      </c>
      <c r="I85" s="12">
        <f>VLOOKUP(B85,orders!A:D, 4, FALSE)</f>
        <v>44197</v>
      </c>
    </row>
    <row r="86" spans="1:9" ht="15">
      <c r="A86" s="2">
        <v>84</v>
      </c>
      <c r="B86" s="2">
        <v>18</v>
      </c>
      <c r="C86" s="2">
        <v>285</v>
      </c>
      <c r="D86" s="2">
        <v>105</v>
      </c>
      <c r="E86" s="2">
        <v>1</v>
      </c>
      <c r="F86" s="2">
        <v>105</v>
      </c>
      <c r="G86" s="5" t="str">
        <f>VLOOKUP(C86, products!A:B, 2, FALSE)</f>
        <v>Shirt</v>
      </c>
      <c r="H86" s="7" t="str">
        <f>VLOOKUP(C86, products!A:C, 3, FALSE)</f>
        <v>Cuban Collar</v>
      </c>
      <c r="I86" s="12">
        <f>VLOOKUP(B86,orders!A:D, 4, FALSE)</f>
        <v>44197</v>
      </c>
    </row>
    <row r="87" spans="1:9" ht="15">
      <c r="A87" s="2">
        <v>85</v>
      </c>
      <c r="B87" s="2">
        <v>18</v>
      </c>
      <c r="C87" s="2">
        <v>1110</v>
      </c>
      <c r="D87" s="2">
        <v>115</v>
      </c>
      <c r="E87" s="2">
        <v>3</v>
      </c>
      <c r="F87" s="2">
        <v>345</v>
      </c>
      <c r="G87" s="5" t="str">
        <f>VLOOKUP(C87, products!A:B, 2, FALSE)</f>
        <v>Trousers</v>
      </c>
      <c r="H87" s="7" t="str">
        <f>VLOOKUP(C87, products!A:C, 3, FALSE)</f>
        <v>Cropped</v>
      </c>
      <c r="I87" s="12">
        <f>VLOOKUP(B87,orders!A:D, 4, FALSE)</f>
        <v>44197</v>
      </c>
    </row>
    <row r="88" spans="1:9" ht="15">
      <c r="A88" s="2">
        <v>86</v>
      </c>
      <c r="B88" s="2">
        <v>18</v>
      </c>
      <c r="C88" s="2">
        <v>452</v>
      </c>
      <c r="D88" s="2">
        <v>107</v>
      </c>
      <c r="E88" s="2">
        <v>1</v>
      </c>
      <c r="F88" s="2">
        <v>107</v>
      </c>
      <c r="G88" s="5" t="str">
        <f>VLOOKUP(C88, products!A:B, 2, FALSE)</f>
        <v>Jacket</v>
      </c>
      <c r="H88" s="7" t="str">
        <f>VLOOKUP(C88, products!A:C, 3, FALSE)</f>
        <v>Denim</v>
      </c>
      <c r="I88" s="12">
        <f>VLOOKUP(B88,orders!A:D, 4, FALSE)</f>
        <v>44197</v>
      </c>
    </row>
    <row r="89" spans="1:9" ht="15">
      <c r="A89" s="2">
        <v>87</v>
      </c>
      <c r="B89" s="2">
        <v>19</v>
      </c>
      <c r="C89" s="2">
        <v>71</v>
      </c>
      <c r="D89" s="2">
        <v>118</v>
      </c>
      <c r="E89" s="2">
        <v>1</v>
      </c>
      <c r="F89" s="2">
        <v>118</v>
      </c>
      <c r="G89" s="5" t="str">
        <f>VLOOKUP(C89, products!A:B, 2, FALSE)</f>
        <v>Shirt</v>
      </c>
      <c r="H89" s="7" t="str">
        <f>VLOOKUP(C89, products!A:C, 3, FALSE)</f>
        <v>Flannel</v>
      </c>
      <c r="I89" s="12">
        <f>VLOOKUP(B89,orders!A:D, 4, FALSE)</f>
        <v>44438</v>
      </c>
    </row>
    <row r="90" spans="1:9" ht="15">
      <c r="A90" s="2">
        <v>88</v>
      </c>
      <c r="B90" s="2">
        <v>19</v>
      </c>
      <c r="C90" s="2">
        <v>347</v>
      </c>
      <c r="D90" s="2">
        <v>109</v>
      </c>
      <c r="E90" s="2">
        <v>2</v>
      </c>
      <c r="F90" s="2">
        <v>218</v>
      </c>
      <c r="G90" s="5" t="str">
        <f>VLOOKUP(C90, products!A:B, 2, FALSE)</f>
        <v>Shirt</v>
      </c>
      <c r="H90" s="7" t="str">
        <f>VLOOKUP(C90, products!A:C, 3, FALSE)</f>
        <v>Mandarin Collar</v>
      </c>
      <c r="I90" s="12">
        <f>VLOOKUP(B90,orders!A:D, 4, FALSE)</f>
        <v>44438</v>
      </c>
    </row>
    <row r="91" spans="1:9" ht="15">
      <c r="A91" s="2">
        <v>89</v>
      </c>
      <c r="B91" s="2">
        <v>19</v>
      </c>
      <c r="C91" s="2">
        <v>316</v>
      </c>
      <c r="D91" s="2">
        <v>109</v>
      </c>
      <c r="E91" s="2">
        <v>2</v>
      </c>
      <c r="F91" s="2">
        <v>218</v>
      </c>
      <c r="G91" s="5" t="str">
        <f>VLOOKUP(C91, products!A:B, 2, FALSE)</f>
        <v>Shirt</v>
      </c>
      <c r="H91" s="7" t="str">
        <f>VLOOKUP(C91, products!A:C, 3, FALSE)</f>
        <v>Mandarin Collar</v>
      </c>
      <c r="I91" s="12">
        <f>VLOOKUP(B91,orders!A:D, 4, FALSE)</f>
        <v>44438</v>
      </c>
    </row>
    <row r="92" spans="1:9" ht="15">
      <c r="A92" s="2">
        <v>90</v>
      </c>
      <c r="B92" s="2">
        <v>19</v>
      </c>
      <c r="C92" s="2">
        <v>809</v>
      </c>
      <c r="D92" s="2">
        <v>117</v>
      </c>
      <c r="E92" s="2">
        <v>3</v>
      </c>
      <c r="F92" s="2">
        <v>351</v>
      </c>
      <c r="G92" s="5" t="str">
        <f>VLOOKUP(C92, products!A:B, 2, FALSE)</f>
        <v>Jacket</v>
      </c>
      <c r="H92" s="7" t="str">
        <f>VLOOKUP(C92, products!A:C, 3, FALSE)</f>
        <v>Shearling</v>
      </c>
      <c r="I92" s="12">
        <f>VLOOKUP(B92,orders!A:D, 4, FALSE)</f>
        <v>44438</v>
      </c>
    </row>
    <row r="93" spans="1:9" ht="15">
      <c r="A93" s="2">
        <v>91</v>
      </c>
      <c r="B93" s="2">
        <v>19</v>
      </c>
      <c r="C93" s="2">
        <v>682</v>
      </c>
      <c r="D93" s="2">
        <v>113</v>
      </c>
      <c r="E93" s="2">
        <v>3</v>
      </c>
      <c r="F93" s="2">
        <v>339</v>
      </c>
      <c r="G93" s="5" t="str">
        <f>VLOOKUP(C93, products!A:B, 2, FALSE)</f>
        <v>Jacket</v>
      </c>
      <c r="H93" s="7" t="str">
        <f>VLOOKUP(C93, products!A:C, 3, FALSE)</f>
        <v>Parka</v>
      </c>
      <c r="I93" s="12">
        <f>VLOOKUP(B93,orders!A:D, 4, FALSE)</f>
        <v>44438</v>
      </c>
    </row>
    <row r="94" spans="1:9" ht="15">
      <c r="A94" s="2">
        <v>92</v>
      </c>
      <c r="B94" s="2">
        <v>20</v>
      </c>
      <c r="C94" s="2">
        <v>596</v>
      </c>
      <c r="D94" s="2">
        <v>112</v>
      </c>
      <c r="E94" s="2">
        <v>2</v>
      </c>
      <c r="F94" s="2">
        <v>224</v>
      </c>
      <c r="G94" s="5" t="str">
        <f>VLOOKUP(C94, products!A:B, 2, FALSE)</f>
        <v>Jacket</v>
      </c>
      <c r="H94" s="7" t="str">
        <f>VLOOKUP(C94, products!A:C, 3, FALSE)</f>
        <v>Cardigan</v>
      </c>
      <c r="I94" s="12">
        <f>VLOOKUP(B94,orders!A:D, 4, FALSE)</f>
        <v>44209</v>
      </c>
    </row>
    <row r="95" spans="1:9" ht="15">
      <c r="A95" s="2">
        <v>93</v>
      </c>
      <c r="B95" s="2">
        <v>20</v>
      </c>
      <c r="C95" s="2">
        <v>85</v>
      </c>
      <c r="D95" s="2">
        <v>118</v>
      </c>
      <c r="E95" s="2">
        <v>3</v>
      </c>
      <c r="F95" s="2">
        <v>354</v>
      </c>
      <c r="G95" s="5" t="str">
        <f>VLOOKUP(C95, products!A:B, 2, FALSE)</f>
        <v>Shirt</v>
      </c>
      <c r="H95" s="7" t="str">
        <f>VLOOKUP(C95, products!A:C, 3, FALSE)</f>
        <v>Flannel</v>
      </c>
      <c r="I95" s="12">
        <f>VLOOKUP(B95,orders!A:D, 4, FALSE)</f>
        <v>44209</v>
      </c>
    </row>
    <row r="96" spans="1:9" ht="15">
      <c r="A96" s="2">
        <v>94</v>
      </c>
      <c r="B96" s="2">
        <v>20</v>
      </c>
      <c r="C96" s="2">
        <v>571</v>
      </c>
      <c r="D96" s="2">
        <v>100</v>
      </c>
      <c r="E96" s="2">
        <v>1</v>
      </c>
      <c r="F96" s="2">
        <v>100</v>
      </c>
      <c r="G96" s="5" t="str">
        <f>VLOOKUP(C96, products!A:B, 2, FALSE)</f>
        <v>Jacket</v>
      </c>
      <c r="H96" s="7" t="str">
        <f>VLOOKUP(C96, products!A:C, 3, FALSE)</f>
        <v>Bomber</v>
      </c>
      <c r="I96" s="12">
        <f>VLOOKUP(B96,orders!A:D, 4, FALSE)</f>
        <v>44209</v>
      </c>
    </row>
    <row r="97" spans="1:9" ht="15">
      <c r="A97" s="2">
        <v>95</v>
      </c>
      <c r="B97" s="2">
        <v>20</v>
      </c>
      <c r="C97" s="2">
        <v>1114</v>
      </c>
      <c r="D97" s="2">
        <v>115</v>
      </c>
      <c r="E97" s="2">
        <v>3</v>
      </c>
      <c r="F97" s="2">
        <v>345</v>
      </c>
      <c r="G97" s="5" t="str">
        <f>VLOOKUP(C97, products!A:B, 2, FALSE)</f>
        <v>Trousers</v>
      </c>
      <c r="H97" s="7" t="str">
        <f>VLOOKUP(C97, products!A:C, 3, FALSE)</f>
        <v>Cropped</v>
      </c>
      <c r="I97" s="12">
        <f>VLOOKUP(B97,orders!A:D, 4, FALSE)</f>
        <v>44209</v>
      </c>
    </row>
    <row r="98" spans="1:9" ht="15">
      <c r="A98" s="2">
        <v>96</v>
      </c>
      <c r="B98" s="2">
        <v>20</v>
      </c>
      <c r="C98" s="2">
        <v>514</v>
      </c>
      <c r="D98" s="2">
        <v>102</v>
      </c>
      <c r="E98" s="2">
        <v>3</v>
      </c>
      <c r="F98" s="2">
        <v>306</v>
      </c>
      <c r="G98" s="5" t="str">
        <f>VLOOKUP(C98, products!A:B, 2, FALSE)</f>
        <v>Jacket</v>
      </c>
      <c r="H98" s="7" t="str">
        <f>VLOOKUP(C98, products!A:C, 3, FALSE)</f>
        <v>Windbreaker</v>
      </c>
      <c r="I98" s="12">
        <f>VLOOKUP(B98,orders!A:D, 4, FALSE)</f>
        <v>44209</v>
      </c>
    </row>
    <row r="99" spans="1:9" ht="15">
      <c r="A99" s="2">
        <v>97</v>
      </c>
      <c r="B99" s="2">
        <v>20</v>
      </c>
      <c r="C99" s="2">
        <v>681</v>
      </c>
      <c r="D99" s="2">
        <v>113</v>
      </c>
      <c r="E99" s="2">
        <v>1</v>
      </c>
      <c r="F99" s="2">
        <v>113</v>
      </c>
      <c r="G99" s="5" t="str">
        <f>VLOOKUP(C99, products!A:B, 2, FALSE)</f>
        <v>Jacket</v>
      </c>
      <c r="H99" s="7" t="str">
        <f>VLOOKUP(C99, products!A:C, 3, FALSE)</f>
        <v>Parka</v>
      </c>
      <c r="I99" s="12">
        <f>VLOOKUP(B99,orders!A:D, 4, FALSE)</f>
        <v>44209</v>
      </c>
    </row>
    <row r="100" spans="1:9" ht="15">
      <c r="A100" s="2">
        <v>98</v>
      </c>
      <c r="B100" s="2">
        <v>20</v>
      </c>
      <c r="C100" s="2">
        <v>1114</v>
      </c>
      <c r="D100" s="2">
        <v>115</v>
      </c>
      <c r="E100" s="2">
        <v>1</v>
      </c>
      <c r="F100" s="2">
        <v>115</v>
      </c>
      <c r="G100" s="5" t="str">
        <f>VLOOKUP(C100, products!A:B, 2, FALSE)</f>
        <v>Trousers</v>
      </c>
      <c r="H100" s="7" t="str">
        <f>VLOOKUP(C100, products!A:C, 3, FALSE)</f>
        <v>Cropped</v>
      </c>
      <c r="I100" s="12">
        <f>VLOOKUP(B100,orders!A:D, 4, FALSE)</f>
        <v>44209</v>
      </c>
    </row>
    <row r="101" spans="1:9" ht="15">
      <c r="A101" s="2">
        <v>99</v>
      </c>
      <c r="B101" s="2">
        <v>21</v>
      </c>
      <c r="C101" s="2">
        <v>7</v>
      </c>
      <c r="D101" s="2">
        <v>96</v>
      </c>
      <c r="E101" s="2">
        <v>1</v>
      </c>
      <c r="F101" s="2">
        <v>96</v>
      </c>
      <c r="G101" s="5" t="str">
        <f>VLOOKUP(C101, products!A:B, 2, FALSE)</f>
        <v>Shirt</v>
      </c>
      <c r="H101" s="7" t="str">
        <f>VLOOKUP(C101, products!A:C, 3, FALSE)</f>
        <v>Oxford Cloth</v>
      </c>
      <c r="I101" s="12">
        <f>VLOOKUP(B101,orders!A:D, 4, FALSE)</f>
        <v>44290</v>
      </c>
    </row>
    <row r="102" spans="1:9" ht="15">
      <c r="A102" s="2">
        <v>100</v>
      </c>
      <c r="B102" s="2">
        <v>21</v>
      </c>
      <c r="C102" s="2">
        <v>298</v>
      </c>
      <c r="D102" s="2">
        <v>105</v>
      </c>
      <c r="E102" s="2">
        <v>2</v>
      </c>
      <c r="F102" s="2">
        <v>210</v>
      </c>
      <c r="G102" s="5" t="str">
        <f>VLOOKUP(C102, products!A:B, 2, FALSE)</f>
        <v>Shirt</v>
      </c>
      <c r="H102" s="7" t="str">
        <f>VLOOKUP(C102, products!A:C, 3, FALSE)</f>
        <v>Cuban Collar</v>
      </c>
      <c r="I102" s="12">
        <f>VLOOKUP(B102,orders!A:D, 4, FALSE)</f>
        <v>44290</v>
      </c>
    </row>
    <row r="103" spans="1:9" ht="15">
      <c r="A103" s="2">
        <v>101</v>
      </c>
      <c r="B103" s="2">
        <v>21</v>
      </c>
      <c r="C103" s="2">
        <v>906</v>
      </c>
      <c r="D103" s="2">
        <v>94</v>
      </c>
      <c r="E103" s="2">
        <v>2</v>
      </c>
      <c r="F103" s="2">
        <v>188</v>
      </c>
      <c r="G103" s="5" t="str">
        <f>VLOOKUP(C103, products!A:B, 2, FALSE)</f>
        <v>Trousers</v>
      </c>
      <c r="H103" s="7" t="str">
        <f>VLOOKUP(C103, products!A:C, 3, FALSE)</f>
        <v>Cords</v>
      </c>
      <c r="I103" s="12">
        <f>VLOOKUP(B103,orders!A:D, 4, FALSE)</f>
        <v>44290</v>
      </c>
    </row>
    <row r="104" spans="1:9" ht="15">
      <c r="A104" s="2">
        <v>102</v>
      </c>
      <c r="B104" s="2">
        <v>22</v>
      </c>
      <c r="C104" s="2">
        <v>20</v>
      </c>
      <c r="D104" s="2">
        <v>96</v>
      </c>
      <c r="E104" s="2">
        <v>1</v>
      </c>
      <c r="F104" s="2">
        <v>96</v>
      </c>
      <c r="G104" s="5" t="str">
        <f>VLOOKUP(C104, products!A:B, 2, FALSE)</f>
        <v>Shirt</v>
      </c>
      <c r="H104" s="7" t="str">
        <f>VLOOKUP(C104, products!A:C, 3, FALSE)</f>
        <v>Oxford Cloth</v>
      </c>
      <c r="I104" s="12">
        <f>VLOOKUP(B104,orders!A:D, 4, FALSE)</f>
        <v>44344</v>
      </c>
    </row>
    <row r="105" spans="1:9" ht="15">
      <c r="A105" s="2">
        <v>103</v>
      </c>
      <c r="B105" s="2">
        <v>22</v>
      </c>
      <c r="C105" s="2">
        <v>1040</v>
      </c>
      <c r="D105" s="2">
        <v>90</v>
      </c>
      <c r="E105" s="2">
        <v>2</v>
      </c>
      <c r="F105" s="2">
        <v>180</v>
      </c>
      <c r="G105" s="5" t="str">
        <f>VLOOKUP(C105, products!A:B, 2, FALSE)</f>
        <v>Trousers</v>
      </c>
      <c r="H105" s="7" t="str">
        <f>VLOOKUP(C105, products!A:C, 3, FALSE)</f>
        <v>Relaxed Leg</v>
      </c>
      <c r="I105" s="12">
        <f>VLOOKUP(B105,orders!A:D, 4, FALSE)</f>
        <v>44344</v>
      </c>
    </row>
    <row r="106" spans="1:9" ht="15">
      <c r="A106" s="2">
        <v>104</v>
      </c>
      <c r="B106" s="2">
        <v>22</v>
      </c>
      <c r="C106" s="2">
        <v>134</v>
      </c>
      <c r="D106" s="2">
        <v>92</v>
      </c>
      <c r="E106" s="2">
        <v>1</v>
      </c>
      <c r="F106" s="2">
        <v>92</v>
      </c>
      <c r="G106" s="5" t="str">
        <f>VLOOKUP(C106, products!A:B, 2, FALSE)</f>
        <v>Shirt</v>
      </c>
      <c r="H106" s="7" t="str">
        <f>VLOOKUP(C106, products!A:C, 3, FALSE)</f>
        <v>Denim</v>
      </c>
      <c r="I106" s="12">
        <f>VLOOKUP(B106,orders!A:D, 4, FALSE)</f>
        <v>44344</v>
      </c>
    </row>
    <row r="107" spans="1:9" ht="15">
      <c r="A107" s="2">
        <v>105</v>
      </c>
      <c r="B107" s="2">
        <v>22</v>
      </c>
      <c r="C107" s="2">
        <v>172</v>
      </c>
      <c r="D107" s="2">
        <v>91</v>
      </c>
      <c r="E107" s="2">
        <v>2</v>
      </c>
      <c r="F107" s="2">
        <v>182</v>
      </c>
      <c r="G107" s="5" t="str">
        <f>VLOOKUP(C107, products!A:B, 2, FALSE)</f>
        <v>Shirt</v>
      </c>
      <c r="H107" s="7" t="str">
        <f>VLOOKUP(C107, products!A:C, 3, FALSE)</f>
        <v>Linen</v>
      </c>
      <c r="I107" s="12">
        <f>VLOOKUP(B107,orders!A:D, 4, FALSE)</f>
        <v>44344</v>
      </c>
    </row>
    <row r="108" spans="1:9" ht="15">
      <c r="A108" s="2">
        <v>106</v>
      </c>
      <c r="B108" s="2">
        <v>22</v>
      </c>
      <c r="C108" s="2">
        <v>321</v>
      </c>
      <c r="D108" s="2">
        <v>109</v>
      </c>
      <c r="E108" s="2">
        <v>3</v>
      </c>
      <c r="F108" s="2">
        <v>327</v>
      </c>
      <c r="G108" s="5" t="str">
        <f>VLOOKUP(C108, products!A:B, 2, FALSE)</f>
        <v>Shirt</v>
      </c>
      <c r="H108" s="7" t="str">
        <f>VLOOKUP(C108, products!A:C, 3, FALSE)</f>
        <v>Mandarin Collar</v>
      </c>
      <c r="I108" s="12">
        <f>VLOOKUP(B108,orders!A:D, 4, FALSE)</f>
        <v>44344</v>
      </c>
    </row>
    <row r="109" spans="1:9" ht="15">
      <c r="A109" s="2">
        <v>107</v>
      </c>
      <c r="B109" s="2">
        <v>22</v>
      </c>
      <c r="C109" s="2">
        <v>912</v>
      </c>
      <c r="D109" s="2">
        <v>96</v>
      </c>
      <c r="E109" s="2">
        <v>1</v>
      </c>
      <c r="F109" s="2">
        <v>96</v>
      </c>
      <c r="G109" s="5" t="str">
        <f>VLOOKUP(C109, products!A:B, 2, FALSE)</f>
        <v>Trousers</v>
      </c>
      <c r="H109" s="7" t="str">
        <f>VLOOKUP(C109, products!A:C, 3, FALSE)</f>
        <v>Drawstring</v>
      </c>
      <c r="I109" s="12">
        <f>VLOOKUP(B109,orders!A:D, 4, FALSE)</f>
        <v>44344</v>
      </c>
    </row>
    <row r="110" spans="1:9" ht="15">
      <c r="A110" s="2">
        <v>108</v>
      </c>
      <c r="B110" s="2">
        <v>23</v>
      </c>
      <c r="C110" s="2">
        <v>238</v>
      </c>
      <c r="D110" s="2">
        <v>106</v>
      </c>
      <c r="E110" s="2">
        <v>2</v>
      </c>
      <c r="F110" s="2">
        <v>212</v>
      </c>
      <c r="G110" s="5" t="str">
        <f>VLOOKUP(C110, products!A:B, 2, FALSE)</f>
        <v>Shirt</v>
      </c>
      <c r="H110" s="7" t="str">
        <f>VLOOKUP(C110, products!A:C, 3, FALSE)</f>
        <v>Chambray</v>
      </c>
      <c r="I110" s="12">
        <f>VLOOKUP(B110,orders!A:D, 4, FALSE)</f>
        <v>44333</v>
      </c>
    </row>
    <row r="111" spans="1:9" ht="15">
      <c r="A111" s="2">
        <v>109</v>
      </c>
      <c r="B111" s="2">
        <v>23</v>
      </c>
      <c r="C111" s="2">
        <v>809</v>
      </c>
      <c r="D111" s="2">
        <v>117</v>
      </c>
      <c r="E111" s="2">
        <v>3</v>
      </c>
      <c r="F111" s="2">
        <v>351</v>
      </c>
      <c r="G111" s="5" t="str">
        <f>VLOOKUP(C111, products!A:B, 2, FALSE)</f>
        <v>Jacket</v>
      </c>
      <c r="H111" s="7" t="str">
        <f>VLOOKUP(C111, products!A:C, 3, FALSE)</f>
        <v>Shearling</v>
      </c>
      <c r="I111" s="12">
        <f>VLOOKUP(B111,orders!A:D, 4, FALSE)</f>
        <v>44333</v>
      </c>
    </row>
    <row r="112" spans="1:9" ht="15">
      <c r="A112" s="2">
        <v>110</v>
      </c>
      <c r="B112" s="2">
        <v>24</v>
      </c>
      <c r="C112" s="2">
        <v>8</v>
      </c>
      <c r="D112" s="2">
        <v>96</v>
      </c>
      <c r="E112" s="2">
        <v>1</v>
      </c>
      <c r="F112" s="2">
        <v>96</v>
      </c>
      <c r="G112" s="5" t="str">
        <f>VLOOKUP(C112, products!A:B, 2, FALSE)</f>
        <v>Shirt</v>
      </c>
      <c r="H112" s="7" t="str">
        <f>VLOOKUP(C112, products!A:C, 3, FALSE)</f>
        <v>Oxford Cloth</v>
      </c>
      <c r="I112" s="12">
        <f>VLOOKUP(B112,orders!A:D, 4, FALSE)</f>
        <v>44443</v>
      </c>
    </row>
    <row r="113" spans="1:9" ht="15">
      <c r="A113" s="2">
        <v>111</v>
      </c>
      <c r="B113" s="2">
        <v>24</v>
      </c>
      <c r="C113" s="2">
        <v>852</v>
      </c>
      <c r="D113" s="2">
        <v>113</v>
      </c>
      <c r="E113" s="2">
        <v>2</v>
      </c>
      <c r="F113" s="2">
        <v>226</v>
      </c>
      <c r="G113" s="5" t="str">
        <f>VLOOKUP(C113, products!A:B, 2, FALSE)</f>
        <v>Trousers</v>
      </c>
      <c r="H113" s="7" t="str">
        <f>VLOOKUP(C113, products!A:C, 3, FALSE)</f>
        <v>Chinos</v>
      </c>
      <c r="I113" s="12">
        <f>VLOOKUP(B113,orders!A:D, 4, FALSE)</f>
        <v>44443</v>
      </c>
    </row>
    <row r="114" spans="1:9" ht="15">
      <c r="A114" s="2">
        <v>112</v>
      </c>
      <c r="B114" s="2">
        <v>25</v>
      </c>
      <c r="C114" s="2">
        <v>736</v>
      </c>
      <c r="D114" s="2">
        <v>109</v>
      </c>
      <c r="E114" s="2">
        <v>3</v>
      </c>
      <c r="F114" s="2">
        <v>327</v>
      </c>
      <c r="G114" s="5" t="str">
        <f>VLOOKUP(C114, products!A:B, 2, FALSE)</f>
        <v>Jacket</v>
      </c>
      <c r="H114" s="7" t="str">
        <f>VLOOKUP(C114, products!A:C, 3, FALSE)</f>
        <v>Peacoat</v>
      </c>
      <c r="I114" s="12">
        <f>VLOOKUP(B114,orders!A:D, 4, FALSE)</f>
        <v>44381</v>
      </c>
    </row>
    <row r="115" spans="1:9" ht="15">
      <c r="A115" s="2">
        <v>113</v>
      </c>
      <c r="B115" s="2">
        <v>25</v>
      </c>
      <c r="C115" s="2">
        <v>593</v>
      </c>
      <c r="D115" s="2">
        <v>100</v>
      </c>
      <c r="E115" s="2">
        <v>2</v>
      </c>
      <c r="F115" s="2">
        <v>200</v>
      </c>
      <c r="G115" s="5" t="str">
        <f>VLOOKUP(C115, products!A:B, 2, FALSE)</f>
        <v>Jacket</v>
      </c>
      <c r="H115" s="7" t="str">
        <f>VLOOKUP(C115, products!A:C, 3, FALSE)</f>
        <v>Bomber</v>
      </c>
      <c r="I115" s="12">
        <f>VLOOKUP(B115,orders!A:D, 4, FALSE)</f>
        <v>44381</v>
      </c>
    </row>
    <row r="116" spans="1:9" ht="15">
      <c r="A116" s="2">
        <v>114</v>
      </c>
      <c r="B116" s="2">
        <v>26</v>
      </c>
      <c r="C116" s="2">
        <v>808</v>
      </c>
      <c r="D116" s="2">
        <v>117</v>
      </c>
      <c r="E116" s="2">
        <v>2</v>
      </c>
      <c r="F116" s="2">
        <v>234</v>
      </c>
      <c r="G116" s="5" t="str">
        <f>VLOOKUP(C116, products!A:B, 2, FALSE)</f>
        <v>Jacket</v>
      </c>
      <c r="H116" s="7" t="str">
        <f>VLOOKUP(C116, products!A:C, 3, FALSE)</f>
        <v>Shearling</v>
      </c>
      <c r="I116" s="12">
        <f>VLOOKUP(B116,orders!A:D, 4, FALSE)</f>
        <v>44311</v>
      </c>
    </row>
    <row r="117" spans="1:9" ht="15">
      <c r="A117" s="2">
        <v>115</v>
      </c>
      <c r="B117" s="2">
        <v>26</v>
      </c>
      <c r="C117" s="2">
        <v>154</v>
      </c>
      <c r="D117" s="2">
        <v>91</v>
      </c>
      <c r="E117" s="2">
        <v>3</v>
      </c>
      <c r="F117" s="2">
        <v>273</v>
      </c>
      <c r="G117" s="5" t="str">
        <f>VLOOKUP(C117, products!A:B, 2, FALSE)</f>
        <v>Shirt</v>
      </c>
      <c r="H117" s="7" t="str">
        <f>VLOOKUP(C117, products!A:C, 3, FALSE)</f>
        <v>Linen</v>
      </c>
      <c r="I117" s="12">
        <f>VLOOKUP(B117,orders!A:D, 4, FALSE)</f>
        <v>44311</v>
      </c>
    </row>
    <row r="118" spans="1:9" ht="15">
      <c r="A118" s="2">
        <v>116</v>
      </c>
      <c r="B118" s="2">
        <v>26</v>
      </c>
      <c r="C118" s="2">
        <v>453</v>
      </c>
      <c r="D118" s="2">
        <v>107</v>
      </c>
      <c r="E118" s="2">
        <v>1</v>
      </c>
      <c r="F118" s="2">
        <v>107</v>
      </c>
      <c r="G118" s="5" t="str">
        <f>VLOOKUP(C118, products!A:B, 2, FALSE)</f>
        <v>Jacket</v>
      </c>
      <c r="H118" s="7" t="str">
        <f>VLOOKUP(C118, products!A:C, 3, FALSE)</f>
        <v>Denim</v>
      </c>
      <c r="I118" s="12">
        <f>VLOOKUP(B118,orders!A:D, 4, FALSE)</f>
        <v>44311</v>
      </c>
    </row>
    <row r="119" spans="1:9" ht="15">
      <c r="A119" s="2">
        <v>117</v>
      </c>
      <c r="B119" s="2">
        <v>27</v>
      </c>
      <c r="C119" s="2">
        <v>302</v>
      </c>
      <c r="D119" s="2">
        <v>105</v>
      </c>
      <c r="E119" s="2">
        <v>2</v>
      </c>
      <c r="F119" s="2">
        <v>210</v>
      </c>
      <c r="G119" s="5" t="str">
        <f>VLOOKUP(C119, products!A:B, 2, FALSE)</f>
        <v>Shirt</v>
      </c>
      <c r="H119" s="7" t="str">
        <f>VLOOKUP(C119, products!A:C, 3, FALSE)</f>
        <v>Cuban Collar</v>
      </c>
      <c r="I119" s="12">
        <f>VLOOKUP(B119,orders!A:D, 4, FALSE)</f>
        <v>44332</v>
      </c>
    </row>
    <row r="120" spans="1:9" ht="15">
      <c r="A120" s="2">
        <v>118</v>
      </c>
      <c r="B120" s="2">
        <v>27</v>
      </c>
      <c r="C120" s="2">
        <v>823</v>
      </c>
      <c r="D120" s="2">
        <v>117</v>
      </c>
      <c r="E120" s="2">
        <v>1</v>
      </c>
      <c r="F120" s="2">
        <v>117</v>
      </c>
      <c r="G120" s="5" t="str">
        <f>VLOOKUP(C120, products!A:B, 2, FALSE)</f>
        <v>Jacket</v>
      </c>
      <c r="H120" s="7" t="str">
        <f>VLOOKUP(C120, products!A:C, 3, FALSE)</f>
        <v>Shearling</v>
      </c>
      <c r="I120" s="12">
        <f>VLOOKUP(B120,orders!A:D, 4, FALSE)</f>
        <v>44332</v>
      </c>
    </row>
    <row r="121" spans="1:9" ht="15">
      <c r="A121" s="2">
        <v>119</v>
      </c>
      <c r="B121" s="2">
        <v>27</v>
      </c>
      <c r="C121" s="2">
        <v>360</v>
      </c>
      <c r="D121" s="2">
        <v>94</v>
      </c>
      <c r="E121" s="2">
        <v>1</v>
      </c>
      <c r="F121" s="2">
        <v>94</v>
      </c>
      <c r="G121" s="5" t="str">
        <f>VLOOKUP(C121, products!A:B, 2, FALSE)</f>
        <v>Shirt</v>
      </c>
      <c r="H121" s="7" t="str">
        <f>VLOOKUP(C121, products!A:C, 3, FALSE)</f>
        <v>Henley</v>
      </c>
      <c r="I121" s="12">
        <f>VLOOKUP(B121,orders!A:D, 4, FALSE)</f>
        <v>44332</v>
      </c>
    </row>
    <row r="122" spans="1:9" ht="15">
      <c r="A122" s="2">
        <v>120</v>
      </c>
      <c r="B122" s="2">
        <v>27</v>
      </c>
      <c r="C122" s="2">
        <v>430</v>
      </c>
      <c r="D122" s="2">
        <v>107</v>
      </c>
      <c r="E122" s="2">
        <v>1</v>
      </c>
      <c r="F122" s="2">
        <v>107</v>
      </c>
      <c r="G122" s="5" t="str">
        <f>VLOOKUP(C122, products!A:B, 2, FALSE)</f>
        <v>Jacket</v>
      </c>
      <c r="H122" s="7" t="str">
        <f>VLOOKUP(C122, products!A:C, 3, FALSE)</f>
        <v>Denim</v>
      </c>
      <c r="I122" s="12">
        <f>VLOOKUP(B122,orders!A:D, 4, FALSE)</f>
        <v>44332</v>
      </c>
    </row>
    <row r="123" spans="1:9" ht="15">
      <c r="A123" s="2">
        <v>121</v>
      </c>
      <c r="B123" s="2">
        <v>27</v>
      </c>
      <c r="C123" s="2">
        <v>1027</v>
      </c>
      <c r="D123" s="2">
        <v>90</v>
      </c>
      <c r="E123" s="2">
        <v>3</v>
      </c>
      <c r="F123" s="2">
        <v>270</v>
      </c>
      <c r="G123" s="5" t="str">
        <f>VLOOKUP(C123, products!A:B, 2, FALSE)</f>
        <v>Trousers</v>
      </c>
      <c r="H123" s="7" t="str">
        <f>VLOOKUP(C123, products!A:C, 3, FALSE)</f>
        <v>Relaxed Leg</v>
      </c>
      <c r="I123" s="12">
        <f>VLOOKUP(B123,orders!A:D, 4, FALSE)</f>
        <v>44332</v>
      </c>
    </row>
    <row r="124" spans="1:9" ht="15">
      <c r="A124" s="2">
        <v>122</v>
      </c>
      <c r="B124" s="2">
        <v>27</v>
      </c>
      <c r="C124" s="2">
        <v>603</v>
      </c>
      <c r="D124" s="2">
        <v>112</v>
      </c>
      <c r="E124" s="2">
        <v>1</v>
      </c>
      <c r="F124" s="2">
        <v>112</v>
      </c>
      <c r="G124" s="5" t="str">
        <f>VLOOKUP(C124, products!A:B, 2, FALSE)</f>
        <v>Jacket</v>
      </c>
      <c r="H124" s="7" t="str">
        <f>VLOOKUP(C124, products!A:C, 3, FALSE)</f>
        <v>Cardigan</v>
      </c>
      <c r="I124" s="12">
        <f>VLOOKUP(B124,orders!A:D, 4, FALSE)</f>
        <v>44332</v>
      </c>
    </row>
    <row r="125" spans="1:9" ht="15">
      <c r="A125" s="2">
        <v>123</v>
      </c>
      <c r="B125" s="2">
        <v>27</v>
      </c>
      <c r="C125" s="2">
        <v>843</v>
      </c>
      <c r="D125" s="2">
        <v>113</v>
      </c>
      <c r="E125" s="2">
        <v>2</v>
      </c>
      <c r="F125" s="2">
        <v>226</v>
      </c>
      <c r="G125" s="5" t="str">
        <f>VLOOKUP(C125, products!A:B, 2, FALSE)</f>
        <v>Trousers</v>
      </c>
      <c r="H125" s="7" t="str">
        <f>VLOOKUP(C125, products!A:C, 3, FALSE)</f>
        <v>Chinos</v>
      </c>
      <c r="I125" s="12">
        <f>VLOOKUP(B125,orders!A:D, 4, FALSE)</f>
        <v>44332</v>
      </c>
    </row>
    <row r="126" spans="1:9" ht="15">
      <c r="A126" s="2">
        <v>124</v>
      </c>
      <c r="B126" s="2">
        <v>28</v>
      </c>
      <c r="C126" s="2">
        <v>19</v>
      </c>
      <c r="D126" s="2">
        <v>96</v>
      </c>
      <c r="E126" s="2">
        <v>2</v>
      </c>
      <c r="F126" s="2">
        <v>192</v>
      </c>
      <c r="G126" s="5" t="str">
        <f>VLOOKUP(C126, products!A:B, 2, FALSE)</f>
        <v>Shirt</v>
      </c>
      <c r="H126" s="7" t="str">
        <f>VLOOKUP(C126, products!A:C, 3, FALSE)</f>
        <v>Oxford Cloth</v>
      </c>
      <c r="I126" s="12">
        <f>VLOOKUP(B126,orders!A:D, 4, FALSE)</f>
        <v>44427</v>
      </c>
    </row>
    <row r="127" spans="1:9" ht="15">
      <c r="A127" s="2">
        <v>125</v>
      </c>
      <c r="B127" s="2">
        <v>28</v>
      </c>
      <c r="C127" s="2">
        <v>226</v>
      </c>
      <c r="D127" s="2">
        <v>106</v>
      </c>
      <c r="E127" s="2">
        <v>2</v>
      </c>
      <c r="F127" s="2">
        <v>212</v>
      </c>
      <c r="G127" s="5" t="str">
        <f>VLOOKUP(C127, products!A:B, 2, FALSE)</f>
        <v>Shirt</v>
      </c>
      <c r="H127" s="7" t="str">
        <f>VLOOKUP(C127, products!A:C, 3, FALSE)</f>
        <v>Chambray</v>
      </c>
      <c r="I127" s="12">
        <f>VLOOKUP(B127,orders!A:D, 4, FALSE)</f>
        <v>44427</v>
      </c>
    </row>
    <row r="128" spans="1:9" ht="15">
      <c r="A128" s="2">
        <v>126</v>
      </c>
      <c r="B128" s="2">
        <v>28</v>
      </c>
      <c r="C128" s="2">
        <v>1158</v>
      </c>
      <c r="D128" s="2">
        <v>99</v>
      </c>
      <c r="E128" s="2">
        <v>1</v>
      </c>
      <c r="F128" s="2">
        <v>99</v>
      </c>
      <c r="G128" s="5" t="str">
        <f>VLOOKUP(C128, products!A:B, 2, FALSE)</f>
        <v>Trousers</v>
      </c>
      <c r="H128" s="7" t="str">
        <f>VLOOKUP(C128, products!A:C, 3, FALSE)</f>
        <v>High-Waisted</v>
      </c>
      <c r="I128" s="12">
        <f>VLOOKUP(B128,orders!A:D, 4, FALSE)</f>
        <v>44427</v>
      </c>
    </row>
    <row r="129" spans="1:9" ht="15">
      <c r="A129" s="2">
        <v>127</v>
      </c>
      <c r="B129" s="2">
        <v>28</v>
      </c>
      <c r="C129" s="2">
        <v>730</v>
      </c>
      <c r="D129" s="2">
        <v>119</v>
      </c>
      <c r="E129" s="2">
        <v>1</v>
      </c>
      <c r="F129" s="2">
        <v>119</v>
      </c>
      <c r="G129" s="5" t="str">
        <f>VLOOKUP(C129, products!A:B, 2, FALSE)</f>
        <v>Jacket</v>
      </c>
      <c r="H129" s="7" t="str">
        <f>VLOOKUP(C129, products!A:C, 3, FALSE)</f>
        <v>Trench Coat</v>
      </c>
      <c r="I129" s="12">
        <f>VLOOKUP(B129,orders!A:D, 4, FALSE)</f>
        <v>44427</v>
      </c>
    </row>
    <row r="130" spans="1:9" ht="15">
      <c r="A130" s="2">
        <v>128</v>
      </c>
      <c r="B130" s="2">
        <v>28</v>
      </c>
      <c r="C130" s="2">
        <v>2</v>
      </c>
      <c r="D130" s="2">
        <v>96</v>
      </c>
      <c r="E130" s="2">
        <v>2</v>
      </c>
      <c r="F130" s="2">
        <v>192</v>
      </c>
      <c r="G130" s="5" t="str">
        <f>VLOOKUP(C130, products!A:B, 2, FALSE)</f>
        <v>Shirt</v>
      </c>
      <c r="H130" s="7" t="str">
        <f>VLOOKUP(C130, products!A:C, 3, FALSE)</f>
        <v>Oxford Cloth</v>
      </c>
      <c r="I130" s="12">
        <f>VLOOKUP(B130,orders!A:D, 4, FALSE)</f>
        <v>44427</v>
      </c>
    </row>
    <row r="131" spans="1:9" ht="15">
      <c r="A131" s="2">
        <v>129</v>
      </c>
      <c r="B131" s="2">
        <v>28</v>
      </c>
      <c r="C131" s="2">
        <v>761</v>
      </c>
      <c r="D131" s="2">
        <v>109</v>
      </c>
      <c r="E131" s="2">
        <v>2</v>
      </c>
      <c r="F131" s="2">
        <v>218</v>
      </c>
      <c r="G131" s="5" t="str">
        <f>VLOOKUP(C131, products!A:B, 2, FALSE)</f>
        <v>Jacket</v>
      </c>
      <c r="H131" s="7" t="str">
        <f>VLOOKUP(C131, products!A:C, 3, FALSE)</f>
        <v>Peacoat</v>
      </c>
      <c r="I131" s="12">
        <f>VLOOKUP(B131,orders!A:D, 4, FALSE)</f>
        <v>44427</v>
      </c>
    </row>
    <row r="132" spans="1:9" ht="15">
      <c r="A132" s="2">
        <v>130</v>
      </c>
      <c r="B132" s="2">
        <v>28</v>
      </c>
      <c r="C132" s="2">
        <v>684</v>
      </c>
      <c r="D132" s="2">
        <v>113</v>
      </c>
      <c r="E132" s="2">
        <v>3</v>
      </c>
      <c r="F132" s="2">
        <v>339</v>
      </c>
      <c r="G132" s="5" t="str">
        <f>VLOOKUP(C132, products!A:B, 2, FALSE)</f>
        <v>Jacket</v>
      </c>
      <c r="H132" s="7" t="str">
        <f>VLOOKUP(C132, products!A:C, 3, FALSE)</f>
        <v>Parka</v>
      </c>
      <c r="I132" s="12">
        <f>VLOOKUP(B132,orders!A:D, 4, FALSE)</f>
        <v>44427</v>
      </c>
    </row>
    <row r="133" spans="1:9" ht="15">
      <c r="A133" s="2">
        <v>131</v>
      </c>
      <c r="B133" s="2">
        <v>28</v>
      </c>
      <c r="C133" s="2">
        <v>922</v>
      </c>
      <c r="D133" s="2">
        <v>96</v>
      </c>
      <c r="E133" s="2">
        <v>2</v>
      </c>
      <c r="F133" s="2">
        <v>192</v>
      </c>
      <c r="G133" s="5" t="str">
        <f>VLOOKUP(C133, products!A:B, 2, FALSE)</f>
        <v>Trousers</v>
      </c>
      <c r="H133" s="7" t="str">
        <f>VLOOKUP(C133, products!A:C, 3, FALSE)</f>
        <v>Drawstring</v>
      </c>
      <c r="I133" s="12">
        <f>VLOOKUP(B133,orders!A:D, 4, FALSE)</f>
        <v>44427</v>
      </c>
    </row>
    <row r="134" spans="1:9" ht="15">
      <c r="A134" s="2">
        <v>132</v>
      </c>
      <c r="B134" s="2">
        <v>28</v>
      </c>
      <c r="C134" s="2">
        <v>1053</v>
      </c>
      <c r="D134" s="2">
        <v>93</v>
      </c>
      <c r="E134" s="2">
        <v>2</v>
      </c>
      <c r="F134" s="2">
        <v>186</v>
      </c>
      <c r="G134" s="5" t="str">
        <f>VLOOKUP(C134, products!A:B, 2, FALSE)</f>
        <v>Trousers</v>
      </c>
      <c r="H134" s="7" t="str">
        <f>VLOOKUP(C134, products!A:C, 3, FALSE)</f>
        <v>Joggers</v>
      </c>
      <c r="I134" s="12">
        <f>VLOOKUP(B134,orders!A:D, 4, FALSE)</f>
        <v>44427</v>
      </c>
    </row>
    <row r="135" spans="1:9" ht="15">
      <c r="A135" s="2">
        <v>133</v>
      </c>
      <c r="B135" s="2">
        <v>28</v>
      </c>
      <c r="C135" s="2">
        <v>1259</v>
      </c>
      <c r="D135" s="2">
        <v>112</v>
      </c>
      <c r="E135" s="2">
        <v>3</v>
      </c>
      <c r="F135" s="2">
        <v>336</v>
      </c>
      <c r="G135" s="5" t="str">
        <f>VLOOKUP(C135, products!A:B, 2, FALSE)</f>
        <v>Trousers</v>
      </c>
      <c r="H135" s="7" t="str">
        <f>VLOOKUP(C135, products!A:C, 3, FALSE)</f>
        <v>Tracksuit Bottoms</v>
      </c>
      <c r="I135" s="12">
        <f>VLOOKUP(B135,orders!A:D, 4, FALSE)</f>
        <v>44427</v>
      </c>
    </row>
    <row r="136" spans="1:9" ht="15">
      <c r="A136" s="2">
        <v>134</v>
      </c>
      <c r="B136" s="2">
        <v>28</v>
      </c>
      <c r="C136" s="2">
        <v>803</v>
      </c>
      <c r="D136" s="2">
        <v>91</v>
      </c>
      <c r="E136" s="2">
        <v>2</v>
      </c>
      <c r="F136" s="2">
        <v>182</v>
      </c>
      <c r="G136" s="5" t="str">
        <f>VLOOKUP(C136, products!A:B, 2, FALSE)</f>
        <v>Jacket</v>
      </c>
      <c r="H136" s="7" t="str">
        <f>VLOOKUP(C136, products!A:C, 3, FALSE)</f>
        <v>Pullover</v>
      </c>
      <c r="I136" s="12">
        <f>VLOOKUP(B136,orders!A:D, 4, FALSE)</f>
        <v>44427</v>
      </c>
    </row>
    <row r="137" spans="1:9" ht="15">
      <c r="A137" s="2">
        <v>135</v>
      </c>
      <c r="B137" s="2">
        <v>29</v>
      </c>
      <c r="C137" s="2">
        <v>633</v>
      </c>
      <c r="D137" s="2">
        <v>93</v>
      </c>
      <c r="E137" s="2">
        <v>1</v>
      </c>
      <c r="F137" s="2">
        <v>93</v>
      </c>
      <c r="G137" s="5" t="str">
        <f>VLOOKUP(C137, products!A:B, 2, FALSE)</f>
        <v>Jacket</v>
      </c>
      <c r="H137" s="7" t="str">
        <f>VLOOKUP(C137, products!A:C, 3, FALSE)</f>
        <v>Coach</v>
      </c>
      <c r="I137" s="12">
        <f>VLOOKUP(B137,orders!A:D, 4, FALSE)</f>
        <v>44277</v>
      </c>
    </row>
    <row r="138" spans="1:9" ht="15">
      <c r="A138" s="2">
        <v>136</v>
      </c>
      <c r="B138" s="2">
        <v>29</v>
      </c>
      <c r="C138" s="2">
        <v>907</v>
      </c>
      <c r="D138" s="2">
        <v>94</v>
      </c>
      <c r="E138" s="2">
        <v>3</v>
      </c>
      <c r="F138" s="2">
        <v>282</v>
      </c>
      <c r="G138" s="5" t="str">
        <f>VLOOKUP(C138, products!A:B, 2, FALSE)</f>
        <v>Trousers</v>
      </c>
      <c r="H138" s="7" t="str">
        <f>VLOOKUP(C138, products!A:C, 3, FALSE)</f>
        <v>Cords</v>
      </c>
      <c r="I138" s="12">
        <f>VLOOKUP(B138,orders!A:D, 4, FALSE)</f>
        <v>44277</v>
      </c>
    </row>
    <row r="139" spans="1:9" ht="15">
      <c r="A139" s="2">
        <v>137</v>
      </c>
      <c r="B139" s="2">
        <v>29</v>
      </c>
      <c r="C139" s="2">
        <v>246</v>
      </c>
      <c r="D139" s="2">
        <v>95</v>
      </c>
      <c r="E139" s="2">
        <v>2</v>
      </c>
      <c r="F139" s="2">
        <v>190</v>
      </c>
      <c r="G139" s="5" t="str">
        <f>VLOOKUP(C139, products!A:B, 2, FALSE)</f>
        <v>Shirt</v>
      </c>
      <c r="H139" s="7" t="str">
        <f>VLOOKUP(C139, products!A:C, 3, FALSE)</f>
        <v>Polo</v>
      </c>
      <c r="I139" s="12">
        <f>VLOOKUP(B139,orders!A:D, 4, FALSE)</f>
        <v>44277</v>
      </c>
    </row>
    <row r="140" spans="1:9" ht="15">
      <c r="A140" s="2">
        <v>138</v>
      </c>
      <c r="B140" s="2">
        <v>29</v>
      </c>
      <c r="C140" s="2">
        <v>762</v>
      </c>
      <c r="D140" s="2">
        <v>109</v>
      </c>
      <c r="E140" s="2">
        <v>3</v>
      </c>
      <c r="F140" s="2">
        <v>327</v>
      </c>
      <c r="G140" s="5" t="str">
        <f>VLOOKUP(C140, products!A:B, 2, FALSE)</f>
        <v>Jacket</v>
      </c>
      <c r="H140" s="7" t="str">
        <f>VLOOKUP(C140, products!A:C, 3, FALSE)</f>
        <v>Peacoat</v>
      </c>
      <c r="I140" s="12">
        <f>VLOOKUP(B140,orders!A:D, 4, FALSE)</f>
        <v>44277</v>
      </c>
    </row>
    <row r="141" spans="1:9" ht="15">
      <c r="A141" s="2">
        <v>139</v>
      </c>
      <c r="B141" s="2">
        <v>30</v>
      </c>
      <c r="C141" s="2">
        <v>407</v>
      </c>
      <c r="D141" s="2">
        <v>119</v>
      </c>
      <c r="E141" s="2">
        <v>2</v>
      </c>
      <c r="F141" s="2">
        <v>238</v>
      </c>
      <c r="G141" s="5" t="str">
        <f>VLOOKUP(C141, products!A:B, 2, FALSE)</f>
        <v>Shirt</v>
      </c>
      <c r="H141" s="7" t="str">
        <f>VLOOKUP(C141, products!A:C, 3, FALSE)</f>
        <v>Casual Slim Fit</v>
      </c>
      <c r="I141" s="12">
        <f>VLOOKUP(B141,orders!A:D, 4, FALSE)</f>
        <v>44384</v>
      </c>
    </row>
    <row r="142" spans="1:9" ht="15">
      <c r="A142" s="2">
        <v>140</v>
      </c>
      <c r="B142" s="2">
        <v>30</v>
      </c>
      <c r="C142" s="2">
        <v>325</v>
      </c>
      <c r="D142" s="2">
        <v>109</v>
      </c>
      <c r="E142" s="2">
        <v>2</v>
      </c>
      <c r="F142" s="2">
        <v>218</v>
      </c>
      <c r="G142" s="5" t="str">
        <f>VLOOKUP(C142, products!A:B, 2, FALSE)</f>
        <v>Shirt</v>
      </c>
      <c r="H142" s="7" t="str">
        <f>VLOOKUP(C142, products!A:C, 3, FALSE)</f>
        <v>Mandarin Collar</v>
      </c>
      <c r="I142" s="12">
        <f>VLOOKUP(B142,orders!A:D, 4, FALSE)</f>
        <v>44384</v>
      </c>
    </row>
    <row r="143" spans="1:9" ht="15">
      <c r="A143" s="2">
        <v>141</v>
      </c>
      <c r="B143" s="2">
        <v>30</v>
      </c>
      <c r="C143" s="2">
        <v>2</v>
      </c>
      <c r="D143" s="2">
        <v>96</v>
      </c>
      <c r="E143" s="2">
        <v>1</v>
      </c>
      <c r="F143" s="2">
        <v>96</v>
      </c>
      <c r="G143" s="5" t="str">
        <f>VLOOKUP(C143, products!A:B, 2, FALSE)</f>
        <v>Shirt</v>
      </c>
      <c r="H143" s="7" t="str">
        <f>VLOOKUP(C143, products!A:C, 3, FALSE)</f>
        <v>Oxford Cloth</v>
      </c>
      <c r="I143" s="12">
        <f>VLOOKUP(B143,orders!A:D, 4, FALSE)</f>
        <v>44384</v>
      </c>
    </row>
    <row r="144" spans="1:9" ht="15">
      <c r="A144" s="2">
        <v>142</v>
      </c>
      <c r="B144" s="2">
        <v>30</v>
      </c>
      <c r="C144" s="2">
        <v>411</v>
      </c>
      <c r="D144" s="2">
        <v>119</v>
      </c>
      <c r="E144" s="2">
        <v>2</v>
      </c>
      <c r="F144" s="2">
        <v>238</v>
      </c>
      <c r="G144" s="5" t="str">
        <f>VLOOKUP(C144, products!A:B, 2, FALSE)</f>
        <v>Shirt</v>
      </c>
      <c r="H144" s="7" t="str">
        <f>VLOOKUP(C144, products!A:C, 3, FALSE)</f>
        <v>Casual Slim Fit</v>
      </c>
      <c r="I144" s="12">
        <f>VLOOKUP(B144,orders!A:D, 4, FALSE)</f>
        <v>44384</v>
      </c>
    </row>
    <row r="145" spans="1:9" ht="15">
      <c r="A145" s="2">
        <v>143</v>
      </c>
      <c r="B145" s="2">
        <v>30</v>
      </c>
      <c r="C145" s="2">
        <v>1167</v>
      </c>
      <c r="D145" s="2">
        <v>99</v>
      </c>
      <c r="E145" s="2">
        <v>1</v>
      </c>
      <c r="F145" s="2">
        <v>99</v>
      </c>
      <c r="G145" s="5" t="str">
        <f>VLOOKUP(C145, products!A:B, 2, FALSE)</f>
        <v>Trousers</v>
      </c>
      <c r="H145" s="7" t="str">
        <f>VLOOKUP(C145, products!A:C, 3, FALSE)</f>
        <v>High-Waisted</v>
      </c>
      <c r="I145" s="12">
        <f>VLOOKUP(B145,orders!A:D, 4, FALSE)</f>
        <v>44384</v>
      </c>
    </row>
    <row r="146" spans="1:9" ht="15">
      <c r="A146" s="2">
        <v>144</v>
      </c>
      <c r="B146" s="2">
        <v>30</v>
      </c>
      <c r="C146" s="2">
        <v>462</v>
      </c>
      <c r="D146" s="2">
        <v>118</v>
      </c>
      <c r="E146" s="2">
        <v>3</v>
      </c>
      <c r="F146" s="2">
        <v>354</v>
      </c>
      <c r="G146" s="5" t="str">
        <f>VLOOKUP(C146, products!A:B, 2, FALSE)</f>
        <v>Jacket</v>
      </c>
      <c r="H146" s="7" t="str">
        <f>VLOOKUP(C146, products!A:C, 3, FALSE)</f>
        <v>Puffer</v>
      </c>
      <c r="I146" s="12">
        <f>VLOOKUP(B146,orders!A:D, 4, FALSE)</f>
        <v>44384</v>
      </c>
    </row>
    <row r="147" spans="1:9" ht="15">
      <c r="A147" s="2">
        <v>145</v>
      </c>
      <c r="B147" s="2">
        <v>31</v>
      </c>
      <c r="C147" s="2">
        <v>484</v>
      </c>
      <c r="D147" s="2">
        <v>118</v>
      </c>
      <c r="E147" s="2">
        <v>2</v>
      </c>
      <c r="F147" s="2">
        <v>236</v>
      </c>
      <c r="G147" s="5" t="str">
        <f>VLOOKUP(C147, products!A:B, 2, FALSE)</f>
        <v>Jacket</v>
      </c>
      <c r="H147" s="7" t="str">
        <f>VLOOKUP(C147, products!A:C, 3, FALSE)</f>
        <v>Puffer</v>
      </c>
      <c r="I147" s="12">
        <f>VLOOKUP(B147,orders!A:D, 4, FALSE)</f>
        <v>44266</v>
      </c>
    </row>
    <row r="148" spans="1:9" ht="15">
      <c r="A148" s="2">
        <v>146</v>
      </c>
      <c r="B148" s="2">
        <v>31</v>
      </c>
      <c r="C148" s="2">
        <v>1071</v>
      </c>
      <c r="D148" s="2">
        <v>93</v>
      </c>
      <c r="E148" s="2">
        <v>1</v>
      </c>
      <c r="F148" s="2">
        <v>93</v>
      </c>
      <c r="G148" s="5" t="str">
        <f>VLOOKUP(C148, products!A:B, 2, FALSE)</f>
        <v>Trousers</v>
      </c>
      <c r="H148" s="7" t="str">
        <f>VLOOKUP(C148, products!A:C, 3, FALSE)</f>
        <v>Joggers</v>
      </c>
      <c r="I148" s="12">
        <f>VLOOKUP(B148,orders!A:D, 4, FALSE)</f>
        <v>44266</v>
      </c>
    </row>
    <row r="149" spans="1:9" ht="15">
      <c r="A149" s="2">
        <v>147</v>
      </c>
      <c r="B149" s="2">
        <v>31</v>
      </c>
      <c r="C149" s="2">
        <v>1245</v>
      </c>
      <c r="D149" s="2">
        <v>112</v>
      </c>
      <c r="E149" s="2">
        <v>1</v>
      </c>
      <c r="F149" s="2">
        <v>112</v>
      </c>
      <c r="G149" s="5" t="str">
        <f>VLOOKUP(C149, products!A:B, 2, FALSE)</f>
        <v>Trousers</v>
      </c>
      <c r="H149" s="7" t="str">
        <f>VLOOKUP(C149, products!A:C, 3, FALSE)</f>
        <v>Tracksuit Bottoms</v>
      </c>
      <c r="I149" s="12">
        <f>VLOOKUP(B149,orders!A:D, 4, FALSE)</f>
        <v>44266</v>
      </c>
    </row>
    <row r="150" spans="1:9" ht="15">
      <c r="A150" s="2">
        <v>148</v>
      </c>
      <c r="B150" s="2">
        <v>32</v>
      </c>
      <c r="C150" s="2">
        <v>1096</v>
      </c>
      <c r="D150" s="2">
        <v>115</v>
      </c>
      <c r="E150" s="2">
        <v>3</v>
      </c>
      <c r="F150" s="2">
        <v>345</v>
      </c>
      <c r="G150" s="5" t="str">
        <f>VLOOKUP(C150, products!A:B, 2, FALSE)</f>
        <v>Trousers</v>
      </c>
      <c r="H150" s="7" t="str">
        <f>VLOOKUP(C150, products!A:C, 3, FALSE)</f>
        <v>Cropped</v>
      </c>
      <c r="I150" s="12">
        <f>VLOOKUP(B150,orders!A:D, 4, FALSE)</f>
        <v>44364</v>
      </c>
    </row>
    <row r="151" spans="1:9" ht="15">
      <c r="A151" s="2">
        <v>149</v>
      </c>
      <c r="B151" s="2">
        <v>32</v>
      </c>
      <c r="C151" s="2">
        <v>323</v>
      </c>
      <c r="D151" s="2">
        <v>109</v>
      </c>
      <c r="E151" s="2">
        <v>1</v>
      </c>
      <c r="F151" s="2">
        <v>109</v>
      </c>
      <c r="G151" s="5" t="str">
        <f>VLOOKUP(C151, products!A:B, 2, FALSE)</f>
        <v>Shirt</v>
      </c>
      <c r="H151" s="7" t="str">
        <f>VLOOKUP(C151, products!A:C, 3, FALSE)</f>
        <v>Mandarin Collar</v>
      </c>
      <c r="I151" s="12">
        <f>VLOOKUP(B151,orders!A:D, 4, FALSE)</f>
        <v>44364</v>
      </c>
    </row>
    <row r="152" spans="1:9" ht="15">
      <c r="A152" s="2">
        <v>150</v>
      </c>
      <c r="B152" s="2">
        <v>32</v>
      </c>
      <c r="C152" s="2">
        <v>22</v>
      </c>
      <c r="D152" s="2">
        <v>96</v>
      </c>
      <c r="E152" s="2">
        <v>3</v>
      </c>
      <c r="F152" s="2">
        <v>288</v>
      </c>
      <c r="G152" s="5" t="str">
        <f>VLOOKUP(C152, products!A:B, 2, FALSE)</f>
        <v>Shirt</v>
      </c>
      <c r="H152" s="7" t="str">
        <f>VLOOKUP(C152, products!A:C, 3, FALSE)</f>
        <v>Oxford Cloth</v>
      </c>
      <c r="I152" s="12">
        <f>VLOOKUP(B152,orders!A:D, 4, FALSE)</f>
        <v>44364</v>
      </c>
    </row>
    <row r="153" spans="1:9" ht="15">
      <c r="A153" s="2">
        <v>151</v>
      </c>
      <c r="B153" s="2">
        <v>33</v>
      </c>
      <c r="C153" s="2">
        <v>486</v>
      </c>
      <c r="D153" s="2">
        <v>118</v>
      </c>
      <c r="E153" s="2">
        <v>2</v>
      </c>
      <c r="F153" s="2">
        <v>236</v>
      </c>
      <c r="G153" s="5" t="str">
        <f>VLOOKUP(C153, products!A:B, 2, FALSE)</f>
        <v>Jacket</v>
      </c>
      <c r="H153" s="7" t="str">
        <f>VLOOKUP(C153, products!A:C, 3, FALSE)</f>
        <v>Puffer</v>
      </c>
      <c r="I153" s="12">
        <f>VLOOKUP(B153,orders!A:D, 4, FALSE)</f>
        <v>44378</v>
      </c>
    </row>
    <row r="154" spans="1:9" ht="15">
      <c r="A154" s="2">
        <v>152</v>
      </c>
      <c r="B154" s="2">
        <v>33</v>
      </c>
      <c r="C154" s="2">
        <v>1173</v>
      </c>
      <c r="D154" s="2">
        <v>99</v>
      </c>
      <c r="E154" s="2">
        <v>3</v>
      </c>
      <c r="F154" s="2">
        <v>297</v>
      </c>
      <c r="G154" s="5" t="str">
        <f>VLOOKUP(C154, products!A:B, 2, FALSE)</f>
        <v>Trousers</v>
      </c>
      <c r="H154" s="7" t="str">
        <f>VLOOKUP(C154, products!A:C, 3, FALSE)</f>
        <v>High-Waisted</v>
      </c>
      <c r="I154" s="12">
        <f>VLOOKUP(B154,orders!A:D, 4, FALSE)</f>
        <v>44378</v>
      </c>
    </row>
    <row r="155" spans="1:9" ht="15">
      <c r="A155" s="2">
        <v>153</v>
      </c>
      <c r="B155" s="2">
        <v>33</v>
      </c>
      <c r="C155" s="2">
        <v>322</v>
      </c>
      <c r="D155" s="2">
        <v>109</v>
      </c>
      <c r="E155" s="2">
        <v>3</v>
      </c>
      <c r="F155" s="2">
        <v>327</v>
      </c>
      <c r="G155" s="5" t="str">
        <f>VLOOKUP(C155, products!A:B, 2, FALSE)</f>
        <v>Shirt</v>
      </c>
      <c r="H155" s="7" t="str">
        <f>VLOOKUP(C155, products!A:C, 3, FALSE)</f>
        <v>Mandarin Collar</v>
      </c>
      <c r="I155" s="12">
        <f>VLOOKUP(B155,orders!A:D, 4, FALSE)</f>
        <v>44378</v>
      </c>
    </row>
    <row r="156" spans="1:9" ht="15">
      <c r="A156" s="2">
        <v>154</v>
      </c>
      <c r="B156" s="2">
        <v>33</v>
      </c>
      <c r="C156" s="2">
        <v>955</v>
      </c>
      <c r="D156" s="2">
        <v>97</v>
      </c>
      <c r="E156" s="2">
        <v>3</v>
      </c>
      <c r="F156" s="2">
        <v>291</v>
      </c>
      <c r="G156" s="5" t="str">
        <f>VLOOKUP(C156, products!A:B, 2, FALSE)</f>
        <v>Trousers</v>
      </c>
      <c r="H156" s="7" t="str">
        <f>VLOOKUP(C156, products!A:C, 3, FALSE)</f>
        <v>Slim-Fit</v>
      </c>
      <c r="I156" s="12">
        <f>VLOOKUP(B156,orders!A:D, 4, FALSE)</f>
        <v>44378</v>
      </c>
    </row>
    <row r="157" spans="1:9" ht="15">
      <c r="A157" s="2">
        <v>155</v>
      </c>
      <c r="B157" s="2">
        <v>33</v>
      </c>
      <c r="C157" s="2">
        <v>511</v>
      </c>
      <c r="D157" s="2">
        <v>102</v>
      </c>
      <c r="E157" s="2">
        <v>2</v>
      </c>
      <c r="F157" s="2">
        <v>204</v>
      </c>
      <c r="G157" s="5" t="str">
        <f>VLOOKUP(C157, products!A:B, 2, FALSE)</f>
        <v>Jacket</v>
      </c>
      <c r="H157" s="7" t="str">
        <f>VLOOKUP(C157, products!A:C, 3, FALSE)</f>
        <v>Windbreaker</v>
      </c>
      <c r="I157" s="12">
        <f>VLOOKUP(B157,orders!A:D, 4, FALSE)</f>
        <v>44378</v>
      </c>
    </row>
    <row r="158" spans="1:9" ht="15">
      <c r="A158" s="2">
        <v>156</v>
      </c>
      <c r="B158" s="2">
        <v>34</v>
      </c>
      <c r="C158" s="2">
        <v>817</v>
      </c>
      <c r="D158" s="2">
        <v>117</v>
      </c>
      <c r="E158" s="2">
        <v>2</v>
      </c>
      <c r="F158" s="2">
        <v>234</v>
      </c>
      <c r="G158" s="5" t="str">
        <f>VLOOKUP(C158, products!A:B, 2, FALSE)</f>
        <v>Jacket</v>
      </c>
      <c r="H158" s="7" t="str">
        <f>VLOOKUP(C158, products!A:C, 3, FALSE)</f>
        <v>Shearling</v>
      </c>
      <c r="I158" s="12">
        <f>VLOOKUP(B158,orders!A:D, 4, FALSE)</f>
        <v>44339</v>
      </c>
    </row>
    <row r="159" spans="1:9" ht="15">
      <c r="A159" s="2">
        <v>157</v>
      </c>
      <c r="B159" s="2">
        <v>34</v>
      </c>
      <c r="C159" s="2">
        <v>555</v>
      </c>
      <c r="D159" s="2">
        <v>98</v>
      </c>
      <c r="E159" s="2">
        <v>1</v>
      </c>
      <c r="F159" s="2">
        <v>98</v>
      </c>
      <c r="G159" s="5" t="str">
        <f>VLOOKUP(C159, products!A:B, 2, FALSE)</f>
        <v>Jacket</v>
      </c>
      <c r="H159" s="7" t="str">
        <f>VLOOKUP(C159, products!A:C, 3, FALSE)</f>
        <v>Leather</v>
      </c>
      <c r="I159" s="12">
        <f>VLOOKUP(B159,orders!A:D, 4, FALSE)</f>
        <v>44339</v>
      </c>
    </row>
    <row r="160" spans="1:9" ht="15">
      <c r="A160" s="2">
        <v>158</v>
      </c>
      <c r="B160" s="2">
        <v>34</v>
      </c>
      <c r="C160" s="2">
        <v>775</v>
      </c>
      <c r="D160" s="2">
        <v>91</v>
      </c>
      <c r="E160" s="2">
        <v>3</v>
      </c>
      <c r="F160" s="2">
        <v>273</v>
      </c>
      <c r="G160" s="5" t="str">
        <f>VLOOKUP(C160, products!A:B, 2, FALSE)</f>
        <v>Jacket</v>
      </c>
      <c r="H160" s="7" t="str">
        <f>VLOOKUP(C160, products!A:C, 3, FALSE)</f>
        <v>Pullover</v>
      </c>
      <c r="I160" s="12">
        <f>VLOOKUP(B160,orders!A:D, 4, FALSE)</f>
        <v>44339</v>
      </c>
    </row>
    <row r="161" spans="1:9" ht="15">
      <c r="A161" s="2">
        <v>159</v>
      </c>
      <c r="B161" s="2">
        <v>34</v>
      </c>
      <c r="C161" s="2">
        <v>62</v>
      </c>
      <c r="D161" s="2">
        <v>104</v>
      </c>
      <c r="E161" s="2">
        <v>1</v>
      </c>
      <c r="F161" s="2">
        <v>104</v>
      </c>
      <c r="G161" s="5" t="str">
        <f>VLOOKUP(C161, products!A:B, 2, FALSE)</f>
        <v>Shirt</v>
      </c>
      <c r="H161" s="7" t="str">
        <f>VLOOKUP(C161, products!A:C, 3, FALSE)</f>
        <v>Dress</v>
      </c>
      <c r="I161" s="12">
        <f>VLOOKUP(B161,orders!A:D, 4, FALSE)</f>
        <v>44339</v>
      </c>
    </row>
    <row r="162" spans="1:9" ht="15">
      <c r="A162" s="2">
        <v>160</v>
      </c>
      <c r="B162" s="2">
        <v>35</v>
      </c>
      <c r="C162" s="2">
        <v>991</v>
      </c>
      <c r="D162" s="2">
        <v>106</v>
      </c>
      <c r="E162" s="2">
        <v>2</v>
      </c>
      <c r="F162" s="2">
        <v>212</v>
      </c>
      <c r="G162" s="5" t="str">
        <f>VLOOKUP(C162, products!A:B, 2, FALSE)</f>
        <v>Trousers</v>
      </c>
      <c r="H162" s="7" t="str">
        <f>VLOOKUP(C162, products!A:C, 3, FALSE)</f>
        <v>Wool</v>
      </c>
      <c r="I162" s="12">
        <f>VLOOKUP(B162,orders!A:D, 4, FALSE)</f>
        <v>44439</v>
      </c>
    </row>
    <row r="163" spans="1:9" ht="15">
      <c r="A163" s="2">
        <v>161</v>
      </c>
      <c r="B163" s="2">
        <v>35</v>
      </c>
      <c r="C163" s="2">
        <v>527</v>
      </c>
      <c r="D163" s="2">
        <v>98</v>
      </c>
      <c r="E163" s="2">
        <v>1</v>
      </c>
      <c r="F163" s="2">
        <v>98</v>
      </c>
      <c r="G163" s="5" t="str">
        <f>VLOOKUP(C163, products!A:B, 2, FALSE)</f>
        <v>Jacket</v>
      </c>
      <c r="H163" s="7" t="str">
        <f>VLOOKUP(C163, products!A:C, 3, FALSE)</f>
        <v>Leather</v>
      </c>
      <c r="I163" s="12">
        <f>VLOOKUP(B163,orders!A:D, 4, FALSE)</f>
        <v>44439</v>
      </c>
    </row>
    <row r="164" spans="1:9" ht="15">
      <c r="A164" s="2">
        <v>162</v>
      </c>
      <c r="B164" s="2">
        <v>35</v>
      </c>
      <c r="C164" s="2">
        <v>1257</v>
      </c>
      <c r="D164" s="2">
        <v>112</v>
      </c>
      <c r="E164" s="2">
        <v>2</v>
      </c>
      <c r="F164" s="2">
        <v>224</v>
      </c>
      <c r="G164" s="5" t="str">
        <f>VLOOKUP(C164, products!A:B, 2, FALSE)</f>
        <v>Trousers</v>
      </c>
      <c r="H164" s="7" t="str">
        <f>VLOOKUP(C164, products!A:C, 3, FALSE)</f>
        <v>Tracksuit Bottoms</v>
      </c>
      <c r="I164" s="12">
        <f>VLOOKUP(B164,orders!A:D, 4, FALSE)</f>
        <v>44439</v>
      </c>
    </row>
    <row r="165" spans="1:9" ht="15">
      <c r="A165" s="2">
        <v>163</v>
      </c>
      <c r="B165" s="2">
        <v>35</v>
      </c>
      <c r="C165" s="2">
        <v>1043</v>
      </c>
      <c r="D165" s="2">
        <v>90</v>
      </c>
      <c r="E165" s="2">
        <v>1</v>
      </c>
      <c r="F165" s="2">
        <v>90</v>
      </c>
      <c r="G165" s="5" t="str">
        <f>VLOOKUP(C165, products!A:B, 2, FALSE)</f>
        <v>Trousers</v>
      </c>
      <c r="H165" s="7" t="str">
        <f>VLOOKUP(C165, products!A:C, 3, FALSE)</f>
        <v>Relaxed Leg</v>
      </c>
      <c r="I165" s="12">
        <f>VLOOKUP(B165,orders!A:D, 4, FALSE)</f>
        <v>44439</v>
      </c>
    </row>
    <row r="166" spans="1:9" ht="15">
      <c r="A166" s="2">
        <v>164</v>
      </c>
      <c r="B166" s="2">
        <v>35</v>
      </c>
      <c r="C166" s="2">
        <v>549</v>
      </c>
      <c r="D166" s="2">
        <v>98</v>
      </c>
      <c r="E166" s="2">
        <v>1</v>
      </c>
      <c r="F166" s="2">
        <v>98</v>
      </c>
      <c r="G166" s="5" t="str">
        <f>VLOOKUP(C166, products!A:B, 2, FALSE)</f>
        <v>Jacket</v>
      </c>
      <c r="H166" s="7" t="str">
        <f>VLOOKUP(C166, products!A:C, 3, FALSE)</f>
        <v>Leather</v>
      </c>
      <c r="I166" s="12">
        <f>VLOOKUP(B166,orders!A:D, 4, FALSE)</f>
        <v>44439</v>
      </c>
    </row>
    <row r="167" spans="1:9" ht="15">
      <c r="A167" s="2">
        <v>165</v>
      </c>
      <c r="B167" s="2">
        <v>35</v>
      </c>
      <c r="C167" s="2">
        <v>302</v>
      </c>
      <c r="D167" s="2">
        <v>105</v>
      </c>
      <c r="E167" s="2">
        <v>1</v>
      </c>
      <c r="F167" s="2">
        <v>105</v>
      </c>
      <c r="G167" s="5" t="str">
        <f>VLOOKUP(C167, products!A:B, 2, FALSE)</f>
        <v>Shirt</v>
      </c>
      <c r="H167" s="7" t="str">
        <f>VLOOKUP(C167, products!A:C, 3, FALSE)</f>
        <v>Cuban Collar</v>
      </c>
      <c r="I167" s="12">
        <f>VLOOKUP(B167,orders!A:D, 4, FALSE)</f>
        <v>44439</v>
      </c>
    </row>
    <row r="168" spans="1:9" ht="15">
      <c r="A168" s="2">
        <v>166</v>
      </c>
      <c r="B168" s="2">
        <v>35</v>
      </c>
      <c r="C168" s="2">
        <v>671</v>
      </c>
      <c r="D168" s="2">
        <v>113</v>
      </c>
      <c r="E168" s="2">
        <v>3</v>
      </c>
      <c r="F168" s="2">
        <v>339</v>
      </c>
      <c r="G168" s="5" t="str">
        <f>VLOOKUP(C168, products!A:B, 2, FALSE)</f>
        <v>Jacket</v>
      </c>
      <c r="H168" s="7" t="str">
        <f>VLOOKUP(C168, products!A:C, 3, FALSE)</f>
        <v>Parka</v>
      </c>
      <c r="I168" s="12">
        <f>VLOOKUP(B168,orders!A:D, 4, FALSE)</f>
        <v>44439</v>
      </c>
    </row>
    <row r="169" spans="1:9" ht="15">
      <c r="A169" s="2">
        <v>167</v>
      </c>
      <c r="B169" s="2">
        <v>36</v>
      </c>
      <c r="C169" s="2">
        <v>675</v>
      </c>
      <c r="D169" s="2">
        <v>113</v>
      </c>
      <c r="E169" s="2">
        <v>1</v>
      </c>
      <c r="F169" s="2">
        <v>113</v>
      </c>
      <c r="G169" s="5" t="str">
        <f>VLOOKUP(C169, products!A:B, 2, FALSE)</f>
        <v>Jacket</v>
      </c>
      <c r="H169" s="7" t="str">
        <f>VLOOKUP(C169, products!A:C, 3, FALSE)</f>
        <v>Parka</v>
      </c>
      <c r="I169" s="12">
        <f>VLOOKUP(B169,orders!A:D, 4, FALSE)</f>
        <v>44430</v>
      </c>
    </row>
    <row r="170" spans="1:9" ht="15">
      <c r="A170" s="2">
        <v>168</v>
      </c>
      <c r="B170" s="2">
        <v>36</v>
      </c>
      <c r="C170" s="2">
        <v>636</v>
      </c>
      <c r="D170" s="2">
        <v>93</v>
      </c>
      <c r="E170" s="2">
        <v>3</v>
      </c>
      <c r="F170" s="2">
        <v>279</v>
      </c>
      <c r="G170" s="5" t="str">
        <f>VLOOKUP(C170, products!A:B, 2, FALSE)</f>
        <v>Jacket</v>
      </c>
      <c r="H170" s="7" t="str">
        <f>VLOOKUP(C170, products!A:C, 3, FALSE)</f>
        <v>Coach</v>
      </c>
      <c r="I170" s="12">
        <f>VLOOKUP(B170,orders!A:D, 4, FALSE)</f>
        <v>44430</v>
      </c>
    </row>
    <row r="171" spans="1:9" ht="15">
      <c r="A171" s="2">
        <v>169</v>
      </c>
      <c r="B171" s="2">
        <v>36</v>
      </c>
      <c r="C171" s="2">
        <v>37</v>
      </c>
      <c r="D171" s="2">
        <v>104</v>
      </c>
      <c r="E171" s="2">
        <v>2</v>
      </c>
      <c r="F171" s="2">
        <v>208</v>
      </c>
      <c r="G171" s="5" t="str">
        <f>VLOOKUP(C171, products!A:B, 2, FALSE)</f>
        <v>Shirt</v>
      </c>
      <c r="H171" s="7" t="str">
        <f>VLOOKUP(C171, products!A:C, 3, FALSE)</f>
        <v>Dress</v>
      </c>
      <c r="I171" s="12">
        <f>VLOOKUP(B171,orders!A:D, 4, FALSE)</f>
        <v>44430</v>
      </c>
    </row>
    <row r="172" spans="1:9" ht="15">
      <c r="A172" s="2">
        <v>170</v>
      </c>
      <c r="B172" s="2">
        <v>36</v>
      </c>
      <c r="C172" s="2">
        <v>831</v>
      </c>
      <c r="D172" s="2">
        <v>117</v>
      </c>
      <c r="E172" s="2">
        <v>2</v>
      </c>
      <c r="F172" s="2">
        <v>234</v>
      </c>
      <c r="G172" s="5" t="str">
        <f>VLOOKUP(C172, products!A:B, 2, FALSE)</f>
        <v>Jacket</v>
      </c>
      <c r="H172" s="7" t="str">
        <f>VLOOKUP(C172, products!A:C, 3, FALSE)</f>
        <v>Shearling</v>
      </c>
      <c r="I172" s="12">
        <f>VLOOKUP(B172,orders!A:D, 4, FALSE)</f>
        <v>44430</v>
      </c>
    </row>
    <row r="173" spans="1:9" ht="15">
      <c r="A173" s="2">
        <v>171</v>
      </c>
      <c r="B173" s="2">
        <v>36</v>
      </c>
      <c r="C173" s="2">
        <v>737</v>
      </c>
      <c r="D173" s="2">
        <v>109</v>
      </c>
      <c r="E173" s="2">
        <v>2</v>
      </c>
      <c r="F173" s="2">
        <v>218</v>
      </c>
      <c r="G173" s="5" t="str">
        <f>VLOOKUP(C173, products!A:B, 2, FALSE)</f>
        <v>Jacket</v>
      </c>
      <c r="H173" s="7" t="str">
        <f>VLOOKUP(C173, products!A:C, 3, FALSE)</f>
        <v>Peacoat</v>
      </c>
      <c r="I173" s="12">
        <f>VLOOKUP(B173,orders!A:D, 4, FALSE)</f>
        <v>44430</v>
      </c>
    </row>
    <row r="174" spans="1:9" ht="15">
      <c r="A174" s="2">
        <v>172</v>
      </c>
      <c r="B174" s="2">
        <v>36</v>
      </c>
      <c r="C174" s="2">
        <v>203</v>
      </c>
      <c r="D174" s="2">
        <v>98</v>
      </c>
      <c r="E174" s="2">
        <v>1</v>
      </c>
      <c r="F174" s="2">
        <v>98</v>
      </c>
      <c r="G174" s="5" t="str">
        <f>VLOOKUP(C174, products!A:B, 2, FALSE)</f>
        <v>Shirt</v>
      </c>
      <c r="H174" s="7" t="str">
        <f>VLOOKUP(C174, products!A:C, 3, FALSE)</f>
        <v>Camp Collared</v>
      </c>
      <c r="I174" s="12">
        <f>VLOOKUP(B174,orders!A:D, 4, FALSE)</f>
        <v>44430</v>
      </c>
    </row>
    <row r="175" spans="1:9" ht="15">
      <c r="A175" s="2">
        <v>173</v>
      </c>
      <c r="B175" s="2">
        <v>37</v>
      </c>
      <c r="C175" s="2">
        <v>809</v>
      </c>
      <c r="D175" s="2">
        <v>117</v>
      </c>
      <c r="E175" s="2">
        <v>3</v>
      </c>
      <c r="F175" s="2">
        <v>351</v>
      </c>
      <c r="G175" s="5" t="str">
        <f>VLOOKUP(C175, products!A:B, 2, FALSE)</f>
        <v>Jacket</v>
      </c>
      <c r="H175" s="7" t="str">
        <f>VLOOKUP(C175, products!A:C, 3, FALSE)</f>
        <v>Shearling</v>
      </c>
      <c r="I175" s="12">
        <f>VLOOKUP(B175,orders!A:D, 4, FALSE)</f>
        <v>44384</v>
      </c>
    </row>
    <row r="176" spans="1:9" ht="15">
      <c r="A176" s="2">
        <v>174</v>
      </c>
      <c r="B176" s="2">
        <v>37</v>
      </c>
      <c r="C176" s="2">
        <v>995</v>
      </c>
      <c r="D176" s="2">
        <v>106</v>
      </c>
      <c r="E176" s="2">
        <v>3</v>
      </c>
      <c r="F176" s="2">
        <v>318</v>
      </c>
      <c r="G176" s="5" t="str">
        <f>VLOOKUP(C176, products!A:B, 2, FALSE)</f>
        <v>Trousers</v>
      </c>
      <c r="H176" s="7" t="str">
        <f>VLOOKUP(C176, products!A:C, 3, FALSE)</f>
        <v>Wool</v>
      </c>
      <c r="I176" s="12">
        <f>VLOOKUP(B176,orders!A:D, 4, FALSE)</f>
        <v>44384</v>
      </c>
    </row>
    <row r="177" spans="1:9" ht="15">
      <c r="A177" s="2">
        <v>175</v>
      </c>
      <c r="B177" s="2">
        <v>37</v>
      </c>
      <c r="C177" s="2">
        <v>605</v>
      </c>
      <c r="D177" s="2">
        <v>112</v>
      </c>
      <c r="E177" s="2">
        <v>3</v>
      </c>
      <c r="F177" s="2">
        <v>336</v>
      </c>
      <c r="G177" s="5" t="str">
        <f>VLOOKUP(C177, products!A:B, 2, FALSE)</f>
        <v>Jacket</v>
      </c>
      <c r="H177" s="7" t="str">
        <f>VLOOKUP(C177, products!A:C, 3, FALSE)</f>
        <v>Cardigan</v>
      </c>
      <c r="I177" s="12">
        <f>VLOOKUP(B177,orders!A:D, 4, FALSE)</f>
        <v>44384</v>
      </c>
    </row>
    <row r="178" spans="1:9" ht="15">
      <c r="A178" s="2">
        <v>176</v>
      </c>
      <c r="B178" s="2">
        <v>37</v>
      </c>
      <c r="C178" s="2">
        <v>608</v>
      </c>
      <c r="D178" s="2">
        <v>112</v>
      </c>
      <c r="E178" s="2">
        <v>2</v>
      </c>
      <c r="F178" s="2">
        <v>224</v>
      </c>
      <c r="G178" s="5" t="str">
        <f>VLOOKUP(C178, products!A:B, 2, FALSE)</f>
        <v>Jacket</v>
      </c>
      <c r="H178" s="7" t="str">
        <f>VLOOKUP(C178, products!A:C, 3, FALSE)</f>
        <v>Cardigan</v>
      </c>
      <c r="I178" s="12">
        <f>VLOOKUP(B178,orders!A:D, 4, FALSE)</f>
        <v>44384</v>
      </c>
    </row>
    <row r="179" spans="1:9" ht="15">
      <c r="A179" s="2">
        <v>177</v>
      </c>
      <c r="B179" s="2">
        <v>37</v>
      </c>
      <c r="C179" s="2">
        <v>645</v>
      </c>
      <c r="D179" s="2">
        <v>93</v>
      </c>
      <c r="E179" s="2">
        <v>2</v>
      </c>
      <c r="F179" s="2">
        <v>186</v>
      </c>
      <c r="G179" s="5" t="str">
        <f>VLOOKUP(C179, products!A:B, 2, FALSE)</f>
        <v>Jacket</v>
      </c>
      <c r="H179" s="7" t="str">
        <f>VLOOKUP(C179, products!A:C, 3, FALSE)</f>
        <v>Coach</v>
      </c>
      <c r="I179" s="12">
        <f>VLOOKUP(B179,orders!A:D, 4, FALSE)</f>
        <v>44384</v>
      </c>
    </row>
    <row r="180" spans="1:9" ht="15">
      <c r="A180" s="2">
        <v>178</v>
      </c>
      <c r="B180" s="2">
        <v>38</v>
      </c>
      <c r="C180" s="2">
        <v>1015</v>
      </c>
      <c r="D180" s="2">
        <v>90</v>
      </c>
      <c r="E180" s="2">
        <v>2</v>
      </c>
      <c r="F180" s="2">
        <v>180</v>
      </c>
      <c r="G180" s="5" t="str">
        <f>VLOOKUP(C180, products!A:B, 2, FALSE)</f>
        <v>Trousers</v>
      </c>
      <c r="H180" s="7" t="str">
        <f>VLOOKUP(C180, products!A:C, 3, FALSE)</f>
        <v>Relaxed Leg</v>
      </c>
      <c r="I180" s="12">
        <f>VLOOKUP(B180,orders!A:D, 4, FALSE)</f>
        <v>44230</v>
      </c>
    </row>
    <row r="181" spans="1:9" ht="15">
      <c r="A181" s="2">
        <v>179</v>
      </c>
      <c r="B181" s="2">
        <v>38</v>
      </c>
      <c r="C181" s="2">
        <v>503</v>
      </c>
      <c r="D181" s="2">
        <v>102</v>
      </c>
      <c r="E181" s="2">
        <v>1</v>
      </c>
      <c r="F181" s="2">
        <v>102</v>
      </c>
      <c r="G181" s="5" t="str">
        <f>VLOOKUP(C181, products!A:B, 2, FALSE)</f>
        <v>Jacket</v>
      </c>
      <c r="H181" s="7" t="str">
        <f>VLOOKUP(C181, products!A:C, 3, FALSE)</f>
        <v>Windbreaker</v>
      </c>
      <c r="I181" s="12">
        <f>VLOOKUP(B181,orders!A:D, 4, FALSE)</f>
        <v>44230</v>
      </c>
    </row>
    <row r="182" spans="1:9" ht="15">
      <c r="A182" s="2">
        <v>180</v>
      </c>
      <c r="B182" s="2">
        <v>38</v>
      </c>
      <c r="C182" s="2">
        <v>138</v>
      </c>
      <c r="D182" s="2">
        <v>92</v>
      </c>
      <c r="E182" s="2">
        <v>2</v>
      </c>
      <c r="F182" s="2">
        <v>184</v>
      </c>
      <c r="G182" s="5" t="str">
        <f>VLOOKUP(C182, products!A:B, 2, FALSE)</f>
        <v>Shirt</v>
      </c>
      <c r="H182" s="7" t="str">
        <f>VLOOKUP(C182, products!A:C, 3, FALSE)</f>
        <v>Denim</v>
      </c>
      <c r="I182" s="12">
        <f>VLOOKUP(B182,orders!A:D, 4, FALSE)</f>
        <v>44230</v>
      </c>
    </row>
    <row r="183" spans="1:9" ht="15">
      <c r="A183" s="2">
        <v>181</v>
      </c>
      <c r="B183" s="2">
        <v>39</v>
      </c>
      <c r="C183" s="2">
        <v>621</v>
      </c>
      <c r="D183" s="2">
        <v>112</v>
      </c>
      <c r="E183" s="2">
        <v>2</v>
      </c>
      <c r="F183" s="2">
        <v>224</v>
      </c>
      <c r="G183" s="5" t="str">
        <f>VLOOKUP(C183, products!A:B, 2, FALSE)</f>
        <v>Jacket</v>
      </c>
      <c r="H183" s="7" t="str">
        <f>VLOOKUP(C183, products!A:C, 3, FALSE)</f>
        <v>Cardigan</v>
      </c>
      <c r="I183" s="12">
        <f>VLOOKUP(B183,orders!A:D, 4, FALSE)</f>
        <v>44253</v>
      </c>
    </row>
    <row r="184" spans="1:9" ht="15">
      <c r="A184" s="2">
        <v>182</v>
      </c>
      <c r="B184" s="2">
        <v>39</v>
      </c>
      <c r="C184" s="2">
        <v>338</v>
      </c>
      <c r="D184" s="2">
        <v>109</v>
      </c>
      <c r="E184" s="2">
        <v>2</v>
      </c>
      <c r="F184" s="2">
        <v>218</v>
      </c>
      <c r="G184" s="5" t="str">
        <f>VLOOKUP(C184, products!A:B, 2, FALSE)</f>
        <v>Shirt</v>
      </c>
      <c r="H184" s="7" t="str">
        <f>VLOOKUP(C184, products!A:C, 3, FALSE)</f>
        <v>Mandarin Collar</v>
      </c>
      <c r="I184" s="12">
        <f>VLOOKUP(B184,orders!A:D, 4, FALSE)</f>
        <v>44253</v>
      </c>
    </row>
    <row r="185" spans="1:9" ht="15">
      <c r="A185" s="2">
        <v>183</v>
      </c>
      <c r="B185" s="2">
        <v>39</v>
      </c>
      <c r="C185" s="2">
        <v>148</v>
      </c>
      <c r="D185" s="2">
        <v>91</v>
      </c>
      <c r="E185" s="2">
        <v>3</v>
      </c>
      <c r="F185" s="2">
        <v>273</v>
      </c>
      <c r="G185" s="5" t="str">
        <f>VLOOKUP(C185, products!A:B, 2, FALSE)</f>
        <v>Shirt</v>
      </c>
      <c r="H185" s="7" t="str">
        <f>VLOOKUP(C185, products!A:C, 3, FALSE)</f>
        <v>Linen</v>
      </c>
      <c r="I185" s="12">
        <f>VLOOKUP(B185,orders!A:D, 4, FALSE)</f>
        <v>44253</v>
      </c>
    </row>
    <row r="186" spans="1:9" ht="15">
      <c r="A186" s="2">
        <v>184</v>
      </c>
      <c r="B186" s="2">
        <v>39</v>
      </c>
      <c r="C186" s="2">
        <v>631</v>
      </c>
      <c r="D186" s="2">
        <v>93</v>
      </c>
      <c r="E186" s="2">
        <v>3</v>
      </c>
      <c r="F186" s="2">
        <v>279</v>
      </c>
      <c r="G186" s="5" t="str">
        <f>VLOOKUP(C186, products!A:B, 2, FALSE)</f>
        <v>Jacket</v>
      </c>
      <c r="H186" s="7" t="str">
        <f>VLOOKUP(C186, products!A:C, 3, FALSE)</f>
        <v>Coach</v>
      </c>
      <c r="I186" s="12">
        <f>VLOOKUP(B186,orders!A:D, 4, FALSE)</f>
        <v>44253</v>
      </c>
    </row>
    <row r="187" spans="1:9" ht="15">
      <c r="A187" s="2">
        <v>185</v>
      </c>
      <c r="B187" s="2">
        <v>39</v>
      </c>
      <c r="C187" s="2">
        <v>916</v>
      </c>
      <c r="D187" s="2">
        <v>96</v>
      </c>
      <c r="E187" s="2">
        <v>1</v>
      </c>
      <c r="F187" s="2">
        <v>96</v>
      </c>
      <c r="G187" s="5" t="str">
        <f>VLOOKUP(C187, products!A:B, 2, FALSE)</f>
        <v>Trousers</v>
      </c>
      <c r="H187" s="7" t="str">
        <f>VLOOKUP(C187, products!A:C, 3, FALSE)</f>
        <v>Drawstring</v>
      </c>
      <c r="I187" s="12">
        <f>VLOOKUP(B187,orders!A:D, 4, FALSE)</f>
        <v>44253</v>
      </c>
    </row>
    <row r="188" spans="1:9" ht="15">
      <c r="A188" s="2">
        <v>186</v>
      </c>
      <c r="B188" s="2">
        <v>39</v>
      </c>
      <c r="C188" s="2">
        <v>317</v>
      </c>
      <c r="D188" s="2">
        <v>109</v>
      </c>
      <c r="E188" s="2">
        <v>2</v>
      </c>
      <c r="F188" s="2">
        <v>218</v>
      </c>
      <c r="G188" s="5" t="str">
        <f>VLOOKUP(C188, products!A:B, 2, FALSE)</f>
        <v>Shirt</v>
      </c>
      <c r="H188" s="7" t="str">
        <f>VLOOKUP(C188, products!A:C, 3, FALSE)</f>
        <v>Mandarin Collar</v>
      </c>
      <c r="I188" s="12">
        <f>VLOOKUP(B188,orders!A:D, 4, FALSE)</f>
        <v>44253</v>
      </c>
    </row>
    <row r="189" spans="1:9" ht="15">
      <c r="A189" s="2">
        <v>187</v>
      </c>
      <c r="B189" s="2">
        <v>39</v>
      </c>
      <c r="C189" s="2">
        <v>49</v>
      </c>
      <c r="D189" s="2">
        <v>104</v>
      </c>
      <c r="E189" s="2">
        <v>1</v>
      </c>
      <c r="F189" s="2">
        <v>104</v>
      </c>
      <c r="G189" s="5" t="str">
        <f>VLOOKUP(C189, products!A:B, 2, FALSE)</f>
        <v>Shirt</v>
      </c>
      <c r="H189" s="7" t="str">
        <f>VLOOKUP(C189, products!A:C, 3, FALSE)</f>
        <v>Dress</v>
      </c>
      <c r="I189" s="12">
        <f>VLOOKUP(B189,orders!A:D, 4, FALSE)</f>
        <v>44253</v>
      </c>
    </row>
    <row r="190" spans="1:9" ht="15">
      <c r="A190" s="2">
        <v>188</v>
      </c>
      <c r="B190" s="2">
        <v>39</v>
      </c>
      <c r="C190" s="2">
        <v>1030</v>
      </c>
      <c r="D190" s="2">
        <v>90</v>
      </c>
      <c r="E190" s="2">
        <v>2</v>
      </c>
      <c r="F190" s="2">
        <v>180</v>
      </c>
      <c r="G190" s="5" t="str">
        <f>VLOOKUP(C190, products!A:B, 2, FALSE)</f>
        <v>Trousers</v>
      </c>
      <c r="H190" s="7" t="str">
        <f>VLOOKUP(C190, products!A:C, 3, FALSE)</f>
        <v>Relaxed Leg</v>
      </c>
      <c r="I190" s="12">
        <f>VLOOKUP(B190,orders!A:D, 4, FALSE)</f>
        <v>44253</v>
      </c>
    </row>
    <row r="191" spans="1:9" ht="15">
      <c r="A191" s="2">
        <v>189</v>
      </c>
      <c r="B191" s="2">
        <v>39</v>
      </c>
      <c r="C191" s="2">
        <v>892</v>
      </c>
      <c r="D191" s="2">
        <v>94</v>
      </c>
      <c r="E191" s="2">
        <v>3</v>
      </c>
      <c r="F191" s="2">
        <v>282</v>
      </c>
      <c r="G191" s="5" t="str">
        <f>VLOOKUP(C191, products!A:B, 2, FALSE)</f>
        <v>Trousers</v>
      </c>
      <c r="H191" s="7" t="str">
        <f>VLOOKUP(C191, products!A:C, 3, FALSE)</f>
        <v>Cords</v>
      </c>
      <c r="I191" s="12">
        <f>VLOOKUP(B191,orders!A:D, 4, FALSE)</f>
        <v>44253</v>
      </c>
    </row>
    <row r="192" spans="1:9" ht="15">
      <c r="A192" s="2">
        <v>190</v>
      </c>
      <c r="B192" s="2">
        <v>39</v>
      </c>
      <c r="C192" s="2">
        <v>20</v>
      </c>
      <c r="D192" s="2">
        <v>96</v>
      </c>
      <c r="E192" s="2">
        <v>2</v>
      </c>
      <c r="F192" s="2">
        <v>192</v>
      </c>
      <c r="G192" s="5" t="str">
        <f>VLOOKUP(C192, products!A:B, 2, FALSE)</f>
        <v>Shirt</v>
      </c>
      <c r="H192" s="7" t="str">
        <f>VLOOKUP(C192, products!A:C, 3, FALSE)</f>
        <v>Oxford Cloth</v>
      </c>
      <c r="I192" s="12">
        <f>VLOOKUP(B192,orders!A:D, 4, FALSE)</f>
        <v>44253</v>
      </c>
    </row>
    <row r="193" spans="1:9" ht="15">
      <c r="A193" s="2">
        <v>191</v>
      </c>
      <c r="B193" s="2">
        <v>40</v>
      </c>
      <c r="C193" s="2">
        <v>333</v>
      </c>
      <c r="D193" s="2">
        <v>109</v>
      </c>
      <c r="E193" s="2">
        <v>2</v>
      </c>
      <c r="F193" s="2">
        <v>218</v>
      </c>
      <c r="G193" s="5" t="str">
        <f>VLOOKUP(C193, products!A:B, 2, FALSE)</f>
        <v>Shirt</v>
      </c>
      <c r="H193" s="7" t="str">
        <f>VLOOKUP(C193, products!A:C, 3, FALSE)</f>
        <v>Mandarin Collar</v>
      </c>
      <c r="I193" s="12">
        <f>VLOOKUP(B193,orders!A:D, 4, FALSE)</f>
        <v>44203</v>
      </c>
    </row>
    <row r="194" spans="1:9" ht="15">
      <c r="A194" s="2">
        <v>192</v>
      </c>
      <c r="B194" s="2">
        <v>40</v>
      </c>
      <c r="C194" s="2">
        <v>650</v>
      </c>
      <c r="D194" s="2">
        <v>93</v>
      </c>
      <c r="E194" s="2">
        <v>1</v>
      </c>
      <c r="F194" s="2">
        <v>93</v>
      </c>
      <c r="G194" s="5" t="str">
        <f>VLOOKUP(C194, products!A:B, 2, FALSE)</f>
        <v>Jacket</v>
      </c>
      <c r="H194" s="7" t="str">
        <f>VLOOKUP(C194, products!A:C, 3, FALSE)</f>
        <v>Coach</v>
      </c>
      <c r="I194" s="12">
        <f>VLOOKUP(B194,orders!A:D, 4, FALSE)</f>
        <v>44203</v>
      </c>
    </row>
    <row r="195" spans="1:9" ht="15">
      <c r="A195" s="2">
        <v>193</v>
      </c>
      <c r="B195" s="2">
        <v>40</v>
      </c>
      <c r="C195" s="2">
        <v>479</v>
      </c>
      <c r="D195" s="2">
        <v>118</v>
      </c>
      <c r="E195" s="2">
        <v>3</v>
      </c>
      <c r="F195" s="2">
        <v>354</v>
      </c>
      <c r="G195" s="5" t="str">
        <f>VLOOKUP(C195, products!A:B, 2, FALSE)</f>
        <v>Jacket</v>
      </c>
      <c r="H195" s="7" t="str">
        <f>VLOOKUP(C195, products!A:C, 3, FALSE)</f>
        <v>Puffer</v>
      </c>
      <c r="I195" s="12">
        <f>VLOOKUP(B195,orders!A:D, 4, FALSE)</f>
        <v>44203</v>
      </c>
    </row>
    <row r="196" spans="1:9" ht="15">
      <c r="A196" s="2">
        <v>194</v>
      </c>
      <c r="B196" s="2">
        <v>40</v>
      </c>
      <c r="C196" s="2">
        <v>688</v>
      </c>
      <c r="D196" s="2">
        <v>113</v>
      </c>
      <c r="E196" s="2">
        <v>3</v>
      </c>
      <c r="F196" s="2">
        <v>339</v>
      </c>
      <c r="G196" s="5" t="str">
        <f>VLOOKUP(C196, products!A:B, 2, FALSE)</f>
        <v>Jacket</v>
      </c>
      <c r="H196" s="7" t="str">
        <f>VLOOKUP(C196, products!A:C, 3, FALSE)</f>
        <v>Parka</v>
      </c>
      <c r="I196" s="12">
        <f>VLOOKUP(B196,orders!A:D, 4, FALSE)</f>
        <v>44203</v>
      </c>
    </row>
    <row r="197" spans="1:9" ht="15">
      <c r="A197" s="2">
        <v>195</v>
      </c>
      <c r="B197" s="2">
        <v>41</v>
      </c>
      <c r="C197" s="2">
        <v>1012</v>
      </c>
      <c r="D197" s="2">
        <v>106</v>
      </c>
      <c r="E197" s="2">
        <v>1</v>
      </c>
      <c r="F197" s="2">
        <v>106</v>
      </c>
      <c r="G197" s="5" t="str">
        <f>VLOOKUP(C197, products!A:B, 2, FALSE)</f>
        <v>Trousers</v>
      </c>
      <c r="H197" s="7" t="str">
        <f>VLOOKUP(C197, products!A:C, 3, FALSE)</f>
        <v>Wool</v>
      </c>
      <c r="I197" s="12">
        <f>VLOOKUP(B197,orders!A:D, 4, FALSE)</f>
        <v>44199</v>
      </c>
    </row>
    <row r="198" spans="1:9" ht="15">
      <c r="A198" s="2">
        <v>196</v>
      </c>
      <c r="B198" s="2">
        <v>41</v>
      </c>
      <c r="C198" s="2">
        <v>730</v>
      </c>
      <c r="D198" s="2">
        <v>119</v>
      </c>
      <c r="E198" s="2">
        <v>1</v>
      </c>
      <c r="F198" s="2">
        <v>119</v>
      </c>
      <c r="G198" s="5" t="str">
        <f>VLOOKUP(C198, products!A:B, 2, FALSE)</f>
        <v>Jacket</v>
      </c>
      <c r="H198" s="7" t="str">
        <f>VLOOKUP(C198, products!A:C, 3, FALSE)</f>
        <v>Trench Coat</v>
      </c>
      <c r="I198" s="12">
        <f>VLOOKUP(B198,orders!A:D, 4, FALSE)</f>
        <v>44199</v>
      </c>
    </row>
    <row r="199" spans="1:9" ht="15">
      <c r="A199" s="2">
        <v>197</v>
      </c>
      <c r="B199" s="2">
        <v>41</v>
      </c>
      <c r="C199" s="2">
        <v>579</v>
      </c>
      <c r="D199" s="2">
        <v>100</v>
      </c>
      <c r="E199" s="2">
        <v>3</v>
      </c>
      <c r="F199" s="2">
        <v>300</v>
      </c>
      <c r="G199" s="5" t="str">
        <f>VLOOKUP(C199, products!A:B, 2, FALSE)</f>
        <v>Jacket</v>
      </c>
      <c r="H199" s="7" t="str">
        <f>VLOOKUP(C199, products!A:C, 3, FALSE)</f>
        <v>Bomber</v>
      </c>
      <c r="I199" s="12">
        <f>VLOOKUP(B199,orders!A:D, 4, FALSE)</f>
        <v>44199</v>
      </c>
    </row>
    <row r="200" spans="1:9" ht="15">
      <c r="A200" s="2">
        <v>198</v>
      </c>
      <c r="B200" s="2">
        <v>42</v>
      </c>
      <c r="C200" s="2">
        <v>866</v>
      </c>
      <c r="D200" s="2">
        <v>113</v>
      </c>
      <c r="E200" s="2">
        <v>1</v>
      </c>
      <c r="F200" s="2">
        <v>113</v>
      </c>
      <c r="G200" s="5" t="str">
        <f>VLOOKUP(C200, products!A:B, 2, FALSE)</f>
        <v>Trousers</v>
      </c>
      <c r="H200" s="7" t="str">
        <f>VLOOKUP(C200, products!A:C, 3, FALSE)</f>
        <v>Chinos</v>
      </c>
      <c r="I200" s="12">
        <f>VLOOKUP(B200,orders!A:D, 4, FALSE)</f>
        <v>44406</v>
      </c>
    </row>
    <row r="201" spans="1:9" ht="15">
      <c r="A201" s="2">
        <v>199</v>
      </c>
      <c r="B201" s="2">
        <v>42</v>
      </c>
      <c r="C201" s="2">
        <v>978</v>
      </c>
      <c r="D201" s="2">
        <v>97</v>
      </c>
      <c r="E201" s="2">
        <v>2</v>
      </c>
      <c r="F201" s="2">
        <v>194</v>
      </c>
      <c r="G201" s="5" t="str">
        <f>VLOOKUP(C201, products!A:B, 2, FALSE)</f>
        <v>Trousers</v>
      </c>
      <c r="H201" s="7" t="str">
        <f>VLOOKUP(C201, products!A:C, 3, FALSE)</f>
        <v>Slim-Fit</v>
      </c>
      <c r="I201" s="12">
        <f>VLOOKUP(B201,orders!A:D, 4, FALSE)</f>
        <v>44406</v>
      </c>
    </row>
    <row r="202" spans="1:9" ht="15">
      <c r="A202" s="2">
        <v>200</v>
      </c>
      <c r="B202" s="2">
        <v>42</v>
      </c>
      <c r="C202" s="2">
        <v>330</v>
      </c>
      <c r="D202" s="2">
        <v>109</v>
      </c>
      <c r="E202" s="2">
        <v>1</v>
      </c>
      <c r="F202" s="2">
        <v>109</v>
      </c>
      <c r="G202" s="5" t="str">
        <f>VLOOKUP(C202, products!A:B, 2, FALSE)</f>
        <v>Shirt</v>
      </c>
      <c r="H202" s="7" t="str">
        <f>VLOOKUP(C202, products!A:C, 3, FALSE)</f>
        <v>Mandarin Collar</v>
      </c>
      <c r="I202" s="12">
        <f>VLOOKUP(B202,orders!A:D, 4, FALSE)</f>
        <v>44406</v>
      </c>
    </row>
    <row r="203" spans="1:9" ht="15">
      <c r="A203" s="2">
        <v>201</v>
      </c>
      <c r="B203" s="2">
        <v>42</v>
      </c>
      <c r="C203" s="2">
        <v>1225</v>
      </c>
      <c r="D203" s="2">
        <v>112</v>
      </c>
      <c r="E203" s="2">
        <v>1</v>
      </c>
      <c r="F203" s="2">
        <v>112</v>
      </c>
      <c r="G203" s="5" t="str">
        <f>VLOOKUP(C203, products!A:B, 2, FALSE)</f>
        <v>Trousers</v>
      </c>
      <c r="H203" s="7" t="str">
        <f>VLOOKUP(C203, products!A:C, 3, FALSE)</f>
        <v>Tracksuit Bottoms</v>
      </c>
      <c r="I203" s="12">
        <f>VLOOKUP(B203,orders!A:D, 4, FALSE)</f>
        <v>44406</v>
      </c>
    </row>
    <row r="204" spans="1:9" ht="15">
      <c r="A204" s="2">
        <v>202</v>
      </c>
      <c r="B204" s="2">
        <v>43</v>
      </c>
      <c r="C204" s="2">
        <v>1146</v>
      </c>
      <c r="D204" s="2">
        <v>102</v>
      </c>
      <c r="E204" s="2">
        <v>2</v>
      </c>
      <c r="F204" s="2">
        <v>204</v>
      </c>
      <c r="G204" s="5" t="str">
        <f>VLOOKUP(C204, products!A:B, 2, FALSE)</f>
        <v>Trousers</v>
      </c>
      <c r="H204" s="7" t="str">
        <f>VLOOKUP(C204, products!A:C, 3, FALSE)</f>
        <v>Cargo Pants</v>
      </c>
      <c r="I204" s="12">
        <f>VLOOKUP(B204,orders!A:D, 4, FALSE)</f>
        <v>44390</v>
      </c>
    </row>
    <row r="205" spans="1:9" ht="15">
      <c r="A205" s="2">
        <v>203</v>
      </c>
      <c r="B205" s="2">
        <v>43</v>
      </c>
      <c r="C205" s="2">
        <v>586</v>
      </c>
      <c r="D205" s="2">
        <v>100</v>
      </c>
      <c r="E205" s="2">
        <v>1</v>
      </c>
      <c r="F205" s="2">
        <v>100</v>
      </c>
      <c r="G205" s="5" t="str">
        <f>VLOOKUP(C205, products!A:B, 2, FALSE)</f>
        <v>Jacket</v>
      </c>
      <c r="H205" s="7" t="str">
        <f>VLOOKUP(C205, products!A:C, 3, FALSE)</f>
        <v>Bomber</v>
      </c>
      <c r="I205" s="12">
        <f>VLOOKUP(B205,orders!A:D, 4, FALSE)</f>
        <v>44390</v>
      </c>
    </row>
    <row r="206" spans="1:9" ht="15">
      <c r="A206" s="2">
        <v>204</v>
      </c>
      <c r="B206" s="2">
        <v>43</v>
      </c>
      <c r="C206" s="2">
        <v>134</v>
      </c>
      <c r="D206" s="2">
        <v>92</v>
      </c>
      <c r="E206" s="2">
        <v>3</v>
      </c>
      <c r="F206" s="2">
        <v>276</v>
      </c>
      <c r="G206" s="5" t="str">
        <f>VLOOKUP(C206, products!A:B, 2, FALSE)</f>
        <v>Shirt</v>
      </c>
      <c r="H206" s="7" t="str">
        <f>VLOOKUP(C206, products!A:C, 3, FALSE)</f>
        <v>Denim</v>
      </c>
      <c r="I206" s="12">
        <f>VLOOKUP(B206,orders!A:D, 4, FALSE)</f>
        <v>44390</v>
      </c>
    </row>
    <row r="207" spans="1:9" ht="15">
      <c r="A207" s="2">
        <v>205</v>
      </c>
      <c r="B207" s="2">
        <v>44</v>
      </c>
      <c r="C207" s="2">
        <v>368</v>
      </c>
      <c r="D207" s="2">
        <v>94</v>
      </c>
      <c r="E207" s="2">
        <v>2</v>
      </c>
      <c r="F207" s="2">
        <v>188</v>
      </c>
      <c r="G207" s="5" t="str">
        <f>VLOOKUP(C207, products!A:B, 2, FALSE)</f>
        <v>Shirt</v>
      </c>
      <c r="H207" s="7" t="str">
        <f>VLOOKUP(C207, products!A:C, 3, FALSE)</f>
        <v>Henley</v>
      </c>
      <c r="I207" s="12">
        <f>VLOOKUP(B207,orders!A:D, 4, FALSE)</f>
        <v>44446</v>
      </c>
    </row>
    <row r="208" spans="1:9" ht="15">
      <c r="A208" s="2">
        <v>206</v>
      </c>
      <c r="B208" s="2">
        <v>44</v>
      </c>
      <c r="C208" s="2">
        <v>1127</v>
      </c>
      <c r="D208" s="2">
        <v>102</v>
      </c>
      <c r="E208" s="2">
        <v>2</v>
      </c>
      <c r="F208" s="2">
        <v>204</v>
      </c>
      <c r="G208" s="5" t="str">
        <f>VLOOKUP(C208, products!A:B, 2, FALSE)</f>
        <v>Trousers</v>
      </c>
      <c r="H208" s="7" t="str">
        <f>VLOOKUP(C208, products!A:C, 3, FALSE)</f>
        <v>Cargo Pants</v>
      </c>
      <c r="I208" s="12">
        <f>VLOOKUP(B208,orders!A:D, 4, FALSE)</f>
        <v>44446</v>
      </c>
    </row>
    <row r="209" spans="1:9" ht="15">
      <c r="A209" s="2">
        <v>207</v>
      </c>
      <c r="B209" s="2">
        <v>44</v>
      </c>
      <c r="C209" s="2">
        <v>595</v>
      </c>
      <c r="D209" s="2">
        <v>112</v>
      </c>
      <c r="E209" s="2">
        <v>1</v>
      </c>
      <c r="F209" s="2">
        <v>112</v>
      </c>
      <c r="G209" s="5" t="str">
        <f>VLOOKUP(C209, products!A:B, 2, FALSE)</f>
        <v>Jacket</v>
      </c>
      <c r="H209" s="7" t="str">
        <f>VLOOKUP(C209, products!A:C, 3, FALSE)</f>
        <v>Cardigan</v>
      </c>
      <c r="I209" s="12">
        <f>VLOOKUP(B209,orders!A:D, 4, FALSE)</f>
        <v>44446</v>
      </c>
    </row>
    <row r="210" spans="1:9" ht="15">
      <c r="A210" s="2">
        <v>208</v>
      </c>
      <c r="B210" s="2">
        <v>44</v>
      </c>
      <c r="C210" s="2">
        <v>1076</v>
      </c>
      <c r="D210" s="2">
        <v>93</v>
      </c>
      <c r="E210" s="2">
        <v>1</v>
      </c>
      <c r="F210" s="2">
        <v>93</v>
      </c>
      <c r="G210" s="5" t="str">
        <f>VLOOKUP(C210, products!A:B, 2, FALSE)</f>
        <v>Trousers</v>
      </c>
      <c r="H210" s="7" t="str">
        <f>VLOOKUP(C210, products!A:C, 3, FALSE)</f>
        <v>Joggers</v>
      </c>
      <c r="I210" s="12">
        <f>VLOOKUP(B210,orders!A:D, 4, FALSE)</f>
        <v>44446</v>
      </c>
    </row>
    <row r="211" spans="1:9" ht="15">
      <c r="A211" s="2">
        <v>209</v>
      </c>
      <c r="B211" s="2">
        <v>44</v>
      </c>
      <c r="C211" s="2">
        <v>704</v>
      </c>
      <c r="D211" s="2">
        <v>119</v>
      </c>
      <c r="E211" s="2">
        <v>1</v>
      </c>
      <c r="F211" s="2">
        <v>119</v>
      </c>
      <c r="G211" s="5" t="str">
        <f>VLOOKUP(C211, products!A:B, 2, FALSE)</f>
        <v>Jacket</v>
      </c>
      <c r="H211" s="7" t="str">
        <f>VLOOKUP(C211, products!A:C, 3, FALSE)</f>
        <v>Trench Coat</v>
      </c>
      <c r="I211" s="12">
        <f>VLOOKUP(B211,orders!A:D, 4, FALSE)</f>
        <v>44446</v>
      </c>
    </row>
    <row r="212" spans="1:9" ht="15">
      <c r="A212" s="2">
        <v>210</v>
      </c>
      <c r="B212" s="2">
        <v>45</v>
      </c>
      <c r="C212" s="2">
        <v>476</v>
      </c>
      <c r="D212" s="2">
        <v>118</v>
      </c>
      <c r="E212" s="2">
        <v>1</v>
      </c>
      <c r="F212" s="2">
        <v>118</v>
      </c>
      <c r="G212" s="5" t="str">
        <f>VLOOKUP(C212, products!A:B, 2, FALSE)</f>
        <v>Jacket</v>
      </c>
      <c r="H212" s="7" t="str">
        <f>VLOOKUP(C212, products!A:C, 3, FALSE)</f>
        <v>Puffer</v>
      </c>
      <c r="I212" s="12">
        <f>VLOOKUP(B212,orders!A:D, 4, FALSE)</f>
        <v>44346</v>
      </c>
    </row>
    <row r="213" spans="1:9" ht="15">
      <c r="A213" s="2">
        <v>211</v>
      </c>
      <c r="B213" s="2">
        <v>45</v>
      </c>
      <c r="C213" s="2">
        <v>705</v>
      </c>
      <c r="D213" s="2">
        <v>119</v>
      </c>
      <c r="E213" s="2">
        <v>3</v>
      </c>
      <c r="F213" s="2">
        <v>357</v>
      </c>
      <c r="G213" s="5" t="str">
        <f>VLOOKUP(C213, products!A:B, 2, FALSE)</f>
        <v>Jacket</v>
      </c>
      <c r="H213" s="7" t="str">
        <f>VLOOKUP(C213, products!A:C, 3, FALSE)</f>
        <v>Trench Coat</v>
      </c>
      <c r="I213" s="12">
        <f>VLOOKUP(B213,orders!A:D, 4, FALSE)</f>
        <v>44346</v>
      </c>
    </row>
    <row r="214" spans="1:9" ht="15">
      <c r="A214" s="2">
        <v>212</v>
      </c>
      <c r="B214" s="2">
        <v>45</v>
      </c>
      <c r="C214" s="2">
        <v>1037</v>
      </c>
      <c r="D214" s="2">
        <v>90</v>
      </c>
      <c r="E214" s="2">
        <v>2</v>
      </c>
      <c r="F214" s="2">
        <v>180</v>
      </c>
      <c r="G214" s="5" t="str">
        <f>VLOOKUP(C214, products!A:B, 2, FALSE)</f>
        <v>Trousers</v>
      </c>
      <c r="H214" s="7" t="str">
        <f>VLOOKUP(C214, products!A:C, 3, FALSE)</f>
        <v>Relaxed Leg</v>
      </c>
      <c r="I214" s="12">
        <f>VLOOKUP(B214,orders!A:D, 4, FALSE)</f>
        <v>44346</v>
      </c>
    </row>
    <row r="215" spans="1:9" ht="15">
      <c r="A215" s="2">
        <v>213</v>
      </c>
      <c r="B215" s="2">
        <v>45</v>
      </c>
      <c r="C215" s="2">
        <v>345</v>
      </c>
      <c r="D215" s="2">
        <v>109</v>
      </c>
      <c r="E215" s="2">
        <v>3</v>
      </c>
      <c r="F215" s="2">
        <v>327</v>
      </c>
      <c r="G215" s="5" t="str">
        <f>VLOOKUP(C215, products!A:B, 2, FALSE)</f>
        <v>Shirt</v>
      </c>
      <c r="H215" s="7" t="str">
        <f>VLOOKUP(C215, products!A:C, 3, FALSE)</f>
        <v>Mandarin Collar</v>
      </c>
      <c r="I215" s="12">
        <f>VLOOKUP(B215,orders!A:D, 4, FALSE)</f>
        <v>44346</v>
      </c>
    </row>
    <row r="216" spans="1:9" ht="15">
      <c r="A216" s="2">
        <v>214</v>
      </c>
      <c r="B216" s="2">
        <v>45</v>
      </c>
      <c r="C216" s="2">
        <v>1253</v>
      </c>
      <c r="D216" s="2">
        <v>112</v>
      </c>
      <c r="E216" s="2">
        <v>2</v>
      </c>
      <c r="F216" s="2">
        <v>224</v>
      </c>
      <c r="G216" s="5" t="str">
        <f>VLOOKUP(C216, products!A:B, 2, FALSE)</f>
        <v>Trousers</v>
      </c>
      <c r="H216" s="7" t="str">
        <f>VLOOKUP(C216, products!A:C, 3, FALSE)</f>
        <v>Tracksuit Bottoms</v>
      </c>
      <c r="I216" s="12">
        <f>VLOOKUP(B216,orders!A:D, 4, FALSE)</f>
        <v>44346</v>
      </c>
    </row>
    <row r="217" spans="1:9" ht="15">
      <c r="A217" s="2">
        <v>215</v>
      </c>
      <c r="B217" s="2">
        <v>45</v>
      </c>
      <c r="C217" s="2">
        <v>1258</v>
      </c>
      <c r="D217" s="2">
        <v>112</v>
      </c>
      <c r="E217" s="2">
        <v>1</v>
      </c>
      <c r="F217" s="2">
        <v>112</v>
      </c>
      <c r="G217" s="5" t="str">
        <f>VLOOKUP(C217, products!A:B, 2, FALSE)</f>
        <v>Trousers</v>
      </c>
      <c r="H217" s="7" t="str">
        <f>VLOOKUP(C217, products!A:C, 3, FALSE)</f>
        <v>Tracksuit Bottoms</v>
      </c>
      <c r="I217" s="12">
        <f>VLOOKUP(B217,orders!A:D, 4, FALSE)</f>
        <v>44346</v>
      </c>
    </row>
    <row r="218" spans="1:9" ht="15">
      <c r="A218" s="2">
        <v>216</v>
      </c>
      <c r="B218" s="2">
        <v>46</v>
      </c>
      <c r="C218" s="2">
        <v>666</v>
      </c>
      <c r="D218" s="2">
        <v>113</v>
      </c>
      <c r="E218" s="2">
        <v>3</v>
      </c>
      <c r="F218" s="2">
        <v>339</v>
      </c>
      <c r="G218" s="5" t="str">
        <f>VLOOKUP(C218, products!A:B, 2, FALSE)</f>
        <v>Jacket</v>
      </c>
      <c r="H218" s="7" t="str">
        <f>VLOOKUP(C218, products!A:C, 3, FALSE)</f>
        <v>Parka</v>
      </c>
      <c r="I218" s="12">
        <f>VLOOKUP(B218,orders!A:D, 4, FALSE)</f>
        <v>44369</v>
      </c>
    </row>
    <row r="219" spans="1:9" ht="15">
      <c r="A219" s="2">
        <v>217</v>
      </c>
      <c r="B219" s="2">
        <v>46</v>
      </c>
      <c r="C219" s="2">
        <v>498</v>
      </c>
      <c r="D219" s="2">
        <v>102</v>
      </c>
      <c r="E219" s="2">
        <v>1</v>
      </c>
      <c r="F219" s="2">
        <v>102</v>
      </c>
      <c r="G219" s="5" t="str">
        <f>VLOOKUP(C219, products!A:B, 2, FALSE)</f>
        <v>Jacket</v>
      </c>
      <c r="H219" s="7" t="str">
        <f>VLOOKUP(C219, products!A:C, 3, FALSE)</f>
        <v>Windbreaker</v>
      </c>
      <c r="I219" s="12">
        <f>VLOOKUP(B219,orders!A:D, 4, FALSE)</f>
        <v>44369</v>
      </c>
    </row>
    <row r="220" spans="1:9" ht="15">
      <c r="A220" s="2">
        <v>218</v>
      </c>
      <c r="B220" s="2">
        <v>46</v>
      </c>
      <c r="C220" s="2">
        <v>316</v>
      </c>
      <c r="D220" s="2">
        <v>109</v>
      </c>
      <c r="E220" s="2">
        <v>3</v>
      </c>
      <c r="F220" s="2">
        <v>327</v>
      </c>
      <c r="G220" s="5" t="str">
        <f>VLOOKUP(C220, products!A:B, 2, FALSE)</f>
        <v>Shirt</v>
      </c>
      <c r="H220" s="7" t="str">
        <f>VLOOKUP(C220, products!A:C, 3, FALSE)</f>
        <v>Mandarin Collar</v>
      </c>
      <c r="I220" s="12">
        <f>VLOOKUP(B220,orders!A:D, 4, FALSE)</f>
        <v>44369</v>
      </c>
    </row>
    <row r="221" spans="1:9" ht="15">
      <c r="A221" s="2">
        <v>219</v>
      </c>
      <c r="B221" s="2">
        <v>47</v>
      </c>
      <c r="C221" s="2">
        <v>664</v>
      </c>
      <c r="D221" s="2">
        <v>93</v>
      </c>
      <c r="E221" s="2">
        <v>2</v>
      </c>
      <c r="F221" s="2">
        <v>186</v>
      </c>
      <c r="G221" s="5" t="str">
        <f>VLOOKUP(C221, products!A:B, 2, FALSE)</f>
        <v>Jacket</v>
      </c>
      <c r="H221" s="7" t="str">
        <f>VLOOKUP(C221, products!A:C, 3, FALSE)</f>
        <v>Coach</v>
      </c>
      <c r="I221" s="12">
        <f>VLOOKUP(B221,orders!A:D, 4, FALSE)</f>
        <v>44307</v>
      </c>
    </row>
    <row r="222" spans="1:9" ht="15">
      <c r="A222" s="2">
        <v>220</v>
      </c>
      <c r="B222" s="2">
        <v>47</v>
      </c>
      <c r="C222" s="2">
        <v>823</v>
      </c>
      <c r="D222" s="2">
        <v>117</v>
      </c>
      <c r="E222" s="2">
        <v>2</v>
      </c>
      <c r="F222" s="2">
        <v>234</v>
      </c>
      <c r="G222" s="5" t="str">
        <f>VLOOKUP(C222, products!A:B, 2, FALSE)</f>
        <v>Jacket</v>
      </c>
      <c r="H222" s="7" t="str">
        <f>VLOOKUP(C222, products!A:C, 3, FALSE)</f>
        <v>Shearling</v>
      </c>
      <c r="I222" s="12">
        <f>VLOOKUP(B222,orders!A:D, 4, FALSE)</f>
        <v>44307</v>
      </c>
    </row>
    <row r="223" spans="1:9" ht="15">
      <c r="A223" s="2">
        <v>221</v>
      </c>
      <c r="B223" s="2">
        <v>47</v>
      </c>
      <c r="C223" s="2">
        <v>777</v>
      </c>
      <c r="D223" s="2">
        <v>91</v>
      </c>
      <c r="E223" s="2">
        <v>1</v>
      </c>
      <c r="F223" s="2">
        <v>91</v>
      </c>
      <c r="G223" s="5" t="str">
        <f>VLOOKUP(C223, products!A:B, 2, FALSE)</f>
        <v>Jacket</v>
      </c>
      <c r="H223" s="7" t="str">
        <f>VLOOKUP(C223, products!A:C, 3, FALSE)</f>
        <v>Pullover</v>
      </c>
      <c r="I223" s="12">
        <f>VLOOKUP(B223,orders!A:D, 4, FALSE)</f>
        <v>44307</v>
      </c>
    </row>
    <row r="224" spans="1:9" ht="15">
      <c r="A224" s="2">
        <v>222</v>
      </c>
      <c r="B224" s="2">
        <v>47</v>
      </c>
      <c r="C224" s="2">
        <v>78</v>
      </c>
      <c r="D224" s="2">
        <v>118</v>
      </c>
      <c r="E224" s="2">
        <v>2</v>
      </c>
      <c r="F224" s="2">
        <v>236</v>
      </c>
      <c r="G224" s="5" t="str">
        <f>VLOOKUP(C224, products!A:B, 2, FALSE)</f>
        <v>Shirt</v>
      </c>
      <c r="H224" s="7" t="str">
        <f>VLOOKUP(C224, products!A:C, 3, FALSE)</f>
        <v>Flannel</v>
      </c>
      <c r="I224" s="12">
        <f>VLOOKUP(B224,orders!A:D, 4, FALSE)</f>
        <v>44307</v>
      </c>
    </row>
    <row r="225" spans="1:9" ht="15">
      <c r="A225" s="2">
        <v>223</v>
      </c>
      <c r="B225" s="2">
        <v>47</v>
      </c>
      <c r="C225" s="2">
        <v>1089</v>
      </c>
      <c r="D225" s="2">
        <v>115</v>
      </c>
      <c r="E225" s="2">
        <v>3</v>
      </c>
      <c r="F225" s="2">
        <v>345</v>
      </c>
      <c r="G225" s="5" t="str">
        <f>VLOOKUP(C225, products!A:B, 2, FALSE)</f>
        <v>Trousers</v>
      </c>
      <c r="H225" s="7" t="str">
        <f>VLOOKUP(C225, products!A:C, 3, FALSE)</f>
        <v>Cropped</v>
      </c>
      <c r="I225" s="12">
        <f>VLOOKUP(B225,orders!A:D, 4, FALSE)</f>
        <v>44307</v>
      </c>
    </row>
    <row r="226" spans="1:9" ht="15">
      <c r="A226" s="2">
        <v>224</v>
      </c>
      <c r="B226" s="2">
        <v>48</v>
      </c>
      <c r="C226" s="2">
        <v>960</v>
      </c>
      <c r="D226" s="2">
        <v>97</v>
      </c>
      <c r="E226" s="2">
        <v>1</v>
      </c>
      <c r="F226" s="2">
        <v>97</v>
      </c>
      <c r="G226" s="5" t="str">
        <f>VLOOKUP(C226, products!A:B, 2, FALSE)</f>
        <v>Trousers</v>
      </c>
      <c r="H226" s="7" t="str">
        <f>VLOOKUP(C226, products!A:C, 3, FALSE)</f>
        <v>Slim-Fit</v>
      </c>
      <c r="I226" s="12">
        <f>VLOOKUP(B226,orders!A:D, 4, FALSE)</f>
        <v>44302</v>
      </c>
    </row>
    <row r="227" spans="1:9" ht="15">
      <c r="A227" s="2">
        <v>225</v>
      </c>
      <c r="B227" s="2">
        <v>48</v>
      </c>
      <c r="C227" s="2">
        <v>683</v>
      </c>
      <c r="D227" s="2">
        <v>113</v>
      </c>
      <c r="E227" s="2">
        <v>3</v>
      </c>
      <c r="F227" s="2">
        <v>339</v>
      </c>
      <c r="G227" s="5" t="str">
        <f>VLOOKUP(C227, products!A:B, 2, FALSE)</f>
        <v>Jacket</v>
      </c>
      <c r="H227" s="7" t="str">
        <f>VLOOKUP(C227, products!A:C, 3, FALSE)</f>
        <v>Parka</v>
      </c>
      <c r="I227" s="12">
        <f>VLOOKUP(B227,orders!A:D, 4, FALSE)</f>
        <v>44302</v>
      </c>
    </row>
    <row r="228" spans="1:9" ht="15">
      <c r="A228" s="2">
        <v>226</v>
      </c>
      <c r="B228" s="2">
        <v>49</v>
      </c>
      <c r="C228" s="2">
        <v>40</v>
      </c>
      <c r="D228" s="2">
        <v>104</v>
      </c>
      <c r="E228" s="2">
        <v>3</v>
      </c>
      <c r="F228" s="2">
        <v>312</v>
      </c>
      <c r="G228" s="5" t="str">
        <f>VLOOKUP(C228, products!A:B, 2, FALSE)</f>
        <v>Shirt</v>
      </c>
      <c r="H228" s="7" t="str">
        <f>VLOOKUP(C228, products!A:C, 3, FALSE)</f>
        <v>Dress</v>
      </c>
      <c r="I228" s="12">
        <f>VLOOKUP(B228,orders!A:D, 4, FALSE)</f>
        <v>44218</v>
      </c>
    </row>
    <row r="229" spans="1:9" ht="15">
      <c r="A229" s="2">
        <v>227</v>
      </c>
      <c r="B229" s="2">
        <v>49</v>
      </c>
      <c r="C229" s="2">
        <v>1044</v>
      </c>
      <c r="D229" s="2">
        <v>90</v>
      </c>
      <c r="E229" s="2">
        <v>2</v>
      </c>
      <c r="F229" s="2">
        <v>180</v>
      </c>
      <c r="G229" s="5" t="str">
        <f>VLOOKUP(C229, products!A:B, 2, FALSE)</f>
        <v>Trousers</v>
      </c>
      <c r="H229" s="7" t="str">
        <f>VLOOKUP(C229, products!A:C, 3, FALSE)</f>
        <v>Relaxed Leg</v>
      </c>
      <c r="I229" s="12">
        <f>VLOOKUP(B229,orders!A:D, 4, FALSE)</f>
        <v>44218</v>
      </c>
    </row>
    <row r="230" spans="1:9" ht="15">
      <c r="A230" s="2">
        <v>228</v>
      </c>
      <c r="B230" s="2">
        <v>49</v>
      </c>
      <c r="C230" s="2">
        <v>773</v>
      </c>
      <c r="D230" s="2">
        <v>91</v>
      </c>
      <c r="E230" s="2">
        <v>1</v>
      </c>
      <c r="F230" s="2">
        <v>91</v>
      </c>
      <c r="G230" s="5" t="str">
        <f>VLOOKUP(C230, products!A:B, 2, FALSE)</f>
        <v>Jacket</v>
      </c>
      <c r="H230" s="7" t="str">
        <f>VLOOKUP(C230, products!A:C, 3, FALSE)</f>
        <v>Pullover</v>
      </c>
      <c r="I230" s="12">
        <f>VLOOKUP(B230,orders!A:D, 4, FALSE)</f>
        <v>44218</v>
      </c>
    </row>
    <row r="231" spans="1:9" ht="15">
      <c r="A231" s="2">
        <v>229</v>
      </c>
      <c r="B231" s="2">
        <v>50</v>
      </c>
      <c r="C231" s="2">
        <v>457</v>
      </c>
      <c r="D231" s="2">
        <v>118</v>
      </c>
      <c r="E231" s="2">
        <v>3</v>
      </c>
      <c r="F231" s="2">
        <v>354</v>
      </c>
      <c r="G231" s="5" t="str">
        <f>VLOOKUP(C231, products!A:B, 2, FALSE)</f>
        <v>Jacket</v>
      </c>
      <c r="H231" s="7" t="str">
        <f>VLOOKUP(C231, products!A:C, 3, FALSE)</f>
        <v>Puffer</v>
      </c>
      <c r="I231" s="12">
        <f>VLOOKUP(B231,orders!A:D, 4, FALSE)</f>
        <v>44455</v>
      </c>
    </row>
    <row r="232" spans="1:9" ht="15">
      <c r="A232" s="2">
        <v>230</v>
      </c>
      <c r="B232" s="2">
        <v>50</v>
      </c>
      <c r="C232" s="2">
        <v>339</v>
      </c>
      <c r="D232" s="2">
        <v>109</v>
      </c>
      <c r="E232" s="2">
        <v>1</v>
      </c>
      <c r="F232" s="2">
        <v>109</v>
      </c>
      <c r="G232" s="5" t="str">
        <f>VLOOKUP(C232, products!A:B, 2, FALSE)</f>
        <v>Shirt</v>
      </c>
      <c r="H232" s="7" t="str">
        <f>VLOOKUP(C232, products!A:C, 3, FALSE)</f>
        <v>Mandarin Collar</v>
      </c>
      <c r="I232" s="12">
        <f>VLOOKUP(B232,orders!A:D, 4, FALSE)</f>
        <v>44455</v>
      </c>
    </row>
    <row r="233" spans="1:9" ht="15">
      <c r="A233" s="2">
        <v>231</v>
      </c>
      <c r="B233" s="2">
        <v>50</v>
      </c>
      <c r="C233" s="2">
        <v>1098</v>
      </c>
      <c r="D233" s="2">
        <v>115</v>
      </c>
      <c r="E233" s="2">
        <v>3</v>
      </c>
      <c r="F233" s="2">
        <v>345</v>
      </c>
      <c r="G233" s="5" t="str">
        <f>VLOOKUP(C233, products!A:B, 2, FALSE)</f>
        <v>Trousers</v>
      </c>
      <c r="H233" s="7" t="str">
        <f>VLOOKUP(C233, products!A:C, 3, FALSE)</f>
        <v>Cropped</v>
      </c>
      <c r="I233" s="12">
        <f>VLOOKUP(B233,orders!A:D, 4, FALSE)</f>
        <v>44455</v>
      </c>
    </row>
    <row r="234" spans="1:9" ht="15">
      <c r="A234" s="2">
        <v>232</v>
      </c>
      <c r="B234" s="2">
        <v>50</v>
      </c>
      <c r="C234" s="2">
        <v>1051</v>
      </c>
      <c r="D234" s="2">
        <v>93</v>
      </c>
      <c r="E234" s="2">
        <v>2</v>
      </c>
      <c r="F234" s="2">
        <v>186</v>
      </c>
      <c r="G234" s="5" t="str">
        <f>VLOOKUP(C234, products!A:B, 2, FALSE)</f>
        <v>Trousers</v>
      </c>
      <c r="H234" s="7" t="str">
        <f>VLOOKUP(C234, products!A:C, 3, FALSE)</f>
        <v>Joggers</v>
      </c>
      <c r="I234" s="12">
        <f>VLOOKUP(B234,orders!A:D, 4, FALSE)</f>
        <v>44455</v>
      </c>
    </row>
    <row r="235" spans="1:9" ht="15">
      <c r="A235" s="2">
        <v>233</v>
      </c>
      <c r="B235" s="2">
        <v>50</v>
      </c>
      <c r="C235" s="2">
        <v>1033</v>
      </c>
      <c r="D235" s="2">
        <v>90</v>
      </c>
      <c r="E235" s="2">
        <v>3</v>
      </c>
      <c r="F235" s="2">
        <v>270</v>
      </c>
      <c r="G235" s="5" t="str">
        <f>VLOOKUP(C235, products!A:B, 2, FALSE)</f>
        <v>Trousers</v>
      </c>
      <c r="H235" s="7" t="str">
        <f>VLOOKUP(C235, products!A:C, 3, FALSE)</f>
        <v>Relaxed Leg</v>
      </c>
      <c r="I235" s="12">
        <f>VLOOKUP(B235,orders!A:D, 4, FALSE)</f>
        <v>44455</v>
      </c>
    </row>
    <row r="236" spans="1:9" ht="15">
      <c r="A236" s="2">
        <v>234</v>
      </c>
      <c r="B236" s="2">
        <v>50</v>
      </c>
      <c r="C236" s="2">
        <v>429</v>
      </c>
      <c r="D236" s="2">
        <v>107</v>
      </c>
      <c r="E236" s="2">
        <v>1</v>
      </c>
      <c r="F236" s="2">
        <v>107</v>
      </c>
      <c r="G236" s="5" t="str">
        <f>VLOOKUP(C236, products!A:B, 2, FALSE)</f>
        <v>Jacket</v>
      </c>
      <c r="H236" s="7" t="str">
        <f>VLOOKUP(C236, products!A:C, 3, FALSE)</f>
        <v>Denim</v>
      </c>
      <c r="I236" s="12">
        <f>VLOOKUP(B236,orders!A:D, 4, FALSE)</f>
        <v>44455</v>
      </c>
    </row>
    <row r="237" spans="1:9" ht="15">
      <c r="A237" s="2">
        <v>235</v>
      </c>
      <c r="B237" s="2">
        <v>51</v>
      </c>
      <c r="C237" s="2">
        <v>668</v>
      </c>
      <c r="D237" s="2">
        <v>113</v>
      </c>
      <c r="E237" s="2">
        <v>1</v>
      </c>
      <c r="F237" s="2">
        <v>113</v>
      </c>
      <c r="G237" s="5" t="str">
        <f>VLOOKUP(C237, products!A:B, 2, FALSE)</f>
        <v>Jacket</v>
      </c>
      <c r="H237" s="7" t="str">
        <f>VLOOKUP(C237, products!A:C, 3, FALSE)</f>
        <v>Parka</v>
      </c>
      <c r="I237" s="12">
        <f>VLOOKUP(B237,orders!A:D, 4, FALSE)</f>
        <v>44246</v>
      </c>
    </row>
    <row r="238" spans="1:9" ht="15">
      <c r="A238" s="2">
        <v>236</v>
      </c>
      <c r="B238" s="2">
        <v>51</v>
      </c>
      <c r="C238" s="2">
        <v>968</v>
      </c>
      <c r="D238" s="2">
        <v>97</v>
      </c>
      <c r="E238" s="2">
        <v>3</v>
      </c>
      <c r="F238" s="2">
        <v>291</v>
      </c>
      <c r="G238" s="5" t="str">
        <f>VLOOKUP(C238, products!A:B, 2, FALSE)</f>
        <v>Trousers</v>
      </c>
      <c r="H238" s="7" t="str">
        <f>VLOOKUP(C238, products!A:C, 3, FALSE)</f>
        <v>Slim-Fit</v>
      </c>
      <c r="I238" s="12">
        <f>VLOOKUP(B238,orders!A:D, 4, FALSE)</f>
        <v>44246</v>
      </c>
    </row>
    <row r="239" spans="1:9" ht="15">
      <c r="A239" s="2">
        <v>237</v>
      </c>
      <c r="B239" s="2">
        <v>51</v>
      </c>
      <c r="C239" s="2">
        <v>1071</v>
      </c>
      <c r="D239" s="2">
        <v>93</v>
      </c>
      <c r="E239" s="2">
        <v>2</v>
      </c>
      <c r="F239" s="2">
        <v>186</v>
      </c>
      <c r="G239" s="5" t="str">
        <f>VLOOKUP(C239, products!A:B, 2, FALSE)</f>
        <v>Trousers</v>
      </c>
      <c r="H239" s="7" t="str">
        <f>VLOOKUP(C239, products!A:C, 3, FALSE)</f>
        <v>Joggers</v>
      </c>
      <c r="I239" s="12">
        <f>VLOOKUP(B239,orders!A:D, 4, FALSE)</f>
        <v>44246</v>
      </c>
    </row>
    <row r="240" spans="1:9" ht="15">
      <c r="A240" s="2">
        <v>238</v>
      </c>
      <c r="B240" s="2">
        <v>52</v>
      </c>
      <c r="C240" s="2">
        <v>491</v>
      </c>
      <c r="D240" s="2">
        <v>102</v>
      </c>
      <c r="E240" s="2">
        <v>3</v>
      </c>
      <c r="F240" s="2">
        <v>306</v>
      </c>
      <c r="G240" s="5" t="str">
        <f>VLOOKUP(C240, products!A:B, 2, FALSE)</f>
        <v>Jacket</v>
      </c>
      <c r="H240" s="7" t="str">
        <f>VLOOKUP(C240, products!A:C, 3, FALSE)</f>
        <v>Windbreaker</v>
      </c>
      <c r="I240" s="12">
        <f>VLOOKUP(B240,orders!A:D, 4, FALSE)</f>
        <v>44475</v>
      </c>
    </row>
    <row r="241" spans="1:9" ht="15">
      <c r="A241" s="2">
        <v>239</v>
      </c>
      <c r="B241" s="2">
        <v>52</v>
      </c>
      <c r="C241" s="2">
        <v>1101</v>
      </c>
      <c r="D241" s="2">
        <v>115</v>
      </c>
      <c r="E241" s="2">
        <v>3</v>
      </c>
      <c r="F241" s="2">
        <v>345</v>
      </c>
      <c r="G241" s="5" t="str">
        <f>VLOOKUP(C241, products!A:B, 2, FALSE)</f>
        <v>Trousers</v>
      </c>
      <c r="H241" s="7" t="str">
        <f>VLOOKUP(C241, products!A:C, 3, FALSE)</f>
        <v>Cropped</v>
      </c>
      <c r="I241" s="12">
        <f>VLOOKUP(B241,orders!A:D, 4, FALSE)</f>
        <v>44475</v>
      </c>
    </row>
    <row r="242" spans="1:9" ht="15">
      <c r="A242" s="2">
        <v>240</v>
      </c>
      <c r="B242" s="2">
        <v>52</v>
      </c>
      <c r="C242" s="2">
        <v>1141</v>
      </c>
      <c r="D242" s="2">
        <v>102</v>
      </c>
      <c r="E242" s="2">
        <v>1</v>
      </c>
      <c r="F242" s="2">
        <v>102</v>
      </c>
      <c r="G242" s="5" t="str">
        <f>VLOOKUP(C242, products!A:B, 2, FALSE)</f>
        <v>Trousers</v>
      </c>
      <c r="H242" s="7" t="str">
        <f>VLOOKUP(C242, products!A:C, 3, FALSE)</f>
        <v>Cargo Pants</v>
      </c>
      <c r="I242" s="12">
        <f>VLOOKUP(B242,orders!A:D, 4, FALSE)</f>
        <v>44475</v>
      </c>
    </row>
    <row r="243" spans="1:9" ht="15">
      <c r="A243" s="2">
        <v>241</v>
      </c>
      <c r="B243" s="2">
        <v>52</v>
      </c>
      <c r="C243" s="2">
        <v>14</v>
      </c>
      <c r="D243" s="2">
        <v>96</v>
      </c>
      <c r="E243" s="2">
        <v>2</v>
      </c>
      <c r="F243" s="2">
        <v>192</v>
      </c>
      <c r="G243" s="5" t="str">
        <f>VLOOKUP(C243, products!A:B, 2, FALSE)</f>
        <v>Shirt</v>
      </c>
      <c r="H243" s="7" t="str">
        <f>VLOOKUP(C243, products!A:C, 3, FALSE)</f>
        <v>Oxford Cloth</v>
      </c>
      <c r="I243" s="12">
        <f>VLOOKUP(B243,orders!A:D, 4, FALSE)</f>
        <v>44475</v>
      </c>
    </row>
    <row r="244" spans="1:9" ht="15">
      <c r="A244" s="2">
        <v>242</v>
      </c>
      <c r="B244" s="2">
        <v>53</v>
      </c>
      <c r="C244" s="2">
        <v>825</v>
      </c>
      <c r="D244" s="2">
        <v>117</v>
      </c>
      <c r="E244" s="2">
        <v>3</v>
      </c>
      <c r="F244" s="2">
        <v>351</v>
      </c>
      <c r="G244" s="5" t="str">
        <f>VLOOKUP(C244, products!A:B, 2, FALSE)</f>
        <v>Jacket</v>
      </c>
      <c r="H244" s="7" t="str">
        <f>VLOOKUP(C244, products!A:C, 3, FALSE)</f>
        <v>Shearling</v>
      </c>
      <c r="I244" s="12">
        <f>VLOOKUP(B244,orders!A:D, 4, FALSE)</f>
        <v>44308</v>
      </c>
    </row>
    <row r="245" spans="1:9" ht="15">
      <c r="A245" s="2">
        <v>243</v>
      </c>
      <c r="B245" s="2">
        <v>53</v>
      </c>
      <c r="C245" s="2">
        <v>56</v>
      </c>
      <c r="D245" s="2">
        <v>104</v>
      </c>
      <c r="E245" s="2">
        <v>1</v>
      </c>
      <c r="F245" s="2">
        <v>104</v>
      </c>
      <c r="G245" s="5" t="str">
        <f>VLOOKUP(C245, products!A:B, 2, FALSE)</f>
        <v>Shirt</v>
      </c>
      <c r="H245" s="7" t="str">
        <f>VLOOKUP(C245, products!A:C, 3, FALSE)</f>
        <v>Dress</v>
      </c>
      <c r="I245" s="12">
        <f>VLOOKUP(B245,orders!A:D, 4, FALSE)</f>
        <v>44308</v>
      </c>
    </row>
    <row r="246" spans="1:9" ht="15">
      <c r="A246" s="2">
        <v>244</v>
      </c>
      <c r="B246" s="2">
        <v>53</v>
      </c>
      <c r="C246" s="2">
        <v>92</v>
      </c>
      <c r="D246" s="2">
        <v>118</v>
      </c>
      <c r="E246" s="2">
        <v>1</v>
      </c>
      <c r="F246" s="2">
        <v>118</v>
      </c>
      <c r="G246" s="5" t="str">
        <f>VLOOKUP(C246, products!A:B, 2, FALSE)</f>
        <v>Shirt</v>
      </c>
      <c r="H246" s="7" t="str">
        <f>VLOOKUP(C246, products!A:C, 3, FALSE)</f>
        <v>Flannel</v>
      </c>
      <c r="I246" s="12">
        <f>VLOOKUP(B246,orders!A:D, 4, FALSE)</f>
        <v>44308</v>
      </c>
    </row>
    <row r="247" spans="1:9" ht="15">
      <c r="A247" s="2">
        <v>245</v>
      </c>
      <c r="B247" s="2">
        <v>54</v>
      </c>
      <c r="C247" s="2">
        <v>843</v>
      </c>
      <c r="D247" s="2">
        <v>113</v>
      </c>
      <c r="E247" s="2">
        <v>2</v>
      </c>
      <c r="F247" s="2">
        <v>226</v>
      </c>
      <c r="G247" s="5" t="str">
        <f>VLOOKUP(C247, products!A:B, 2, FALSE)</f>
        <v>Trousers</v>
      </c>
      <c r="H247" s="7" t="str">
        <f>VLOOKUP(C247, products!A:C, 3, FALSE)</f>
        <v>Chinos</v>
      </c>
      <c r="I247" s="12">
        <f>VLOOKUP(B247,orders!A:D, 4, FALSE)</f>
        <v>44311</v>
      </c>
    </row>
    <row r="248" spans="1:9" ht="15">
      <c r="A248" s="2">
        <v>246</v>
      </c>
      <c r="B248" s="2">
        <v>54</v>
      </c>
      <c r="C248" s="2">
        <v>974</v>
      </c>
      <c r="D248" s="2">
        <v>97</v>
      </c>
      <c r="E248" s="2">
        <v>2</v>
      </c>
      <c r="F248" s="2">
        <v>194</v>
      </c>
      <c r="G248" s="5" t="str">
        <f>VLOOKUP(C248, products!A:B, 2, FALSE)</f>
        <v>Trousers</v>
      </c>
      <c r="H248" s="7" t="str">
        <f>VLOOKUP(C248, products!A:C, 3, FALSE)</f>
        <v>Slim-Fit</v>
      </c>
      <c r="I248" s="12">
        <f>VLOOKUP(B248,orders!A:D, 4, FALSE)</f>
        <v>44311</v>
      </c>
    </row>
    <row r="249" spans="1:9" ht="15">
      <c r="A249" s="2">
        <v>247</v>
      </c>
      <c r="B249" s="2">
        <v>54</v>
      </c>
      <c r="C249" s="2">
        <v>268</v>
      </c>
      <c r="D249" s="2">
        <v>95</v>
      </c>
      <c r="E249" s="2">
        <v>1</v>
      </c>
      <c r="F249" s="2">
        <v>95</v>
      </c>
      <c r="G249" s="5" t="str">
        <f>VLOOKUP(C249, products!A:B, 2, FALSE)</f>
        <v>Shirt</v>
      </c>
      <c r="H249" s="7" t="str">
        <f>VLOOKUP(C249, products!A:C, 3, FALSE)</f>
        <v>Polo</v>
      </c>
      <c r="I249" s="12">
        <f>VLOOKUP(B249,orders!A:D, 4, FALSE)</f>
        <v>44311</v>
      </c>
    </row>
    <row r="250" spans="1:9" ht="15">
      <c r="A250" s="2">
        <v>248</v>
      </c>
      <c r="B250" s="2">
        <v>54</v>
      </c>
      <c r="C250" s="2">
        <v>512</v>
      </c>
      <c r="D250" s="2">
        <v>102</v>
      </c>
      <c r="E250" s="2">
        <v>2</v>
      </c>
      <c r="F250" s="2">
        <v>204</v>
      </c>
      <c r="G250" s="5" t="str">
        <f>VLOOKUP(C250, products!A:B, 2, FALSE)</f>
        <v>Jacket</v>
      </c>
      <c r="H250" s="7" t="str">
        <f>VLOOKUP(C250, products!A:C, 3, FALSE)</f>
        <v>Windbreaker</v>
      </c>
      <c r="I250" s="12">
        <f>VLOOKUP(B250,orders!A:D, 4, FALSE)</f>
        <v>44311</v>
      </c>
    </row>
    <row r="251" spans="1:9" ht="15">
      <c r="A251" s="2">
        <v>249</v>
      </c>
      <c r="B251" s="2">
        <v>55</v>
      </c>
      <c r="C251" s="2">
        <v>717</v>
      </c>
      <c r="D251" s="2">
        <v>119</v>
      </c>
      <c r="E251" s="2">
        <v>1</v>
      </c>
      <c r="F251" s="2">
        <v>119</v>
      </c>
      <c r="G251" s="5" t="str">
        <f>VLOOKUP(C251, products!A:B, 2, FALSE)</f>
        <v>Jacket</v>
      </c>
      <c r="H251" s="7" t="str">
        <f>VLOOKUP(C251, products!A:C, 3, FALSE)</f>
        <v>Trench Coat</v>
      </c>
      <c r="I251" s="12">
        <f>VLOOKUP(B251,orders!A:D, 4, FALSE)</f>
        <v>44294</v>
      </c>
    </row>
    <row r="252" spans="1:9" ht="15">
      <c r="A252" s="2">
        <v>250</v>
      </c>
      <c r="B252" s="2">
        <v>56</v>
      </c>
      <c r="C252" s="2">
        <v>1061</v>
      </c>
      <c r="D252" s="2">
        <v>93</v>
      </c>
      <c r="E252" s="2">
        <v>1</v>
      </c>
      <c r="F252" s="2">
        <v>93</v>
      </c>
      <c r="G252" s="5" t="str">
        <f>VLOOKUP(C252, products!A:B, 2, FALSE)</f>
        <v>Trousers</v>
      </c>
      <c r="H252" s="7" t="str">
        <f>VLOOKUP(C252, products!A:C, 3, FALSE)</f>
        <v>Joggers</v>
      </c>
      <c r="I252" s="12">
        <f>VLOOKUP(B252,orders!A:D, 4, FALSE)</f>
        <v>44219</v>
      </c>
    </row>
    <row r="253" spans="1:9" ht="15">
      <c r="A253" s="2">
        <v>251</v>
      </c>
      <c r="B253" s="2">
        <v>56</v>
      </c>
      <c r="C253" s="2">
        <v>879</v>
      </c>
      <c r="D253" s="2">
        <v>94</v>
      </c>
      <c r="E253" s="2">
        <v>3</v>
      </c>
      <c r="F253" s="2">
        <v>282</v>
      </c>
      <c r="G253" s="5" t="str">
        <f>VLOOKUP(C253, products!A:B, 2, FALSE)</f>
        <v>Trousers</v>
      </c>
      <c r="H253" s="7" t="str">
        <f>VLOOKUP(C253, products!A:C, 3, FALSE)</f>
        <v>Cords</v>
      </c>
      <c r="I253" s="12">
        <f>VLOOKUP(B253,orders!A:D, 4, FALSE)</f>
        <v>44219</v>
      </c>
    </row>
    <row r="254" spans="1:9" ht="15">
      <c r="A254" s="2">
        <v>252</v>
      </c>
      <c r="B254" s="2">
        <v>56</v>
      </c>
      <c r="C254" s="2">
        <v>469</v>
      </c>
      <c r="D254" s="2">
        <v>118</v>
      </c>
      <c r="E254" s="2">
        <v>1</v>
      </c>
      <c r="F254" s="2">
        <v>118</v>
      </c>
      <c r="G254" s="5" t="str">
        <f>VLOOKUP(C254, products!A:B, 2, FALSE)</f>
        <v>Jacket</v>
      </c>
      <c r="H254" s="7" t="str">
        <f>VLOOKUP(C254, products!A:C, 3, FALSE)</f>
        <v>Puffer</v>
      </c>
      <c r="I254" s="12">
        <f>VLOOKUP(B254,orders!A:D, 4, FALSE)</f>
        <v>44219</v>
      </c>
    </row>
    <row r="255" spans="1:9" ht="15">
      <c r="A255" s="2">
        <v>253</v>
      </c>
      <c r="B255" s="2">
        <v>56</v>
      </c>
      <c r="C255" s="2">
        <v>610</v>
      </c>
      <c r="D255" s="2">
        <v>112</v>
      </c>
      <c r="E255" s="2">
        <v>3</v>
      </c>
      <c r="F255" s="2">
        <v>336</v>
      </c>
      <c r="G255" s="5" t="str">
        <f>VLOOKUP(C255, products!A:B, 2, FALSE)</f>
        <v>Jacket</v>
      </c>
      <c r="H255" s="7" t="str">
        <f>VLOOKUP(C255, products!A:C, 3, FALSE)</f>
        <v>Cardigan</v>
      </c>
      <c r="I255" s="12">
        <f>VLOOKUP(B255,orders!A:D, 4, FALSE)</f>
        <v>44219</v>
      </c>
    </row>
    <row r="256" spans="1:9" ht="15">
      <c r="A256" s="2">
        <v>254</v>
      </c>
      <c r="B256" s="2">
        <v>56</v>
      </c>
      <c r="C256" s="2">
        <v>968</v>
      </c>
      <c r="D256" s="2">
        <v>97</v>
      </c>
      <c r="E256" s="2">
        <v>2</v>
      </c>
      <c r="F256" s="2">
        <v>194</v>
      </c>
      <c r="G256" s="5" t="str">
        <f>VLOOKUP(C256, products!A:B, 2, FALSE)</f>
        <v>Trousers</v>
      </c>
      <c r="H256" s="7" t="str">
        <f>VLOOKUP(C256, products!A:C, 3, FALSE)</f>
        <v>Slim-Fit</v>
      </c>
      <c r="I256" s="12">
        <f>VLOOKUP(B256,orders!A:D, 4, FALSE)</f>
        <v>44219</v>
      </c>
    </row>
    <row r="257" spans="1:9" ht="15">
      <c r="A257" s="2">
        <v>255</v>
      </c>
      <c r="B257" s="2">
        <v>57</v>
      </c>
      <c r="C257" s="2">
        <v>1078</v>
      </c>
      <c r="D257" s="2">
        <v>93</v>
      </c>
      <c r="E257" s="2">
        <v>2</v>
      </c>
      <c r="F257" s="2">
        <v>186</v>
      </c>
      <c r="G257" s="5" t="str">
        <f>VLOOKUP(C257, products!A:B, 2, FALSE)</f>
        <v>Trousers</v>
      </c>
      <c r="H257" s="7" t="str">
        <f>VLOOKUP(C257, products!A:C, 3, FALSE)</f>
        <v>Joggers</v>
      </c>
      <c r="I257" s="12">
        <f>VLOOKUP(B257,orders!A:D, 4, FALSE)</f>
        <v>44254</v>
      </c>
    </row>
    <row r="258" spans="1:9" ht="15">
      <c r="A258" s="2">
        <v>256</v>
      </c>
      <c r="B258" s="2">
        <v>57</v>
      </c>
      <c r="C258" s="2">
        <v>1148</v>
      </c>
      <c r="D258" s="2">
        <v>102</v>
      </c>
      <c r="E258" s="2">
        <v>3</v>
      </c>
      <c r="F258" s="2">
        <v>306</v>
      </c>
      <c r="G258" s="5" t="str">
        <f>VLOOKUP(C258, products!A:B, 2, FALSE)</f>
        <v>Trousers</v>
      </c>
      <c r="H258" s="7" t="str">
        <f>VLOOKUP(C258, products!A:C, 3, FALSE)</f>
        <v>Cargo Pants</v>
      </c>
      <c r="I258" s="12">
        <f>VLOOKUP(B258,orders!A:D, 4, FALSE)</f>
        <v>44254</v>
      </c>
    </row>
    <row r="259" spans="1:9" ht="15">
      <c r="A259" s="2">
        <v>257</v>
      </c>
      <c r="B259" s="2">
        <v>57</v>
      </c>
      <c r="C259" s="2">
        <v>808</v>
      </c>
      <c r="D259" s="2">
        <v>117</v>
      </c>
      <c r="E259" s="2">
        <v>1</v>
      </c>
      <c r="F259" s="2">
        <v>117</v>
      </c>
      <c r="G259" s="5" t="str">
        <f>VLOOKUP(C259, products!A:B, 2, FALSE)</f>
        <v>Jacket</v>
      </c>
      <c r="H259" s="7" t="str">
        <f>VLOOKUP(C259, products!A:C, 3, FALSE)</f>
        <v>Shearling</v>
      </c>
      <c r="I259" s="12">
        <f>VLOOKUP(B259,orders!A:D, 4, FALSE)</f>
        <v>44254</v>
      </c>
    </row>
    <row r="260" spans="1:9" ht="15">
      <c r="A260" s="2">
        <v>258</v>
      </c>
      <c r="B260" s="2">
        <v>58</v>
      </c>
      <c r="C260" s="2">
        <v>1073</v>
      </c>
      <c r="D260" s="2">
        <v>93</v>
      </c>
      <c r="E260" s="2">
        <v>3</v>
      </c>
      <c r="F260" s="2">
        <v>279</v>
      </c>
      <c r="G260" s="5" t="str">
        <f>VLOOKUP(C260, products!A:B, 2, FALSE)</f>
        <v>Trousers</v>
      </c>
      <c r="H260" s="7" t="str">
        <f>VLOOKUP(C260, products!A:C, 3, FALSE)</f>
        <v>Joggers</v>
      </c>
      <c r="I260" s="12">
        <f>VLOOKUP(B260,orders!A:D, 4, FALSE)</f>
        <v>44229</v>
      </c>
    </row>
    <row r="261" spans="1:9" ht="15">
      <c r="A261" s="2">
        <v>259</v>
      </c>
      <c r="B261" s="2">
        <v>58</v>
      </c>
      <c r="C261" s="2">
        <v>883</v>
      </c>
      <c r="D261" s="2">
        <v>94</v>
      </c>
      <c r="E261" s="2">
        <v>2</v>
      </c>
      <c r="F261" s="2">
        <v>188</v>
      </c>
      <c r="G261" s="5" t="str">
        <f>VLOOKUP(C261, products!A:B, 2, FALSE)</f>
        <v>Trousers</v>
      </c>
      <c r="H261" s="7" t="str">
        <f>VLOOKUP(C261, products!A:C, 3, FALSE)</f>
        <v>Cords</v>
      </c>
      <c r="I261" s="12">
        <f>VLOOKUP(B261,orders!A:D, 4, FALSE)</f>
        <v>44229</v>
      </c>
    </row>
    <row r="262" spans="1:9" ht="15">
      <c r="A262" s="2">
        <v>260</v>
      </c>
      <c r="B262" s="2">
        <v>59</v>
      </c>
      <c r="C262" s="2">
        <v>928</v>
      </c>
      <c r="D262" s="2">
        <v>96</v>
      </c>
      <c r="E262" s="2">
        <v>1</v>
      </c>
      <c r="F262" s="2">
        <v>96</v>
      </c>
      <c r="G262" s="5" t="str">
        <f>VLOOKUP(C262, products!A:B, 2, FALSE)</f>
        <v>Trousers</v>
      </c>
      <c r="H262" s="7" t="str">
        <f>VLOOKUP(C262, products!A:C, 3, FALSE)</f>
        <v>Drawstring</v>
      </c>
      <c r="I262" s="12">
        <f>VLOOKUP(B262,orders!A:D, 4, FALSE)</f>
        <v>44227</v>
      </c>
    </row>
    <row r="263" spans="1:9" ht="15">
      <c r="A263" s="2">
        <v>261</v>
      </c>
      <c r="B263" s="2">
        <v>59</v>
      </c>
      <c r="C263" s="2">
        <v>682</v>
      </c>
      <c r="D263" s="2">
        <v>113</v>
      </c>
      <c r="E263" s="2">
        <v>2</v>
      </c>
      <c r="F263" s="2">
        <v>226</v>
      </c>
      <c r="G263" s="5" t="str">
        <f>VLOOKUP(C263, products!A:B, 2, FALSE)</f>
        <v>Jacket</v>
      </c>
      <c r="H263" s="7" t="str">
        <f>VLOOKUP(C263, products!A:C, 3, FALSE)</f>
        <v>Parka</v>
      </c>
      <c r="I263" s="12">
        <f>VLOOKUP(B263,orders!A:D, 4, FALSE)</f>
        <v>44227</v>
      </c>
    </row>
    <row r="264" spans="1:9" ht="15">
      <c r="A264" s="2">
        <v>262</v>
      </c>
      <c r="B264" s="2">
        <v>59</v>
      </c>
      <c r="C264" s="2">
        <v>786</v>
      </c>
      <c r="D264" s="2">
        <v>91</v>
      </c>
      <c r="E264" s="2">
        <v>1</v>
      </c>
      <c r="F264" s="2">
        <v>91</v>
      </c>
      <c r="G264" s="5" t="str">
        <f>VLOOKUP(C264, products!A:B, 2, FALSE)</f>
        <v>Jacket</v>
      </c>
      <c r="H264" s="7" t="str">
        <f>VLOOKUP(C264, products!A:C, 3, FALSE)</f>
        <v>Pullover</v>
      </c>
      <c r="I264" s="12">
        <f>VLOOKUP(B264,orders!A:D, 4, FALSE)</f>
        <v>44227</v>
      </c>
    </row>
    <row r="265" spans="1:9" ht="15">
      <c r="A265" s="2">
        <v>263</v>
      </c>
      <c r="B265" s="2">
        <v>60</v>
      </c>
      <c r="C265" s="2">
        <v>1054</v>
      </c>
      <c r="D265" s="2">
        <v>93</v>
      </c>
      <c r="E265" s="2">
        <v>2</v>
      </c>
      <c r="F265" s="2">
        <v>186</v>
      </c>
      <c r="G265" s="5" t="str">
        <f>VLOOKUP(C265, products!A:B, 2, FALSE)</f>
        <v>Trousers</v>
      </c>
      <c r="H265" s="7" t="str">
        <f>VLOOKUP(C265, products!A:C, 3, FALSE)</f>
        <v>Joggers</v>
      </c>
      <c r="I265" s="12">
        <f>VLOOKUP(B265,orders!A:D, 4, FALSE)</f>
        <v>44232</v>
      </c>
    </row>
    <row r="266" spans="1:9" ht="15">
      <c r="A266" s="2">
        <v>264</v>
      </c>
      <c r="B266" s="2">
        <v>60</v>
      </c>
      <c r="C266" s="2">
        <v>926</v>
      </c>
      <c r="D266" s="2">
        <v>96</v>
      </c>
      <c r="E266" s="2">
        <v>1</v>
      </c>
      <c r="F266" s="2">
        <v>96</v>
      </c>
      <c r="G266" s="5" t="str">
        <f>VLOOKUP(C266, products!A:B, 2, FALSE)</f>
        <v>Trousers</v>
      </c>
      <c r="H266" s="7" t="str">
        <f>VLOOKUP(C266, products!A:C, 3, FALSE)</f>
        <v>Drawstring</v>
      </c>
      <c r="I266" s="12">
        <f>VLOOKUP(B266,orders!A:D, 4, FALSE)</f>
        <v>44232</v>
      </c>
    </row>
    <row r="267" spans="1:9" ht="15">
      <c r="A267" s="2">
        <v>265</v>
      </c>
      <c r="B267" s="2">
        <v>60</v>
      </c>
      <c r="C267" s="2">
        <v>590</v>
      </c>
      <c r="D267" s="2">
        <v>100</v>
      </c>
      <c r="E267" s="2">
        <v>1</v>
      </c>
      <c r="F267" s="2">
        <v>100</v>
      </c>
      <c r="G267" s="5" t="str">
        <f>VLOOKUP(C267, products!A:B, 2, FALSE)</f>
        <v>Jacket</v>
      </c>
      <c r="H267" s="7" t="str">
        <f>VLOOKUP(C267, products!A:C, 3, FALSE)</f>
        <v>Bomber</v>
      </c>
      <c r="I267" s="12">
        <f>VLOOKUP(B267,orders!A:D, 4, FALSE)</f>
        <v>44232</v>
      </c>
    </row>
    <row r="268" spans="1:9" ht="15">
      <c r="A268" s="2">
        <v>266</v>
      </c>
      <c r="B268" s="2">
        <v>60</v>
      </c>
      <c r="C268" s="2">
        <v>203</v>
      </c>
      <c r="D268" s="2">
        <v>98</v>
      </c>
      <c r="E268" s="2">
        <v>3</v>
      </c>
      <c r="F268" s="2">
        <v>294</v>
      </c>
      <c r="G268" s="5" t="str">
        <f>VLOOKUP(C268, products!A:B, 2, FALSE)</f>
        <v>Shirt</v>
      </c>
      <c r="H268" s="7" t="str">
        <f>VLOOKUP(C268, products!A:C, 3, FALSE)</f>
        <v>Camp Collared</v>
      </c>
      <c r="I268" s="12">
        <f>VLOOKUP(B268,orders!A:D, 4, FALSE)</f>
        <v>44232</v>
      </c>
    </row>
    <row r="269" spans="1:9" ht="15">
      <c r="A269" s="2">
        <v>267</v>
      </c>
      <c r="B269" s="2">
        <v>60</v>
      </c>
      <c r="C269" s="2">
        <v>913</v>
      </c>
      <c r="D269" s="2">
        <v>96</v>
      </c>
      <c r="E269" s="2">
        <v>1</v>
      </c>
      <c r="F269" s="2">
        <v>96</v>
      </c>
      <c r="G269" s="5" t="str">
        <f>VLOOKUP(C269, products!A:B, 2, FALSE)</f>
        <v>Trousers</v>
      </c>
      <c r="H269" s="7" t="str">
        <f>VLOOKUP(C269, products!A:C, 3, FALSE)</f>
        <v>Drawstring</v>
      </c>
      <c r="I269" s="12">
        <f>VLOOKUP(B269,orders!A:D, 4, FALSE)</f>
        <v>44232</v>
      </c>
    </row>
    <row r="270" spans="1:9" ht="15">
      <c r="A270" s="2">
        <v>268</v>
      </c>
      <c r="B270" s="2">
        <v>60</v>
      </c>
      <c r="C270" s="2">
        <v>451</v>
      </c>
      <c r="D270" s="2">
        <v>107</v>
      </c>
      <c r="E270" s="2">
        <v>3</v>
      </c>
      <c r="F270" s="2">
        <v>321</v>
      </c>
      <c r="G270" s="5" t="str">
        <f>VLOOKUP(C270, products!A:B, 2, FALSE)</f>
        <v>Jacket</v>
      </c>
      <c r="H270" s="7" t="str">
        <f>VLOOKUP(C270, products!A:C, 3, FALSE)</f>
        <v>Denim</v>
      </c>
      <c r="I270" s="12">
        <f>VLOOKUP(B270,orders!A:D, 4, FALSE)</f>
        <v>44232</v>
      </c>
    </row>
    <row r="271" spans="1:9" ht="15">
      <c r="A271" s="2">
        <v>269</v>
      </c>
      <c r="B271" s="2">
        <v>61</v>
      </c>
      <c r="C271" s="2">
        <v>1163</v>
      </c>
      <c r="D271" s="2">
        <v>99</v>
      </c>
      <c r="E271" s="2">
        <v>1</v>
      </c>
      <c r="F271" s="2">
        <v>99</v>
      </c>
      <c r="G271" s="5" t="str">
        <f>VLOOKUP(C271, products!A:B, 2, FALSE)</f>
        <v>Trousers</v>
      </c>
      <c r="H271" s="7" t="str">
        <f>VLOOKUP(C271, products!A:C, 3, FALSE)</f>
        <v>High-Waisted</v>
      </c>
      <c r="I271" s="12">
        <f>VLOOKUP(B271,orders!A:D, 4, FALSE)</f>
        <v>44302</v>
      </c>
    </row>
    <row r="272" spans="1:9" ht="15">
      <c r="A272" s="2">
        <v>270</v>
      </c>
      <c r="B272" s="2">
        <v>61</v>
      </c>
      <c r="C272" s="2">
        <v>210</v>
      </c>
      <c r="D272" s="2">
        <v>106</v>
      </c>
      <c r="E272" s="2">
        <v>1</v>
      </c>
      <c r="F272" s="2">
        <v>106</v>
      </c>
      <c r="G272" s="5" t="str">
        <f>VLOOKUP(C272, products!A:B, 2, FALSE)</f>
        <v>Shirt</v>
      </c>
      <c r="H272" s="7" t="str">
        <f>VLOOKUP(C272, products!A:C, 3, FALSE)</f>
        <v>Chambray</v>
      </c>
      <c r="I272" s="12">
        <f>VLOOKUP(B272,orders!A:D, 4, FALSE)</f>
        <v>44302</v>
      </c>
    </row>
    <row r="273" spans="1:9" ht="15">
      <c r="A273" s="2">
        <v>271</v>
      </c>
      <c r="B273" s="2">
        <v>61</v>
      </c>
      <c r="C273" s="2">
        <v>1180</v>
      </c>
      <c r="D273" s="2">
        <v>99</v>
      </c>
      <c r="E273" s="2">
        <v>1</v>
      </c>
      <c r="F273" s="2">
        <v>99</v>
      </c>
      <c r="G273" s="5" t="str">
        <f>VLOOKUP(C273, products!A:B, 2, FALSE)</f>
        <v>Trousers</v>
      </c>
      <c r="H273" s="7" t="str">
        <f>VLOOKUP(C273, products!A:C, 3, FALSE)</f>
        <v>High-Waisted</v>
      </c>
      <c r="I273" s="12">
        <f>VLOOKUP(B273,orders!A:D, 4, FALSE)</f>
        <v>44302</v>
      </c>
    </row>
    <row r="274" spans="1:9" ht="15">
      <c r="A274" s="2">
        <v>272</v>
      </c>
      <c r="B274" s="2">
        <v>61</v>
      </c>
      <c r="C274" s="2">
        <v>710</v>
      </c>
      <c r="D274" s="2">
        <v>119</v>
      </c>
      <c r="E274" s="2">
        <v>3</v>
      </c>
      <c r="F274" s="2">
        <v>357</v>
      </c>
      <c r="G274" s="5" t="str">
        <f>VLOOKUP(C274, products!A:B, 2, FALSE)</f>
        <v>Jacket</v>
      </c>
      <c r="H274" s="7" t="str">
        <f>VLOOKUP(C274, products!A:C, 3, FALSE)</f>
        <v>Trench Coat</v>
      </c>
      <c r="I274" s="12">
        <f>VLOOKUP(B274,orders!A:D, 4, FALSE)</f>
        <v>44302</v>
      </c>
    </row>
    <row r="275" spans="1:9" ht="15">
      <c r="A275" s="2">
        <v>273</v>
      </c>
      <c r="B275" s="2">
        <v>61</v>
      </c>
      <c r="C275" s="2">
        <v>316</v>
      </c>
      <c r="D275" s="2">
        <v>109</v>
      </c>
      <c r="E275" s="2">
        <v>2</v>
      </c>
      <c r="F275" s="2">
        <v>218</v>
      </c>
      <c r="G275" s="5" t="str">
        <f>VLOOKUP(C275, products!A:B, 2, FALSE)</f>
        <v>Shirt</v>
      </c>
      <c r="H275" s="7" t="str">
        <f>VLOOKUP(C275, products!A:C, 3, FALSE)</f>
        <v>Mandarin Collar</v>
      </c>
      <c r="I275" s="12">
        <f>VLOOKUP(B275,orders!A:D, 4, FALSE)</f>
        <v>44302</v>
      </c>
    </row>
    <row r="276" spans="1:9" ht="15">
      <c r="A276" s="2">
        <v>274</v>
      </c>
      <c r="B276" s="2">
        <v>62</v>
      </c>
      <c r="C276" s="2">
        <v>1045</v>
      </c>
      <c r="D276" s="2">
        <v>90</v>
      </c>
      <c r="E276" s="2">
        <v>2</v>
      </c>
      <c r="F276" s="2">
        <v>180</v>
      </c>
      <c r="G276" s="5" t="str">
        <f>VLOOKUP(C276, products!A:B, 2, FALSE)</f>
        <v>Trousers</v>
      </c>
      <c r="H276" s="7" t="str">
        <f>VLOOKUP(C276, products!A:C, 3, FALSE)</f>
        <v>Relaxed Leg</v>
      </c>
      <c r="I276" s="12">
        <f>VLOOKUP(B276,orders!A:D, 4, FALSE)</f>
        <v>44407</v>
      </c>
    </row>
    <row r="277" spans="1:9" ht="15">
      <c r="A277" s="2">
        <v>275</v>
      </c>
      <c r="B277" s="2">
        <v>62</v>
      </c>
      <c r="C277" s="2">
        <v>1192</v>
      </c>
      <c r="D277" s="2">
        <v>105</v>
      </c>
      <c r="E277" s="2">
        <v>2</v>
      </c>
      <c r="F277" s="2">
        <v>210</v>
      </c>
      <c r="G277" s="5" t="str">
        <f>VLOOKUP(C277, products!A:B, 2, FALSE)</f>
        <v>Trousers</v>
      </c>
      <c r="H277" s="7" t="str">
        <f>VLOOKUP(C277, products!A:C, 3, FALSE)</f>
        <v>Pleated</v>
      </c>
      <c r="I277" s="12">
        <f>VLOOKUP(B277,orders!A:D, 4, FALSE)</f>
        <v>44407</v>
      </c>
    </row>
    <row r="278" spans="1:9" ht="15">
      <c r="A278" s="2">
        <v>276</v>
      </c>
      <c r="B278" s="2">
        <v>63</v>
      </c>
      <c r="C278" s="2">
        <v>327</v>
      </c>
      <c r="D278" s="2">
        <v>109</v>
      </c>
      <c r="E278" s="2">
        <v>3</v>
      </c>
      <c r="F278" s="2">
        <v>327</v>
      </c>
      <c r="G278" s="5" t="str">
        <f>VLOOKUP(C278, products!A:B, 2, FALSE)</f>
        <v>Shirt</v>
      </c>
      <c r="H278" s="7" t="str">
        <f>VLOOKUP(C278, products!A:C, 3, FALSE)</f>
        <v>Mandarin Collar</v>
      </c>
      <c r="I278" s="12">
        <f>VLOOKUP(B278,orders!A:D, 4, FALSE)</f>
        <v>44238</v>
      </c>
    </row>
    <row r="279" spans="1:9" ht="15">
      <c r="A279" s="2">
        <v>277</v>
      </c>
      <c r="B279" s="2">
        <v>63</v>
      </c>
      <c r="C279" s="2">
        <v>975</v>
      </c>
      <c r="D279" s="2">
        <v>97</v>
      </c>
      <c r="E279" s="2">
        <v>2</v>
      </c>
      <c r="F279" s="2">
        <v>194</v>
      </c>
      <c r="G279" s="5" t="str">
        <f>VLOOKUP(C279, products!A:B, 2, FALSE)</f>
        <v>Trousers</v>
      </c>
      <c r="H279" s="7" t="str">
        <f>VLOOKUP(C279, products!A:C, 3, FALSE)</f>
        <v>Slim-Fit</v>
      </c>
      <c r="I279" s="12">
        <f>VLOOKUP(B279,orders!A:D, 4, FALSE)</f>
        <v>44238</v>
      </c>
    </row>
    <row r="280" spans="1:9" ht="15">
      <c r="A280" s="2">
        <v>278</v>
      </c>
      <c r="B280" s="2">
        <v>63</v>
      </c>
      <c r="C280" s="2">
        <v>360</v>
      </c>
      <c r="D280" s="2">
        <v>94</v>
      </c>
      <c r="E280" s="2">
        <v>2</v>
      </c>
      <c r="F280" s="2">
        <v>188</v>
      </c>
      <c r="G280" s="5" t="str">
        <f>VLOOKUP(C280, products!A:B, 2, FALSE)</f>
        <v>Shirt</v>
      </c>
      <c r="H280" s="7" t="str">
        <f>VLOOKUP(C280, products!A:C, 3, FALSE)</f>
        <v>Henley</v>
      </c>
      <c r="I280" s="12">
        <f>VLOOKUP(B280,orders!A:D, 4, FALSE)</f>
        <v>44238</v>
      </c>
    </row>
    <row r="281" spans="1:9" ht="15">
      <c r="A281" s="2">
        <v>279</v>
      </c>
      <c r="B281" s="2">
        <v>63</v>
      </c>
      <c r="C281" s="2">
        <v>208</v>
      </c>
      <c r="D281" s="2">
        <v>98</v>
      </c>
      <c r="E281" s="2">
        <v>1</v>
      </c>
      <c r="F281" s="2">
        <v>98</v>
      </c>
      <c r="G281" s="5" t="str">
        <f>VLOOKUP(C281, products!A:B, 2, FALSE)</f>
        <v>Shirt</v>
      </c>
      <c r="H281" s="7" t="str">
        <f>VLOOKUP(C281, products!A:C, 3, FALSE)</f>
        <v>Camp Collared</v>
      </c>
      <c r="I281" s="12">
        <f>VLOOKUP(B281,orders!A:D, 4, FALSE)</f>
        <v>44238</v>
      </c>
    </row>
    <row r="282" spans="1:9" ht="15">
      <c r="A282" s="2">
        <v>280</v>
      </c>
      <c r="B282" s="2">
        <v>64</v>
      </c>
      <c r="C282" s="2">
        <v>801</v>
      </c>
      <c r="D282" s="2">
        <v>91</v>
      </c>
      <c r="E282" s="2">
        <v>2</v>
      </c>
      <c r="F282" s="2">
        <v>182</v>
      </c>
      <c r="G282" s="5" t="str">
        <f>VLOOKUP(C282, products!A:B, 2, FALSE)</f>
        <v>Jacket</v>
      </c>
      <c r="H282" s="7" t="str">
        <f>VLOOKUP(C282, products!A:C, 3, FALSE)</f>
        <v>Pullover</v>
      </c>
      <c r="I282" s="12">
        <f>VLOOKUP(B282,orders!A:D, 4, FALSE)</f>
        <v>44220</v>
      </c>
    </row>
    <row r="283" spans="1:9" ht="15">
      <c r="A283" s="2">
        <v>281</v>
      </c>
      <c r="B283" s="2">
        <v>64</v>
      </c>
      <c r="C283" s="2">
        <v>623</v>
      </c>
      <c r="D283" s="2">
        <v>112</v>
      </c>
      <c r="E283" s="2">
        <v>2</v>
      </c>
      <c r="F283" s="2">
        <v>224</v>
      </c>
      <c r="G283" s="5" t="str">
        <f>VLOOKUP(C283, products!A:B, 2, FALSE)</f>
        <v>Jacket</v>
      </c>
      <c r="H283" s="7" t="str">
        <f>VLOOKUP(C283, products!A:C, 3, FALSE)</f>
        <v>Cardigan</v>
      </c>
      <c r="I283" s="12">
        <f>VLOOKUP(B283,orders!A:D, 4, FALSE)</f>
        <v>44220</v>
      </c>
    </row>
    <row r="284" spans="1:9" ht="15">
      <c r="A284" s="2">
        <v>282</v>
      </c>
      <c r="B284" s="2">
        <v>64</v>
      </c>
      <c r="C284" s="2">
        <v>1012</v>
      </c>
      <c r="D284" s="2">
        <v>106</v>
      </c>
      <c r="E284" s="2">
        <v>1</v>
      </c>
      <c r="F284" s="2">
        <v>106</v>
      </c>
      <c r="G284" s="5" t="str">
        <f>VLOOKUP(C284, products!A:B, 2, FALSE)</f>
        <v>Trousers</v>
      </c>
      <c r="H284" s="7" t="str">
        <f>VLOOKUP(C284, products!A:C, 3, FALSE)</f>
        <v>Wool</v>
      </c>
      <c r="I284" s="12">
        <f>VLOOKUP(B284,orders!A:D, 4, FALSE)</f>
        <v>44220</v>
      </c>
    </row>
    <row r="285" spans="1:9" ht="15">
      <c r="A285" s="2">
        <v>283</v>
      </c>
      <c r="B285" s="2">
        <v>64</v>
      </c>
      <c r="C285" s="2">
        <v>680</v>
      </c>
      <c r="D285" s="2">
        <v>113</v>
      </c>
      <c r="E285" s="2">
        <v>2</v>
      </c>
      <c r="F285" s="2">
        <v>226</v>
      </c>
      <c r="G285" s="5" t="str">
        <f>VLOOKUP(C285, products!A:B, 2, FALSE)</f>
        <v>Jacket</v>
      </c>
      <c r="H285" s="7" t="str">
        <f>VLOOKUP(C285, products!A:C, 3, FALSE)</f>
        <v>Parka</v>
      </c>
      <c r="I285" s="12">
        <f>VLOOKUP(B285,orders!A:D, 4, FALSE)</f>
        <v>44220</v>
      </c>
    </row>
    <row r="286" spans="1:9" ht="15">
      <c r="A286" s="2">
        <v>284</v>
      </c>
      <c r="B286" s="2">
        <v>65</v>
      </c>
      <c r="C286" s="2">
        <v>1184</v>
      </c>
      <c r="D286" s="2">
        <v>99</v>
      </c>
      <c r="E286" s="2">
        <v>3</v>
      </c>
      <c r="F286" s="2">
        <v>297</v>
      </c>
      <c r="G286" s="5" t="str">
        <f>VLOOKUP(C286, products!A:B, 2, FALSE)</f>
        <v>Trousers</v>
      </c>
      <c r="H286" s="7" t="str">
        <f>VLOOKUP(C286, products!A:C, 3, FALSE)</f>
        <v>High-Waisted</v>
      </c>
      <c r="I286" s="12">
        <f>VLOOKUP(B286,orders!A:D, 4, FALSE)</f>
        <v>44373</v>
      </c>
    </row>
    <row r="287" spans="1:9" ht="15">
      <c r="A287" s="2">
        <v>285</v>
      </c>
      <c r="B287" s="2">
        <v>65</v>
      </c>
      <c r="C287" s="2">
        <v>744</v>
      </c>
      <c r="D287" s="2">
        <v>109</v>
      </c>
      <c r="E287" s="2">
        <v>3</v>
      </c>
      <c r="F287" s="2">
        <v>327</v>
      </c>
      <c r="G287" s="5" t="str">
        <f>VLOOKUP(C287, products!A:B, 2, FALSE)</f>
        <v>Jacket</v>
      </c>
      <c r="H287" s="7" t="str">
        <f>VLOOKUP(C287, products!A:C, 3, FALSE)</f>
        <v>Peacoat</v>
      </c>
      <c r="I287" s="12">
        <f>VLOOKUP(B287,orders!A:D, 4, FALSE)</f>
        <v>44373</v>
      </c>
    </row>
    <row r="288" spans="1:9" ht="15">
      <c r="A288" s="2">
        <v>286</v>
      </c>
      <c r="B288" s="2">
        <v>66</v>
      </c>
      <c r="C288" s="2">
        <v>947</v>
      </c>
      <c r="D288" s="2">
        <v>97</v>
      </c>
      <c r="E288" s="2">
        <v>3</v>
      </c>
      <c r="F288" s="2">
        <v>291</v>
      </c>
      <c r="G288" s="5" t="str">
        <f>VLOOKUP(C288, products!A:B, 2, FALSE)</f>
        <v>Trousers</v>
      </c>
      <c r="H288" s="7" t="str">
        <f>VLOOKUP(C288, products!A:C, 3, FALSE)</f>
        <v>Slim-Fit</v>
      </c>
      <c r="I288" s="12">
        <f>VLOOKUP(B288,orders!A:D, 4, FALSE)</f>
        <v>44422</v>
      </c>
    </row>
    <row r="289" spans="1:9" ht="15">
      <c r="A289" s="2">
        <v>287</v>
      </c>
      <c r="B289" s="2">
        <v>66</v>
      </c>
      <c r="C289" s="2">
        <v>847</v>
      </c>
      <c r="D289" s="2">
        <v>113</v>
      </c>
      <c r="E289" s="2">
        <v>1</v>
      </c>
      <c r="F289" s="2">
        <v>113</v>
      </c>
      <c r="G289" s="5" t="str">
        <f>VLOOKUP(C289, products!A:B, 2, FALSE)</f>
        <v>Trousers</v>
      </c>
      <c r="H289" s="7" t="str">
        <f>VLOOKUP(C289, products!A:C, 3, FALSE)</f>
        <v>Chinos</v>
      </c>
      <c r="I289" s="12">
        <f>VLOOKUP(B289,orders!A:D, 4, FALSE)</f>
        <v>44422</v>
      </c>
    </row>
    <row r="290" spans="1:9" ht="15">
      <c r="A290" s="2">
        <v>288</v>
      </c>
      <c r="B290" s="2">
        <v>66</v>
      </c>
      <c r="C290" s="2">
        <v>810</v>
      </c>
      <c r="D290" s="2">
        <v>117</v>
      </c>
      <c r="E290" s="2">
        <v>3</v>
      </c>
      <c r="F290" s="2">
        <v>351</v>
      </c>
      <c r="G290" s="5" t="str">
        <f>VLOOKUP(C290, products!A:B, 2, FALSE)</f>
        <v>Jacket</v>
      </c>
      <c r="H290" s="7" t="str">
        <f>VLOOKUP(C290, products!A:C, 3, FALSE)</f>
        <v>Shearling</v>
      </c>
      <c r="I290" s="12">
        <f>VLOOKUP(B290,orders!A:D, 4, FALSE)</f>
        <v>44422</v>
      </c>
    </row>
    <row r="291" spans="1:9" ht="15">
      <c r="A291" s="2">
        <v>289</v>
      </c>
      <c r="B291" s="2">
        <v>66</v>
      </c>
      <c r="C291" s="2">
        <v>465</v>
      </c>
      <c r="D291" s="2">
        <v>118</v>
      </c>
      <c r="E291" s="2">
        <v>2</v>
      </c>
      <c r="F291" s="2">
        <v>236</v>
      </c>
      <c r="G291" s="5" t="str">
        <f>VLOOKUP(C291, products!A:B, 2, FALSE)</f>
        <v>Jacket</v>
      </c>
      <c r="H291" s="7" t="str">
        <f>VLOOKUP(C291, products!A:C, 3, FALSE)</f>
        <v>Puffer</v>
      </c>
      <c r="I291" s="12">
        <f>VLOOKUP(B291,orders!A:D, 4, FALSE)</f>
        <v>44422</v>
      </c>
    </row>
    <row r="292" spans="1:9" ht="15">
      <c r="A292" s="2">
        <v>290</v>
      </c>
      <c r="B292" s="2">
        <v>66</v>
      </c>
      <c r="C292" s="2">
        <v>125</v>
      </c>
      <c r="D292" s="2">
        <v>92</v>
      </c>
      <c r="E292" s="2">
        <v>2</v>
      </c>
      <c r="F292" s="2">
        <v>184</v>
      </c>
      <c r="G292" s="5" t="str">
        <f>VLOOKUP(C292, products!A:B, 2, FALSE)</f>
        <v>Shirt</v>
      </c>
      <c r="H292" s="7" t="str">
        <f>VLOOKUP(C292, products!A:C, 3, FALSE)</f>
        <v>Denim</v>
      </c>
      <c r="I292" s="12">
        <f>VLOOKUP(B292,orders!A:D, 4, FALSE)</f>
        <v>44422</v>
      </c>
    </row>
    <row r="293" spans="1:9" ht="15">
      <c r="A293" s="2">
        <v>291</v>
      </c>
      <c r="B293" s="2">
        <v>66</v>
      </c>
      <c r="C293" s="2">
        <v>728</v>
      </c>
      <c r="D293" s="2">
        <v>119</v>
      </c>
      <c r="E293" s="2">
        <v>1</v>
      </c>
      <c r="F293" s="2">
        <v>119</v>
      </c>
      <c r="G293" s="5" t="str">
        <f>VLOOKUP(C293, products!A:B, 2, FALSE)</f>
        <v>Jacket</v>
      </c>
      <c r="H293" s="7" t="str">
        <f>VLOOKUP(C293, products!A:C, 3, FALSE)</f>
        <v>Trench Coat</v>
      </c>
      <c r="I293" s="12">
        <f>VLOOKUP(B293,orders!A:D, 4, FALSE)</f>
        <v>44422</v>
      </c>
    </row>
    <row r="294" spans="1:9" ht="15">
      <c r="A294" s="2">
        <v>292</v>
      </c>
      <c r="B294" s="2">
        <v>66</v>
      </c>
      <c r="C294" s="2">
        <v>901</v>
      </c>
      <c r="D294" s="2">
        <v>94</v>
      </c>
      <c r="E294" s="2">
        <v>2</v>
      </c>
      <c r="F294" s="2">
        <v>188</v>
      </c>
      <c r="G294" s="5" t="str">
        <f>VLOOKUP(C294, products!A:B, 2, FALSE)</f>
        <v>Trousers</v>
      </c>
      <c r="H294" s="7" t="str">
        <f>VLOOKUP(C294, products!A:C, 3, FALSE)</f>
        <v>Cords</v>
      </c>
      <c r="I294" s="12">
        <f>VLOOKUP(B294,orders!A:D, 4, FALSE)</f>
        <v>44422</v>
      </c>
    </row>
    <row r="295" spans="1:9" ht="15">
      <c r="A295" s="2">
        <v>293</v>
      </c>
      <c r="B295" s="2">
        <v>66</v>
      </c>
      <c r="C295" s="2">
        <v>672</v>
      </c>
      <c r="D295" s="2">
        <v>113</v>
      </c>
      <c r="E295" s="2">
        <v>2</v>
      </c>
      <c r="F295" s="2">
        <v>226</v>
      </c>
      <c r="G295" s="5" t="str">
        <f>VLOOKUP(C295, products!A:B, 2, FALSE)</f>
        <v>Jacket</v>
      </c>
      <c r="H295" s="7" t="str">
        <f>VLOOKUP(C295, products!A:C, 3, FALSE)</f>
        <v>Parka</v>
      </c>
      <c r="I295" s="12">
        <f>VLOOKUP(B295,orders!A:D, 4, FALSE)</f>
        <v>44422</v>
      </c>
    </row>
    <row r="296" spans="1:9" ht="15">
      <c r="A296" s="2">
        <v>294</v>
      </c>
      <c r="B296" s="2">
        <v>66</v>
      </c>
      <c r="C296" s="2">
        <v>163</v>
      </c>
      <c r="D296" s="2">
        <v>91</v>
      </c>
      <c r="E296" s="2">
        <v>3</v>
      </c>
      <c r="F296" s="2">
        <v>273</v>
      </c>
      <c r="G296" s="5" t="str">
        <f>VLOOKUP(C296, products!A:B, 2, FALSE)</f>
        <v>Shirt</v>
      </c>
      <c r="H296" s="7" t="str">
        <f>VLOOKUP(C296, products!A:C, 3, FALSE)</f>
        <v>Linen</v>
      </c>
      <c r="I296" s="12">
        <f>VLOOKUP(B296,orders!A:D, 4, FALSE)</f>
        <v>44422</v>
      </c>
    </row>
    <row r="297" spans="1:9" ht="15">
      <c r="A297" s="2">
        <v>295</v>
      </c>
      <c r="B297" s="2">
        <v>66</v>
      </c>
      <c r="C297" s="2">
        <v>942</v>
      </c>
      <c r="D297" s="2">
        <v>96</v>
      </c>
      <c r="E297" s="2">
        <v>1</v>
      </c>
      <c r="F297" s="2">
        <v>96</v>
      </c>
      <c r="G297" s="5" t="str">
        <f>VLOOKUP(C297, products!A:B, 2, FALSE)</f>
        <v>Trousers</v>
      </c>
      <c r="H297" s="7" t="str">
        <f>VLOOKUP(C297, products!A:C, 3, FALSE)</f>
        <v>Drawstring</v>
      </c>
      <c r="I297" s="12">
        <f>VLOOKUP(B297,orders!A:D, 4, FALSE)</f>
        <v>44422</v>
      </c>
    </row>
    <row r="298" spans="1:9" ht="15">
      <c r="A298" s="2">
        <v>296</v>
      </c>
      <c r="B298" s="2">
        <v>67</v>
      </c>
      <c r="C298" s="2">
        <v>1038</v>
      </c>
      <c r="D298" s="2">
        <v>90</v>
      </c>
      <c r="E298" s="2">
        <v>2</v>
      </c>
      <c r="F298" s="2">
        <v>180</v>
      </c>
      <c r="G298" s="5" t="str">
        <f>VLOOKUP(C298, products!A:B, 2, FALSE)</f>
        <v>Trousers</v>
      </c>
      <c r="H298" s="7" t="str">
        <f>VLOOKUP(C298, products!A:C, 3, FALSE)</f>
        <v>Relaxed Leg</v>
      </c>
      <c r="I298" s="12">
        <f>VLOOKUP(B298,orders!A:D, 4, FALSE)</f>
        <v>44338</v>
      </c>
    </row>
    <row r="299" spans="1:9" ht="15">
      <c r="A299" s="2">
        <v>297</v>
      </c>
      <c r="B299" s="2">
        <v>67</v>
      </c>
      <c r="C299" s="2">
        <v>798</v>
      </c>
      <c r="D299" s="2">
        <v>91</v>
      </c>
      <c r="E299" s="2">
        <v>2</v>
      </c>
      <c r="F299" s="2">
        <v>182</v>
      </c>
      <c r="G299" s="5" t="str">
        <f>VLOOKUP(C299, products!A:B, 2, FALSE)</f>
        <v>Jacket</v>
      </c>
      <c r="H299" s="7" t="str">
        <f>VLOOKUP(C299, products!A:C, 3, FALSE)</f>
        <v>Pullover</v>
      </c>
      <c r="I299" s="12">
        <f>VLOOKUP(B299,orders!A:D, 4, FALSE)</f>
        <v>44338</v>
      </c>
    </row>
    <row r="300" spans="1:9" ht="15">
      <c r="A300" s="2">
        <v>298</v>
      </c>
      <c r="B300" s="2">
        <v>67</v>
      </c>
      <c r="C300" s="2">
        <v>453</v>
      </c>
      <c r="D300" s="2">
        <v>107</v>
      </c>
      <c r="E300" s="2">
        <v>2</v>
      </c>
      <c r="F300" s="2">
        <v>214</v>
      </c>
      <c r="G300" s="5" t="str">
        <f>VLOOKUP(C300, products!A:B, 2, FALSE)</f>
        <v>Jacket</v>
      </c>
      <c r="H300" s="7" t="str">
        <f>VLOOKUP(C300, products!A:C, 3, FALSE)</f>
        <v>Denim</v>
      </c>
      <c r="I300" s="12">
        <f>VLOOKUP(B300,orders!A:D, 4, FALSE)</f>
        <v>44338</v>
      </c>
    </row>
    <row r="301" spans="1:9" ht="15">
      <c r="A301" s="2">
        <v>299</v>
      </c>
      <c r="B301" s="2">
        <v>68</v>
      </c>
      <c r="C301" s="2">
        <v>64</v>
      </c>
      <c r="D301" s="2">
        <v>104</v>
      </c>
      <c r="E301" s="2">
        <v>1</v>
      </c>
      <c r="F301" s="2">
        <v>104</v>
      </c>
      <c r="G301" s="5" t="str">
        <f>VLOOKUP(C301, products!A:B, 2, FALSE)</f>
        <v>Shirt</v>
      </c>
      <c r="H301" s="7" t="str">
        <f>VLOOKUP(C301, products!A:C, 3, FALSE)</f>
        <v>Dress</v>
      </c>
      <c r="I301" s="12">
        <f>VLOOKUP(B301,orders!A:D, 4, FALSE)</f>
        <v>44239</v>
      </c>
    </row>
    <row r="302" spans="1:9" ht="15">
      <c r="A302" s="2">
        <v>300</v>
      </c>
      <c r="B302" s="2">
        <v>68</v>
      </c>
      <c r="C302" s="2">
        <v>436</v>
      </c>
      <c r="D302" s="2">
        <v>107</v>
      </c>
      <c r="E302" s="2">
        <v>2</v>
      </c>
      <c r="F302" s="2">
        <v>214</v>
      </c>
      <c r="G302" s="5" t="str">
        <f>VLOOKUP(C302, products!A:B, 2, FALSE)</f>
        <v>Jacket</v>
      </c>
      <c r="H302" s="7" t="str">
        <f>VLOOKUP(C302, products!A:C, 3, FALSE)</f>
        <v>Denim</v>
      </c>
      <c r="I302" s="12">
        <f>VLOOKUP(B302,orders!A:D, 4, FALSE)</f>
        <v>44239</v>
      </c>
    </row>
    <row r="303" spans="1:9" ht="15">
      <c r="A303" s="2">
        <v>301</v>
      </c>
      <c r="B303" s="2">
        <v>68</v>
      </c>
      <c r="C303" s="2">
        <v>1029</v>
      </c>
      <c r="D303" s="2">
        <v>90</v>
      </c>
      <c r="E303" s="2">
        <v>1</v>
      </c>
      <c r="F303" s="2">
        <v>90</v>
      </c>
      <c r="G303" s="5" t="str">
        <f>VLOOKUP(C303, products!A:B, 2, FALSE)</f>
        <v>Trousers</v>
      </c>
      <c r="H303" s="7" t="str">
        <f>VLOOKUP(C303, products!A:C, 3, FALSE)</f>
        <v>Relaxed Leg</v>
      </c>
      <c r="I303" s="12">
        <f>VLOOKUP(B303,orders!A:D, 4, FALSE)</f>
        <v>44239</v>
      </c>
    </row>
    <row r="304" spans="1:9" ht="15">
      <c r="A304" s="2">
        <v>302</v>
      </c>
      <c r="B304" s="2">
        <v>68</v>
      </c>
      <c r="C304" s="2">
        <v>78</v>
      </c>
      <c r="D304" s="2">
        <v>118</v>
      </c>
      <c r="E304" s="2">
        <v>1</v>
      </c>
      <c r="F304" s="2">
        <v>118</v>
      </c>
      <c r="G304" s="5" t="str">
        <f>VLOOKUP(C304, products!A:B, 2, FALSE)</f>
        <v>Shirt</v>
      </c>
      <c r="H304" s="7" t="str">
        <f>VLOOKUP(C304, products!A:C, 3, FALSE)</f>
        <v>Flannel</v>
      </c>
      <c r="I304" s="12">
        <f>VLOOKUP(B304,orders!A:D, 4, FALSE)</f>
        <v>44239</v>
      </c>
    </row>
    <row r="305" spans="1:9" ht="15">
      <c r="A305" s="2">
        <v>303</v>
      </c>
      <c r="B305" s="2">
        <v>69</v>
      </c>
      <c r="C305" s="2">
        <v>103</v>
      </c>
      <c r="D305" s="2">
        <v>118</v>
      </c>
      <c r="E305" s="2">
        <v>1</v>
      </c>
      <c r="F305" s="2">
        <v>118</v>
      </c>
      <c r="G305" s="5" t="str">
        <f>VLOOKUP(C305, products!A:B, 2, FALSE)</f>
        <v>Shirt</v>
      </c>
      <c r="H305" s="7" t="str">
        <f>VLOOKUP(C305, products!A:C, 3, FALSE)</f>
        <v>Flannel</v>
      </c>
      <c r="I305" s="12">
        <f>VLOOKUP(B305,orders!A:D, 4, FALSE)</f>
        <v>44263</v>
      </c>
    </row>
    <row r="306" spans="1:9" ht="15">
      <c r="A306" s="2">
        <v>304</v>
      </c>
      <c r="B306" s="2">
        <v>69</v>
      </c>
      <c r="C306" s="2">
        <v>175</v>
      </c>
      <c r="D306" s="2">
        <v>98</v>
      </c>
      <c r="E306" s="2">
        <v>3</v>
      </c>
      <c r="F306" s="2">
        <v>294</v>
      </c>
      <c r="G306" s="5" t="str">
        <f>VLOOKUP(C306, products!A:B, 2, FALSE)</f>
        <v>Shirt</v>
      </c>
      <c r="H306" s="7" t="str">
        <f>VLOOKUP(C306, products!A:C, 3, FALSE)</f>
        <v>Camp Collared</v>
      </c>
      <c r="I306" s="12">
        <f>VLOOKUP(B306,orders!A:D, 4, FALSE)</f>
        <v>44263</v>
      </c>
    </row>
    <row r="307" spans="1:9" ht="15">
      <c r="A307" s="2">
        <v>305</v>
      </c>
      <c r="B307" s="2">
        <v>69</v>
      </c>
      <c r="C307" s="2">
        <v>1059</v>
      </c>
      <c r="D307" s="2">
        <v>93</v>
      </c>
      <c r="E307" s="2">
        <v>1</v>
      </c>
      <c r="F307" s="2">
        <v>93</v>
      </c>
      <c r="G307" s="5" t="str">
        <f>VLOOKUP(C307, products!A:B, 2, FALSE)</f>
        <v>Trousers</v>
      </c>
      <c r="H307" s="7" t="str">
        <f>VLOOKUP(C307, products!A:C, 3, FALSE)</f>
        <v>Joggers</v>
      </c>
      <c r="I307" s="12">
        <f>VLOOKUP(B307,orders!A:D, 4, FALSE)</f>
        <v>44263</v>
      </c>
    </row>
    <row r="308" spans="1:9" ht="15">
      <c r="A308" s="2">
        <v>306</v>
      </c>
      <c r="B308" s="2">
        <v>69</v>
      </c>
      <c r="C308" s="2">
        <v>1210</v>
      </c>
      <c r="D308" s="2">
        <v>105</v>
      </c>
      <c r="E308" s="2">
        <v>2</v>
      </c>
      <c r="F308" s="2">
        <v>210</v>
      </c>
      <c r="G308" s="5" t="str">
        <f>VLOOKUP(C308, products!A:B, 2, FALSE)</f>
        <v>Trousers</v>
      </c>
      <c r="H308" s="7" t="str">
        <f>VLOOKUP(C308, products!A:C, 3, FALSE)</f>
        <v>Pleated</v>
      </c>
      <c r="I308" s="12">
        <f>VLOOKUP(B308,orders!A:D, 4, FALSE)</f>
        <v>44263</v>
      </c>
    </row>
    <row r="309" spans="1:9" ht="15">
      <c r="A309" s="2">
        <v>307</v>
      </c>
      <c r="B309" s="2">
        <v>69</v>
      </c>
      <c r="C309" s="2">
        <v>817</v>
      </c>
      <c r="D309" s="2">
        <v>117</v>
      </c>
      <c r="E309" s="2">
        <v>2</v>
      </c>
      <c r="F309" s="2">
        <v>234</v>
      </c>
      <c r="G309" s="5" t="str">
        <f>VLOOKUP(C309, products!A:B, 2, FALSE)</f>
        <v>Jacket</v>
      </c>
      <c r="H309" s="7" t="str">
        <f>VLOOKUP(C309, products!A:C, 3, FALSE)</f>
        <v>Shearling</v>
      </c>
      <c r="I309" s="12">
        <f>VLOOKUP(B309,orders!A:D, 4, FALSE)</f>
        <v>44263</v>
      </c>
    </row>
    <row r="310" spans="1:9" ht="15">
      <c r="A310" s="2">
        <v>308</v>
      </c>
      <c r="B310" s="2">
        <v>69</v>
      </c>
      <c r="C310" s="2">
        <v>616</v>
      </c>
      <c r="D310" s="2">
        <v>112</v>
      </c>
      <c r="E310" s="2">
        <v>3</v>
      </c>
      <c r="F310" s="2">
        <v>336</v>
      </c>
      <c r="G310" s="5" t="str">
        <f>VLOOKUP(C310, products!A:B, 2, FALSE)</f>
        <v>Jacket</v>
      </c>
      <c r="H310" s="7" t="str">
        <f>VLOOKUP(C310, products!A:C, 3, FALSE)</f>
        <v>Cardigan</v>
      </c>
      <c r="I310" s="12">
        <f>VLOOKUP(B310,orders!A:D, 4, FALSE)</f>
        <v>44263</v>
      </c>
    </row>
    <row r="311" spans="1:9" ht="15">
      <c r="A311" s="2">
        <v>309</v>
      </c>
      <c r="B311" s="2">
        <v>70</v>
      </c>
      <c r="C311" s="2">
        <v>593</v>
      </c>
      <c r="D311" s="2">
        <v>100</v>
      </c>
      <c r="E311" s="2">
        <v>1</v>
      </c>
      <c r="F311" s="2">
        <v>100</v>
      </c>
      <c r="G311" s="5" t="str">
        <f>VLOOKUP(C311, products!A:B, 2, FALSE)</f>
        <v>Jacket</v>
      </c>
      <c r="H311" s="7" t="str">
        <f>VLOOKUP(C311, products!A:C, 3, FALSE)</f>
        <v>Bomber</v>
      </c>
      <c r="I311" s="12">
        <f>VLOOKUP(B311,orders!A:D, 4, FALSE)</f>
        <v>44331</v>
      </c>
    </row>
    <row r="312" spans="1:9" ht="15">
      <c r="A312" s="2">
        <v>310</v>
      </c>
      <c r="B312" s="2">
        <v>71</v>
      </c>
      <c r="C312" s="2">
        <v>1100</v>
      </c>
      <c r="D312" s="2">
        <v>115</v>
      </c>
      <c r="E312" s="2">
        <v>1</v>
      </c>
      <c r="F312" s="2">
        <v>115</v>
      </c>
      <c r="G312" s="5" t="str">
        <f>VLOOKUP(C312, products!A:B, 2, FALSE)</f>
        <v>Trousers</v>
      </c>
      <c r="H312" s="7" t="str">
        <f>VLOOKUP(C312, products!A:C, 3, FALSE)</f>
        <v>Cropped</v>
      </c>
      <c r="I312" s="12">
        <f>VLOOKUP(B312,orders!A:D, 4, FALSE)</f>
        <v>44241</v>
      </c>
    </row>
    <row r="313" spans="1:9" ht="15">
      <c r="A313" s="2">
        <v>311</v>
      </c>
      <c r="B313" s="2">
        <v>71</v>
      </c>
      <c r="C313" s="2">
        <v>230</v>
      </c>
      <c r="D313" s="2">
        <v>106</v>
      </c>
      <c r="E313" s="2">
        <v>2</v>
      </c>
      <c r="F313" s="2">
        <v>212</v>
      </c>
      <c r="G313" s="5" t="str">
        <f>VLOOKUP(C313, products!A:B, 2, FALSE)</f>
        <v>Shirt</v>
      </c>
      <c r="H313" s="7" t="str">
        <f>VLOOKUP(C313, products!A:C, 3, FALSE)</f>
        <v>Chambray</v>
      </c>
      <c r="I313" s="12">
        <f>VLOOKUP(B313,orders!A:D, 4, FALSE)</f>
        <v>44241</v>
      </c>
    </row>
    <row r="314" spans="1:9" ht="15">
      <c r="A314" s="2">
        <v>312</v>
      </c>
      <c r="B314" s="2">
        <v>72</v>
      </c>
      <c r="C314" s="2">
        <v>1028</v>
      </c>
      <c r="D314" s="2">
        <v>90</v>
      </c>
      <c r="E314" s="2">
        <v>2</v>
      </c>
      <c r="F314" s="2">
        <v>180</v>
      </c>
      <c r="G314" s="5" t="str">
        <f>VLOOKUP(C314, products!A:B, 2, FALSE)</f>
        <v>Trousers</v>
      </c>
      <c r="H314" s="7" t="str">
        <f>VLOOKUP(C314, products!A:C, 3, FALSE)</f>
        <v>Relaxed Leg</v>
      </c>
      <c r="I314" s="12">
        <f>VLOOKUP(B314,orders!A:D, 4, FALSE)</f>
        <v>44268</v>
      </c>
    </row>
    <row r="315" spans="1:9" ht="15">
      <c r="A315" s="2">
        <v>313</v>
      </c>
      <c r="B315" s="2">
        <v>72</v>
      </c>
      <c r="C315" s="2">
        <v>548</v>
      </c>
      <c r="D315" s="2">
        <v>98</v>
      </c>
      <c r="E315" s="2">
        <v>2</v>
      </c>
      <c r="F315" s="2">
        <v>196</v>
      </c>
      <c r="G315" s="5" t="str">
        <f>VLOOKUP(C315, products!A:B, 2, FALSE)</f>
        <v>Jacket</v>
      </c>
      <c r="H315" s="7" t="str">
        <f>VLOOKUP(C315, products!A:C, 3, FALSE)</f>
        <v>Leather</v>
      </c>
      <c r="I315" s="12">
        <f>VLOOKUP(B315,orders!A:D, 4, FALSE)</f>
        <v>44268</v>
      </c>
    </row>
    <row r="316" spans="1:9" ht="15">
      <c r="A316" s="2">
        <v>314</v>
      </c>
      <c r="B316" s="2">
        <v>72</v>
      </c>
      <c r="C316" s="2">
        <v>71</v>
      </c>
      <c r="D316" s="2">
        <v>118</v>
      </c>
      <c r="E316" s="2">
        <v>2</v>
      </c>
      <c r="F316" s="2">
        <v>236</v>
      </c>
      <c r="G316" s="5" t="str">
        <f>VLOOKUP(C316, products!A:B, 2, FALSE)</f>
        <v>Shirt</v>
      </c>
      <c r="H316" s="7" t="str">
        <f>VLOOKUP(C316, products!A:C, 3, FALSE)</f>
        <v>Flannel</v>
      </c>
      <c r="I316" s="12">
        <f>VLOOKUP(B316,orders!A:D, 4, FALSE)</f>
        <v>44268</v>
      </c>
    </row>
    <row r="317" spans="1:9" ht="15">
      <c r="A317" s="2">
        <v>315</v>
      </c>
      <c r="B317" s="2">
        <v>72</v>
      </c>
      <c r="C317" s="2">
        <v>596</v>
      </c>
      <c r="D317" s="2">
        <v>112</v>
      </c>
      <c r="E317" s="2">
        <v>2</v>
      </c>
      <c r="F317" s="2">
        <v>224</v>
      </c>
      <c r="G317" s="5" t="str">
        <f>VLOOKUP(C317, products!A:B, 2, FALSE)</f>
        <v>Jacket</v>
      </c>
      <c r="H317" s="7" t="str">
        <f>VLOOKUP(C317, products!A:C, 3, FALSE)</f>
        <v>Cardigan</v>
      </c>
      <c r="I317" s="12">
        <f>VLOOKUP(B317,orders!A:D, 4, FALSE)</f>
        <v>44268</v>
      </c>
    </row>
    <row r="318" spans="1:9" ht="15">
      <c r="A318" s="2">
        <v>316</v>
      </c>
      <c r="B318" s="2">
        <v>73</v>
      </c>
      <c r="C318" s="2">
        <v>467</v>
      </c>
      <c r="D318" s="2">
        <v>118</v>
      </c>
      <c r="E318" s="2">
        <v>3</v>
      </c>
      <c r="F318" s="2">
        <v>354</v>
      </c>
      <c r="G318" s="5" t="str">
        <f>VLOOKUP(C318, products!A:B, 2, FALSE)</f>
        <v>Jacket</v>
      </c>
      <c r="H318" s="7" t="str">
        <f>VLOOKUP(C318, products!A:C, 3, FALSE)</f>
        <v>Puffer</v>
      </c>
      <c r="I318" s="12">
        <f>VLOOKUP(B318,orders!A:D, 4, FALSE)</f>
        <v>44401</v>
      </c>
    </row>
    <row r="319" spans="1:9" ht="15">
      <c r="A319" s="2">
        <v>317</v>
      </c>
      <c r="B319" s="2">
        <v>73</v>
      </c>
      <c r="C319" s="2">
        <v>1135</v>
      </c>
      <c r="D319" s="2">
        <v>102</v>
      </c>
      <c r="E319" s="2">
        <v>1</v>
      </c>
      <c r="F319" s="2">
        <v>102</v>
      </c>
      <c r="G319" s="5" t="str">
        <f>VLOOKUP(C319, products!A:B, 2, FALSE)</f>
        <v>Trousers</v>
      </c>
      <c r="H319" s="7" t="str">
        <f>VLOOKUP(C319, products!A:C, 3, FALSE)</f>
        <v>Cargo Pants</v>
      </c>
      <c r="I319" s="12">
        <f>VLOOKUP(B319,orders!A:D, 4, FALSE)</f>
        <v>44401</v>
      </c>
    </row>
    <row r="320" spans="1:9" ht="15">
      <c r="A320" s="2">
        <v>318</v>
      </c>
      <c r="B320" s="2">
        <v>73</v>
      </c>
      <c r="C320" s="2">
        <v>1014</v>
      </c>
      <c r="D320" s="2">
        <v>106</v>
      </c>
      <c r="E320" s="2">
        <v>1</v>
      </c>
      <c r="F320" s="2">
        <v>106</v>
      </c>
      <c r="G320" s="5" t="str">
        <f>VLOOKUP(C320, products!A:B, 2, FALSE)</f>
        <v>Trousers</v>
      </c>
      <c r="H320" s="7" t="str">
        <f>VLOOKUP(C320, products!A:C, 3, FALSE)</f>
        <v>Wool</v>
      </c>
      <c r="I320" s="12">
        <f>VLOOKUP(B320,orders!A:D, 4, FALSE)</f>
        <v>44401</v>
      </c>
    </row>
    <row r="321" spans="1:9" ht="15">
      <c r="A321" s="2">
        <v>319</v>
      </c>
      <c r="B321" s="2">
        <v>73</v>
      </c>
      <c r="C321" s="2">
        <v>1188</v>
      </c>
      <c r="D321" s="2">
        <v>99</v>
      </c>
      <c r="E321" s="2">
        <v>3</v>
      </c>
      <c r="F321" s="2">
        <v>297</v>
      </c>
      <c r="G321" s="5" t="str">
        <f>VLOOKUP(C321, products!A:B, 2, FALSE)</f>
        <v>Trousers</v>
      </c>
      <c r="H321" s="7" t="str">
        <f>VLOOKUP(C321, products!A:C, 3, FALSE)</f>
        <v>High-Waisted</v>
      </c>
      <c r="I321" s="12">
        <f>VLOOKUP(B321,orders!A:D, 4, FALSE)</f>
        <v>44401</v>
      </c>
    </row>
    <row r="322" spans="1:9" ht="15">
      <c r="A322" s="2">
        <v>320</v>
      </c>
      <c r="B322" s="2">
        <v>73</v>
      </c>
      <c r="C322" s="2">
        <v>70</v>
      </c>
      <c r="D322" s="2">
        <v>118</v>
      </c>
      <c r="E322" s="2">
        <v>2</v>
      </c>
      <c r="F322" s="2">
        <v>236</v>
      </c>
      <c r="G322" s="5" t="str">
        <f>VLOOKUP(C322, products!A:B, 2, FALSE)</f>
        <v>Shirt</v>
      </c>
      <c r="H322" s="7" t="str">
        <f>VLOOKUP(C322, products!A:C, 3, FALSE)</f>
        <v>Flannel</v>
      </c>
      <c r="I322" s="12">
        <f>VLOOKUP(B322,orders!A:D, 4, FALSE)</f>
        <v>44401</v>
      </c>
    </row>
    <row r="323" spans="1:9" ht="15">
      <c r="A323" s="2">
        <v>321</v>
      </c>
      <c r="B323" s="2">
        <v>74</v>
      </c>
      <c r="C323" s="2">
        <v>507</v>
      </c>
      <c r="D323" s="2">
        <v>102</v>
      </c>
      <c r="E323" s="2">
        <v>2</v>
      </c>
      <c r="F323" s="2">
        <v>204</v>
      </c>
      <c r="G323" s="5" t="str">
        <f>VLOOKUP(C323, products!A:B, 2, FALSE)</f>
        <v>Jacket</v>
      </c>
      <c r="H323" s="7" t="str">
        <f>VLOOKUP(C323, products!A:C, 3, FALSE)</f>
        <v>Windbreaker</v>
      </c>
      <c r="I323" s="12">
        <f>VLOOKUP(B323,orders!A:D, 4, FALSE)</f>
        <v>44250</v>
      </c>
    </row>
    <row r="324" spans="1:9" ht="15">
      <c r="A324" s="2">
        <v>322</v>
      </c>
      <c r="B324" s="2">
        <v>74</v>
      </c>
      <c r="C324" s="2">
        <v>311</v>
      </c>
      <c r="D324" s="2">
        <v>105</v>
      </c>
      <c r="E324" s="2">
        <v>2</v>
      </c>
      <c r="F324" s="2">
        <v>210</v>
      </c>
      <c r="G324" s="5" t="str">
        <f>VLOOKUP(C324, products!A:B, 2, FALSE)</f>
        <v>Shirt</v>
      </c>
      <c r="H324" s="7" t="str">
        <f>VLOOKUP(C324, products!A:C, 3, FALSE)</f>
        <v>Cuban Collar</v>
      </c>
      <c r="I324" s="12">
        <f>VLOOKUP(B324,orders!A:D, 4, FALSE)</f>
        <v>44250</v>
      </c>
    </row>
    <row r="325" spans="1:9" ht="15">
      <c r="A325" s="2">
        <v>323</v>
      </c>
      <c r="B325" s="2">
        <v>74</v>
      </c>
      <c r="C325" s="2">
        <v>85</v>
      </c>
      <c r="D325" s="2">
        <v>118</v>
      </c>
      <c r="E325" s="2">
        <v>2</v>
      </c>
      <c r="F325" s="2">
        <v>236</v>
      </c>
      <c r="G325" s="5" t="str">
        <f>VLOOKUP(C325, products!A:B, 2, FALSE)</f>
        <v>Shirt</v>
      </c>
      <c r="H325" s="7" t="str">
        <f>VLOOKUP(C325, products!A:C, 3, FALSE)</f>
        <v>Flannel</v>
      </c>
      <c r="I325" s="12">
        <f>VLOOKUP(B325,orders!A:D, 4, FALSE)</f>
        <v>44250</v>
      </c>
    </row>
    <row r="326" spans="1:9" ht="15">
      <c r="A326" s="2">
        <v>324</v>
      </c>
      <c r="B326" s="2">
        <v>75</v>
      </c>
      <c r="C326" s="2">
        <v>571</v>
      </c>
      <c r="D326" s="2">
        <v>100</v>
      </c>
      <c r="E326" s="2">
        <v>2</v>
      </c>
      <c r="F326" s="2">
        <v>200</v>
      </c>
      <c r="G326" s="5" t="str">
        <f>VLOOKUP(C326, products!A:B, 2, FALSE)</f>
        <v>Jacket</v>
      </c>
      <c r="H326" s="7" t="str">
        <f>VLOOKUP(C326, products!A:C, 3, FALSE)</f>
        <v>Bomber</v>
      </c>
      <c r="I326" s="12">
        <f>VLOOKUP(B326,orders!A:D, 4, FALSE)</f>
        <v>44432</v>
      </c>
    </row>
    <row r="327" spans="1:9" ht="15">
      <c r="A327" s="2">
        <v>325</v>
      </c>
      <c r="B327" s="2">
        <v>75</v>
      </c>
      <c r="C327" s="2">
        <v>395</v>
      </c>
      <c r="D327" s="2">
        <v>119</v>
      </c>
      <c r="E327" s="2">
        <v>3</v>
      </c>
      <c r="F327" s="2">
        <v>357</v>
      </c>
      <c r="G327" s="5" t="str">
        <f>VLOOKUP(C327, products!A:B, 2, FALSE)</f>
        <v>Shirt</v>
      </c>
      <c r="H327" s="7" t="str">
        <f>VLOOKUP(C327, products!A:C, 3, FALSE)</f>
        <v>Casual Slim Fit</v>
      </c>
      <c r="I327" s="12">
        <f>VLOOKUP(B327,orders!A:D, 4, FALSE)</f>
        <v>44432</v>
      </c>
    </row>
    <row r="328" spans="1:9" ht="15">
      <c r="A328" s="2">
        <v>326</v>
      </c>
      <c r="B328" s="2">
        <v>75</v>
      </c>
      <c r="C328" s="2">
        <v>604</v>
      </c>
      <c r="D328" s="2">
        <v>112</v>
      </c>
      <c r="E328" s="2">
        <v>3</v>
      </c>
      <c r="F328" s="2">
        <v>336</v>
      </c>
      <c r="G328" s="5" t="str">
        <f>VLOOKUP(C328, products!A:B, 2, FALSE)</f>
        <v>Jacket</v>
      </c>
      <c r="H328" s="7" t="str">
        <f>VLOOKUP(C328, products!A:C, 3, FALSE)</f>
        <v>Cardigan</v>
      </c>
      <c r="I328" s="12">
        <f>VLOOKUP(B328,orders!A:D, 4, FALSE)</f>
        <v>44432</v>
      </c>
    </row>
    <row r="329" spans="1:9" ht="15">
      <c r="A329" s="2">
        <v>327</v>
      </c>
      <c r="B329" s="2">
        <v>76</v>
      </c>
      <c r="C329" s="2">
        <v>452</v>
      </c>
      <c r="D329" s="2">
        <v>107</v>
      </c>
      <c r="E329" s="2">
        <v>1</v>
      </c>
      <c r="F329" s="2">
        <v>107</v>
      </c>
      <c r="G329" s="5" t="str">
        <f>VLOOKUP(C329, products!A:B, 2, FALSE)</f>
        <v>Jacket</v>
      </c>
      <c r="H329" s="7" t="str">
        <f>VLOOKUP(C329, products!A:C, 3, FALSE)</f>
        <v>Denim</v>
      </c>
      <c r="I329" s="12">
        <f>VLOOKUP(B329,orders!A:D, 4, FALSE)</f>
        <v>44365</v>
      </c>
    </row>
    <row r="330" spans="1:9" ht="15">
      <c r="A330" s="2">
        <v>328</v>
      </c>
      <c r="B330" s="2">
        <v>76</v>
      </c>
      <c r="C330" s="2">
        <v>1083</v>
      </c>
      <c r="D330" s="2">
        <v>93</v>
      </c>
      <c r="E330" s="2">
        <v>2</v>
      </c>
      <c r="F330" s="2">
        <v>186</v>
      </c>
      <c r="G330" s="5" t="str">
        <f>VLOOKUP(C330, products!A:B, 2, FALSE)</f>
        <v>Trousers</v>
      </c>
      <c r="H330" s="7" t="str">
        <f>VLOOKUP(C330, products!A:C, 3, FALSE)</f>
        <v>Joggers</v>
      </c>
      <c r="I330" s="12">
        <f>VLOOKUP(B330,orders!A:D, 4, FALSE)</f>
        <v>44365</v>
      </c>
    </row>
    <row r="331" spans="1:9" ht="15">
      <c r="A331" s="2">
        <v>329</v>
      </c>
      <c r="B331" s="2">
        <v>76</v>
      </c>
      <c r="C331" s="2">
        <v>214</v>
      </c>
      <c r="D331" s="2">
        <v>106</v>
      </c>
      <c r="E331" s="2">
        <v>1</v>
      </c>
      <c r="F331" s="2">
        <v>106</v>
      </c>
      <c r="G331" s="5" t="str">
        <f>VLOOKUP(C331, products!A:B, 2, FALSE)</f>
        <v>Shirt</v>
      </c>
      <c r="H331" s="7" t="str">
        <f>VLOOKUP(C331, products!A:C, 3, FALSE)</f>
        <v>Chambray</v>
      </c>
      <c r="I331" s="12">
        <f>VLOOKUP(B331,orders!A:D, 4, FALSE)</f>
        <v>44365</v>
      </c>
    </row>
    <row r="332" spans="1:9" ht="15">
      <c r="A332" s="2">
        <v>330</v>
      </c>
      <c r="B332" s="2">
        <v>76</v>
      </c>
      <c r="C332" s="2">
        <v>1158</v>
      </c>
      <c r="D332" s="2">
        <v>99</v>
      </c>
      <c r="E332" s="2">
        <v>1</v>
      </c>
      <c r="F332" s="2">
        <v>99</v>
      </c>
      <c r="G332" s="5" t="str">
        <f>VLOOKUP(C332, products!A:B, 2, FALSE)</f>
        <v>Trousers</v>
      </c>
      <c r="H332" s="7" t="str">
        <f>VLOOKUP(C332, products!A:C, 3, FALSE)</f>
        <v>High-Waisted</v>
      </c>
      <c r="I332" s="12">
        <f>VLOOKUP(B332,orders!A:D, 4, FALSE)</f>
        <v>44365</v>
      </c>
    </row>
    <row r="333" spans="1:9" ht="15">
      <c r="A333" s="2">
        <v>331</v>
      </c>
      <c r="B333" s="2">
        <v>76</v>
      </c>
      <c r="C333" s="2">
        <v>1132</v>
      </c>
      <c r="D333" s="2">
        <v>102</v>
      </c>
      <c r="E333" s="2">
        <v>1</v>
      </c>
      <c r="F333" s="2">
        <v>102</v>
      </c>
      <c r="G333" s="5" t="str">
        <f>VLOOKUP(C333, products!A:B, 2, FALSE)</f>
        <v>Trousers</v>
      </c>
      <c r="H333" s="7" t="str">
        <f>VLOOKUP(C333, products!A:C, 3, FALSE)</f>
        <v>Cargo Pants</v>
      </c>
      <c r="I333" s="12">
        <f>VLOOKUP(B333,orders!A:D, 4, FALSE)</f>
        <v>44365</v>
      </c>
    </row>
    <row r="334" spans="1:9" ht="15">
      <c r="A334" s="2">
        <v>332</v>
      </c>
      <c r="B334" s="2">
        <v>76</v>
      </c>
      <c r="C334" s="2">
        <v>1067</v>
      </c>
      <c r="D334" s="2">
        <v>93</v>
      </c>
      <c r="E334" s="2">
        <v>3</v>
      </c>
      <c r="F334" s="2">
        <v>279</v>
      </c>
      <c r="G334" s="5" t="str">
        <f>VLOOKUP(C334, products!A:B, 2, FALSE)</f>
        <v>Trousers</v>
      </c>
      <c r="H334" s="7" t="str">
        <f>VLOOKUP(C334, products!A:C, 3, FALSE)</f>
        <v>Joggers</v>
      </c>
      <c r="I334" s="12">
        <f>VLOOKUP(B334,orders!A:D, 4, FALSE)</f>
        <v>44365</v>
      </c>
    </row>
    <row r="335" spans="1:9" ht="15">
      <c r="A335" s="2">
        <v>333</v>
      </c>
      <c r="B335" s="2">
        <v>76</v>
      </c>
      <c r="C335" s="2">
        <v>842</v>
      </c>
      <c r="D335" s="2">
        <v>113</v>
      </c>
      <c r="E335" s="2">
        <v>2</v>
      </c>
      <c r="F335" s="2">
        <v>226</v>
      </c>
      <c r="G335" s="5" t="str">
        <f>VLOOKUP(C335, products!A:B, 2, FALSE)</f>
        <v>Trousers</v>
      </c>
      <c r="H335" s="7" t="str">
        <f>VLOOKUP(C335, products!A:C, 3, FALSE)</f>
        <v>Chinos</v>
      </c>
      <c r="I335" s="12">
        <f>VLOOKUP(B335,orders!A:D, 4, FALSE)</f>
        <v>44365</v>
      </c>
    </row>
    <row r="336" spans="1:9" ht="15">
      <c r="A336" s="2">
        <v>334</v>
      </c>
      <c r="B336" s="2">
        <v>77</v>
      </c>
      <c r="C336" s="2">
        <v>81</v>
      </c>
      <c r="D336" s="2">
        <v>118</v>
      </c>
      <c r="E336" s="2">
        <v>3</v>
      </c>
      <c r="F336" s="2">
        <v>354</v>
      </c>
      <c r="G336" s="5" t="str">
        <f>VLOOKUP(C336, products!A:B, 2, FALSE)</f>
        <v>Shirt</v>
      </c>
      <c r="H336" s="7" t="str">
        <f>VLOOKUP(C336, products!A:C, 3, FALSE)</f>
        <v>Flannel</v>
      </c>
      <c r="I336" s="12">
        <f>VLOOKUP(B336,orders!A:D, 4, FALSE)</f>
        <v>44305</v>
      </c>
    </row>
    <row r="337" spans="1:9" ht="15">
      <c r="A337" s="2">
        <v>335</v>
      </c>
      <c r="B337" s="2">
        <v>77</v>
      </c>
      <c r="C337" s="2">
        <v>672</v>
      </c>
      <c r="D337" s="2">
        <v>113</v>
      </c>
      <c r="E337" s="2">
        <v>1</v>
      </c>
      <c r="F337" s="2">
        <v>113</v>
      </c>
      <c r="G337" s="5" t="str">
        <f>VLOOKUP(C337, products!A:B, 2, FALSE)</f>
        <v>Jacket</v>
      </c>
      <c r="H337" s="7" t="str">
        <f>VLOOKUP(C337, products!A:C, 3, FALSE)</f>
        <v>Parka</v>
      </c>
      <c r="I337" s="12">
        <f>VLOOKUP(B337,orders!A:D, 4, FALSE)</f>
        <v>44305</v>
      </c>
    </row>
    <row r="338" spans="1:9" ht="15">
      <c r="A338" s="2">
        <v>336</v>
      </c>
      <c r="B338" s="2">
        <v>77</v>
      </c>
      <c r="C338" s="2">
        <v>390</v>
      </c>
      <c r="D338" s="2">
        <v>119</v>
      </c>
      <c r="E338" s="2">
        <v>3</v>
      </c>
      <c r="F338" s="2">
        <v>357</v>
      </c>
      <c r="G338" s="5" t="str">
        <f>VLOOKUP(C338, products!A:B, 2, FALSE)</f>
        <v>Shirt</v>
      </c>
      <c r="H338" s="7" t="str">
        <f>VLOOKUP(C338, products!A:C, 3, FALSE)</f>
        <v>Casual Slim Fit</v>
      </c>
      <c r="I338" s="12">
        <f>VLOOKUP(B338,orders!A:D, 4, FALSE)</f>
        <v>44305</v>
      </c>
    </row>
    <row r="339" spans="1:9" ht="15">
      <c r="A339" s="2">
        <v>337</v>
      </c>
      <c r="B339" s="2">
        <v>77</v>
      </c>
      <c r="C339" s="2">
        <v>614</v>
      </c>
      <c r="D339" s="2">
        <v>112</v>
      </c>
      <c r="E339" s="2">
        <v>1</v>
      </c>
      <c r="F339" s="2">
        <v>112</v>
      </c>
      <c r="G339" s="5" t="str">
        <f>VLOOKUP(C339, products!A:B, 2, FALSE)</f>
        <v>Jacket</v>
      </c>
      <c r="H339" s="7" t="str">
        <f>VLOOKUP(C339, products!A:C, 3, FALSE)</f>
        <v>Cardigan</v>
      </c>
      <c r="I339" s="12">
        <f>VLOOKUP(B339,orders!A:D, 4, FALSE)</f>
        <v>44305</v>
      </c>
    </row>
    <row r="340" spans="1:9" ht="15">
      <c r="A340" s="2">
        <v>338</v>
      </c>
      <c r="B340" s="2">
        <v>77</v>
      </c>
      <c r="C340" s="2">
        <v>535</v>
      </c>
      <c r="D340" s="2">
        <v>98</v>
      </c>
      <c r="E340" s="2">
        <v>3</v>
      </c>
      <c r="F340" s="2">
        <v>294</v>
      </c>
      <c r="G340" s="5" t="str">
        <f>VLOOKUP(C340, products!A:B, 2, FALSE)</f>
        <v>Jacket</v>
      </c>
      <c r="H340" s="7" t="str">
        <f>VLOOKUP(C340, products!A:C, 3, FALSE)</f>
        <v>Leather</v>
      </c>
      <c r="I340" s="12">
        <f>VLOOKUP(B340,orders!A:D, 4, FALSE)</f>
        <v>44305</v>
      </c>
    </row>
    <row r="341" spans="1:9" ht="15">
      <c r="A341" s="2">
        <v>339</v>
      </c>
      <c r="B341" s="2">
        <v>77</v>
      </c>
      <c r="C341" s="2">
        <v>1165</v>
      </c>
      <c r="D341" s="2">
        <v>99</v>
      </c>
      <c r="E341" s="2">
        <v>2</v>
      </c>
      <c r="F341" s="2">
        <v>198</v>
      </c>
      <c r="G341" s="5" t="str">
        <f>VLOOKUP(C341, products!A:B, 2, FALSE)</f>
        <v>Trousers</v>
      </c>
      <c r="H341" s="7" t="str">
        <f>VLOOKUP(C341, products!A:C, 3, FALSE)</f>
        <v>High-Waisted</v>
      </c>
      <c r="I341" s="12">
        <f>VLOOKUP(B341,orders!A:D, 4, FALSE)</f>
        <v>44305</v>
      </c>
    </row>
    <row r="342" spans="1:9" ht="15">
      <c r="A342" s="2">
        <v>340</v>
      </c>
      <c r="B342" s="2">
        <v>77</v>
      </c>
      <c r="C342" s="2">
        <v>364</v>
      </c>
      <c r="D342" s="2">
        <v>94</v>
      </c>
      <c r="E342" s="2">
        <v>1</v>
      </c>
      <c r="F342" s="2">
        <v>94</v>
      </c>
      <c r="G342" s="5" t="str">
        <f>VLOOKUP(C342, products!A:B, 2, FALSE)</f>
        <v>Shirt</v>
      </c>
      <c r="H342" s="7" t="str">
        <f>VLOOKUP(C342, products!A:C, 3, FALSE)</f>
        <v>Henley</v>
      </c>
      <c r="I342" s="12">
        <f>VLOOKUP(B342,orders!A:D, 4, FALSE)</f>
        <v>44305</v>
      </c>
    </row>
    <row r="343" spans="1:9" ht="15">
      <c r="A343" s="2">
        <v>341</v>
      </c>
      <c r="B343" s="2">
        <v>77</v>
      </c>
      <c r="C343" s="2">
        <v>1221</v>
      </c>
      <c r="D343" s="2">
        <v>105</v>
      </c>
      <c r="E343" s="2">
        <v>1</v>
      </c>
      <c r="F343" s="2">
        <v>105</v>
      </c>
      <c r="G343" s="5" t="str">
        <f>VLOOKUP(C343, products!A:B, 2, FALSE)</f>
        <v>Trousers</v>
      </c>
      <c r="H343" s="7" t="str">
        <f>VLOOKUP(C343, products!A:C, 3, FALSE)</f>
        <v>Pleated</v>
      </c>
      <c r="I343" s="12">
        <f>VLOOKUP(B343,orders!A:D, 4, FALSE)</f>
        <v>44305</v>
      </c>
    </row>
    <row r="344" spans="1:9" ht="15">
      <c r="A344" s="2">
        <v>342</v>
      </c>
      <c r="B344" s="2">
        <v>77</v>
      </c>
      <c r="C344" s="2">
        <v>878</v>
      </c>
      <c r="D344" s="2">
        <v>94</v>
      </c>
      <c r="E344" s="2">
        <v>3</v>
      </c>
      <c r="F344" s="2">
        <v>282</v>
      </c>
      <c r="G344" s="5" t="str">
        <f>VLOOKUP(C344, products!A:B, 2, FALSE)</f>
        <v>Trousers</v>
      </c>
      <c r="H344" s="7" t="str">
        <f>VLOOKUP(C344, products!A:C, 3, FALSE)</f>
        <v>Cords</v>
      </c>
      <c r="I344" s="12">
        <f>VLOOKUP(B344,orders!A:D, 4, FALSE)</f>
        <v>44305</v>
      </c>
    </row>
    <row r="345" spans="1:9" ht="15">
      <c r="A345" s="2">
        <v>343</v>
      </c>
      <c r="B345" s="2">
        <v>77</v>
      </c>
      <c r="C345" s="2">
        <v>782</v>
      </c>
      <c r="D345" s="2">
        <v>91</v>
      </c>
      <c r="E345" s="2">
        <v>3</v>
      </c>
      <c r="F345" s="2">
        <v>273</v>
      </c>
      <c r="G345" s="5" t="str">
        <f>VLOOKUP(C345, products!A:B, 2, FALSE)</f>
        <v>Jacket</v>
      </c>
      <c r="H345" s="7" t="str">
        <f>VLOOKUP(C345, products!A:C, 3, FALSE)</f>
        <v>Pullover</v>
      </c>
      <c r="I345" s="12">
        <f>VLOOKUP(B345,orders!A:D, 4, FALSE)</f>
        <v>44305</v>
      </c>
    </row>
    <row r="346" spans="1:9" ht="15">
      <c r="A346" s="2">
        <v>344</v>
      </c>
      <c r="B346" s="2">
        <v>77</v>
      </c>
      <c r="C346" s="2">
        <v>819</v>
      </c>
      <c r="D346" s="2">
        <v>117</v>
      </c>
      <c r="E346" s="2">
        <v>3</v>
      </c>
      <c r="F346" s="2">
        <v>351</v>
      </c>
      <c r="G346" s="5" t="str">
        <f>VLOOKUP(C346, products!A:B, 2, FALSE)</f>
        <v>Jacket</v>
      </c>
      <c r="H346" s="7" t="str">
        <f>VLOOKUP(C346, products!A:C, 3, FALSE)</f>
        <v>Shearling</v>
      </c>
      <c r="I346" s="12">
        <f>VLOOKUP(B346,orders!A:D, 4, FALSE)</f>
        <v>44305</v>
      </c>
    </row>
    <row r="347" spans="1:9" ht="15">
      <c r="A347" s="2">
        <v>345</v>
      </c>
      <c r="B347" s="2">
        <v>77</v>
      </c>
      <c r="C347" s="2">
        <v>577</v>
      </c>
      <c r="D347" s="2">
        <v>100</v>
      </c>
      <c r="E347" s="2">
        <v>2</v>
      </c>
      <c r="F347" s="2">
        <v>200</v>
      </c>
      <c r="G347" s="5" t="str">
        <f>VLOOKUP(C347, products!A:B, 2, FALSE)</f>
        <v>Jacket</v>
      </c>
      <c r="H347" s="7" t="str">
        <f>VLOOKUP(C347, products!A:C, 3, FALSE)</f>
        <v>Bomber</v>
      </c>
      <c r="I347" s="12">
        <f>VLOOKUP(B347,orders!A:D, 4, FALSE)</f>
        <v>44305</v>
      </c>
    </row>
    <row r="348" spans="1:9" ht="15">
      <c r="A348" s="2">
        <v>346</v>
      </c>
      <c r="B348" s="2">
        <v>78</v>
      </c>
      <c r="C348" s="2">
        <v>733</v>
      </c>
      <c r="D348" s="2">
        <v>119</v>
      </c>
      <c r="E348" s="2">
        <v>3</v>
      </c>
      <c r="F348" s="2">
        <v>357</v>
      </c>
      <c r="G348" s="5" t="str">
        <f>VLOOKUP(C348, products!A:B, 2, FALSE)</f>
        <v>Jacket</v>
      </c>
      <c r="H348" s="7" t="str">
        <f>VLOOKUP(C348, products!A:C, 3, FALSE)</f>
        <v>Trench Coat</v>
      </c>
      <c r="I348" s="12">
        <f>VLOOKUP(B348,orders!A:D, 4, FALSE)</f>
        <v>44329</v>
      </c>
    </row>
    <row r="349" spans="1:9" ht="15">
      <c r="A349" s="2">
        <v>347</v>
      </c>
      <c r="B349" s="2">
        <v>78</v>
      </c>
      <c r="C349" s="2">
        <v>1086</v>
      </c>
      <c r="D349" s="2">
        <v>115</v>
      </c>
      <c r="E349" s="2">
        <v>2</v>
      </c>
      <c r="F349" s="2">
        <v>230</v>
      </c>
      <c r="G349" s="5" t="str">
        <f>VLOOKUP(C349, products!A:B, 2, FALSE)</f>
        <v>Trousers</v>
      </c>
      <c r="H349" s="7" t="str">
        <f>VLOOKUP(C349, products!A:C, 3, FALSE)</f>
        <v>Cropped</v>
      </c>
      <c r="I349" s="12">
        <f>VLOOKUP(B349,orders!A:D, 4, FALSE)</f>
        <v>44329</v>
      </c>
    </row>
    <row r="350" spans="1:9" ht="15">
      <c r="A350" s="2">
        <v>348</v>
      </c>
      <c r="B350" s="2">
        <v>78</v>
      </c>
      <c r="C350" s="2">
        <v>1001</v>
      </c>
      <c r="D350" s="2">
        <v>106</v>
      </c>
      <c r="E350" s="2">
        <v>2</v>
      </c>
      <c r="F350" s="2">
        <v>212</v>
      </c>
      <c r="G350" s="5" t="str">
        <f>VLOOKUP(C350, products!A:B, 2, FALSE)</f>
        <v>Trousers</v>
      </c>
      <c r="H350" s="7" t="str">
        <f>VLOOKUP(C350, products!A:C, 3, FALSE)</f>
        <v>Wool</v>
      </c>
      <c r="I350" s="12">
        <f>VLOOKUP(B350,orders!A:D, 4, FALSE)</f>
        <v>44329</v>
      </c>
    </row>
    <row r="351" spans="1:9" ht="15">
      <c r="A351" s="2">
        <v>349</v>
      </c>
      <c r="B351" s="2">
        <v>79</v>
      </c>
      <c r="C351" s="2">
        <v>481</v>
      </c>
      <c r="D351" s="2">
        <v>118</v>
      </c>
      <c r="E351" s="2">
        <v>2</v>
      </c>
      <c r="F351" s="2">
        <v>236</v>
      </c>
      <c r="G351" s="5" t="str">
        <f>VLOOKUP(C351, products!A:B, 2, FALSE)</f>
        <v>Jacket</v>
      </c>
      <c r="H351" s="7" t="str">
        <f>VLOOKUP(C351, products!A:C, 3, FALSE)</f>
        <v>Puffer</v>
      </c>
      <c r="I351" s="12">
        <f>VLOOKUP(B351,orders!A:D, 4, FALSE)</f>
        <v>44271</v>
      </c>
    </row>
    <row r="352" spans="1:9" ht="15">
      <c r="A352" s="2">
        <v>350</v>
      </c>
      <c r="B352" s="2">
        <v>79</v>
      </c>
      <c r="C352" s="2">
        <v>499</v>
      </c>
      <c r="D352" s="2">
        <v>102</v>
      </c>
      <c r="E352" s="2">
        <v>1</v>
      </c>
      <c r="F352" s="2">
        <v>102</v>
      </c>
      <c r="G352" s="5" t="str">
        <f>VLOOKUP(C352, products!A:B, 2, FALSE)</f>
        <v>Jacket</v>
      </c>
      <c r="H352" s="7" t="str">
        <f>VLOOKUP(C352, products!A:C, 3, FALSE)</f>
        <v>Windbreaker</v>
      </c>
      <c r="I352" s="12">
        <f>VLOOKUP(B352,orders!A:D, 4, FALSE)</f>
        <v>44271</v>
      </c>
    </row>
    <row r="353" spans="1:9" ht="15">
      <c r="A353" s="2">
        <v>351</v>
      </c>
      <c r="B353" s="2">
        <v>79</v>
      </c>
      <c r="C353" s="2">
        <v>1244</v>
      </c>
      <c r="D353" s="2">
        <v>112</v>
      </c>
      <c r="E353" s="2">
        <v>3</v>
      </c>
      <c r="F353" s="2">
        <v>336</v>
      </c>
      <c r="G353" s="5" t="str">
        <f>VLOOKUP(C353, products!A:B, 2, FALSE)</f>
        <v>Trousers</v>
      </c>
      <c r="H353" s="7" t="str">
        <f>VLOOKUP(C353, products!A:C, 3, FALSE)</f>
        <v>Tracksuit Bottoms</v>
      </c>
      <c r="I353" s="12">
        <f>VLOOKUP(B353,orders!A:D, 4, FALSE)</f>
        <v>44271</v>
      </c>
    </row>
    <row r="354" spans="1:9" ht="15">
      <c r="A354" s="2">
        <v>352</v>
      </c>
      <c r="B354" s="2">
        <v>79</v>
      </c>
      <c r="C354" s="2">
        <v>947</v>
      </c>
      <c r="D354" s="2">
        <v>97</v>
      </c>
      <c r="E354" s="2">
        <v>1</v>
      </c>
      <c r="F354" s="2">
        <v>97</v>
      </c>
      <c r="G354" s="5" t="str">
        <f>VLOOKUP(C354, products!A:B, 2, FALSE)</f>
        <v>Trousers</v>
      </c>
      <c r="H354" s="7" t="str">
        <f>VLOOKUP(C354, products!A:C, 3, FALSE)</f>
        <v>Slim-Fit</v>
      </c>
      <c r="I354" s="12">
        <f>VLOOKUP(B354,orders!A:D, 4, FALSE)</f>
        <v>44271</v>
      </c>
    </row>
    <row r="355" spans="1:9" ht="15">
      <c r="A355" s="2">
        <v>353</v>
      </c>
      <c r="B355" s="2">
        <v>80</v>
      </c>
      <c r="C355" s="2">
        <v>21</v>
      </c>
      <c r="D355" s="2">
        <v>96</v>
      </c>
      <c r="E355" s="2">
        <v>2</v>
      </c>
      <c r="F355" s="2">
        <v>192</v>
      </c>
      <c r="G355" s="5" t="str">
        <f>VLOOKUP(C355, products!A:B, 2, FALSE)</f>
        <v>Shirt</v>
      </c>
      <c r="H355" s="7" t="str">
        <f>VLOOKUP(C355, products!A:C, 3, FALSE)</f>
        <v>Oxford Cloth</v>
      </c>
      <c r="I355" s="12">
        <f>VLOOKUP(B355,orders!A:D, 4, FALSE)</f>
        <v>44312</v>
      </c>
    </row>
    <row r="356" spans="1:9" ht="15">
      <c r="A356" s="2">
        <v>354</v>
      </c>
      <c r="B356" s="2">
        <v>80</v>
      </c>
      <c r="C356" s="2">
        <v>978</v>
      </c>
      <c r="D356" s="2">
        <v>97</v>
      </c>
      <c r="E356" s="2">
        <v>2</v>
      </c>
      <c r="F356" s="2">
        <v>194</v>
      </c>
      <c r="G356" s="5" t="str">
        <f>VLOOKUP(C356, products!A:B, 2, FALSE)</f>
        <v>Trousers</v>
      </c>
      <c r="H356" s="7" t="str">
        <f>VLOOKUP(C356, products!A:C, 3, FALSE)</f>
        <v>Slim-Fit</v>
      </c>
      <c r="I356" s="12">
        <f>VLOOKUP(B356,orders!A:D, 4, FALSE)</f>
        <v>44312</v>
      </c>
    </row>
    <row r="357" spans="1:9" ht="15">
      <c r="A357" s="2">
        <v>355</v>
      </c>
      <c r="B357" s="2">
        <v>81</v>
      </c>
      <c r="C357" s="2">
        <v>55</v>
      </c>
      <c r="D357" s="2">
        <v>104</v>
      </c>
      <c r="E357" s="2">
        <v>3</v>
      </c>
      <c r="F357" s="2">
        <v>312</v>
      </c>
      <c r="G357" s="5" t="str">
        <f>VLOOKUP(C357, products!A:B, 2, FALSE)</f>
        <v>Shirt</v>
      </c>
      <c r="H357" s="7" t="str">
        <f>VLOOKUP(C357, products!A:C, 3, FALSE)</f>
        <v>Dress</v>
      </c>
      <c r="I357" s="12">
        <f>VLOOKUP(B357,orders!A:D, 4, FALSE)</f>
        <v>44360</v>
      </c>
    </row>
    <row r="358" spans="1:9" ht="15">
      <c r="A358" s="2">
        <v>356</v>
      </c>
      <c r="B358" s="2">
        <v>81</v>
      </c>
      <c r="C358" s="2">
        <v>987</v>
      </c>
      <c r="D358" s="2">
        <v>106</v>
      </c>
      <c r="E358" s="2">
        <v>2</v>
      </c>
      <c r="F358" s="2">
        <v>212</v>
      </c>
      <c r="G358" s="5" t="str">
        <f>VLOOKUP(C358, products!A:B, 2, FALSE)</f>
        <v>Trousers</v>
      </c>
      <c r="H358" s="7" t="str">
        <f>VLOOKUP(C358, products!A:C, 3, FALSE)</f>
        <v>Wool</v>
      </c>
      <c r="I358" s="12">
        <f>VLOOKUP(B358,orders!A:D, 4, FALSE)</f>
        <v>44360</v>
      </c>
    </row>
    <row r="359" spans="1:9" ht="15">
      <c r="A359" s="2">
        <v>357</v>
      </c>
      <c r="B359" s="2">
        <v>81</v>
      </c>
      <c r="C359" s="2">
        <v>1175</v>
      </c>
      <c r="D359" s="2">
        <v>99</v>
      </c>
      <c r="E359" s="2">
        <v>1</v>
      </c>
      <c r="F359" s="2">
        <v>99</v>
      </c>
      <c r="G359" s="5" t="str">
        <f>VLOOKUP(C359, products!A:B, 2, FALSE)</f>
        <v>Trousers</v>
      </c>
      <c r="H359" s="7" t="str">
        <f>VLOOKUP(C359, products!A:C, 3, FALSE)</f>
        <v>High-Waisted</v>
      </c>
      <c r="I359" s="12">
        <f>VLOOKUP(B359,orders!A:D, 4, FALSE)</f>
        <v>44360</v>
      </c>
    </row>
    <row r="360" spans="1:9" ht="15">
      <c r="A360" s="2">
        <v>358</v>
      </c>
      <c r="B360" s="2">
        <v>81</v>
      </c>
      <c r="C360" s="2">
        <v>142</v>
      </c>
      <c r="D360" s="2">
        <v>91</v>
      </c>
      <c r="E360" s="2">
        <v>1</v>
      </c>
      <c r="F360" s="2">
        <v>91</v>
      </c>
      <c r="G360" s="5" t="str">
        <f>VLOOKUP(C360, products!A:B, 2, FALSE)</f>
        <v>Shirt</v>
      </c>
      <c r="H360" s="7" t="str">
        <f>VLOOKUP(C360, products!A:C, 3, FALSE)</f>
        <v>Linen</v>
      </c>
      <c r="I360" s="12">
        <f>VLOOKUP(B360,orders!A:D, 4, FALSE)</f>
        <v>44360</v>
      </c>
    </row>
    <row r="361" spans="1:9" ht="15">
      <c r="A361" s="2">
        <v>359</v>
      </c>
      <c r="B361" s="2">
        <v>81</v>
      </c>
      <c r="C361" s="2">
        <v>143</v>
      </c>
      <c r="D361" s="2">
        <v>91</v>
      </c>
      <c r="E361" s="2">
        <v>3</v>
      </c>
      <c r="F361" s="2">
        <v>273</v>
      </c>
      <c r="G361" s="5" t="str">
        <f>VLOOKUP(C361, products!A:B, 2, FALSE)</f>
        <v>Shirt</v>
      </c>
      <c r="H361" s="7" t="str">
        <f>VLOOKUP(C361, products!A:C, 3, FALSE)</f>
        <v>Linen</v>
      </c>
      <c r="I361" s="12">
        <f>VLOOKUP(B361,orders!A:D, 4, FALSE)</f>
        <v>44360</v>
      </c>
    </row>
    <row r="362" spans="1:9" ht="15">
      <c r="A362" s="2">
        <v>360</v>
      </c>
      <c r="B362" s="2">
        <v>81</v>
      </c>
      <c r="C362" s="2">
        <v>626</v>
      </c>
      <c r="D362" s="2">
        <v>112</v>
      </c>
      <c r="E362" s="2">
        <v>1</v>
      </c>
      <c r="F362" s="2">
        <v>112</v>
      </c>
      <c r="G362" s="5" t="str">
        <f>VLOOKUP(C362, products!A:B, 2, FALSE)</f>
        <v>Jacket</v>
      </c>
      <c r="H362" s="7" t="str">
        <f>VLOOKUP(C362, products!A:C, 3, FALSE)</f>
        <v>Cardigan</v>
      </c>
      <c r="I362" s="12">
        <f>VLOOKUP(B362,orders!A:D, 4, FALSE)</f>
        <v>44360</v>
      </c>
    </row>
    <row r="363" spans="1:9" ht="15">
      <c r="A363" s="2">
        <v>361</v>
      </c>
      <c r="B363" s="2">
        <v>82</v>
      </c>
      <c r="C363" s="2">
        <v>599</v>
      </c>
      <c r="D363" s="2">
        <v>112</v>
      </c>
      <c r="E363" s="2">
        <v>2</v>
      </c>
      <c r="F363" s="2">
        <v>224</v>
      </c>
      <c r="G363" s="5" t="str">
        <f>VLOOKUP(C363, products!A:B, 2, FALSE)</f>
        <v>Jacket</v>
      </c>
      <c r="H363" s="7" t="str">
        <f>VLOOKUP(C363, products!A:C, 3, FALSE)</f>
        <v>Cardigan</v>
      </c>
      <c r="I363" s="12">
        <f>VLOOKUP(B363,orders!A:D, 4, FALSE)</f>
        <v>44229</v>
      </c>
    </row>
    <row r="364" spans="1:9" ht="15">
      <c r="A364" s="2">
        <v>362</v>
      </c>
      <c r="B364" s="2">
        <v>82</v>
      </c>
      <c r="C364" s="2">
        <v>528</v>
      </c>
      <c r="D364" s="2">
        <v>98</v>
      </c>
      <c r="E364" s="2">
        <v>3</v>
      </c>
      <c r="F364" s="2">
        <v>294</v>
      </c>
      <c r="G364" s="5" t="str">
        <f>VLOOKUP(C364, products!A:B, 2, FALSE)</f>
        <v>Jacket</v>
      </c>
      <c r="H364" s="7" t="str">
        <f>VLOOKUP(C364, products!A:C, 3, FALSE)</f>
        <v>Leather</v>
      </c>
      <c r="I364" s="12">
        <f>VLOOKUP(B364,orders!A:D, 4, FALSE)</f>
        <v>44229</v>
      </c>
    </row>
    <row r="365" spans="1:9" ht="15">
      <c r="A365" s="2">
        <v>363</v>
      </c>
      <c r="B365" s="2">
        <v>82</v>
      </c>
      <c r="C365" s="2">
        <v>757</v>
      </c>
      <c r="D365" s="2">
        <v>109</v>
      </c>
      <c r="E365" s="2">
        <v>1</v>
      </c>
      <c r="F365" s="2">
        <v>109</v>
      </c>
      <c r="G365" s="5" t="str">
        <f>VLOOKUP(C365, products!A:B, 2, FALSE)</f>
        <v>Jacket</v>
      </c>
      <c r="H365" s="7" t="str">
        <f>VLOOKUP(C365, products!A:C, 3, FALSE)</f>
        <v>Peacoat</v>
      </c>
      <c r="I365" s="12">
        <f>VLOOKUP(B365,orders!A:D, 4, FALSE)</f>
        <v>44229</v>
      </c>
    </row>
    <row r="366" spans="1:9" ht="15">
      <c r="A366" s="2">
        <v>364</v>
      </c>
      <c r="B366" s="2">
        <v>82</v>
      </c>
      <c r="C366" s="2">
        <v>1042</v>
      </c>
      <c r="D366" s="2">
        <v>90</v>
      </c>
      <c r="E366" s="2">
        <v>3</v>
      </c>
      <c r="F366" s="2">
        <v>270</v>
      </c>
      <c r="G366" s="5" t="str">
        <f>VLOOKUP(C366, products!A:B, 2, FALSE)</f>
        <v>Trousers</v>
      </c>
      <c r="H366" s="7" t="str">
        <f>VLOOKUP(C366, products!A:C, 3, FALSE)</f>
        <v>Relaxed Leg</v>
      </c>
      <c r="I366" s="12">
        <f>VLOOKUP(B366,orders!A:D, 4, FALSE)</f>
        <v>44229</v>
      </c>
    </row>
    <row r="367" spans="1:9" ht="15">
      <c r="A367" s="2">
        <v>365</v>
      </c>
      <c r="B367" s="2">
        <v>82</v>
      </c>
      <c r="C367" s="2">
        <v>676</v>
      </c>
      <c r="D367" s="2">
        <v>113</v>
      </c>
      <c r="E367" s="2">
        <v>2</v>
      </c>
      <c r="F367" s="2">
        <v>226</v>
      </c>
      <c r="G367" s="5" t="str">
        <f>VLOOKUP(C367, products!A:B, 2, FALSE)</f>
        <v>Jacket</v>
      </c>
      <c r="H367" s="7" t="str">
        <f>VLOOKUP(C367, products!A:C, 3, FALSE)</f>
        <v>Parka</v>
      </c>
      <c r="I367" s="12">
        <f>VLOOKUP(B367,orders!A:D, 4, FALSE)</f>
        <v>44229</v>
      </c>
    </row>
    <row r="368" spans="1:9" ht="15">
      <c r="A368" s="2">
        <v>366</v>
      </c>
      <c r="B368" s="2">
        <v>82</v>
      </c>
      <c r="C368" s="2">
        <v>239</v>
      </c>
      <c r="D368" s="2">
        <v>106</v>
      </c>
      <c r="E368" s="2">
        <v>3</v>
      </c>
      <c r="F368" s="2">
        <v>318</v>
      </c>
      <c r="G368" s="5" t="str">
        <f>VLOOKUP(C368, products!A:B, 2, FALSE)</f>
        <v>Shirt</v>
      </c>
      <c r="H368" s="7" t="str">
        <f>VLOOKUP(C368, products!A:C, 3, FALSE)</f>
        <v>Chambray</v>
      </c>
      <c r="I368" s="12">
        <f>VLOOKUP(B368,orders!A:D, 4, FALSE)</f>
        <v>44229</v>
      </c>
    </row>
    <row r="369" spans="1:9" ht="15">
      <c r="A369" s="2">
        <v>367</v>
      </c>
      <c r="B369" s="2">
        <v>83</v>
      </c>
      <c r="C369" s="2">
        <v>588</v>
      </c>
      <c r="D369" s="2">
        <v>100</v>
      </c>
      <c r="E369" s="2">
        <v>1</v>
      </c>
      <c r="F369" s="2">
        <v>100</v>
      </c>
      <c r="G369" s="5" t="str">
        <f>VLOOKUP(C369, products!A:B, 2, FALSE)</f>
        <v>Jacket</v>
      </c>
      <c r="H369" s="7" t="str">
        <f>VLOOKUP(C369, products!A:C, 3, FALSE)</f>
        <v>Bomber</v>
      </c>
      <c r="I369" s="12">
        <f>VLOOKUP(B369,orders!A:D, 4, FALSE)</f>
        <v>44372</v>
      </c>
    </row>
    <row r="370" spans="1:9" ht="15">
      <c r="A370" s="2">
        <v>368</v>
      </c>
      <c r="B370" s="2">
        <v>83</v>
      </c>
      <c r="C370" s="2">
        <v>88</v>
      </c>
      <c r="D370" s="2">
        <v>118</v>
      </c>
      <c r="E370" s="2">
        <v>1</v>
      </c>
      <c r="F370" s="2">
        <v>118</v>
      </c>
      <c r="G370" s="5" t="str">
        <f>VLOOKUP(C370, products!A:B, 2, FALSE)</f>
        <v>Shirt</v>
      </c>
      <c r="H370" s="7" t="str">
        <f>VLOOKUP(C370, products!A:C, 3, FALSE)</f>
        <v>Flannel</v>
      </c>
      <c r="I370" s="12">
        <f>VLOOKUP(B370,orders!A:D, 4, FALSE)</f>
        <v>44372</v>
      </c>
    </row>
    <row r="371" spans="1:9" ht="15">
      <c r="A371" s="2">
        <v>369</v>
      </c>
      <c r="B371" s="2">
        <v>83</v>
      </c>
      <c r="C371" s="2">
        <v>260</v>
      </c>
      <c r="D371" s="2">
        <v>95</v>
      </c>
      <c r="E371" s="2">
        <v>2</v>
      </c>
      <c r="F371" s="2">
        <v>190</v>
      </c>
      <c r="G371" s="5" t="str">
        <f>VLOOKUP(C371, products!A:B, 2, FALSE)</f>
        <v>Shirt</v>
      </c>
      <c r="H371" s="7" t="str">
        <f>VLOOKUP(C371, products!A:C, 3, FALSE)</f>
        <v>Polo</v>
      </c>
      <c r="I371" s="12">
        <f>VLOOKUP(B371,orders!A:D, 4, FALSE)</f>
        <v>44372</v>
      </c>
    </row>
    <row r="372" spans="1:9" ht="15">
      <c r="A372" s="2">
        <v>370</v>
      </c>
      <c r="B372" s="2">
        <v>84</v>
      </c>
      <c r="C372" s="2">
        <v>1074</v>
      </c>
      <c r="D372" s="2">
        <v>93</v>
      </c>
      <c r="E372" s="2">
        <v>1</v>
      </c>
      <c r="F372" s="2">
        <v>93</v>
      </c>
      <c r="G372" s="5" t="str">
        <f>VLOOKUP(C372, products!A:B, 2, FALSE)</f>
        <v>Trousers</v>
      </c>
      <c r="H372" s="7" t="str">
        <f>VLOOKUP(C372, products!A:C, 3, FALSE)</f>
        <v>Joggers</v>
      </c>
      <c r="I372" s="12">
        <f>VLOOKUP(B372,orders!A:D, 4, FALSE)</f>
        <v>44434</v>
      </c>
    </row>
    <row r="373" spans="1:9" ht="15">
      <c r="A373" s="2">
        <v>371</v>
      </c>
      <c r="B373" s="2">
        <v>84</v>
      </c>
      <c r="C373" s="2">
        <v>371</v>
      </c>
      <c r="D373" s="2">
        <v>94</v>
      </c>
      <c r="E373" s="2">
        <v>3</v>
      </c>
      <c r="F373" s="2">
        <v>282</v>
      </c>
      <c r="G373" s="5" t="str">
        <f>VLOOKUP(C373, products!A:B, 2, FALSE)</f>
        <v>Shirt</v>
      </c>
      <c r="H373" s="7" t="str">
        <f>VLOOKUP(C373, products!A:C, 3, FALSE)</f>
        <v>Henley</v>
      </c>
      <c r="I373" s="12">
        <f>VLOOKUP(B373,orders!A:D, 4, FALSE)</f>
        <v>44434</v>
      </c>
    </row>
    <row r="374" spans="1:9" ht="15">
      <c r="A374" s="2">
        <v>372</v>
      </c>
      <c r="B374" s="2">
        <v>84</v>
      </c>
      <c r="C374" s="2">
        <v>191</v>
      </c>
      <c r="D374" s="2">
        <v>98</v>
      </c>
      <c r="E374" s="2">
        <v>2</v>
      </c>
      <c r="F374" s="2">
        <v>196</v>
      </c>
      <c r="G374" s="5" t="str">
        <f>VLOOKUP(C374, products!A:B, 2, FALSE)</f>
        <v>Shirt</v>
      </c>
      <c r="H374" s="7" t="str">
        <f>VLOOKUP(C374, products!A:C, 3, FALSE)</f>
        <v>Camp Collared</v>
      </c>
      <c r="I374" s="12">
        <f>VLOOKUP(B374,orders!A:D, 4, FALSE)</f>
        <v>44434</v>
      </c>
    </row>
    <row r="375" spans="1:9" ht="15">
      <c r="A375" s="2">
        <v>373</v>
      </c>
      <c r="B375" s="2">
        <v>85</v>
      </c>
      <c r="C375" s="2">
        <v>442</v>
      </c>
      <c r="D375" s="2">
        <v>107</v>
      </c>
      <c r="E375" s="2">
        <v>1</v>
      </c>
      <c r="F375" s="2">
        <v>107</v>
      </c>
      <c r="G375" s="5" t="str">
        <f>VLOOKUP(C375, products!A:B, 2, FALSE)</f>
        <v>Jacket</v>
      </c>
      <c r="H375" s="7" t="str">
        <f>VLOOKUP(C375, products!A:C, 3, FALSE)</f>
        <v>Denim</v>
      </c>
      <c r="I375" s="12">
        <f>VLOOKUP(B375,orders!A:D, 4, FALSE)</f>
        <v>44265</v>
      </c>
    </row>
    <row r="376" spans="1:9" ht="15">
      <c r="A376" s="2">
        <v>374</v>
      </c>
      <c r="B376" s="2">
        <v>85</v>
      </c>
      <c r="C376" s="2">
        <v>379</v>
      </c>
      <c r="D376" s="2">
        <v>94</v>
      </c>
      <c r="E376" s="2">
        <v>1</v>
      </c>
      <c r="F376" s="2">
        <v>94</v>
      </c>
      <c r="G376" s="5" t="str">
        <f>VLOOKUP(C376, products!A:B, 2, FALSE)</f>
        <v>Shirt</v>
      </c>
      <c r="H376" s="7" t="str">
        <f>VLOOKUP(C376, products!A:C, 3, FALSE)</f>
        <v>Henley</v>
      </c>
      <c r="I376" s="12">
        <f>VLOOKUP(B376,orders!A:D, 4, FALSE)</f>
        <v>44265</v>
      </c>
    </row>
    <row r="377" spans="1:9" ht="15">
      <c r="A377" s="2">
        <v>375</v>
      </c>
      <c r="B377" s="2">
        <v>85</v>
      </c>
      <c r="C377" s="2">
        <v>613</v>
      </c>
      <c r="D377" s="2">
        <v>112</v>
      </c>
      <c r="E377" s="2">
        <v>3</v>
      </c>
      <c r="F377" s="2">
        <v>336</v>
      </c>
      <c r="G377" s="5" t="str">
        <f>VLOOKUP(C377, products!A:B, 2, FALSE)</f>
        <v>Jacket</v>
      </c>
      <c r="H377" s="7" t="str">
        <f>VLOOKUP(C377, products!A:C, 3, FALSE)</f>
        <v>Cardigan</v>
      </c>
      <c r="I377" s="12">
        <f>VLOOKUP(B377,orders!A:D, 4, FALSE)</f>
        <v>44265</v>
      </c>
    </row>
    <row r="378" spans="1:9" ht="15">
      <c r="A378" s="2">
        <v>376</v>
      </c>
      <c r="B378" s="2">
        <v>86</v>
      </c>
      <c r="C378" s="2">
        <v>572</v>
      </c>
      <c r="D378" s="2">
        <v>100</v>
      </c>
      <c r="E378" s="2">
        <v>2</v>
      </c>
      <c r="F378" s="2">
        <v>200</v>
      </c>
      <c r="G378" s="5" t="str">
        <f>VLOOKUP(C378, products!A:B, 2, FALSE)</f>
        <v>Jacket</v>
      </c>
      <c r="H378" s="7" t="str">
        <f>VLOOKUP(C378, products!A:C, 3, FALSE)</f>
        <v>Bomber</v>
      </c>
      <c r="I378" s="12">
        <f>VLOOKUP(B378,orders!A:D, 4, FALSE)</f>
        <v>44413</v>
      </c>
    </row>
    <row r="379" spans="1:9" ht="15">
      <c r="A379" s="2">
        <v>377</v>
      </c>
      <c r="B379" s="2">
        <v>87</v>
      </c>
      <c r="C379" s="2">
        <v>98</v>
      </c>
      <c r="D379" s="2">
        <v>118</v>
      </c>
      <c r="E379" s="2">
        <v>3</v>
      </c>
      <c r="F379" s="2">
        <v>354</v>
      </c>
      <c r="G379" s="5" t="str">
        <f>VLOOKUP(C379, products!A:B, 2, FALSE)</f>
        <v>Shirt</v>
      </c>
      <c r="H379" s="7" t="str">
        <f>VLOOKUP(C379, products!A:C, 3, FALSE)</f>
        <v>Flannel</v>
      </c>
      <c r="I379" s="12">
        <f>VLOOKUP(B379,orders!A:D, 4, FALSE)</f>
        <v>44367</v>
      </c>
    </row>
    <row r="380" spans="1:9" ht="15">
      <c r="A380" s="2">
        <v>378</v>
      </c>
      <c r="B380" s="2">
        <v>87</v>
      </c>
      <c r="C380" s="2">
        <v>276</v>
      </c>
      <c r="D380" s="2">
        <v>95</v>
      </c>
      <c r="E380" s="2">
        <v>1</v>
      </c>
      <c r="F380" s="2">
        <v>95</v>
      </c>
      <c r="G380" s="5" t="str">
        <f>VLOOKUP(C380, products!A:B, 2, FALSE)</f>
        <v>Shirt</v>
      </c>
      <c r="H380" s="7" t="str">
        <f>VLOOKUP(C380, products!A:C, 3, FALSE)</f>
        <v>Polo</v>
      </c>
      <c r="I380" s="12">
        <f>VLOOKUP(B380,orders!A:D, 4, FALSE)</f>
        <v>44367</v>
      </c>
    </row>
    <row r="381" spans="1:9" ht="15">
      <c r="A381" s="2">
        <v>379</v>
      </c>
      <c r="B381" s="2">
        <v>87</v>
      </c>
      <c r="C381" s="2">
        <v>278</v>
      </c>
      <c r="D381" s="2">
        <v>95</v>
      </c>
      <c r="E381" s="2">
        <v>2</v>
      </c>
      <c r="F381" s="2">
        <v>190</v>
      </c>
      <c r="G381" s="5" t="str">
        <f>VLOOKUP(C381, products!A:B, 2, FALSE)</f>
        <v>Shirt</v>
      </c>
      <c r="H381" s="7" t="str">
        <f>VLOOKUP(C381, products!A:C, 3, FALSE)</f>
        <v>Polo</v>
      </c>
      <c r="I381" s="12">
        <f>VLOOKUP(B381,orders!A:D, 4, FALSE)</f>
        <v>44367</v>
      </c>
    </row>
    <row r="382" spans="1:9" ht="15">
      <c r="A382" s="2">
        <v>380</v>
      </c>
      <c r="B382" s="2">
        <v>87</v>
      </c>
      <c r="C382" s="2">
        <v>174</v>
      </c>
      <c r="D382" s="2">
        <v>91</v>
      </c>
      <c r="E382" s="2">
        <v>2</v>
      </c>
      <c r="F382" s="2">
        <v>182</v>
      </c>
      <c r="G382" s="5" t="str">
        <f>VLOOKUP(C382, products!A:B, 2, FALSE)</f>
        <v>Shirt</v>
      </c>
      <c r="H382" s="7" t="str">
        <f>VLOOKUP(C382, products!A:C, 3, FALSE)</f>
        <v>Linen</v>
      </c>
      <c r="I382" s="12">
        <f>VLOOKUP(B382,orders!A:D, 4, FALSE)</f>
        <v>44367</v>
      </c>
    </row>
    <row r="383" spans="1:9" ht="15">
      <c r="A383" s="2">
        <v>381</v>
      </c>
      <c r="B383" s="2">
        <v>88</v>
      </c>
      <c r="C383" s="2">
        <v>126</v>
      </c>
      <c r="D383" s="2">
        <v>92</v>
      </c>
      <c r="E383" s="2">
        <v>1</v>
      </c>
      <c r="F383" s="2">
        <v>92</v>
      </c>
      <c r="G383" s="5" t="str">
        <f>VLOOKUP(C383, products!A:B, 2, FALSE)</f>
        <v>Shirt</v>
      </c>
      <c r="H383" s="7" t="str">
        <f>VLOOKUP(C383, products!A:C, 3, FALSE)</f>
        <v>Denim</v>
      </c>
      <c r="I383" s="12">
        <f>VLOOKUP(B383,orders!A:D, 4, FALSE)</f>
        <v>44396</v>
      </c>
    </row>
    <row r="384" spans="1:9" ht="15">
      <c r="A384" s="2">
        <v>382</v>
      </c>
      <c r="B384" s="2">
        <v>88</v>
      </c>
      <c r="C384" s="2">
        <v>862</v>
      </c>
      <c r="D384" s="2">
        <v>113</v>
      </c>
      <c r="E384" s="2">
        <v>3</v>
      </c>
      <c r="F384" s="2">
        <v>339</v>
      </c>
      <c r="G384" s="5" t="str">
        <f>VLOOKUP(C384, products!A:B, 2, FALSE)</f>
        <v>Trousers</v>
      </c>
      <c r="H384" s="7" t="str">
        <f>VLOOKUP(C384, products!A:C, 3, FALSE)</f>
        <v>Chinos</v>
      </c>
      <c r="I384" s="12">
        <f>VLOOKUP(B384,orders!A:D, 4, FALSE)</f>
        <v>44396</v>
      </c>
    </row>
    <row r="385" spans="1:9" ht="15">
      <c r="A385" s="2">
        <v>383</v>
      </c>
      <c r="B385" s="2">
        <v>88</v>
      </c>
      <c r="C385" s="2">
        <v>407</v>
      </c>
      <c r="D385" s="2">
        <v>119</v>
      </c>
      <c r="E385" s="2">
        <v>1</v>
      </c>
      <c r="F385" s="2">
        <v>119</v>
      </c>
      <c r="G385" s="5" t="str">
        <f>VLOOKUP(C385, products!A:B, 2, FALSE)</f>
        <v>Shirt</v>
      </c>
      <c r="H385" s="7" t="str">
        <f>VLOOKUP(C385, products!A:C, 3, FALSE)</f>
        <v>Casual Slim Fit</v>
      </c>
      <c r="I385" s="12">
        <f>VLOOKUP(B385,orders!A:D, 4, FALSE)</f>
        <v>44396</v>
      </c>
    </row>
    <row r="386" spans="1:9" ht="15">
      <c r="A386" s="2">
        <v>384</v>
      </c>
      <c r="B386" s="2">
        <v>88</v>
      </c>
      <c r="C386" s="2">
        <v>86</v>
      </c>
      <c r="D386" s="2">
        <v>118</v>
      </c>
      <c r="E386" s="2">
        <v>2</v>
      </c>
      <c r="F386" s="2">
        <v>236</v>
      </c>
      <c r="G386" s="5" t="str">
        <f>VLOOKUP(C386, products!A:B, 2, FALSE)</f>
        <v>Shirt</v>
      </c>
      <c r="H386" s="7" t="str">
        <f>VLOOKUP(C386, products!A:C, 3, FALSE)</f>
        <v>Flannel</v>
      </c>
      <c r="I386" s="12">
        <f>VLOOKUP(B386,orders!A:D, 4, FALSE)</f>
        <v>44396</v>
      </c>
    </row>
    <row r="387" spans="1:9" ht="15">
      <c r="A387" s="2">
        <v>385</v>
      </c>
      <c r="B387" s="2">
        <v>88</v>
      </c>
      <c r="C387" s="2">
        <v>770</v>
      </c>
      <c r="D387" s="2">
        <v>91</v>
      </c>
      <c r="E387" s="2">
        <v>2</v>
      </c>
      <c r="F387" s="2">
        <v>182</v>
      </c>
      <c r="G387" s="5" t="str">
        <f>VLOOKUP(C387, products!A:B, 2, FALSE)</f>
        <v>Jacket</v>
      </c>
      <c r="H387" s="7" t="str">
        <f>VLOOKUP(C387, products!A:C, 3, FALSE)</f>
        <v>Pullover</v>
      </c>
      <c r="I387" s="12">
        <f>VLOOKUP(B387,orders!A:D, 4, FALSE)</f>
        <v>44396</v>
      </c>
    </row>
    <row r="388" spans="1:9" ht="15">
      <c r="A388" s="2">
        <v>386</v>
      </c>
      <c r="B388" s="2">
        <v>88</v>
      </c>
      <c r="C388" s="2">
        <v>915</v>
      </c>
      <c r="D388" s="2">
        <v>96</v>
      </c>
      <c r="E388" s="2">
        <v>2</v>
      </c>
      <c r="F388" s="2">
        <v>192</v>
      </c>
      <c r="G388" s="5" t="str">
        <f>VLOOKUP(C388, products!A:B, 2, FALSE)</f>
        <v>Trousers</v>
      </c>
      <c r="H388" s="7" t="str">
        <f>VLOOKUP(C388, products!A:C, 3, FALSE)</f>
        <v>Drawstring</v>
      </c>
      <c r="I388" s="12">
        <f>VLOOKUP(B388,orders!A:D, 4, FALSE)</f>
        <v>44396</v>
      </c>
    </row>
    <row r="389" spans="1:9" ht="15">
      <c r="A389" s="2">
        <v>387</v>
      </c>
      <c r="B389" s="2">
        <v>88</v>
      </c>
      <c r="C389" s="2">
        <v>1221</v>
      </c>
      <c r="D389" s="2">
        <v>105</v>
      </c>
      <c r="E389" s="2">
        <v>2</v>
      </c>
      <c r="F389" s="2">
        <v>210</v>
      </c>
      <c r="G389" s="5" t="str">
        <f>VLOOKUP(C389, products!A:B, 2, FALSE)</f>
        <v>Trousers</v>
      </c>
      <c r="H389" s="7" t="str">
        <f>VLOOKUP(C389, products!A:C, 3, FALSE)</f>
        <v>Pleated</v>
      </c>
      <c r="I389" s="12">
        <f>VLOOKUP(B389,orders!A:D, 4, FALSE)</f>
        <v>44396</v>
      </c>
    </row>
    <row r="390" spans="1:9" ht="15">
      <c r="A390" s="2">
        <v>388</v>
      </c>
      <c r="B390" s="2">
        <v>89</v>
      </c>
      <c r="C390" s="2">
        <v>271</v>
      </c>
      <c r="D390" s="2">
        <v>95</v>
      </c>
      <c r="E390" s="2">
        <v>1</v>
      </c>
      <c r="F390" s="2">
        <v>95</v>
      </c>
      <c r="G390" s="5" t="str">
        <f>VLOOKUP(C390, products!A:B, 2, FALSE)</f>
        <v>Shirt</v>
      </c>
      <c r="H390" s="7" t="str">
        <f>VLOOKUP(C390, products!A:C, 3, FALSE)</f>
        <v>Polo</v>
      </c>
      <c r="I390" s="13">
        <f>VLOOKUP(B390,orders!A:D, 4, FALSE)</f>
        <v>44491</v>
      </c>
    </row>
    <row r="391" spans="1:9" ht="15">
      <c r="A391" s="2">
        <v>389</v>
      </c>
      <c r="B391" s="2">
        <v>89</v>
      </c>
      <c r="C391" s="2">
        <v>818</v>
      </c>
      <c r="D391" s="2">
        <v>117</v>
      </c>
      <c r="E391" s="2">
        <v>2</v>
      </c>
      <c r="F391" s="2">
        <v>234</v>
      </c>
      <c r="G391" s="5" t="str">
        <f>VLOOKUP(C391, products!A:B, 2, FALSE)</f>
        <v>Jacket</v>
      </c>
      <c r="H391" s="7" t="str">
        <f>VLOOKUP(C391, products!A:C, 3, FALSE)</f>
        <v>Shearling</v>
      </c>
      <c r="I391" s="13">
        <f>VLOOKUP(B391,orders!A:D, 4, FALSE)</f>
        <v>44491</v>
      </c>
    </row>
    <row r="392" spans="1:9" ht="15">
      <c r="A392" s="2">
        <v>390</v>
      </c>
      <c r="B392" s="2">
        <v>89</v>
      </c>
      <c r="C392" s="2">
        <v>549</v>
      </c>
      <c r="D392" s="2">
        <v>98</v>
      </c>
      <c r="E392" s="2">
        <v>1</v>
      </c>
      <c r="F392" s="2">
        <v>98</v>
      </c>
      <c r="G392" s="5" t="str">
        <f>VLOOKUP(C392, products!A:B, 2, FALSE)</f>
        <v>Jacket</v>
      </c>
      <c r="H392" s="7" t="str">
        <f>VLOOKUP(C392, products!A:C, 3, FALSE)</f>
        <v>Leather</v>
      </c>
      <c r="I392" s="13">
        <f>VLOOKUP(B392,orders!A:D, 4, FALSE)</f>
        <v>44491</v>
      </c>
    </row>
    <row r="393" spans="1:9" ht="15">
      <c r="A393" s="2">
        <v>391</v>
      </c>
      <c r="B393" s="2">
        <v>89</v>
      </c>
      <c r="C393" s="2">
        <v>520</v>
      </c>
      <c r="D393" s="2">
        <v>102</v>
      </c>
      <c r="E393" s="2">
        <v>3</v>
      </c>
      <c r="F393" s="2">
        <v>306</v>
      </c>
      <c r="G393" s="5" t="str">
        <f>VLOOKUP(C393, products!A:B, 2, FALSE)</f>
        <v>Jacket</v>
      </c>
      <c r="H393" s="7" t="str">
        <f>VLOOKUP(C393, products!A:C, 3, FALSE)</f>
        <v>Windbreaker</v>
      </c>
      <c r="I393" s="13">
        <f>VLOOKUP(B393,orders!A:D, 4, FALSE)</f>
        <v>44491</v>
      </c>
    </row>
    <row r="394" spans="1:9" ht="15">
      <c r="A394" s="2">
        <v>392</v>
      </c>
      <c r="B394" s="2">
        <v>89</v>
      </c>
      <c r="C394" s="2">
        <v>545</v>
      </c>
      <c r="D394" s="2">
        <v>98</v>
      </c>
      <c r="E394" s="2">
        <v>1</v>
      </c>
      <c r="F394" s="2">
        <v>98</v>
      </c>
      <c r="G394" s="5" t="str">
        <f>VLOOKUP(C394, products!A:B, 2, FALSE)</f>
        <v>Jacket</v>
      </c>
      <c r="H394" s="7" t="str">
        <f>VLOOKUP(C394, products!A:C, 3, FALSE)</f>
        <v>Leather</v>
      </c>
      <c r="I394" s="13">
        <f>VLOOKUP(B394,orders!A:D, 4, FALSE)</f>
        <v>44491</v>
      </c>
    </row>
    <row r="395" spans="1:9" ht="15">
      <c r="A395" s="2">
        <v>393</v>
      </c>
      <c r="B395" s="2">
        <v>90</v>
      </c>
      <c r="C395" s="2">
        <v>134</v>
      </c>
      <c r="D395" s="2">
        <v>92</v>
      </c>
      <c r="E395" s="2">
        <v>3</v>
      </c>
      <c r="F395" s="2">
        <v>276</v>
      </c>
      <c r="G395" s="5" t="str">
        <f>VLOOKUP(C395, products!A:B, 2, FALSE)</f>
        <v>Shirt</v>
      </c>
      <c r="H395" s="7" t="str">
        <f>VLOOKUP(C395, products!A:C, 3, FALSE)</f>
        <v>Denim</v>
      </c>
      <c r="I395" s="12">
        <f>VLOOKUP(B395,orders!A:D, 4, FALSE)</f>
        <v>44360</v>
      </c>
    </row>
    <row r="396" spans="1:9" ht="15">
      <c r="A396" s="2">
        <v>394</v>
      </c>
      <c r="B396" s="2">
        <v>90</v>
      </c>
      <c r="C396" s="2">
        <v>19</v>
      </c>
      <c r="D396" s="2">
        <v>96</v>
      </c>
      <c r="E396" s="2">
        <v>2</v>
      </c>
      <c r="F396" s="2">
        <v>192</v>
      </c>
      <c r="G396" s="5" t="str">
        <f>VLOOKUP(C396, products!A:B, 2, FALSE)</f>
        <v>Shirt</v>
      </c>
      <c r="H396" s="7" t="str">
        <f>VLOOKUP(C396, products!A:C, 3, FALSE)</f>
        <v>Oxford Cloth</v>
      </c>
      <c r="I396" s="12">
        <f>VLOOKUP(B396,orders!A:D, 4, FALSE)</f>
        <v>44360</v>
      </c>
    </row>
    <row r="397" spans="1:9" ht="15">
      <c r="A397" s="2">
        <v>395</v>
      </c>
      <c r="B397" s="2">
        <v>90</v>
      </c>
      <c r="C397" s="2">
        <v>746</v>
      </c>
      <c r="D397" s="2">
        <v>109</v>
      </c>
      <c r="E397" s="2">
        <v>2</v>
      </c>
      <c r="F397" s="2">
        <v>218</v>
      </c>
      <c r="G397" s="5" t="str">
        <f>VLOOKUP(C397, products!A:B, 2, FALSE)</f>
        <v>Jacket</v>
      </c>
      <c r="H397" s="7" t="str">
        <f>VLOOKUP(C397, products!A:C, 3, FALSE)</f>
        <v>Peacoat</v>
      </c>
      <c r="I397" s="12">
        <f>VLOOKUP(B397,orders!A:D, 4, FALSE)</f>
        <v>44360</v>
      </c>
    </row>
    <row r="398" spans="1:9" ht="15">
      <c r="A398" s="2">
        <v>396</v>
      </c>
      <c r="B398" s="2">
        <v>90</v>
      </c>
      <c r="C398" s="2">
        <v>1129</v>
      </c>
      <c r="D398" s="2">
        <v>102</v>
      </c>
      <c r="E398" s="2">
        <v>3</v>
      </c>
      <c r="F398" s="2">
        <v>306</v>
      </c>
      <c r="G398" s="5" t="str">
        <f>VLOOKUP(C398, products!A:B, 2, FALSE)</f>
        <v>Trousers</v>
      </c>
      <c r="H398" s="7" t="str">
        <f>VLOOKUP(C398, products!A:C, 3, FALSE)</f>
        <v>Cargo Pants</v>
      </c>
      <c r="I398" s="12">
        <f>VLOOKUP(B398,orders!A:D, 4, FALSE)</f>
        <v>44360</v>
      </c>
    </row>
    <row r="399" spans="1:9" ht="15">
      <c r="A399" s="2">
        <v>397</v>
      </c>
      <c r="B399" s="2">
        <v>90</v>
      </c>
      <c r="C399" s="2">
        <v>50</v>
      </c>
      <c r="D399" s="2">
        <v>104</v>
      </c>
      <c r="E399" s="2">
        <v>3</v>
      </c>
      <c r="F399" s="2">
        <v>312</v>
      </c>
      <c r="G399" s="5" t="str">
        <f>VLOOKUP(C399, products!A:B, 2, FALSE)</f>
        <v>Shirt</v>
      </c>
      <c r="H399" s="7" t="str">
        <f>VLOOKUP(C399, products!A:C, 3, FALSE)</f>
        <v>Dress</v>
      </c>
      <c r="I399" s="12">
        <f>VLOOKUP(B399,orders!A:D, 4, FALSE)</f>
        <v>44360</v>
      </c>
    </row>
    <row r="400" spans="1:9" ht="15">
      <c r="A400" s="2">
        <v>398</v>
      </c>
      <c r="B400" s="2">
        <v>90</v>
      </c>
      <c r="C400" s="2">
        <v>641</v>
      </c>
      <c r="D400" s="2">
        <v>93</v>
      </c>
      <c r="E400" s="2">
        <v>1</v>
      </c>
      <c r="F400" s="2">
        <v>93</v>
      </c>
      <c r="G400" s="5" t="str">
        <f>VLOOKUP(C400, products!A:B, 2, FALSE)</f>
        <v>Jacket</v>
      </c>
      <c r="H400" s="7" t="str">
        <f>VLOOKUP(C400, products!A:C, 3, FALSE)</f>
        <v>Coach</v>
      </c>
      <c r="I400" s="12">
        <f>VLOOKUP(B400,orders!A:D, 4, FALSE)</f>
        <v>44360</v>
      </c>
    </row>
    <row r="401" spans="1:9" ht="15">
      <c r="A401" s="2">
        <v>399</v>
      </c>
      <c r="B401" s="2">
        <v>91</v>
      </c>
      <c r="C401" s="2">
        <v>1128</v>
      </c>
      <c r="D401" s="2">
        <v>102</v>
      </c>
      <c r="E401" s="2">
        <v>1</v>
      </c>
      <c r="F401" s="2">
        <v>102</v>
      </c>
      <c r="G401" s="5" t="str">
        <f>VLOOKUP(C401, products!A:B, 2, FALSE)</f>
        <v>Trousers</v>
      </c>
      <c r="H401" s="7" t="str">
        <f>VLOOKUP(C401, products!A:C, 3, FALSE)</f>
        <v>Cargo Pants</v>
      </c>
      <c r="I401" s="12">
        <f>VLOOKUP(B401,orders!A:D, 4, FALSE)</f>
        <v>44441</v>
      </c>
    </row>
    <row r="402" spans="1:9" ht="15">
      <c r="A402" s="2">
        <v>400</v>
      </c>
      <c r="B402" s="2">
        <v>91</v>
      </c>
      <c r="C402" s="2">
        <v>371</v>
      </c>
      <c r="D402" s="2">
        <v>94</v>
      </c>
      <c r="E402" s="2">
        <v>1</v>
      </c>
      <c r="F402" s="2">
        <v>94</v>
      </c>
      <c r="G402" s="5" t="str">
        <f>VLOOKUP(C402, products!A:B, 2, FALSE)</f>
        <v>Shirt</v>
      </c>
      <c r="H402" s="7" t="str">
        <f>VLOOKUP(C402, products!A:C, 3, FALSE)</f>
        <v>Henley</v>
      </c>
      <c r="I402" s="12">
        <f>VLOOKUP(B402,orders!A:D, 4, FALSE)</f>
        <v>44441</v>
      </c>
    </row>
    <row r="403" spans="1:9" ht="15">
      <c r="A403" s="2">
        <v>401</v>
      </c>
      <c r="B403" s="2">
        <v>91</v>
      </c>
      <c r="C403" s="2">
        <v>224</v>
      </c>
      <c r="D403" s="2">
        <v>106</v>
      </c>
      <c r="E403" s="2">
        <v>3</v>
      </c>
      <c r="F403" s="2">
        <v>318</v>
      </c>
      <c r="G403" s="5" t="str">
        <f>VLOOKUP(C403, products!A:B, 2, FALSE)</f>
        <v>Shirt</v>
      </c>
      <c r="H403" s="7" t="str">
        <f>VLOOKUP(C403, products!A:C, 3, FALSE)</f>
        <v>Chambray</v>
      </c>
      <c r="I403" s="12">
        <f>VLOOKUP(B403,orders!A:D, 4, FALSE)</f>
        <v>44441</v>
      </c>
    </row>
    <row r="404" spans="1:9" ht="15">
      <c r="A404" s="2">
        <v>402</v>
      </c>
      <c r="B404" s="2">
        <v>91</v>
      </c>
      <c r="C404" s="2">
        <v>498</v>
      </c>
      <c r="D404" s="2">
        <v>102</v>
      </c>
      <c r="E404" s="2">
        <v>3</v>
      </c>
      <c r="F404" s="2">
        <v>306</v>
      </c>
      <c r="G404" s="5" t="str">
        <f>VLOOKUP(C404, products!A:B, 2, FALSE)</f>
        <v>Jacket</v>
      </c>
      <c r="H404" s="7" t="str">
        <f>VLOOKUP(C404, products!A:C, 3, FALSE)</f>
        <v>Windbreaker</v>
      </c>
      <c r="I404" s="12">
        <f>VLOOKUP(B404,orders!A:D, 4, FALSE)</f>
        <v>44441</v>
      </c>
    </row>
    <row r="405" spans="1:9" ht="15">
      <c r="A405" s="2">
        <v>403</v>
      </c>
      <c r="B405" s="2">
        <v>91</v>
      </c>
      <c r="C405" s="2">
        <v>1045</v>
      </c>
      <c r="D405" s="2">
        <v>90</v>
      </c>
      <c r="E405" s="2">
        <v>3</v>
      </c>
      <c r="F405" s="2">
        <v>270</v>
      </c>
      <c r="G405" s="5" t="str">
        <f>VLOOKUP(C405, products!A:B, 2, FALSE)</f>
        <v>Trousers</v>
      </c>
      <c r="H405" s="7" t="str">
        <f>VLOOKUP(C405, products!A:C, 3, FALSE)</f>
        <v>Relaxed Leg</v>
      </c>
      <c r="I405" s="12">
        <f>VLOOKUP(B405,orders!A:D, 4, FALSE)</f>
        <v>44441</v>
      </c>
    </row>
    <row r="406" spans="1:9" ht="15">
      <c r="A406" s="2">
        <v>404</v>
      </c>
      <c r="B406" s="2">
        <v>92</v>
      </c>
      <c r="C406" s="2">
        <v>434</v>
      </c>
      <c r="D406" s="2">
        <v>107</v>
      </c>
      <c r="E406" s="2">
        <v>3</v>
      </c>
      <c r="F406" s="2">
        <v>321</v>
      </c>
      <c r="G406" s="5" t="str">
        <f>VLOOKUP(C406, products!A:B, 2, FALSE)</f>
        <v>Jacket</v>
      </c>
      <c r="H406" s="7" t="str">
        <f>VLOOKUP(C406, products!A:C, 3, FALSE)</f>
        <v>Denim</v>
      </c>
      <c r="I406" s="12">
        <f>VLOOKUP(B406,orders!A:D, 4, FALSE)</f>
        <v>44208</v>
      </c>
    </row>
    <row r="407" spans="1:9" ht="15">
      <c r="A407" s="2">
        <v>405</v>
      </c>
      <c r="B407" s="2">
        <v>92</v>
      </c>
      <c r="C407" s="2">
        <v>994</v>
      </c>
      <c r="D407" s="2">
        <v>106</v>
      </c>
      <c r="E407" s="2">
        <v>3</v>
      </c>
      <c r="F407" s="2">
        <v>318</v>
      </c>
      <c r="G407" s="5" t="str">
        <f>VLOOKUP(C407, products!A:B, 2, FALSE)</f>
        <v>Trousers</v>
      </c>
      <c r="H407" s="7" t="str">
        <f>VLOOKUP(C407, products!A:C, 3, FALSE)</f>
        <v>Wool</v>
      </c>
      <c r="I407" s="12">
        <f>VLOOKUP(B407,orders!A:D, 4, FALSE)</f>
        <v>44208</v>
      </c>
    </row>
    <row r="408" spans="1:9" ht="15">
      <c r="A408" s="2">
        <v>406</v>
      </c>
      <c r="B408" s="2">
        <v>92</v>
      </c>
      <c r="C408" s="2">
        <v>234</v>
      </c>
      <c r="D408" s="2">
        <v>106</v>
      </c>
      <c r="E408" s="2">
        <v>2</v>
      </c>
      <c r="F408" s="2">
        <v>212</v>
      </c>
      <c r="G408" s="5" t="str">
        <f>VLOOKUP(C408, products!A:B, 2, FALSE)</f>
        <v>Shirt</v>
      </c>
      <c r="H408" s="7" t="str">
        <f>VLOOKUP(C408, products!A:C, 3, FALSE)</f>
        <v>Chambray</v>
      </c>
      <c r="I408" s="12">
        <f>VLOOKUP(B408,orders!A:D, 4, FALSE)</f>
        <v>44208</v>
      </c>
    </row>
    <row r="409" spans="1:9" ht="15">
      <c r="A409" s="2">
        <v>407</v>
      </c>
      <c r="B409" s="2">
        <v>92</v>
      </c>
      <c r="C409" s="2">
        <v>991</v>
      </c>
      <c r="D409" s="2">
        <v>106</v>
      </c>
      <c r="E409" s="2">
        <v>3</v>
      </c>
      <c r="F409" s="2">
        <v>318</v>
      </c>
      <c r="G409" s="5" t="str">
        <f>VLOOKUP(C409, products!A:B, 2, FALSE)</f>
        <v>Trousers</v>
      </c>
      <c r="H409" s="7" t="str">
        <f>VLOOKUP(C409, products!A:C, 3, FALSE)</f>
        <v>Wool</v>
      </c>
      <c r="I409" s="12">
        <f>VLOOKUP(B409,orders!A:D, 4, FALSE)</f>
        <v>44208</v>
      </c>
    </row>
    <row r="410" spans="1:9" ht="15">
      <c r="A410" s="2">
        <v>408</v>
      </c>
      <c r="B410" s="2">
        <v>93</v>
      </c>
      <c r="C410" s="2">
        <v>1247</v>
      </c>
      <c r="D410" s="2">
        <v>112</v>
      </c>
      <c r="E410" s="2">
        <v>3</v>
      </c>
      <c r="F410" s="2">
        <v>336</v>
      </c>
      <c r="G410" s="5" t="str">
        <f>VLOOKUP(C410, products!A:B, 2, FALSE)</f>
        <v>Trousers</v>
      </c>
      <c r="H410" s="7" t="str">
        <f>VLOOKUP(C410, products!A:C, 3, FALSE)</f>
        <v>Tracksuit Bottoms</v>
      </c>
      <c r="I410" s="13">
        <f>VLOOKUP(B410,orders!A:D, 4, FALSE)</f>
        <v>44491</v>
      </c>
    </row>
    <row r="411" spans="1:9" ht="15">
      <c r="A411" s="2">
        <v>409</v>
      </c>
      <c r="B411" s="2">
        <v>93</v>
      </c>
      <c r="C411" s="2">
        <v>1259</v>
      </c>
      <c r="D411" s="2">
        <v>112</v>
      </c>
      <c r="E411" s="2">
        <v>3</v>
      </c>
      <c r="F411" s="2">
        <v>336</v>
      </c>
      <c r="G411" s="5" t="str">
        <f>VLOOKUP(C411, products!A:B, 2, FALSE)</f>
        <v>Trousers</v>
      </c>
      <c r="H411" s="7" t="str">
        <f>VLOOKUP(C411, products!A:C, 3, FALSE)</f>
        <v>Tracksuit Bottoms</v>
      </c>
      <c r="I411" s="13">
        <f>VLOOKUP(B411,orders!A:D, 4, FALSE)</f>
        <v>44491</v>
      </c>
    </row>
    <row r="412" spans="1:9" ht="15">
      <c r="A412" s="2">
        <v>410</v>
      </c>
      <c r="B412" s="2">
        <v>94</v>
      </c>
      <c r="C412" s="2">
        <v>883</v>
      </c>
      <c r="D412" s="2">
        <v>94</v>
      </c>
      <c r="E412" s="2">
        <v>2</v>
      </c>
      <c r="F412" s="2">
        <v>188</v>
      </c>
      <c r="G412" s="5" t="str">
        <f>VLOOKUP(C412, products!A:B, 2, FALSE)</f>
        <v>Trousers</v>
      </c>
      <c r="H412" s="7" t="str">
        <f>VLOOKUP(C412, products!A:C, 3, FALSE)</f>
        <v>Cords</v>
      </c>
      <c r="I412" s="12">
        <f>VLOOKUP(B412,orders!A:D, 4, FALSE)</f>
        <v>44263</v>
      </c>
    </row>
    <row r="413" spans="1:9" ht="15">
      <c r="A413" s="2">
        <v>411</v>
      </c>
      <c r="B413" s="2">
        <v>94</v>
      </c>
      <c r="C413" s="2">
        <v>1073</v>
      </c>
      <c r="D413" s="2">
        <v>93</v>
      </c>
      <c r="E413" s="2">
        <v>3</v>
      </c>
      <c r="F413" s="2">
        <v>279</v>
      </c>
      <c r="G413" s="5" t="str">
        <f>VLOOKUP(C413, products!A:B, 2, FALSE)</f>
        <v>Trousers</v>
      </c>
      <c r="H413" s="7" t="str">
        <f>VLOOKUP(C413, products!A:C, 3, FALSE)</f>
        <v>Joggers</v>
      </c>
      <c r="I413" s="12">
        <f>VLOOKUP(B413,orders!A:D, 4, FALSE)</f>
        <v>44263</v>
      </c>
    </row>
    <row r="414" spans="1:9" ht="15">
      <c r="A414" s="2">
        <v>412</v>
      </c>
      <c r="B414" s="2">
        <v>94</v>
      </c>
      <c r="C414" s="2">
        <v>212</v>
      </c>
      <c r="D414" s="2">
        <v>106</v>
      </c>
      <c r="E414" s="2">
        <v>2</v>
      </c>
      <c r="F414" s="2">
        <v>212</v>
      </c>
      <c r="G414" s="5" t="str">
        <f>VLOOKUP(C414, products!A:B, 2, FALSE)</f>
        <v>Shirt</v>
      </c>
      <c r="H414" s="7" t="str">
        <f>VLOOKUP(C414, products!A:C, 3, FALSE)</f>
        <v>Chambray</v>
      </c>
      <c r="I414" s="12">
        <f>VLOOKUP(B414,orders!A:D, 4, FALSE)</f>
        <v>44263</v>
      </c>
    </row>
    <row r="415" spans="1:9" ht="15">
      <c r="A415" s="2">
        <v>413</v>
      </c>
      <c r="B415" s="2">
        <v>94</v>
      </c>
      <c r="C415" s="2">
        <v>458</v>
      </c>
      <c r="D415" s="2">
        <v>118</v>
      </c>
      <c r="E415" s="2">
        <v>3</v>
      </c>
      <c r="F415" s="2">
        <v>354</v>
      </c>
      <c r="G415" s="5" t="str">
        <f>VLOOKUP(C415, products!A:B, 2, FALSE)</f>
        <v>Jacket</v>
      </c>
      <c r="H415" s="7" t="str">
        <f>VLOOKUP(C415, products!A:C, 3, FALSE)</f>
        <v>Puffer</v>
      </c>
      <c r="I415" s="12">
        <f>VLOOKUP(B415,orders!A:D, 4, FALSE)</f>
        <v>44263</v>
      </c>
    </row>
    <row r="416" spans="1:9" ht="15">
      <c r="A416" s="2">
        <v>414</v>
      </c>
      <c r="B416" s="2">
        <v>94</v>
      </c>
      <c r="C416" s="2">
        <v>939</v>
      </c>
      <c r="D416" s="2">
        <v>96</v>
      </c>
      <c r="E416" s="2">
        <v>2</v>
      </c>
      <c r="F416" s="2">
        <v>192</v>
      </c>
      <c r="G416" s="5" t="str">
        <f>VLOOKUP(C416, products!A:B, 2, FALSE)</f>
        <v>Trousers</v>
      </c>
      <c r="H416" s="7" t="str">
        <f>VLOOKUP(C416, products!A:C, 3, FALSE)</f>
        <v>Drawstring</v>
      </c>
      <c r="I416" s="12">
        <f>VLOOKUP(B416,orders!A:D, 4, FALSE)</f>
        <v>44263</v>
      </c>
    </row>
    <row r="417" spans="1:9" ht="15">
      <c r="A417" s="2">
        <v>415</v>
      </c>
      <c r="B417" s="2">
        <v>95</v>
      </c>
      <c r="C417" s="2">
        <v>1168</v>
      </c>
      <c r="D417" s="2">
        <v>99</v>
      </c>
      <c r="E417" s="2">
        <v>3</v>
      </c>
      <c r="F417" s="2">
        <v>297</v>
      </c>
      <c r="G417" s="5" t="str">
        <f>VLOOKUP(C417, products!A:B, 2, FALSE)</f>
        <v>Trousers</v>
      </c>
      <c r="H417" s="7" t="str">
        <f>VLOOKUP(C417, products!A:C, 3, FALSE)</f>
        <v>High-Waisted</v>
      </c>
      <c r="I417" s="12">
        <f>VLOOKUP(B417,orders!A:D, 4, FALSE)</f>
        <v>44221</v>
      </c>
    </row>
    <row r="418" spans="1:9" ht="15">
      <c r="A418" s="2">
        <v>416</v>
      </c>
      <c r="B418" s="2">
        <v>95</v>
      </c>
      <c r="C418" s="2">
        <v>444</v>
      </c>
      <c r="D418" s="2">
        <v>107</v>
      </c>
      <c r="E418" s="2">
        <v>1</v>
      </c>
      <c r="F418" s="2">
        <v>107</v>
      </c>
      <c r="G418" s="5" t="str">
        <f>VLOOKUP(C418, products!A:B, 2, FALSE)</f>
        <v>Jacket</v>
      </c>
      <c r="H418" s="7" t="str">
        <f>VLOOKUP(C418, products!A:C, 3, FALSE)</f>
        <v>Denim</v>
      </c>
      <c r="I418" s="12">
        <f>VLOOKUP(B418,orders!A:D, 4, FALSE)</f>
        <v>44221</v>
      </c>
    </row>
    <row r="419" spans="1:9" ht="15">
      <c r="A419" s="2">
        <v>417</v>
      </c>
      <c r="B419" s="2">
        <v>95</v>
      </c>
      <c r="C419" s="2">
        <v>497</v>
      </c>
      <c r="D419" s="2">
        <v>102</v>
      </c>
      <c r="E419" s="2">
        <v>2</v>
      </c>
      <c r="F419" s="2">
        <v>204</v>
      </c>
      <c r="G419" s="5" t="str">
        <f>VLOOKUP(C419, products!A:B, 2, FALSE)</f>
        <v>Jacket</v>
      </c>
      <c r="H419" s="7" t="str">
        <f>VLOOKUP(C419, products!A:C, 3, FALSE)</f>
        <v>Windbreaker</v>
      </c>
      <c r="I419" s="12">
        <f>VLOOKUP(B419,orders!A:D, 4, FALSE)</f>
        <v>44221</v>
      </c>
    </row>
    <row r="420" spans="1:9" ht="15">
      <c r="A420" s="2">
        <v>418</v>
      </c>
      <c r="B420" s="2">
        <v>95</v>
      </c>
      <c r="C420" s="2">
        <v>1167</v>
      </c>
      <c r="D420" s="2">
        <v>99</v>
      </c>
      <c r="E420" s="2">
        <v>2</v>
      </c>
      <c r="F420" s="2">
        <v>198</v>
      </c>
      <c r="G420" s="5" t="str">
        <f>VLOOKUP(C420, products!A:B, 2, FALSE)</f>
        <v>Trousers</v>
      </c>
      <c r="H420" s="7" t="str">
        <f>VLOOKUP(C420, products!A:C, 3, FALSE)</f>
        <v>High-Waisted</v>
      </c>
      <c r="I420" s="12">
        <f>VLOOKUP(B420,orders!A:D, 4, FALSE)</f>
        <v>44221</v>
      </c>
    </row>
    <row r="421" spans="1:9" ht="15">
      <c r="A421" s="2">
        <v>419</v>
      </c>
      <c r="B421" s="2">
        <v>95</v>
      </c>
      <c r="C421" s="2">
        <v>415</v>
      </c>
      <c r="D421" s="2">
        <v>119</v>
      </c>
      <c r="E421" s="2">
        <v>3</v>
      </c>
      <c r="F421" s="2">
        <v>357</v>
      </c>
      <c r="G421" s="5" t="str">
        <f>VLOOKUP(C421, products!A:B, 2, FALSE)</f>
        <v>Shirt</v>
      </c>
      <c r="H421" s="7" t="str">
        <f>VLOOKUP(C421, products!A:C, 3, FALSE)</f>
        <v>Casual Slim Fit</v>
      </c>
      <c r="I421" s="12">
        <f>VLOOKUP(B421,orders!A:D, 4, FALSE)</f>
        <v>44221</v>
      </c>
    </row>
    <row r="422" spans="1:9" ht="15">
      <c r="A422" s="2">
        <v>420</v>
      </c>
      <c r="B422" s="2">
        <v>95</v>
      </c>
      <c r="C422" s="2">
        <v>426</v>
      </c>
      <c r="D422" s="2">
        <v>107</v>
      </c>
      <c r="E422" s="2">
        <v>2</v>
      </c>
      <c r="F422" s="2">
        <v>214</v>
      </c>
      <c r="G422" s="5" t="str">
        <f>VLOOKUP(C422, products!A:B, 2, FALSE)</f>
        <v>Jacket</v>
      </c>
      <c r="H422" s="7" t="str">
        <f>VLOOKUP(C422, products!A:C, 3, FALSE)</f>
        <v>Denim</v>
      </c>
      <c r="I422" s="12">
        <f>VLOOKUP(B422,orders!A:D, 4, FALSE)</f>
        <v>44221</v>
      </c>
    </row>
    <row r="423" spans="1:9" ht="15">
      <c r="A423" s="2">
        <v>421</v>
      </c>
      <c r="B423" s="2">
        <v>95</v>
      </c>
      <c r="C423" s="2">
        <v>1091</v>
      </c>
      <c r="D423" s="2">
        <v>115</v>
      </c>
      <c r="E423" s="2">
        <v>1</v>
      </c>
      <c r="F423" s="2">
        <v>115</v>
      </c>
      <c r="G423" s="5" t="str">
        <f>VLOOKUP(C423, products!A:B, 2, FALSE)</f>
        <v>Trousers</v>
      </c>
      <c r="H423" s="7" t="str">
        <f>VLOOKUP(C423, products!A:C, 3, FALSE)</f>
        <v>Cropped</v>
      </c>
      <c r="I423" s="12">
        <f>VLOOKUP(B423,orders!A:D, 4, FALSE)</f>
        <v>44221</v>
      </c>
    </row>
    <row r="424" spans="1:9" ht="15">
      <c r="A424" s="2">
        <v>422</v>
      </c>
      <c r="B424" s="2">
        <v>95</v>
      </c>
      <c r="C424" s="2">
        <v>742</v>
      </c>
      <c r="D424" s="2">
        <v>109</v>
      </c>
      <c r="E424" s="2">
        <v>2</v>
      </c>
      <c r="F424" s="2">
        <v>218</v>
      </c>
      <c r="G424" s="5" t="str">
        <f>VLOOKUP(C424, products!A:B, 2, FALSE)</f>
        <v>Jacket</v>
      </c>
      <c r="H424" s="7" t="str">
        <f>VLOOKUP(C424, products!A:C, 3, FALSE)</f>
        <v>Peacoat</v>
      </c>
      <c r="I424" s="12">
        <f>VLOOKUP(B424,orders!A:D, 4, FALSE)</f>
        <v>44221</v>
      </c>
    </row>
    <row r="425" spans="1:9" ht="15">
      <c r="A425" s="2">
        <v>423</v>
      </c>
      <c r="B425" s="2">
        <v>96</v>
      </c>
      <c r="C425" s="2">
        <v>1025</v>
      </c>
      <c r="D425" s="2">
        <v>90</v>
      </c>
      <c r="E425" s="2">
        <v>2</v>
      </c>
      <c r="F425" s="2">
        <v>180</v>
      </c>
      <c r="G425" s="5" t="str">
        <f>VLOOKUP(C425, products!A:B, 2, FALSE)</f>
        <v>Trousers</v>
      </c>
      <c r="H425" s="7" t="str">
        <f>VLOOKUP(C425, products!A:C, 3, FALSE)</f>
        <v>Relaxed Leg</v>
      </c>
      <c r="I425" s="12">
        <f>VLOOKUP(B425,orders!A:D, 4, FALSE)</f>
        <v>44367</v>
      </c>
    </row>
    <row r="426" spans="1:9" ht="15">
      <c r="A426" s="2">
        <v>424</v>
      </c>
      <c r="B426" s="2">
        <v>96</v>
      </c>
      <c r="C426" s="2">
        <v>1123</v>
      </c>
      <c r="D426" s="2">
        <v>102</v>
      </c>
      <c r="E426" s="2">
        <v>1</v>
      </c>
      <c r="F426" s="2">
        <v>102</v>
      </c>
      <c r="G426" s="5" t="str">
        <f>VLOOKUP(C426, products!A:B, 2, FALSE)</f>
        <v>Trousers</v>
      </c>
      <c r="H426" s="7" t="str">
        <f>VLOOKUP(C426, products!A:C, 3, FALSE)</f>
        <v>Cargo Pants</v>
      </c>
      <c r="I426" s="12">
        <f>VLOOKUP(B426,orders!A:D, 4, FALSE)</f>
        <v>44367</v>
      </c>
    </row>
    <row r="427" spans="1:9" ht="15">
      <c r="A427" s="2">
        <v>425</v>
      </c>
      <c r="B427" s="2">
        <v>96</v>
      </c>
      <c r="C427" s="2">
        <v>345</v>
      </c>
      <c r="D427" s="2">
        <v>109</v>
      </c>
      <c r="E427" s="2">
        <v>2</v>
      </c>
      <c r="F427" s="2">
        <v>218</v>
      </c>
      <c r="G427" s="5" t="str">
        <f>VLOOKUP(C427, products!A:B, 2, FALSE)</f>
        <v>Shirt</v>
      </c>
      <c r="H427" s="7" t="str">
        <f>VLOOKUP(C427, products!A:C, 3, FALSE)</f>
        <v>Mandarin Collar</v>
      </c>
      <c r="I427" s="12">
        <f>VLOOKUP(B427,orders!A:D, 4, FALSE)</f>
        <v>44367</v>
      </c>
    </row>
    <row r="428" spans="1:9" ht="15">
      <c r="A428" s="2">
        <v>426</v>
      </c>
      <c r="B428" s="2">
        <v>96</v>
      </c>
      <c r="C428" s="2">
        <v>395</v>
      </c>
      <c r="D428" s="2">
        <v>119</v>
      </c>
      <c r="E428" s="2">
        <v>1</v>
      </c>
      <c r="F428" s="2">
        <v>119</v>
      </c>
      <c r="G428" s="5" t="str">
        <f>VLOOKUP(C428, products!A:B, 2, FALSE)</f>
        <v>Shirt</v>
      </c>
      <c r="H428" s="7" t="str">
        <f>VLOOKUP(C428, products!A:C, 3, FALSE)</f>
        <v>Casual Slim Fit</v>
      </c>
      <c r="I428" s="12">
        <f>VLOOKUP(B428,orders!A:D, 4, FALSE)</f>
        <v>44367</v>
      </c>
    </row>
    <row r="429" spans="1:9" ht="15">
      <c r="A429" s="2">
        <v>427</v>
      </c>
      <c r="B429" s="2">
        <v>96</v>
      </c>
      <c r="C429" s="2">
        <v>1223</v>
      </c>
      <c r="D429" s="2">
        <v>105</v>
      </c>
      <c r="E429" s="2">
        <v>2</v>
      </c>
      <c r="F429" s="2">
        <v>210</v>
      </c>
      <c r="G429" s="5" t="str">
        <f>VLOOKUP(C429, products!A:B, 2, FALSE)</f>
        <v>Trousers</v>
      </c>
      <c r="H429" s="7" t="str">
        <f>VLOOKUP(C429, products!A:C, 3, FALSE)</f>
        <v>Pleated</v>
      </c>
      <c r="I429" s="12">
        <f>VLOOKUP(B429,orders!A:D, 4, FALSE)</f>
        <v>44367</v>
      </c>
    </row>
    <row r="430" spans="1:9" ht="15">
      <c r="A430" s="2">
        <v>428</v>
      </c>
      <c r="B430" s="2">
        <v>96</v>
      </c>
      <c r="C430" s="2">
        <v>940</v>
      </c>
      <c r="D430" s="2">
        <v>96</v>
      </c>
      <c r="E430" s="2">
        <v>1</v>
      </c>
      <c r="F430" s="2">
        <v>96</v>
      </c>
      <c r="G430" s="5" t="str">
        <f>VLOOKUP(C430, products!A:B, 2, FALSE)</f>
        <v>Trousers</v>
      </c>
      <c r="H430" s="7" t="str">
        <f>VLOOKUP(C430, products!A:C, 3, FALSE)</f>
        <v>Drawstring</v>
      </c>
      <c r="I430" s="12">
        <f>VLOOKUP(B430,orders!A:D, 4, FALSE)</f>
        <v>44367</v>
      </c>
    </row>
    <row r="431" spans="1:9" ht="15">
      <c r="A431" s="2">
        <v>429</v>
      </c>
      <c r="B431" s="2">
        <v>97</v>
      </c>
      <c r="C431" s="2">
        <v>120</v>
      </c>
      <c r="D431" s="2">
        <v>92</v>
      </c>
      <c r="E431" s="2">
        <v>1</v>
      </c>
      <c r="F431" s="2">
        <v>92</v>
      </c>
      <c r="G431" s="5" t="str">
        <f>VLOOKUP(C431, products!A:B, 2, FALSE)</f>
        <v>Shirt</v>
      </c>
      <c r="H431" s="7" t="str">
        <f>VLOOKUP(C431, products!A:C, 3, FALSE)</f>
        <v>Denim</v>
      </c>
      <c r="I431" s="12">
        <f>VLOOKUP(B431,orders!A:D, 4, FALSE)</f>
        <v>44284</v>
      </c>
    </row>
    <row r="432" spans="1:9" ht="15">
      <c r="A432" s="2">
        <v>430</v>
      </c>
      <c r="B432" s="2">
        <v>97</v>
      </c>
      <c r="C432" s="2">
        <v>541</v>
      </c>
      <c r="D432" s="2">
        <v>98</v>
      </c>
      <c r="E432" s="2">
        <v>1</v>
      </c>
      <c r="F432" s="2">
        <v>98</v>
      </c>
      <c r="G432" s="5" t="str">
        <f>VLOOKUP(C432, products!A:B, 2, FALSE)</f>
        <v>Jacket</v>
      </c>
      <c r="H432" s="7" t="str">
        <f>VLOOKUP(C432, products!A:C, 3, FALSE)</f>
        <v>Leather</v>
      </c>
      <c r="I432" s="12">
        <f>VLOOKUP(B432,orders!A:D, 4, FALSE)</f>
        <v>44284</v>
      </c>
    </row>
    <row r="433" spans="1:9" ht="15">
      <c r="A433" s="2">
        <v>431</v>
      </c>
      <c r="B433" s="2">
        <v>97</v>
      </c>
      <c r="C433" s="2">
        <v>856</v>
      </c>
      <c r="D433" s="2">
        <v>113</v>
      </c>
      <c r="E433" s="2">
        <v>3</v>
      </c>
      <c r="F433" s="2">
        <v>339</v>
      </c>
      <c r="G433" s="5" t="str">
        <f>VLOOKUP(C433, products!A:B, 2, FALSE)</f>
        <v>Trousers</v>
      </c>
      <c r="H433" s="7" t="str">
        <f>VLOOKUP(C433, products!A:C, 3, FALSE)</f>
        <v>Chinos</v>
      </c>
      <c r="I433" s="12">
        <f>VLOOKUP(B433,orders!A:D, 4, FALSE)</f>
        <v>44284</v>
      </c>
    </row>
    <row r="434" spans="1:9" ht="15">
      <c r="A434" s="2">
        <v>432</v>
      </c>
      <c r="B434" s="2">
        <v>97</v>
      </c>
      <c r="C434" s="2">
        <v>1183</v>
      </c>
      <c r="D434" s="2">
        <v>99</v>
      </c>
      <c r="E434" s="2">
        <v>1</v>
      </c>
      <c r="F434" s="2">
        <v>99</v>
      </c>
      <c r="G434" s="5" t="str">
        <f>VLOOKUP(C434, products!A:B, 2, FALSE)</f>
        <v>Trousers</v>
      </c>
      <c r="H434" s="7" t="str">
        <f>VLOOKUP(C434, products!A:C, 3, FALSE)</f>
        <v>High-Waisted</v>
      </c>
      <c r="I434" s="12">
        <f>VLOOKUP(B434,orders!A:D, 4, FALSE)</f>
        <v>44284</v>
      </c>
    </row>
    <row r="435" spans="1:9" ht="15">
      <c r="A435" s="2">
        <v>433</v>
      </c>
      <c r="B435" s="2">
        <v>97</v>
      </c>
      <c r="C435" s="2">
        <v>307</v>
      </c>
      <c r="D435" s="2">
        <v>105</v>
      </c>
      <c r="E435" s="2">
        <v>3</v>
      </c>
      <c r="F435" s="2">
        <v>315</v>
      </c>
      <c r="G435" s="5" t="str">
        <f>VLOOKUP(C435, products!A:B, 2, FALSE)</f>
        <v>Shirt</v>
      </c>
      <c r="H435" s="7" t="str">
        <f>VLOOKUP(C435, products!A:C, 3, FALSE)</f>
        <v>Cuban Collar</v>
      </c>
      <c r="I435" s="12">
        <f>VLOOKUP(B435,orders!A:D, 4, FALSE)</f>
        <v>44284</v>
      </c>
    </row>
    <row r="436" spans="1:9" ht="15">
      <c r="A436" s="2">
        <v>434</v>
      </c>
      <c r="B436" s="2">
        <v>97</v>
      </c>
      <c r="C436" s="2">
        <v>1209</v>
      </c>
      <c r="D436" s="2">
        <v>105</v>
      </c>
      <c r="E436" s="2">
        <v>3</v>
      </c>
      <c r="F436" s="2">
        <v>315</v>
      </c>
      <c r="G436" s="5" t="str">
        <f>VLOOKUP(C436, products!A:B, 2, FALSE)</f>
        <v>Trousers</v>
      </c>
      <c r="H436" s="7" t="str">
        <f>VLOOKUP(C436, products!A:C, 3, FALSE)</f>
        <v>Pleated</v>
      </c>
      <c r="I436" s="12">
        <f>VLOOKUP(B436,orders!A:D, 4, FALSE)</f>
        <v>44284</v>
      </c>
    </row>
    <row r="437" spans="1:9" ht="15">
      <c r="A437" s="2">
        <v>435</v>
      </c>
      <c r="B437" s="2">
        <v>97</v>
      </c>
      <c r="C437" s="2">
        <v>545</v>
      </c>
      <c r="D437" s="2">
        <v>98</v>
      </c>
      <c r="E437" s="2">
        <v>1</v>
      </c>
      <c r="F437" s="2">
        <v>98</v>
      </c>
      <c r="G437" s="5" t="str">
        <f>VLOOKUP(C437, products!A:B, 2, FALSE)</f>
        <v>Jacket</v>
      </c>
      <c r="H437" s="7" t="str">
        <f>VLOOKUP(C437, products!A:C, 3, FALSE)</f>
        <v>Leather</v>
      </c>
      <c r="I437" s="12">
        <f>VLOOKUP(B437,orders!A:D, 4, FALSE)</f>
        <v>44284</v>
      </c>
    </row>
    <row r="438" spans="1:9" ht="15">
      <c r="A438" s="2">
        <v>436</v>
      </c>
      <c r="B438" s="2">
        <v>97</v>
      </c>
      <c r="C438" s="2">
        <v>476</v>
      </c>
      <c r="D438" s="2">
        <v>118</v>
      </c>
      <c r="E438" s="2">
        <v>1</v>
      </c>
      <c r="F438" s="2">
        <v>118</v>
      </c>
      <c r="G438" s="5" t="str">
        <f>VLOOKUP(C438, products!A:B, 2, FALSE)</f>
        <v>Jacket</v>
      </c>
      <c r="H438" s="7" t="str">
        <f>VLOOKUP(C438, products!A:C, 3, FALSE)</f>
        <v>Puffer</v>
      </c>
      <c r="I438" s="12">
        <f>VLOOKUP(B438,orders!A:D, 4, FALSE)</f>
        <v>44284</v>
      </c>
    </row>
    <row r="439" spans="1:9" ht="15">
      <c r="A439" s="2">
        <v>437</v>
      </c>
      <c r="B439" s="2">
        <v>98</v>
      </c>
      <c r="C439" s="2">
        <v>1022</v>
      </c>
      <c r="D439" s="2">
        <v>90</v>
      </c>
      <c r="E439" s="2">
        <v>2</v>
      </c>
      <c r="F439" s="2">
        <v>180</v>
      </c>
      <c r="G439" s="5" t="str">
        <f>VLOOKUP(C439, products!A:B, 2, FALSE)</f>
        <v>Trousers</v>
      </c>
      <c r="H439" s="7" t="str">
        <f>VLOOKUP(C439, products!A:C, 3, FALSE)</f>
        <v>Relaxed Leg</v>
      </c>
      <c r="I439" s="12">
        <f>VLOOKUP(B439,orders!A:D, 4, FALSE)</f>
        <v>44315</v>
      </c>
    </row>
    <row r="440" spans="1:9" ht="15">
      <c r="A440" s="2">
        <v>438</v>
      </c>
      <c r="B440" s="2">
        <v>98</v>
      </c>
      <c r="C440" s="2">
        <v>431</v>
      </c>
      <c r="D440" s="2">
        <v>107</v>
      </c>
      <c r="E440" s="2">
        <v>2</v>
      </c>
      <c r="F440" s="2">
        <v>214</v>
      </c>
      <c r="G440" s="5" t="str">
        <f>VLOOKUP(C440, products!A:B, 2, FALSE)</f>
        <v>Jacket</v>
      </c>
      <c r="H440" s="7" t="str">
        <f>VLOOKUP(C440, products!A:C, 3, FALSE)</f>
        <v>Denim</v>
      </c>
      <c r="I440" s="12">
        <f>VLOOKUP(B440,orders!A:D, 4, FALSE)</f>
        <v>44315</v>
      </c>
    </row>
    <row r="441" spans="1:9" ht="15">
      <c r="A441" s="2">
        <v>439</v>
      </c>
      <c r="B441" s="2">
        <v>98</v>
      </c>
      <c r="C441" s="2">
        <v>943</v>
      </c>
      <c r="D441" s="2">
        <v>96</v>
      </c>
      <c r="E441" s="2">
        <v>1</v>
      </c>
      <c r="F441" s="2">
        <v>96</v>
      </c>
      <c r="G441" s="5" t="str">
        <f>VLOOKUP(C441, products!A:B, 2, FALSE)</f>
        <v>Trousers</v>
      </c>
      <c r="H441" s="7" t="str">
        <f>VLOOKUP(C441, products!A:C, 3, FALSE)</f>
        <v>Drawstring</v>
      </c>
      <c r="I441" s="12">
        <f>VLOOKUP(B441,orders!A:D, 4, FALSE)</f>
        <v>44315</v>
      </c>
    </row>
    <row r="442" spans="1:9" ht="15">
      <c r="A442" s="2">
        <v>440</v>
      </c>
      <c r="B442" s="2">
        <v>98</v>
      </c>
      <c r="C442" s="2">
        <v>1103</v>
      </c>
      <c r="D442" s="2">
        <v>115</v>
      </c>
      <c r="E442" s="2">
        <v>1</v>
      </c>
      <c r="F442" s="2">
        <v>115</v>
      </c>
      <c r="G442" s="5" t="str">
        <f>VLOOKUP(C442, products!A:B, 2, FALSE)</f>
        <v>Trousers</v>
      </c>
      <c r="H442" s="7" t="str">
        <f>VLOOKUP(C442, products!A:C, 3, FALSE)</f>
        <v>Cropped</v>
      </c>
      <c r="I442" s="12">
        <f>VLOOKUP(B442,orders!A:D, 4, FALSE)</f>
        <v>44315</v>
      </c>
    </row>
    <row r="443" spans="1:9" ht="15">
      <c r="A443" s="2">
        <v>441</v>
      </c>
      <c r="B443" s="2">
        <v>98</v>
      </c>
      <c r="C443" s="2">
        <v>982</v>
      </c>
      <c r="D443" s="2">
        <v>106</v>
      </c>
      <c r="E443" s="2">
        <v>3</v>
      </c>
      <c r="F443" s="2">
        <v>318</v>
      </c>
      <c r="G443" s="5" t="str">
        <f>VLOOKUP(C443, products!A:B, 2, FALSE)</f>
        <v>Trousers</v>
      </c>
      <c r="H443" s="7" t="str">
        <f>VLOOKUP(C443, products!A:C, 3, FALSE)</f>
        <v>Wool</v>
      </c>
      <c r="I443" s="12">
        <f>VLOOKUP(B443,orders!A:D, 4, FALSE)</f>
        <v>44315</v>
      </c>
    </row>
    <row r="444" spans="1:9" ht="15">
      <c r="A444" s="2">
        <v>442</v>
      </c>
      <c r="B444" s="2">
        <v>98</v>
      </c>
      <c r="C444" s="2">
        <v>645</v>
      </c>
      <c r="D444" s="2">
        <v>93</v>
      </c>
      <c r="E444" s="2">
        <v>1</v>
      </c>
      <c r="F444" s="2">
        <v>93</v>
      </c>
      <c r="G444" s="5" t="str">
        <f>VLOOKUP(C444, products!A:B, 2, FALSE)</f>
        <v>Jacket</v>
      </c>
      <c r="H444" s="7" t="str">
        <f>VLOOKUP(C444, products!A:C, 3, FALSE)</f>
        <v>Coach</v>
      </c>
      <c r="I444" s="12">
        <f>VLOOKUP(B444,orders!A:D, 4, FALSE)</f>
        <v>44315</v>
      </c>
    </row>
    <row r="445" spans="1:9" ht="15">
      <c r="A445" s="2">
        <v>443</v>
      </c>
      <c r="B445" s="2">
        <v>99</v>
      </c>
      <c r="C445" s="2">
        <v>1238</v>
      </c>
      <c r="D445" s="2">
        <v>112</v>
      </c>
      <c r="E445" s="2">
        <v>2</v>
      </c>
      <c r="F445" s="2">
        <v>224</v>
      </c>
      <c r="G445" s="5" t="str">
        <f>VLOOKUP(C445, products!A:B, 2, FALSE)</f>
        <v>Trousers</v>
      </c>
      <c r="H445" s="7" t="str">
        <f>VLOOKUP(C445, products!A:C, 3, FALSE)</f>
        <v>Tracksuit Bottoms</v>
      </c>
      <c r="I445" s="12">
        <f>VLOOKUP(B445,orders!A:D, 4, FALSE)</f>
        <v>44452</v>
      </c>
    </row>
    <row r="446" spans="1:9" ht="15">
      <c r="A446" s="2">
        <v>444</v>
      </c>
      <c r="B446" s="2">
        <v>99</v>
      </c>
      <c r="C446" s="2">
        <v>159</v>
      </c>
      <c r="D446" s="2">
        <v>91</v>
      </c>
      <c r="E446" s="2">
        <v>3</v>
      </c>
      <c r="F446" s="2">
        <v>273</v>
      </c>
      <c r="G446" s="5" t="str">
        <f>VLOOKUP(C446, products!A:B, 2, FALSE)</f>
        <v>Shirt</v>
      </c>
      <c r="H446" s="7" t="str">
        <f>VLOOKUP(C446, products!A:C, 3, FALSE)</f>
        <v>Linen</v>
      </c>
      <c r="I446" s="12">
        <f>VLOOKUP(B446,orders!A:D, 4, FALSE)</f>
        <v>44452</v>
      </c>
    </row>
    <row r="447" spans="1:9" ht="15">
      <c r="A447" s="2">
        <v>445</v>
      </c>
      <c r="B447" s="2">
        <v>99</v>
      </c>
      <c r="C447" s="2">
        <v>26</v>
      </c>
      <c r="D447" s="2">
        <v>96</v>
      </c>
      <c r="E447" s="2">
        <v>1</v>
      </c>
      <c r="F447" s="2">
        <v>96</v>
      </c>
      <c r="G447" s="5" t="str">
        <f>VLOOKUP(C447, products!A:B, 2, FALSE)</f>
        <v>Shirt</v>
      </c>
      <c r="H447" s="7" t="str">
        <f>VLOOKUP(C447, products!A:C, 3, FALSE)</f>
        <v>Oxford Cloth</v>
      </c>
      <c r="I447" s="12">
        <f>VLOOKUP(B447,orders!A:D, 4, FALSE)</f>
        <v>44452</v>
      </c>
    </row>
    <row r="448" spans="1:9" ht="15">
      <c r="A448" s="2">
        <v>446</v>
      </c>
      <c r="B448" s="2">
        <v>99</v>
      </c>
      <c r="C448" s="2">
        <v>485</v>
      </c>
      <c r="D448" s="2">
        <v>118</v>
      </c>
      <c r="E448" s="2">
        <v>2</v>
      </c>
      <c r="F448" s="2">
        <v>236</v>
      </c>
      <c r="G448" s="5" t="str">
        <f>VLOOKUP(C448, products!A:B, 2, FALSE)</f>
        <v>Jacket</v>
      </c>
      <c r="H448" s="7" t="str">
        <f>VLOOKUP(C448, products!A:C, 3, FALSE)</f>
        <v>Puffer</v>
      </c>
      <c r="I448" s="12">
        <f>VLOOKUP(B448,orders!A:D, 4, FALSE)</f>
        <v>44452</v>
      </c>
    </row>
    <row r="449" spans="1:9" ht="15">
      <c r="A449" s="2">
        <v>447</v>
      </c>
      <c r="B449" s="2">
        <v>99</v>
      </c>
      <c r="C449" s="2">
        <v>353</v>
      </c>
      <c r="D449" s="2">
        <v>94</v>
      </c>
      <c r="E449" s="2">
        <v>2</v>
      </c>
      <c r="F449" s="2">
        <v>188</v>
      </c>
      <c r="G449" s="5" t="str">
        <f>VLOOKUP(C449, products!A:B, 2, FALSE)</f>
        <v>Shirt</v>
      </c>
      <c r="H449" s="7" t="str">
        <f>VLOOKUP(C449, products!A:C, 3, FALSE)</f>
        <v>Henley</v>
      </c>
      <c r="I449" s="12">
        <f>VLOOKUP(B449,orders!A:D, 4, FALSE)</f>
        <v>44452</v>
      </c>
    </row>
    <row r="450" spans="1:9" ht="15">
      <c r="A450" s="2">
        <v>448</v>
      </c>
      <c r="B450" s="2">
        <v>100</v>
      </c>
      <c r="C450" s="2">
        <v>458</v>
      </c>
      <c r="D450" s="2">
        <v>118</v>
      </c>
      <c r="E450" s="2">
        <v>2</v>
      </c>
      <c r="F450" s="2">
        <v>236</v>
      </c>
      <c r="G450" s="5" t="str">
        <f>VLOOKUP(C450, products!A:B, 2, FALSE)</f>
        <v>Jacket</v>
      </c>
      <c r="H450" s="7" t="str">
        <f>VLOOKUP(C450, products!A:C, 3, FALSE)</f>
        <v>Puffer</v>
      </c>
      <c r="I450" s="12">
        <f>VLOOKUP(B450,orders!A:D, 4, FALSE)</f>
        <v>44285</v>
      </c>
    </row>
    <row r="451" spans="1:9" ht="15">
      <c r="A451" s="2">
        <v>449</v>
      </c>
      <c r="B451" s="2">
        <v>100</v>
      </c>
      <c r="C451" s="2">
        <v>1083</v>
      </c>
      <c r="D451" s="2">
        <v>93</v>
      </c>
      <c r="E451" s="2">
        <v>2</v>
      </c>
      <c r="F451" s="2">
        <v>186</v>
      </c>
      <c r="G451" s="5" t="str">
        <f>VLOOKUP(C451, products!A:B, 2, FALSE)</f>
        <v>Trousers</v>
      </c>
      <c r="H451" s="7" t="str">
        <f>VLOOKUP(C451, products!A:C, 3, FALSE)</f>
        <v>Joggers</v>
      </c>
      <c r="I451" s="12">
        <f>VLOOKUP(B451,orders!A:D, 4, FALSE)</f>
        <v>44285</v>
      </c>
    </row>
    <row r="452" spans="1:9" ht="15">
      <c r="A452" s="2">
        <v>450</v>
      </c>
      <c r="B452" s="2">
        <v>100</v>
      </c>
      <c r="C452" s="2">
        <v>471</v>
      </c>
      <c r="D452" s="2">
        <v>118</v>
      </c>
      <c r="E452" s="2">
        <v>2</v>
      </c>
      <c r="F452" s="2">
        <v>236</v>
      </c>
      <c r="G452" s="5" t="str">
        <f>VLOOKUP(C452, products!A:B, 2, FALSE)</f>
        <v>Jacket</v>
      </c>
      <c r="H452" s="7" t="str">
        <f>VLOOKUP(C452, products!A:C, 3, FALSE)</f>
        <v>Puffer</v>
      </c>
      <c r="I452" s="12">
        <f>VLOOKUP(B452,orders!A:D, 4, FALSE)</f>
        <v>44285</v>
      </c>
    </row>
    <row r="453" spans="1:9" ht="15">
      <c r="A453" s="2">
        <v>451</v>
      </c>
      <c r="B453" s="2">
        <v>100</v>
      </c>
      <c r="C453" s="2">
        <v>138</v>
      </c>
      <c r="D453" s="2">
        <v>92</v>
      </c>
      <c r="E453" s="2">
        <v>3</v>
      </c>
      <c r="F453" s="2">
        <v>276</v>
      </c>
      <c r="G453" s="5" t="str">
        <f>VLOOKUP(C453, products!A:B, 2, FALSE)</f>
        <v>Shirt</v>
      </c>
      <c r="H453" s="7" t="str">
        <f>VLOOKUP(C453, products!A:C, 3, FALSE)</f>
        <v>Denim</v>
      </c>
      <c r="I453" s="12">
        <f>VLOOKUP(B453,orders!A:D, 4, FALSE)</f>
        <v>44285</v>
      </c>
    </row>
    <row r="454" spans="1:9" ht="15">
      <c r="A454" s="2">
        <v>452</v>
      </c>
      <c r="B454" s="2">
        <v>100</v>
      </c>
      <c r="C454" s="2">
        <v>470</v>
      </c>
      <c r="D454" s="2">
        <v>118</v>
      </c>
      <c r="E454" s="2">
        <v>1</v>
      </c>
      <c r="F454" s="2">
        <v>118</v>
      </c>
      <c r="G454" s="5" t="str">
        <f>VLOOKUP(C454, products!A:B, 2, FALSE)</f>
        <v>Jacket</v>
      </c>
      <c r="H454" s="7" t="str">
        <f>VLOOKUP(C454, products!A:C, 3, FALSE)</f>
        <v>Puffer</v>
      </c>
      <c r="I454" s="12">
        <f>VLOOKUP(B454,orders!A:D, 4, FALSE)</f>
        <v>44285</v>
      </c>
    </row>
    <row r="455" spans="1:9" ht="15">
      <c r="A455" s="2">
        <v>453</v>
      </c>
      <c r="B455" s="2">
        <v>100</v>
      </c>
      <c r="C455" s="2">
        <v>373</v>
      </c>
      <c r="D455" s="2">
        <v>94</v>
      </c>
      <c r="E455" s="2">
        <v>2</v>
      </c>
      <c r="F455" s="2">
        <v>188</v>
      </c>
      <c r="G455" s="5" t="str">
        <f>VLOOKUP(C455, products!A:B, 2, FALSE)</f>
        <v>Shirt</v>
      </c>
      <c r="H455" s="7" t="str">
        <f>VLOOKUP(C455, products!A:C, 3, FALSE)</f>
        <v>Henley</v>
      </c>
      <c r="I455" s="12">
        <f>VLOOKUP(B455,orders!A:D, 4, FALSE)</f>
        <v>44285</v>
      </c>
    </row>
    <row r="456" spans="1:9" ht="15">
      <c r="A456" s="2">
        <v>454</v>
      </c>
      <c r="B456" s="2">
        <v>100</v>
      </c>
      <c r="C456" s="2">
        <v>392</v>
      </c>
      <c r="D456" s="2">
        <v>119</v>
      </c>
      <c r="E456" s="2">
        <v>3</v>
      </c>
      <c r="F456" s="2">
        <v>357</v>
      </c>
      <c r="G456" s="5" t="str">
        <f>VLOOKUP(C456, products!A:B, 2, FALSE)</f>
        <v>Shirt</v>
      </c>
      <c r="H456" s="7" t="str">
        <f>VLOOKUP(C456, products!A:C, 3, FALSE)</f>
        <v>Casual Slim Fit</v>
      </c>
      <c r="I456" s="12">
        <f>VLOOKUP(B456,orders!A:D, 4, FALSE)</f>
        <v>44285</v>
      </c>
    </row>
    <row r="457" spans="1:9" ht="15">
      <c r="A457" s="2">
        <v>455</v>
      </c>
      <c r="B457" s="2">
        <v>100</v>
      </c>
      <c r="C457" s="2">
        <v>1242</v>
      </c>
      <c r="D457" s="2">
        <v>112</v>
      </c>
      <c r="E457" s="2">
        <v>1</v>
      </c>
      <c r="F457" s="2">
        <v>112</v>
      </c>
      <c r="G457" s="5" t="str">
        <f>VLOOKUP(C457, products!A:B, 2, FALSE)</f>
        <v>Trousers</v>
      </c>
      <c r="H457" s="7" t="str">
        <f>VLOOKUP(C457, products!A:C, 3, FALSE)</f>
        <v>Tracksuit Bottoms</v>
      </c>
      <c r="I457" s="12">
        <f>VLOOKUP(B457,orders!A:D, 4, FALSE)</f>
        <v>44285</v>
      </c>
    </row>
    <row r="458" spans="1:9" ht="15">
      <c r="A458" s="2">
        <v>456</v>
      </c>
      <c r="B458" s="2">
        <v>101</v>
      </c>
      <c r="C458" s="2">
        <v>643</v>
      </c>
      <c r="D458" s="2">
        <v>93</v>
      </c>
      <c r="E458" s="2">
        <v>3</v>
      </c>
      <c r="F458" s="2">
        <v>279</v>
      </c>
      <c r="G458" s="5" t="str">
        <f>VLOOKUP(C458, products!A:B, 2, FALSE)</f>
        <v>Jacket</v>
      </c>
      <c r="H458" s="7" t="str">
        <f>VLOOKUP(C458, products!A:C, 3, FALSE)</f>
        <v>Coach</v>
      </c>
      <c r="I458" s="12">
        <f>VLOOKUP(B458,orders!A:D, 4, FALSE)</f>
        <v>44227</v>
      </c>
    </row>
    <row r="459" spans="1:9" ht="15">
      <c r="A459" s="2">
        <v>457</v>
      </c>
      <c r="B459" s="2">
        <v>101</v>
      </c>
      <c r="C459" s="2">
        <v>1216</v>
      </c>
      <c r="D459" s="2">
        <v>105</v>
      </c>
      <c r="E459" s="2">
        <v>1</v>
      </c>
      <c r="F459" s="2">
        <v>105</v>
      </c>
      <c r="G459" s="5" t="str">
        <f>VLOOKUP(C459, products!A:B, 2, FALSE)</f>
        <v>Trousers</v>
      </c>
      <c r="H459" s="7" t="str">
        <f>VLOOKUP(C459, products!A:C, 3, FALSE)</f>
        <v>Pleated</v>
      </c>
      <c r="I459" s="12">
        <f>VLOOKUP(B459,orders!A:D, 4, FALSE)</f>
        <v>44227</v>
      </c>
    </row>
    <row r="460" spans="1:9" ht="15">
      <c r="A460" s="2">
        <v>458</v>
      </c>
      <c r="B460" s="2">
        <v>101</v>
      </c>
      <c r="C460" s="2">
        <v>1113</v>
      </c>
      <c r="D460" s="2">
        <v>115</v>
      </c>
      <c r="E460" s="2">
        <v>1</v>
      </c>
      <c r="F460" s="2">
        <v>115</v>
      </c>
      <c r="G460" s="5" t="str">
        <f>VLOOKUP(C460, products!A:B, 2, FALSE)</f>
        <v>Trousers</v>
      </c>
      <c r="H460" s="7" t="str">
        <f>VLOOKUP(C460, products!A:C, 3, FALSE)</f>
        <v>Cropped</v>
      </c>
      <c r="I460" s="12">
        <f>VLOOKUP(B460,orders!A:D, 4, FALSE)</f>
        <v>44227</v>
      </c>
    </row>
    <row r="461" spans="1:9" ht="15">
      <c r="A461" s="2">
        <v>459</v>
      </c>
      <c r="B461" s="2">
        <v>101</v>
      </c>
      <c r="C461" s="2">
        <v>474</v>
      </c>
      <c r="D461" s="2">
        <v>118</v>
      </c>
      <c r="E461" s="2">
        <v>3</v>
      </c>
      <c r="F461" s="2">
        <v>354</v>
      </c>
      <c r="G461" s="5" t="str">
        <f>VLOOKUP(C461, products!A:B, 2, FALSE)</f>
        <v>Jacket</v>
      </c>
      <c r="H461" s="7" t="str">
        <f>VLOOKUP(C461, products!A:C, 3, FALSE)</f>
        <v>Puffer</v>
      </c>
      <c r="I461" s="12">
        <f>VLOOKUP(B461,orders!A:D, 4, FALSE)</f>
        <v>44227</v>
      </c>
    </row>
    <row r="462" spans="1:9" ht="15">
      <c r="A462" s="2">
        <v>460</v>
      </c>
      <c r="B462" s="2">
        <v>101</v>
      </c>
      <c r="C462" s="2">
        <v>1119</v>
      </c>
      <c r="D462" s="2">
        <v>115</v>
      </c>
      <c r="E462" s="2">
        <v>3</v>
      </c>
      <c r="F462" s="2">
        <v>345</v>
      </c>
      <c r="G462" s="5" t="str">
        <f>VLOOKUP(C462, products!A:B, 2, FALSE)</f>
        <v>Trousers</v>
      </c>
      <c r="H462" s="7" t="str">
        <f>VLOOKUP(C462, products!A:C, 3, FALSE)</f>
        <v>Cropped</v>
      </c>
      <c r="I462" s="12">
        <f>VLOOKUP(B462,orders!A:D, 4, FALSE)</f>
        <v>44227</v>
      </c>
    </row>
    <row r="463" spans="1:9" ht="15">
      <c r="A463" s="2">
        <v>461</v>
      </c>
      <c r="B463" s="2">
        <v>102</v>
      </c>
      <c r="C463" s="2">
        <v>332</v>
      </c>
      <c r="D463" s="2">
        <v>109</v>
      </c>
      <c r="E463" s="2">
        <v>3</v>
      </c>
      <c r="F463" s="2">
        <v>327</v>
      </c>
      <c r="G463" s="5" t="str">
        <f>VLOOKUP(C463, products!A:B, 2, FALSE)</f>
        <v>Shirt</v>
      </c>
      <c r="H463" s="7" t="str">
        <f>VLOOKUP(C463, products!A:C, 3, FALSE)</f>
        <v>Mandarin Collar</v>
      </c>
      <c r="I463" s="12">
        <f>VLOOKUP(B463,orders!A:D, 4, FALSE)</f>
        <v>44323</v>
      </c>
    </row>
    <row r="464" spans="1:9" ht="15">
      <c r="A464" s="2">
        <v>462</v>
      </c>
      <c r="B464" s="2">
        <v>103</v>
      </c>
      <c r="C464" s="2">
        <v>772</v>
      </c>
      <c r="D464" s="2">
        <v>91</v>
      </c>
      <c r="E464" s="2">
        <v>1</v>
      </c>
      <c r="F464" s="2">
        <v>91</v>
      </c>
      <c r="G464" s="5" t="str">
        <f>VLOOKUP(C464, products!A:B, 2, FALSE)</f>
        <v>Jacket</v>
      </c>
      <c r="H464" s="7" t="str">
        <f>VLOOKUP(C464, products!A:C, 3, FALSE)</f>
        <v>Pullover</v>
      </c>
      <c r="I464" s="12">
        <f>VLOOKUP(B464,orders!A:D, 4, FALSE)</f>
        <v>44363</v>
      </c>
    </row>
    <row r="465" spans="1:9" ht="15">
      <c r="A465" s="2">
        <v>463</v>
      </c>
      <c r="B465" s="2">
        <v>103</v>
      </c>
      <c r="C465" s="2">
        <v>756</v>
      </c>
      <c r="D465" s="2">
        <v>109</v>
      </c>
      <c r="E465" s="2">
        <v>3</v>
      </c>
      <c r="F465" s="2">
        <v>327</v>
      </c>
      <c r="G465" s="5" t="str">
        <f>VLOOKUP(C465, products!A:B, 2, FALSE)</f>
        <v>Jacket</v>
      </c>
      <c r="H465" s="7" t="str">
        <f>VLOOKUP(C465, products!A:C, 3, FALSE)</f>
        <v>Peacoat</v>
      </c>
      <c r="I465" s="12">
        <f>VLOOKUP(B465,orders!A:D, 4, FALSE)</f>
        <v>44363</v>
      </c>
    </row>
    <row r="466" spans="1:9" ht="15">
      <c r="A466" s="2">
        <v>464</v>
      </c>
      <c r="B466" s="2">
        <v>103</v>
      </c>
      <c r="C466" s="2">
        <v>159</v>
      </c>
      <c r="D466" s="2">
        <v>91</v>
      </c>
      <c r="E466" s="2">
        <v>1</v>
      </c>
      <c r="F466" s="2">
        <v>91</v>
      </c>
      <c r="G466" s="5" t="str">
        <f>VLOOKUP(C466, products!A:B, 2, FALSE)</f>
        <v>Shirt</v>
      </c>
      <c r="H466" s="7" t="str">
        <f>VLOOKUP(C466, products!A:C, 3, FALSE)</f>
        <v>Linen</v>
      </c>
      <c r="I466" s="12">
        <f>VLOOKUP(B466,orders!A:D, 4, FALSE)</f>
        <v>44363</v>
      </c>
    </row>
    <row r="467" spans="1:9" ht="15">
      <c r="A467" s="2">
        <v>465</v>
      </c>
      <c r="B467" s="2">
        <v>103</v>
      </c>
      <c r="C467" s="2">
        <v>663</v>
      </c>
      <c r="D467" s="2">
        <v>93</v>
      </c>
      <c r="E467" s="2">
        <v>3</v>
      </c>
      <c r="F467" s="2">
        <v>279</v>
      </c>
      <c r="G467" s="5" t="str">
        <f>VLOOKUP(C467, products!A:B, 2, FALSE)</f>
        <v>Jacket</v>
      </c>
      <c r="H467" s="7" t="str">
        <f>VLOOKUP(C467, products!A:C, 3, FALSE)</f>
        <v>Coach</v>
      </c>
      <c r="I467" s="12">
        <f>VLOOKUP(B467,orders!A:D, 4, FALSE)</f>
        <v>44363</v>
      </c>
    </row>
    <row r="468" spans="1:9" ht="15">
      <c r="A468" s="2">
        <v>466</v>
      </c>
      <c r="B468" s="2">
        <v>103</v>
      </c>
      <c r="C468" s="2">
        <v>740</v>
      </c>
      <c r="D468" s="2">
        <v>109</v>
      </c>
      <c r="E468" s="2">
        <v>3</v>
      </c>
      <c r="F468" s="2">
        <v>327</v>
      </c>
      <c r="G468" s="5" t="str">
        <f>VLOOKUP(C468, products!A:B, 2, FALSE)</f>
        <v>Jacket</v>
      </c>
      <c r="H468" s="7" t="str">
        <f>VLOOKUP(C468, products!A:C, 3, FALSE)</f>
        <v>Peacoat</v>
      </c>
      <c r="I468" s="12">
        <f>VLOOKUP(B468,orders!A:D, 4, FALSE)</f>
        <v>44363</v>
      </c>
    </row>
    <row r="469" spans="1:9" ht="15">
      <c r="A469" s="2">
        <v>467</v>
      </c>
      <c r="B469" s="2">
        <v>103</v>
      </c>
      <c r="C469" s="2">
        <v>549</v>
      </c>
      <c r="D469" s="2">
        <v>98</v>
      </c>
      <c r="E469" s="2">
        <v>2</v>
      </c>
      <c r="F469" s="2">
        <v>196</v>
      </c>
      <c r="G469" s="5" t="str">
        <f>VLOOKUP(C469, products!A:B, 2, FALSE)</f>
        <v>Jacket</v>
      </c>
      <c r="H469" s="7" t="str">
        <f>VLOOKUP(C469, products!A:C, 3, FALSE)</f>
        <v>Leather</v>
      </c>
      <c r="I469" s="12">
        <f>VLOOKUP(B469,orders!A:D, 4, FALSE)</f>
        <v>44363</v>
      </c>
    </row>
    <row r="470" spans="1:9" ht="15">
      <c r="A470" s="2">
        <v>468</v>
      </c>
      <c r="B470" s="2">
        <v>103</v>
      </c>
      <c r="C470" s="2">
        <v>9</v>
      </c>
      <c r="D470" s="2">
        <v>96</v>
      </c>
      <c r="E470" s="2">
        <v>2</v>
      </c>
      <c r="F470" s="2">
        <v>192</v>
      </c>
      <c r="G470" s="5" t="str">
        <f>VLOOKUP(C470, products!A:B, 2, FALSE)</f>
        <v>Shirt</v>
      </c>
      <c r="H470" s="7" t="str">
        <f>VLOOKUP(C470, products!A:C, 3, FALSE)</f>
        <v>Oxford Cloth</v>
      </c>
      <c r="I470" s="12">
        <f>VLOOKUP(B470,orders!A:D, 4, FALSE)</f>
        <v>44363</v>
      </c>
    </row>
    <row r="471" spans="1:9" ht="15">
      <c r="A471" s="2">
        <v>469</v>
      </c>
      <c r="B471" s="2">
        <v>103</v>
      </c>
      <c r="C471" s="2">
        <v>78</v>
      </c>
      <c r="D471" s="2">
        <v>118</v>
      </c>
      <c r="E471" s="2">
        <v>3</v>
      </c>
      <c r="F471" s="2">
        <v>354</v>
      </c>
      <c r="G471" s="5" t="str">
        <f>VLOOKUP(C471, products!A:B, 2, FALSE)</f>
        <v>Shirt</v>
      </c>
      <c r="H471" s="7" t="str">
        <f>VLOOKUP(C471, products!A:C, 3, FALSE)</f>
        <v>Flannel</v>
      </c>
      <c r="I471" s="12">
        <f>VLOOKUP(B471,orders!A:D, 4, FALSE)</f>
        <v>44363</v>
      </c>
    </row>
    <row r="472" spans="1:9" ht="15">
      <c r="A472" s="2">
        <v>470</v>
      </c>
      <c r="B472" s="2">
        <v>104</v>
      </c>
      <c r="C472" s="2">
        <v>1182</v>
      </c>
      <c r="D472" s="2">
        <v>99</v>
      </c>
      <c r="E472" s="2">
        <v>1</v>
      </c>
      <c r="F472" s="2">
        <v>99</v>
      </c>
      <c r="G472" s="5" t="str">
        <f>VLOOKUP(C472, products!A:B, 2, FALSE)</f>
        <v>Trousers</v>
      </c>
      <c r="H472" s="7" t="str">
        <f>VLOOKUP(C472, products!A:C, 3, FALSE)</f>
        <v>High-Waisted</v>
      </c>
      <c r="I472" s="12">
        <f>VLOOKUP(B472,orders!A:D, 4, FALSE)</f>
        <v>44352</v>
      </c>
    </row>
    <row r="473" spans="1:9" ht="15">
      <c r="A473" s="2">
        <v>471</v>
      </c>
      <c r="B473" s="2">
        <v>104</v>
      </c>
      <c r="C473" s="2">
        <v>67</v>
      </c>
      <c r="D473" s="2">
        <v>104</v>
      </c>
      <c r="E473" s="2">
        <v>3</v>
      </c>
      <c r="F473" s="2">
        <v>312</v>
      </c>
      <c r="G473" s="5" t="str">
        <f>VLOOKUP(C473, products!A:B, 2, FALSE)</f>
        <v>Shirt</v>
      </c>
      <c r="H473" s="7" t="str">
        <f>VLOOKUP(C473, products!A:C, 3, FALSE)</f>
        <v>Dress</v>
      </c>
      <c r="I473" s="12">
        <f>VLOOKUP(B473,orders!A:D, 4, FALSE)</f>
        <v>44352</v>
      </c>
    </row>
    <row r="474" spans="1:9" ht="15">
      <c r="A474" s="2">
        <v>472</v>
      </c>
      <c r="B474" s="2">
        <v>104</v>
      </c>
      <c r="C474" s="2">
        <v>1066</v>
      </c>
      <c r="D474" s="2">
        <v>93</v>
      </c>
      <c r="E474" s="2">
        <v>1</v>
      </c>
      <c r="F474" s="2">
        <v>93</v>
      </c>
      <c r="G474" s="5" t="str">
        <f>VLOOKUP(C474, products!A:B, 2, FALSE)</f>
        <v>Trousers</v>
      </c>
      <c r="H474" s="7" t="str">
        <f>VLOOKUP(C474, products!A:C, 3, FALSE)</f>
        <v>Joggers</v>
      </c>
      <c r="I474" s="12">
        <f>VLOOKUP(B474,orders!A:D, 4, FALSE)</f>
        <v>44352</v>
      </c>
    </row>
    <row r="475" spans="1:9" ht="15">
      <c r="A475" s="2">
        <v>473</v>
      </c>
      <c r="B475" s="2">
        <v>104</v>
      </c>
      <c r="C475" s="2">
        <v>927</v>
      </c>
      <c r="D475" s="2">
        <v>96</v>
      </c>
      <c r="E475" s="2">
        <v>3</v>
      </c>
      <c r="F475" s="2">
        <v>288</v>
      </c>
      <c r="G475" s="5" t="str">
        <f>VLOOKUP(C475, products!A:B, 2, FALSE)</f>
        <v>Trousers</v>
      </c>
      <c r="H475" s="7" t="str">
        <f>VLOOKUP(C475, products!A:C, 3, FALSE)</f>
        <v>Drawstring</v>
      </c>
      <c r="I475" s="12">
        <f>VLOOKUP(B475,orders!A:D, 4, FALSE)</f>
        <v>44352</v>
      </c>
    </row>
    <row r="476" spans="1:9" ht="15">
      <c r="A476" s="2">
        <v>474</v>
      </c>
      <c r="B476" s="2">
        <v>104</v>
      </c>
      <c r="C476" s="2">
        <v>385</v>
      </c>
      <c r="D476" s="2">
        <v>119</v>
      </c>
      <c r="E476" s="2">
        <v>1</v>
      </c>
      <c r="F476" s="2">
        <v>119</v>
      </c>
      <c r="G476" s="5" t="str">
        <f>VLOOKUP(C476, products!A:B, 2, FALSE)</f>
        <v>Shirt</v>
      </c>
      <c r="H476" s="7" t="str">
        <f>VLOOKUP(C476, products!A:C, 3, FALSE)</f>
        <v>Casual Slim Fit</v>
      </c>
      <c r="I476" s="12">
        <f>VLOOKUP(B476,orders!A:D, 4, FALSE)</f>
        <v>44352</v>
      </c>
    </row>
    <row r="477" spans="1:9" ht="15">
      <c r="A477" s="2">
        <v>475</v>
      </c>
      <c r="B477" s="2">
        <v>104</v>
      </c>
      <c r="C477" s="2">
        <v>1098</v>
      </c>
      <c r="D477" s="2">
        <v>115</v>
      </c>
      <c r="E477" s="2">
        <v>2</v>
      </c>
      <c r="F477" s="2">
        <v>230</v>
      </c>
      <c r="G477" s="5" t="str">
        <f>VLOOKUP(C477, products!A:B, 2, FALSE)</f>
        <v>Trousers</v>
      </c>
      <c r="H477" s="7" t="str">
        <f>VLOOKUP(C477, products!A:C, 3, FALSE)</f>
        <v>Cropped</v>
      </c>
      <c r="I477" s="12">
        <f>VLOOKUP(B477,orders!A:D, 4, FALSE)</f>
        <v>44352</v>
      </c>
    </row>
    <row r="478" spans="1:9" ht="15">
      <c r="A478" s="2">
        <v>476</v>
      </c>
      <c r="B478" s="2">
        <v>105</v>
      </c>
      <c r="C478" s="2">
        <v>269</v>
      </c>
      <c r="D478" s="2">
        <v>95</v>
      </c>
      <c r="E478" s="2">
        <v>2</v>
      </c>
      <c r="F478" s="2">
        <v>190</v>
      </c>
      <c r="G478" s="5" t="str">
        <f>VLOOKUP(C478, products!A:B, 2, FALSE)</f>
        <v>Shirt</v>
      </c>
      <c r="H478" s="7" t="str">
        <f>VLOOKUP(C478, products!A:C, 3, FALSE)</f>
        <v>Polo</v>
      </c>
      <c r="I478" s="12">
        <f>VLOOKUP(B478,orders!A:D, 4, FALSE)</f>
        <v>44372</v>
      </c>
    </row>
    <row r="479" spans="1:9" ht="15">
      <c r="A479" s="2">
        <v>477</v>
      </c>
      <c r="B479" s="2">
        <v>105</v>
      </c>
      <c r="C479" s="2">
        <v>929</v>
      </c>
      <c r="D479" s="2">
        <v>96</v>
      </c>
      <c r="E479" s="2">
        <v>1</v>
      </c>
      <c r="F479" s="2">
        <v>96</v>
      </c>
      <c r="G479" s="5" t="str">
        <f>VLOOKUP(C479, products!A:B, 2, FALSE)</f>
        <v>Trousers</v>
      </c>
      <c r="H479" s="7" t="str">
        <f>VLOOKUP(C479, products!A:C, 3, FALSE)</f>
        <v>Drawstring</v>
      </c>
      <c r="I479" s="12">
        <f>VLOOKUP(B479,orders!A:D, 4, FALSE)</f>
        <v>44372</v>
      </c>
    </row>
    <row r="480" spans="1:9" ht="15">
      <c r="A480" s="2">
        <v>478</v>
      </c>
      <c r="B480" s="2">
        <v>106</v>
      </c>
      <c r="C480" s="2">
        <v>639</v>
      </c>
      <c r="D480" s="2">
        <v>93</v>
      </c>
      <c r="E480" s="2">
        <v>2</v>
      </c>
      <c r="F480" s="2">
        <v>186</v>
      </c>
      <c r="G480" s="5" t="str">
        <f>VLOOKUP(C480, products!A:B, 2, FALSE)</f>
        <v>Jacket</v>
      </c>
      <c r="H480" s="7" t="str">
        <f>VLOOKUP(C480, products!A:C, 3, FALSE)</f>
        <v>Coach</v>
      </c>
      <c r="I480" s="12">
        <f>VLOOKUP(B480,orders!A:D, 4, FALSE)</f>
        <v>44264</v>
      </c>
    </row>
    <row r="481" spans="1:9" ht="15">
      <c r="A481" s="2">
        <v>479</v>
      </c>
      <c r="B481" s="2">
        <v>106</v>
      </c>
      <c r="C481" s="2">
        <v>1069</v>
      </c>
      <c r="D481" s="2">
        <v>93</v>
      </c>
      <c r="E481" s="2">
        <v>3</v>
      </c>
      <c r="F481" s="2">
        <v>279</v>
      </c>
      <c r="G481" s="5" t="str">
        <f>VLOOKUP(C481, products!A:B, 2, FALSE)</f>
        <v>Trousers</v>
      </c>
      <c r="H481" s="7" t="str">
        <f>VLOOKUP(C481, products!A:C, 3, FALSE)</f>
        <v>Joggers</v>
      </c>
      <c r="I481" s="12">
        <f>VLOOKUP(B481,orders!A:D, 4, FALSE)</f>
        <v>44264</v>
      </c>
    </row>
    <row r="482" spans="1:9" ht="15">
      <c r="A482" s="2">
        <v>480</v>
      </c>
      <c r="B482" s="2">
        <v>106</v>
      </c>
      <c r="C482" s="2">
        <v>1105</v>
      </c>
      <c r="D482" s="2">
        <v>115</v>
      </c>
      <c r="E482" s="2">
        <v>3</v>
      </c>
      <c r="F482" s="2">
        <v>345</v>
      </c>
      <c r="G482" s="5" t="str">
        <f>VLOOKUP(C482, products!A:B, 2, FALSE)</f>
        <v>Trousers</v>
      </c>
      <c r="H482" s="7" t="str">
        <f>VLOOKUP(C482, products!A:C, 3, FALSE)</f>
        <v>Cropped</v>
      </c>
      <c r="I482" s="12">
        <f>VLOOKUP(B482,orders!A:D, 4, FALSE)</f>
        <v>44264</v>
      </c>
    </row>
    <row r="483" spans="1:9" ht="15">
      <c r="A483" s="2">
        <v>481</v>
      </c>
      <c r="B483" s="2">
        <v>107</v>
      </c>
      <c r="C483" s="2">
        <v>39</v>
      </c>
      <c r="D483" s="2">
        <v>104</v>
      </c>
      <c r="E483" s="2">
        <v>2</v>
      </c>
      <c r="F483" s="2">
        <v>208</v>
      </c>
      <c r="G483" s="5" t="str">
        <f>VLOOKUP(C483, products!A:B, 2, FALSE)</f>
        <v>Shirt</v>
      </c>
      <c r="H483" s="7" t="str">
        <f>VLOOKUP(C483, products!A:C, 3, FALSE)</f>
        <v>Dress</v>
      </c>
      <c r="I483" s="12">
        <f>VLOOKUP(B483,orders!A:D, 4, FALSE)</f>
        <v>44207</v>
      </c>
    </row>
    <row r="484" spans="1:9" ht="15">
      <c r="A484" s="2">
        <v>482</v>
      </c>
      <c r="B484" s="2">
        <v>107</v>
      </c>
      <c r="C484" s="2">
        <v>388</v>
      </c>
      <c r="D484" s="2">
        <v>119</v>
      </c>
      <c r="E484" s="2">
        <v>1</v>
      </c>
      <c r="F484" s="2">
        <v>119</v>
      </c>
      <c r="G484" s="5" t="str">
        <f>VLOOKUP(C484, products!A:B, 2, FALSE)</f>
        <v>Shirt</v>
      </c>
      <c r="H484" s="7" t="str">
        <f>VLOOKUP(C484, products!A:C, 3, FALSE)</f>
        <v>Casual Slim Fit</v>
      </c>
      <c r="I484" s="12">
        <f>VLOOKUP(B484,orders!A:D, 4, FALSE)</f>
        <v>44207</v>
      </c>
    </row>
    <row r="485" spans="1:9" ht="15">
      <c r="A485" s="2">
        <v>483</v>
      </c>
      <c r="B485" s="2">
        <v>107</v>
      </c>
      <c r="C485" s="2">
        <v>349</v>
      </c>
      <c r="D485" s="2">
        <v>109</v>
      </c>
      <c r="E485" s="2">
        <v>2</v>
      </c>
      <c r="F485" s="2">
        <v>218</v>
      </c>
      <c r="G485" s="5" t="str">
        <f>VLOOKUP(C485, products!A:B, 2, FALSE)</f>
        <v>Shirt</v>
      </c>
      <c r="H485" s="7" t="str">
        <f>VLOOKUP(C485, products!A:C, 3, FALSE)</f>
        <v>Mandarin Collar</v>
      </c>
      <c r="I485" s="12">
        <f>VLOOKUP(B485,orders!A:D, 4, FALSE)</f>
        <v>44207</v>
      </c>
    </row>
    <row r="486" spans="1:9" ht="15">
      <c r="A486" s="2">
        <v>484</v>
      </c>
      <c r="B486" s="2">
        <v>107</v>
      </c>
      <c r="C486" s="2">
        <v>203</v>
      </c>
      <c r="D486" s="2">
        <v>98</v>
      </c>
      <c r="E486" s="2">
        <v>3</v>
      </c>
      <c r="F486" s="2">
        <v>294</v>
      </c>
      <c r="G486" s="5" t="str">
        <f>VLOOKUP(C486, products!A:B, 2, FALSE)</f>
        <v>Shirt</v>
      </c>
      <c r="H486" s="7" t="str">
        <f>VLOOKUP(C486, products!A:C, 3, FALSE)</f>
        <v>Camp Collared</v>
      </c>
      <c r="I486" s="12">
        <f>VLOOKUP(B486,orders!A:D, 4, FALSE)</f>
        <v>44207</v>
      </c>
    </row>
    <row r="487" spans="1:9" ht="15">
      <c r="A487" s="2">
        <v>485</v>
      </c>
      <c r="B487" s="2">
        <v>107</v>
      </c>
      <c r="C487" s="2">
        <v>882</v>
      </c>
      <c r="D487" s="2">
        <v>94</v>
      </c>
      <c r="E487" s="2">
        <v>1</v>
      </c>
      <c r="F487" s="2">
        <v>94</v>
      </c>
      <c r="G487" s="5" t="str">
        <f>VLOOKUP(C487, products!A:B, 2, FALSE)</f>
        <v>Trousers</v>
      </c>
      <c r="H487" s="7" t="str">
        <f>VLOOKUP(C487, products!A:C, 3, FALSE)</f>
        <v>Cords</v>
      </c>
      <c r="I487" s="12">
        <f>VLOOKUP(B487,orders!A:D, 4, FALSE)</f>
        <v>44207</v>
      </c>
    </row>
    <row r="488" spans="1:9" ht="15">
      <c r="A488" s="2">
        <v>486</v>
      </c>
      <c r="B488" s="2">
        <v>107</v>
      </c>
      <c r="C488" s="2">
        <v>242</v>
      </c>
      <c r="D488" s="2">
        <v>106</v>
      </c>
      <c r="E488" s="2">
        <v>2</v>
      </c>
      <c r="F488" s="2">
        <v>212</v>
      </c>
      <c r="G488" s="5" t="str">
        <f>VLOOKUP(C488, products!A:B, 2, FALSE)</f>
        <v>Shirt</v>
      </c>
      <c r="H488" s="7" t="str">
        <f>VLOOKUP(C488, products!A:C, 3, FALSE)</f>
        <v>Chambray</v>
      </c>
      <c r="I488" s="12">
        <f>VLOOKUP(B488,orders!A:D, 4, FALSE)</f>
        <v>44207</v>
      </c>
    </row>
    <row r="489" spans="1:9" ht="15">
      <c r="A489" s="2">
        <v>487</v>
      </c>
      <c r="B489" s="2">
        <v>108</v>
      </c>
      <c r="C489" s="2">
        <v>707</v>
      </c>
      <c r="D489" s="2">
        <v>119</v>
      </c>
      <c r="E489" s="2">
        <v>3</v>
      </c>
      <c r="F489" s="2">
        <v>357</v>
      </c>
      <c r="G489" s="5" t="str">
        <f>VLOOKUP(C489, products!A:B, 2, FALSE)</f>
        <v>Jacket</v>
      </c>
      <c r="H489" s="7" t="str">
        <f>VLOOKUP(C489, products!A:C, 3, FALSE)</f>
        <v>Trench Coat</v>
      </c>
      <c r="I489" s="12">
        <f>VLOOKUP(B489,orders!A:D, 4, FALSE)</f>
        <v>44262</v>
      </c>
    </row>
    <row r="490" spans="1:9" ht="15">
      <c r="A490" s="2">
        <v>488</v>
      </c>
      <c r="B490" s="2">
        <v>108</v>
      </c>
      <c r="C490" s="2">
        <v>155</v>
      </c>
      <c r="D490" s="2">
        <v>91</v>
      </c>
      <c r="E490" s="2">
        <v>3</v>
      </c>
      <c r="F490" s="2">
        <v>273</v>
      </c>
      <c r="G490" s="5" t="str">
        <f>VLOOKUP(C490, products!A:B, 2, FALSE)</f>
        <v>Shirt</v>
      </c>
      <c r="H490" s="7" t="str">
        <f>VLOOKUP(C490, products!A:C, 3, FALSE)</f>
        <v>Linen</v>
      </c>
      <c r="I490" s="12">
        <f>VLOOKUP(B490,orders!A:D, 4, FALSE)</f>
        <v>44262</v>
      </c>
    </row>
    <row r="491" spans="1:9" ht="15">
      <c r="A491" s="2">
        <v>489</v>
      </c>
      <c r="B491" s="2">
        <v>108</v>
      </c>
      <c r="C491" s="2">
        <v>1193</v>
      </c>
      <c r="D491" s="2">
        <v>105</v>
      </c>
      <c r="E491" s="2">
        <v>3</v>
      </c>
      <c r="F491" s="2">
        <v>315</v>
      </c>
      <c r="G491" s="5" t="str">
        <f>VLOOKUP(C491, products!A:B, 2, FALSE)</f>
        <v>Trousers</v>
      </c>
      <c r="H491" s="7" t="str">
        <f>VLOOKUP(C491, products!A:C, 3, FALSE)</f>
        <v>Pleated</v>
      </c>
      <c r="I491" s="12">
        <f>VLOOKUP(B491,orders!A:D, 4, FALSE)</f>
        <v>44262</v>
      </c>
    </row>
    <row r="492" spans="1:9" ht="15">
      <c r="A492" s="2">
        <v>490</v>
      </c>
      <c r="B492" s="2">
        <v>108</v>
      </c>
      <c r="C492" s="2">
        <v>505</v>
      </c>
      <c r="D492" s="2">
        <v>102</v>
      </c>
      <c r="E492" s="2">
        <v>1</v>
      </c>
      <c r="F492" s="2">
        <v>102</v>
      </c>
      <c r="G492" s="5" t="str">
        <f>VLOOKUP(C492, products!A:B, 2, FALSE)</f>
        <v>Jacket</v>
      </c>
      <c r="H492" s="7" t="str">
        <f>VLOOKUP(C492, products!A:C, 3, FALSE)</f>
        <v>Windbreaker</v>
      </c>
      <c r="I492" s="12">
        <f>VLOOKUP(B492,orders!A:D, 4, FALSE)</f>
        <v>44262</v>
      </c>
    </row>
    <row r="493" spans="1:9" ht="15">
      <c r="A493" s="2">
        <v>491</v>
      </c>
      <c r="B493" s="2">
        <v>108</v>
      </c>
      <c r="C493" s="2">
        <v>1214</v>
      </c>
      <c r="D493" s="2">
        <v>105</v>
      </c>
      <c r="E493" s="2">
        <v>3</v>
      </c>
      <c r="F493" s="2">
        <v>315</v>
      </c>
      <c r="G493" s="5" t="str">
        <f>VLOOKUP(C493, products!A:B, 2, FALSE)</f>
        <v>Trousers</v>
      </c>
      <c r="H493" s="7" t="str">
        <f>VLOOKUP(C493, products!A:C, 3, FALSE)</f>
        <v>Pleated</v>
      </c>
      <c r="I493" s="12">
        <f>VLOOKUP(B493,orders!A:D, 4, FALSE)</f>
        <v>44262</v>
      </c>
    </row>
    <row r="494" spans="1:9" ht="15">
      <c r="A494" s="2">
        <v>492</v>
      </c>
      <c r="B494" s="2">
        <v>108</v>
      </c>
      <c r="C494" s="2">
        <v>685</v>
      </c>
      <c r="D494" s="2">
        <v>113</v>
      </c>
      <c r="E494" s="2">
        <v>2</v>
      </c>
      <c r="F494" s="2">
        <v>226</v>
      </c>
      <c r="G494" s="5" t="str">
        <f>VLOOKUP(C494, products!A:B, 2, FALSE)</f>
        <v>Jacket</v>
      </c>
      <c r="H494" s="7" t="str">
        <f>VLOOKUP(C494, products!A:C, 3, FALSE)</f>
        <v>Parka</v>
      </c>
      <c r="I494" s="12">
        <f>VLOOKUP(B494,orders!A:D, 4, FALSE)</f>
        <v>44262</v>
      </c>
    </row>
    <row r="495" spans="1:9" ht="15">
      <c r="A495" s="2">
        <v>493</v>
      </c>
      <c r="B495" s="2">
        <v>108</v>
      </c>
      <c r="C495" s="2">
        <v>555</v>
      </c>
      <c r="D495" s="2">
        <v>98</v>
      </c>
      <c r="E495" s="2">
        <v>2</v>
      </c>
      <c r="F495" s="2">
        <v>196</v>
      </c>
      <c r="G495" s="5" t="str">
        <f>VLOOKUP(C495, products!A:B, 2, FALSE)</f>
        <v>Jacket</v>
      </c>
      <c r="H495" s="7" t="str">
        <f>VLOOKUP(C495, products!A:C, 3, FALSE)</f>
        <v>Leather</v>
      </c>
      <c r="I495" s="12">
        <f>VLOOKUP(B495,orders!A:D, 4, FALSE)</f>
        <v>44262</v>
      </c>
    </row>
    <row r="496" spans="1:9" ht="15">
      <c r="A496" s="2">
        <v>494</v>
      </c>
      <c r="B496" s="2">
        <v>108</v>
      </c>
      <c r="C496" s="2">
        <v>394</v>
      </c>
      <c r="D496" s="2">
        <v>119</v>
      </c>
      <c r="E496" s="2">
        <v>3</v>
      </c>
      <c r="F496" s="2">
        <v>357</v>
      </c>
      <c r="G496" s="5" t="str">
        <f>VLOOKUP(C496, products!A:B, 2, FALSE)</f>
        <v>Shirt</v>
      </c>
      <c r="H496" s="7" t="str">
        <f>VLOOKUP(C496, products!A:C, 3, FALSE)</f>
        <v>Casual Slim Fit</v>
      </c>
      <c r="I496" s="12">
        <f>VLOOKUP(B496,orders!A:D, 4, FALSE)</f>
        <v>44262</v>
      </c>
    </row>
    <row r="497" spans="1:9" ht="15">
      <c r="A497" s="2">
        <v>495</v>
      </c>
      <c r="B497" s="2">
        <v>109</v>
      </c>
      <c r="C497" s="2">
        <v>248</v>
      </c>
      <c r="D497" s="2">
        <v>95</v>
      </c>
      <c r="E497" s="2">
        <v>3</v>
      </c>
      <c r="F497" s="2">
        <v>285</v>
      </c>
      <c r="G497" s="5" t="str">
        <f>VLOOKUP(C497, products!A:B, 2, FALSE)</f>
        <v>Shirt</v>
      </c>
      <c r="H497" s="7" t="str">
        <f>VLOOKUP(C497, products!A:C, 3, FALSE)</f>
        <v>Polo</v>
      </c>
      <c r="I497" s="12">
        <f>VLOOKUP(B497,orders!A:D, 4, FALSE)</f>
        <v>44292</v>
      </c>
    </row>
    <row r="498" spans="1:9" ht="15">
      <c r="A498" s="2">
        <v>496</v>
      </c>
      <c r="B498" s="2">
        <v>109</v>
      </c>
      <c r="C498" s="2">
        <v>1108</v>
      </c>
      <c r="D498" s="2">
        <v>115</v>
      </c>
      <c r="E498" s="2">
        <v>2</v>
      </c>
      <c r="F498" s="2">
        <v>230</v>
      </c>
      <c r="G498" s="5" t="str">
        <f>VLOOKUP(C498, products!A:B, 2, FALSE)</f>
        <v>Trousers</v>
      </c>
      <c r="H498" s="7" t="str">
        <f>VLOOKUP(C498, products!A:C, 3, FALSE)</f>
        <v>Cropped</v>
      </c>
      <c r="I498" s="12">
        <f>VLOOKUP(B498,orders!A:D, 4, FALSE)</f>
        <v>44292</v>
      </c>
    </row>
    <row r="499" spans="1:9" ht="15">
      <c r="A499" s="2">
        <v>497</v>
      </c>
      <c r="B499" s="2">
        <v>109</v>
      </c>
      <c r="C499" s="2">
        <v>1072</v>
      </c>
      <c r="D499" s="2">
        <v>93</v>
      </c>
      <c r="E499" s="2">
        <v>1</v>
      </c>
      <c r="F499" s="2">
        <v>93</v>
      </c>
      <c r="G499" s="5" t="str">
        <f>VLOOKUP(C499, products!A:B, 2, FALSE)</f>
        <v>Trousers</v>
      </c>
      <c r="H499" s="7" t="str">
        <f>VLOOKUP(C499, products!A:C, 3, FALSE)</f>
        <v>Joggers</v>
      </c>
      <c r="I499" s="12">
        <f>VLOOKUP(B499,orders!A:D, 4, FALSE)</f>
        <v>44292</v>
      </c>
    </row>
    <row r="500" spans="1:9" ht="15">
      <c r="A500" s="2">
        <v>498</v>
      </c>
      <c r="B500" s="2">
        <v>109</v>
      </c>
      <c r="C500" s="2">
        <v>586</v>
      </c>
      <c r="D500" s="2">
        <v>100</v>
      </c>
      <c r="E500" s="2">
        <v>1</v>
      </c>
      <c r="F500" s="2">
        <v>100</v>
      </c>
      <c r="G500" s="5" t="str">
        <f>VLOOKUP(C500, products!A:B, 2, FALSE)</f>
        <v>Jacket</v>
      </c>
      <c r="H500" s="7" t="str">
        <f>VLOOKUP(C500, products!A:C, 3, FALSE)</f>
        <v>Bomber</v>
      </c>
      <c r="I500" s="12">
        <f>VLOOKUP(B500,orders!A:D, 4, FALSE)</f>
        <v>44292</v>
      </c>
    </row>
    <row r="501" spans="1:9" ht="15">
      <c r="A501" s="2">
        <v>499</v>
      </c>
      <c r="B501" s="2">
        <v>110</v>
      </c>
      <c r="C501" s="2">
        <v>687</v>
      </c>
      <c r="D501" s="2">
        <v>113</v>
      </c>
      <c r="E501" s="2">
        <v>2</v>
      </c>
      <c r="F501" s="2">
        <v>226</v>
      </c>
      <c r="G501" s="5" t="str">
        <f>VLOOKUP(C501, products!A:B, 2, FALSE)</f>
        <v>Jacket</v>
      </c>
      <c r="H501" s="7" t="str">
        <f>VLOOKUP(C501, products!A:C, 3, FALSE)</f>
        <v>Parka</v>
      </c>
      <c r="I501" s="12">
        <f>VLOOKUP(B501,orders!A:D, 4, FALSE)</f>
        <v>44441</v>
      </c>
    </row>
    <row r="502" spans="1:9" ht="15">
      <c r="A502" s="2">
        <v>500</v>
      </c>
      <c r="B502" s="2">
        <v>110</v>
      </c>
      <c r="C502" s="2">
        <v>818</v>
      </c>
      <c r="D502" s="2">
        <v>117</v>
      </c>
      <c r="E502" s="2">
        <v>1</v>
      </c>
      <c r="F502" s="2">
        <v>117</v>
      </c>
      <c r="G502" s="5" t="str">
        <f>VLOOKUP(C502, products!A:B, 2, FALSE)</f>
        <v>Jacket</v>
      </c>
      <c r="H502" s="7" t="str">
        <f>VLOOKUP(C502, products!A:C, 3, FALSE)</f>
        <v>Shearling</v>
      </c>
      <c r="I502" s="12">
        <f>VLOOKUP(B502,orders!A:D, 4, FALSE)</f>
        <v>44441</v>
      </c>
    </row>
    <row r="503" spans="1:9" ht="15">
      <c r="A503" s="2">
        <v>501</v>
      </c>
      <c r="B503" s="2">
        <v>110</v>
      </c>
      <c r="C503" s="2">
        <v>891</v>
      </c>
      <c r="D503" s="2">
        <v>94</v>
      </c>
      <c r="E503" s="2">
        <v>1</v>
      </c>
      <c r="F503" s="2">
        <v>94</v>
      </c>
      <c r="G503" s="5" t="str">
        <f>VLOOKUP(C503, products!A:B, 2, FALSE)</f>
        <v>Trousers</v>
      </c>
      <c r="H503" s="7" t="str">
        <f>VLOOKUP(C503, products!A:C, 3, FALSE)</f>
        <v>Cords</v>
      </c>
      <c r="I503" s="12">
        <f>VLOOKUP(B503,orders!A:D, 4, FALSE)</f>
        <v>44441</v>
      </c>
    </row>
    <row r="504" spans="1:9" ht="15">
      <c r="A504" s="2">
        <v>502</v>
      </c>
      <c r="B504" s="2">
        <v>110</v>
      </c>
      <c r="C504" s="2">
        <v>1144</v>
      </c>
      <c r="D504" s="2">
        <v>102</v>
      </c>
      <c r="E504" s="2">
        <v>1</v>
      </c>
      <c r="F504" s="2">
        <v>102</v>
      </c>
      <c r="G504" s="5" t="str">
        <f>VLOOKUP(C504, products!A:B, 2, FALSE)</f>
        <v>Trousers</v>
      </c>
      <c r="H504" s="7" t="str">
        <f>VLOOKUP(C504, products!A:C, 3, FALSE)</f>
        <v>Cargo Pants</v>
      </c>
      <c r="I504" s="12">
        <f>VLOOKUP(B504,orders!A:D, 4, FALSE)</f>
        <v>44441</v>
      </c>
    </row>
    <row r="505" spans="1:9" ht="15">
      <c r="A505" s="2">
        <v>503</v>
      </c>
      <c r="B505" s="2">
        <v>110</v>
      </c>
      <c r="C505" s="2">
        <v>647</v>
      </c>
      <c r="D505" s="2">
        <v>93</v>
      </c>
      <c r="E505" s="2">
        <v>3</v>
      </c>
      <c r="F505" s="2">
        <v>279</v>
      </c>
      <c r="G505" s="5" t="str">
        <f>VLOOKUP(C505, products!A:B, 2, FALSE)</f>
        <v>Jacket</v>
      </c>
      <c r="H505" s="7" t="str">
        <f>VLOOKUP(C505, products!A:C, 3, FALSE)</f>
        <v>Coach</v>
      </c>
      <c r="I505" s="12">
        <f>VLOOKUP(B505,orders!A:D, 4, FALSE)</f>
        <v>44441</v>
      </c>
    </row>
    <row r="506" spans="1:9" ht="15">
      <c r="A506" s="2">
        <v>504</v>
      </c>
      <c r="B506" s="2">
        <v>111</v>
      </c>
      <c r="C506" s="2">
        <v>306</v>
      </c>
      <c r="D506" s="2">
        <v>105</v>
      </c>
      <c r="E506" s="2">
        <v>1</v>
      </c>
      <c r="F506" s="2">
        <v>105</v>
      </c>
      <c r="G506" s="5" t="str">
        <f>VLOOKUP(C506, products!A:B, 2, FALSE)</f>
        <v>Shirt</v>
      </c>
      <c r="H506" s="7" t="str">
        <f>VLOOKUP(C506, products!A:C, 3, FALSE)</f>
        <v>Cuban Collar</v>
      </c>
      <c r="I506" s="12">
        <f>VLOOKUP(B506,orders!A:D, 4, FALSE)</f>
        <v>44285</v>
      </c>
    </row>
    <row r="507" spans="1:9" ht="15">
      <c r="A507" s="2">
        <v>505</v>
      </c>
      <c r="B507" s="2">
        <v>111</v>
      </c>
      <c r="C507" s="2">
        <v>186</v>
      </c>
      <c r="D507" s="2">
        <v>98</v>
      </c>
      <c r="E507" s="2">
        <v>1</v>
      </c>
      <c r="F507" s="2">
        <v>98</v>
      </c>
      <c r="G507" s="5" t="str">
        <f>VLOOKUP(C507, products!A:B, 2, FALSE)</f>
        <v>Shirt</v>
      </c>
      <c r="H507" s="7" t="str">
        <f>VLOOKUP(C507, products!A:C, 3, FALSE)</f>
        <v>Camp Collared</v>
      </c>
      <c r="I507" s="12">
        <f>VLOOKUP(B507,orders!A:D, 4, FALSE)</f>
        <v>44285</v>
      </c>
    </row>
    <row r="508" spans="1:9" ht="15">
      <c r="A508" s="2">
        <v>506</v>
      </c>
      <c r="B508" s="2">
        <v>111</v>
      </c>
      <c r="C508" s="2">
        <v>1056</v>
      </c>
      <c r="D508" s="2">
        <v>93</v>
      </c>
      <c r="E508" s="2">
        <v>2</v>
      </c>
      <c r="F508" s="2">
        <v>186</v>
      </c>
      <c r="G508" s="5" t="str">
        <f>VLOOKUP(C508, products!A:B, 2, FALSE)</f>
        <v>Trousers</v>
      </c>
      <c r="H508" s="7" t="str">
        <f>VLOOKUP(C508, products!A:C, 3, FALSE)</f>
        <v>Joggers</v>
      </c>
      <c r="I508" s="12">
        <f>VLOOKUP(B508,orders!A:D, 4, FALSE)</f>
        <v>44285</v>
      </c>
    </row>
    <row r="509" spans="1:9" ht="15">
      <c r="A509" s="2">
        <v>507</v>
      </c>
      <c r="B509" s="2">
        <v>111</v>
      </c>
      <c r="C509" s="2">
        <v>1031</v>
      </c>
      <c r="D509" s="2">
        <v>90</v>
      </c>
      <c r="E509" s="2">
        <v>3</v>
      </c>
      <c r="F509" s="2">
        <v>270</v>
      </c>
      <c r="G509" s="5" t="str">
        <f>VLOOKUP(C509, products!A:B, 2, FALSE)</f>
        <v>Trousers</v>
      </c>
      <c r="H509" s="7" t="str">
        <f>VLOOKUP(C509, products!A:C, 3, FALSE)</f>
        <v>Relaxed Leg</v>
      </c>
      <c r="I509" s="12">
        <f>VLOOKUP(B509,orders!A:D, 4, FALSE)</f>
        <v>44285</v>
      </c>
    </row>
    <row r="510" spans="1:9" ht="15">
      <c r="A510" s="2">
        <v>508</v>
      </c>
      <c r="B510" s="2">
        <v>111</v>
      </c>
      <c r="C510" s="2">
        <v>660</v>
      </c>
      <c r="D510" s="2">
        <v>93</v>
      </c>
      <c r="E510" s="2">
        <v>3</v>
      </c>
      <c r="F510" s="2">
        <v>279</v>
      </c>
      <c r="G510" s="5" t="str">
        <f>VLOOKUP(C510, products!A:B, 2, FALSE)</f>
        <v>Jacket</v>
      </c>
      <c r="H510" s="7" t="str">
        <f>VLOOKUP(C510, products!A:C, 3, FALSE)</f>
        <v>Coach</v>
      </c>
      <c r="I510" s="12">
        <f>VLOOKUP(B510,orders!A:D, 4, FALSE)</f>
        <v>44285</v>
      </c>
    </row>
    <row r="511" spans="1:9" ht="15">
      <c r="A511" s="2">
        <v>509</v>
      </c>
      <c r="B511" s="2">
        <v>111</v>
      </c>
      <c r="C511" s="2">
        <v>1091</v>
      </c>
      <c r="D511" s="2">
        <v>115</v>
      </c>
      <c r="E511" s="2">
        <v>1</v>
      </c>
      <c r="F511" s="2">
        <v>115</v>
      </c>
      <c r="G511" s="5" t="str">
        <f>VLOOKUP(C511, products!A:B, 2, FALSE)</f>
        <v>Trousers</v>
      </c>
      <c r="H511" s="7" t="str">
        <f>VLOOKUP(C511, products!A:C, 3, FALSE)</f>
        <v>Cropped</v>
      </c>
      <c r="I511" s="12">
        <f>VLOOKUP(B511,orders!A:D, 4, FALSE)</f>
        <v>44285</v>
      </c>
    </row>
    <row r="512" spans="1:9" ht="15">
      <c r="A512" s="2">
        <v>510</v>
      </c>
      <c r="B512" s="2">
        <v>112</v>
      </c>
      <c r="C512" s="2">
        <v>401</v>
      </c>
      <c r="D512" s="2">
        <v>119</v>
      </c>
      <c r="E512" s="2">
        <v>2</v>
      </c>
      <c r="F512" s="2">
        <v>238</v>
      </c>
      <c r="G512" s="5" t="str">
        <f>VLOOKUP(C512, products!A:B, 2, FALSE)</f>
        <v>Shirt</v>
      </c>
      <c r="H512" s="7" t="str">
        <f>VLOOKUP(C512, products!A:C, 3, FALSE)</f>
        <v>Casual Slim Fit</v>
      </c>
      <c r="I512" s="12">
        <f>VLOOKUP(B512,orders!A:D, 4, FALSE)</f>
        <v>44231</v>
      </c>
    </row>
    <row r="513" spans="1:9" ht="15">
      <c r="A513" s="2">
        <v>511</v>
      </c>
      <c r="B513" s="2">
        <v>112</v>
      </c>
      <c r="C513" s="2">
        <v>1166</v>
      </c>
      <c r="D513" s="2">
        <v>99</v>
      </c>
      <c r="E513" s="2">
        <v>1</v>
      </c>
      <c r="F513" s="2">
        <v>99</v>
      </c>
      <c r="G513" s="5" t="str">
        <f>VLOOKUP(C513, products!A:B, 2, FALSE)</f>
        <v>Trousers</v>
      </c>
      <c r="H513" s="7" t="str">
        <f>VLOOKUP(C513, products!A:C, 3, FALSE)</f>
        <v>High-Waisted</v>
      </c>
      <c r="I513" s="12">
        <f>VLOOKUP(B513,orders!A:D, 4, FALSE)</f>
        <v>44231</v>
      </c>
    </row>
    <row r="514" spans="1:9" ht="15">
      <c r="A514" s="2">
        <v>512</v>
      </c>
      <c r="B514" s="2">
        <v>112</v>
      </c>
      <c r="C514" s="2">
        <v>884</v>
      </c>
      <c r="D514" s="2">
        <v>94</v>
      </c>
      <c r="E514" s="2">
        <v>3</v>
      </c>
      <c r="F514" s="2">
        <v>282</v>
      </c>
      <c r="G514" s="5" t="str">
        <f>VLOOKUP(C514, products!A:B, 2, FALSE)</f>
        <v>Trousers</v>
      </c>
      <c r="H514" s="7" t="str">
        <f>VLOOKUP(C514, products!A:C, 3, FALSE)</f>
        <v>Cords</v>
      </c>
      <c r="I514" s="12">
        <f>VLOOKUP(B514,orders!A:D, 4, FALSE)</f>
        <v>44231</v>
      </c>
    </row>
    <row r="515" spans="1:9" ht="15">
      <c r="A515" s="2">
        <v>513</v>
      </c>
      <c r="B515" s="2">
        <v>112</v>
      </c>
      <c r="C515" s="2">
        <v>755</v>
      </c>
      <c r="D515" s="2">
        <v>109</v>
      </c>
      <c r="E515" s="2">
        <v>2</v>
      </c>
      <c r="F515" s="2">
        <v>218</v>
      </c>
      <c r="G515" s="5" t="str">
        <f>VLOOKUP(C515, products!A:B, 2, FALSE)</f>
        <v>Jacket</v>
      </c>
      <c r="H515" s="7" t="str">
        <f>VLOOKUP(C515, products!A:C, 3, FALSE)</f>
        <v>Peacoat</v>
      </c>
      <c r="I515" s="12">
        <f>VLOOKUP(B515,orders!A:D, 4, FALSE)</f>
        <v>44231</v>
      </c>
    </row>
    <row r="516" spans="1:9" ht="15">
      <c r="A516" s="2">
        <v>514</v>
      </c>
      <c r="B516" s="2">
        <v>112</v>
      </c>
      <c r="C516" s="2">
        <v>259</v>
      </c>
      <c r="D516" s="2">
        <v>95</v>
      </c>
      <c r="E516" s="2">
        <v>1</v>
      </c>
      <c r="F516" s="2">
        <v>95</v>
      </c>
      <c r="G516" s="5" t="str">
        <f>VLOOKUP(C516, products!A:B, 2, FALSE)</f>
        <v>Shirt</v>
      </c>
      <c r="H516" s="7" t="str">
        <f>VLOOKUP(C516, products!A:C, 3, FALSE)</f>
        <v>Polo</v>
      </c>
      <c r="I516" s="12">
        <f>VLOOKUP(B516,orders!A:D, 4, FALSE)</f>
        <v>44231</v>
      </c>
    </row>
    <row r="517" spans="1:9" ht="15">
      <c r="A517" s="2">
        <v>515</v>
      </c>
      <c r="B517" s="2">
        <v>112</v>
      </c>
      <c r="C517" s="2">
        <v>1245</v>
      </c>
      <c r="D517" s="2">
        <v>112</v>
      </c>
      <c r="E517" s="2">
        <v>1</v>
      </c>
      <c r="F517" s="2">
        <v>112</v>
      </c>
      <c r="G517" s="5" t="str">
        <f>VLOOKUP(C517, products!A:B, 2, FALSE)</f>
        <v>Trousers</v>
      </c>
      <c r="H517" s="7" t="str">
        <f>VLOOKUP(C517, products!A:C, 3, FALSE)</f>
        <v>Tracksuit Bottoms</v>
      </c>
      <c r="I517" s="12">
        <f>VLOOKUP(B517,orders!A:D, 4, FALSE)</f>
        <v>44231</v>
      </c>
    </row>
    <row r="518" spans="1:9" ht="15">
      <c r="A518" s="2">
        <v>516</v>
      </c>
      <c r="B518" s="2">
        <v>113</v>
      </c>
      <c r="C518" s="2">
        <v>760</v>
      </c>
      <c r="D518" s="2">
        <v>109</v>
      </c>
      <c r="E518" s="2">
        <v>3</v>
      </c>
      <c r="F518" s="2">
        <v>327</v>
      </c>
      <c r="G518" s="5" t="str">
        <f>VLOOKUP(C518, products!A:B, 2, FALSE)</f>
        <v>Jacket</v>
      </c>
      <c r="H518" s="7" t="str">
        <f>VLOOKUP(C518, products!A:C, 3, FALSE)</f>
        <v>Peacoat</v>
      </c>
      <c r="I518" s="12">
        <f>VLOOKUP(B518,orders!A:D, 4, FALSE)</f>
        <v>44274</v>
      </c>
    </row>
    <row r="519" spans="1:9" ht="15">
      <c r="A519" s="2">
        <v>517</v>
      </c>
      <c r="B519" s="2">
        <v>113</v>
      </c>
      <c r="C519" s="2">
        <v>1236</v>
      </c>
      <c r="D519" s="2">
        <v>112</v>
      </c>
      <c r="E519" s="2">
        <v>3</v>
      </c>
      <c r="F519" s="2">
        <v>336</v>
      </c>
      <c r="G519" s="5" t="str">
        <f>VLOOKUP(C519, products!A:B, 2, FALSE)</f>
        <v>Trousers</v>
      </c>
      <c r="H519" s="7" t="str">
        <f>VLOOKUP(C519, products!A:C, 3, FALSE)</f>
        <v>Tracksuit Bottoms</v>
      </c>
      <c r="I519" s="12">
        <f>VLOOKUP(B519,orders!A:D, 4, FALSE)</f>
        <v>44274</v>
      </c>
    </row>
    <row r="520" spans="1:9" ht="15">
      <c r="A520" s="2">
        <v>518</v>
      </c>
      <c r="B520" s="2">
        <v>113</v>
      </c>
      <c r="C520" s="2">
        <v>153</v>
      </c>
      <c r="D520" s="2">
        <v>91</v>
      </c>
      <c r="E520" s="2">
        <v>2</v>
      </c>
      <c r="F520" s="2">
        <v>182</v>
      </c>
      <c r="G520" s="5" t="str">
        <f>VLOOKUP(C520, products!A:B, 2, FALSE)</f>
        <v>Shirt</v>
      </c>
      <c r="H520" s="7" t="str">
        <f>VLOOKUP(C520, products!A:C, 3, FALSE)</f>
        <v>Linen</v>
      </c>
      <c r="I520" s="12">
        <f>VLOOKUP(B520,orders!A:D, 4, FALSE)</f>
        <v>44274</v>
      </c>
    </row>
    <row r="521" spans="1:9" ht="15">
      <c r="A521" s="2">
        <v>519</v>
      </c>
      <c r="B521" s="2">
        <v>113</v>
      </c>
      <c r="C521" s="2">
        <v>979</v>
      </c>
      <c r="D521" s="2">
        <v>97</v>
      </c>
      <c r="E521" s="2">
        <v>3</v>
      </c>
      <c r="F521" s="2">
        <v>291</v>
      </c>
      <c r="G521" s="5" t="str">
        <f>VLOOKUP(C521, products!A:B, 2, FALSE)</f>
        <v>Trousers</v>
      </c>
      <c r="H521" s="7" t="str">
        <f>VLOOKUP(C521, products!A:C, 3, FALSE)</f>
        <v>Slim-Fit</v>
      </c>
      <c r="I521" s="12">
        <f>VLOOKUP(B521,orders!A:D, 4, FALSE)</f>
        <v>44274</v>
      </c>
    </row>
    <row r="522" spans="1:9" ht="15">
      <c r="A522" s="2">
        <v>520</v>
      </c>
      <c r="B522" s="2">
        <v>113</v>
      </c>
      <c r="C522" s="2">
        <v>172</v>
      </c>
      <c r="D522" s="2">
        <v>91</v>
      </c>
      <c r="E522" s="2">
        <v>3</v>
      </c>
      <c r="F522" s="2">
        <v>273</v>
      </c>
      <c r="G522" s="5" t="str">
        <f>VLOOKUP(C522, products!A:B, 2, FALSE)</f>
        <v>Shirt</v>
      </c>
      <c r="H522" s="7" t="str">
        <f>VLOOKUP(C522, products!A:C, 3, FALSE)</f>
        <v>Linen</v>
      </c>
      <c r="I522" s="12">
        <f>VLOOKUP(B522,orders!A:D, 4, FALSE)</f>
        <v>44274</v>
      </c>
    </row>
    <row r="523" spans="1:9" ht="15">
      <c r="A523" s="2">
        <v>521</v>
      </c>
      <c r="B523" s="2">
        <v>113</v>
      </c>
      <c r="C523" s="2">
        <v>562</v>
      </c>
      <c r="D523" s="2">
        <v>100</v>
      </c>
      <c r="E523" s="2">
        <v>3</v>
      </c>
      <c r="F523" s="2">
        <v>300</v>
      </c>
      <c r="G523" s="5" t="str">
        <f>VLOOKUP(C523, products!A:B, 2, FALSE)</f>
        <v>Jacket</v>
      </c>
      <c r="H523" s="7" t="str">
        <f>VLOOKUP(C523, products!A:C, 3, FALSE)</f>
        <v>Bomber</v>
      </c>
      <c r="I523" s="12">
        <f>VLOOKUP(B523,orders!A:D, 4, FALSE)</f>
        <v>44274</v>
      </c>
    </row>
    <row r="524" spans="1:9" ht="15">
      <c r="A524" s="2">
        <v>522</v>
      </c>
      <c r="B524" s="2">
        <v>113</v>
      </c>
      <c r="C524" s="2">
        <v>1030</v>
      </c>
      <c r="D524" s="2">
        <v>90</v>
      </c>
      <c r="E524" s="2">
        <v>2</v>
      </c>
      <c r="F524" s="2">
        <v>180</v>
      </c>
      <c r="G524" s="5" t="str">
        <f>VLOOKUP(C524, products!A:B, 2, FALSE)</f>
        <v>Trousers</v>
      </c>
      <c r="H524" s="7" t="str">
        <f>VLOOKUP(C524, products!A:C, 3, FALSE)</f>
        <v>Relaxed Leg</v>
      </c>
      <c r="I524" s="12">
        <f>VLOOKUP(B524,orders!A:D, 4, FALSE)</f>
        <v>44274</v>
      </c>
    </row>
    <row r="525" spans="1:9" ht="15">
      <c r="A525" s="2">
        <v>523</v>
      </c>
      <c r="B525" s="2">
        <v>113</v>
      </c>
      <c r="C525" s="2">
        <v>90</v>
      </c>
      <c r="D525" s="2">
        <v>118</v>
      </c>
      <c r="E525" s="2">
        <v>2</v>
      </c>
      <c r="F525" s="2">
        <v>236</v>
      </c>
      <c r="G525" s="5" t="str">
        <f>VLOOKUP(C525, products!A:B, 2, FALSE)</f>
        <v>Shirt</v>
      </c>
      <c r="H525" s="7" t="str">
        <f>VLOOKUP(C525, products!A:C, 3, FALSE)</f>
        <v>Flannel</v>
      </c>
      <c r="I525" s="12">
        <f>VLOOKUP(B525,orders!A:D, 4, FALSE)</f>
        <v>44274</v>
      </c>
    </row>
    <row r="526" spans="1:9" ht="15">
      <c r="A526" s="2">
        <v>524</v>
      </c>
      <c r="B526" s="2">
        <v>113</v>
      </c>
      <c r="C526" s="2">
        <v>533</v>
      </c>
      <c r="D526" s="2">
        <v>98</v>
      </c>
      <c r="E526" s="2">
        <v>1</v>
      </c>
      <c r="F526" s="2">
        <v>98</v>
      </c>
      <c r="G526" s="5" t="str">
        <f>VLOOKUP(C526, products!A:B, 2, FALSE)</f>
        <v>Jacket</v>
      </c>
      <c r="H526" s="7" t="str">
        <f>VLOOKUP(C526, products!A:C, 3, FALSE)</f>
        <v>Leather</v>
      </c>
      <c r="I526" s="12">
        <f>VLOOKUP(B526,orders!A:D, 4, FALSE)</f>
        <v>44274</v>
      </c>
    </row>
    <row r="527" spans="1:9" ht="15">
      <c r="A527" s="2">
        <v>525</v>
      </c>
      <c r="B527" s="2">
        <v>113</v>
      </c>
      <c r="C527" s="2">
        <v>640</v>
      </c>
      <c r="D527" s="2">
        <v>93</v>
      </c>
      <c r="E527" s="2">
        <v>1</v>
      </c>
      <c r="F527" s="2">
        <v>93</v>
      </c>
      <c r="G527" s="5" t="str">
        <f>VLOOKUP(C527, products!A:B, 2, FALSE)</f>
        <v>Jacket</v>
      </c>
      <c r="H527" s="7" t="str">
        <f>VLOOKUP(C527, products!A:C, 3, FALSE)</f>
        <v>Coach</v>
      </c>
      <c r="I527" s="12">
        <f>VLOOKUP(B527,orders!A:D, 4, FALSE)</f>
        <v>44274</v>
      </c>
    </row>
    <row r="528" spans="1:9" ht="15">
      <c r="A528" s="2">
        <v>526</v>
      </c>
      <c r="B528" s="2">
        <v>114</v>
      </c>
      <c r="C528" s="2">
        <v>922</v>
      </c>
      <c r="D528" s="2">
        <v>96</v>
      </c>
      <c r="E528" s="2">
        <v>2</v>
      </c>
      <c r="F528" s="2">
        <v>192</v>
      </c>
      <c r="G528" s="5" t="str">
        <f>VLOOKUP(C528, products!A:B, 2, FALSE)</f>
        <v>Trousers</v>
      </c>
      <c r="H528" s="7" t="str">
        <f>VLOOKUP(C528, products!A:C, 3, FALSE)</f>
        <v>Drawstring</v>
      </c>
      <c r="I528" s="12">
        <f>VLOOKUP(B528,orders!A:D, 4, FALSE)</f>
        <v>44416</v>
      </c>
    </row>
    <row r="529" spans="1:9" ht="15">
      <c r="A529" s="2">
        <v>527</v>
      </c>
      <c r="B529" s="2">
        <v>114</v>
      </c>
      <c r="C529" s="2">
        <v>260</v>
      </c>
      <c r="D529" s="2">
        <v>95</v>
      </c>
      <c r="E529" s="2">
        <v>2</v>
      </c>
      <c r="F529" s="2">
        <v>190</v>
      </c>
      <c r="G529" s="5" t="str">
        <f>VLOOKUP(C529, products!A:B, 2, FALSE)</f>
        <v>Shirt</v>
      </c>
      <c r="H529" s="7" t="str">
        <f>VLOOKUP(C529, products!A:C, 3, FALSE)</f>
        <v>Polo</v>
      </c>
      <c r="I529" s="12">
        <f>VLOOKUP(B529,orders!A:D, 4, FALSE)</f>
        <v>44416</v>
      </c>
    </row>
    <row r="530" spans="1:9" ht="15">
      <c r="A530" s="2">
        <v>528</v>
      </c>
      <c r="B530" s="2">
        <v>114</v>
      </c>
      <c r="C530" s="2">
        <v>997</v>
      </c>
      <c r="D530" s="2">
        <v>106</v>
      </c>
      <c r="E530" s="2">
        <v>3</v>
      </c>
      <c r="F530" s="2">
        <v>318</v>
      </c>
      <c r="G530" s="5" t="str">
        <f>VLOOKUP(C530, products!A:B, 2, FALSE)</f>
        <v>Trousers</v>
      </c>
      <c r="H530" s="7" t="str">
        <f>VLOOKUP(C530, products!A:C, 3, FALSE)</f>
        <v>Wool</v>
      </c>
      <c r="I530" s="12">
        <f>VLOOKUP(B530,orders!A:D, 4, FALSE)</f>
        <v>44416</v>
      </c>
    </row>
    <row r="531" spans="1:9" ht="15">
      <c r="A531" s="2">
        <v>529</v>
      </c>
      <c r="B531" s="2">
        <v>114</v>
      </c>
      <c r="C531" s="2">
        <v>740</v>
      </c>
      <c r="D531" s="2">
        <v>109</v>
      </c>
      <c r="E531" s="2">
        <v>1</v>
      </c>
      <c r="F531" s="2">
        <v>109</v>
      </c>
      <c r="G531" s="5" t="str">
        <f>VLOOKUP(C531, products!A:B, 2, FALSE)</f>
        <v>Jacket</v>
      </c>
      <c r="H531" s="7" t="str">
        <f>VLOOKUP(C531, products!A:C, 3, FALSE)</f>
        <v>Peacoat</v>
      </c>
      <c r="I531" s="12">
        <f>VLOOKUP(B531,orders!A:D, 4, FALSE)</f>
        <v>44416</v>
      </c>
    </row>
    <row r="532" spans="1:9" ht="15">
      <c r="A532" s="2">
        <v>530</v>
      </c>
      <c r="B532" s="2">
        <v>114</v>
      </c>
      <c r="C532" s="2">
        <v>991</v>
      </c>
      <c r="D532" s="2">
        <v>106</v>
      </c>
      <c r="E532" s="2">
        <v>3</v>
      </c>
      <c r="F532" s="2">
        <v>318</v>
      </c>
      <c r="G532" s="5" t="str">
        <f>VLOOKUP(C532, products!A:B, 2, FALSE)</f>
        <v>Trousers</v>
      </c>
      <c r="H532" s="7" t="str">
        <f>VLOOKUP(C532, products!A:C, 3, FALSE)</f>
        <v>Wool</v>
      </c>
      <c r="I532" s="12">
        <f>VLOOKUP(B532,orders!A:D, 4, FALSE)</f>
        <v>44416</v>
      </c>
    </row>
    <row r="533" spans="1:9" ht="15">
      <c r="A533" s="2">
        <v>531</v>
      </c>
      <c r="B533" s="2">
        <v>114</v>
      </c>
      <c r="C533" s="2">
        <v>965</v>
      </c>
      <c r="D533" s="2">
        <v>97</v>
      </c>
      <c r="E533" s="2">
        <v>2</v>
      </c>
      <c r="F533" s="2">
        <v>194</v>
      </c>
      <c r="G533" s="5" t="str">
        <f>VLOOKUP(C533, products!A:B, 2, FALSE)</f>
        <v>Trousers</v>
      </c>
      <c r="H533" s="7" t="str">
        <f>VLOOKUP(C533, products!A:C, 3, FALSE)</f>
        <v>Slim-Fit</v>
      </c>
      <c r="I533" s="12">
        <f>VLOOKUP(B533,orders!A:D, 4, FALSE)</f>
        <v>44416</v>
      </c>
    </row>
    <row r="534" spans="1:9" ht="15">
      <c r="A534" s="2">
        <v>532</v>
      </c>
      <c r="B534" s="2">
        <v>114</v>
      </c>
      <c r="C534" s="2">
        <v>171</v>
      </c>
      <c r="D534" s="2">
        <v>91</v>
      </c>
      <c r="E534" s="2">
        <v>1</v>
      </c>
      <c r="F534" s="2">
        <v>91</v>
      </c>
      <c r="G534" s="5" t="str">
        <f>VLOOKUP(C534, products!A:B, 2, FALSE)</f>
        <v>Shirt</v>
      </c>
      <c r="H534" s="7" t="str">
        <f>VLOOKUP(C534, products!A:C, 3, FALSE)</f>
        <v>Linen</v>
      </c>
      <c r="I534" s="12">
        <f>VLOOKUP(B534,orders!A:D, 4, FALSE)</f>
        <v>44416</v>
      </c>
    </row>
    <row r="535" spans="1:9" ht="15">
      <c r="A535" s="2">
        <v>533</v>
      </c>
      <c r="B535" s="2">
        <v>115</v>
      </c>
      <c r="C535" s="2">
        <v>249</v>
      </c>
      <c r="D535" s="2">
        <v>95</v>
      </c>
      <c r="E535" s="2">
        <v>3</v>
      </c>
      <c r="F535" s="2">
        <v>285</v>
      </c>
      <c r="G535" s="5" t="str">
        <f>VLOOKUP(C535, products!A:B, 2, FALSE)</f>
        <v>Shirt</v>
      </c>
      <c r="H535" s="7" t="str">
        <f>VLOOKUP(C535, products!A:C, 3, FALSE)</f>
        <v>Polo</v>
      </c>
      <c r="I535" s="12">
        <f>VLOOKUP(B535,orders!A:D, 4, FALSE)</f>
        <v>44297</v>
      </c>
    </row>
    <row r="536" spans="1:9" ht="15">
      <c r="A536" s="2">
        <v>534</v>
      </c>
      <c r="B536" s="2">
        <v>115</v>
      </c>
      <c r="C536" s="2">
        <v>1196</v>
      </c>
      <c r="D536" s="2">
        <v>105</v>
      </c>
      <c r="E536" s="2">
        <v>1</v>
      </c>
      <c r="F536" s="2">
        <v>105</v>
      </c>
      <c r="G536" s="5" t="str">
        <f>VLOOKUP(C536, products!A:B, 2, FALSE)</f>
        <v>Trousers</v>
      </c>
      <c r="H536" s="7" t="str">
        <f>VLOOKUP(C536, products!A:C, 3, FALSE)</f>
        <v>Pleated</v>
      </c>
      <c r="I536" s="12">
        <f>VLOOKUP(B536,orders!A:D, 4, FALSE)</f>
        <v>44297</v>
      </c>
    </row>
    <row r="537" spans="1:9" ht="15">
      <c r="A537" s="2">
        <v>535</v>
      </c>
      <c r="B537" s="2">
        <v>115</v>
      </c>
      <c r="C537" s="2">
        <v>539</v>
      </c>
      <c r="D537" s="2">
        <v>98</v>
      </c>
      <c r="E537" s="2">
        <v>1</v>
      </c>
      <c r="F537" s="2">
        <v>98</v>
      </c>
      <c r="G537" s="5" t="str">
        <f>VLOOKUP(C537, products!A:B, 2, FALSE)</f>
        <v>Jacket</v>
      </c>
      <c r="H537" s="7" t="str">
        <f>VLOOKUP(C537, products!A:C, 3, FALSE)</f>
        <v>Leather</v>
      </c>
      <c r="I537" s="12">
        <f>VLOOKUP(B537,orders!A:D, 4, FALSE)</f>
        <v>44297</v>
      </c>
    </row>
    <row r="538" spans="1:9" ht="15">
      <c r="A538" s="2">
        <v>536</v>
      </c>
      <c r="B538" s="2">
        <v>115</v>
      </c>
      <c r="C538" s="2">
        <v>984</v>
      </c>
      <c r="D538" s="2">
        <v>106</v>
      </c>
      <c r="E538" s="2">
        <v>1</v>
      </c>
      <c r="F538" s="2">
        <v>106</v>
      </c>
      <c r="G538" s="5" t="str">
        <f>VLOOKUP(C538, products!A:B, 2, FALSE)</f>
        <v>Trousers</v>
      </c>
      <c r="H538" s="7" t="str">
        <f>VLOOKUP(C538, products!A:C, 3, FALSE)</f>
        <v>Wool</v>
      </c>
      <c r="I538" s="12">
        <f>VLOOKUP(B538,orders!A:D, 4, FALSE)</f>
        <v>44297</v>
      </c>
    </row>
    <row r="539" spans="1:9" ht="15">
      <c r="A539" s="2">
        <v>537</v>
      </c>
      <c r="B539" s="2">
        <v>116</v>
      </c>
      <c r="C539" s="2">
        <v>370</v>
      </c>
      <c r="D539" s="2">
        <v>94</v>
      </c>
      <c r="E539" s="2">
        <v>1</v>
      </c>
      <c r="F539" s="2">
        <v>94</v>
      </c>
      <c r="G539" s="5" t="str">
        <f>VLOOKUP(C539, products!A:B, 2, FALSE)</f>
        <v>Shirt</v>
      </c>
      <c r="H539" s="7" t="str">
        <f>VLOOKUP(C539, products!A:C, 3, FALSE)</f>
        <v>Henley</v>
      </c>
      <c r="I539" s="12">
        <f>VLOOKUP(B539,orders!A:D, 4, FALSE)</f>
        <v>44311</v>
      </c>
    </row>
    <row r="540" spans="1:9" ht="15">
      <c r="A540" s="2">
        <v>538</v>
      </c>
      <c r="B540" s="2">
        <v>116</v>
      </c>
      <c r="C540" s="2">
        <v>621</v>
      </c>
      <c r="D540" s="2">
        <v>112</v>
      </c>
      <c r="E540" s="2">
        <v>2</v>
      </c>
      <c r="F540" s="2">
        <v>224</v>
      </c>
      <c r="G540" s="5" t="str">
        <f>VLOOKUP(C540, products!A:B, 2, FALSE)</f>
        <v>Jacket</v>
      </c>
      <c r="H540" s="7" t="str">
        <f>VLOOKUP(C540, products!A:C, 3, FALSE)</f>
        <v>Cardigan</v>
      </c>
      <c r="I540" s="12">
        <f>VLOOKUP(B540,orders!A:D, 4, FALSE)</f>
        <v>44311</v>
      </c>
    </row>
    <row r="541" spans="1:9" ht="15">
      <c r="A541" s="2">
        <v>539</v>
      </c>
      <c r="B541" s="2">
        <v>117</v>
      </c>
      <c r="C541" s="2">
        <v>405</v>
      </c>
      <c r="D541" s="2">
        <v>119</v>
      </c>
      <c r="E541" s="2">
        <v>2</v>
      </c>
      <c r="F541" s="2">
        <v>238</v>
      </c>
      <c r="G541" s="5" t="str">
        <f>VLOOKUP(C541, products!A:B, 2, FALSE)</f>
        <v>Shirt</v>
      </c>
      <c r="H541" s="7" t="str">
        <f>VLOOKUP(C541, products!A:C, 3, FALSE)</f>
        <v>Casual Slim Fit</v>
      </c>
      <c r="I541" s="12">
        <f>VLOOKUP(B541,orders!A:D, 4, FALSE)</f>
        <v>44204</v>
      </c>
    </row>
    <row r="542" spans="1:9" ht="15">
      <c r="A542" s="2">
        <v>540</v>
      </c>
      <c r="B542" s="2">
        <v>117</v>
      </c>
      <c r="C542" s="2">
        <v>765</v>
      </c>
      <c r="D542" s="2">
        <v>109</v>
      </c>
      <c r="E542" s="2">
        <v>1</v>
      </c>
      <c r="F542" s="2">
        <v>109</v>
      </c>
      <c r="G542" s="5" t="str">
        <f>VLOOKUP(C542, products!A:B, 2, FALSE)</f>
        <v>Jacket</v>
      </c>
      <c r="H542" s="7" t="str">
        <f>VLOOKUP(C542, products!A:C, 3, FALSE)</f>
        <v>Peacoat</v>
      </c>
      <c r="I542" s="12">
        <f>VLOOKUP(B542,orders!A:D, 4, FALSE)</f>
        <v>44204</v>
      </c>
    </row>
    <row r="543" spans="1:9" ht="15">
      <c r="A543" s="2">
        <v>541</v>
      </c>
      <c r="B543" s="2">
        <v>117</v>
      </c>
      <c r="C543" s="2">
        <v>890</v>
      </c>
      <c r="D543" s="2">
        <v>94</v>
      </c>
      <c r="E543" s="2">
        <v>3</v>
      </c>
      <c r="F543" s="2">
        <v>282</v>
      </c>
      <c r="G543" s="5" t="str">
        <f>VLOOKUP(C543, products!A:B, 2, FALSE)</f>
        <v>Trousers</v>
      </c>
      <c r="H543" s="7" t="str">
        <f>VLOOKUP(C543, products!A:C, 3, FALSE)</f>
        <v>Cords</v>
      </c>
      <c r="I543" s="12">
        <f>VLOOKUP(B543,orders!A:D, 4, FALSE)</f>
        <v>44204</v>
      </c>
    </row>
    <row r="544" spans="1:9" ht="15">
      <c r="A544" s="2">
        <v>542</v>
      </c>
      <c r="B544" s="2">
        <v>117</v>
      </c>
      <c r="C544" s="2">
        <v>532</v>
      </c>
      <c r="D544" s="2">
        <v>98</v>
      </c>
      <c r="E544" s="2">
        <v>1</v>
      </c>
      <c r="F544" s="2">
        <v>98</v>
      </c>
      <c r="G544" s="5" t="str">
        <f>VLOOKUP(C544, products!A:B, 2, FALSE)</f>
        <v>Jacket</v>
      </c>
      <c r="H544" s="7" t="str">
        <f>VLOOKUP(C544, products!A:C, 3, FALSE)</f>
        <v>Leather</v>
      </c>
      <c r="I544" s="12">
        <f>VLOOKUP(B544,orders!A:D, 4, FALSE)</f>
        <v>44204</v>
      </c>
    </row>
    <row r="545" spans="1:9" ht="15">
      <c r="A545" s="2">
        <v>543</v>
      </c>
      <c r="B545" s="2">
        <v>117</v>
      </c>
      <c r="C545" s="2">
        <v>462</v>
      </c>
      <c r="D545" s="2">
        <v>118</v>
      </c>
      <c r="E545" s="2">
        <v>3</v>
      </c>
      <c r="F545" s="2">
        <v>354</v>
      </c>
      <c r="G545" s="5" t="str">
        <f>VLOOKUP(C545, products!A:B, 2, FALSE)</f>
        <v>Jacket</v>
      </c>
      <c r="H545" s="7" t="str">
        <f>VLOOKUP(C545, products!A:C, 3, FALSE)</f>
        <v>Puffer</v>
      </c>
      <c r="I545" s="12">
        <f>VLOOKUP(B545,orders!A:D, 4, FALSE)</f>
        <v>44204</v>
      </c>
    </row>
    <row r="546" spans="1:9" ht="15">
      <c r="A546" s="2">
        <v>544</v>
      </c>
      <c r="B546" s="2">
        <v>117</v>
      </c>
      <c r="C546" s="2">
        <v>522</v>
      </c>
      <c r="D546" s="2">
        <v>102</v>
      </c>
      <c r="E546" s="2">
        <v>1</v>
      </c>
      <c r="F546" s="2">
        <v>102</v>
      </c>
      <c r="G546" s="5" t="str">
        <f>VLOOKUP(C546, products!A:B, 2, FALSE)</f>
        <v>Jacket</v>
      </c>
      <c r="H546" s="7" t="str">
        <f>VLOOKUP(C546, products!A:C, 3, FALSE)</f>
        <v>Windbreaker</v>
      </c>
      <c r="I546" s="12">
        <f>VLOOKUP(B546,orders!A:D, 4, FALSE)</f>
        <v>44204</v>
      </c>
    </row>
    <row r="547" spans="1:9" ht="15">
      <c r="A547" s="2">
        <v>545</v>
      </c>
      <c r="B547" s="2">
        <v>118</v>
      </c>
      <c r="C547" s="2">
        <v>360</v>
      </c>
      <c r="D547" s="2">
        <v>94</v>
      </c>
      <c r="E547" s="2">
        <v>1</v>
      </c>
      <c r="F547" s="2">
        <v>94</v>
      </c>
      <c r="G547" s="5" t="str">
        <f>VLOOKUP(C547, products!A:B, 2, FALSE)</f>
        <v>Shirt</v>
      </c>
      <c r="H547" s="7" t="str">
        <f>VLOOKUP(C547, products!A:C, 3, FALSE)</f>
        <v>Henley</v>
      </c>
      <c r="I547" s="12">
        <f>VLOOKUP(B547,orders!A:D, 4, FALSE)</f>
        <v>44247</v>
      </c>
    </row>
    <row r="548" spans="1:9" ht="15">
      <c r="A548" s="2">
        <v>546</v>
      </c>
      <c r="B548" s="2">
        <v>118</v>
      </c>
      <c r="C548" s="2">
        <v>99</v>
      </c>
      <c r="D548" s="2">
        <v>118</v>
      </c>
      <c r="E548" s="2">
        <v>1</v>
      </c>
      <c r="F548" s="2">
        <v>118</v>
      </c>
      <c r="G548" s="5" t="str">
        <f>VLOOKUP(C548, products!A:B, 2, FALSE)</f>
        <v>Shirt</v>
      </c>
      <c r="H548" s="7" t="str">
        <f>VLOOKUP(C548, products!A:C, 3, FALSE)</f>
        <v>Flannel</v>
      </c>
      <c r="I548" s="12">
        <f>VLOOKUP(B548,orders!A:D, 4, FALSE)</f>
        <v>44247</v>
      </c>
    </row>
    <row r="549" spans="1:9" ht="15">
      <c r="A549" s="2">
        <v>547</v>
      </c>
      <c r="B549" s="2">
        <v>118</v>
      </c>
      <c r="C549" s="2">
        <v>110</v>
      </c>
      <c r="D549" s="2">
        <v>92</v>
      </c>
      <c r="E549" s="2">
        <v>1</v>
      </c>
      <c r="F549" s="2">
        <v>92</v>
      </c>
      <c r="G549" s="5" t="str">
        <f>VLOOKUP(C549, products!A:B, 2, FALSE)</f>
        <v>Shirt</v>
      </c>
      <c r="H549" s="7" t="str">
        <f>VLOOKUP(C549, products!A:C, 3, FALSE)</f>
        <v>Denim</v>
      </c>
      <c r="I549" s="12">
        <f>VLOOKUP(B549,orders!A:D, 4, FALSE)</f>
        <v>44247</v>
      </c>
    </row>
    <row r="550" spans="1:9" ht="15">
      <c r="A550" s="2">
        <v>548</v>
      </c>
      <c r="B550" s="2">
        <v>118</v>
      </c>
      <c r="C550" s="2">
        <v>603</v>
      </c>
      <c r="D550" s="2">
        <v>112</v>
      </c>
      <c r="E550" s="2">
        <v>2</v>
      </c>
      <c r="F550" s="2">
        <v>224</v>
      </c>
      <c r="G550" s="5" t="str">
        <f>VLOOKUP(C550, products!A:B, 2, FALSE)</f>
        <v>Jacket</v>
      </c>
      <c r="H550" s="7" t="str">
        <f>VLOOKUP(C550, products!A:C, 3, FALSE)</f>
        <v>Cardigan</v>
      </c>
      <c r="I550" s="12">
        <f>VLOOKUP(B550,orders!A:D, 4, FALSE)</f>
        <v>44247</v>
      </c>
    </row>
    <row r="551" spans="1:9" ht="15">
      <c r="A551" s="2">
        <v>549</v>
      </c>
      <c r="B551" s="2">
        <v>119</v>
      </c>
      <c r="C551" s="2">
        <v>551</v>
      </c>
      <c r="D551" s="2">
        <v>98</v>
      </c>
      <c r="E551" s="2">
        <v>2</v>
      </c>
      <c r="F551" s="2">
        <v>196</v>
      </c>
      <c r="G551" s="5" t="str">
        <f>VLOOKUP(C551, products!A:B, 2, FALSE)</f>
        <v>Jacket</v>
      </c>
      <c r="H551" s="7" t="str">
        <f>VLOOKUP(C551, products!A:C, 3, FALSE)</f>
        <v>Leather</v>
      </c>
      <c r="I551" s="12">
        <f>VLOOKUP(B551,orders!A:D, 4, FALSE)</f>
        <v>44315</v>
      </c>
    </row>
    <row r="552" spans="1:9" ht="15">
      <c r="A552" s="2">
        <v>550</v>
      </c>
      <c r="B552" s="2">
        <v>119</v>
      </c>
      <c r="C552" s="2">
        <v>911</v>
      </c>
      <c r="D552" s="2">
        <v>96</v>
      </c>
      <c r="E552" s="2">
        <v>1</v>
      </c>
      <c r="F552" s="2">
        <v>96</v>
      </c>
      <c r="G552" s="5" t="str">
        <f>VLOOKUP(C552, products!A:B, 2, FALSE)</f>
        <v>Trousers</v>
      </c>
      <c r="H552" s="7" t="str">
        <f>VLOOKUP(C552, products!A:C, 3, FALSE)</f>
        <v>Drawstring</v>
      </c>
      <c r="I552" s="12">
        <f>VLOOKUP(B552,orders!A:D, 4, FALSE)</f>
        <v>44315</v>
      </c>
    </row>
    <row r="553" spans="1:9" ht="15">
      <c r="A553" s="2">
        <v>551</v>
      </c>
      <c r="B553" s="2">
        <v>119</v>
      </c>
      <c r="C553" s="2">
        <v>66</v>
      </c>
      <c r="D553" s="2">
        <v>104</v>
      </c>
      <c r="E553" s="2">
        <v>1</v>
      </c>
      <c r="F553" s="2">
        <v>104</v>
      </c>
      <c r="G553" s="5" t="str">
        <f>VLOOKUP(C553, products!A:B, 2, FALSE)</f>
        <v>Shirt</v>
      </c>
      <c r="H553" s="7" t="str">
        <f>VLOOKUP(C553, products!A:C, 3, FALSE)</f>
        <v>Dress</v>
      </c>
      <c r="I553" s="12">
        <f>VLOOKUP(B553,orders!A:D, 4, FALSE)</f>
        <v>44315</v>
      </c>
    </row>
    <row r="554" spans="1:9" ht="15">
      <c r="A554" s="2">
        <v>552</v>
      </c>
      <c r="B554" s="2">
        <v>119</v>
      </c>
      <c r="C554" s="2">
        <v>63</v>
      </c>
      <c r="D554" s="2">
        <v>104</v>
      </c>
      <c r="E554" s="2">
        <v>1</v>
      </c>
      <c r="F554" s="2">
        <v>104</v>
      </c>
      <c r="G554" s="5" t="str">
        <f>VLOOKUP(C554, products!A:B, 2, FALSE)</f>
        <v>Shirt</v>
      </c>
      <c r="H554" s="7" t="str">
        <f>VLOOKUP(C554, products!A:C, 3, FALSE)</f>
        <v>Dress</v>
      </c>
      <c r="I554" s="12">
        <f>VLOOKUP(B554,orders!A:D, 4, FALSE)</f>
        <v>44315</v>
      </c>
    </row>
    <row r="555" spans="1:9" ht="15">
      <c r="A555" s="2">
        <v>553</v>
      </c>
      <c r="B555" s="2">
        <v>120</v>
      </c>
      <c r="C555" s="2">
        <v>1231</v>
      </c>
      <c r="D555" s="2">
        <v>112</v>
      </c>
      <c r="E555" s="2">
        <v>1</v>
      </c>
      <c r="F555" s="2">
        <v>112</v>
      </c>
      <c r="G555" s="5" t="str">
        <f>VLOOKUP(C555, products!A:B, 2, FALSE)</f>
        <v>Trousers</v>
      </c>
      <c r="H555" s="7" t="str">
        <f>VLOOKUP(C555, products!A:C, 3, FALSE)</f>
        <v>Tracksuit Bottoms</v>
      </c>
      <c r="I555" s="12">
        <f>VLOOKUP(B555,orders!A:D, 4, FALSE)</f>
        <v>44356</v>
      </c>
    </row>
    <row r="556" spans="1:9" ht="15">
      <c r="A556" s="2">
        <v>554</v>
      </c>
      <c r="B556" s="2">
        <v>120</v>
      </c>
      <c r="C556" s="2">
        <v>340</v>
      </c>
      <c r="D556" s="2">
        <v>109</v>
      </c>
      <c r="E556" s="2">
        <v>2</v>
      </c>
      <c r="F556" s="2">
        <v>218</v>
      </c>
      <c r="G556" s="5" t="str">
        <f>VLOOKUP(C556, products!A:B, 2, FALSE)</f>
        <v>Shirt</v>
      </c>
      <c r="H556" s="7" t="str">
        <f>VLOOKUP(C556, products!A:C, 3, FALSE)</f>
        <v>Mandarin Collar</v>
      </c>
      <c r="I556" s="12">
        <f>VLOOKUP(B556,orders!A:D, 4, FALSE)</f>
        <v>44356</v>
      </c>
    </row>
    <row r="557" spans="1:9" ht="15">
      <c r="A557" s="2">
        <v>555</v>
      </c>
      <c r="B557" s="2">
        <v>120</v>
      </c>
      <c r="C557" s="2">
        <v>881</v>
      </c>
      <c r="D557" s="2">
        <v>94</v>
      </c>
      <c r="E557" s="2">
        <v>2</v>
      </c>
      <c r="F557" s="2">
        <v>188</v>
      </c>
      <c r="G557" s="5" t="str">
        <f>VLOOKUP(C557, products!A:B, 2, FALSE)</f>
        <v>Trousers</v>
      </c>
      <c r="H557" s="7" t="str">
        <f>VLOOKUP(C557, products!A:C, 3, FALSE)</f>
        <v>Cords</v>
      </c>
      <c r="I557" s="12">
        <f>VLOOKUP(B557,orders!A:D, 4, FALSE)</f>
        <v>44356</v>
      </c>
    </row>
    <row r="558" spans="1:9" ht="15">
      <c r="A558" s="2">
        <v>556</v>
      </c>
      <c r="B558" s="2">
        <v>120</v>
      </c>
      <c r="C558" s="2">
        <v>560</v>
      </c>
      <c r="D558" s="2">
        <v>100</v>
      </c>
      <c r="E558" s="2">
        <v>1</v>
      </c>
      <c r="F558" s="2">
        <v>100</v>
      </c>
      <c r="G558" s="5" t="str">
        <f>VLOOKUP(C558, products!A:B, 2, FALSE)</f>
        <v>Jacket</v>
      </c>
      <c r="H558" s="7" t="str">
        <f>VLOOKUP(C558, products!A:C, 3, FALSE)</f>
        <v>Bomber</v>
      </c>
      <c r="I558" s="12">
        <f>VLOOKUP(B558,orders!A:D, 4, FALSE)</f>
        <v>44356</v>
      </c>
    </row>
    <row r="559" spans="1:9" ht="15">
      <c r="A559" s="2">
        <v>557</v>
      </c>
      <c r="B559" s="2">
        <v>120</v>
      </c>
      <c r="C559" s="2">
        <v>11</v>
      </c>
      <c r="D559" s="2">
        <v>96</v>
      </c>
      <c r="E559" s="2">
        <v>2</v>
      </c>
      <c r="F559" s="2">
        <v>192</v>
      </c>
      <c r="G559" s="5" t="str">
        <f>VLOOKUP(C559, products!A:B, 2, FALSE)</f>
        <v>Shirt</v>
      </c>
      <c r="H559" s="7" t="str">
        <f>VLOOKUP(C559, products!A:C, 3, FALSE)</f>
        <v>Oxford Cloth</v>
      </c>
      <c r="I559" s="12">
        <f>VLOOKUP(B559,orders!A:D, 4, FALSE)</f>
        <v>44356</v>
      </c>
    </row>
    <row r="560" spans="1:9" ht="15">
      <c r="A560" s="2">
        <v>558</v>
      </c>
      <c r="B560" s="2">
        <v>120</v>
      </c>
      <c r="C560" s="2">
        <v>395</v>
      </c>
      <c r="D560" s="2">
        <v>119</v>
      </c>
      <c r="E560" s="2">
        <v>3</v>
      </c>
      <c r="F560" s="2">
        <v>357</v>
      </c>
      <c r="G560" s="5" t="str">
        <f>VLOOKUP(C560, products!A:B, 2, FALSE)</f>
        <v>Shirt</v>
      </c>
      <c r="H560" s="7" t="str">
        <f>VLOOKUP(C560, products!A:C, 3, FALSE)</f>
        <v>Casual Slim Fit</v>
      </c>
      <c r="I560" s="12">
        <f>VLOOKUP(B560,orders!A:D, 4, FALSE)</f>
        <v>44356</v>
      </c>
    </row>
    <row r="561" spans="1:9" ht="15">
      <c r="A561" s="2">
        <v>559</v>
      </c>
      <c r="B561" s="2">
        <v>121</v>
      </c>
      <c r="C561" s="2">
        <v>920</v>
      </c>
      <c r="D561" s="2">
        <v>96</v>
      </c>
      <c r="E561" s="2">
        <v>2</v>
      </c>
      <c r="F561" s="2">
        <v>192</v>
      </c>
      <c r="G561" s="5" t="str">
        <f>VLOOKUP(C561, products!A:B, 2, FALSE)</f>
        <v>Trousers</v>
      </c>
      <c r="H561" s="7" t="str">
        <f>VLOOKUP(C561, products!A:C, 3, FALSE)</f>
        <v>Drawstring</v>
      </c>
      <c r="I561" s="12">
        <f>VLOOKUP(B561,orders!A:D, 4, FALSE)</f>
        <v>44307</v>
      </c>
    </row>
    <row r="562" spans="1:9" ht="15">
      <c r="A562" s="2">
        <v>560</v>
      </c>
      <c r="B562" s="2">
        <v>121</v>
      </c>
      <c r="C562" s="2">
        <v>58</v>
      </c>
      <c r="D562" s="2">
        <v>104</v>
      </c>
      <c r="E562" s="2">
        <v>1</v>
      </c>
      <c r="F562" s="2">
        <v>104</v>
      </c>
      <c r="G562" s="5" t="str">
        <f>VLOOKUP(C562, products!A:B, 2, FALSE)</f>
        <v>Shirt</v>
      </c>
      <c r="H562" s="7" t="str">
        <f>VLOOKUP(C562, products!A:C, 3, FALSE)</f>
        <v>Dress</v>
      </c>
      <c r="I562" s="12">
        <f>VLOOKUP(B562,orders!A:D, 4, FALSE)</f>
        <v>44307</v>
      </c>
    </row>
    <row r="563" spans="1:9" ht="15">
      <c r="A563" s="2">
        <v>561</v>
      </c>
      <c r="B563" s="2">
        <v>121</v>
      </c>
      <c r="C563" s="2">
        <v>568</v>
      </c>
      <c r="D563" s="2">
        <v>100</v>
      </c>
      <c r="E563" s="2">
        <v>2</v>
      </c>
      <c r="F563" s="2">
        <v>200</v>
      </c>
      <c r="G563" s="5" t="str">
        <f>VLOOKUP(C563, products!A:B, 2, FALSE)</f>
        <v>Jacket</v>
      </c>
      <c r="H563" s="7" t="str">
        <f>VLOOKUP(C563, products!A:C, 3, FALSE)</f>
        <v>Bomber</v>
      </c>
      <c r="I563" s="12">
        <f>VLOOKUP(B563,orders!A:D, 4, FALSE)</f>
        <v>44307</v>
      </c>
    </row>
    <row r="564" spans="1:9" ht="15">
      <c r="A564" s="2">
        <v>562</v>
      </c>
      <c r="B564" s="2">
        <v>121</v>
      </c>
      <c r="C564" s="2">
        <v>1200</v>
      </c>
      <c r="D564" s="2">
        <v>105</v>
      </c>
      <c r="E564" s="2">
        <v>1</v>
      </c>
      <c r="F564" s="2">
        <v>105</v>
      </c>
      <c r="G564" s="5" t="str">
        <f>VLOOKUP(C564, products!A:B, 2, FALSE)</f>
        <v>Trousers</v>
      </c>
      <c r="H564" s="7" t="str">
        <f>VLOOKUP(C564, products!A:C, 3, FALSE)</f>
        <v>Pleated</v>
      </c>
      <c r="I564" s="12">
        <f>VLOOKUP(B564,orders!A:D, 4, FALSE)</f>
        <v>44307</v>
      </c>
    </row>
    <row r="565" spans="1:9" ht="15">
      <c r="A565" s="2">
        <v>563</v>
      </c>
      <c r="B565" s="2">
        <v>121</v>
      </c>
      <c r="C565" s="2">
        <v>60</v>
      </c>
      <c r="D565" s="2">
        <v>104</v>
      </c>
      <c r="E565" s="2">
        <v>2</v>
      </c>
      <c r="F565" s="2">
        <v>208</v>
      </c>
      <c r="G565" s="5" t="str">
        <f>VLOOKUP(C565, products!A:B, 2, FALSE)</f>
        <v>Shirt</v>
      </c>
      <c r="H565" s="7" t="str">
        <f>VLOOKUP(C565, products!A:C, 3, FALSE)</f>
        <v>Dress</v>
      </c>
      <c r="I565" s="12">
        <f>VLOOKUP(B565,orders!A:D, 4, FALSE)</f>
        <v>44307</v>
      </c>
    </row>
    <row r="566" spans="1:9" ht="15">
      <c r="A566" s="2">
        <v>564</v>
      </c>
      <c r="B566" s="2">
        <v>121</v>
      </c>
      <c r="C566" s="2">
        <v>266</v>
      </c>
      <c r="D566" s="2">
        <v>95</v>
      </c>
      <c r="E566" s="2">
        <v>2</v>
      </c>
      <c r="F566" s="2">
        <v>190</v>
      </c>
      <c r="G566" s="5" t="str">
        <f>VLOOKUP(C566, products!A:B, 2, FALSE)</f>
        <v>Shirt</v>
      </c>
      <c r="H566" s="7" t="str">
        <f>VLOOKUP(C566, products!A:C, 3, FALSE)</f>
        <v>Polo</v>
      </c>
      <c r="I566" s="12">
        <f>VLOOKUP(B566,orders!A:D, 4, FALSE)</f>
        <v>44307</v>
      </c>
    </row>
    <row r="567" spans="1:9" ht="15">
      <c r="A567" s="2">
        <v>565</v>
      </c>
      <c r="B567" s="2">
        <v>121</v>
      </c>
      <c r="C567" s="2">
        <v>1222</v>
      </c>
      <c r="D567" s="2">
        <v>105</v>
      </c>
      <c r="E567" s="2">
        <v>3</v>
      </c>
      <c r="F567" s="2">
        <v>315</v>
      </c>
      <c r="G567" s="5" t="str">
        <f>VLOOKUP(C567, products!A:B, 2, FALSE)</f>
        <v>Trousers</v>
      </c>
      <c r="H567" s="7" t="str">
        <f>VLOOKUP(C567, products!A:C, 3, FALSE)</f>
        <v>Pleated</v>
      </c>
      <c r="I567" s="12">
        <f>VLOOKUP(B567,orders!A:D, 4, FALSE)</f>
        <v>44307</v>
      </c>
    </row>
    <row r="568" spans="1:9" ht="15">
      <c r="A568" s="2">
        <v>566</v>
      </c>
      <c r="B568" s="2">
        <v>121</v>
      </c>
      <c r="C568" s="2">
        <v>1126</v>
      </c>
      <c r="D568" s="2">
        <v>102</v>
      </c>
      <c r="E568" s="2">
        <v>1</v>
      </c>
      <c r="F568" s="2">
        <v>102</v>
      </c>
      <c r="G568" s="5" t="str">
        <f>VLOOKUP(C568, products!A:B, 2, FALSE)</f>
        <v>Trousers</v>
      </c>
      <c r="H568" s="7" t="str">
        <f>VLOOKUP(C568, products!A:C, 3, FALSE)</f>
        <v>Cargo Pants</v>
      </c>
      <c r="I568" s="12">
        <f>VLOOKUP(B568,orders!A:D, 4, FALSE)</f>
        <v>44307</v>
      </c>
    </row>
    <row r="569" spans="1:9" ht="15">
      <c r="A569" s="2">
        <v>567</v>
      </c>
      <c r="B569" s="2">
        <v>122</v>
      </c>
      <c r="C569" s="2">
        <v>1015</v>
      </c>
      <c r="D569" s="2">
        <v>90</v>
      </c>
      <c r="E569" s="2">
        <v>3</v>
      </c>
      <c r="F569" s="2">
        <v>270</v>
      </c>
      <c r="G569" s="5" t="str">
        <f>VLOOKUP(C569, products!A:B, 2, FALSE)</f>
        <v>Trousers</v>
      </c>
      <c r="H569" s="7" t="str">
        <f>VLOOKUP(C569, products!A:C, 3, FALSE)</f>
        <v>Relaxed Leg</v>
      </c>
      <c r="I569" s="12">
        <f>VLOOKUP(B569,orders!A:D, 4, FALSE)</f>
        <v>44299</v>
      </c>
    </row>
    <row r="570" spans="1:9" ht="15">
      <c r="A570" s="2">
        <v>568</v>
      </c>
      <c r="B570" s="2">
        <v>122</v>
      </c>
      <c r="C570" s="2">
        <v>616</v>
      </c>
      <c r="D570" s="2">
        <v>112</v>
      </c>
      <c r="E570" s="2">
        <v>1</v>
      </c>
      <c r="F570" s="2">
        <v>112</v>
      </c>
      <c r="G570" s="5" t="str">
        <f>VLOOKUP(C570, products!A:B, 2, FALSE)</f>
        <v>Jacket</v>
      </c>
      <c r="H570" s="7" t="str">
        <f>VLOOKUP(C570, products!A:C, 3, FALSE)</f>
        <v>Cardigan</v>
      </c>
      <c r="I570" s="12">
        <f>VLOOKUP(B570,orders!A:D, 4, FALSE)</f>
        <v>44299</v>
      </c>
    </row>
    <row r="571" spans="1:9" ht="15">
      <c r="A571" s="2">
        <v>569</v>
      </c>
      <c r="B571" s="2">
        <v>122</v>
      </c>
      <c r="C571" s="2">
        <v>258</v>
      </c>
      <c r="D571" s="2">
        <v>95</v>
      </c>
      <c r="E571" s="2">
        <v>1</v>
      </c>
      <c r="F571" s="2">
        <v>95</v>
      </c>
      <c r="G571" s="5" t="str">
        <f>VLOOKUP(C571, products!A:B, 2, FALSE)</f>
        <v>Shirt</v>
      </c>
      <c r="H571" s="7" t="str">
        <f>VLOOKUP(C571, products!A:C, 3, FALSE)</f>
        <v>Polo</v>
      </c>
      <c r="I571" s="12">
        <f>VLOOKUP(B571,orders!A:D, 4, FALSE)</f>
        <v>44299</v>
      </c>
    </row>
    <row r="572" spans="1:9" ht="15">
      <c r="A572" s="2">
        <v>570</v>
      </c>
      <c r="B572" s="2">
        <v>122</v>
      </c>
      <c r="C572" s="2">
        <v>712</v>
      </c>
      <c r="D572" s="2">
        <v>119</v>
      </c>
      <c r="E572" s="2">
        <v>2</v>
      </c>
      <c r="F572" s="2">
        <v>238</v>
      </c>
      <c r="G572" s="5" t="str">
        <f>VLOOKUP(C572, products!A:B, 2, FALSE)</f>
        <v>Jacket</v>
      </c>
      <c r="H572" s="7" t="str">
        <f>VLOOKUP(C572, products!A:C, 3, FALSE)</f>
        <v>Trench Coat</v>
      </c>
      <c r="I572" s="12">
        <f>VLOOKUP(B572,orders!A:D, 4, FALSE)</f>
        <v>44299</v>
      </c>
    </row>
    <row r="573" spans="1:9" ht="15">
      <c r="A573" s="2">
        <v>571</v>
      </c>
      <c r="B573" s="2">
        <v>123</v>
      </c>
      <c r="C573" s="2">
        <v>616</v>
      </c>
      <c r="D573" s="2">
        <v>112</v>
      </c>
      <c r="E573" s="2">
        <v>1</v>
      </c>
      <c r="F573" s="2">
        <v>112</v>
      </c>
      <c r="G573" s="5" t="str">
        <f>VLOOKUP(C573, products!A:B, 2, FALSE)</f>
        <v>Jacket</v>
      </c>
      <c r="H573" s="7" t="str">
        <f>VLOOKUP(C573, products!A:C, 3, FALSE)</f>
        <v>Cardigan</v>
      </c>
      <c r="I573" s="12">
        <f>VLOOKUP(B573,orders!A:D, 4, FALSE)</f>
        <v>44259</v>
      </c>
    </row>
    <row r="574" spans="1:9" ht="15">
      <c r="A574" s="2">
        <v>572</v>
      </c>
      <c r="B574" s="2">
        <v>123</v>
      </c>
      <c r="C574" s="2">
        <v>724</v>
      </c>
      <c r="D574" s="2">
        <v>119</v>
      </c>
      <c r="E574" s="2">
        <v>2</v>
      </c>
      <c r="F574" s="2">
        <v>238</v>
      </c>
      <c r="G574" s="5" t="str">
        <f>VLOOKUP(C574, products!A:B, 2, FALSE)</f>
        <v>Jacket</v>
      </c>
      <c r="H574" s="7" t="str">
        <f>VLOOKUP(C574, products!A:C, 3, FALSE)</f>
        <v>Trench Coat</v>
      </c>
      <c r="I574" s="12">
        <f>VLOOKUP(B574,orders!A:D, 4, FALSE)</f>
        <v>44259</v>
      </c>
    </row>
    <row r="575" spans="1:9" ht="15">
      <c r="A575" s="2">
        <v>573</v>
      </c>
      <c r="B575" s="2">
        <v>123</v>
      </c>
      <c r="C575" s="2">
        <v>700</v>
      </c>
      <c r="D575" s="2">
        <v>119</v>
      </c>
      <c r="E575" s="2">
        <v>3</v>
      </c>
      <c r="F575" s="2">
        <v>357</v>
      </c>
      <c r="G575" s="5" t="str">
        <f>VLOOKUP(C575, products!A:B, 2, FALSE)</f>
        <v>Jacket</v>
      </c>
      <c r="H575" s="7" t="str">
        <f>VLOOKUP(C575, products!A:C, 3, FALSE)</f>
        <v>Trench Coat</v>
      </c>
      <c r="I575" s="12">
        <f>VLOOKUP(B575,orders!A:D, 4, FALSE)</f>
        <v>44259</v>
      </c>
    </row>
    <row r="576" spans="1:9" ht="15">
      <c r="A576" s="2">
        <v>574</v>
      </c>
      <c r="B576" s="2">
        <v>123</v>
      </c>
      <c r="C576" s="2">
        <v>553</v>
      </c>
      <c r="D576" s="2">
        <v>98</v>
      </c>
      <c r="E576" s="2">
        <v>2</v>
      </c>
      <c r="F576" s="2">
        <v>196</v>
      </c>
      <c r="G576" s="5" t="str">
        <f>VLOOKUP(C576, products!A:B, 2, FALSE)</f>
        <v>Jacket</v>
      </c>
      <c r="H576" s="7" t="str">
        <f>VLOOKUP(C576, products!A:C, 3, FALSE)</f>
        <v>Leather</v>
      </c>
      <c r="I576" s="12">
        <f>VLOOKUP(B576,orders!A:D, 4, FALSE)</f>
        <v>44259</v>
      </c>
    </row>
    <row r="577" spans="1:9" ht="15">
      <c r="A577" s="2">
        <v>575</v>
      </c>
      <c r="B577" s="2">
        <v>123</v>
      </c>
      <c r="C577" s="2">
        <v>958</v>
      </c>
      <c r="D577" s="2">
        <v>97</v>
      </c>
      <c r="E577" s="2">
        <v>2</v>
      </c>
      <c r="F577" s="2">
        <v>194</v>
      </c>
      <c r="G577" s="5" t="str">
        <f>VLOOKUP(C577, products!A:B, 2, FALSE)</f>
        <v>Trousers</v>
      </c>
      <c r="H577" s="7" t="str">
        <f>VLOOKUP(C577, products!A:C, 3, FALSE)</f>
        <v>Slim-Fit</v>
      </c>
      <c r="I577" s="12">
        <f>VLOOKUP(B577,orders!A:D, 4, FALSE)</f>
        <v>44259</v>
      </c>
    </row>
    <row r="578" spans="1:9" ht="15">
      <c r="A578" s="2">
        <v>576</v>
      </c>
      <c r="B578" s="2">
        <v>123</v>
      </c>
      <c r="C578" s="2">
        <v>1065</v>
      </c>
      <c r="D578" s="2">
        <v>93</v>
      </c>
      <c r="E578" s="2">
        <v>2</v>
      </c>
      <c r="F578" s="2">
        <v>186</v>
      </c>
      <c r="G578" s="5" t="str">
        <f>VLOOKUP(C578, products!A:B, 2, FALSE)</f>
        <v>Trousers</v>
      </c>
      <c r="H578" s="7" t="str">
        <f>VLOOKUP(C578, products!A:C, 3, FALSE)</f>
        <v>Joggers</v>
      </c>
      <c r="I578" s="12">
        <f>VLOOKUP(B578,orders!A:D, 4, FALSE)</f>
        <v>44259</v>
      </c>
    </row>
    <row r="579" spans="1:9" ht="15">
      <c r="A579" s="2">
        <v>577</v>
      </c>
      <c r="B579" s="2">
        <v>123</v>
      </c>
      <c r="C579" s="2">
        <v>108</v>
      </c>
      <c r="D579" s="2">
        <v>92</v>
      </c>
      <c r="E579" s="2">
        <v>2</v>
      </c>
      <c r="F579" s="2">
        <v>184</v>
      </c>
      <c r="G579" s="5" t="str">
        <f>VLOOKUP(C579, products!A:B, 2, FALSE)</f>
        <v>Shirt</v>
      </c>
      <c r="H579" s="7" t="str">
        <f>VLOOKUP(C579, products!A:C, 3, FALSE)</f>
        <v>Denim</v>
      </c>
      <c r="I579" s="12">
        <f>VLOOKUP(B579,orders!A:D, 4, FALSE)</f>
        <v>44259</v>
      </c>
    </row>
    <row r="580" spans="1:9" ht="15">
      <c r="A580" s="2">
        <v>578</v>
      </c>
      <c r="B580" s="2">
        <v>123</v>
      </c>
      <c r="C580" s="2">
        <v>75</v>
      </c>
      <c r="D580" s="2">
        <v>118</v>
      </c>
      <c r="E580" s="2">
        <v>1</v>
      </c>
      <c r="F580" s="2">
        <v>118</v>
      </c>
      <c r="G580" s="5" t="str">
        <f>VLOOKUP(C580, products!A:B, 2, FALSE)</f>
        <v>Shirt</v>
      </c>
      <c r="H580" s="7" t="str">
        <f>VLOOKUP(C580, products!A:C, 3, FALSE)</f>
        <v>Flannel</v>
      </c>
      <c r="I580" s="12">
        <f>VLOOKUP(B580,orders!A:D, 4, FALSE)</f>
        <v>44259</v>
      </c>
    </row>
    <row r="581" spans="1:9" ht="15">
      <c r="A581" s="2">
        <v>579</v>
      </c>
      <c r="B581" s="2">
        <v>123</v>
      </c>
      <c r="C581" s="2">
        <v>361</v>
      </c>
      <c r="D581" s="2">
        <v>94</v>
      </c>
      <c r="E581" s="2">
        <v>3</v>
      </c>
      <c r="F581" s="2">
        <v>282</v>
      </c>
      <c r="G581" s="5" t="str">
        <f>VLOOKUP(C581, products!A:B, 2, FALSE)</f>
        <v>Shirt</v>
      </c>
      <c r="H581" s="7" t="str">
        <f>VLOOKUP(C581, products!A:C, 3, FALSE)</f>
        <v>Henley</v>
      </c>
      <c r="I581" s="12">
        <f>VLOOKUP(B581,orders!A:D, 4, FALSE)</f>
        <v>44259</v>
      </c>
    </row>
    <row r="582" spans="1:9" ht="15">
      <c r="A582" s="2">
        <v>580</v>
      </c>
      <c r="B582" s="2">
        <v>124</v>
      </c>
      <c r="C582" s="2">
        <v>352</v>
      </c>
      <c r="D582" s="2">
        <v>94</v>
      </c>
      <c r="E582" s="2">
        <v>2</v>
      </c>
      <c r="F582" s="2">
        <v>188</v>
      </c>
      <c r="G582" s="5" t="str">
        <f>VLOOKUP(C582, products!A:B, 2, FALSE)</f>
        <v>Shirt</v>
      </c>
      <c r="H582" s="7" t="str">
        <f>VLOOKUP(C582, products!A:C, 3, FALSE)</f>
        <v>Henley</v>
      </c>
      <c r="I582" s="12">
        <f>VLOOKUP(B582,orders!A:D, 4, FALSE)</f>
        <v>44383</v>
      </c>
    </row>
    <row r="583" spans="1:9" ht="15">
      <c r="A583" s="2">
        <v>581</v>
      </c>
      <c r="B583" s="2">
        <v>124</v>
      </c>
      <c r="C583" s="2">
        <v>563</v>
      </c>
      <c r="D583" s="2">
        <v>100</v>
      </c>
      <c r="E583" s="2">
        <v>1</v>
      </c>
      <c r="F583" s="2">
        <v>100</v>
      </c>
      <c r="G583" s="5" t="str">
        <f>VLOOKUP(C583, products!A:B, 2, FALSE)</f>
        <v>Jacket</v>
      </c>
      <c r="H583" s="7" t="str">
        <f>VLOOKUP(C583, products!A:C, 3, FALSE)</f>
        <v>Bomber</v>
      </c>
      <c r="I583" s="12">
        <f>VLOOKUP(B583,orders!A:D, 4, FALSE)</f>
        <v>44383</v>
      </c>
    </row>
    <row r="584" spans="1:9" ht="15">
      <c r="A584" s="2">
        <v>582</v>
      </c>
      <c r="B584" s="2">
        <v>124</v>
      </c>
      <c r="C584" s="2">
        <v>647</v>
      </c>
      <c r="D584" s="2">
        <v>93</v>
      </c>
      <c r="E584" s="2">
        <v>1</v>
      </c>
      <c r="F584" s="2">
        <v>93</v>
      </c>
      <c r="G584" s="5" t="str">
        <f>VLOOKUP(C584, products!A:B, 2, FALSE)</f>
        <v>Jacket</v>
      </c>
      <c r="H584" s="7" t="str">
        <f>VLOOKUP(C584, products!A:C, 3, FALSE)</f>
        <v>Coach</v>
      </c>
      <c r="I584" s="12">
        <f>VLOOKUP(B584,orders!A:D, 4, FALSE)</f>
        <v>44383</v>
      </c>
    </row>
    <row r="585" spans="1:9" ht="15">
      <c r="A585" s="2">
        <v>583</v>
      </c>
      <c r="B585" s="2">
        <v>124</v>
      </c>
      <c r="C585" s="2">
        <v>572</v>
      </c>
      <c r="D585" s="2">
        <v>100</v>
      </c>
      <c r="E585" s="2">
        <v>2</v>
      </c>
      <c r="F585" s="2">
        <v>200</v>
      </c>
      <c r="G585" s="5" t="str">
        <f>VLOOKUP(C585, products!A:B, 2, FALSE)</f>
        <v>Jacket</v>
      </c>
      <c r="H585" s="7" t="str">
        <f>VLOOKUP(C585, products!A:C, 3, FALSE)</f>
        <v>Bomber</v>
      </c>
      <c r="I585" s="12">
        <f>VLOOKUP(B585,orders!A:D, 4, FALSE)</f>
        <v>44383</v>
      </c>
    </row>
    <row r="586" spans="1:9" ht="15">
      <c r="A586" s="2">
        <v>584</v>
      </c>
      <c r="B586" s="2">
        <v>124</v>
      </c>
      <c r="C586" s="2">
        <v>32</v>
      </c>
      <c r="D586" s="2">
        <v>96</v>
      </c>
      <c r="E586" s="2">
        <v>3</v>
      </c>
      <c r="F586" s="2">
        <v>288</v>
      </c>
      <c r="G586" s="5" t="str">
        <f>VLOOKUP(C586, products!A:B, 2, FALSE)</f>
        <v>Shirt</v>
      </c>
      <c r="H586" s="7" t="str">
        <f>VLOOKUP(C586, products!A:C, 3, FALSE)</f>
        <v>Oxford Cloth</v>
      </c>
      <c r="I586" s="12">
        <f>VLOOKUP(B586,orders!A:D, 4, FALSE)</f>
        <v>44383</v>
      </c>
    </row>
    <row r="587" spans="1:9" ht="15">
      <c r="A587" s="2">
        <v>585</v>
      </c>
      <c r="B587" s="2">
        <v>124</v>
      </c>
      <c r="C587" s="2">
        <v>200</v>
      </c>
      <c r="D587" s="2">
        <v>98</v>
      </c>
      <c r="E587" s="2">
        <v>3</v>
      </c>
      <c r="F587" s="2">
        <v>294</v>
      </c>
      <c r="G587" s="5" t="str">
        <f>VLOOKUP(C587, products!A:B, 2, FALSE)</f>
        <v>Shirt</v>
      </c>
      <c r="H587" s="7" t="str">
        <f>VLOOKUP(C587, products!A:C, 3, FALSE)</f>
        <v>Camp Collared</v>
      </c>
      <c r="I587" s="12">
        <f>VLOOKUP(B587,orders!A:D, 4, FALSE)</f>
        <v>44383</v>
      </c>
    </row>
    <row r="588" spans="1:9" ht="15">
      <c r="A588" s="2">
        <v>586</v>
      </c>
      <c r="B588" s="2">
        <v>124</v>
      </c>
      <c r="C588" s="2">
        <v>1199</v>
      </c>
      <c r="D588" s="2">
        <v>105</v>
      </c>
      <c r="E588" s="2">
        <v>2</v>
      </c>
      <c r="F588" s="2">
        <v>210</v>
      </c>
      <c r="G588" s="5" t="str">
        <f>VLOOKUP(C588, products!A:B, 2, FALSE)</f>
        <v>Trousers</v>
      </c>
      <c r="H588" s="7" t="str">
        <f>VLOOKUP(C588, products!A:C, 3, FALSE)</f>
        <v>Pleated</v>
      </c>
      <c r="I588" s="12">
        <f>VLOOKUP(B588,orders!A:D, 4, FALSE)</f>
        <v>44383</v>
      </c>
    </row>
    <row r="589" spans="1:9" ht="15">
      <c r="A589" s="2">
        <v>587</v>
      </c>
      <c r="B589" s="2">
        <v>124</v>
      </c>
      <c r="C589" s="2">
        <v>137</v>
      </c>
      <c r="D589" s="2">
        <v>92</v>
      </c>
      <c r="E589" s="2">
        <v>3</v>
      </c>
      <c r="F589" s="2">
        <v>276</v>
      </c>
      <c r="G589" s="5" t="str">
        <f>VLOOKUP(C589, products!A:B, 2, FALSE)</f>
        <v>Shirt</v>
      </c>
      <c r="H589" s="7" t="str">
        <f>VLOOKUP(C589, products!A:C, 3, FALSE)</f>
        <v>Denim</v>
      </c>
      <c r="I589" s="12">
        <f>VLOOKUP(B589,orders!A:D, 4, FALSE)</f>
        <v>44383</v>
      </c>
    </row>
    <row r="590" spans="1:9" ht="15">
      <c r="A590" s="2">
        <v>588</v>
      </c>
      <c r="B590" s="2">
        <v>124</v>
      </c>
      <c r="C590" s="2">
        <v>1058</v>
      </c>
      <c r="D590" s="2">
        <v>93</v>
      </c>
      <c r="E590" s="2">
        <v>3</v>
      </c>
      <c r="F590" s="2">
        <v>279</v>
      </c>
      <c r="G590" s="5" t="str">
        <f>VLOOKUP(C590, products!A:B, 2, FALSE)</f>
        <v>Trousers</v>
      </c>
      <c r="H590" s="7" t="str">
        <f>VLOOKUP(C590, products!A:C, 3, FALSE)</f>
        <v>Joggers</v>
      </c>
      <c r="I590" s="12">
        <f>VLOOKUP(B590,orders!A:D, 4, FALSE)</f>
        <v>44383</v>
      </c>
    </row>
    <row r="591" spans="1:9" ht="15">
      <c r="A591" s="2">
        <v>589</v>
      </c>
      <c r="B591" s="2">
        <v>124</v>
      </c>
      <c r="C591" s="2">
        <v>640</v>
      </c>
      <c r="D591" s="2">
        <v>93</v>
      </c>
      <c r="E591" s="2">
        <v>1</v>
      </c>
      <c r="F591" s="2">
        <v>93</v>
      </c>
      <c r="G591" s="5" t="str">
        <f>VLOOKUP(C591, products!A:B, 2, FALSE)</f>
        <v>Jacket</v>
      </c>
      <c r="H591" s="7" t="str">
        <f>VLOOKUP(C591, products!A:C, 3, FALSE)</f>
        <v>Coach</v>
      </c>
      <c r="I591" s="12">
        <f>VLOOKUP(B591,orders!A:D, 4, FALSE)</f>
        <v>44383</v>
      </c>
    </row>
    <row r="592" spans="1:9" ht="15">
      <c r="A592" s="2">
        <v>590</v>
      </c>
      <c r="B592" s="2">
        <v>125</v>
      </c>
      <c r="C592" s="2">
        <v>586</v>
      </c>
      <c r="D592" s="2">
        <v>100</v>
      </c>
      <c r="E592" s="2">
        <v>1</v>
      </c>
      <c r="F592" s="2">
        <v>100</v>
      </c>
      <c r="G592" s="5" t="str">
        <f>VLOOKUP(C592, products!A:B, 2, FALSE)</f>
        <v>Jacket</v>
      </c>
      <c r="H592" s="7" t="str">
        <f>VLOOKUP(C592, products!A:C, 3, FALSE)</f>
        <v>Bomber</v>
      </c>
      <c r="I592" s="13">
        <f>VLOOKUP(B592,orders!A:D, 4, FALSE)</f>
        <v>44491</v>
      </c>
    </row>
    <row r="593" spans="1:9" ht="15">
      <c r="A593" s="2">
        <v>591</v>
      </c>
      <c r="B593" s="2">
        <v>125</v>
      </c>
      <c r="C593" s="2">
        <v>1223</v>
      </c>
      <c r="D593" s="2">
        <v>105</v>
      </c>
      <c r="E593" s="2">
        <v>1</v>
      </c>
      <c r="F593" s="2">
        <v>105</v>
      </c>
      <c r="G593" s="5" t="str">
        <f>VLOOKUP(C593, products!A:B, 2, FALSE)</f>
        <v>Trousers</v>
      </c>
      <c r="H593" s="7" t="str">
        <f>VLOOKUP(C593, products!A:C, 3, FALSE)</f>
        <v>Pleated</v>
      </c>
      <c r="I593" s="13">
        <f>VLOOKUP(B593,orders!A:D, 4, FALSE)</f>
        <v>44491</v>
      </c>
    </row>
    <row r="594" spans="1:9" ht="15">
      <c r="A594" s="2">
        <v>592</v>
      </c>
      <c r="B594" s="2">
        <v>126</v>
      </c>
      <c r="C594" s="2">
        <v>678</v>
      </c>
      <c r="D594" s="2">
        <v>113</v>
      </c>
      <c r="E594" s="2">
        <v>1</v>
      </c>
      <c r="F594" s="2">
        <v>113</v>
      </c>
      <c r="G594" s="5" t="str">
        <f>VLOOKUP(C594, products!A:B, 2, FALSE)</f>
        <v>Jacket</v>
      </c>
      <c r="H594" s="7" t="str">
        <f>VLOOKUP(C594, products!A:C, 3, FALSE)</f>
        <v>Parka</v>
      </c>
      <c r="I594" s="12">
        <f>VLOOKUP(B594,orders!A:D, 4, FALSE)</f>
        <v>44227</v>
      </c>
    </row>
    <row r="595" spans="1:9" ht="15">
      <c r="A595" s="2">
        <v>593</v>
      </c>
      <c r="B595" s="2">
        <v>126</v>
      </c>
      <c r="C595" s="2">
        <v>312</v>
      </c>
      <c r="D595" s="2">
        <v>105</v>
      </c>
      <c r="E595" s="2">
        <v>2</v>
      </c>
      <c r="F595" s="2">
        <v>210</v>
      </c>
      <c r="G595" s="5" t="str">
        <f>VLOOKUP(C595, products!A:B, 2, FALSE)</f>
        <v>Shirt</v>
      </c>
      <c r="H595" s="7" t="str">
        <f>VLOOKUP(C595, products!A:C, 3, FALSE)</f>
        <v>Cuban Collar</v>
      </c>
      <c r="I595" s="12">
        <f>VLOOKUP(B595,orders!A:D, 4, FALSE)</f>
        <v>44227</v>
      </c>
    </row>
    <row r="596" spans="1:9" ht="15">
      <c r="A596" s="2">
        <v>594</v>
      </c>
      <c r="B596" s="2">
        <v>126</v>
      </c>
      <c r="C596" s="2">
        <v>444</v>
      </c>
      <c r="D596" s="2">
        <v>107</v>
      </c>
      <c r="E596" s="2">
        <v>2</v>
      </c>
      <c r="F596" s="2">
        <v>214</v>
      </c>
      <c r="G596" s="5" t="str">
        <f>VLOOKUP(C596, products!A:B, 2, FALSE)</f>
        <v>Jacket</v>
      </c>
      <c r="H596" s="7" t="str">
        <f>VLOOKUP(C596, products!A:C, 3, FALSE)</f>
        <v>Denim</v>
      </c>
      <c r="I596" s="12">
        <f>VLOOKUP(B596,orders!A:D, 4, FALSE)</f>
        <v>44227</v>
      </c>
    </row>
    <row r="597" spans="1:9" ht="15">
      <c r="A597" s="2">
        <v>595</v>
      </c>
      <c r="B597" s="2">
        <v>126</v>
      </c>
      <c r="C597" s="2">
        <v>33</v>
      </c>
      <c r="D597" s="2">
        <v>96</v>
      </c>
      <c r="E597" s="2">
        <v>2</v>
      </c>
      <c r="F597" s="2">
        <v>192</v>
      </c>
      <c r="G597" s="5" t="str">
        <f>VLOOKUP(C597, products!A:B, 2, FALSE)</f>
        <v>Shirt</v>
      </c>
      <c r="H597" s="7" t="str">
        <f>VLOOKUP(C597, products!A:C, 3, FALSE)</f>
        <v>Oxford Cloth</v>
      </c>
      <c r="I597" s="12">
        <f>VLOOKUP(B597,orders!A:D, 4, FALSE)</f>
        <v>44227</v>
      </c>
    </row>
    <row r="598" spans="1:9" ht="15">
      <c r="A598" s="2">
        <v>596</v>
      </c>
      <c r="B598" s="2">
        <v>126</v>
      </c>
      <c r="C598" s="2">
        <v>613</v>
      </c>
      <c r="D598" s="2">
        <v>112</v>
      </c>
      <c r="E598" s="2">
        <v>2</v>
      </c>
      <c r="F598" s="2">
        <v>224</v>
      </c>
      <c r="G598" s="5" t="str">
        <f>VLOOKUP(C598, products!A:B, 2, FALSE)</f>
        <v>Jacket</v>
      </c>
      <c r="H598" s="7" t="str">
        <f>VLOOKUP(C598, products!A:C, 3, FALSE)</f>
        <v>Cardigan</v>
      </c>
      <c r="I598" s="12">
        <f>VLOOKUP(B598,orders!A:D, 4, FALSE)</f>
        <v>44227</v>
      </c>
    </row>
    <row r="599" spans="1:9" ht="15">
      <c r="A599" s="2">
        <v>597</v>
      </c>
      <c r="B599" s="2">
        <v>126</v>
      </c>
      <c r="C599" s="2">
        <v>310</v>
      </c>
      <c r="D599" s="2">
        <v>105</v>
      </c>
      <c r="E599" s="2">
        <v>3</v>
      </c>
      <c r="F599" s="2">
        <v>315</v>
      </c>
      <c r="G599" s="5" t="str">
        <f>VLOOKUP(C599, products!A:B, 2, FALSE)</f>
        <v>Shirt</v>
      </c>
      <c r="H599" s="7" t="str">
        <f>VLOOKUP(C599, products!A:C, 3, FALSE)</f>
        <v>Cuban Collar</v>
      </c>
      <c r="I599" s="12">
        <f>VLOOKUP(B599,orders!A:D, 4, FALSE)</f>
        <v>44227</v>
      </c>
    </row>
    <row r="600" spans="1:9" ht="15">
      <c r="A600" s="2">
        <v>598</v>
      </c>
      <c r="B600" s="2">
        <v>127</v>
      </c>
      <c r="C600" s="2">
        <v>384</v>
      </c>
      <c r="D600" s="2">
        <v>94</v>
      </c>
      <c r="E600" s="2">
        <v>3</v>
      </c>
      <c r="F600" s="2">
        <v>282</v>
      </c>
      <c r="G600" s="5" t="str">
        <f>VLOOKUP(C600, products!A:B, 2, FALSE)</f>
        <v>Shirt</v>
      </c>
      <c r="H600" s="7" t="str">
        <f>VLOOKUP(C600, products!A:C, 3, FALSE)</f>
        <v>Henley</v>
      </c>
      <c r="I600" s="12">
        <f>VLOOKUP(B600,orders!A:D, 4, FALSE)</f>
        <v>44287</v>
      </c>
    </row>
    <row r="601" spans="1:9" ht="15">
      <c r="A601" s="2">
        <v>599</v>
      </c>
      <c r="B601" s="2">
        <v>127</v>
      </c>
      <c r="C601" s="2">
        <v>539</v>
      </c>
      <c r="D601" s="2">
        <v>98</v>
      </c>
      <c r="E601" s="2">
        <v>3</v>
      </c>
      <c r="F601" s="2">
        <v>294</v>
      </c>
      <c r="G601" s="5" t="str">
        <f>VLOOKUP(C601, products!A:B, 2, FALSE)</f>
        <v>Jacket</v>
      </c>
      <c r="H601" s="7" t="str">
        <f>VLOOKUP(C601, products!A:C, 3, FALSE)</f>
        <v>Leather</v>
      </c>
      <c r="I601" s="12">
        <f>VLOOKUP(B601,orders!A:D, 4, FALSE)</f>
        <v>44287</v>
      </c>
    </row>
    <row r="602" spans="1:9" ht="15">
      <c r="A602" s="2">
        <v>600</v>
      </c>
      <c r="B602" s="2">
        <v>127</v>
      </c>
      <c r="C602" s="2">
        <v>1138</v>
      </c>
      <c r="D602" s="2">
        <v>102</v>
      </c>
      <c r="E602" s="2">
        <v>1</v>
      </c>
      <c r="F602" s="2">
        <v>102</v>
      </c>
      <c r="G602" s="5" t="str">
        <f>VLOOKUP(C602, products!A:B, 2, FALSE)</f>
        <v>Trousers</v>
      </c>
      <c r="H602" s="7" t="str">
        <f>VLOOKUP(C602, products!A:C, 3, FALSE)</f>
        <v>Cargo Pants</v>
      </c>
      <c r="I602" s="12">
        <f>VLOOKUP(B602,orders!A:D, 4, FALSE)</f>
        <v>44287</v>
      </c>
    </row>
    <row r="603" spans="1:9" ht="15">
      <c r="A603" s="2">
        <v>601</v>
      </c>
      <c r="B603" s="2">
        <v>127</v>
      </c>
      <c r="C603" s="2">
        <v>34</v>
      </c>
      <c r="D603" s="2">
        <v>96</v>
      </c>
      <c r="E603" s="2">
        <v>1</v>
      </c>
      <c r="F603" s="2">
        <v>96</v>
      </c>
      <c r="G603" s="5" t="str">
        <f>VLOOKUP(C603, products!A:B, 2, FALSE)</f>
        <v>Shirt</v>
      </c>
      <c r="H603" s="7" t="str">
        <f>VLOOKUP(C603, products!A:C, 3, FALSE)</f>
        <v>Oxford Cloth</v>
      </c>
      <c r="I603" s="12">
        <f>VLOOKUP(B603,orders!A:D, 4, FALSE)</f>
        <v>44287</v>
      </c>
    </row>
    <row r="604" spans="1:9" ht="15">
      <c r="A604" s="2">
        <v>602</v>
      </c>
      <c r="B604" s="2">
        <v>127</v>
      </c>
      <c r="C604" s="2">
        <v>542</v>
      </c>
      <c r="D604" s="2">
        <v>98</v>
      </c>
      <c r="E604" s="2">
        <v>1</v>
      </c>
      <c r="F604" s="2">
        <v>98</v>
      </c>
      <c r="G604" s="5" t="str">
        <f>VLOOKUP(C604, products!A:B, 2, FALSE)</f>
        <v>Jacket</v>
      </c>
      <c r="H604" s="7" t="str">
        <f>VLOOKUP(C604, products!A:C, 3, FALSE)</f>
        <v>Leather</v>
      </c>
      <c r="I604" s="12">
        <f>VLOOKUP(B604,orders!A:D, 4, FALSE)</f>
        <v>44287</v>
      </c>
    </row>
    <row r="605" spans="1:9" ht="15">
      <c r="A605" s="2">
        <v>603</v>
      </c>
      <c r="B605" s="2">
        <v>127</v>
      </c>
      <c r="C605" s="2">
        <v>477</v>
      </c>
      <c r="D605" s="2">
        <v>118</v>
      </c>
      <c r="E605" s="2">
        <v>2</v>
      </c>
      <c r="F605" s="2">
        <v>236</v>
      </c>
      <c r="G605" s="5" t="str">
        <f>VLOOKUP(C605, products!A:B, 2, FALSE)</f>
        <v>Jacket</v>
      </c>
      <c r="H605" s="7" t="str">
        <f>VLOOKUP(C605, products!A:C, 3, FALSE)</f>
        <v>Puffer</v>
      </c>
      <c r="I605" s="12">
        <f>VLOOKUP(B605,orders!A:D, 4, FALSE)</f>
        <v>44287</v>
      </c>
    </row>
    <row r="606" spans="1:9" ht="15">
      <c r="A606" s="2">
        <v>604</v>
      </c>
      <c r="B606" s="2">
        <v>127</v>
      </c>
      <c r="C606" s="2">
        <v>328</v>
      </c>
      <c r="D606" s="2">
        <v>109</v>
      </c>
      <c r="E606" s="2">
        <v>2</v>
      </c>
      <c r="F606" s="2">
        <v>218</v>
      </c>
      <c r="G606" s="5" t="str">
        <f>VLOOKUP(C606, products!A:B, 2, FALSE)</f>
        <v>Shirt</v>
      </c>
      <c r="H606" s="7" t="str">
        <f>VLOOKUP(C606, products!A:C, 3, FALSE)</f>
        <v>Mandarin Collar</v>
      </c>
      <c r="I606" s="12">
        <f>VLOOKUP(B606,orders!A:D, 4, FALSE)</f>
        <v>44287</v>
      </c>
    </row>
    <row r="607" spans="1:9" ht="15">
      <c r="A607" s="2">
        <v>605</v>
      </c>
      <c r="B607" s="2">
        <v>127</v>
      </c>
      <c r="C607" s="2">
        <v>121</v>
      </c>
      <c r="D607" s="2">
        <v>92</v>
      </c>
      <c r="E607" s="2">
        <v>1</v>
      </c>
      <c r="F607" s="2">
        <v>92</v>
      </c>
      <c r="G607" s="5" t="str">
        <f>VLOOKUP(C607, products!A:B, 2, FALSE)</f>
        <v>Shirt</v>
      </c>
      <c r="H607" s="7" t="str">
        <f>VLOOKUP(C607, products!A:C, 3, FALSE)</f>
        <v>Denim</v>
      </c>
      <c r="I607" s="12">
        <f>VLOOKUP(B607,orders!A:D, 4, FALSE)</f>
        <v>44287</v>
      </c>
    </row>
    <row r="608" spans="1:9" ht="15">
      <c r="A608" s="2">
        <v>606</v>
      </c>
      <c r="B608" s="2">
        <v>128</v>
      </c>
      <c r="C608" s="2">
        <v>674</v>
      </c>
      <c r="D608" s="2">
        <v>113</v>
      </c>
      <c r="E608" s="2">
        <v>3</v>
      </c>
      <c r="F608" s="2">
        <v>339</v>
      </c>
      <c r="G608" s="5" t="str">
        <f>VLOOKUP(C608, products!A:B, 2, FALSE)</f>
        <v>Jacket</v>
      </c>
      <c r="H608" s="7" t="str">
        <f>VLOOKUP(C608, products!A:C, 3, FALSE)</f>
        <v>Parka</v>
      </c>
      <c r="I608" s="13">
        <f>VLOOKUP(B608,orders!A:D, 4, FALSE)</f>
        <v>44482</v>
      </c>
    </row>
    <row r="609" spans="1:9" ht="15">
      <c r="A609" s="2">
        <v>607</v>
      </c>
      <c r="B609" s="2">
        <v>128</v>
      </c>
      <c r="C609" s="2">
        <v>240</v>
      </c>
      <c r="D609" s="2">
        <v>106</v>
      </c>
      <c r="E609" s="2">
        <v>3</v>
      </c>
      <c r="F609" s="2">
        <v>318</v>
      </c>
      <c r="G609" s="5" t="str">
        <f>VLOOKUP(C609, products!A:B, 2, FALSE)</f>
        <v>Shirt</v>
      </c>
      <c r="H609" s="7" t="str">
        <f>VLOOKUP(C609, products!A:C, 3, FALSE)</f>
        <v>Chambray</v>
      </c>
      <c r="I609" s="13">
        <f>VLOOKUP(B609,orders!A:D, 4, FALSE)</f>
        <v>44482</v>
      </c>
    </row>
    <row r="610" spans="1:9" ht="15">
      <c r="A610" s="2">
        <v>608</v>
      </c>
      <c r="B610" s="2">
        <v>128</v>
      </c>
      <c r="C610" s="2">
        <v>1002</v>
      </c>
      <c r="D610" s="2">
        <v>106</v>
      </c>
      <c r="E610" s="2">
        <v>2</v>
      </c>
      <c r="F610" s="2">
        <v>212</v>
      </c>
      <c r="G610" s="5" t="str">
        <f>VLOOKUP(C610, products!A:B, 2, FALSE)</f>
        <v>Trousers</v>
      </c>
      <c r="H610" s="7" t="str">
        <f>VLOOKUP(C610, products!A:C, 3, FALSE)</f>
        <v>Wool</v>
      </c>
      <c r="I610" s="13">
        <f>VLOOKUP(B610,orders!A:D, 4, FALSE)</f>
        <v>44482</v>
      </c>
    </row>
    <row r="611" spans="1:9" ht="15">
      <c r="A611" s="2">
        <v>609</v>
      </c>
      <c r="B611" s="2">
        <v>128</v>
      </c>
      <c r="C611" s="2">
        <v>322</v>
      </c>
      <c r="D611" s="2">
        <v>109</v>
      </c>
      <c r="E611" s="2">
        <v>2</v>
      </c>
      <c r="F611" s="2">
        <v>218</v>
      </c>
      <c r="G611" s="5" t="str">
        <f>VLOOKUP(C611, products!A:B, 2, FALSE)</f>
        <v>Shirt</v>
      </c>
      <c r="H611" s="7" t="str">
        <f>VLOOKUP(C611, products!A:C, 3, FALSE)</f>
        <v>Mandarin Collar</v>
      </c>
      <c r="I611" s="13">
        <f>VLOOKUP(B611,orders!A:D, 4, FALSE)</f>
        <v>44482</v>
      </c>
    </row>
    <row r="612" spans="1:9" ht="15">
      <c r="A612" s="2">
        <v>610</v>
      </c>
      <c r="B612" s="2">
        <v>128</v>
      </c>
      <c r="C612" s="2">
        <v>814</v>
      </c>
      <c r="D612" s="2">
        <v>117</v>
      </c>
      <c r="E612" s="2">
        <v>3</v>
      </c>
      <c r="F612" s="2">
        <v>351</v>
      </c>
      <c r="G612" s="5" t="str">
        <f>VLOOKUP(C612, products!A:B, 2, FALSE)</f>
        <v>Jacket</v>
      </c>
      <c r="H612" s="7" t="str">
        <f>VLOOKUP(C612, products!A:C, 3, FALSE)</f>
        <v>Shearling</v>
      </c>
      <c r="I612" s="13">
        <f>VLOOKUP(B612,orders!A:D, 4, FALSE)</f>
        <v>44482</v>
      </c>
    </row>
    <row r="613" spans="1:9" ht="15">
      <c r="A613" s="2">
        <v>611</v>
      </c>
      <c r="B613" s="2">
        <v>128</v>
      </c>
      <c r="C613" s="2">
        <v>185</v>
      </c>
      <c r="D613" s="2">
        <v>98</v>
      </c>
      <c r="E613" s="2">
        <v>1</v>
      </c>
      <c r="F613" s="2">
        <v>98</v>
      </c>
      <c r="G613" s="5" t="str">
        <f>VLOOKUP(C613, products!A:B, 2, FALSE)</f>
        <v>Shirt</v>
      </c>
      <c r="H613" s="7" t="str">
        <f>VLOOKUP(C613, products!A:C, 3, FALSE)</f>
        <v>Camp Collared</v>
      </c>
      <c r="I613" s="13">
        <f>VLOOKUP(B613,orders!A:D, 4, FALSE)</f>
        <v>44482</v>
      </c>
    </row>
    <row r="614" spans="1:9" ht="15">
      <c r="A614" s="2">
        <v>612</v>
      </c>
      <c r="B614" s="2">
        <v>128</v>
      </c>
      <c r="C614" s="2">
        <v>787</v>
      </c>
      <c r="D614" s="2">
        <v>91</v>
      </c>
      <c r="E614" s="2">
        <v>2</v>
      </c>
      <c r="F614" s="2">
        <v>182</v>
      </c>
      <c r="G614" s="5" t="str">
        <f>VLOOKUP(C614, products!A:B, 2, FALSE)</f>
        <v>Jacket</v>
      </c>
      <c r="H614" s="7" t="str">
        <f>VLOOKUP(C614, products!A:C, 3, FALSE)</f>
        <v>Pullover</v>
      </c>
      <c r="I614" s="13">
        <f>VLOOKUP(B614,orders!A:D, 4, FALSE)</f>
        <v>44482</v>
      </c>
    </row>
    <row r="615" spans="1:9" ht="15">
      <c r="A615" s="2">
        <v>613</v>
      </c>
      <c r="B615" s="2">
        <v>129</v>
      </c>
      <c r="C615" s="2">
        <v>1026</v>
      </c>
      <c r="D615" s="2">
        <v>90</v>
      </c>
      <c r="E615" s="2">
        <v>2</v>
      </c>
      <c r="F615" s="2">
        <v>180</v>
      </c>
      <c r="G615" s="5" t="str">
        <f>VLOOKUP(C615, products!A:B, 2, FALSE)</f>
        <v>Trousers</v>
      </c>
      <c r="H615" s="7" t="str">
        <f>VLOOKUP(C615, products!A:C, 3, FALSE)</f>
        <v>Relaxed Leg</v>
      </c>
      <c r="I615" s="12">
        <f>VLOOKUP(B615,orders!A:D, 4, FALSE)</f>
        <v>44340</v>
      </c>
    </row>
    <row r="616" spans="1:9" ht="15">
      <c r="A616" s="2">
        <v>614</v>
      </c>
      <c r="B616" s="2">
        <v>129</v>
      </c>
      <c r="C616" s="2">
        <v>570</v>
      </c>
      <c r="D616" s="2">
        <v>100</v>
      </c>
      <c r="E616" s="2">
        <v>1</v>
      </c>
      <c r="F616" s="2">
        <v>100</v>
      </c>
      <c r="G616" s="5" t="str">
        <f>VLOOKUP(C616, products!A:B, 2, FALSE)</f>
        <v>Jacket</v>
      </c>
      <c r="H616" s="7" t="str">
        <f>VLOOKUP(C616, products!A:C, 3, FALSE)</f>
        <v>Bomber</v>
      </c>
      <c r="I616" s="12">
        <f>VLOOKUP(B616,orders!A:D, 4, FALSE)</f>
        <v>44340</v>
      </c>
    </row>
    <row r="617" spans="1:9" ht="15">
      <c r="A617" s="2">
        <v>615</v>
      </c>
      <c r="B617" s="2">
        <v>129</v>
      </c>
      <c r="C617" s="2">
        <v>872</v>
      </c>
      <c r="D617" s="2">
        <v>113</v>
      </c>
      <c r="E617" s="2">
        <v>2</v>
      </c>
      <c r="F617" s="2">
        <v>226</v>
      </c>
      <c r="G617" s="5" t="str">
        <f>VLOOKUP(C617, products!A:B, 2, FALSE)</f>
        <v>Trousers</v>
      </c>
      <c r="H617" s="7" t="str">
        <f>VLOOKUP(C617, products!A:C, 3, FALSE)</f>
        <v>Chinos</v>
      </c>
      <c r="I617" s="12">
        <f>VLOOKUP(B617,orders!A:D, 4, FALSE)</f>
        <v>44340</v>
      </c>
    </row>
    <row r="618" spans="1:9" ht="15">
      <c r="A618" s="2">
        <v>616</v>
      </c>
      <c r="B618" s="2">
        <v>130</v>
      </c>
      <c r="C618" s="2">
        <v>250</v>
      </c>
      <c r="D618" s="2">
        <v>95</v>
      </c>
      <c r="E618" s="2">
        <v>1</v>
      </c>
      <c r="F618" s="2">
        <v>95</v>
      </c>
      <c r="G618" s="5" t="str">
        <f>VLOOKUP(C618, products!A:B, 2, FALSE)</f>
        <v>Shirt</v>
      </c>
      <c r="H618" s="7" t="str">
        <f>VLOOKUP(C618, products!A:C, 3, FALSE)</f>
        <v>Polo</v>
      </c>
      <c r="I618" s="12">
        <f>VLOOKUP(B618,orders!A:D, 4, FALSE)</f>
        <v>44367</v>
      </c>
    </row>
    <row r="619" spans="1:9" ht="15">
      <c r="A619" s="2">
        <v>617</v>
      </c>
      <c r="B619" s="2">
        <v>131</v>
      </c>
      <c r="C619" s="2">
        <v>215</v>
      </c>
      <c r="D619" s="2">
        <v>106</v>
      </c>
      <c r="E619" s="2">
        <v>3</v>
      </c>
      <c r="F619" s="2">
        <v>318</v>
      </c>
      <c r="G619" s="5" t="str">
        <f>VLOOKUP(C619, products!A:B, 2, FALSE)</f>
        <v>Shirt</v>
      </c>
      <c r="H619" s="7" t="str">
        <f>VLOOKUP(C619, products!A:C, 3, FALSE)</f>
        <v>Chambray</v>
      </c>
      <c r="I619" s="12">
        <f>VLOOKUP(B619,orders!A:D, 4, FALSE)</f>
        <v>44459</v>
      </c>
    </row>
    <row r="620" spans="1:9" ht="15">
      <c r="A620" s="2">
        <v>618</v>
      </c>
      <c r="B620" s="2">
        <v>131</v>
      </c>
      <c r="C620" s="2">
        <v>535</v>
      </c>
      <c r="D620" s="2">
        <v>98</v>
      </c>
      <c r="E620" s="2">
        <v>1</v>
      </c>
      <c r="F620" s="2">
        <v>98</v>
      </c>
      <c r="G620" s="5" t="str">
        <f>VLOOKUP(C620, products!A:B, 2, FALSE)</f>
        <v>Jacket</v>
      </c>
      <c r="H620" s="7" t="str">
        <f>VLOOKUP(C620, products!A:C, 3, FALSE)</f>
        <v>Leather</v>
      </c>
      <c r="I620" s="12">
        <f>VLOOKUP(B620,orders!A:D, 4, FALSE)</f>
        <v>44459</v>
      </c>
    </row>
    <row r="621" spans="1:9" ht="15">
      <c r="A621" s="2">
        <v>619</v>
      </c>
      <c r="B621" s="2">
        <v>131</v>
      </c>
      <c r="C621" s="2">
        <v>865</v>
      </c>
      <c r="D621" s="2">
        <v>113</v>
      </c>
      <c r="E621" s="2">
        <v>2</v>
      </c>
      <c r="F621" s="2">
        <v>226</v>
      </c>
      <c r="G621" s="5" t="str">
        <f>VLOOKUP(C621, products!A:B, 2, FALSE)</f>
        <v>Trousers</v>
      </c>
      <c r="H621" s="7" t="str">
        <f>VLOOKUP(C621, products!A:C, 3, FALSE)</f>
        <v>Chinos</v>
      </c>
      <c r="I621" s="12">
        <f>VLOOKUP(B621,orders!A:D, 4, FALSE)</f>
        <v>44459</v>
      </c>
    </row>
    <row r="622" spans="1:9" ht="15">
      <c r="A622" s="2">
        <v>620</v>
      </c>
      <c r="B622" s="2">
        <v>131</v>
      </c>
      <c r="C622" s="2">
        <v>1142</v>
      </c>
      <c r="D622" s="2">
        <v>102</v>
      </c>
      <c r="E622" s="2">
        <v>2</v>
      </c>
      <c r="F622" s="2">
        <v>204</v>
      </c>
      <c r="G622" s="5" t="str">
        <f>VLOOKUP(C622, products!A:B, 2, FALSE)</f>
        <v>Trousers</v>
      </c>
      <c r="H622" s="7" t="str">
        <f>VLOOKUP(C622, products!A:C, 3, FALSE)</f>
        <v>Cargo Pants</v>
      </c>
      <c r="I622" s="12">
        <f>VLOOKUP(B622,orders!A:D, 4, FALSE)</f>
        <v>44459</v>
      </c>
    </row>
    <row r="623" spans="1:9" ht="15">
      <c r="A623" s="2">
        <v>621</v>
      </c>
      <c r="B623" s="2">
        <v>131</v>
      </c>
      <c r="C623" s="2">
        <v>517</v>
      </c>
      <c r="D623" s="2">
        <v>102</v>
      </c>
      <c r="E623" s="2">
        <v>1</v>
      </c>
      <c r="F623" s="2">
        <v>102</v>
      </c>
      <c r="G623" s="5" t="str">
        <f>VLOOKUP(C623, products!A:B, 2, FALSE)</f>
        <v>Jacket</v>
      </c>
      <c r="H623" s="7" t="str">
        <f>VLOOKUP(C623, products!A:C, 3, FALSE)</f>
        <v>Windbreaker</v>
      </c>
      <c r="I623" s="12">
        <f>VLOOKUP(B623,orders!A:D, 4, FALSE)</f>
        <v>44459</v>
      </c>
    </row>
    <row r="624" spans="1:9" ht="15">
      <c r="A624" s="2">
        <v>622</v>
      </c>
      <c r="B624" s="2">
        <v>132</v>
      </c>
      <c r="C624" s="2">
        <v>420</v>
      </c>
      <c r="D624" s="2">
        <v>107</v>
      </c>
      <c r="E624" s="2">
        <v>1</v>
      </c>
      <c r="F624" s="2">
        <v>107</v>
      </c>
      <c r="G624" s="5" t="str">
        <f>VLOOKUP(C624, products!A:B, 2, FALSE)</f>
        <v>Jacket</v>
      </c>
      <c r="H624" s="7" t="str">
        <f>VLOOKUP(C624, products!A:C, 3, FALSE)</f>
        <v>Denim</v>
      </c>
      <c r="I624" s="12">
        <f>VLOOKUP(B624,orders!A:D, 4, FALSE)</f>
        <v>44303</v>
      </c>
    </row>
    <row r="625" spans="1:9" ht="15">
      <c r="A625" s="2">
        <v>623</v>
      </c>
      <c r="B625" s="2">
        <v>132</v>
      </c>
      <c r="C625" s="2">
        <v>207</v>
      </c>
      <c r="D625" s="2">
        <v>98</v>
      </c>
      <c r="E625" s="2">
        <v>2</v>
      </c>
      <c r="F625" s="2">
        <v>196</v>
      </c>
      <c r="G625" s="5" t="str">
        <f>VLOOKUP(C625, products!A:B, 2, FALSE)</f>
        <v>Shirt</v>
      </c>
      <c r="H625" s="7" t="str">
        <f>VLOOKUP(C625, products!A:C, 3, FALSE)</f>
        <v>Camp Collared</v>
      </c>
      <c r="I625" s="12">
        <f>VLOOKUP(B625,orders!A:D, 4, FALSE)</f>
        <v>44303</v>
      </c>
    </row>
    <row r="626" spans="1:9" ht="15">
      <c r="A626" s="2">
        <v>624</v>
      </c>
      <c r="B626" s="2">
        <v>132</v>
      </c>
      <c r="C626" s="2">
        <v>979</v>
      </c>
      <c r="D626" s="2">
        <v>97</v>
      </c>
      <c r="E626" s="2">
        <v>1</v>
      </c>
      <c r="F626" s="2">
        <v>97</v>
      </c>
      <c r="G626" s="5" t="str">
        <f>VLOOKUP(C626, products!A:B, 2, FALSE)</f>
        <v>Trousers</v>
      </c>
      <c r="H626" s="7" t="str">
        <f>VLOOKUP(C626, products!A:C, 3, FALSE)</f>
        <v>Slim-Fit</v>
      </c>
      <c r="I626" s="12">
        <f>VLOOKUP(B626,orders!A:D, 4, FALSE)</f>
        <v>44303</v>
      </c>
    </row>
    <row r="627" spans="1:9" ht="15">
      <c r="A627" s="2">
        <v>625</v>
      </c>
      <c r="B627" s="2">
        <v>132</v>
      </c>
      <c r="C627" s="2">
        <v>1227</v>
      </c>
      <c r="D627" s="2">
        <v>112</v>
      </c>
      <c r="E627" s="2">
        <v>2</v>
      </c>
      <c r="F627" s="2">
        <v>224</v>
      </c>
      <c r="G627" s="5" t="str">
        <f>VLOOKUP(C627, products!A:B, 2, FALSE)</f>
        <v>Trousers</v>
      </c>
      <c r="H627" s="7" t="str">
        <f>VLOOKUP(C627, products!A:C, 3, FALSE)</f>
        <v>Tracksuit Bottoms</v>
      </c>
      <c r="I627" s="12">
        <f>VLOOKUP(B627,orders!A:D, 4, FALSE)</f>
        <v>44303</v>
      </c>
    </row>
    <row r="628" spans="1:9" ht="15">
      <c r="A628" s="2">
        <v>626</v>
      </c>
      <c r="B628" s="2">
        <v>132</v>
      </c>
      <c r="C628" s="2">
        <v>658</v>
      </c>
      <c r="D628" s="2">
        <v>93</v>
      </c>
      <c r="E628" s="2">
        <v>3</v>
      </c>
      <c r="F628" s="2">
        <v>279</v>
      </c>
      <c r="G628" s="5" t="str">
        <f>VLOOKUP(C628, products!A:B, 2, FALSE)</f>
        <v>Jacket</v>
      </c>
      <c r="H628" s="7" t="str">
        <f>VLOOKUP(C628, products!A:C, 3, FALSE)</f>
        <v>Coach</v>
      </c>
      <c r="I628" s="12">
        <f>VLOOKUP(B628,orders!A:D, 4, FALSE)</f>
        <v>44303</v>
      </c>
    </row>
    <row r="629" spans="1:9" ht="15">
      <c r="A629" s="2">
        <v>627</v>
      </c>
      <c r="B629" s="2">
        <v>133</v>
      </c>
      <c r="C629" s="2">
        <v>523</v>
      </c>
      <c r="D629" s="2">
        <v>102</v>
      </c>
      <c r="E629" s="2">
        <v>1</v>
      </c>
      <c r="F629" s="2">
        <v>102</v>
      </c>
      <c r="G629" s="5" t="str">
        <f>VLOOKUP(C629, products!A:B, 2, FALSE)</f>
        <v>Jacket</v>
      </c>
      <c r="H629" s="7" t="str">
        <f>VLOOKUP(C629, products!A:C, 3, FALSE)</f>
        <v>Windbreaker</v>
      </c>
      <c r="I629" s="12">
        <f>VLOOKUP(B629,orders!A:D, 4, FALSE)</f>
        <v>44384</v>
      </c>
    </row>
    <row r="630" spans="1:9" ht="15">
      <c r="A630" s="2">
        <v>628</v>
      </c>
      <c r="B630" s="2">
        <v>133</v>
      </c>
      <c r="C630" s="2">
        <v>942</v>
      </c>
      <c r="D630" s="2">
        <v>96</v>
      </c>
      <c r="E630" s="2">
        <v>2</v>
      </c>
      <c r="F630" s="2">
        <v>192</v>
      </c>
      <c r="G630" s="5" t="str">
        <f>VLOOKUP(C630, products!A:B, 2, FALSE)</f>
        <v>Trousers</v>
      </c>
      <c r="H630" s="7" t="str">
        <f>VLOOKUP(C630, products!A:C, 3, FALSE)</f>
        <v>Drawstring</v>
      </c>
      <c r="I630" s="12">
        <f>VLOOKUP(B630,orders!A:D, 4, FALSE)</f>
        <v>44384</v>
      </c>
    </row>
    <row r="631" spans="1:9" ht="15">
      <c r="A631" s="2">
        <v>629</v>
      </c>
      <c r="B631" s="2">
        <v>133</v>
      </c>
      <c r="C631" s="2">
        <v>374</v>
      </c>
      <c r="D631" s="2">
        <v>94</v>
      </c>
      <c r="E631" s="2">
        <v>3</v>
      </c>
      <c r="F631" s="2">
        <v>282</v>
      </c>
      <c r="G631" s="5" t="str">
        <f>VLOOKUP(C631, products!A:B, 2, FALSE)</f>
        <v>Shirt</v>
      </c>
      <c r="H631" s="7" t="str">
        <f>VLOOKUP(C631, products!A:C, 3, FALSE)</f>
        <v>Henley</v>
      </c>
      <c r="I631" s="12">
        <f>VLOOKUP(B631,orders!A:D, 4, FALSE)</f>
        <v>44384</v>
      </c>
    </row>
    <row r="632" spans="1:9" ht="15">
      <c r="A632" s="2">
        <v>630</v>
      </c>
      <c r="B632" s="2">
        <v>134</v>
      </c>
      <c r="C632" s="2">
        <v>770</v>
      </c>
      <c r="D632" s="2">
        <v>91</v>
      </c>
      <c r="E632" s="2">
        <v>1</v>
      </c>
      <c r="F632" s="2">
        <v>91</v>
      </c>
      <c r="G632" s="5" t="str">
        <f>VLOOKUP(C632, products!A:B, 2, FALSE)</f>
        <v>Jacket</v>
      </c>
      <c r="H632" s="7" t="str">
        <f>VLOOKUP(C632, products!A:C, 3, FALSE)</f>
        <v>Pullover</v>
      </c>
      <c r="I632" s="12">
        <f>VLOOKUP(B632,orders!A:D, 4, FALSE)</f>
        <v>44366</v>
      </c>
    </row>
    <row r="633" spans="1:9" ht="15">
      <c r="A633" s="2">
        <v>631</v>
      </c>
      <c r="B633" s="2">
        <v>134</v>
      </c>
      <c r="C633" s="2">
        <v>516</v>
      </c>
      <c r="D633" s="2">
        <v>102</v>
      </c>
      <c r="E633" s="2">
        <v>2</v>
      </c>
      <c r="F633" s="2">
        <v>204</v>
      </c>
      <c r="G633" s="5" t="str">
        <f>VLOOKUP(C633, products!A:B, 2, FALSE)</f>
        <v>Jacket</v>
      </c>
      <c r="H633" s="7" t="str">
        <f>VLOOKUP(C633, products!A:C, 3, FALSE)</f>
        <v>Windbreaker</v>
      </c>
      <c r="I633" s="12">
        <f>VLOOKUP(B633,orders!A:D, 4, FALSE)</f>
        <v>44366</v>
      </c>
    </row>
    <row r="634" spans="1:9" ht="15">
      <c r="A634" s="2">
        <v>632</v>
      </c>
      <c r="B634" s="2">
        <v>134</v>
      </c>
      <c r="C634" s="2">
        <v>989</v>
      </c>
      <c r="D634" s="2">
        <v>106</v>
      </c>
      <c r="E634" s="2">
        <v>2</v>
      </c>
      <c r="F634" s="2">
        <v>212</v>
      </c>
      <c r="G634" s="5" t="str">
        <f>VLOOKUP(C634, products!A:B, 2, FALSE)</f>
        <v>Trousers</v>
      </c>
      <c r="H634" s="7" t="str">
        <f>VLOOKUP(C634, products!A:C, 3, FALSE)</f>
        <v>Wool</v>
      </c>
      <c r="I634" s="12">
        <f>VLOOKUP(B634,orders!A:D, 4, FALSE)</f>
        <v>44366</v>
      </c>
    </row>
    <row r="635" spans="1:9" ht="15">
      <c r="A635" s="2">
        <v>633</v>
      </c>
      <c r="B635" s="2">
        <v>134</v>
      </c>
      <c r="C635" s="2">
        <v>407</v>
      </c>
      <c r="D635" s="2">
        <v>119</v>
      </c>
      <c r="E635" s="2">
        <v>2</v>
      </c>
      <c r="F635" s="2">
        <v>238</v>
      </c>
      <c r="G635" s="5" t="str">
        <f>VLOOKUP(C635, products!A:B, 2, FALSE)</f>
        <v>Shirt</v>
      </c>
      <c r="H635" s="7" t="str">
        <f>VLOOKUP(C635, products!A:C, 3, FALSE)</f>
        <v>Casual Slim Fit</v>
      </c>
      <c r="I635" s="12">
        <f>VLOOKUP(B635,orders!A:D, 4, FALSE)</f>
        <v>44366</v>
      </c>
    </row>
    <row r="636" spans="1:9" ht="15">
      <c r="A636" s="2">
        <v>634</v>
      </c>
      <c r="B636" s="2">
        <v>134</v>
      </c>
      <c r="C636" s="2">
        <v>840</v>
      </c>
      <c r="D636" s="2">
        <v>113</v>
      </c>
      <c r="E636" s="2">
        <v>2</v>
      </c>
      <c r="F636" s="2">
        <v>226</v>
      </c>
      <c r="G636" s="5" t="str">
        <f>VLOOKUP(C636, products!A:B, 2, FALSE)</f>
        <v>Trousers</v>
      </c>
      <c r="H636" s="7" t="str">
        <f>VLOOKUP(C636, products!A:C, 3, FALSE)</f>
        <v>Chinos</v>
      </c>
      <c r="I636" s="12">
        <f>VLOOKUP(B636,orders!A:D, 4, FALSE)</f>
        <v>44366</v>
      </c>
    </row>
    <row r="637" spans="1:9" ht="15">
      <c r="A637" s="2">
        <v>635</v>
      </c>
      <c r="B637" s="2">
        <v>134</v>
      </c>
      <c r="C637" s="2">
        <v>185</v>
      </c>
      <c r="D637" s="2">
        <v>98</v>
      </c>
      <c r="E637" s="2">
        <v>2</v>
      </c>
      <c r="F637" s="2">
        <v>196</v>
      </c>
      <c r="G637" s="5" t="str">
        <f>VLOOKUP(C637, products!A:B, 2, FALSE)</f>
        <v>Shirt</v>
      </c>
      <c r="H637" s="7" t="str">
        <f>VLOOKUP(C637, products!A:C, 3, FALSE)</f>
        <v>Camp Collared</v>
      </c>
      <c r="I637" s="12">
        <f>VLOOKUP(B637,orders!A:D, 4, FALSE)</f>
        <v>44366</v>
      </c>
    </row>
    <row r="638" spans="1:9" ht="15">
      <c r="A638" s="2">
        <v>636</v>
      </c>
      <c r="B638" s="2">
        <v>134</v>
      </c>
      <c r="C638" s="2">
        <v>653</v>
      </c>
      <c r="D638" s="2">
        <v>93</v>
      </c>
      <c r="E638" s="2">
        <v>3</v>
      </c>
      <c r="F638" s="2">
        <v>279</v>
      </c>
      <c r="G638" s="5" t="str">
        <f>VLOOKUP(C638, products!A:B, 2, FALSE)</f>
        <v>Jacket</v>
      </c>
      <c r="H638" s="7" t="str">
        <f>VLOOKUP(C638, products!A:C, 3, FALSE)</f>
        <v>Coach</v>
      </c>
      <c r="I638" s="12">
        <f>VLOOKUP(B638,orders!A:D, 4, FALSE)</f>
        <v>44366</v>
      </c>
    </row>
    <row r="639" spans="1:9" ht="15">
      <c r="A639" s="2">
        <v>637</v>
      </c>
      <c r="B639" s="2">
        <v>134</v>
      </c>
      <c r="C639" s="2">
        <v>1194</v>
      </c>
      <c r="D639" s="2">
        <v>105</v>
      </c>
      <c r="E639" s="2">
        <v>1</v>
      </c>
      <c r="F639" s="2">
        <v>105</v>
      </c>
      <c r="G639" s="5" t="str">
        <f>VLOOKUP(C639, products!A:B, 2, FALSE)</f>
        <v>Trousers</v>
      </c>
      <c r="H639" s="7" t="str">
        <f>VLOOKUP(C639, products!A:C, 3, FALSE)</f>
        <v>Pleated</v>
      </c>
      <c r="I639" s="12">
        <f>VLOOKUP(B639,orders!A:D, 4, FALSE)</f>
        <v>44366</v>
      </c>
    </row>
    <row r="640" spans="1:9" ht="15">
      <c r="A640" s="2">
        <v>638</v>
      </c>
      <c r="B640" s="2">
        <v>135</v>
      </c>
      <c r="C640" s="2">
        <v>106</v>
      </c>
      <c r="D640" s="2">
        <v>92</v>
      </c>
      <c r="E640" s="2">
        <v>1</v>
      </c>
      <c r="F640" s="2">
        <v>92</v>
      </c>
      <c r="G640" s="5" t="str">
        <f>VLOOKUP(C640, products!A:B, 2, FALSE)</f>
        <v>Shirt</v>
      </c>
      <c r="H640" s="7" t="str">
        <f>VLOOKUP(C640, products!A:C, 3, FALSE)</f>
        <v>Denim</v>
      </c>
      <c r="I640" s="12">
        <f>VLOOKUP(B640,orders!A:D, 4, FALSE)</f>
        <v>44331</v>
      </c>
    </row>
    <row r="641" spans="1:9" ht="15">
      <c r="A641" s="2">
        <v>639</v>
      </c>
      <c r="B641" s="2">
        <v>135</v>
      </c>
      <c r="C641" s="2">
        <v>730</v>
      </c>
      <c r="D641" s="2">
        <v>119</v>
      </c>
      <c r="E641" s="2">
        <v>2</v>
      </c>
      <c r="F641" s="2">
        <v>238</v>
      </c>
      <c r="G641" s="5" t="str">
        <f>VLOOKUP(C641, products!A:B, 2, FALSE)</f>
        <v>Jacket</v>
      </c>
      <c r="H641" s="7" t="str">
        <f>VLOOKUP(C641, products!A:C, 3, FALSE)</f>
        <v>Trench Coat</v>
      </c>
      <c r="I641" s="12">
        <f>VLOOKUP(B641,orders!A:D, 4, FALSE)</f>
        <v>44331</v>
      </c>
    </row>
    <row r="642" spans="1:9" ht="15">
      <c r="A642" s="2">
        <v>640</v>
      </c>
      <c r="B642" s="2">
        <v>135</v>
      </c>
      <c r="C642" s="2">
        <v>654</v>
      </c>
      <c r="D642" s="2">
        <v>93</v>
      </c>
      <c r="E642" s="2">
        <v>2</v>
      </c>
      <c r="F642" s="2">
        <v>186</v>
      </c>
      <c r="G642" s="5" t="str">
        <f>VLOOKUP(C642, products!A:B, 2, FALSE)</f>
        <v>Jacket</v>
      </c>
      <c r="H642" s="7" t="str">
        <f>VLOOKUP(C642, products!A:C, 3, FALSE)</f>
        <v>Coach</v>
      </c>
      <c r="I642" s="12">
        <f>VLOOKUP(B642,orders!A:D, 4, FALSE)</f>
        <v>44331</v>
      </c>
    </row>
    <row r="643" spans="1:9" ht="15">
      <c r="A643" s="2">
        <v>641</v>
      </c>
      <c r="B643" s="2">
        <v>135</v>
      </c>
      <c r="C643" s="2">
        <v>376</v>
      </c>
      <c r="D643" s="2">
        <v>94</v>
      </c>
      <c r="E643" s="2">
        <v>1</v>
      </c>
      <c r="F643" s="2">
        <v>94</v>
      </c>
      <c r="G643" s="5" t="str">
        <f>VLOOKUP(C643, products!A:B, 2, FALSE)</f>
        <v>Shirt</v>
      </c>
      <c r="H643" s="7" t="str">
        <f>VLOOKUP(C643, products!A:C, 3, FALSE)</f>
        <v>Henley</v>
      </c>
      <c r="I643" s="12">
        <f>VLOOKUP(B643,orders!A:D, 4, FALSE)</f>
        <v>44331</v>
      </c>
    </row>
    <row r="644" spans="1:9" ht="15">
      <c r="A644" s="2">
        <v>642</v>
      </c>
      <c r="B644" s="2">
        <v>136</v>
      </c>
      <c r="C644" s="2">
        <v>816</v>
      </c>
      <c r="D644" s="2">
        <v>117</v>
      </c>
      <c r="E644" s="2">
        <v>2</v>
      </c>
      <c r="F644" s="2">
        <v>234</v>
      </c>
      <c r="G644" s="5" t="str">
        <f>VLOOKUP(C644, products!A:B, 2, FALSE)</f>
        <v>Jacket</v>
      </c>
      <c r="H644" s="7" t="str">
        <f>VLOOKUP(C644, products!A:C, 3, FALSE)</f>
        <v>Shearling</v>
      </c>
      <c r="I644" s="12">
        <f>VLOOKUP(B644,orders!A:D, 4, FALSE)</f>
        <v>44445</v>
      </c>
    </row>
    <row r="645" spans="1:9" ht="15">
      <c r="A645" s="2">
        <v>643</v>
      </c>
      <c r="B645" s="2">
        <v>136</v>
      </c>
      <c r="C645" s="2">
        <v>174</v>
      </c>
      <c r="D645" s="2">
        <v>91</v>
      </c>
      <c r="E645" s="2">
        <v>3</v>
      </c>
      <c r="F645" s="2">
        <v>273</v>
      </c>
      <c r="G645" s="5" t="str">
        <f>VLOOKUP(C645, products!A:B, 2, FALSE)</f>
        <v>Shirt</v>
      </c>
      <c r="H645" s="7" t="str">
        <f>VLOOKUP(C645, products!A:C, 3, FALSE)</f>
        <v>Linen</v>
      </c>
      <c r="I645" s="12">
        <f>VLOOKUP(B645,orders!A:D, 4, FALSE)</f>
        <v>44445</v>
      </c>
    </row>
    <row r="646" spans="1:9" ht="15">
      <c r="A646" s="2">
        <v>644</v>
      </c>
      <c r="B646" s="2">
        <v>136</v>
      </c>
      <c r="C646" s="2">
        <v>582</v>
      </c>
      <c r="D646" s="2">
        <v>100</v>
      </c>
      <c r="E646" s="2">
        <v>3</v>
      </c>
      <c r="F646" s="2">
        <v>300</v>
      </c>
      <c r="G646" s="5" t="str">
        <f>VLOOKUP(C646, products!A:B, 2, FALSE)</f>
        <v>Jacket</v>
      </c>
      <c r="H646" s="7" t="str">
        <f>VLOOKUP(C646, products!A:C, 3, FALSE)</f>
        <v>Bomber</v>
      </c>
      <c r="I646" s="12">
        <f>VLOOKUP(B646,orders!A:D, 4, FALSE)</f>
        <v>44445</v>
      </c>
    </row>
    <row r="647" spans="1:9" ht="15">
      <c r="A647" s="2">
        <v>645</v>
      </c>
      <c r="B647" s="2">
        <v>137</v>
      </c>
      <c r="C647" s="2">
        <v>1137</v>
      </c>
      <c r="D647" s="2">
        <v>102</v>
      </c>
      <c r="E647" s="2">
        <v>1</v>
      </c>
      <c r="F647" s="2">
        <v>102</v>
      </c>
      <c r="G647" s="5" t="str">
        <f>VLOOKUP(C647, products!A:B, 2, FALSE)</f>
        <v>Trousers</v>
      </c>
      <c r="H647" s="7" t="str">
        <f>VLOOKUP(C647, products!A:C, 3, FALSE)</f>
        <v>Cargo Pants</v>
      </c>
      <c r="I647" s="13">
        <f>VLOOKUP(B647,orders!A:D, 4, FALSE)</f>
        <v>44487</v>
      </c>
    </row>
    <row r="648" spans="1:9" ht="15">
      <c r="A648" s="2">
        <v>646</v>
      </c>
      <c r="B648" s="2">
        <v>137</v>
      </c>
      <c r="C648" s="2">
        <v>175</v>
      </c>
      <c r="D648" s="2">
        <v>98</v>
      </c>
      <c r="E648" s="2">
        <v>1</v>
      </c>
      <c r="F648" s="2">
        <v>98</v>
      </c>
      <c r="G648" s="5" t="str">
        <f>VLOOKUP(C648, products!A:B, 2, FALSE)</f>
        <v>Shirt</v>
      </c>
      <c r="H648" s="7" t="str">
        <f>VLOOKUP(C648, products!A:C, 3, FALSE)</f>
        <v>Camp Collared</v>
      </c>
      <c r="I648" s="13">
        <f>VLOOKUP(B648,orders!A:D, 4, FALSE)</f>
        <v>44487</v>
      </c>
    </row>
    <row r="649" spans="1:9" ht="15">
      <c r="A649" s="2">
        <v>647</v>
      </c>
      <c r="B649" s="2">
        <v>137</v>
      </c>
      <c r="C649" s="2">
        <v>826</v>
      </c>
      <c r="D649" s="2">
        <v>117</v>
      </c>
      <c r="E649" s="2">
        <v>1</v>
      </c>
      <c r="F649" s="2">
        <v>117</v>
      </c>
      <c r="G649" s="5" t="str">
        <f>VLOOKUP(C649, products!A:B, 2, FALSE)</f>
        <v>Jacket</v>
      </c>
      <c r="H649" s="7" t="str">
        <f>VLOOKUP(C649, products!A:C, 3, FALSE)</f>
        <v>Shearling</v>
      </c>
      <c r="I649" s="13">
        <f>VLOOKUP(B649,orders!A:D, 4, FALSE)</f>
        <v>44487</v>
      </c>
    </row>
    <row r="650" spans="1:9" ht="15">
      <c r="A650" s="2">
        <v>648</v>
      </c>
      <c r="B650" s="2">
        <v>137</v>
      </c>
      <c r="C650" s="2">
        <v>236</v>
      </c>
      <c r="D650" s="2">
        <v>106</v>
      </c>
      <c r="E650" s="2">
        <v>3</v>
      </c>
      <c r="F650" s="2">
        <v>318</v>
      </c>
      <c r="G650" s="5" t="str">
        <f>VLOOKUP(C650, products!A:B, 2, FALSE)</f>
        <v>Shirt</v>
      </c>
      <c r="H650" s="7" t="str">
        <f>VLOOKUP(C650, products!A:C, 3, FALSE)</f>
        <v>Chambray</v>
      </c>
      <c r="I650" s="13">
        <f>VLOOKUP(B650,orders!A:D, 4, FALSE)</f>
        <v>44487</v>
      </c>
    </row>
    <row r="651" spans="1:9" ht="15">
      <c r="A651" s="2">
        <v>649</v>
      </c>
      <c r="B651" s="2">
        <v>138</v>
      </c>
      <c r="C651" s="2">
        <v>51</v>
      </c>
      <c r="D651" s="2">
        <v>104</v>
      </c>
      <c r="E651" s="2">
        <v>2</v>
      </c>
      <c r="F651" s="2">
        <v>208</v>
      </c>
      <c r="G651" s="5" t="str">
        <f>VLOOKUP(C651, products!A:B, 2, FALSE)</f>
        <v>Shirt</v>
      </c>
      <c r="H651" s="7" t="str">
        <f>VLOOKUP(C651, products!A:C, 3, FALSE)</f>
        <v>Dress</v>
      </c>
      <c r="I651" s="12">
        <f>VLOOKUP(B651,orders!A:D, 4, FALSE)</f>
        <v>44232</v>
      </c>
    </row>
    <row r="652" spans="1:9" ht="15">
      <c r="A652" s="2">
        <v>650</v>
      </c>
      <c r="B652" s="2">
        <v>138</v>
      </c>
      <c r="C652" s="2">
        <v>518</v>
      </c>
      <c r="D652" s="2">
        <v>102</v>
      </c>
      <c r="E652" s="2">
        <v>3</v>
      </c>
      <c r="F652" s="2">
        <v>306</v>
      </c>
      <c r="G652" s="5" t="str">
        <f>VLOOKUP(C652, products!A:B, 2, FALSE)</f>
        <v>Jacket</v>
      </c>
      <c r="H652" s="7" t="str">
        <f>VLOOKUP(C652, products!A:C, 3, FALSE)</f>
        <v>Windbreaker</v>
      </c>
      <c r="I652" s="12">
        <f>VLOOKUP(B652,orders!A:D, 4, FALSE)</f>
        <v>44232</v>
      </c>
    </row>
    <row r="653" spans="1:9" ht="15">
      <c r="A653" s="2">
        <v>651</v>
      </c>
      <c r="B653" s="2">
        <v>138</v>
      </c>
      <c r="C653" s="2">
        <v>2</v>
      </c>
      <c r="D653" s="2">
        <v>96</v>
      </c>
      <c r="E653" s="2">
        <v>2</v>
      </c>
      <c r="F653" s="2">
        <v>192</v>
      </c>
      <c r="G653" s="5" t="str">
        <f>VLOOKUP(C653, products!A:B, 2, FALSE)</f>
        <v>Shirt</v>
      </c>
      <c r="H653" s="7" t="str">
        <f>VLOOKUP(C653, products!A:C, 3, FALSE)</f>
        <v>Oxford Cloth</v>
      </c>
      <c r="I653" s="12">
        <f>VLOOKUP(B653,orders!A:D, 4, FALSE)</f>
        <v>44232</v>
      </c>
    </row>
    <row r="654" spans="1:9" ht="15">
      <c r="A654" s="2">
        <v>652</v>
      </c>
      <c r="B654" s="2">
        <v>138</v>
      </c>
      <c r="C654" s="2">
        <v>1065</v>
      </c>
      <c r="D654" s="2">
        <v>93</v>
      </c>
      <c r="E654" s="2">
        <v>1</v>
      </c>
      <c r="F654" s="2">
        <v>93</v>
      </c>
      <c r="G654" s="5" t="str">
        <f>VLOOKUP(C654, products!A:B, 2, FALSE)</f>
        <v>Trousers</v>
      </c>
      <c r="H654" s="7" t="str">
        <f>VLOOKUP(C654, products!A:C, 3, FALSE)</f>
        <v>Joggers</v>
      </c>
      <c r="I654" s="12">
        <f>VLOOKUP(B654,orders!A:D, 4, FALSE)</f>
        <v>44232</v>
      </c>
    </row>
    <row r="655" spans="1:9" ht="15">
      <c r="A655" s="2">
        <v>653</v>
      </c>
      <c r="B655" s="2">
        <v>138</v>
      </c>
      <c r="C655" s="2">
        <v>383</v>
      </c>
      <c r="D655" s="2">
        <v>94</v>
      </c>
      <c r="E655" s="2">
        <v>2</v>
      </c>
      <c r="F655" s="2">
        <v>188</v>
      </c>
      <c r="G655" s="5" t="str">
        <f>VLOOKUP(C655, products!A:B, 2, FALSE)</f>
        <v>Shirt</v>
      </c>
      <c r="H655" s="7" t="str">
        <f>VLOOKUP(C655, products!A:C, 3, FALSE)</f>
        <v>Henley</v>
      </c>
      <c r="I655" s="12">
        <f>VLOOKUP(B655,orders!A:D, 4, FALSE)</f>
        <v>44232</v>
      </c>
    </row>
    <row r="656" spans="1:9" ht="15">
      <c r="A656" s="2">
        <v>654</v>
      </c>
      <c r="B656" s="2">
        <v>139</v>
      </c>
      <c r="C656" s="2">
        <v>521</v>
      </c>
      <c r="D656" s="2">
        <v>102</v>
      </c>
      <c r="E656" s="2">
        <v>2</v>
      </c>
      <c r="F656" s="2">
        <v>204</v>
      </c>
      <c r="G656" s="5" t="str">
        <f>VLOOKUP(C656, products!A:B, 2, FALSE)</f>
        <v>Jacket</v>
      </c>
      <c r="H656" s="7" t="str">
        <f>VLOOKUP(C656, products!A:C, 3, FALSE)</f>
        <v>Windbreaker</v>
      </c>
      <c r="I656" s="12">
        <f>VLOOKUP(B656,orders!A:D, 4, FALSE)</f>
        <v>44362</v>
      </c>
    </row>
    <row r="657" spans="1:9" ht="15">
      <c r="A657" s="2">
        <v>655</v>
      </c>
      <c r="B657" s="2">
        <v>139</v>
      </c>
      <c r="C657" s="2">
        <v>428</v>
      </c>
      <c r="D657" s="2">
        <v>107</v>
      </c>
      <c r="E657" s="2">
        <v>1</v>
      </c>
      <c r="F657" s="2">
        <v>107</v>
      </c>
      <c r="G657" s="5" t="str">
        <f>VLOOKUP(C657, products!A:B, 2, FALSE)</f>
        <v>Jacket</v>
      </c>
      <c r="H657" s="7" t="str">
        <f>VLOOKUP(C657, products!A:C, 3, FALSE)</f>
        <v>Denim</v>
      </c>
      <c r="I657" s="12">
        <f>VLOOKUP(B657,orders!A:D, 4, FALSE)</f>
        <v>44362</v>
      </c>
    </row>
    <row r="658" spans="1:9" ht="15">
      <c r="A658" s="2">
        <v>656</v>
      </c>
      <c r="B658" s="2">
        <v>139</v>
      </c>
      <c r="C658" s="2">
        <v>280</v>
      </c>
      <c r="D658" s="2">
        <v>105</v>
      </c>
      <c r="E658" s="2">
        <v>1</v>
      </c>
      <c r="F658" s="2">
        <v>105</v>
      </c>
      <c r="G658" s="5" t="str">
        <f>VLOOKUP(C658, products!A:B, 2, FALSE)</f>
        <v>Shirt</v>
      </c>
      <c r="H658" s="7" t="str">
        <f>VLOOKUP(C658, products!A:C, 3, FALSE)</f>
        <v>Cuban Collar</v>
      </c>
      <c r="I658" s="12">
        <f>VLOOKUP(B658,orders!A:D, 4, FALSE)</f>
        <v>44362</v>
      </c>
    </row>
    <row r="659" spans="1:9" ht="15">
      <c r="A659" s="2">
        <v>657</v>
      </c>
      <c r="B659" s="2">
        <v>139</v>
      </c>
      <c r="C659" s="2">
        <v>1110</v>
      </c>
      <c r="D659" s="2">
        <v>115</v>
      </c>
      <c r="E659" s="2">
        <v>3</v>
      </c>
      <c r="F659" s="2">
        <v>345</v>
      </c>
      <c r="G659" s="5" t="str">
        <f>VLOOKUP(C659, products!A:B, 2, FALSE)</f>
        <v>Trousers</v>
      </c>
      <c r="H659" s="7" t="str">
        <f>VLOOKUP(C659, products!A:C, 3, FALSE)</f>
        <v>Cropped</v>
      </c>
      <c r="I659" s="12">
        <f>VLOOKUP(B659,orders!A:D, 4, FALSE)</f>
        <v>44362</v>
      </c>
    </row>
    <row r="660" spans="1:9" ht="15">
      <c r="A660" s="2">
        <v>658</v>
      </c>
      <c r="B660" s="2">
        <v>140</v>
      </c>
      <c r="C660" s="2">
        <v>701</v>
      </c>
      <c r="D660" s="2">
        <v>119</v>
      </c>
      <c r="E660" s="2">
        <v>3</v>
      </c>
      <c r="F660" s="2">
        <v>357</v>
      </c>
      <c r="G660" s="5" t="str">
        <f>VLOOKUP(C660, products!A:B, 2, FALSE)</f>
        <v>Jacket</v>
      </c>
      <c r="H660" s="7" t="str">
        <f>VLOOKUP(C660, products!A:C, 3, FALSE)</f>
        <v>Trench Coat</v>
      </c>
      <c r="I660" s="12">
        <f>VLOOKUP(B660,orders!A:D, 4, FALSE)</f>
        <v>44294</v>
      </c>
    </row>
    <row r="661" spans="1:9" ht="15">
      <c r="A661" s="2">
        <v>659</v>
      </c>
      <c r="B661" s="2">
        <v>140</v>
      </c>
      <c r="C661" s="2">
        <v>955</v>
      </c>
      <c r="D661" s="2">
        <v>97</v>
      </c>
      <c r="E661" s="2">
        <v>1</v>
      </c>
      <c r="F661" s="2">
        <v>97</v>
      </c>
      <c r="G661" s="5" t="str">
        <f>VLOOKUP(C661, products!A:B, 2, FALSE)</f>
        <v>Trousers</v>
      </c>
      <c r="H661" s="7" t="str">
        <f>VLOOKUP(C661, products!A:C, 3, FALSE)</f>
        <v>Slim-Fit</v>
      </c>
      <c r="I661" s="12">
        <f>VLOOKUP(B661,orders!A:D, 4, FALSE)</f>
        <v>44294</v>
      </c>
    </row>
    <row r="662" spans="1:9" ht="15">
      <c r="A662" s="2">
        <v>660</v>
      </c>
      <c r="B662" s="2">
        <v>140</v>
      </c>
      <c r="C662" s="2">
        <v>575</v>
      </c>
      <c r="D662" s="2">
        <v>100</v>
      </c>
      <c r="E662" s="2">
        <v>1</v>
      </c>
      <c r="F662" s="2">
        <v>100</v>
      </c>
      <c r="G662" s="5" t="str">
        <f>VLOOKUP(C662, products!A:B, 2, FALSE)</f>
        <v>Jacket</v>
      </c>
      <c r="H662" s="7" t="str">
        <f>VLOOKUP(C662, products!A:C, 3, FALSE)</f>
        <v>Bomber</v>
      </c>
      <c r="I662" s="12">
        <f>VLOOKUP(B662,orders!A:D, 4, FALSE)</f>
        <v>44294</v>
      </c>
    </row>
    <row r="663" spans="1:9" ht="15">
      <c r="A663" s="2">
        <v>661</v>
      </c>
      <c r="B663" s="2">
        <v>140</v>
      </c>
      <c r="C663" s="2">
        <v>533</v>
      </c>
      <c r="D663" s="2">
        <v>98</v>
      </c>
      <c r="E663" s="2">
        <v>2</v>
      </c>
      <c r="F663" s="2">
        <v>196</v>
      </c>
      <c r="G663" s="5" t="str">
        <f>VLOOKUP(C663, products!A:B, 2, FALSE)</f>
        <v>Jacket</v>
      </c>
      <c r="H663" s="7" t="str">
        <f>VLOOKUP(C663, products!A:C, 3, FALSE)</f>
        <v>Leather</v>
      </c>
      <c r="I663" s="12">
        <f>VLOOKUP(B663,orders!A:D, 4, FALSE)</f>
        <v>44294</v>
      </c>
    </row>
    <row r="664" spans="1:9" ht="15">
      <c r="A664" s="2">
        <v>662</v>
      </c>
      <c r="B664" s="2">
        <v>140</v>
      </c>
      <c r="C664" s="2">
        <v>687</v>
      </c>
      <c r="D664" s="2">
        <v>113</v>
      </c>
      <c r="E664" s="2">
        <v>3</v>
      </c>
      <c r="F664" s="2">
        <v>339</v>
      </c>
      <c r="G664" s="5" t="str">
        <f>VLOOKUP(C664, products!A:B, 2, FALSE)</f>
        <v>Jacket</v>
      </c>
      <c r="H664" s="7" t="str">
        <f>VLOOKUP(C664, products!A:C, 3, FALSE)</f>
        <v>Parka</v>
      </c>
      <c r="I664" s="12">
        <f>VLOOKUP(B664,orders!A:D, 4, FALSE)</f>
        <v>44294</v>
      </c>
    </row>
    <row r="665" spans="1:9" ht="15">
      <c r="A665" s="2">
        <v>663</v>
      </c>
      <c r="B665" s="2">
        <v>140</v>
      </c>
      <c r="C665" s="2">
        <v>628</v>
      </c>
      <c r="D665" s="2">
        <v>112</v>
      </c>
      <c r="E665" s="2">
        <v>1</v>
      </c>
      <c r="F665" s="2">
        <v>112</v>
      </c>
      <c r="G665" s="5" t="str">
        <f>VLOOKUP(C665, products!A:B, 2, FALSE)</f>
        <v>Jacket</v>
      </c>
      <c r="H665" s="7" t="str">
        <f>VLOOKUP(C665, products!A:C, 3, FALSE)</f>
        <v>Cardigan</v>
      </c>
      <c r="I665" s="12">
        <f>VLOOKUP(B665,orders!A:D, 4, FALSE)</f>
        <v>44294</v>
      </c>
    </row>
    <row r="666" spans="1:9" ht="15">
      <c r="A666" s="2">
        <v>664</v>
      </c>
      <c r="B666" s="2">
        <v>140</v>
      </c>
      <c r="C666" s="2">
        <v>1130</v>
      </c>
      <c r="D666" s="2">
        <v>102</v>
      </c>
      <c r="E666" s="2">
        <v>3</v>
      </c>
      <c r="F666" s="2">
        <v>306</v>
      </c>
      <c r="G666" s="5" t="str">
        <f>VLOOKUP(C666, products!A:B, 2, FALSE)</f>
        <v>Trousers</v>
      </c>
      <c r="H666" s="7" t="str">
        <f>VLOOKUP(C666, products!A:C, 3, FALSE)</f>
        <v>Cargo Pants</v>
      </c>
      <c r="I666" s="12">
        <f>VLOOKUP(B666,orders!A:D, 4, FALSE)</f>
        <v>44294</v>
      </c>
    </row>
    <row r="667" spans="1:9" ht="15">
      <c r="A667" s="2">
        <v>665</v>
      </c>
      <c r="B667" s="2">
        <v>141</v>
      </c>
      <c r="C667" s="2">
        <v>805</v>
      </c>
      <c r="D667" s="2">
        <v>117</v>
      </c>
      <c r="E667" s="2">
        <v>3</v>
      </c>
      <c r="F667" s="2">
        <v>351</v>
      </c>
      <c r="G667" s="5" t="str">
        <f>VLOOKUP(C667, products!A:B, 2, FALSE)</f>
        <v>Jacket</v>
      </c>
      <c r="H667" s="7" t="str">
        <f>VLOOKUP(C667, products!A:C, 3, FALSE)</f>
        <v>Shearling</v>
      </c>
      <c r="I667" s="12">
        <f>VLOOKUP(B667,orders!A:D, 4, FALSE)</f>
        <v>44434</v>
      </c>
    </row>
    <row r="668" spans="1:9" ht="15">
      <c r="A668" s="2">
        <v>666</v>
      </c>
      <c r="B668" s="2">
        <v>141</v>
      </c>
      <c r="C668" s="2">
        <v>950</v>
      </c>
      <c r="D668" s="2">
        <v>97</v>
      </c>
      <c r="E668" s="2">
        <v>1</v>
      </c>
      <c r="F668" s="2">
        <v>97</v>
      </c>
      <c r="G668" s="5" t="str">
        <f>VLOOKUP(C668, products!A:B, 2, FALSE)</f>
        <v>Trousers</v>
      </c>
      <c r="H668" s="7" t="str">
        <f>VLOOKUP(C668, products!A:C, 3, FALSE)</f>
        <v>Slim-Fit</v>
      </c>
      <c r="I668" s="12">
        <f>VLOOKUP(B668,orders!A:D, 4, FALSE)</f>
        <v>44434</v>
      </c>
    </row>
    <row r="669" spans="1:9" ht="15">
      <c r="A669" s="2">
        <v>667</v>
      </c>
      <c r="B669" s="2">
        <v>141</v>
      </c>
      <c r="C669" s="2">
        <v>733</v>
      </c>
      <c r="D669" s="2">
        <v>119</v>
      </c>
      <c r="E669" s="2">
        <v>3</v>
      </c>
      <c r="F669" s="2">
        <v>357</v>
      </c>
      <c r="G669" s="5" t="str">
        <f>VLOOKUP(C669, products!A:B, 2, FALSE)</f>
        <v>Jacket</v>
      </c>
      <c r="H669" s="7" t="str">
        <f>VLOOKUP(C669, products!A:C, 3, FALSE)</f>
        <v>Trench Coat</v>
      </c>
      <c r="I669" s="12">
        <f>VLOOKUP(B669,orders!A:D, 4, FALSE)</f>
        <v>44434</v>
      </c>
    </row>
    <row r="670" spans="1:9" ht="15">
      <c r="A670" s="2">
        <v>668</v>
      </c>
      <c r="B670" s="2">
        <v>142</v>
      </c>
      <c r="C670" s="2">
        <v>8</v>
      </c>
      <c r="D670" s="2">
        <v>96</v>
      </c>
      <c r="E670" s="2">
        <v>3</v>
      </c>
      <c r="F670" s="2">
        <v>288</v>
      </c>
      <c r="G670" s="5" t="str">
        <f>VLOOKUP(C670, products!A:B, 2, FALSE)</f>
        <v>Shirt</v>
      </c>
      <c r="H670" s="7" t="str">
        <f>VLOOKUP(C670, products!A:C, 3, FALSE)</f>
        <v>Oxford Cloth</v>
      </c>
      <c r="I670" s="12">
        <f>VLOOKUP(B670,orders!A:D, 4, FALSE)</f>
        <v>44362</v>
      </c>
    </row>
    <row r="671" spans="1:9" ht="15">
      <c r="A671" s="2">
        <v>669</v>
      </c>
      <c r="B671" s="2">
        <v>142</v>
      </c>
      <c r="C671" s="2">
        <v>843</v>
      </c>
      <c r="D671" s="2">
        <v>113</v>
      </c>
      <c r="E671" s="2">
        <v>2</v>
      </c>
      <c r="F671" s="2">
        <v>226</v>
      </c>
      <c r="G671" s="5" t="str">
        <f>VLOOKUP(C671, products!A:B, 2, FALSE)</f>
        <v>Trousers</v>
      </c>
      <c r="H671" s="7" t="str">
        <f>VLOOKUP(C671, products!A:C, 3, FALSE)</f>
        <v>Chinos</v>
      </c>
      <c r="I671" s="12">
        <f>VLOOKUP(B671,orders!A:D, 4, FALSE)</f>
        <v>44362</v>
      </c>
    </row>
    <row r="672" spans="1:9" ht="15">
      <c r="A672" s="2">
        <v>670</v>
      </c>
      <c r="B672" s="2">
        <v>142</v>
      </c>
      <c r="C672" s="2">
        <v>131</v>
      </c>
      <c r="D672" s="2">
        <v>92</v>
      </c>
      <c r="E672" s="2">
        <v>3</v>
      </c>
      <c r="F672" s="2">
        <v>276</v>
      </c>
      <c r="G672" s="5" t="str">
        <f>VLOOKUP(C672, products!A:B, 2, FALSE)</f>
        <v>Shirt</v>
      </c>
      <c r="H672" s="7" t="str">
        <f>VLOOKUP(C672, products!A:C, 3, FALSE)</f>
        <v>Denim</v>
      </c>
      <c r="I672" s="12">
        <f>VLOOKUP(B672,orders!A:D, 4, FALSE)</f>
        <v>44362</v>
      </c>
    </row>
    <row r="673" spans="1:9" ht="15">
      <c r="A673" s="2">
        <v>671</v>
      </c>
      <c r="B673" s="2">
        <v>142</v>
      </c>
      <c r="C673" s="2">
        <v>575</v>
      </c>
      <c r="D673" s="2">
        <v>100</v>
      </c>
      <c r="E673" s="2">
        <v>3</v>
      </c>
      <c r="F673" s="2">
        <v>300</v>
      </c>
      <c r="G673" s="5" t="str">
        <f>VLOOKUP(C673, products!A:B, 2, FALSE)</f>
        <v>Jacket</v>
      </c>
      <c r="H673" s="7" t="str">
        <f>VLOOKUP(C673, products!A:C, 3, FALSE)</f>
        <v>Bomber</v>
      </c>
      <c r="I673" s="12">
        <f>VLOOKUP(B673,orders!A:D, 4, FALSE)</f>
        <v>44362</v>
      </c>
    </row>
    <row r="674" spans="1:9" ht="15">
      <c r="A674" s="2">
        <v>672</v>
      </c>
      <c r="B674" s="2">
        <v>142</v>
      </c>
      <c r="C674" s="2">
        <v>717</v>
      </c>
      <c r="D674" s="2">
        <v>119</v>
      </c>
      <c r="E674" s="2">
        <v>3</v>
      </c>
      <c r="F674" s="2">
        <v>357</v>
      </c>
      <c r="G674" s="5" t="str">
        <f>VLOOKUP(C674, products!A:B, 2, FALSE)</f>
        <v>Jacket</v>
      </c>
      <c r="H674" s="7" t="str">
        <f>VLOOKUP(C674, products!A:C, 3, FALSE)</f>
        <v>Trench Coat</v>
      </c>
      <c r="I674" s="12">
        <f>VLOOKUP(B674,orders!A:D, 4, FALSE)</f>
        <v>44362</v>
      </c>
    </row>
    <row r="675" spans="1:9" ht="15">
      <c r="A675" s="2">
        <v>673</v>
      </c>
      <c r="B675" s="2">
        <v>142</v>
      </c>
      <c r="C675" s="2">
        <v>1237</v>
      </c>
      <c r="D675" s="2">
        <v>112</v>
      </c>
      <c r="E675" s="2">
        <v>3</v>
      </c>
      <c r="F675" s="2">
        <v>336</v>
      </c>
      <c r="G675" s="5" t="str">
        <f>VLOOKUP(C675, products!A:B, 2, FALSE)</f>
        <v>Trousers</v>
      </c>
      <c r="H675" s="7" t="str">
        <f>VLOOKUP(C675, products!A:C, 3, FALSE)</f>
        <v>Tracksuit Bottoms</v>
      </c>
      <c r="I675" s="12">
        <f>VLOOKUP(B675,orders!A:D, 4, FALSE)</f>
        <v>44362</v>
      </c>
    </row>
    <row r="676" spans="1:9" ht="15">
      <c r="A676" s="2">
        <v>674</v>
      </c>
      <c r="B676" s="2">
        <v>142</v>
      </c>
      <c r="C676" s="2">
        <v>712</v>
      </c>
      <c r="D676" s="2">
        <v>119</v>
      </c>
      <c r="E676" s="2">
        <v>1</v>
      </c>
      <c r="F676" s="2">
        <v>119</v>
      </c>
      <c r="G676" s="5" t="str">
        <f>VLOOKUP(C676, products!A:B, 2, FALSE)</f>
        <v>Jacket</v>
      </c>
      <c r="H676" s="7" t="str">
        <f>VLOOKUP(C676, products!A:C, 3, FALSE)</f>
        <v>Trench Coat</v>
      </c>
      <c r="I676" s="12">
        <f>VLOOKUP(B676,orders!A:D, 4, FALSE)</f>
        <v>44362</v>
      </c>
    </row>
    <row r="677" spans="1:9" ht="15">
      <c r="A677" s="2">
        <v>675</v>
      </c>
      <c r="B677" s="2">
        <v>142</v>
      </c>
      <c r="C677" s="2">
        <v>932</v>
      </c>
      <c r="D677" s="2">
        <v>96</v>
      </c>
      <c r="E677" s="2">
        <v>3</v>
      </c>
      <c r="F677" s="2">
        <v>288</v>
      </c>
      <c r="G677" s="5" t="str">
        <f>VLOOKUP(C677, products!A:B, 2, FALSE)</f>
        <v>Trousers</v>
      </c>
      <c r="H677" s="7" t="str">
        <f>VLOOKUP(C677, products!A:C, 3, FALSE)</f>
        <v>Drawstring</v>
      </c>
      <c r="I677" s="12">
        <f>VLOOKUP(B677,orders!A:D, 4, FALSE)</f>
        <v>44362</v>
      </c>
    </row>
    <row r="678" spans="1:9" ht="15">
      <c r="A678" s="2">
        <v>676</v>
      </c>
      <c r="B678" s="2">
        <v>142</v>
      </c>
      <c r="C678" s="2">
        <v>630</v>
      </c>
      <c r="D678" s="2">
        <v>93</v>
      </c>
      <c r="E678" s="2">
        <v>3</v>
      </c>
      <c r="F678" s="2">
        <v>279</v>
      </c>
      <c r="G678" s="5" t="str">
        <f>VLOOKUP(C678, products!A:B, 2, FALSE)</f>
        <v>Jacket</v>
      </c>
      <c r="H678" s="7" t="str">
        <f>VLOOKUP(C678, products!A:C, 3, FALSE)</f>
        <v>Coach</v>
      </c>
      <c r="I678" s="12">
        <f>VLOOKUP(B678,orders!A:D, 4, FALSE)</f>
        <v>44362</v>
      </c>
    </row>
    <row r="679" spans="1:9" ht="15">
      <c r="A679" s="2">
        <v>677</v>
      </c>
      <c r="B679" s="2">
        <v>143</v>
      </c>
      <c r="C679" s="2">
        <v>740</v>
      </c>
      <c r="D679" s="2">
        <v>109</v>
      </c>
      <c r="E679" s="2">
        <v>2</v>
      </c>
      <c r="F679" s="2">
        <v>218</v>
      </c>
      <c r="G679" s="5" t="str">
        <f>VLOOKUP(C679, products!A:B, 2, FALSE)</f>
        <v>Jacket</v>
      </c>
      <c r="H679" s="7" t="str">
        <f>VLOOKUP(C679, products!A:C, 3, FALSE)</f>
        <v>Peacoat</v>
      </c>
      <c r="I679" s="12">
        <f>VLOOKUP(B679,orders!A:D, 4, FALSE)</f>
        <v>44235</v>
      </c>
    </row>
    <row r="680" spans="1:9" ht="15">
      <c r="A680" s="2">
        <v>678</v>
      </c>
      <c r="B680" s="2">
        <v>143</v>
      </c>
      <c r="C680" s="2">
        <v>94</v>
      </c>
      <c r="D680" s="2">
        <v>118</v>
      </c>
      <c r="E680" s="2">
        <v>2</v>
      </c>
      <c r="F680" s="2">
        <v>236</v>
      </c>
      <c r="G680" s="5" t="str">
        <f>VLOOKUP(C680, products!A:B, 2, FALSE)</f>
        <v>Shirt</v>
      </c>
      <c r="H680" s="7" t="str">
        <f>VLOOKUP(C680, products!A:C, 3, FALSE)</f>
        <v>Flannel</v>
      </c>
      <c r="I680" s="12">
        <f>VLOOKUP(B680,orders!A:D, 4, FALSE)</f>
        <v>44235</v>
      </c>
    </row>
    <row r="681" spans="1:9" ht="15">
      <c r="A681" s="2">
        <v>679</v>
      </c>
      <c r="B681" s="2">
        <v>143</v>
      </c>
      <c r="C681" s="2">
        <v>1083</v>
      </c>
      <c r="D681" s="2">
        <v>93</v>
      </c>
      <c r="E681" s="2">
        <v>1</v>
      </c>
      <c r="F681" s="2">
        <v>93</v>
      </c>
      <c r="G681" s="5" t="str">
        <f>VLOOKUP(C681, products!A:B, 2, FALSE)</f>
        <v>Trousers</v>
      </c>
      <c r="H681" s="7" t="str">
        <f>VLOOKUP(C681, products!A:C, 3, FALSE)</f>
        <v>Joggers</v>
      </c>
      <c r="I681" s="12">
        <f>VLOOKUP(B681,orders!A:D, 4, FALSE)</f>
        <v>44235</v>
      </c>
    </row>
    <row r="682" spans="1:9" ht="15">
      <c r="A682" s="2">
        <v>680</v>
      </c>
      <c r="B682" s="2">
        <v>143</v>
      </c>
      <c r="C682" s="2">
        <v>387</v>
      </c>
      <c r="D682" s="2">
        <v>119</v>
      </c>
      <c r="E682" s="2">
        <v>1</v>
      </c>
      <c r="F682" s="2">
        <v>119</v>
      </c>
      <c r="G682" s="5" t="str">
        <f>VLOOKUP(C682, products!A:B, 2, FALSE)</f>
        <v>Shirt</v>
      </c>
      <c r="H682" s="7" t="str">
        <f>VLOOKUP(C682, products!A:C, 3, FALSE)</f>
        <v>Casual Slim Fit</v>
      </c>
      <c r="I682" s="12">
        <f>VLOOKUP(B682,orders!A:D, 4, FALSE)</f>
        <v>44235</v>
      </c>
    </row>
    <row r="683" spans="1:9" ht="15">
      <c r="A683" s="2">
        <v>681</v>
      </c>
      <c r="B683" s="2">
        <v>143</v>
      </c>
      <c r="C683" s="2">
        <v>1123</v>
      </c>
      <c r="D683" s="2">
        <v>102</v>
      </c>
      <c r="E683" s="2">
        <v>3</v>
      </c>
      <c r="F683" s="2">
        <v>306</v>
      </c>
      <c r="G683" s="5" t="str">
        <f>VLOOKUP(C683, products!A:B, 2, FALSE)</f>
        <v>Trousers</v>
      </c>
      <c r="H683" s="7" t="str">
        <f>VLOOKUP(C683, products!A:C, 3, FALSE)</f>
        <v>Cargo Pants</v>
      </c>
      <c r="I683" s="12">
        <f>VLOOKUP(B683,orders!A:D, 4, FALSE)</f>
        <v>44235</v>
      </c>
    </row>
    <row r="684" spans="1:9" ht="15">
      <c r="A684" s="2">
        <v>682</v>
      </c>
      <c r="B684" s="2">
        <v>143</v>
      </c>
      <c r="C684" s="2">
        <v>837</v>
      </c>
      <c r="D684" s="2">
        <v>117</v>
      </c>
      <c r="E684" s="2">
        <v>1</v>
      </c>
      <c r="F684" s="2">
        <v>117</v>
      </c>
      <c r="G684" s="5" t="str">
        <f>VLOOKUP(C684, products!A:B, 2, FALSE)</f>
        <v>Jacket</v>
      </c>
      <c r="H684" s="7" t="str">
        <f>VLOOKUP(C684, products!A:C, 3, FALSE)</f>
        <v>Shearling</v>
      </c>
      <c r="I684" s="12">
        <f>VLOOKUP(B684,orders!A:D, 4, FALSE)</f>
        <v>44235</v>
      </c>
    </row>
    <row r="685" spans="1:9" ht="15">
      <c r="A685" s="2">
        <v>683</v>
      </c>
      <c r="B685" s="2">
        <v>144</v>
      </c>
      <c r="C685" s="2">
        <v>698</v>
      </c>
      <c r="D685" s="2">
        <v>113</v>
      </c>
      <c r="E685" s="2">
        <v>1</v>
      </c>
      <c r="F685" s="2">
        <v>113</v>
      </c>
      <c r="G685" s="5" t="str">
        <f>VLOOKUP(C685, products!A:B, 2, FALSE)</f>
        <v>Jacket</v>
      </c>
      <c r="H685" s="7" t="str">
        <f>VLOOKUP(C685, products!A:C, 3, FALSE)</f>
        <v>Parka</v>
      </c>
      <c r="I685" s="12">
        <f>VLOOKUP(B685,orders!A:D, 4, FALSE)</f>
        <v>44338</v>
      </c>
    </row>
    <row r="686" spans="1:9" ht="15">
      <c r="A686" s="2">
        <v>684</v>
      </c>
      <c r="B686" s="2">
        <v>144</v>
      </c>
      <c r="C686" s="2">
        <v>295</v>
      </c>
      <c r="D686" s="2">
        <v>105</v>
      </c>
      <c r="E686" s="2">
        <v>3</v>
      </c>
      <c r="F686" s="2">
        <v>315</v>
      </c>
      <c r="G686" s="5" t="str">
        <f>VLOOKUP(C686, products!A:B, 2, FALSE)</f>
        <v>Shirt</v>
      </c>
      <c r="H686" s="7" t="str">
        <f>VLOOKUP(C686, products!A:C, 3, FALSE)</f>
        <v>Cuban Collar</v>
      </c>
      <c r="I686" s="12">
        <f>VLOOKUP(B686,orders!A:D, 4, FALSE)</f>
        <v>44338</v>
      </c>
    </row>
    <row r="687" spans="1:9" ht="15">
      <c r="A687" s="2">
        <v>685</v>
      </c>
      <c r="B687" s="2">
        <v>144</v>
      </c>
      <c r="C687" s="2">
        <v>461</v>
      </c>
      <c r="D687" s="2">
        <v>118</v>
      </c>
      <c r="E687" s="2">
        <v>2</v>
      </c>
      <c r="F687" s="2">
        <v>236</v>
      </c>
      <c r="G687" s="5" t="str">
        <f>VLOOKUP(C687, products!A:B, 2, FALSE)</f>
        <v>Jacket</v>
      </c>
      <c r="H687" s="7" t="str">
        <f>VLOOKUP(C687, products!A:C, 3, FALSE)</f>
        <v>Puffer</v>
      </c>
      <c r="I687" s="12">
        <f>VLOOKUP(B687,orders!A:D, 4, FALSE)</f>
        <v>44338</v>
      </c>
    </row>
    <row r="688" spans="1:9" ht="15">
      <c r="A688" s="2">
        <v>686</v>
      </c>
      <c r="B688" s="2">
        <v>144</v>
      </c>
      <c r="C688" s="2">
        <v>680</v>
      </c>
      <c r="D688" s="2">
        <v>113</v>
      </c>
      <c r="E688" s="2">
        <v>2</v>
      </c>
      <c r="F688" s="2">
        <v>226</v>
      </c>
      <c r="G688" s="5" t="str">
        <f>VLOOKUP(C688, products!A:B, 2, FALSE)</f>
        <v>Jacket</v>
      </c>
      <c r="H688" s="7" t="str">
        <f>VLOOKUP(C688, products!A:C, 3, FALSE)</f>
        <v>Parka</v>
      </c>
      <c r="I688" s="12">
        <f>VLOOKUP(B688,orders!A:D, 4, FALSE)</f>
        <v>44338</v>
      </c>
    </row>
    <row r="689" spans="1:9" ht="15">
      <c r="A689" s="2">
        <v>687</v>
      </c>
      <c r="B689" s="2">
        <v>145</v>
      </c>
      <c r="C689" s="2">
        <v>1138</v>
      </c>
      <c r="D689" s="2">
        <v>102</v>
      </c>
      <c r="E689" s="2">
        <v>1</v>
      </c>
      <c r="F689" s="2">
        <v>102</v>
      </c>
      <c r="G689" s="5" t="str">
        <f>VLOOKUP(C689, products!A:B, 2, FALSE)</f>
        <v>Trousers</v>
      </c>
      <c r="H689" s="7" t="str">
        <f>VLOOKUP(C689, products!A:C, 3, FALSE)</f>
        <v>Cargo Pants</v>
      </c>
      <c r="I689" s="12">
        <f>VLOOKUP(B689,orders!A:D, 4, FALSE)</f>
        <v>44229</v>
      </c>
    </row>
    <row r="690" spans="1:9" ht="15">
      <c r="A690" s="2">
        <v>688</v>
      </c>
      <c r="B690" s="2">
        <v>145</v>
      </c>
      <c r="C690" s="2">
        <v>623</v>
      </c>
      <c r="D690" s="2">
        <v>112</v>
      </c>
      <c r="E690" s="2">
        <v>3</v>
      </c>
      <c r="F690" s="2">
        <v>336</v>
      </c>
      <c r="G690" s="5" t="str">
        <f>VLOOKUP(C690, products!A:B, 2, FALSE)</f>
        <v>Jacket</v>
      </c>
      <c r="H690" s="7" t="str">
        <f>VLOOKUP(C690, products!A:C, 3, FALSE)</f>
        <v>Cardigan</v>
      </c>
      <c r="I690" s="12">
        <f>VLOOKUP(B690,orders!A:D, 4, FALSE)</f>
        <v>44229</v>
      </c>
    </row>
    <row r="691" spans="1:9" ht="15">
      <c r="A691" s="2">
        <v>689</v>
      </c>
      <c r="B691" s="2">
        <v>145</v>
      </c>
      <c r="C691" s="2">
        <v>655</v>
      </c>
      <c r="D691" s="2">
        <v>93</v>
      </c>
      <c r="E691" s="2">
        <v>2</v>
      </c>
      <c r="F691" s="2">
        <v>186</v>
      </c>
      <c r="G691" s="5" t="str">
        <f>VLOOKUP(C691, products!A:B, 2, FALSE)</f>
        <v>Jacket</v>
      </c>
      <c r="H691" s="7" t="str">
        <f>VLOOKUP(C691, products!A:C, 3, FALSE)</f>
        <v>Coach</v>
      </c>
      <c r="I691" s="12">
        <f>VLOOKUP(B691,orders!A:D, 4, FALSE)</f>
        <v>44229</v>
      </c>
    </row>
    <row r="692" spans="1:9" ht="15">
      <c r="A692" s="2">
        <v>690</v>
      </c>
      <c r="B692" s="2">
        <v>145</v>
      </c>
      <c r="C692" s="2">
        <v>472</v>
      </c>
      <c r="D692" s="2">
        <v>118</v>
      </c>
      <c r="E692" s="2">
        <v>3</v>
      </c>
      <c r="F692" s="2">
        <v>354</v>
      </c>
      <c r="G692" s="5" t="str">
        <f>VLOOKUP(C692, products!A:B, 2, FALSE)</f>
        <v>Jacket</v>
      </c>
      <c r="H692" s="7" t="str">
        <f>VLOOKUP(C692, products!A:C, 3, FALSE)</f>
        <v>Puffer</v>
      </c>
      <c r="I692" s="12">
        <f>VLOOKUP(B692,orders!A:D, 4, FALSE)</f>
        <v>44229</v>
      </c>
    </row>
    <row r="693" spans="1:9" ht="15">
      <c r="A693" s="2">
        <v>691</v>
      </c>
      <c r="B693" s="2">
        <v>146</v>
      </c>
      <c r="C693" s="2">
        <v>17</v>
      </c>
      <c r="D693" s="2">
        <v>96</v>
      </c>
      <c r="E693" s="2">
        <v>3</v>
      </c>
      <c r="F693" s="2">
        <v>288</v>
      </c>
      <c r="G693" s="5" t="str">
        <f>VLOOKUP(C693, products!A:B, 2, FALSE)</f>
        <v>Shirt</v>
      </c>
      <c r="H693" s="7" t="str">
        <f>VLOOKUP(C693, products!A:C, 3, FALSE)</f>
        <v>Oxford Cloth</v>
      </c>
      <c r="I693" s="12">
        <f>VLOOKUP(B693,orders!A:D, 4, FALSE)</f>
        <v>44438</v>
      </c>
    </row>
    <row r="694" spans="1:9" ht="15">
      <c r="A694" s="2">
        <v>692</v>
      </c>
      <c r="B694" s="2">
        <v>146</v>
      </c>
      <c r="C694" s="2">
        <v>610</v>
      </c>
      <c r="D694" s="2">
        <v>112</v>
      </c>
      <c r="E694" s="2">
        <v>3</v>
      </c>
      <c r="F694" s="2">
        <v>336</v>
      </c>
      <c r="G694" s="5" t="str">
        <f>VLOOKUP(C694, products!A:B, 2, FALSE)</f>
        <v>Jacket</v>
      </c>
      <c r="H694" s="7" t="str">
        <f>VLOOKUP(C694, products!A:C, 3, FALSE)</f>
        <v>Cardigan</v>
      </c>
      <c r="I694" s="12">
        <f>VLOOKUP(B694,orders!A:D, 4, FALSE)</f>
        <v>44438</v>
      </c>
    </row>
    <row r="695" spans="1:9" ht="15">
      <c r="A695" s="2">
        <v>693</v>
      </c>
      <c r="B695" s="2">
        <v>147</v>
      </c>
      <c r="C695" s="2">
        <v>1250</v>
      </c>
      <c r="D695" s="2">
        <v>112</v>
      </c>
      <c r="E695" s="2">
        <v>1</v>
      </c>
      <c r="F695" s="2">
        <v>112</v>
      </c>
      <c r="G695" s="5" t="str">
        <f>VLOOKUP(C695, products!A:B, 2, FALSE)</f>
        <v>Trousers</v>
      </c>
      <c r="H695" s="7" t="str">
        <f>VLOOKUP(C695, products!A:C, 3, FALSE)</f>
        <v>Tracksuit Bottoms</v>
      </c>
      <c r="I695" s="12">
        <f>VLOOKUP(B695,orders!A:D, 4, FALSE)</f>
        <v>44467</v>
      </c>
    </row>
    <row r="696" spans="1:9" ht="15">
      <c r="A696" s="2">
        <v>694</v>
      </c>
      <c r="B696" s="2">
        <v>148</v>
      </c>
      <c r="C696" s="2">
        <v>213</v>
      </c>
      <c r="D696" s="2">
        <v>106</v>
      </c>
      <c r="E696" s="2">
        <v>1</v>
      </c>
      <c r="F696" s="2">
        <v>106</v>
      </c>
      <c r="G696" s="5" t="str">
        <f>VLOOKUP(C696, products!A:B, 2, FALSE)</f>
        <v>Shirt</v>
      </c>
      <c r="H696" s="7" t="str">
        <f>VLOOKUP(C696, products!A:C, 3, FALSE)</f>
        <v>Chambray</v>
      </c>
      <c r="I696" s="12">
        <f>VLOOKUP(B696,orders!A:D, 4, FALSE)</f>
        <v>44210</v>
      </c>
    </row>
    <row r="697" spans="1:9" ht="15">
      <c r="A697" s="2">
        <v>695</v>
      </c>
      <c r="B697" s="2">
        <v>148</v>
      </c>
      <c r="C697" s="2">
        <v>779</v>
      </c>
      <c r="D697" s="2">
        <v>91</v>
      </c>
      <c r="E697" s="2">
        <v>3</v>
      </c>
      <c r="F697" s="2">
        <v>273</v>
      </c>
      <c r="G697" s="5" t="str">
        <f>VLOOKUP(C697, products!A:B, 2, FALSE)</f>
        <v>Jacket</v>
      </c>
      <c r="H697" s="7" t="str">
        <f>VLOOKUP(C697, products!A:C, 3, FALSE)</f>
        <v>Pullover</v>
      </c>
      <c r="I697" s="12">
        <f>VLOOKUP(B697,orders!A:D, 4, FALSE)</f>
        <v>44210</v>
      </c>
    </row>
    <row r="698" spans="1:9" ht="15">
      <c r="A698" s="2">
        <v>696</v>
      </c>
      <c r="B698" s="2">
        <v>148</v>
      </c>
      <c r="C698" s="2">
        <v>1214</v>
      </c>
      <c r="D698" s="2">
        <v>105</v>
      </c>
      <c r="E698" s="2">
        <v>3</v>
      </c>
      <c r="F698" s="2">
        <v>315</v>
      </c>
      <c r="G698" s="5" t="str">
        <f>VLOOKUP(C698, products!A:B, 2, FALSE)</f>
        <v>Trousers</v>
      </c>
      <c r="H698" s="7" t="str">
        <f>VLOOKUP(C698, products!A:C, 3, FALSE)</f>
        <v>Pleated</v>
      </c>
      <c r="I698" s="12">
        <f>VLOOKUP(B698,orders!A:D, 4, FALSE)</f>
        <v>44210</v>
      </c>
    </row>
    <row r="699" spans="1:9" ht="15">
      <c r="A699" s="2">
        <v>697</v>
      </c>
      <c r="B699" s="2">
        <v>148</v>
      </c>
      <c r="C699" s="2">
        <v>220</v>
      </c>
      <c r="D699" s="2">
        <v>106</v>
      </c>
      <c r="E699" s="2">
        <v>3</v>
      </c>
      <c r="F699" s="2">
        <v>318</v>
      </c>
      <c r="G699" s="5" t="str">
        <f>VLOOKUP(C699, products!A:B, 2, FALSE)</f>
        <v>Shirt</v>
      </c>
      <c r="H699" s="7" t="str">
        <f>VLOOKUP(C699, products!A:C, 3, FALSE)</f>
        <v>Chambray</v>
      </c>
      <c r="I699" s="12">
        <f>VLOOKUP(B699,orders!A:D, 4, FALSE)</f>
        <v>44210</v>
      </c>
    </row>
    <row r="700" spans="1:9" ht="15">
      <c r="A700" s="2">
        <v>698</v>
      </c>
      <c r="B700" s="2">
        <v>149</v>
      </c>
      <c r="C700" s="2">
        <v>423</v>
      </c>
      <c r="D700" s="2">
        <v>107</v>
      </c>
      <c r="E700" s="2">
        <v>1</v>
      </c>
      <c r="F700" s="2">
        <v>107</v>
      </c>
      <c r="G700" s="5" t="str">
        <f>VLOOKUP(C700, products!A:B, 2, FALSE)</f>
        <v>Jacket</v>
      </c>
      <c r="H700" s="7" t="str">
        <f>VLOOKUP(C700, products!A:C, 3, FALSE)</f>
        <v>Denim</v>
      </c>
      <c r="I700" s="12">
        <f>VLOOKUP(B700,orders!A:D, 4, FALSE)</f>
        <v>44258</v>
      </c>
    </row>
    <row r="701" spans="1:9" ht="15">
      <c r="A701" s="2">
        <v>699</v>
      </c>
      <c r="B701" s="2">
        <v>149</v>
      </c>
      <c r="C701" s="2">
        <v>549</v>
      </c>
      <c r="D701" s="2">
        <v>98</v>
      </c>
      <c r="E701" s="2">
        <v>3</v>
      </c>
      <c r="F701" s="2">
        <v>294</v>
      </c>
      <c r="G701" s="5" t="str">
        <f>VLOOKUP(C701, products!A:B, 2, FALSE)</f>
        <v>Jacket</v>
      </c>
      <c r="H701" s="7" t="str">
        <f>VLOOKUP(C701, products!A:C, 3, FALSE)</f>
        <v>Leather</v>
      </c>
      <c r="I701" s="12">
        <f>VLOOKUP(B701,orders!A:D, 4, FALSE)</f>
        <v>44258</v>
      </c>
    </row>
    <row r="702" spans="1:9" ht="15">
      <c r="A702" s="2">
        <v>700</v>
      </c>
      <c r="B702" s="2">
        <v>149</v>
      </c>
      <c r="C702" s="2">
        <v>931</v>
      </c>
      <c r="D702" s="2">
        <v>96</v>
      </c>
      <c r="E702" s="2">
        <v>1</v>
      </c>
      <c r="F702" s="2">
        <v>96</v>
      </c>
      <c r="G702" s="5" t="str">
        <f>VLOOKUP(C702, products!A:B, 2, FALSE)</f>
        <v>Trousers</v>
      </c>
      <c r="H702" s="7" t="str">
        <f>VLOOKUP(C702, products!A:C, 3, FALSE)</f>
        <v>Drawstring</v>
      </c>
      <c r="I702" s="12">
        <f>VLOOKUP(B702,orders!A:D, 4, FALSE)</f>
        <v>44258</v>
      </c>
    </row>
    <row r="703" spans="1:9" ht="15">
      <c r="A703" s="2">
        <v>701</v>
      </c>
      <c r="B703" s="2">
        <v>149</v>
      </c>
      <c r="C703" s="2">
        <v>380</v>
      </c>
      <c r="D703" s="2">
        <v>94</v>
      </c>
      <c r="E703" s="2">
        <v>2</v>
      </c>
      <c r="F703" s="2">
        <v>188</v>
      </c>
      <c r="G703" s="5" t="str">
        <f>VLOOKUP(C703, products!A:B, 2, FALSE)</f>
        <v>Shirt</v>
      </c>
      <c r="H703" s="7" t="str">
        <f>VLOOKUP(C703, products!A:C, 3, FALSE)</f>
        <v>Henley</v>
      </c>
      <c r="I703" s="12">
        <f>VLOOKUP(B703,orders!A:D, 4, FALSE)</f>
        <v>44258</v>
      </c>
    </row>
    <row r="704" spans="1:9" ht="15">
      <c r="A704" s="2">
        <v>702</v>
      </c>
      <c r="B704" s="2">
        <v>149</v>
      </c>
      <c r="C704" s="2">
        <v>93</v>
      </c>
      <c r="D704" s="2">
        <v>118</v>
      </c>
      <c r="E704" s="2">
        <v>3</v>
      </c>
      <c r="F704" s="2">
        <v>354</v>
      </c>
      <c r="G704" s="5" t="str">
        <f>VLOOKUP(C704, products!A:B, 2, FALSE)</f>
        <v>Shirt</v>
      </c>
      <c r="H704" s="7" t="str">
        <f>VLOOKUP(C704, products!A:C, 3, FALSE)</f>
        <v>Flannel</v>
      </c>
      <c r="I704" s="12">
        <f>VLOOKUP(B704,orders!A:D, 4, FALSE)</f>
        <v>44258</v>
      </c>
    </row>
    <row r="705" spans="1:9" ht="15">
      <c r="A705" s="2">
        <v>703</v>
      </c>
      <c r="B705" s="2">
        <v>150</v>
      </c>
      <c r="C705" s="2">
        <v>736</v>
      </c>
      <c r="D705" s="2">
        <v>109</v>
      </c>
      <c r="E705" s="2">
        <v>1</v>
      </c>
      <c r="F705" s="2">
        <v>109</v>
      </c>
      <c r="G705" s="5" t="str">
        <f>VLOOKUP(C705, products!A:B, 2, FALSE)</f>
        <v>Jacket</v>
      </c>
      <c r="H705" s="7" t="str">
        <f>VLOOKUP(C705, products!A:C, 3, FALSE)</f>
        <v>Peacoat</v>
      </c>
      <c r="I705" s="12">
        <f>VLOOKUP(B705,orders!A:D, 4, FALSE)</f>
        <v>44369</v>
      </c>
    </row>
    <row r="706" spans="1:9" ht="15">
      <c r="A706" s="2">
        <v>704</v>
      </c>
      <c r="B706" s="2">
        <v>150</v>
      </c>
      <c r="C706" s="2">
        <v>1110</v>
      </c>
      <c r="D706" s="2">
        <v>115</v>
      </c>
      <c r="E706" s="2">
        <v>3</v>
      </c>
      <c r="F706" s="2">
        <v>345</v>
      </c>
      <c r="G706" s="5" t="str">
        <f>VLOOKUP(C706, products!A:B, 2, FALSE)</f>
        <v>Trousers</v>
      </c>
      <c r="H706" s="7" t="str">
        <f>VLOOKUP(C706, products!A:C, 3, FALSE)</f>
        <v>Cropped</v>
      </c>
      <c r="I706" s="12">
        <f>VLOOKUP(B706,orders!A:D, 4, FALSE)</f>
        <v>44369</v>
      </c>
    </row>
    <row r="707" spans="1:9" ht="15">
      <c r="A707" s="2">
        <v>705</v>
      </c>
      <c r="B707" s="2">
        <v>150</v>
      </c>
      <c r="C707" s="2">
        <v>263</v>
      </c>
      <c r="D707" s="2">
        <v>95</v>
      </c>
      <c r="E707" s="2">
        <v>3</v>
      </c>
      <c r="F707" s="2">
        <v>285</v>
      </c>
      <c r="G707" s="5" t="str">
        <f>VLOOKUP(C707, products!A:B, 2, FALSE)</f>
        <v>Shirt</v>
      </c>
      <c r="H707" s="7" t="str">
        <f>VLOOKUP(C707, products!A:C, 3, FALSE)</f>
        <v>Polo</v>
      </c>
      <c r="I707" s="12">
        <f>VLOOKUP(B707,orders!A:D, 4, FALSE)</f>
        <v>44369</v>
      </c>
    </row>
    <row r="708" spans="1:9" ht="15">
      <c r="A708" s="2">
        <v>706</v>
      </c>
      <c r="B708" s="2">
        <v>150</v>
      </c>
      <c r="C708" s="2">
        <v>234</v>
      </c>
      <c r="D708" s="2">
        <v>106</v>
      </c>
      <c r="E708" s="2">
        <v>2</v>
      </c>
      <c r="F708" s="2">
        <v>212</v>
      </c>
      <c r="G708" s="5" t="str">
        <f>VLOOKUP(C708, products!A:B, 2, FALSE)</f>
        <v>Shirt</v>
      </c>
      <c r="H708" s="7" t="str">
        <f>VLOOKUP(C708, products!A:C, 3, FALSE)</f>
        <v>Chambray</v>
      </c>
      <c r="I708" s="12">
        <f>VLOOKUP(B708,orders!A:D, 4, FALSE)</f>
        <v>44369</v>
      </c>
    </row>
    <row r="709" spans="1:9" ht="15">
      <c r="A709" s="2">
        <v>707</v>
      </c>
      <c r="B709" s="2">
        <v>151</v>
      </c>
      <c r="C709" s="2">
        <v>772</v>
      </c>
      <c r="D709" s="2">
        <v>91</v>
      </c>
      <c r="E709" s="2">
        <v>1</v>
      </c>
      <c r="F709" s="2">
        <v>91</v>
      </c>
      <c r="G709" s="5" t="str">
        <f>VLOOKUP(C709, products!A:B, 2, FALSE)</f>
        <v>Jacket</v>
      </c>
      <c r="H709" s="7" t="str">
        <f>VLOOKUP(C709, products!A:C, 3, FALSE)</f>
        <v>Pullover</v>
      </c>
      <c r="I709" s="12">
        <f>VLOOKUP(B709,orders!A:D, 4, FALSE)</f>
        <v>44416</v>
      </c>
    </row>
    <row r="710" spans="1:9" ht="15">
      <c r="A710" s="2">
        <v>708</v>
      </c>
      <c r="B710" s="2">
        <v>151</v>
      </c>
      <c r="C710" s="2">
        <v>842</v>
      </c>
      <c r="D710" s="2">
        <v>113</v>
      </c>
      <c r="E710" s="2">
        <v>2</v>
      </c>
      <c r="F710" s="2">
        <v>226</v>
      </c>
      <c r="G710" s="5" t="str">
        <f>VLOOKUP(C710, products!A:B, 2, FALSE)</f>
        <v>Trousers</v>
      </c>
      <c r="H710" s="7" t="str">
        <f>VLOOKUP(C710, products!A:C, 3, FALSE)</f>
        <v>Chinos</v>
      </c>
      <c r="I710" s="12">
        <f>VLOOKUP(B710,orders!A:D, 4, FALSE)</f>
        <v>44416</v>
      </c>
    </row>
    <row r="711" spans="1:9" ht="15">
      <c r="A711" s="2">
        <v>709</v>
      </c>
      <c r="B711" s="2">
        <v>151</v>
      </c>
      <c r="C711" s="2">
        <v>287</v>
      </c>
      <c r="D711" s="2">
        <v>105</v>
      </c>
      <c r="E711" s="2">
        <v>3</v>
      </c>
      <c r="F711" s="2">
        <v>315</v>
      </c>
      <c r="G711" s="5" t="str">
        <f>VLOOKUP(C711, products!A:B, 2, FALSE)</f>
        <v>Shirt</v>
      </c>
      <c r="H711" s="7" t="str">
        <f>VLOOKUP(C711, products!A:C, 3, FALSE)</f>
        <v>Cuban Collar</v>
      </c>
      <c r="I711" s="12">
        <f>VLOOKUP(B711,orders!A:D, 4, FALSE)</f>
        <v>44416</v>
      </c>
    </row>
    <row r="712" spans="1:9" ht="15">
      <c r="A712" s="2">
        <v>710</v>
      </c>
      <c r="B712" s="2">
        <v>151</v>
      </c>
      <c r="C712" s="2">
        <v>992</v>
      </c>
      <c r="D712" s="2">
        <v>106</v>
      </c>
      <c r="E712" s="2">
        <v>1</v>
      </c>
      <c r="F712" s="2">
        <v>106</v>
      </c>
      <c r="G712" s="5" t="str">
        <f>VLOOKUP(C712, products!A:B, 2, FALSE)</f>
        <v>Trousers</v>
      </c>
      <c r="H712" s="7" t="str">
        <f>VLOOKUP(C712, products!A:C, 3, FALSE)</f>
        <v>Wool</v>
      </c>
      <c r="I712" s="12">
        <f>VLOOKUP(B712,orders!A:D, 4, FALSE)</f>
        <v>44416</v>
      </c>
    </row>
    <row r="713" spans="1:9" ht="15">
      <c r="A713" s="2">
        <v>711</v>
      </c>
      <c r="B713" s="2">
        <v>152</v>
      </c>
      <c r="C713" s="2">
        <v>246</v>
      </c>
      <c r="D713" s="2">
        <v>95</v>
      </c>
      <c r="E713" s="2">
        <v>1</v>
      </c>
      <c r="F713" s="2">
        <v>95</v>
      </c>
      <c r="G713" s="5" t="str">
        <f>VLOOKUP(C713, products!A:B, 2, FALSE)</f>
        <v>Shirt</v>
      </c>
      <c r="H713" s="7" t="str">
        <f>VLOOKUP(C713, products!A:C, 3, FALSE)</f>
        <v>Polo</v>
      </c>
      <c r="I713" s="12">
        <f>VLOOKUP(B713,orders!A:D, 4, FALSE)</f>
        <v>44264</v>
      </c>
    </row>
    <row r="714" spans="1:9" ht="15">
      <c r="A714" s="2">
        <v>712</v>
      </c>
      <c r="B714" s="2">
        <v>152</v>
      </c>
      <c r="C714" s="2">
        <v>731</v>
      </c>
      <c r="D714" s="2">
        <v>119</v>
      </c>
      <c r="E714" s="2">
        <v>1</v>
      </c>
      <c r="F714" s="2">
        <v>119</v>
      </c>
      <c r="G714" s="5" t="str">
        <f>VLOOKUP(C714, products!A:B, 2, FALSE)</f>
        <v>Jacket</v>
      </c>
      <c r="H714" s="7" t="str">
        <f>VLOOKUP(C714, products!A:C, 3, FALSE)</f>
        <v>Trench Coat</v>
      </c>
      <c r="I714" s="12">
        <f>VLOOKUP(B714,orders!A:D, 4, FALSE)</f>
        <v>44264</v>
      </c>
    </row>
    <row r="715" spans="1:9" ht="15">
      <c r="A715" s="2">
        <v>713</v>
      </c>
      <c r="B715" s="2">
        <v>152</v>
      </c>
      <c r="C715" s="2">
        <v>490</v>
      </c>
      <c r="D715" s="2">
        <v>102</v>
      </c>
      <c r="E715" s="2">
        <v>1</v>
      </c>
      <c r="F715" s="2">
        <v>102</v>
      </c>
      <c r="G715" s="5" t="str">
        <f>VLOOKUP(C715, products!A:B, 2, FALSE)</f>
        <v>Jacket</v>
      </c>
      <c r="H715" s="7" t="str">
        <f>VLOOKUP(C715, products!A:C, 3, FALSE)</f>
        <v>Windbreaker</v>
      </c>
      <c r="I715" s="12">
        <f>VLOOKUP(B715,orders!A:D, 4, FALSE)</f>
        <v>44264</v>
      </c>
    </row>
    <row r="716" spans="1:9" ht="15">
      <c r="A716" s="2">
        <v>714</v>
      </c>
      <c r="B716" s="2">
        <v>152</v>
      </c>
      <c r="C716" s="2">
        <v>897</v>
      </c>
      <c r="D716" s="2">
        <v>94</v>
      </c>
      <c r="E716" s="2">
        <v>1</v>
      </c>
      <c r="F716" s="2">
        <v>94</v>
      </c>
      <c r="G716" s="5" t="str">
        <f>VLOOKUP(C716, products!A:B, 2, FALSE)</f>
        <v>Trousers</v>
      </c>
      <c r="H716" s="7" t="str">
        <f>VLOOKUP(C716, products!A:C, 3, FALSE)</f>
        <v>Cords</v>
      </c>
      <c r="I716" s="12">
        <f>VLOOKUP(B716,orders!A:D, 4, FALSE)</f>
        <v>44264</v>
      </c>
    </row>
    <row r="717" spans="1:9" ht="15">
      <c r="A717" s="2">
        <v>715</v>
      </c>
      <c r="B717" s="2">
        <v>152</v>
      </c>
      <c r="C717" s="2">
        <v>537</v>
      </c>
      <c r="D717" s="2">
        <v>98</v>
      </c>
      <c r="E717" s="2">
        <v>3</v>
      </c>
      <c r="F717" s="2">
        <v>294</v>
      </c>
      <c r="G717" s="5" t="str">
        <f>VLOOKUP(C717, products!A:B, 2, FALSE)</f>
        <v>Jacket</v>
      </c>
      <c r="H717" s="7" t="str">
        <f>VLOOKUP(C717, products!A:C, 3, FALSE)</f>
        <v>Leather</v>
      </c>
      <c r="I717" s="12">
        <f>VLOOKUP(B717,orders!A:D, 4, FALSE)</f>
        <v>44264</v>
      </c>
    </row>
    <row r="718" spans="1:9" ht="15">
      <c r="A718" s="2">
        <v>716</v>
      </c>
      <c r="B718" s="2">
        <v>152</v>
      </c>
      <c r="C718" s="2">
        <v>904</v>
      </c>
      <c r="D718" s="2">
        <v>94</v>
      </c>
      <c r="E718" s="2">
        <v>3</v>
      </c>
      <c r="F718" s="2">
        <v>282</v>
      </c>
      <c r="G718" s="5" t="str">
        <f>VLOOKUP(C718, products!A:B, 2, FALSE)</f>
        <v>Trousers</v>
      </c>
      <c r="H718" s="7" t="str">
        <f>VLOOKUP(C718, products!A:C, 3, FALSE)</f>
        <v>Cords</v>
      </c>
      <c r="I718" s="12">
        <f>VLOOKUP(B718,orders!A:D, 4, FALSE)</f>
        <v>44264</v>
      </c>
    </row>
    <row r="719" spans="1:9" ht="15">
      <c r="A719" s="2">
        <v>717</v>
      </c>
      <c r="B719" s="2">
        <v>152</v>
      </c>
      <c r="C719" s="2">
        <v>1230</v>
      </c>
      <c r="D719" s="2">
        <v>112</v>
      </c>
      <c r="E719" s="2">
        <v>1</v>
      </c>
      <c r="F719" s="2">
        <v>112</v>
      </c>
      <c r="G719" s="5" t="str">
        <f>VLOOKUP(C719, products!A:B, 2, FALSE)</f>
        <v>Trousers</v>
      </c>
      <c r="H719" s="7" t="str">
        <f>VLOOKUP(C719, products!A:C, 3, FALSE)</f>
        <v>Tracksuit Bottoms</v>
      </c>
      <c r="I719" s="12">
        <f>VLOOKUP(B719,orders!A:D, 4, FALSE)</f>
        <v>44264</v>
      </c>
    </row>
    <row r="720" spans="1:9" ht="15">
      <c r="A720" s="2">
        <v>718</v>
      </c>
      <c r="B720" s="2">
        <v>152</v>
      </c>
      <c r="C720" s="2">
        <v>1188</v>
      </c>
      <c r="D720" s="2">
        <v>99</v>
      </c>
      <c r="E720" s="2">
        <v>2</v>
      </c>
      <c r="F720" s="2">
        <v>198</v>
      </c>
      <c r="G720" s="5" t="str">
        <f>VLOOKUP(C720, products!A:B, 2, FALSE)</f>
        <v>Trousers</v>
      </c>
      <c r="H720" s="7" t="str">
        <f>VLOOKUP(C720, products!A:C, 3, FALSE)</f>
        <v>High-Waisted</v>
      </c>
      <c r="I720" s="12">
        <f>VLOOKUP(B720,orders!A:D, 4, FALSE)</f>
        <v>44264</v>
      </c>
    </row>
    <row r="721" spans="1:9" ht="15">
      <c r="A721" s="2">
        <v>719</v>
      </c>
      <c r="B721" s="2">
        <v>153</v>
      </c>
      <c r="C721" s="2">
        <v>542</v>
      </c>
      <c r="D721" s="2">
        <v>98</v>
      </c>
      <c r="E721" s="2">
        <v>3</v>
      </c>
      <c r="F721" s="2">
        <v>294</v>
      </c>
      <c r="G721" s="5" t="str">
        <f>VLOOKUP(C721, products!A:B, 2, FALSE)</f>
        <v>Jacket</v>
      </c>
      <c r="H721" s="7" t="str">
        <f>VLOOKUP(C721, products!A:C, 3, FALSE)</f>
        <v>Leather</v>
      </c>
      <c r="I721" s="13">
        <f>VLOOKUP(B721,orders!A:D, 4, FALSE)</f>
        <v>44490</v>
      </c>
    </row>
    <row r="722" spans="1:9" ht="15">
      <c r="A722" s="2">
        <v>720</v>
      </c>
      <c r="B722" s="2">
        <v>153</v>
      </c>
      <c r="C722" s="2">
        <v>698</v>
      </c>
      <c r="D722" s="2">
        <v>113</v>
      </c>
      <c r="E722" s="2">
        <v>1</v>
      </c>
      <c r="F722" s="2">
        <v>113</v>
      </c>
      <c r="G722" s="5" t="str">
        <f>VLOOKUP(C722, products!A:B, 2, FALSE)</f>
        <v>Jacket</v>
      </c>
      <c r="H722" s="7" t="str">
        <f>VLOOKUP(C722, products!A:C, 3, FALSE)</f>
        <v>Parka</v>
      </c>
      <c r="I722" s="13">
        <f>VLOOKUP(B722,orders!A:D, 4, FALSE)</f>
        <v>44490</v>
      </c>
    </row>
    <row r="723" spans="1:9" ht="15">
      <c r="A723" s="2">
        <v>721</v>
      </c>
      <c r="B723" s="2">
        <v>153</v>
      </c>
      <c r="C723" s="2">
        <v>769</v>
      </c>
      <c r="D723" s="2">
        <v>109</v>
      </c>
      <c r="E723" s="2">
        <v>3</v>
      </c>
      <c r="F723" s="2">
        <v>327</v>
      </c>
      <c r="G723" s="5" t="str">
        <f>VLOOKUP(C723, products!A:B, 2, FALSE)</f>
        <v>Jacket</v>
      </c>
      <c r="H723" s="7" t="str">
        <f>VLOOKUP(C723, products!A:C, 3, FALSE)</f>
        <v>Peacoat</v>
      </c>
      <c r="I723" s="13">
        <f>VLOOKUP(B723,orders!A:D, 4, FALSE)</f>
        <v>44490</v>
      </c>
    </row>
    <row r="724" spans="1:9" ht="15">
      <c r="A724" s="2">
        <v>722</v>
      </c>
      <c r="B724" s="2">
        <v>153</v>
      </c>
      <c r="C724" s="2">
        <v>989</v>
      </c>
      <c r="D724" s="2">
        <v>106</v>
      </c>
      <c r="E724" s="2">
        <v>2</v>
      </c>
      <c r="F724" s="2">
        <v>212</v>
      </c>
      <c r="G724" s="5" t="str">
        <f>VLOOKUP(C724, products!A:B, 2, FALSE)</f>
        <v>Trousers</v>
      </c>
      <c r="H724" s="7" t="str">
        <f>VLOOKUP(C724, products!A:C, 3, FALSE)</f>
        <v>Wool</v>
      </c>
      <c r="I724" s="13">
        <f>VLOOKUP(B724,orders!A:D, 4, FALSE)</f>
        <v>44490</v>
      </c>
    </row>
    <row r="725" spans="1:9" ht="15">
      <c r="A725" s="2">
        <v>723</v>
      </c>
      <c r="B725" s="2">
        <v>153</v>
      </c>
      <c r="C725" s="2">
        <v>1188</v>
      </c>
      <c r="D725" s="2">
        <v>99</v>
      </c>
      <c r="E725" s="2">
        <v>3</v>
      </c>
      <c r="F725" s="2">
        <v>297</v>
      </c>
      <c r="G725" s="5" t="str">
        <f>VLOOKUP(C725, products!A:B, 2, FALSE)</f>
        <v>Trousers</v>
      </c>
      <c r="H725" s="7" t="str">
        <f>VLOOKUP(C725, products!A:C, 3, FALSE)</f>
        <v>High-Waisted</v>
      </c>
      <c r="I725" s="13">
        <f>VLOOKUP(B725,orders!A:D, 4, FALSE)</f>
        <v>44490</v>
      </c>
    </row>
    <row r="726" spans="1:9" ht="15">
      <c r="A726" s="2">
        <v>724</v>
      </c>
      <c r="B726" s="2">
        <v>153</v>
      </c>
      <c r="C726" s="2">
        <v>1235</v>
      </c>
      <c r="D726" s="2">
        <v>112</v>
      </c>
      <c r="E726" s="2">
        <v>3</v>
      </c>
      <c r="F726" s="2">
        <v>336</v>
      </c>
      <c r="G726" s="5" t="str">
        <f>VLOOKUP(C726, products!A:B, 2, FALSE)</f>
        <v>Trousers</v>
      </c>
      <c r="H726" s="7" t="str">
        <f>VLOOKUP(C726, products!A:C, 3, FALSE)</f>
        <v>Tracksuit Bottoms</v>
      </c>
      <c r="I726" s="13">
        <f>VLOOKUP(B726,orders!A:D, 4, FALSE)</f>
        <v>44490</v>
      </c>
    </row>
    <row r="727" spans="1:9" ht="15">
      <c r="A727" s="2">
        <v>725</v>
      </c>
      <c r="B727" s="2">
        <v>154</v>
      </c>
      <c r="C727" s="2">
        <v>347</v>
      </c>
      <c r="D727" s="2">
        <v>109</v>
      </c>
      <c r="E727" s="2">
        <v>1</v>
      </c>
      <c r="F727" s="2">
        <v>109</v>
      </c>
      <c r="G727" s="5" t="str">
        <f>VLOOKUP(C727, products!A:B, 2, FALSE)</f>
        <v>Shirt</v>
      </c>
      <c r="H727" s="7" t="str">
        <f>VLOOKUP(C727, products!A:C, 3, FALSE)</f>
        <v>Mandarin Collar</v>
      </c>
      <c r="I727" s="13">
        <f>VLOOKUP(B727,orders!A:D, 4, FALSE)</f>
        <v>44486</v>
      </c>
    </row>
    <row r="728" spans="1:9" ht="15">
      <c r="A728" s="2">
        <v>726</v>
      </c>
      <c r="B728" s="2">
        <v>154</v>
      </c>
      <c r="C728" s="2">
        <v>1043</v>
      </c>
      <c r="D728" s="2">
        <v>90</v>
      </c>
      <c r="E728" s="2">
        <v>1</v>
      </c>
      <c r="F728" s="2">
        <v>90</v>
      </c>
      <c r="G728" s="5" t="str">
        <f>VLOOKUP(C728, products!A:B, 2, FALSE)</f>
        <v>Trousers</v>
      </c>
      <c r="H728" s="7" t="str">
        <f>VLOOKUP(C728, products!A:C, 3, FALSE)</f>
        <v>Relaxed Leg</v>
      </c>
      <c r="I728" s="13">
        <f>VLOOKUP(B728,orders!A:D, 4, FALSE)</f>
        <v>44486</v>
      </c>
    </row>
    <row r="729" spans="1:9" ht="15">
      <c r="A729" s="2">
        <v>727</v>
      </c>
      <c r="B729" s="2">
        <v>154</v>
      </c>
      <c r="C729" s="2">
        <v>174</v>
      </c>
      <c r="D729" s="2">
        <v>91</v>
      </c>
      <c r="E729" s="2">
        <v>1</v>
      </c>
      <c r="F729" s="2">
        <v>91</v>
      </c>
      <c r="G729" s="5" t="str">
        <f>VLOOKUP(C729, products!A:B, 2, FALSE)</f>
        <v>Shirt</v>
      </c>
      <c r="H729" s="7" t="str">
        <f>VLOOKUP(C729, products!A:C, 3, FALSE)</f>
        <v>Linen</v>
      </c>
      <c r="I729" s="13">
        <f>VLOOKUP(B729,orders!A:D, 4, FALSE)</f>
        <v>44486</v>
      </c>
    </row>
    <row r="730" spans="1:9" ht="15">
      <c r="A730" s="2">
        <v>728</v>
      </c>
      <c r="B730" s="2">
        <v>154</v>
      </c>
      <c r="C730" s="2">
        <v>630</v>
      </c>
      <c r="D730" s="2">
        <v>93</v>
      </c>
      <c r="E730" s="2">
        <v>2</v>
      </c>
      <c r="F730" s="2">
        <v>186</v>
      </c>
      <c r="G730" s="5" t="str">
        <f>VLOOKUP(C730, products!A:B, 2, FALSE)</f>
        <v>Jacket</v>
      </c>
      <c r="H730" s="7" t="str">
        <f>VLOOKUP(C730, products!A:C, 3, FALSE)</f>
        <v>Coach</v>
      </c>
      <c r="I730" s="13">
        <f>VLOOKUP(B730,orders!A:D, 4, FALSE)</f>
        <v>44486</v>
      </c>
    </row>
    <row r="731" spans="1:9" ht="15">
      <c r="A731" s="2">
        <v>729</v>
      </c>
      <c r="B731" s="2">
        <v>154</v>
      </c>
      <c r="C731" s="2">
        <v>625</v>
      </c>
      <c r="D731" s="2">
        <v>112</v>
      </c>
      <c r="E731" s="2">
        <v>2</v>
      </c>
      <c r="F731" s="2">
        <v>224</v>
      </c>
      <c r="G731" s="5" t="str">
        <f>VLOOKUP(C731, products!A:B, 2, FALSE)</f>
        <v>Jacket</v>
      </c>
      <c r="H731" s="7" t="str">
        <f>VLOOKUP(C731, products!A:C, 3, FALSE)</f>
        <v>Cardigan</v>
      </c>
      <c r="I731" s="13">
        <f>VLOOKUP(B731,orders!A:D, 4, FALSE)</f>
        <v>44486</v>
      </c>
    </row>
    <row r="732" spans="1:9" ht="15">
      <c r="A732" s="2">
        <v>730</v>
      </c>
      <c r="B732" s="2">
        <v>155</v>
      </c>
      <c r="C732" s="2">
        <v>512</v>
      </c>
      <c r="D732" s="2">
        <v>102</v>
      </c>
      <c r="E732" s="2">
        <v>1</v>
      </c>
      <c r="F732" s="2">
        <v>102</v>
      </c>
      <c r="G732" s="5" t="str">
        <f>VLOOKUP(C732, products!A:B, 2, FALSE)</f>
        <v>Jacket</v>
      </c>
      <c r="H732" s="7" t="str">
        <f>VLOOKUP(C732, products!A:C, 3, FALSE)</f>
        <v>Windbreaker</v>
      </c>
      <c r="I732" s="12">
        <f>VLOOKUP(B732,orders!A:D, 4, FALSE)</f>
        <v>44377</v>
      </c>
    </row>
    <row r="733" spans="1:9" ht="15">
      <c r="A733" s="2">
        <v>731</v>
      </c>
      <c r="B733" s="2">
        <v>156</v>
      </c>
      <c r="C733" s="2">
        <v>1253</v>
      </c>
      <c r="D733" s="2">
        <v>112</v>
      </c>
      <c r="E733" s="2">
        <v>1</v>
      </c>
      <c r="F733" s="2">
        <v>112</v>
      </c>
      <c r="G733" s="5" t="str">
        <f>VLOOKUP(C733, products!A:B, 2, FALSE)</f>
        <v>Trousers</v>
      </c>
      <c r="H733" s="7" t="str">
        <f>VLOOKUP(C733, products!A:C, 3, FALSE)</f>
        <v>Tracksuit Bottoms</v>
      </c>
      <c r="I733" s="12">
        <f>VLOOKUP(B733,orders!A:D, 4, FALSE)</f>
        <v>44387</v>
      </c>
    </row>
    <row r="734" spans="1:9" ht="15">
      <c r="A734" s="2">
        <v>732</v>
      </c>
      <c r="B734" s="2">
        <v>156</v>
      </c>
      <c r="C734" s="2">
        <v>1155</v>
      </c>
      <c r="D734" s="2">
        <v>99</v>
      </c>
      <c r="E734" s="2">
        <v>2</v>
      </c>
      <c r="F734" s="2">
        <v>198</v>
      </c>
      <c r="G734" s="5" t="str">
        <f>VLOOKUP(C734, products!A:B, 2, FALSE)</f>
        <v>Trousers</v>
      </c>
      <c r="H734" s="7" t="str">
        <f>VLOOKUP(C734, products!A:C, 3, FALSE)</f>
        <v>High-Waisted</v>
      </c>
      <c r="I734" s="12">
        <f>VLOOKUP(B734,orders!A:D, 4, FALSE)</f>
        <v>44387</v>
      </c>
    </row>
    <row r="735" spans="1:9" ht="15">
      <c r="A735" s="2">
        <v>733</v>
      </c>
      <c r="B735" s="2">
        <v>156</v>
      </c>
      <c r="C735" s="2">
        <v>438</v>
      </c>
      <c r="D735" s="2">
        <v>107</v>
      </c>
      <c r="E735" s="2">
        <v>2</v>
      </c>
      <c r="F735" s="2">
        <v>214</v>
      </c>
      <c r="G735" s="5" t="str">
        <f>VLOOKUP(C735, products!A:B, 2, FALSE)</f>
        <v>Jacket</v>
      </c>
      <c r="H735" s="7" t="str">
        <f>VLOOKUP(C735, products!A:C, 3, FALSE)</f>
        <v>Denim</v>
      </c>
      <c r="I735" s="12">
        <f>VLOOKUP(B735,orders!A:D, 4, FALSE)</f>
        <v>44387</v>
      </c>
    </row>
    <row r="736" spans="1:9" ht="15">
      <c r="A736" s="2">
        <v>734</v>
      </c>
      <c r="B736" s="2">
        <v>156</v>
      </c>
      <c r="C736" s="2">
        <v>719</v>
      </c>
      <c r="D736" s="2">
        <v>119</v>
      </c>
      <c r="E736" s="2">
        <v>1</v>
      </c>
      <c r="F736" s="2">
        <v>119</v>
      </c>
      <c r="G736" s="5" t="str">
        <f>VLOOKUP(C736, products!A:B, 2, FALSE)</f>
        <v>Jacket</v>
      </c>
      <c r="H736" s="7" t="str">
        <f>VLOOKUP(C736, products!A:C, 3, FALSE)</f>
        <v>Trench Coat</v>
      </c>
      <c r="I736" s="12">
        <f>VLOOKUP(B736,orders!A:D, 4, FALSE)</f>
        <v>44387</v>
      </c>
    </row>
    <row r="737" spans="1:9" ht="15">
      <c r="A737" s="2">
        <v>735</v>
      </c>
      <c r="B737" s="2">
        <v>156</v>
      </c>
      <c r="C737" s="2">
        <v>470</v>
      </c>
      <c r="D737" s="2">
        <v>118</v>
      </c>
      <c r="E737" s="2">
        <v>3</v>
      </c>
      <c r="F737" s="2">
        <v>354</v>
      </c>
      <c r="G737" s="5" t="str">
        <f>VLOOKUP(C737, products!A:B, 2, FALSE)</f>
        <v>Jacket</v>
      </c>
      <c r="H737" s="7" t="str">
        <f>VLOOKUP(C737, products!A:C, 3, FALSE)</f>
        <v>Puffer</v>
      </c>
      <c r="I737" s="12">
        <f>VLOOKUP(B737,orders!A:D, 4, FALSE)</f>
        <v>44387</v>
      </c>
    </row>
    <row r="738" spans="1:9" ht="15">
      <c r="A738" s="2">
        <v>736</v>
      </c>
      <c r="B738" s="2">
        <v>157</v>
      </c>
      <c r="C738" s="2">
        <v>918</v>
      </c>
      <c r="D738" s="2">
        <v>96</v>
      </c>
      <c r="E738" s="2">
        <v>3</v>
      </c>
      <c r="F738" s="2">
        <v>288</v>
      </c>
      <c r="G738" s="5" t="str">
        <f>VLOOKUP(C738, products!A:B, 2, FALSE)</f>
        <v>Trousers</v>
      </c>
      <c r="H738" s="7" t="str">
        <f>VLOOKUP(C738, products!A:C, 3, FALSE)</f>
        <v>Drawstring</v>
      </c>
      <c r="I738" s="12">
        <f>VLOOKUP(B738,orders!A:D, 4, FALSE)</f>
        <v>44293</v>
      </c>
    </row>
    <row r="739" spans="1:9" ht="15">
      <c r="A739" s="2">
        <v>737</v>
      </c>
      <c r="B739" s="2">
        <v>157</v>
      </c>
      <c r="C739" s="2">
        <v>585</v>
      </c>
      <c r="D739" s="2">
        <v>100</v>
      </c>
      <c r="E739" s="2">
        <v>1</v>
      </c>
      <c r="F739" s="2">
        <v>100</v>
      </c>
      <c r="G739" s="5" t="str">
        <f>VLOOKUP(C739, products!A:B, 2, FALSE)</f>
        <v>Jacket</v>
      </c>
      <c r="H739" s="7" t="str">
        <f>VLOOKUP(C739, products!A:C, 3, FALSE)</f>
        <v>Bomber</v>
      </c>
      <c r="I739" s="12">
        <f>VLOOKUP(B739,orders!A:D, 4, FALSE)</f>
        <v>44293</v>
      </c>
    </row>
    <row r="740" spans="1:9" ht="15">
      <c r="A740" s="2">
        <v>738</v>
      </c>
      <c r="B740" s="2">
        <v>157</v>
      </c>
      <c r="C740" s="2">
        <v>493</v>
      </c>
      <c r="D740" s="2">
        <v>102</v>
      </c>
      <c r="E740" s="2">
        <v>2</v>
      </c>
      <c r="F740" s="2">
        <v>204</v>
      </c>
      <c r="G740" s="5" t="str">
        <f>VLOOKUP(C740, products!A:B, 2, FALSE)</f>
        <v>Jacket</v>
      </c>
      <c r="H740" s="7" t="str">
        <f>VLOOKUP(C740, products!A:C, 3, FALSE)</f>
        <v>Windbreaker</v>
      </c>
      <c r="I740" s="12">
        <f>VLOOKUP(B740,orders!A:D, 4, FALSE)</f>
        <v>44293</v>
      </c>
    </row>
    <row r="741" spans="1:9" ht="15">
      <c r="A741" s="2">
        <v>739</v>
      </c>
      <c r="B741" s="2">
        <v>157</v>
      </c>
      <c r="C741" s="2">
        <v>442</v>
      </c>
      <c r="D741" s="2">
        <v>107</v>
      </c>
      <c r="E741" s="2">
        <v>1</v>
      </c>
      <c r="F741" s="2">
        <v>107</v>
      </c>
      <c r="G741" s="5" t="str">
        <f>VLOOKUP(C741, products!A:B, 2, FALSE)</f>
        <v>Jacket</v>
      </c>
      <c r="H741" s="7" t="str">
        <f>VLOOKUP(C741, products!A:C, 3, FALSE)</f>
        <v>Denim</v>
      </c>
      <c r="I741" s="12">
        <f>VLOOKUP(B741,orders!A:D, 4, FALSE)</f>
        <v>44293</v>
      </c>
    </row>
    <row r="742" spans="1:9" ht="15">
      <c r="A742" s="2">
        <v>740</v>
      </c>
      <c r="B742" s="2">
        <v>158</v>
      </c>
      <c r="C742" s="2">
        <v>1173</v>
      </c>
      <c r="D742" s="2">
        <v>99</v>
      </c>
      <c r="E742" s="2">
        <v>2</v>
      </c>
      <c r="F742" s="2">
        <v>198</v>
      </c>
      <c r="G742" s="5" t="str">
        <f>VLOOKUP(C742, products!A:B, 2, FALSE)</f>
        <v>Trousers</v>
      </c>
      <c r="H742" s="7" t="str">
        <f>VLOOKUP(C742, products!A:C, 3, FALSE)</f>
        <v>High-Waisted</v>
      </c>
      <c r="I742" s="12">
        <f>VLOOKUP(B742,orders!A:D, 4, FALSE)</f>
        <v>44390</v>
      </c>
    </row>
    <row r="743" spans="1:9" ht="15">
      <c r="A743" s="2">
        <v>741</v>
      </c>
      <c r="B743" s="2">
        <v>158</v>
      </c>
      <c r="C743" s="2">
        <v>975</v>
      </c>
      <c r="D743" s="2">
        <v>97</v>
      </c>
      <c r="E743" s="2">
        <v>2</v>
      </c>
      <c r="F743" s="2">
        <v>194</v>
      </c>
      <c r="G743" s="5" t="str">
        <f>VLOOKUP(C743, products!A:B, 2, FALSE)</f>
        <v>Trousers</v>
      </c>
      <c r="H743" s="7" t="str">
        <f>VLOOKUP(C743, products!A:C, 3, FALSE)</f>
        <v>Slim-Fit</v>
      </c>
      <c r="I743" s="12">
        <f>VLOOKUP(B743,orders!A:D, 4, FALSE)</f>
        <v>44390</v>
      </c>
    </row>
    <row r="744" spans="1:9" ht="15">
      <c r="A744" s="2">
        <v>742</v>
      </c>
      <c r="B744" s="2">
        <v>158</v>
      </c>
      <c r="C744" s="2">
        <v>238</v>
      </c>
      <c r="D744" s="2">
        <v>106</v>
      </c>
      <c r="E744" s="2">
        <v>1</v>
      </c>
      <c r="F744" s="2">
        <v>106</v>
      </c>
      <c r="G744" s="5" t="str">
        <f>VLOOKUP(C744, products!A:B, 2, FALSE)</f>
        <v>Shirt</v>
      </c>
      <c r="H744" s="7" t="str">
        <f>VLOOKUP(C744, products!A:C, 3, FALSE)</f>
        <v>Chambray</v>
      </c>
      <c r="I744" s="12">
        <f>VLOOKUP(B744,orders!A:D, 4, FALSE)</f>
        <v>44390</v>
      </c>
    </row>
    <row r="745" spans="1:9" ht="15">
      <c r="A745" s="2">
        <v>743</v>
      </c>
      <c r="B745" s="2">
        <v>158</v>
      </c>
      <c r="C745" s="2">
        <v>130</v>
      </c>
      <c r="D745" s="2">
        <v>92</v>
      </c>
      <c r="E745" s="2">
        <v>2</v>
      </c>
      <c r="F745" s="2">
        <v>184</v>
      </c>
      <c r="G745" s="5" t="str">
        <f>VLOOKUP(C745, products!A:B, 2, FALSE)</f>
        <v>Shirt</v>
      </c>
      <c r="H745" s="7" t="str">
        <f>VLOOKUP(C745, products!A:C, 3, FALSE)</f>
        <v>Denim</v>
      </c>
      <c r="I745" s="12">
        <f>VLOOKUP(B745,orders!A:D, 4, FALSE)</f>
        <v>44390</v>
      </c>
    </row>
    <row r="746" spans="1:9" ht="15">
      <c r="A746" s="2">
        <v>744</v>
      </c>
      <c r="B746" s="2">
        <v>158</v>
      </c>
      <c r="C746" s="2">
        <v>257</v>
      </c>
      <c r="D746" s="2">
        <v>95</v>
      </c>
      <c r="E746" s="2">
        <v>2</v>
      </c>
      <c r="F746" s="2">
        <v>190</v>
      </c>
      <c r="G746" s="5" t="str">
        <f>VLOOKUP(C746, products!A:B, 2, FALSE)</f>
        <v>Shirt</v>
      </c>
      <c r="H746" s="7" t="str">
        <f>VLOOKUP(C746, products!A:C, 3, FALSE)</f>
        <v>Polo</v>
      </c>
      <c r="I746" s="12">
        <f>VLOOKUP(B746,orders!A:D, 4, FALSE)</f>
        <v>44390</v>
      </c>
    </row>
    <row r="747" spans="1:9" ht="15">
      <c r="A747" s="2">
        <v>745</v>
      </c>
      <c r="B747" s="2">
        <v>158</v>
      </c>
      <c r="C747" s="2">
        <v>100</v>
      </c>
      <c r="D747" s="2">
        <v>118</v>
      </c>
      <c r="E747" s="2">
        <v>3</v>
      </c>
      <c r="F747" s="2">
        <v>354</v>
      </c>
      <c r="G747" s="5" t="str">
        <f>VLOOKUP(C747, products!A:B, 2, FALSE)</f>
        <v>Shirt</v>
      </c>
      <c r="H747" s="7" t="str">
        <f>VLOOKUP(C747, products!A:C, 3, FALSE)</f>
        <v>Flannel</v>
      </c>
      <c r="I747" s="12">
        <f>VLOOKUP(B747,orders!A:D, 4, FALSE)</f>
        <v>44390</v>
      </c>
    </row>
    <row r="748" spans="1:9" ht="15">
      <c r="A748" s="2">
        <v>746</v>
      </c>
      <c r="B748" s="2">
        <v>159</v>
      </c>
      <c r="C748" s="2">
        <v>118</v>
      </c>
      <c r="D748" s="2">
        <v>92</v>
      </c>
      <c r="E748" s="2">
        <v>2</v>
      </c>
      <c r="F748" s="2">
        <v>184</v>
      </c>
      <c r="G748" s="5" t="str">
        <f>VLOOKUP(C748, products!A:B, 2, FALSE)</f>
        <v>Shirt</v>
      </c>
      <c r="H748" s="7" t="str">
        <f>VLOOKUP(C748, products!A:C, 3, FALSE)</f>
        <v>Denim</v>
      </c>
      <c r="I748" s="12">
        <f>VLOOKUP(B748,orders!A:D, 4, FALSE)</f>
        <v>44444</v>
      </c>
    </row>
    <row r="749" spans="1:9" ht="15">
      <c r="A749" s="2">
        <v>747</v>
      </c>
      <c r="B749" s="2">
        <v>159</v>
      </c>
      <c r="C749" s="2">
        <v>172</v>
      </c>
      <c r="D749" s="2">
        <v>91</v>
      </c>
      <c r="E749" s="2">
        <v>2</v>
      </c>
      <c r="F749" s="2">
        <v>182</v>
      </c>
      <c r="G749" s="5" t="str">
        <f>VLOOKUP(C749, products!A:B, 2, FALSE)</f>
        <v>Shirt</v>
      </c>
      <c r="H749" s="7" t="str">
        <f>VLOOKUP(C749, products!A:C, 3, FALSE)</f>
        <v>Linen</v>
      </c>
      <c r="I749" s="12">
        <f>VLOOKUP(B749,orders!A:D, 4, FALSE)</f>
        <v>44444</v>
      </c>
    </row>
    <row r="750" spans="1:9" ht="15">
      <c r="A750" s="2">
        <v>748</v>
      </c>
      <c r="B750" s="2">
        <v>159</v>
      </c>
      <c r="C750" s="2">
        <v>209</v>
      </c>
      <c r="D750" s="2">
        <v>98</v>
      </c>
      <c r="E750" s="2">
        <v>2</v>
      </c>
      <c r="F750" s="2">
        <v>196</v>
      </c>
      <c r="G750" s="5" t="str">
        <f>VLOOKUP(C750, products!A:B, 2, FALSE)</f>
        <v>Shirt</v>
      </c>
      <c r="H750" s="7" t="str">
        <f>VLOOKUP(C750, products!A:C, 3, FALSE)</f>
        <v>Camp Collared</v>
      </c>
      <c r="I750" s="12">
        <f>VLOOKUP(B750,orders!A:D, 4, FALSE)</f>
        <v>44444</v>
      </c>
    </row>
    <row r="751" spans="1:9" ht="15">
      <c r="A751" s="2">
        <v>749</v>
      </c>
      <c r="B751" s="2">
        <v>159</v>
      </c>
      <c r="C751" s="2">
        <v>410</v>
      </c>
      <c r="D751" s="2">
        <v>119</v>
      </c>
      <c r="E751" s="2">
        <v>3</v>
      </c>
      <c r="F751" s="2">
        <v>357</v>
      </c>
      <c r="G751" s="5" t="str">
        <f>VLOOKUP(C751, products!A:B, 2, FALSE)</f>
        <v>Shirt</v>
      </c>
      <c r="H751" s="7" t="str">
        <f>VLOOKUP(C751, products!A:C, 3, FALSE)</f>
        <v>Casual Slim Fit</v>
      </c>
      <c r="I751" s="12">
        <f>VLOOKUP(B751,orders!A:D, 4, FALSE)</f>
        <v>44444</v>
      </c>
    </row>
    <row r="752" spans="1:9" ht="15">
      <c r="A752" s="2">
        <v>750</v>
      </c>
      <c r="B752" s="2">
        <v>160</v>
      </c>
      <c r="C752" s="2">
        <v>765</v>
      </c>
      <c r="D752" s="2">
        <v>109</v>
      </c>
      <c r="E752" s="2">
        <v>1</v>
      </c>
      <c r="F752" s="2">
        <v>109</v>
      </c>
      <c r="G752" s="5" t="str">
        <f>VLOOKUP(C752, products!A:B, 2, FALSE)</f>
        <v>Jacket</v>
      </c>
      <c r="H752" s="7" t="str">
        <f>VLOOKUP(C752, products!A:C, 3, FALSE)</f>
        <v>Peacoat</v>
      </c>
      <c r="I752" s="12">
        <f>VLOOKUP(B752,orders!A:D, 4, FALSE)</f>
        <v>44408</v>
      </c>
    </row>
    <row r="753" spans="1:9" ht="15">
      <c r="A753" s="2">
        <v>751</v>
      </c>
      <c r="B753" s="2">
        <v>160</v>
      </c>
      <c r="C753" s="2">
        <v>117</v>
      </c>
      <c r="D753" s="2">
        <v>92</v>
      </c>
      <c r="E753" s="2">
        <v>1</v>
      </c>
      <c r="F753" s="2">
        <v>92</v>
      </c>
      <c r="G753" s="5" t="str">
        <f>VLOOKUP(C753, products!A:B, 2, FALSE)</f>
        <v>Shirt</v>
      </c>
      <c r="H753" s="7" t="str">
        <f>VLOOKUP(C753, products!A:C, 3, FALSE)</f>
        <v>Denim</v>
      </c>
      <c r="I753" s="12">
        <f>VLOOKUP(B753,orders!A:D, 4, FALSE)</f>
        <v>44408</v>
      </c>
    </row>
    <row r="754" spans="1:9" ht="15">
      <c r="A754" s="2">
        <v>752</v>
      </c>
      <c r="B754" s="2">
        <v>160</v>
      </c>
      <c r="C754" s="2">
        <v>94</v>
      </c>
      <c r="D754" s="2">
        <v>118</v>
      </c>
      <c r="E754" s="2">
        <v>1</v>
      </c>
      <c r="F754" s="2">
        <v>118</v>
      </c>
      <c r="G754" s="5" t="str">
        <f>VLOOKUP(C754, products!A:B, 2, FALSE)</f>
        <v>Shirt</v>
      </c>
      <c r="H754" s="7" t="str">
        <f>VLOOKUP(C754, products!A:C, 3, FALSE)</f>
        <v>Flannel</v>
      </c>
      <c r="I754" s="12">
        <f>VLOOKUP(B754,orders!A:D, 4, FALSE)</f>
        <v>44408</v>
      </c>
    </row>
    <row r="755" spans="1:9" ht="15">
      <c r="A755" s="2">
        <v>753</v>
      </c>
      <c r="B755" s="2">
        <v>160</v>
      </c>
      <c r="C755" s="2">
        <v>1213</v>
      </c>
      <c r="D755" s="2">
        <v>105</v>
      </c>
      <c r="E755" s="2">
        <v>1</v>
      </c>
      <c r="F755" s="2">
        <v>105</v>
      </c>
      <c r="G755" s="5" t="str">
        <f>VLOOKUP(C755, products!A:B, 2, FALSE)</f>
        <v>Trousers</v>
      </c>
      <c r="H755" s="7" t="str">
        <f>VLOOKUP(C755, products!A:C, 3, FALSE)</f>
        <v>Pleated</v>
      </c>
      <c r="I755" s="12">
        <f>VLOOKUP(B755,orders!A:D, 4, FALSE)</f>
        <v>44408</v>
      </c>
    </row>
    <row r="756" spans="1:9" ht="15">
      <c r="A756" s="2">
        <v>754</v>
      </c>
      <c r="B756" s="2">
        <v>160</v>
      </c>
      <c r="C756" s="2">
        <v>437</v>
      </c>
      <c r="D756" s="2">
        <v>107</v>
      </c>
      <c r="E756" s="2">
        <v>2</v>
      </c>
      <c r="F756" s="2">
        <v>214</v>
      </c>
      <c r="G756" s="5" t="str">
        <f>VLOOKUP(C756, products!A:B, 2, FALSE)</f>
        <v>Jacket</v>
      </c>
      <c r="H756" s="7" t="str">
        <f>VLOOKUP(C756, products!A:C, 3, FALSE)</f>
        <v>Denim</v>
      </c>
      <c r="I756" s="12">
        <f>VLOOKUP(B756,orders!A:D, 4, FALSE)</f>
        <v>44408</v>
      </c>
    </row>
    <row r="757" spans="1:9" ht="15">
      <c r="A757" s="2">
        <v>755</v>
      </c>
      <c r="B757" s="2">
        <v>160</v>
      </c>
      <c r="C757" s="2">
        <v>1102</v>
      </c>
      <c r="D757" s="2">
        <v>115</v>
      </c>
      <c r="E757" s="2">
        <v>1</v>
      </c>
      <c r="F757" s="2">
        <v>115</v>
      </c>
      <c r="G757" s="5" t="str">
        <f>VLOOKUP(C757, products!A:B, 2, FALSE)</f>
        <v>Trousers</v>
      </c>
      <c r="H757" s="7" t="str">
        <f>VLOOKUP(C757, products!A:C, 3, FALSE)</f>
        <v>Cropped</v>
      </c>
      <c r="I757" s="12">
        <f>VLOOKUP(B757,orders!A:D, 4, FALSE)</f>
        <v>44408</v>
      </c>
    </row>
    <row r="758" spans="1:9" ht="15">
      <c r="A758" s="2">
        <v>756</v>
      </c>
      <c r="B758" s="2">
        <v>160</v>
      </c>
      <c r="C758" s="2">
        <v>122</v>
      </c>
      <c r="D758" s="2">
        <v>92</v>
      </c>
      <c r="E758" s="2">
        <v>2</v>
      </c>
      <c r="F758" s="2">
        <v>184</v>
      </c>
      <c r="G758" s="5" t="str">
        <f>VLOOKUP(C758, products!A:B, 2, FALSE)</f>
        <v>Shirt</v>
      </c>
      <c r="H758" s="7" t="str">
        <f>VLOOKUP(C758, products!A:C, 3, FALSE)</f>
        <v>Denim</v>
      </c>
      <c r="I758" s="12">
        <f>VLOOKUP(B758,orders!A:D, 4, FALSE)</f>
        <v>44408</v>
      </c>
    </row>
    <row r="759" spans="1:9" ht="15">
      <c r="A759" s="2">
        <v>757</v>
      </c>
      <c r="B759" s="2">
        <v>160</v>
      </c>
      <c r="C759" s="2">
        <v>878</v>
      </c>
      <c r="D759" s="2">
        <v>94</v>
      </c>
      <c r="E759" s="2">
        <v>2</v>
      </c>
      <c r="F759" s="2">
        <v>188</v>
      </c>
      <c r="G759" s="5" t="str">
        <f>VLOOKUP(C759, products!A:B, 2, FALSE)</f>
        <v>Trousers</v>
      </c>
      <c r="H759" s="7" t="str">
        <f>VLOOKUP(C759, products!A:C, 3, FALSE)</f>
        <v>Cords</v>
      </c>
      <c r="I759" s="12">
        <f>VLOOKUP(B759,orders!A:D, 4, FALSE)</f>
        <v>44408</v>
      </c>
    </row>
    <row r="760" spans="1:9" ht="15">
      <c r="A760" s="2">
        <v>758</v>
      </c>
      <c r="B760" s="2">
        <v>160</v>
      </c>
      <c r="C760" s="2">
        <v>134</v>
      </c>
      <c r="D760" s="2">
        <v>92</v>
      </c>
      <c r="E760" s="2">
        <v>3</v>
      </c>
      <c r="F760" s="2">
        <v>276</v>
      </c>
      <c r="G760" s="5" t="str">
        <f>VLOOKUP(C760, products!A:B, 2, FALSE)</f>
        <v>Shirt</v>
      </c>
      <c r="H760" s="7" t="str">
        <f>VLOOKUP(C760, products!A:C, 3, FALSE)</f>
        <v>Denim</v>
      </c>
      <c r="I760" s="12">
        <f>VLOOKUP(B760,orders!A:D, 4, FALSE)</f>
        <v>44408</v>
      </c>
    </row>
    <row r="761" spans="1:9" ht="15">
      <c r="A761" s="2">
        <v>759</v>
      </c>
      <c r="B761" s="2">
        <v>160</v>
      </c>
      <c r="C761" s="2">
        <v>951</v>
      </c>
      <c r="D761" s="2">
        <v>97</v>
      </c>
      <c r="E761" s="2">
        <v>1</v>
      </c>
      <c r="F761" s="2">
        <v>97</v>
      </c>
      <c r="G761" s="5" t="str">
        <f>VLOOKUP(C761, products!A:B, 2, FALSE)</f>
        <v>Trousers</v>
      </c>
      <c r="H761" s="7" t="str">
        <f>VLOOKUP(C761, products!A:C, 3, FALSE)</f>
        <v>Slim-Fit</v>
      </c>
      <c r="I761" s="12">
        <f>VLOOKUP(B761,orders!A:D, 4, FALSE)</f>
        <v>44408</v>
      </c>
    </row>
    <row r="762" spans="1:9" ht="15">
      <c r="A762" s="2">
        <v>760</v>
      </c>
      <c r="B762" s="2">
        <v>161</v>
      </c>
      <c r="C762" s="2">
        <v>48</v>
      </c>
      <c r="D762" s="2">
        <v>104</v>
      </c>
      <c r="E762" s="2">
        <v>2</v>
      </c>
      <c r="F762" s="2">
        <v>208</v>
      </c>
      <c r="G762" s="5" t="str">
        <f>VLOOKUP(C762, products!A:B, 2, FALSE)</f>
        <v>Shirt</v>
      </c>
      <c r="H762" s="7" t="str">
        <f>VLOOKUP(C762, products!A:C, 3, FALSE)</f>
        <v>Dress</v>
      </c>
      <c r="I762" s="12">
        <f>VLOOKUP(B762,orders!A:D, 4, FALSE)</f>
        <v>44277</v>
      </c>
    </row>
    <row r="763" spans="1:9" ht="15">
      <c r="A763" s="2">
        <v>761</v>
      </c>
      <c r="B763" s="2">
        <v>161</v>
      </c>
      <c r="C763" s="2">
        <v>1177</v>
      </c>
      <c r="D763" s="2">
        <v>99</v>
      </c>
      <c r="E763" s="2">
        <v>2</v>
      </c>
      <c r="F763" s="2">
        <v>198</v>
      </c>
      <c r="G763" s="5" t="str">
        <f>VLOOKUP(C763, products!A:B, 2, FALSE)</f>
        <v>Trousers</v>
      </c>
      <c r="H763" s="7" t="str">
        <f>VLOOKUP(C763, products!A:C, 3, FALSE)</f>
        <v>High-Waisted</v>
      </c>
      <c r="I763" s="12">
        <f>VLOOKUP(B763,orders!A:D, 4, FALSE)</f>
        <v>44277</v>
      </c>
    </row>
    <row r="764" spans="1:9" ht="15">
      <c r="A764" s="2">
        <v>762</v>
      </c>
      <c r="B764" s="2">
        <v>161</v>
      </c>
      <c r="C764" s="2">
        <v>936</v>
      </c>
      <c r="D764" s="2">
        <v>96</v>
      </c>
      <c r="E764" s="2">
        <v>1</v>
      </c>
      <c r="F764" s="2">
        <v>96</v>
      </c>
      <c r="G764" s="5" t="str">
        <f>VLOOKUP(C764, products!A:B, 2, FALSE)</f>
        <v>Trousers</v>
      </c>
      <c r="H764" s="7" t="str">
        <f>VLOOKUP(C764, products!A:C, 3, FALSE)</f>
        <v>Drawstring</v>
      </c>
      <c r="I764" s="12">
        <f>VLOOKUP(B764,orders!A:D, 4, FALSE)</f>
        <v>44277</v>
      </c>
    </row>
    <row r="765" spans="1:9" ht="15">
      <c r="A765" s="2">
        <v>763</v>
      </c>
      <c r="B765" s="2">
        <v>161</v>
      </c>
      <c r="C765" s="2">
        <v>1041</v>
      </c>
      <c r="D765" s="2">
        <v>90</v>
      </c>
      <c r="E765" s="2">
        <v>2</v>
      </c>
      <c r="F765" s="2">
        <v>180</v>
      </c>
      <c r="G765" s="5" t="str">
        <f>VLOOKUP(C765, products!A:B, 2, FALSE)</f>
        <v>Trousers</v>
      </c>
      <c r="H765" s="7" t="str">
        <f>VLOOKUP(C765, products!A:C, 3, FALSE)</f>
        <v>Relaxed Leg</v>
      </c>
      <c r="I765" s="12">
        <f>VLOOKUP(B765,orders!A:D, 4, FALSE)</f>
        <v>44277</v>
      </c>
    </row>
    <row r="766" spans="1:9" ht="15">
      <c r="A766" s="2">
        <v>764</v>
      </c>
      <c r="B766" s="2">
        <v>161</v>
      </c>
      <c r="C766" s="2">
        <v>483</v>
      </c>
      <c r="D766" s="2">
        <v>118</v>
      </c>
      <c r="E766" s="2">
        <v>2</v>
      </c>
      <c r="F766" s="2">
        <v>236</v>
      </c>
      <c r="G766" s="5" t="str">
        <f>VLOOKUP(C766, products!A:B, 2, FALSE)</f>
        <v>Jacket</v>
      </c>
      <c r="H766" s="7" t="str">
        <f>VLOOKUP(C766, products!A:C, 3, FALSE)</f>
        <v>Puffer</v>
      </c>
      <c r="I766" s="12">
        <f>VLOOKUP(B766,orders!A:D, 4, FALSE)</f>
        <v>44277</v>
      </c>
    </row>
    <row r="767" spans="1:9" ht="15">
      <c r="A767" s="2">
        <v>765</v>
      </c>
      <c r="B767" s="2">
        <v>161</v>
      </c>
      <c r="C767" s="2">
        <v>525</v>
      </c>
      <c r="D767" s="2">
        <v>98</v>
      </c>
      <c r="E767" s="2">
        <v>3</v>
      </c>
      <c r="F767" s="2">
        <v>294</v>
      </c>
      <c r="G767" s="5" t="str">
        <f>VLOOKUP(C767, products!A:B, 2, FALSE)</f>
        <v>Jacket</v>
      </c>
      <c r="H767" s="7" t="str">
        <f>VLOOKUP(C767, products!A:C, 3, FALSE)</f>
        <v>Leather</v>
      </c>
      <c r="I767" s="12">
        <f>VLOOKUP(B767,orders!A:D, 4, FALSE)</f>
        <v>44277</v>
      </c>
    </row>
    <row r="768" spans="1:9" ht="15">
      <c r="A768" s="2">
        <v>766</v>
      </c>
      <c r="B768" s="2">
        <v>161</v>
      </c>
      <c r="C768" s="2">
        <v>63</v>
      </c>
      <c r="D768" s="2">
        <v>104</v>
      </c>
      <c r="E768" s="2">
        <v>3</v>
      </c>
      <c r="F768" s="2">
        <v>312</v>
      </c>
      <c r="G768" s="5" t="str">
        <f>VLOOKUP(C768, products!A:B, 2, FALSE)</f>
        <v>Shirt</v>
      </c>
      <c r="H768" s="7" t="str">
        <f>VLOOKUP(C768, products!A:C, 3, FALSE)</f>
        <v>Dress</v>
      </c>
      <c r="I768" s="12">
        <f>VLOOKUP(B768,orders!A:D, 4, FALSE)</f>
        <v>44277</v>
      </c>
    </row>
    <row r="769" spans="1:9" ht="15">
      <c r="A769" s="2">
        <v>767</v>
      </c>
      <c r="B769" s="2">
        <v>161</v>
      </c>
      <c r="C769" s="2">
        <v>517</v>
      </c>
      <c r="D769" s="2">
        <v>102</v>
      </c>
      <c r="E769" s="2">
        <v>2</v>
      </c>
      <c r="F769" s="2">
        <v>204</v>
      </c>
      <c r="G769" s="5" t="str">
        <f>VLOOKUP(C769, products!A:B, 2, FALSE)</f>
        <v>Jacket</v>
      </c>
      <c r="H769" s="7" t="str">
        <f>VLOOKUP(C769, products!A:C, 3, FALSE)</f>
        <v>Windbreaker</v>
      </c>
      <c r="I769" s="12">
        <f>VLOOKUP(B769,orders!A:D, 4, FALSE)</f>
        <v>44277</v>
      </c>
    </row>
    <row r="770" spans="1:9" ht="15">
      <c r="A770" s="2">
        <v>768</v>
      </c>
      <c r="B770" s="2">
        <v>162</v>
      </c>
      <c r="C770" s="2">
        <v>896</v>
      </c>
      <c r="D770" s="2">
        <v>94</v>
      </c>
      <c r="E770" s="2">
        <v>1</v>
      </c>
      <c r="F770" s="2">
        <v>94</v>
      </c>
      <c r="G770" s="5" t="str">
        <f>VLOOKUP(C770, products!A:B, 2, FALSE)</f>
        <v>Trousers</v>
      </c>
      <c r="H770" s="7" t="str">
        <f>VLOOKUP(C770, products!A:C, 3, FALSE)</f>
        <v>Cords</v>
      </c>
      <c r="I770" s="12">
        <f>VLOOKUP(B770,orders!A:D, 4, FALSE)</f>
        <v>44311</v>
      </c>
    </row>
    <row r="771" spans="1:9" ht="15">
      <c r="A771" s="2">
        <v>769</v>
      </c>
      <c r="B771" s="2">
        <v>162</v>
      </c>
      <c r="C771" s="2">
        <v>1052</v>
      </c>
      <c r="D771" s="2">
        <v>93</v>
      </c>
      <c r="E771" s="2">
        <v>3</v>
      </c>
      <c r="F771" s="2">
        <v>279</v>
      </c>
      <c r="G771" s="5" t="str">
        <f>VLOOKUP(C771, products!A:B, 2, FALSE)</f>
        <v>Trousers</v>
      </c>
      <c r="H771" s="7" t="str">
        <f>VLOOKUP(C771, products!A:C, 3, FALSE)</f>
        <v>Joggers</v>
      </c>
      <c r="I771" s="12">
        <f>VLOOKUP(B771,orders!A:D, 4, FALSE)</f>
        <v>44311</v>
      </c>
    </row>
    <row r="772" spans="1:9" ht="15">
      <c r="A772" s="2">
        <v>770</v>
      </c>
      <c r="B772" s="2">
        <v>162</v>
      </c>
      <c r="C772" s="2">
        <v>1091</v>
      </c>
      <c r="D772" s="2">
        <v>115</v>
      </c>
      <c r="E772" s="2">
        <v>3</v>
      </c>
      <c r="F772" s="2">
        <v>345</v>
      </c>
      <c r="G772" s="5" t="str">
        <f>VLOOKUP(C772, products!A:B, 2, FALSE)</f>
        <v>Trousers</v>
      </c>
      <c r="H772" s="7" t="str">
        <f>VLOOKUP(C772, products!A:C, 3, FALSE)</f>
        <v>Cropped</v>
      </c>
      <c r="I772" s="12">
        <f>VLOOKUP(B772,orders!A:D, 4, FALSE)</f>
        <v>44311</v>
      </c>
    </row>
    <row r="773" spans="1:9" ht="15">
      <c r="A773" s="2">
        <v>771</v>
      </c>
      <c r="B773" s="2">
        <v>162</v>
      </c>
      <c r="C773" s="2">
        <v>870</v>
      </c>
      <c r="D773" s="2">
        <v>113</v>
      </c>
      <c r="E773" s="2">
        <v>2</v>
      </c>
      <c r="F773" s="2">
        <v>226</v>
      </c>
      <c r="G773" s="5" t="str">
        <f>VLOOKUP(C773, products!A:B, 2, FALSE)</f>
        <v>Trousers</v>
      </c>
      <c r="H773" s="7" t="str">
        <f>VLOOKUP(C773, products!A:C, 3, FALSE)</f>
        <v>Chinos</v>
      </c>
      <c r="I773" s="12">
        <f>VLOOKUP(B773,orders!A:D, 4, FALSE)</f>
        <v>44311</v>
      </c>
    </row>
    <row r="774" spans="1:9" ht="15">
      <c r="A774" s="2">
        <v>772</v>
      </c>
      <c r="B774" s="2">
        <v>162</v>
      </c>
      <c r="C774" s="2">
        <v>849</v>
      </c>
      <c r="D774" s="2">
        <v>113</v>
      </c>
      <c r="E774" s="2">
        <v>2</v>
      </c>
      <c r="F774" s="2">
        <v>226</v>
      </c>
      <c r="G774" s="5" t="str">
        <f>VLOOKUP(C774, products!A:B, 2, FALSE)</f>
        <v>Trousers</v>
      </c>
      <c r="H774" s="7" t="str">
        <f>VLOOKUP(C774, products!A:C, 3, FALSE)</f>
        <v>Chinos</v>
      </c>
      <c r="I774" s="12">
        <f>VLOOKUP(B774,orders!A:D, 4, FALSE)</f>
        <v>44311</v>
      </c>
    </row>
    <row r="775" spans="1:9" ht="15">
      <c r="A775" s="2">
        <v>773</v>
      </c>
      <c r="B775" s="2">
        <v>163</v>
      </c>
      <c r="C775" s="2">
        <v>937</v>
      </c>
      <c r="D775" s="2">
        <v>96</v>
      </c>
      <c r="E775" s="2">
        <v>2</v>
      </c>
      <c r="F775" s="2">
        <v>192</v>
      </c>
      <c r="G775" s="5" t="str">
        <f>VLOOKUP(C775, products!A:B, 2, FALSE)</f>
        <v>Trousers</v>
      </c>
      <c r="H775" s="7" t="str">
        <f>VLOOKUP(C775, products!A:C, 3, FALSE)</f>
        <v>Drawstring</v>
      </c>
      <c r="I775" s="12">
        <f>VLOOKUP(B775,orders!A:D, 4, FALSE)</f>
        <v>44359</v>
      </c>
    </row>
    <row r="776" spans="1:9" ht="15">
      <c r="A776" s="2">
        <v>774</v>
      </c>
      <c r="B776" s="2">
        <v>163</v>
      </c>
      <c r="C776" s="2">
        <v>753</v>
      </c>
      <c r="D776" s="2">
        <v>109</v>
      </c>
      <c r="E776" s="2">
        <v>1</v>
      </c>
      <c r="F776" s="2">
        <v>109</v>
      </c>
      <c r="G776" s="5" t="str">
        <f>VLOOKUP(C776, products!A:B, 2, FALSE)</f>
        <v>Jacket</v>
      </c>
      <c r="H776" s="7" t="str">
        <f>VLOOKUP(C776, products!A:C, 3, FALSE)</f>
        <v>Peacoat</v>
      </c>
      <c r="I776" s="12">
        <f>VLOOKUP(B776,orders!A:D, 4, FALSE)</f>
        <v>44359</v>
      </c>
    </row>
    <row r="777" spans="1:9" ht="15">
      <c r="A777" s="2">
        <v>775</v>
      </c>
      <c r="B777" s="2">
        <v>163</v>
      </c>
      <c r="C777" s="2">
        <v>563</v>
      </c>
      <c r="D777" s="2">
        <v>100</v>
      </c>
      <c r="E777" s="2">
        <v>3</v>
      </c>
      <c r="F777" s="2">
        <v>300</v>
      </c>
      <c r="G777" s="5" t="str">
        <f>VLOOKUP(C777, products!A:B, 2, FALSE)</f>
        <v>Jacket</v>
      </c>
      <c r="H777" s="7" t="str">
        <f>VLOOKUP(C777, products!A:C, 3, FALSE)</f>
        <v>Bomber</v>
      </c>
      <c r="I777" s="12">
        <f>VLOOKUP(B777,orders!A:D, 4, FALSE)</f>
        <v>44359</v>
      </c>
    </row>
    <row r="778" spans="1:9" ht="15">
      <c r="A778" s="2">
        <v>776</v>
      </c>
      <c r="B778" s="2">
        <v>163</v>
      </c>
      <c r="C778" s="2">
        <v>549</v>
      </c>
      <c r="D778" s="2">
        <v>98</v>
      </c>
      <c r="E778" s="2">
        <v>2</v>
      </c>
      <c r="F778" s="2">
        <v>196</v>
      </c>
      <c r="G778" s="5" t="str">
        <f>VLOOKUP(C778, products!A:B, 2, FALSE)</f>
        <v>Jacket</v>
      </c>
      <c r="H778" s="7" t="str">
        <f>VLOOKUP(C778, products!A:C, 3, FALSE)</f>
        <v>Leather</v>
      </c>
      <c r="I778" s="12">
        <f>VLOOKUP(B778,orders!A:D, 4, FALSE)</f>
        <v>44359</v>
      </c>
    </row>
    <row r="779" spans="1:9" ht="15">
      <c r="A779" s="2">
        <v>777</v>
      </c>
      <c r="B779" s="2">
        <v>163</v>
      </c>
      <c r="C779" s="2">
        <v>43</v>
      </c>
      <c r="D779" s="2">
        <v>104</v>
      </c>
      <c r="E779" s="2">
        <v>3</v>
      </c>
      <c r="F779" s="2">
        <v>312</v>
      </c>
      <c r="G779" s="5" t="str">
        <f>VLOOKUP(C779, products!A:B, 2, FALSE)</f>
        <v>Shirt</v>
      </c>
      <c r="H779" s="7" t="str">
        <f>VLOOKUP(C779, products!A:C, 3, FALSE)</f>
        <v>Dress</v>
      </c>
      <c r="I779" s="12">
        <f>VLOOKUP(B779,orders!A:D, 4, FALSE)</f>
        <v>44359</v>
      </c>
    </row>
    <row r="780" spans="1:9" ht="15">
      <c r="A780" s="2">
        <v>778</v>
      </c>
      <c r="B780" s="2">
        <v>163</v>
      </c>
      <c r="C780" s="2">
        <v>682</v>
      </c>
      <c r="D780" s="2">
        <v>113</v>
      </c>
      <c r="E780" s="2">
        <v>3</v>
      </c>
      <c r="F780" s="2">
        <v>339</v>
      </c>
      <c r="G780" s="5" t="str">
        <f>VLOOKUP(C780, products!A:B, 2, FALSE)</f>
        <v>Jacket</v>
      </c>
      <c r="H780" s="7" t="str">
        <f>VLOOKUP(C780, products!A:C, 3, FALSE)</f>
        <v>Parka</v>
      </c>
      <c r="I780" s="12">
        <f>VLOOKUP(B780,orders!A:D, 4, FALSE)</f>
        <v>44359</v>
      </c>
    </row>
    <row r="781" spans="1:9" ht="15">
      <c r="A781" s="2">
        <v>779</v>
      </c>
      <c r="B781" s="2">
        <v>163</v>
      </c>
      <c r="C781" s="2">
        <v>372</v>
      </c>
      <c r="D781" s="2">
        <v>94</v>
      </c>
      <c r="E781" s="2">
        <v>1</v>
      </c>
      <c r="F781" s="2">
        <v>94</v>
      </c>
      <c r="G781" s="5" t="str">
        <f>VLOOKUP(C781, products!A:B, 2, FALSE)</f>
        <v>Shirt</v>
      </c>
      <c r="H781" s="7" t="str">
        <f>VLOOKUP(C781, products!A:C, 3, FALSE)</f>
        <v>Henley</v>
      </c>
      <c r="I781" s="12">
        <f>VLOOKUP(B781,orders!A:D, 4, FALSE)</f>
        <v>44359</v>
      </c>
    </row>
    <row r="782" spans="1:9" ht="15">
      <c r="A782" s="2">
        <v>780</v>
      </c>
      <c r="B782" s="2">
        <v>163</v>
      </c>
      <c r="C782" s="2">
        <v>153</v>
      </c>
      <c r="D782" s="2">
        <v>91</v>
      </c>
      <c r="E782" s="2">
        <v>2</v>
      </c>
      <c r="F782" s="2">
        <v>182</v>
      </c>
      <c r="G782" s="5" t="str">
        <f>VLOOKUP(C782, products!A:B, 2, FALSE)</f>
        <v>Shirt</v>
      </c>
      <c r="H782" s="7" t="str">
        <f>VLOOKUP(C782, products!A:C, 3, FALSE)</f>
        <v>Linen</v>
      </c>
      <c r="I782" s="12">
        <f>VLOOKUP(B782,orders!A:D, 4, FALSE)</f>
        <v>44359</v>
      </c>
    </row>
    <row r="783" spans="1:9" ht="15">
      <c r="A783" s="2">
        <v>781</v>
      </c>
      <c r="B783" s="2">
        <v>164</v>
      </c>
      <c r="C783" s="2">
        <v>1202</v>
      </c>
      <c r="D783" s="2">
        <v>105</v>
      </c>
      <c r="E783" s="2">
        <v>2</v>
      </c>
      <c r="F783" s="2">
        <v>210</v>
      </c>
      <c r="G783" s="5" t="str">
        <f>VLOOKUP(C783, products!A:B, 2, FALSE)</f>
        <v>Trousers</v>
      </c>
      <c r="H783" s="7" t="str">
        <f>VLOOKUP(C783, products!A:C, 3, FALSE)</f>
        <v>Pleated</v>
      </c>
      <c r="I783" s="12">
        <f>VLOOKUP(B783,orders!A:D, 4, FALSE)</f>
        <v>44337</v>
      </c>
    </row>
    <row r="784" spans="1:9" ht="15">
      <c r="A784" s="2">
        <v>782</v>
      </c>
      <c r="B784" s="2">
        <v>164</v>
      </c>
      <c r="C784" s="2">
        <v>604</v>
      </c>
      <c r="D784" s="2">
        <v>112</v>
      </c>
      <c r="E784" s="2">
        <v>1</v>
      </c>
      <c r="F784" s="2">
        <v>112</v>
      </c>
      <c r="G784" s="5" t="str">
        <f>VLOOKUP(C784, products!A:B, 2, FALSE)</f>
        <v>Jacket</v>
      </c>
      <c r="H784" s="7" t="str">
        <f>VLOOKUP(C784, products!A:C, 3, FALSE)</f>
        <v>Cardigan</v>
      </c>
      <c r="I784" s="12">
        <f>VLOOKUP(B784,orders!A:D, 4, FALSE)</f>
        <v>44337</v>
      </c>
    </row>
    <row r="785" spans="1:9" ht="15">
      <c r="A785" s="2">
        <v>783</v>
      </c>
      <c r="B785" s="2">
        <v>164</v>
      </c>
      <c r="C785" s="2">
        <v>275</v>
      </c>
      <c r="D785" s="2">
        <v>95</v>
      </c>
      <c r="E785" s="2">
        <v>2</v>
      </c>
      <c r="F785" s="2">
        <v>190</v>
      </c>
      <c r="G785" s="5" t="str">
        <f>VLOOKUP(C785, products!A:B, 2, FALSE)</f>
        <v>Shirt</v>
      </c>
      <c r="H785" s="7" t="str">
        <f>VLOOKUP(C785, products!A:C, 3, FALSE)</f>
        <v>Polo</v>
      </c>
      <c r="I785" s="12">
        <f>VLOOKUP(B785,orders!A:D, 4, FALSE)</f>
        <v>44337</v>
      </c>
    </row>
    <row r="786" spans="1:9" ht="15">
      <c r="A786" s="2">
        <v>784</v>
      </c>
      <c r="B786" s="2">
        <v>164</v>
      </c>
      <c r="C786" s="2">
        <v>8</v>
      </c>
      <c r="D786" s="2">
        <v>96</v>
      </c>
      <c r="E786" s="2">
        <v>1</v>
      </c>
      <c r="F786" s="2">
        <v>96</v>
      </c>
      <c r="G786" s="5" t="str">
        <f>VLOOKUP(C786, products!A:B, 2, FALSE)</f>
        <v>Shirt</v>
      </c>
      <c r="H786" s="7" t="str">
        <f>VLOOKUP(C786, products!A:C, 3, FALSE)</f>
        <v>Oxford Cloth</v>
      </c>
      <c r="I786" s="12">
        <f>VLOOKUP(B786,orders!A:D, 4, FALSE)</f>
        <v>44337</v>
      </c>
    </row>
    <row r="787" spans="1:9" ht="15">
      <c r="A787" s="2">
        <v>785</v>
      </c>
      <c r="B787" s="2">
        <v>164</v>
      </c>
      <c r="C787" s="2">
        <v>425</v>
      </c>
      <c r="D787" s="2">
        <v>107</v>
      </c>
      <c r="E787" s="2">
        <v>3</v>
      </c>
      <c r="F787" s="2">
        <v>321</v>
      </c>
      <c r="G787" s="5" t="str">
        <f>VLOOKUP(C787, products!A:B, 2, FALSE)</f>
        <v>Jacket</v>
      </c>
      <c r="H787" s="7" t="str">
        <f>VLOOKUP(C787, products!A:C, 3, FALSE)</f>
        <v>Denim</v>
      </c>
      <c r="I787" s="12">
        <f>VLOOKUP(B787,orders!A:D, 4, FALSE)</f>
        <v>44337</v>
      </c>
    </row>
    <row r="788" spans="1:9" ht="15">
      <c r="A788" s="2">
        <v>786</v>
      </c>
      <c r="B788" s="2">
        <v>165</v>
      </c>
      <c r="C788" s="2">
        <v>1165</v>
      </c>
      <c r="D788" s="2">
        <v>99</v>
      </c>
      <c r="E788" s="2">
        <v>3</v>
      </c>
      <c r="F788" s="2">
        <v>297</v>
      </c>
      <c r="G788" s="5" t="str">
        <f>VLOOKUP(C788, products!A:B, 2, FALSE)</f>
        <v>Trousers</v>
      </c>
      <c r="H788" s="7" t="str">
        <f>VLOOKUP(C788, products!A:C, 3, FALSE)</f>
        <v>High-Waisted</v>
      </c>
      <c r="I788" s="12">
        <f>VLOOKUP(B788,orders!A:D, 4, FALSE)</f>
        <v>44370</v>
      </c>
    </row>
    <row r="789" spans="1:9" ht="15">
      <c r="A789" s="2">
        <v>787</v>
      </c>
      <c r="B789" s="2">
        <v>165</v>
      </c>
      <c r="C789" s="2">
        <v>1029</v>
      </c>
      <c r="D789" s="2">
        <v>90</v>
      </c>
      <c r="E789" s="2">
        <v>1</v>
      </c>
      <c r="F789" s="2">
        <v>90</v>
      </c>
      <c r="G789" s="5" t="str">
        <f>VLOOKUP(C789, products!A:B, 2, FALSE)</f>
        <v>Trousers</v>
      </c>
      <c r="H789" s="7" t="str">
        <f>VLOOKUP(C789, products!A:C, 3, FALSE)</f>
        <v>Relaxed Leg</v>
      </c>
      <c r="I789" s="12">
        <f>VLOOKUP(B789,orders!A:D, 4, FALSE)</f>
        <v>44370</v>
      </c>
    </row>
    <row r="790" spans="1:9" ht="15">
      <c r="A790" s="2">
        <v>788</v>
      </c>
      <c r="B790" s="2">
        <v>165</v>
      </c>
      <c r="C790" s="2">
        <v>118</v>
      </c>
      <c r="D790" s="2">
        <v>92</v>
      </c>
      <c r="E790" s="2">
        <v>2</v>
      </c>
      <c r="F790" s="2">
        <v>184</v>
      </c>
      <c r="G790" s="5" t="str">
        <f>VLOOKUP(C790, products!A:B, 2, FALSE)</f>
        <v>Shirt</v>
      </c>
      <c r="H790" s="7" t="str">
        <f>VLOOKUP(C790, products!A:C, 3, FALSE)</f>
        <v>Denim</v>
      </c>
      <c r="I790" s="12">
        <f>VLOOKUP(B790,orders!A:D, 4, FALSE)</f>
        <v>44370</v>
      </c>
    </row>
    <row r="791" spans="1:9" ht="15">
      <c r="A791" s="2">
        <v>789</v>
      </c>
      <c r="B791" s="2">
        <v>165</v>
      </c>
      <c r="C791" s="2">
        <v>700</v>
      </c>
      <c r="D791" s="2">
        <v>119</v>
      </c>
      <c r="E791" s="2">
        <v>1</v>
      </c>
      <c r="F791" s="2">
        <v>119</v>
      </c>
      <c r="G791" s="5" t="str">
        <f>VLOOKUP(C791, products!A:B, 2, FALSE)</f>
        <v>Jacket</v>
      </c>
      <c r="H791" s="7" t="str">
        <f>VLOOKUP(C791, products!A:C, 3, FALSE)</f>
        <v>Trench Coat</v>
      </c>
      <c r="I791" s="12">
        <f>VLOOKUP(B791,orders!A:D, 4, FALSE)</f>
        <v>44370</v>
      </c>
    </row>
    <row r="792" spans="1:9" ht="15">
      <c r="A792" s="2">
        <v>790</v>
      </c>
      <c r="B792" s="2">
        <v>165</v>
      </c>
      <c r="C792" s="2">
        <v>679</v>
      </c>
      <c r="D792" s="2">
        <v>113</v>
      </c>
      <c r="E792" s="2">
        <v>1</v>
      </c>
      <c r="F792" s="2">
        <v>113</v>
      </c>
      <c r="G792" s="5" t="str">
        <f>VLOOKUP(C792, products!A:B, 2, FALSE)</f>
        <v>Jacket</v>
      </c>
      <c r="H792" s="7" t="str">
        <f>VLOOKUP(C792, products!A:C, 3, FALSE)</f>
        <v>Parka</v>
      </c>
      <c r="I792" s="12">
        <f>VLOOKUP(B792,orders!A:D, 4, FALSE)</f>
        <v>44370</v>
      </c>
    </row>
    <row r="793" spans="1:9" ht="15">
      <c r="A793" s="2">
        <v>791</v>
      </c>
      <c r="B793" s="2">
        <v>165</v>
      </c>
      <c r="C793" s="2">
        <v>1060</v>
      </c>
      <c r="D793" s="2">
        <v>93</v>
      </c>
      <c r="E793" s="2">
        <v>2</v>
      </c>
      <c r="F793" s="2">
        <v>186</v>
      </c>
      <c r="G793" s="5" t="str">
        <f>VLOOKUP(C793, products!A:B, 2, FALSE)</f>
        <v>Trousers</v>
      </c>
      <c r="H793" s="7" t="str">
        <f>VLOOKUP(C793, products!A:C, 3, FALSE)</f>
        <v>Joggers</v>
      </c>
      <c r="I793" s="12">
        <f>VLOOKUP(B793,orders!A:D, 4, FALSE)</f>
        <v>44370</v>
      </c>
    </row>
    <row r="794" spans="1:9" ht="15">
      <c r="A794" s="2">
        <v>792</v>
      </c>
      <c r="B794" s="2">
        <v>165</v>
      </c>
      <c r="C794" s="2">
        <v>26</v>
      </c>
      <c r="D794" s="2">
        <v>96</v>
      </c>
      <c r="E794" s="2">
        <v>1</v>
      </c>
      <c r="F794" s="2">
        <v>96</v>
      </c>
      <c r="G794" s="5" t="str">
        <f>VLOOKUP(C794, products!A:B, 2, FALSE)</f>
        <v>Shirt</v>
      </c>
      <c r="H794" s="7" t="str">
        <f>VLOOKUP(C794, products!A:C, 3, FALSE)</f>
        <v>Oxford Cloth</v>
      </c>
      <c r="I794" s="12">
        <f>VLOOKUP(B794,orders!A:D, 4, FALSE)</f>
        <v>44370</v>
      </c>
    </row>
    <row r="795" spans="1:9" ht="15">
      <c r="A795" s="2">
        <v>793</v>
      </c>
      <c r="B795" s="2">
        <v>166</v>
      </c>
      <c r="C795" s="2">
        <v>743</v>
      </c>
      <c r="D795" s="2">
        <v>109</v>
      </c>
      <c r="E795" s="2">
        <v>1</v>
      </c>
      <c r="F795" s="2">
        <v>109</v>
      </c>
      <c r="G795" s="5" t="str">
        <f>VLOOKUP(C795, products!A:B, 2, FALSE)</f>
        <v>Jacket</v>
      </c>
      <c r="H795" s="7" t="str">
        <f>VLOOKUP(C795, products!A:C, 3, FALSE)</f>
        <v>Peacoat</v>
      </c>
      <c r="I795" s="12">
        <f>VLOOKUP(B795,orders!A:D, 4, FALSE)</f>
        <v>44388</v>
      </c>
    </row>
    <row r="796" spans="1:9" ht="15">
      <c r="A796" s="2">
        <v>794</v>
      </c>
      <c r="B796" s="2">
        <v>166</v>
      </c>
      <c r="C796" s="2">
        <v>827</v>
      </c>
      <c r="D796" s="2">
        <v>117</v>
      </c>
      <c r="E796" s="2">
        <v>3</v>
      </c>
      <c r="F796" s="2">
        <v>351</v>
      </c>
      <c r="G796" s="5" t="str">
        <f>VLOOKUP(C796, products!A:B, 2, FALSE)</f>
        <v>Jacket</v>
      </c>
      <c r="H796" s="7" t="str">
        <f>VLOOKUP(C796, products!A:C, 3, FALSE)</f>
        <v>Shearling</v>
      </c>
      <c r="I796" s="12">
        <f>VLOOKUP(B796,orders!A:D, 4, FALSE)</f>
        <v>44388</v>
      </c>
    </row>
    <row r="797" spans="1:9" ht="15">
      <c r="A797" s="2">
        <v>795</v>
      </c>
      <c r="B797" s="2">
        <v>166</v>
      </c>
      <c r="C797" s="2">
        <v>740</v>
      </c>
      <c r="D797" s="2">
        <v>109</v>
      </c>
      <c r="E797" s="2">
        <v>1</v>
      </c>
      <c r="F797" s="2">
        <v>109</v>
      </c>
      <c r="G797" s="5" t="str">
        <f>VLOOKUP(C797, products!A:B, 2, FALSE)</f>
        <v>Jacket</v>
      </c>
      <c r="H797" s="7" t="str">
        <f>VLOOKUP(C797, products!A:C, 3, FALSE)</f>
        <v>Peacoat</v>
      </c>
      <c r="I797" s="12">
        <f>VLOOKUP(B797,orders!A:D, 4, FALSE)</f>
        <v>44388</v>
      </c>
    </row>
    <row r="798" spans="1:9" ht="15">
      <c r="A798" s="2">
        <v>796</v>
      </c>
      <c r="B798" s="2">
        <v>166</v>
      </c>
      <c r="C798" s="2">
        <v>661</v>
      </c>
      <c r="D798" s="2">
        <v>93</v>
      </c>
      <c r="E798" s="2">
        <v>2</v>
      </c>
      <c r="F798" s="2">
        <v>186</v>
      </c>
      <c r="G798" s="5" t="str">
        <f>VLOOKUP(C798, products!A:B, 2, FALSE)</f>
        <v>Jacket</v>
      </c>
      <c r="H798" s="7" t="str">
        <f>VLOOKUP(C798, products!A:C, 3, FALSE)</f>
        <v>Coach</v>
      </c>
      <c r="I798" s="12">
        <f>VLOOKUP(B798,orders!A:D, 4, FALSE)</f>
        <v>44388</v>
      </c>
    </row>
    <row r="799" spans="1:9" ht="15">
      <c r="A799" s="2">
        <v>797</v>
      </c>
      <c r="B799" s="2">
        <v>166</v>
      </c>
      <c r="C799" s="2">
        <v>217</v>
      </c>
      <c r="D799" s="2">
        <v>106</v>
      </c>
      <c r="E799" s="2">
        <v>2</v>
      </c>
      <c r="F799" s="2">
        <v>212</v>
      </c>
      <c r="G799" s="5" t="str">
        <f>VLOOKUP(C799, products!A:B, 2, FALSE)</f>
        <v>Shirt</v>
      </c>
      <c r="H799" s="7" t="str">
        <f>VLOOKUP(C799, products!A:C, 3, FALSE)</f>
        <v>Chambray</v>
      </c>
      <c r="I799" s="12">
        <f>VLOOKUP(B799,orders!A:D, 4, FALSE)</f>
        <v>44388</v>
      </c>
    </row>
    <row r="800" spans="1:9" ht="15">
      <c r="A800" s="2">
        <v>798</v>
      </c>
      <c r="B800" s="2">
        <v>166</v>
      </c>
      <c r="C800" s="2">
        <v>430</v>
      </c>
      <c r="D800" s="2">
        <v>107</v>
      </c>
      <c r="E800" s="2">
        <v>3</v>
      </c>
      <c r="F800" s="2">
        <v>321</v>
      </c>
      <c r="G800" s="5" t="str">
        <f>VLOOKUP(C800, products!A:B, 2, FALSE)</f>
        <v>Jacket</v>
      </c>
      <c r="H800" s="7" t="str">
        <f>VLOOKUP(C800, products!A:C, 3, FALSE)</f>
        <v>Denim</v>
      </c>
      <c r="I800" s="12">
        <f>VLOOKUP(B800,orders!A:D, 4, FALSE)</f>
        <v>44388</v>
      </c>
    </row>
    <row r="801" spans="1:9" ht="15">
      <c r="A801" s="2">
        <v>799</v>
      </c>
      <c r="B801" s="2">
        <v>167</v>
      </c>
      <c r="C801" s="2">
        <v>1035</v>
      </c>
      <c r="D801" s="2">
        <v>90</v>
      </c>
      <c r="E801" s="2">
        <v>2</v>
      </c>
      <c r="F801" s="2">
        <v>180</v>
      </c>
      <c r="G801" s="5" t="str">
        <f>VLOOKUP(C801, products!A:B, 2, FALSE)</f>
        <v>Trousers</v>
      </c>
      <c r="H801" s="7" t="str">
        <f>VLOOKUP(C801, products!A:C, 3, FALSE)</f>
        <v>Relaxed Leg</v>
      </c>
      <c r="I801" s="12">
        <f>VLOOKUP(B801,orders!A:D, 4, FALSE)</f>
        <v>44373</v>
      </c>
    </row>
    <row r="802" spans="1:9" ht="15">
      <c r="A802" s="2">
        <v>800</v>
      </c>
      <c r="B802" s="2">
        <v>167</v>
      </c>
      <c r="C802" s="2">
        <v>930</v>
      </c>
      <c r="D802" s="2">
        <v>96</v>
      </c>
      <c r="E802" s="2">
        <v>1</v>
      </c>
      <c r="F802" s="2">
        <v>96</v>
      </c>
      <c r="G802" s="5" t="str">
        <f>VLOOKUP(C802, products!A:B, 2, FALSE)</f>
        <v>Trousers</v>
      </c>
      <c r="H802" s="7" t="str">
        <f>VLOOKUP(C802, products!A:C, 3, FALSE)</f>
        <v>Drawstring</v>
      </c>
      <c r="I802" s="12">
        <f>VLOOKUP(B802,orders!A:D, 4, FALSE)</f>
        <v>44373</v>
      </c>
    </row>
    <row r="803" spans="1:9" ht="15">
      <c r="A803" s="2">
        <v>801</v>
      </c>
      <c r="B803" s="2">
        <v>167</v>
      </c>
      <c r="C803" s="2">
        <v>217</v>
      </c>
      <c r="D803" s="2">
        <v>106</v>
      </c>
      <c r="E803" s="2">
        <v>1</v>
      </c>
      <c r="F803" s="2">
        <v>106</v>
      </c>
      <c r="G803" s="5" t="str">
        <f>VLOOKUP(C803, products!A:B, 2, FALSE)</f>
        <v>Shirt</v>
      </c>
      <c r="H803" s="7" t="str">
        <f>VLOOKUP(C803, products!A:C, 3, FALSE)</f>
        <v>Chambray</v>
      </c>
      <c r="I803" s="12">
        <f>VLOOKUP(B803,orders!A:D, 4, FALSE)</f>
        <v>44373</v>
      </c>
    </row>
    <row r="804" spans="1:9" ht="15">
      <c r="A804" s="2">
        <v>802</v>
      </c>
      <c r="B804" s="2">
        <v>167</v>
      </c>
      <c r="C804" s="2">
        <v>134</v>
      </c>
      <c r="D804" s="2">
        <v>92</v>
      </c>
      <c r="E804" s="2">
        <v>2</v>
      </c>
      <c r="F804" s="2">
        <v>184</v>
      </c>
      <c r="G804" s="5" t="str">
        <f>VLOOKUP(C804, products!A:B, 2, FALSE)</f>
        <v>Shirt</v>
      </c>
      <c r="H804" s="7" t="str">
        <f>VLOOKUP(C804, products!A:C, 3, FALSE)</f>
        <v>Denim</v>
      </c>
      <c r="I804" s="12">
        <f>VLOOKUP(B804,orders!A:D, 4, FALSE)</f>
        <v>44373</v>
      </c>
    </row>
    <row r="805" spans="1:9" ht="15">
      <c r="A805" s="2">
        <v>803</v>
      </c>
      <c r="B805" s="2">
        <v>168</v>
      </c>
      <c r="C805" s="2">
        <v>1037</v>
      </c>
      <c r="D805" s="2">
        <v>90</v>
      </c>
      <c r="E805" s="2">
        <v>3</v>
      </c>
      <c r="F805" s="2">
        <v>270</v>
      </c>
      <c r="G805" s="5" t="str">
        <f>VLOOKUP(C805, products!A:B, 2, FALSE)</f>
        <v>Trousers</v>
      </c>
      <c r="H805" s="7" t="str">
        <f>VLOOKUP(C805, products!A:C, 3, FALSE)</f>
        <v>Relaxed Leg</v>
      </c>
      <c r="I805" s="12">
        <f>VLOOKUP(B805,orders!A:D, 4, FALSE)</f>
        <v>44206</v>
      </c>
    </row>
    <row r="806" spans="1:9" ht="15">
      <c r="A806" s="2">
        <v>804</v>
      </c>
      <c r="B806" s="2">
        <v>168</v>
      </c>
      <c r="C806" s="2">
        <v>1112</v>
      </c>
      <c r="D806" s="2">
        <v>115</v>
      </c>
      <c r="E806" s="2">
        <v>3</v>
      </c>
      <c r="F806" s="2">
        <v>345</v>
      </c>
      <c r="G806" s="5" t="str">
        <f>VLOOKUP(C806, products!A:B, 2, FALSE)</f>
        <v>Trousers</v>
      </c>
      <c r="H806" s="7" t="str">
        <f>VLOOKUP(C806, products!A:C, 3, FALSE)</f>
        <v>Cropped</v>
      </c>
      <c r="I806" s="12">
        <f>VLOOKUP(B806,orders!A:D, 4, FALSE)</f>
        <v>44206</v>
      </c>
    </row>
    <row r="807" spans="1:9" ht="15">
      <c r="A807" s="2">
        <v>805</v>
      </c>
      <c r="B807" s="2">
        <v>168</v>
      </c>
      <c r="C807" s="2">
        <v>19</v>
      </c>
      <c r="D807" s="2">
        <v>96</v>
      </c>
      <c r="E807" s="2">
        <v>1</v>
      </c>
      <c r="F807" s="2">
        <v>96</v>
      </c>
      <c r="G807" s="5" t="str">
        <f>VLOOKUP(C807, products!A:B, 2, FALSE)</f>
        <v>Shirt</v>
      </c>
      <c r="H807" s="7" t="str">
        <f>VLOOKUP(C807, products!A:C, 3, FALSE)</f>
        <v>Oxford Cloth</v>
      </c>
      <c r="I807" s="12">
        <f>VLOOKUP(B807,orders!A:D, 4, FALSE)</f>
        <v>44206</v>
      </c>
    </row>
    <row r="808" spans="1:9" ht="15">
      <c r="A808" s="2">
        <v>806</v>
      </c>
      <c r="B808" s="2">
        <v>168</v>
      </c>
      <c r="C808" s="2">
        <v>439</v>
      </c>
      <c r="D808" s="2">
        <v>107</v>
      </c>
      <c r="E808" s="2">
        <v>1</v>
      </c>
      <c r="F808" s="2">
        <v>107</v>
      </c>
      <c r="G808" s="5" t="str">
        <f>VLOOKUP(C808, products!A:B, 2, FALSE)</f>
        <v>Jacket</v>
      </c>
      <c r="H808" s="7" t="str">
        <f>VLOOKUP(C808, products!A:C, 3, FALSE)</f>
        <v>Denim</v>
      </c>
      <c r="I808" s="12">
        <f>VLOOKUP(B808,orders!A:D, 4, FALSE)</f>
        <v>44206</v>
      </c>
    </row>
    <row r="809" spans="1:9" ht="15">
      <c r="A809" s="2">
        <v>807</v>
      </c>
      <c r="B809" s="2">
        <v>168</v>
      </c>
      <c r="C809" s="2">
        <v>605</v>
      </c>
      <c r="D809" s="2">
        <v>112</v>
      </c>
      <c r="E809" s="2">
        <v>2</v>
      </c>
      <c r="F809" s="2">
        <v>224</v>
      </c>
      <c r="G809" s="5" t="str">
        <f>VLOOKUP(C809, products!A:B, 2, FALSE)</f>
        <v>Jacket</v>
      </c>
      <c r="H809" s="7" t="str">
        <f>VLOOKUP(C809, products!A:C, 3, FALSE)</f>
        <v>Cardigan</v>
      </c>
      <c r="I809" s="12">
        <f>VLOOKUP(B809,orders!A:D, 4, FALSE)</f>
        <v>44206</v>
      </c>
    </row>
    <row r="810" spans="1:9" ht="15">
      <c r="A810" s="2">
        <v>808</v>
      </c>
      <c r="B810" s="2">
        <v>169</v>
      </c>
      <c r="C810" s="2">
        <v>1016</v>
      </c>
      <c r="D810" s="2">
        <v>90</v>
      </c>
      <c r="E810" s="2">
        <v>2</v>
      </c>
      <c r="F810" s="2">
        <v>180</v>
      </c>
      <c r="G810" s="5" t="str">
        <f>VLOOKUP(C810, products!A:B, 2, FALSE)</f>
        <v>Trousers</v>
      </c>
      <c r="H810" s="7" t="str">
        <f>VLOOKUP(C810, products!A:C, 3, FALSE)</f>
        <v>Relaxed Leg</v>
      </c>
      <c r="I810" s="12">
        <f>VLOOKUP(B810,orders!A:D, 4, FALSE)</f>
        <v>44264</v>
      </c>
    </row>
    <row r="811" spans="1:9" ht="15">
      <c r="A811" s="2">
        <v>809</v>
      </c>
      <c r="B811" s="2">
        <v>169</v>
      </c>
      <c r="C811" s="2">
        <v>468</v>
      </c>
      <c r="D811" s="2">
        <v>118</v>
      </c>
      <c r="E811" s="2">
        <v>3</v>
      </c>
      <c r="F811" s="2">
        <v>354</v>
      </c>
      <c r="G811" s="5" t="str">
        <f>VLOOKUP(C811, products!A:B, 2, FALSE)</f>
        <v>Jacket</v>
      </c>
      <c r="H811" s="7" t="str">
        <f>VLOOKUP(C811, products!A:C, 3, FALSE)</f>
        <v>Puffer</v>
      </c>
      <c r="I811" s="12">
        <f>VLOOKUP(B811,orders!A:D, 4, FALSE)</f>
        <v>44264</v>
      </c>
    </row>
    <row r="812" spans="1:9" ht="15">
      <c r="A812" s="2">
        <v>810</v>
      </c>
      <c r="B812" s="2">
        <v>169</v>
      </c>
      <c r="C812" s="2">
        <v>928</v>
      </c>
      <c r="D812" s="2">
        <v>96</v>
      </c>
      <c r="E812" s="2">
        <v>2</v>
      </c>
      <c r="F812" s="2">
        <v>192</v>
      </c>
      <c r="G812" s="5" t="str">
        <f>VLOOKUP(C812, products!A:B, 2, FALSE)</f>
        <v>Trousers</v>
      </c>
      <c r="H812" s="7" t="str">
        <f>VLOOKUP(C812, products!A:C, 3, FALSE)</f>
        <v>Drawstring</v>
      </c>
      <c r="I812" s="12">
        <f>VLOOKUP(B812,orders!A:D, 4, FALSE)</f>
        <v>44264</v>
      </c>
    </row>
    <row r="813" spans="1:9" ht="15">
      <c r="A813" s="2">
        <v>811</v>
      </c>
      <c r="B813" s="2">
        <v>169</v>
      </c>
      <c r="C813" s="2">
        <v>605</v>
      </c>
      <c r="D813" s="2">
        <v>112</v>
      </c>
      <c r="E813" s="2">
        <v>2</v>
      </c>
      <c r="F813" s="2">
        <v>224</v>
      </c>
      <c r="G813" s="5" t="str">
        <f>VLOOKUP(C813, products!A:B, 2, FALSE)</f>
        <v>Jacket</v>
      </c>
      <c r="H813" s="7" t="str">
        <f>VLOOKUP(C813, products!A:C, 3, FALSE)</f>
        <v>Cardigan</v>
      </c>
      <c r="I813" s="12">
        <f>VLOOKUP(B813,orders!A:D, 4, FALSE)</f>
        <v>44264</v>
      </c>
    </row>
    <row r="814" spans="1:9" ht="15">
      <c r="A814" s="2">
        <v>812</v>
      </c>
      <c r="B814" s="2">
        <v>169</v>
      </c>
      <c r="C814" s="2">
        <v>722</v>
      </c>
      <c r="D814" s="2">
        <v>119</v>
      </c>
      <c r="E814" s="2">
        <v>2</v>
      </c>
      <c r="F814" s="2">
        <v>238</v>
      </c>
      <c r="G814" s="5" t="str">
        <f>VLOOKUP(C814, products!A:B, 2, FALSE)</f>
        <v>Jacket</v>
      </c>
      <c r="H814" s="7" t="str">
        <f>VLOOKUP(C814, products!A:C, 3, FALSE)</f>
        <v>Trench Coat</v>
      </c>
      <c r="I814" s="12">
        <f>VLOOKUP(B814,orders!A:D, 4, FALSE)</f>
        <v>44264</v>
      </c>
    </row>
    <row r="815" spans="1:9" ht="15">
      <c r="A815" s="2">
        <v>813</v>
      </c>
      <c r="B815" s="2">
        <v>169</v>
      </c>
      <c r="C815" s="2">
        <v>792</v>
      </c>
      <c r="D815" s="2">
        <v>91</v>
      </c>
      <c r="E815" s="2">
        <v>3</v>
      </c>
      <c r="F815" s="2">
        <v>273</v>
      </c>
      <c r="G815" s="5" t="str">
        <f>VLOOKUP(C815, products!A:B, 2, FALSE)</f>
        <v>Jacket</v>
      </c>
      <c r="H815" s="7" t="str">
        <f>VLOOKUP(C815, products!A:C, 3, FALSE)</f>
        <v>Pullover</v>
      </c>
      <c r="I815" s="12">
        <f>VLOOKUP(B815,orders!A:D, 4, FALSE)</f>
        <v>44264</v>
      </c>
    </row>
    <row r="816" spans="1:9" ht="15">
      <c r="A816" s="2">
        <v>814</v>
      </c>
      <c r="B816" s="2">
        <v>169</v>
      </c>
      <c r="C816" s="2">
        <v>526</v>
      </c>
      <c r="D816" s="2">
        <v>98</v>
      </c>
      <c r="E816" s="2">
        <v>3</v>
      </c>
      <c r="F816" s="2">
        <v>294</v>
      </c>
      <c r="G816" s="5" t="str">
        <f>VLOOKUP(C816, products!A:B, 2, FALSE)</f>
        <v>Jacket</v>
      </c>
      <c r="H816" s="7" t="str">
        <f>VLOOKUP(C816, products!A:C, 3, FALSE)</f>
        <v>Leather</v>
      </c>
      <c r="I816" s="12">
        <f>VLOOKUP(B816,orders!A:D, 4, FALSE)</f>
        <v>44264</v>
      </c>
    </row>
    <row r="817" spans="1:9" ht="15">
      <c r="A817" s="2">
        <v>815</v>
      </c>
      <c r="B817" s="2">
        <v>169</v>
      </c>
      <c r="C817" s="2">
        <v>1062</v>
      </c>
      <c r="D817" s="2">
        <v>93</v>
      </c>
      <c r="E817" s="2">
        <v>1</v>
      </c>
      <c r="F817" s="2">
        <v>93</v>
      </c>
      <c r="G817" s="5" t="str">
        <f>VLOOKUP(C817, products!A:B, 2, FALSE)</f>
        <v>Trousers</v>
      </c>
      <c r="H817" s="7" t="str">
        <f>VLOOKUP(C817, products!A:C, 3, FALSE)</f>
        <v>Joggers</v>
      </c>
      <c r="I817" s="12">
        <f>VLOOKUP(B817,orders!A:D, 4, FALSE)</f>
        <v>44264</v>
      </c>
    </row>
    <row r="818" spans="1:9" ht="15">
      <c r="A818" s="2">
        <v>816</v>
      </c>
      <c r="B818" s="2">
        <v>169</v>
      </c>
      <c r="C818" s="2">
        <v>751</v>
      </c>
      <c r="D818" s="2">
        <v>109</v>
      </c>
      <c r="E818" s="2">
        <v>2</v>
      </c>
      <c r="F818" s="2">
        <v>218</v>
      </c>
      <c r="G818" s="5" t="str">
        <f>VLOOKUP(C818, products!A:B, 2, FALSE)</f>
        <v>Jacket</v>
      </c>
      <c r="H818" s="7" t="str">
        <f>VLOOKUP(C818, products!A:C, 3, FALSE)</f>
        <v>Peacoat</v>
      </c>
      <c r="I818" s="12">
        <f>VLOOKUP(B818,orders!A:D, 4, FALSE)</f>
        <v>44264</v>
      </c>
    </row>
    <row r="819" spans="1:9" ht="15">
      <c r="A819" s="2">
        <v>817</v>
      </c>
      <c r="B819" s="2">
        <v>170</v>
      </c>
      <c r="C819" s="2">
        <v>673</v>
      </c>
      <c r="D819" s="2">
        <v>113</v>
      </c>
      <c r="E819" s="2">
        <v>3</v>
      </c>
      <c r="F819" s="2">
        <v>339</v>
      </c>
      <c r="G819" s="5" t="str">
        <f>VLOOKUP(C819, products!A:B, 2, FALSE)</f>
        <v>Jacket</v>
      </c>
      <c r="H819" s="7" t="str">
        <f>VLOOKUP(C819, products!A:C, 3, FALSE)</f>
        <v>Parka</v>
      </c>
      <c r="I819" s="12">
        <f>VLOOKUP(B819,orders!A:D, 4, FALSE)</f>
        <v>44425</v>
      </c>
    </row>
    <row r="820" spans="1:9" ht="15">
      <c r="A820" s="2">
        <v>818</v>
      </c>
      <c r="B820" s="2">
        <v>170</v>
      </c>
      <c r="C820" s="2">
        <v>357</v>
      </c>
      <c r="D820" s="2">
        <v>94</v>
      </c>
      <c r="E820" s="2">
        <v>1</v>
      </c>
      <c r="F820" s="2">
        <v>94</v>
      </c>
      <c r="G820" s="5" t="str">
        <f>VLOOKUP(C820, products!A:B, 2, FALSE)</f>
        <v>Shirt</v>
      </c>
      <c r="H820" s="7" t="str">
        <f>VLOOKUP(C820, products!A:C, 3, FALSE)</f>
        <v>Henley</v>
      </c>
      <c r="I820" s="12">
        <f>VLOOKUP(B820,orders!A:D, 4, FALSE)</f>
        <v>44425</v>
      </c>
    </row>
    <row r="821" spans="1:9" ht="15">
      <c r="A821" s="2">
        <v>819</v>
      </c>
      <c r="B821" s="2">
        <v>170</v>
      </c>
      <c r="C821" s="2">
        <v>345</v>
      </c>
      <c r="D821" s="2">
        <v>109</v>
      </c>
      <c r="E821" s="2">
        <v>1</v>
      </c>
      <c r="F821" s="2">
        <v>109</v>
      </c>
      <c r="G821" s="5" t="str">
        <f>VLOOKUP(C821, products!A:B, 2, FALSE)</f>
        <v>Shirt</v>
      </c>
      <c r="H821" s="7" t="str">
        <f>VLOOKUP(C821, products!A:C, 3, FALSE)</f>
        <v>Mandarin Collar</v>
      </c>
      <c r="I821" s="12">
        <f>VLOOKUP(B821,orders!A:D, 4, FALSE)</f>
        <v>44425</v>
      </c>
    </row>
    <row r="822" spans="1:9" ht="15">
      <c r="A822" s="2">
        <v>820</v>
      </c>
      <c r="B822" s="2">
        <v>170</v>
      </c>
      <c r="C822" s="2">
        <v>1224</v>
      </c>
      <c r="D822" s="2">
        <v>105</v>
      </c>
      <c r="E822" s="2">
        <v>2</v>
      </c>
      <c r="F822" s="2">
        <v>210</v>
      </c>
      <c r="G822" s="5" t="str">
        <f>VLOOKUP(C822, products!A:B, 2, FALSE)</f>
        <v>Trousers</v>
      </c>
      <c r="H822" s="7" t="str">
        <f>VLOOKUP(C822, products!A:C, 3, FALSE)</f>
        <v>Pleated</v>
      </c>
      <c r="I822" s="12">
        <f>VLOOKUP(B822,orders!A:D, 4, FALSE)</f>
        <v>44425</v>
      </c>
    </row>
    <row r="823" spans="1:9" ht="15">
      <c r="A823" s="2">
        <v>821</v>
      </c>
      <c r="B823" s="2">
        <v>170</v>
      </c>
      <c r="C823" s="2">
        <v>899</v>
      </c>
      <c r="D823" s="2">
        <v>94</v>
      </c>
      <c r="E823" s="2">
        <v>2</v>
      </c>
      <c r="F823" s="2">
        <v>188</v>
      </c>
      <c r="G823" s="5" t="str">
        <f>VLOOKUP(C823, products!A:B, 2, FALSE)</f>
        <v>Trousers</v>
      </c>
      <c r="H823" s="7" t="str">
        <f>VLOOKUP(C823, products!A:C, 3, FALSE)</f>
        <v>Cords</v>
      </c>
      <c r="I823" s="12">
        <f>VLOOKUP(B823,orders!A:D, 4, FALSE)</f>
        <v>44425</v>
      </c>
    </row>
    <row r="824" spans="1:9" ht="15">
      <c r="A824" s="2">
        <v>822</v>
      </c>
      <c r="B824" s="2">
        <v>171</v>
      </c>
      <c r="C824" s="2">
        <v>520</v>
      </c>
      <c r="D824" s="2">
        <v>102</v>
      </c>
      <c r="E824" s="2">
        <v>2</v>
      </c>
      <c r="F824" s="2">
        <v>204</v>
      </c>
      <c r="G824" s="5" t="str">
        <f>VLOOKUP(C824, products!A:B, 2, FALSE)</f>
        <v>Jacket</v>
      </c>
      <c r="H824" s="7" t="str">
        <f>VLOOKUP(C824, products!A:C, 3, FALSE)</f>
        <v>Windbreaker</v>
      </c>
      <c r="I824" s="12">
        <f>VLOOKUP(B824,orders!A:D, 4, FALSE)</f>
        <v>44453</v>
      </c>
    </row>
    <row r="825" spans="1:9" ht="15">
      <c r="A825" s="2">
        <v>823</v>
      </c>
      <c r="B825" s="2">
        <v>171</v>
      </c>
      <c r="C825" s="2">
        <v>655</v>
      </c>
      <c r="D825" s="2">
        <v>93</v>
      </c>
      <c r="E825" s="2">
        <v>1</v>
      </c>
      <c r="F825" s="2">
        <v>93</v>
      </c>
      <c r="G825" s="5" t="str">
        <f>VLOOKUP(C825, products!A:B, 2, FALSE)</f>
        <v>Jacket</v>
      </c>
      <c r="H825" s="7" t="str">
        <f>VLOOKUP(C825, products!A:C, 3, FALSE)</f>
        <v>Coach</v>
      </c>
      <c r="I825" s="12">
        <f>VLOOKUP(B825,orders!A:D, 4, FALSE)</f>
        <v>44453</v>
      </c>
    </row>
    <row r="826" spans="1:9" ht="15">
      <c r="A826" s="2">
        <v>824</v>
      </c>
      <c r="B826" s="2">
        <v>171</v>
      </c>
      <c r="C826" s="2">
        <v>812</v>
      </c>
      <c r="D826" s="2">
        <v>117</v>
      </c>
      <c r="E826" s="2">
        <v>1</v>
      </c>
      <c r="F826" s="2">
        <v>117</v>
      </c>
      <c r="G826" s="5" t="str">
        <f>VLOOKUP(C826, products!A:B, 2, FALSE)</f>
        <v>Jacket</v>
      </c>
      <c r="H826" s="7" t="str">
        <f>VLOOKUP(C826, products!A:C, 3, FALSE)</f>
        <v>Shearling</v>
      </c>
      <c r="I826" s="12">
        <f>VLOOKUP(B826,orders!A:D, 4, FALSE)</f>
        <v>44453</v>
      </c>
    </row>
    <row r="827" spans="1:9" ht="15">
      <c r="A827" s="2">
        <v>825</v>
      </c>
      <c r="B827" s="2">
        <v>171</v>
      </c>
      <c r="C827" s="2">
        <v>444</v>
      </c>
      <c r="D827" s="2">
        <v>107</v>
      </c>
      <c r="E827" s="2">
        <v>3</v>
      </c>
      <c r="F827" s="2">
        <v>321</v>
      </c>
      <c r="G827" s="5" t="str">
        <f>VLOOKUP(C827, products!A:B, 2, FALSE)</f>
        <v>Jacket</v>
      </c>
      <c r="H827" s="7" t="str">
        <f>VLOOKUP(C827, products!A:C, 3, FALSE)</f>
        <v>Denim</v>
      </c>
      <c r="I827" s="12">
        <f>VLOOKUP(B827,orders!A:D, 4, FALSE)</f>
        <v>44453</v>
      </c>
    </row>
    <row r="828" spans="1:9" ht="15">
      <c r="A828" s="2">
        <v>826</v>
      </c>
      <c r="B828" s="2">
        <v>171</v>
      </c>
      <c r="C828" s="2">
        <v>785</v>
      </c>
      <c r="D828" s="2">
        <v>91</v>
      </c>
      <c r="E828" s="2">
        <v>1</v>
      </c>
      <c r="F828" s="2">
        <v>91</v>
      </c>
      <c r="G828" s="5" t="str">
        <f>VLOOKUP(C828, products!A:B, 2, FALSE)</f>
        <v>Jacket</v>
      </c>
      <c r="H828" s="7" t="str">
        <f>VLOOKUP(C828, products!A:C, 3, FALSE)</f>
        <v>Pullover</v>
      </c>
      <c r="I828" s="12">
        <f>VLOOKUP(B828,orders!A:D, 4, FALSE)</f>
        <v>44453</v>
      </c>
    </row>
    <row r="829" spans="1:9" ht="15">
      <c r="A829" s="2">
        <v>827</v>
      </c>
      <c r="B829" s="2">
        <v>171</v>
      </c>
      <c r="C829" s="2">
        <v>85</v>
      </c>
      <c r="D829" s="2">
        <v>118</v>
      </c>
      <c r="E829" s="2">
        <v>2</v>
      </c>
      <c r="F829" s="2">
        <v>236</v>
      </c>
      <c r="G829" s="5" t="str">
        <f>VLOOKUP(C829, products!A:B, 2, FALSE)</f>
        <v>Shirt</v>
      </c>
      <c r="H829" s="7" t="str">
        <f>VLOOKUP(C829, products!A:C, 3, FALSE)</f>
        <v>Flannel</v>
      </c>
      <c r="I829" s="12">
        <f>VLOOKUP(B829,orders!A:D, 4, FALSE)</f>
        <v>44453</v>
      </c>
    </row>
    <row r="830" spans="1:9" ht="15">
      <c r="A830" s="2">
        <v>828</v>
      </c>
      <c r="B830" s="2">
        <v>171</v>
      </c>
      <c r="C830" s="2">
        <v>198</v>
      </c>
      <c r="D830" s="2">
        <v>98</v>
      </c>
      <c r="E830" s="2">
        <v>2</v>
      </c>
      <c r="F830" s="2">
        <v>196</v>
      </c>
      <c r="G830" s="5" t="str">
        <f>VLOOKUP(C830, products!A:B, 2, FALSE)</f>
        <v>Shirt</v>
      </c>
      <c r="H830" s="7" t="str">
        <f>VLOOKUP(C830, products!A:C, 3, FALSE)</f>
        <v>Camp Collared</v>
      </c>
      <c r="I830" s="12">
        <f>VLOOKUP(B830,orders!A:D, 4, FALSE)</f>
        <v>44453</v>
      </c>
    </row>
    <row r="831" spans="1:9" ht="15">
      <c r="A831" s="2">
        <v>829</v>
      </c>
      <c r="B831" s="2">
        <v>171</v>
      </c>
      <c r="C831" s="2">
        <v>314</v>
      </c>
      <c r="D831" s="2">
        <v>105</v>
      </c>
      <c r="E831" s="2">
        <v>2</v>
      </c>
      <c r="F831" s="2">
        <v>210</v>
      </c>
      <c r="G831" s="5" t="str">
        <f>VLOOKUP(C831, products!A:B, 2, FALSE)</f>
        <v>Shirt</v>
      </c>
      <c r="H831" s="7" t="str">
        <f>VLOOKUP(C831, products!A:C, 3, FALSE)</f>
        <v>Cuban Collar</v>
      </c>
      <c r="I831" s="12">
        <f>VLOOKUP(B831,orders!A:D, 4, FALSE)</f>
        <v>44453</v>
      </c>
    </row>
    <row r="832" spans="1:9" ht="15">
      <c r="A832" s="2">
        <v>830</v>
      </c>
      <c r="B832" s="2">
        <v>172</v>
      </c>
      <c r="C832" s="2">
        <v>574</v>
      </c>
      <c r="D832" s="2">
        <v>100</v>
      </c>
      <c r="E832" s="2">
        <v>3</v>
      </c>
      <c r="F832" s="2">
        <v>300</v>
      </c>
      <c r="G832" s="5" t="str">
        <f>VLOOKUP(C832, products!A:B, 2, FALSE)</f>
        <v>Jacket</v>
      </c>
      <c r="H832" s="7" t="str">
        <f>VLOOKUP(C832, products!A:C, 3, FALSE)</f>
        <v>Bomber</v>
      </c>
      <c r="I832" s="12">
        <f>VLOOKUP(B832,orders!A:D, 4, FALSE)</f>
        <v>44201</v>
      </c>
    </row>
    <row r="833" spans="1:9" ht="15">
      <c r="A833" s="2">
        <v>831</v>
      </c>
      <c r="B833" s="2">
        <v>172</v>
      </c>
      <c r="C833" s="2">
        <v>413</v>
      </c>
      <c r="D833" s="2">
        <v>119</v>
      </c>
      <c r="E833" s="2">
        <v>1</v>
      </c>
      <c r="F833" s="2">
        <v>119</v>
      </c>
      <c r="G833" s="5" t="str">
        <f>VLOOKUP(C833, products!A:B, 2, FALSE)</f>
        <v>Shirt</v>
      </c>
      <c r="H833" s="7" t="str">
        <f>VLOOKUP(C833, products!A:C, 3, FALSE)</f>
        <v>Casual Slim Fit</v>
      </c>
      <c r="I833" s="12">
        <f>VLOOKUP(B833,orders!A:D, 4, FALSE)</f>
        <v>44201</v>
      </c>
    </row>
    <row r="834" spans="1:9" ht="15">
      <c r="A834" s="2">
        <v>832</v>
      </c>
      <c r="B834" s="2">
        <v>172</v>
      </c>
      <c r="C834" s="2">
        <v>1156</v>
      </c>
      <c r="D834" s="2">
        <v>99</v>
      </c>
      <c r="E834" s="2">
        <v>2</v>
      </c>
      <c r="F834" s="2">
        <v>198</v>
      </c>
      <c r="G834" s="5" t="str">
        <f>VLOOKUP(C834, products!A:B, 2, FALSE)</f>
        <v>Trousers</v>
      </c>
      <c r="H834" s="7" t="str">
        <f>VLOOKUP(C834, products!A:C, 3, FALSE)</f>
        <v>High-Waisted</v>
      </c>
      <c r="I834" s="12">
        <f>VLOOKUP(B834,orders!A:D, 4, FALSE)</f>
        <v>44201</v>
      </c>
    </row>
    <row r="835" spans="1:9" ht="15">
      <c r="A835" s="2">
        <v>833</v>
      </c>
      <c r="B835" s="2">
        <v>172</v>
      </c>
      <c r="C835" s="2">
        <v>683</v>
      </c>
      <c r="D835" s="2">
        <v>113</v>
      </c>
      <c r="E835" s="2">
        <v>3</v>
      </c>
      <c r="F835" s="2">
        <v>339</v>
      </c>
      <c r="G835" s="5" t="str">
        <f>VLOOKUP(C835, products!A:B, 2, FALSE)</f>
        <v>Jacket</v>
      </c>
      <c r="H835" s="7" t="str">
        <f>VLOOKUP(C835, products!A:C, 3, FALSE)</f>
        <v>Parka</v>
      </c>
      <c r="I835" s="12">
        <f>VLOOKUP(B835,orders!A:D, 4, FALSE)</f>
        <v>44201</v>
      </c>
    </row>
    <row r="836" spans="1:9" ht="15">
      <c r="A836" s="2">
        <v>834</v>
      </c>
      <c r="B836" s="2">
        <v>172</v>
      </c>
      <c r="C836" s="2">
        <v>706</v>
      </c>
      <c r="D836" s="2">
        <v>119</v>
      </c>
      <c r="E836" s="2">
        <v>3</v>
      </c>
      <c r="F836" s="2">
        <v>357</v>
      </c>
      <c r="G836" s="5" t="str">
        <f>VLOOKUP(C836, products!A:B, 2, FALSE)</f>
        <v>Jacket</v>
      </c>
      <c r="H836" s="7" t="str">
        <f>VLOOKUP(C836, products!A:C, 3, FALSE)</f>
        <v>Trench Coat</v>
      </c>
      <c r="I836" s="12">
        <f>VLOOKUP(B836,orders!A:D, 4, FALSE)</f>
        <v>44201</v>
      </c>
    </row>
    <row r="837" spans="1:9" ht="15">
      <c r="A837" s="2">
        <v>835</v>
      </c>
      <c r="B837" s="2">
        <v>172</v>
      </c>
      <c r="C837" s="2">
        <v>1245</v>
      </c>
      <c r="D837" s="2">
        <v>112</v>
      </c>
      <c r="E837" s="2">
        <v>3</v>
      </c>
      <c r="F837" s="2">
        <v>336</v>
      </c>
      <c r="G837" s="5" t="str">
        <f>VLOOKUP(C837, products!A:B, 2, FALSE)</f>
        <v>Trousers</v>
      </c>
      <c r="H837" s="7" t="str">
        <f>VLOOKUP(C837, products!A:C, 3, FALSE)</f>
        <v>Tracksuit Bottoms</v>
      </c>
      <c r="I837" s="12">
        <f>VLOOKUP(B837,orders!A:D, 4, FALSE)</f>
        <v>44201</v>
      </c>
    </row>
    <row r="838" spans="1:9" ht="15">
      <c r="A838" s="2">
        <v>836</v>
      </c>
      <c r="B838" s="2">
        <v>173</v>
      </c>
      <c r="C838" s="2">
        <v>1005</v>
      </c>
      <c r="D838" s="2">
        <v>106</v>
      </c>
      <c r="E838" s="2">
        <v>2</v>
      </c>
      <c r="F838" s="2">
        <v>212</v>
      </c>
      <c r="G838" s="5" t="str">
        <f>VLOOKUP(C838, products!A:B, 2, FALSE)</f>
        <v>Trousers</v>
      </c>
      <c r="H838" s="7" t="str">
        <f>VLOOKUP(C838, products!A:C, 3, FALSE)</f>
        <v>Wool</v>
      </c>
      <c r="I838" s="12">
        <f>VLOOKUP(B838,orders!A:D, 4, FALSE)</f>
        <v>44353</v>
      </c>
    </row>
    <row r="839" spans="1:9" ht="15">
      <c r="A839" s="2">
        <v>837</v>
      </c>
      <c r="B839" s="2">
        <v>174</v>
      </c>
      <c r="C839" s="2">
        <v>1174</v>
      </c>
      <c r="D839" s="2">
        <v>99</v>
      </c>
      <c r="E839" s="2">
        <v>1</v>
      </c>
      <c r="F839" s="2">
        <v>99</v>
      </c>
      <c r="G839" s="5" t="str">
        <f>VLOOKUP(C839, products!A:B, 2, FALSE)</f>
        <v>Trousers</v>
      </c>
      <c r="H839" s="7" t="str">
        <f>VLOOKUP(C839, products!A:C, 3, FALSE)</f>
        <v>High-Waisted</v>
      </c>
      <c r="I839" s="12">
        <f>VLOOKUP(B839,orders!A:D, 4, FALSE)</f>
        <v>44249</v>
      </c>
    </row>
    <row r="840" spans="1:9" ht="15">
      <c r="A840" s="2">
        <v>838</v>
      </c>
      <c r="B840" s="2">
        <v>174</v>
      </c>
      <c r="C840" s="2">
        <v>634</v>
      </c>
      <c r="D840" s="2">
        <v>93</v>
      </c>
      <c r="E840" s="2">
        <v>3</v>
      </c>
      <c r="F840" s="2">
        <v>279</v>
      </c>
      <c r="G840" s="5" t="str">
        <f>VLOOKUP(C840, products!A:B, 2, FALSE)</f>
        <v>Jacket</v>
      </c>
      <c r="H840" s="7" t="str">
        <f>VLOOKUP(C840, products!A:C, 3, FALSE)</f>
        <v>Coach</v>
      </c>
      <c r="I840" s="12">
        <f>VLOOKUP(B840,orders!A:D, 4, FALSE)</f>
        <v>44249</v>
      </c>
    </row>
    <row r="841" spans="1:9" ht="15">
      <c r="A841" s="2">
        <v>839</v>
      </c>
      <c r="B841" s="2">
        <v>174</v>
      </c>
      <c r="C841" s="2">
        <v>795</v>
      </c>
      <c r="D841" s="2">
        <v>91</v>
      </c>
      <c r="E841" s="2">
        <v>1</v>
      </c>
      <c r="F841" s="2">
        <v>91</v>
      </c>
      <c r="G841" s="5" t="str">
        <f>VLOOKUP(C841, products!A:B, 2, FALSE)</f>
        <v>Jacket</v>
      </c>
      <c r="H841" s="7" t="str">
        <f>VLOOKUP(C841, products!A:C, 3, FALSE)</f>
        <v>Pullover</v>
      </c>
      <c r="I841" s="12">
        <f>VLOOKUP(B841,orders!A:D, 4, FALSE)</f>
        <v>44249</v>
      </c>
    </row>
    <row r="842" spans="1:9" ht="15">
      <c r="A842" s="2">
        <v>840</v>
      </c>
      <c r="B842" s="2">
        <v>175</v>
      </c>
      <c r="C842" s="2">
        <v>329</v>
      </c>
      <c r="D842" s="2">
        <v>109</v>
      </c>
      <c r="E842" s="2">
        <v>1</v>
      </c>
      <c r="F842" s="2">
        <v>109</v>
      </c>
      <c r="G842" s="5" t="str">
        <f>VLOOKUP(C842, products!A:B, 2, FALSE)</f>
        <v>Shirt</v>
      </c>
      <c r="H842" s="7" t="str">
        <f>VLOOKUP(C842, products!A:C, 3, FALSE)</f>
        <v>Mandarin Collar</v>
      </c>
      <c r="I842" s="12">
        <f>VLOOKUP(B842,orders!A:D, 4, FALSE)</f>
        <v>44277</v>
      </c>
    </row>
    <row r="843" spans="1:9" ht="15">
      <c r="A843" s="2">
        <v>841</v>
      </c>
      <c r="B843" s="2">
        <v>175</v>
      </c>
      <c r="C843" s="2">
        <v>165</v>
      </c>
      <c r="D843" s="2">
        <v>91</v>
      </c>
      <c r="E843" s="2">
        <v>1</v>
      </c>
      <c r="F843" s="2">
        <v>91</v>
      </c>
      <c r="G843" s="5" t="str">
        <f>VLOOKUP(C843, products!A:B, 2, FALSE)</f>
        <v>Shirt</v>
      </c>
      <c r="H843" s="7" t="str">
        <f>VLOOKUP(C843, products!A:C, 3, FALSE)</f>
        <v>Linen</v>
      </c>
      <c r="I843" s="12">
        <f>VLOOKUP(B843,orders!A:D, 4, FALSE)</f>
        <v>44277</v>
      </c>
    </row>
    <row r="844" spans="1:9" ht="15">
      <c r="A844" s="2">
        <v>842</v>
      </c>
      <c r="B844" s="2">
        <v>175</v>
      </c>
      <c r="C844" s="2">
        <v>968</v>
      </c>
      <c r="D844" s="2">
        <v>97</v>
      </c>
      <c r="E844" s="2">
        <v>3</v>
      </c>
      <c r="F844" s="2">
        <v>291</v>
      </c>
      <c r="G844" s="5" t="str">
        <f>VLOOKUP(C844, products!A:B, 2, FALSE)</f>
        <v>Trousers</v>
      </c>
      <c r="H844" s="7" t="str">
        <f>VLOOKUP(C844, products!A:C, 3, FALSE)</f>
        <v>Slim-Fit</v>
      </c>
      <c r="I844" s="12">
        <f>VLOOKUP(B844,orders!A:D, 4, FALSE)</f>
        <v>44277</v>
      </c>
    </row>
    <row r="845" spans="1:9" ht="15">
      <c r="A845" s="2">
        <v>843</v>
      </c>
      <c r="B845" s="2">
        <v>175</v>
      </c>
      <c r="C845" s="2">
        <v>1207</v>
      </c>
      <c r="D845" s="2">
        <v>105</v>
      </c>
      <c r="E845" s="2">
        <v>3</v>
      </c>
      <c r="F845" s="2">
        <v>315</v>
      </c>
      <c r="G845" s="5" t="str">
        <f>VLOOKUP(C845, products!A:B, 2, FALSE)</f>
        <v>Trousers</v>
      </c>
      <c r="H845" s="7" t="str">
        <f>VLOOKUP(C845, products!A:C, 3, FALSE)</f>
        <v>Pleated</v>
      </c>
      <c r="I845" s="12">
        <f>VLOOKUP(B845,orders!A:D, 4, FALSE)</f>
        <v>44277</v>
      </c>
    </row>
    <row r="846" spans="1:9" ht="15">
      <c r="A846" s="2">
        <v>844</v>
      </c>
      <c r="B846" s="2">
        <v>175</v>
      </c>
      <c r="C846" s="2">
        <v>381</v>
      </c>
      <c r="D846" s="2">
        <v>94</v>
      </c>
      <c r="E846" s="2">
        <v>3</v>
      </c>
      <c r="F846" s="2">
        <v>282</v>
      </c>
      <c r="G846" s="5" t="str">
        <f>VLOOKUP(C846, products!A:B, 2, FALSE)</f>
        <v>Shirt</v>
      </c>
      <c r="H846" s="7" t="str">
        <f>VLOOKUP(C846, products!A:C, 3, FALSE)</f>
        <v>Henley</v>
      </c>
      <c r="I846" s="12">
        <f>VLOOKUP(B846,orders!A:D, 4, FALSE)</f>
        <v>44277</v>
      </c>
    </row>
    <row r="847" spans="1:9" ht="15">
      <c r="A847" s="2">
        <v>845</v>
      </c>
      <c r="B847" s="2">
        <v>175</v>
      </c>
      <c r="C847" s="2">
        <v>890</v>
      </c>
      <c r="D847" s="2">
        <v>94</v>
      </c>
      <c r="E847" s="2">
        <v>3</v>
      </c>
      <c r="F847" s="2">
        <v>282</v>
      </c>
      <c r="G847" s="5" t="str">
        <f>VLOOKUP(C847, products!A:B, 2, FALSE)</f>
        <v>Trousers</v>
      </c>
      <c r="H847" s="7" t="str">
        <f>VLOOKUP(C847, products!A:C, 3, FALSE)</f>
        <v>Cords</v>
      </c>
      <c r="I847" s="12">
        <f>VLOOKUP(B847,orders!A:D, 4, FALSE)</f>
        <v>44277</v>
      </c>
    </row>
    <row r="848" spans="1:9" ht="15">
      <c r="A848" s="2">
        <v>846</v>
      </c>
      <c r="B848" s="2">
        <v>175</v>
      </c>
      <c r="C848" s="2">
        <v>66</v>
      </c>
      <c r="D848" s="2">
        <v>104</v>
      </c>
      <c r="E848" s="2">
        <v>1</v>
      </c>
      <c r="F848" s="2">
        <v>104</v>
      </c>
      <c r="G848" s="5" t="str">
        <f>VLOOKUP(C848, products!A:B, 2, FALSE)</f>
        <v>Shirt</v>
      </c>
      <c r="H848" s="7" t="str">
        <f>VLOOKUP(C848, products!A:C, 3, FALSE)</f>
        <v>Dress</v>
      </c>
      <c r="I848" s="12">
        <f>VLOOKUP(B848,orders!A:D, 4, FALSE)</f>
        <v>44277</v>
      </c>
    </row>
    <row r="849" spans="1:9" ht="15">
      <c r="A849" s="2">
        <v>847</v>
      </c>
      <c r="B849" s="2">
        <v>175</v>
      </c>
      <c r="C849" s="2">
        <v>1052</v>
      </c>
      <c r="D849" s="2">
        <v>93</v>
      </c>
      <c r="E849" s="2">
        <v>1</v>
      </c>
      <c r="F849" s="2">
        <v>93</v>
      </c>
      <c r="G849" s="5" t="str">
        <f>VLOOKUP(C849, products!A:B, 2, FALSE)</f>
        <v>Trousers</v>
      </c>
      <c r="H849" s="7" t="str">
        <f>VLOOKUP(C849, products!A:C, 3, FALSE)</f>
        <v>Joggers</v>
      </c>
      <c r="I849" s="12">
        <f>VLOOKUP(B849,orders!A:D, 4, FALSE)</f>
        <v>44277</v>
      </c>
    </row>
    <row r="850" spans="1:9" ht="15">
      <c r="A850" s="2">
        <v>848</v>
      </c>
      <c r="B850" s="2">
        <v>176</v>
      </c>
      <c r="C850" s="2">
        <v>704</v>
      </c>
      <c r="D850" s="2">
        <v>119</v>
      </c>
      <c r="E850" s="2">
        <v>1</v>
      </c>
      <c r="F850" s="2">
        <v>119</v>
      </c>
      <c r="G850" s="5" t="str">
        <f>VLOOKUP(C850, products!A:B, 2, FALSE)</f>
        <v>Jacket</v>
      </c>
      <c r="H850" s="7" t="str">
        <f>VLOOKUP(C850, products!A:C, 3, FALSE)</f>
        <v>Trench Coat</v>
      </c>
      <c r="I850" s="12">
        <f>VLOOKUP(B850,orders!A:D, 4, FALSE)</f>
        <v>44465</v>
      </c>
    </row>
    <row r="851" spans="1:9" ht="15">
      <c r="A851" s="2">
        <v>849</v>
      </c>
      <c r="B851" s="2">
        <v>176</v>
      </c>
      <c r="C851" s="2">
        <v>642</v>
      </c>
      <c r="D851" s="2">
        <v>93</v>
      </c>
      <c r="E851" s="2">
        <v>1</v>
      </c>
      <c r="F851" s="2">
        <v>93</v>
      </c>
      <c r="G851" s="5" t="str">
        <f>VLOOKUP(C851, products!A:B, 2, FALSE)</f>
        <v>Jacket</v>
      </c>
      <c r="H851" s="7" t="str">
        <f>VLOOKUP(C851, products!A:C, 3, FALSE)</f>
        <v>Coach</v>
      </c>
      <c r="I851" s="12">
        <f>VLOOKUP(B851,orders!A:D, 4, FALSE)</f>
        <v>44465</v>
      </c>
    </row>
    <row r="852" spans="1:9" ht="15">
      <c r="A852" s="2">
        <v>850</v>
      </c>
      <c r="B852" s="2">
        <v>176</v>
      </c>
      <c r="C852" s="2">
        <v>124</v>
      </c>
      <c r="D852" s="2">
        <v>92</v>
      </c>
      <c r="E852" s="2">
        <v>1</v>
      </c>
      <c r="F852" s="2">
        <v>92</v>
      </c>
      <c r="G852" s="5" t="str">
        <f>VLOOKUP(C852, products!A:B, 2, FALSE)</f>
        <v>Shirt</v>
      </c>
      <c r="H852" s="7" t="str">
        <f>VLOOKUP(C852, products!A:C, 3, FALSE)</f>
        <v>Denim</v>
      </c>
      <c r="I852" s="12">
        <f>VLOOKUP(B852,orders!A:D, 4, FALSE)</f>
        <v>44465</v>
      </c>
    </row>
    <row r="853" spans="1:9" ht="15">
      <c r="A853" s="2">
        <v>851</v>
      </c>
      <c r="B853" s="2">
        <v>176</v>
      </c>
      <c r="C853" s="2">
        <v>24</v>
      </c>
      <c r="D853" s="2">
        <v>96</v>
      </c>
      <c r="E853" s="2">
        <v>3</v>
      </c>
      <c r="F853" s="2">
        <v>288</v>
      </c>
      <c r="G853" s="5" t="str">
        <f>VLOOKUP(C853, products!A:B, 2, FALSE)</f>
        <v>Shirt</v>
      </c>
      <c r="H853" s="7" t="str">
        <f>VLOOKUP(C853, products!A:C, 3, FALSE)</f>
        <v>Oxford Cloth</v>
      </c>
      <c r="I853" s="12">
        <f>VLOOKUP(B853,orders!A:D, 4, FALSE)</f>
        <v>44465</v>
      </c>
    </row>
    <row r="854" spans="1:9" ht="15">
      <c r="A854" s="2">
        <v>852</v>
      </c>
      <c r="B854" s="2">
        <v>176</v>
      </c>
      <c r="C854" s="2">
        <v>1095</v>
      </c>
      <c r="D854" s="2">
        <v>115</v>
      </c>
      <c r="E854" s="2">
        <v>3</v>
      </c>
      <c r="F854" s="2">
        <v>345</v>
      </c>
      <c r="G854" s="5" t="str">
        <f>VLOOKUP(C854, products!A:B, 2, FALSE)</f>
        <v>Trousers</v>
      </c>
      <c r="H854" s="7" t="str">
        <f>VLOOKUP(C854, products!A:C, 3, FALSE)</f>
        <v>Cropped</v>
      </c>
      <c r="I854" s="12">
        <f>VLOOKUP(B854,orders!A:D, 4, FALSE)</f>
        <v>44465</v>
      </c>
    </row>
    <row r="855" spans="1:9" ht="15">
      <c r="A855" s="2">
        <v>853</v>
      </c>
      <c r="B855" s="2">
        <v>176</v>
      </c>
      <c r="C855" s="2">
        <v>1028</v>
      </c>
      <c r="D855" s="2">
        <v>90</v>
      </c>
      <c r="E855" s="2">
        <v>1</v>
      </c>
      <c r="F855" s="2">
        <v>90</v>
      </c>
      <c r="G855" s="5" t="str">
        <f>VLOOKUP(C855, products!A:B, 2, FALSE)</f>
        <v>Trousers</v>
      </c>
      <c r="H855" s="7" t="str">
        <f>VLOOKUP(C855, products!A:C, 3, FALSE)</f>
        <v>Relaxed Leg</v>
      </c>
      <c r="I855" s="12">
        <f>VLOOKUP(B855,orders!A:D, 4, FALSE)</f>
        <v>44465</v>
      </c>
    </row>
    <row r="856" spans="1:9" ht="15">
      <c r="A856" s="2">
        <v>854</v>
      </c>
      <c r="B856" s="2">
        <v>177</v>
      </c>
      <c r="C856" s="2">
        <v>64</v>
      </c>
      <c r="D856" s="2">
        <v>104</v>
      </c>
      <c r="E856" s="2">
        <v>1</v>
      </c>
      <c r="F856" s="2">
        <v>104</v>
      </c>
      <c r="G856" s="5" t="str">
        <f>VLOOKUP(C856, products!A:B, 2, FALSE)</f>
        <v>Shirt</v>
      </c>
      <c r="H856" s="7" t="str">
        <f>VLOOKUP(C856, products!A:C, 3, FALSE)</f>
        <v>Dress</v>
      </c>
      <c r="I856" s="12">
        <f>VLOOKUP(B856,orders!A:D, 4, FALSE)</f>
        <v>44428</v>
      </c>
    </row>
    <row r="857" spans="1:9" ht="15">
      <c r="A857" s="2">
        <v>855</v>
      </c>
      <c r="B857" s="2">
        <v>177</v>
      </c>
      <c r="C857" s="2">
        <v>256</v>
      </c>
      <c r="D857" s="2">
        <v>95</v>
      </c>
      <c r="E857" s="2">
        <v>1</v>
      </c>
      <c r="F857" s="2">
        <v>95</v>
      </c>
      <c r="G857" s="5" t="str">
        <f>VLOOKUP(C857, products!A:B, 2, FALSE)</f>
        <v>Shirt</v>
      </c>
      <c r="H857" s="7" t="str">
        <f>VLOOKUP(C857, products!A:C, 3, FALSE)</f>
        <v>Polo</v>
      </c>
      <c r="I857" s="12">
        <f>VLOOKUP(B857,orders!A:D, 4, FALSE)</f>
        <v>44428</v>
      </c>
    </row>
    <row r="858" spans="1:9" ht="15">
      <c r="A858" s="2">
        <v>856</v>
      </c>
      <c r="B858" s="2">
        <v>177</v>
      </c>
      <c r="C858" s="2">
        <v>257</v>
      </c>
      <c r="D858" s="2">
        <v>95</v>
      </c>
      <c r="E858" s="2">
        <v>2</v>
      </c>
      <c r="F858" s="2">
        <v>190</v>
      </c>
      <c r="G858" s="5" t="str">
        <f>VLOOKUP(C858, products!A:B, 2, FALSE)</f>
        <v>Shirt</v>
      </c>
      <c r="H858" s="7" t="str">
        <f>VLOOKUP(C858, products!A:C, 3, FALSE)</f>
        <v>Polo</v>
      </c>
      <c r="I858" s="12">
        <f>VLOOKUP(B858,orders!A:D, 4, FALSE)</f>
        <v>44428</v>
      </c>
    </row>
    <row r="859" spans="1:9" ht="15">
      <c r="A859" s="2">
        <v>857</v>
      </c>
      <c r="B859" s="2">
        <v>177</v>
      </c>
      <c r="C859" s="2">
        <v>207</v>
      </c>
      <c r="D859" s="2">
        <v>98</v>
      </c>
      <c r="E859" s="2">
        <v>1</v>
      </c>
      <c r="F859" s="2">
        <v>98</v>
      </c>
      <c r="G859" s="5" t="str">
        <f>VLOOKUP(C859, products!A:B, 2, FALSE)</f>
        <v>Shirt</v>
      </c>
      <c r="H859" s="7" t="str">
        <f>VLOOKUP(C859, products!A:C, 3, FALSE)</f>
        <v>Camp Collared</v>
      </c>
      <c r="I859" s="12">
        <f>VLOOKUP(B859,orders!A:D, 4, FALSE)</f>
        <v>44428</v>
      </c>
    </row>
    <row r="860" spans="1:9" ht="15">
      <c r="A860" s="2">
        <v>858</v>
      </c>
      <c r="B860" s="2">
        <v>177</v>
      </c>
      <c r="C860" s="2">
        <v>976</v>
      </c>
      <c r="D860" s="2">
        <v>97</v>
      </c>
      <c r="E860" s="2">
        <v>3</v>
      </c>
      <c r="F860" s="2">
        <v>291</v>
      </c>
      <c r="G860" s="5" t="str">
        <f>VLOOKUP(C860, products!A:B, 2, FALSE)</f>
        <v>Trousers</v>
      </c>
      <c r="H860" s="7" t="str">
        <f>VLOOKUP(C860, products!A:C, 3, FALSE)</f>
        <v>Slim-Fit</v>
      </c>
      <c r="I860" s="12">
        <f>VLOOKUP(B860,orders!A:D, 4, FALSE)</f>
        <v>44428</v>
      </c>
    </row>
    <row r="861" spans="1:9" ht="15">
      <c r="A861" s="2">
        <v>859</v>
      </c>
      <c r="B861" s="2">
        <v>177</v>
      </c>
      <c r="C861" s="2">
        <v>1059</v>
      </c>
      <c r="D861" s="2">
        <v>93</v>
      </c>
      <c r="E861" s="2">
        <v>3</v>
      </c>
      <c r="F861" s="2">
        <v>279</v>
      </c>
      <c r="G861" s="5" t="str">
        <f>VLOOKUP(C861, products!A:B, 2, FALSE)</f>
        <v>Trousers</v>
      </c>
      <c r="H861" s="7" t="str">
        <f>VLOOKUP(C861, products!A:C, 3, FALSE)</f>
        <v>Joggers</v>
      </c>
      <c r="I861" s="12">
        <f>VLOOKUP(B861,orders!A:D, 4, FALSE)</f>
        <v>44428</v>
      </c>
    </row>
    <row r="862" spans="1:9" ht="15">
      <c r="A862" s="2">
        <v>860</v>
      </c>
      <c r="B862" s="2">
        <v>178</v>
      </c>
      <c r="C862" s="2">
        <v>593</v>
      </c>
      <c r="D862" s="2">
        <v>100</v>
      </c>
      <c r="E862" s="2">
        <v>1</v>
      </c>
      <c r="F862" s="2">
        <v>100</v>
      </c>
      <c r="G862" s="5" t="str">
        <f>VLOOKUP(C862, products!A:B, 2, FALSE)</f>
        <v>Jacket</v>
      </c>
      <c r="H862" s="7" t="str">
        <f>VLOOKUP(C862, products!A:C, 3, FALSE)</f>
        <v>Bomber</v>
      </c>
      <c r="I862" s="12">
        <f>VLOOKUP(B862,orders!A:D, 4, FALSE)</f>
        <v>44229</v>
      </c>
    </row>
    <row r="863" spans="1:9" ht="15">
      <c r="A863" s="2">
        <v>861</v>
      </c>
      <c r="B863" s="2">
        <v>178</v>
      </c>
      <c r="C863" s="2">
        <v>307</v>
      </c>
      <c r="D863" s="2">
        <v>105</v>
      </c>
      <c r="E863" s="2">
        <v>1</v>
      </c>
      <c r="F863" s="2">
        <v>105</v>
      </c>
      <c r="G863" s="5" t="str">
        <f>VLOOKUP(C863, products!A:B, 2, FALSE)</f>
        <v>Shirt</v>
      </c>
      <c r="H863" s="7" t="str">
        <f>VLOOKUP(C863, products!A:C, 3, FALSE)</f>
        <v>Cuban Collar</v>
      </c>
      <c r="I863" s="12">
        <f>VLOOKUP(B863,orders!A:D, 4, FALSE)</f>
        <v>44229</v>
      </c>
    </row>
    <row r="864" spans="1:9" ht="15">
      <c r="A864" s="2">
        <v>862</v>
      </c>
      <c r="B864" s="2">
        <v>178</v>
      </c>
      <c r="C864" s="2">
        <v>1023</v>
      </c>
      <c r="D864" s="2">
        <v>90</v>
      </c>
      <c r="E864" s="2">
        <v>1</v>
      </c>
      <c r="F864" s="2">
        <v>90</v>
      </c>
      <c r="G864" s="5" t="str">
        <f>VLOOKUP(C864, products!A:B, 2, FALSE)</f>
        <v>Trousers</v>
      </c>
      <c r="H864" s="7" t="str">
        <f>VLOOKUP(C864, products!A:C, 3, FALSE)</f>
        <v>Relaxed Leg</v>
      </c>
      <c r="I864" s="12">
        <f>VLOOKUP(B864,orders!A:D, 4, FALSE)</f>
        <v>44229</v>
      </c>
    </row>
    <row r="865" spans="1:9" ht="15">
      <c r="A865" s="2">
        <v>863</v>
      </c>
      <c r="B865" s="2">
        <v>179</v>
      </c>
      <c r="C865" s="2">
        <v>182</v>
      </c>
      <c r="D865" s="2">
        <v>98</v>
      </c>
      <c r="E865" s="2">
        <v>2</v>
      </c>
      <c r="F865" s="2">
        <v>196</v>
      </c>
      <c r="G865" s="5" t="str">
        <f>VLOOKUP(C865, products!A:B, 2, FALSE)</f>
        <v>Shirt</v>
      </c>
      <c r="H865" s="7" t="str">
        <f>VLOOKUP(C865, products!A:C, 3, FALSE)</f>
        <v>Camp Collared</v>
      </c>
      <c r="I865" s="12">
        <f>VLOOKUP(B865,orders!A:D, 4, FALSE)</f>
        <v>44357</v>
      </c>
    </row>
    <row r="866" spans="1:9" ht="15">
      <c r="A866" s="2">
        <v>864</v>
      </c>
      <c r="B866" s="2">
        <v>179</v>
      </c>
      <c r="C866" s="2">
        <v>700</v>
      </c>
      <c r="D866" s="2">
        <v>119</v>
      </c>
      <c r="E866" s="2">
        <v>2</v>
      </c>
      <c r="F866" s="2">
        <v>238</v>
      </c>
      <c r="G866" s="5" t="str">
        <f>VLOOKUP(C866, products!A:B, 2, FALSE)</f>
        <v>Jacket</v>
      </c>
      <c r="H866" s="7" t="str">
        <f>VLOOKUP(C866, products!A:C, 3, FALSE)</f>
        <v>Trench Coat</v>
      </c>
      <c r="I866" s="12">
        <f>VLOOKUP(B866,orders!A:D, 4, FALSE)</f>
        <v>44357</v>
      </c>
    </row>
    <row r="867" spans="1:9" ht="15">
      <c r="A867" s="2">
        <v>865</v>
      </c>
      <c r="B867" s="2">
        <v>179</v>
      </c>
      <c r="C867" s="2">
        <v>788</v>
      </c>
      <c r="D867" s="2">
        <v>91</v>
      </c>
      <c r="E867" s="2">
        <v>3</v>
      </c>
      <c r="F867" s="2">
        <v>273</v>
      </c>
      <c r="G867" s="5" t="str">
        <f>VLOOKUP(C867, products!A:B, 2, FALSE)</f>
        <v>Jacket</v>
      </c>
      <c r="H867" s="7" t="str">
        <f>VLOOKUP(C867, products!A:C, 3, FALSE)</f>
        <v>Pullover</v>
      </c>
      <c r="I867" s="12">
        <f>VLOOKUP(B867,orders!A:D, 4, FALSE)</f>
        <v>44357</v>
      </c>
    </row>
    <row r="868" spans="1:9" ht="15">
      <c r="A868" s="2">
        <v>866</v>
      </c>
      <c r="B868" s="2">
        <v>179</v>
      </c>
      <c r="C868" s="2">
        <v>360</v>
      </c>
      <c r="D868" s="2">
        <v>94</v>
      </c>
      <c r="E868" s="2">
        <v>2</v>
      </c>
      <c r="F868" s="2">
        <v>188</v>
      </c>
      <c r="G868" s="5" t="str">
        <f>VLOOKUP(C868, products!A:B, 2, FALSE)</f>
        <v>Shirt</v>
      </c>
      <c r="H868" s="7" t="str">
        <f>VLOOKUP(C868, products!A:C, 3, FALSE)</f>
        <v>Henley</v>
      </c>
      <c r="I868" s="12">
        <f>VLOOKUP(B868,orders!A:D, 4, FALSE)</f>
        <v>44357</v>
      </c>
    </row>
    <row r="869" spans="1:9" ht="15">
      <c r="A869" s="2">
        <v>867</v>
      </c>
      <c r="B869" s="2">
        <v>179</v>
      </c>
      <c r="C869" s="2">
        <v>1235</v>
      </c>
      <c r="D869" s="2">
        <v>112</v>
      </c>
      <c r="E869" s="2">
        <v>1</v>
      </c>
      <c r="F869" s="2">
        <v>112</v>
      </c>
      <c r="G869" s="5" t="str">
        <f>VLOOKUP(C869, products!A:B, 2, FALSE)</f>
        <v>Trousers</v>
      </c>
      <c r="H869" s="7" t="str">
        <f>VLOOKUP(C869, products!A:C, 3, FALSE)</f>
        <v>Tracksuit Bottoms</v>
      </c>
      <c r="I869" s="12">
        <f>VLOOKUP(B869,orders!A:D, 4, FALSE)</f>
        <v>44357</v>
      </c>
    </row>
    <row r="870" spans="1:9" ht="15">
      <c r="A870" s="2">
        <v>868</v>
      </c>
      <c r="B870" s="2">
        <v>179</v>
      </c>
      <c r="C870" s="2">
        <v>449</v>
      </c>
      <c r="D870" s="2">
        <v>107</v>
      </c>
      <c r="E870" s="2">
        <v>3</v>
      </c>
      <c r="F870" s="2">
        <v>321</v>
      </c>
      <c r="G870" s="5" t="str">
        <f>VLOOKUP(C870, products!A:B, 2, FALSE)</f>
        <v>Jacket</v>
      </c>
      <c r="H870" s="7" t="str">
        <f>VLOOKUP(C870, products!A:C, 3, FALSE)</f>
        <v>Denim</v>
      </c>
      <c r="I870" s="12">
        <f>VLOOKUP(B870,orders!A:D, 4, FALSE)</f>
        <v>44357</v>
      </c>
    </row>
    <row r="871" spans="1:9" ht="15">
      <c r="A871" s="2">
        <v>869</v>
      </c>
      <c r="B871" s="2">
        <v>180</v>
      </c>
      <c r="C871" s="2">
        <v>50</v>
      </c>
      <c r="D871" s="2">
        <v>104</v>
      </c>
      <c r="E871" s="2">
        <v>3</v>
      </c>
      <c r="F871" s="2">
        <v>312</v>
      </c>
      <c r="G871" s="5" t="str">
        <f>VLOOKUP(C871, products!A:B, 2, FALSE)</f>
        <v>Shirt</v>
      </c>
      <c r="H871" s="7" t="str">
        <f>VLOOKUP(C871, products!A:C, 3, FALSE)</f>
        <v>Dress</v>
      </c>
      <c r="I871" s="12">
        <f>VLOOKUP(B871,orders!A:D, 4, FALSE)</f>
        <v>44345</v>
      </c>
    </row>
    <row r="872" spans="1:9" ht="15">
      <c r="A872" s="2">
        <v>870</v>
      </c>
      <c r="B872" s="2">
        <v>180</v>
      </c>
      <c r="C872" s="2">
        <v>1184</v>
      </c>
      <c r="D872" s="2">
        <v>99</v>
      </c>
      <c r="E872" s="2">
        <v>1</v>
      </c>
      <c r="F872" s="2">
        <v>99</v>
      </c>
      <c r="G872" s="5" t="str">
        <f>VLOOKUP(C872, products!A:B, 2, FALSE)</f>
        <v>Trousers</v>
      </c>
      <c r="H872" s="7" t="str">
        <f>VLOOKUP(C872, products!A:C, 3, FALSE)</f>
        <v>High-Waisted</v>
      </c>
      <c r="I872" s="12">
        <f>VLOOKUP(B872,orders!A:D, 4, FALSE)</f>
        <v>44345</v>
      </c>
    </row>
    <row r="873" spans="1:9" ht="15">
      <c r="A873" s="2">
        <v>871</v>
      </c>
      <c r="B873" s="2">
        <v>180</v>
      </c>
      <c r="C873" s="2">
        <v>1245</v>
      </c>
      <c r="D873" s="2">
        <v>112</v>
      </c>
      <c r="E873" s="2">
        <v>1</v>
      </c>
      <c r="F873" s="2">
        <v>112</v>
      </c>
      <c r="G873" s="5" t="str">
        <f>VLOOKUP(C873, products!A:B, 2, FALSE)</f>
        <v>Trousers</v>
      </c>
      <c r="H873" s="7" t="str">
        <f>VLOOKUP(C873, products!A:C, 3, FALSE)</f>
        <v>Tracksuit Bottoms</v>
      </c>
      <c r="I873" s="12">
        <f>VLOOKUP(B873,orders!A:D, 4, FALSE)</f>
        <v>44345</v>
      </c>
    </row>
    <row r="874" spans="1:9" ht="15">
      <c r="A874" s="2">
        <v>872</v>
      </c>
      <c r="B874" s="2">
        <v>180</v>
      </c>
      <c r="C874" s="2">
        <v>1058</v>
      </c>
      <c r="D874" s="2">
        <v>93</v>
      </c>
      <c r="E874" s="2">
        <v>2</v>
      </c>
      <c r="F874" s="2">
        <v>186</v>
      </c>
      <c r="G874" s="5" t="str">
        <f>VLOOKUP(C874, products!A:B, 2, FALSE)</f>
        <v>Trousers</v>
      </c>
      <c r="H874" s="7" t="str">
        <f>VLOOKUP(C874, products!A:C, 3, FALSE)</f>
        <v>Joggers</v>
      </c>
      <c r="I874" s="12">
        <f>VLOOKUP(B874,orders!A:D, 4, FALSE)</f>
        <v>44345</v>
      </c>
    </row>
    <row r="875" spans="1:9" ht="15">
      <c r="A875" s="2">
        <v>873</v>
      </c>
      <c r="B875" s="2">
        <v>180</v>
      </c>
      <c r="C875" s="2">
        <v>1054</v>
      </c>
      <c r="D875" s="2">
        <v>93</v>
      </c>
      <c r="E875" s="2">
        <v>1</v>
      </c>
      <c r="F875" s="2">
        <v>93</v>
      </c>
      <c r="G875" s="5" t="str">
        <f>VLOOKUP(C875, products!A:B, 2, FALSE)</f>
        <v>Trousers</v>
      </c>
      <c r="H875" s="7" t="str">
        <f>VLOOKUP(C875, products!A:C, 3, FALSE)</f>
        <v>Joggers</v>
      </c>
      <c r="I875" s="12">
        <f>VLOOKUP(B875,orders!A:D, 4, FALSE)</f>
        <v>44345</v>
      </c>
    </row>
    <row r="876" spans="1:9" ht="15">
      <c r="A876" s="2">
        <v>874</v>
      </c>
      <c r="B876" s="2">
        <v>180</v>
      </c>
      <c r="C876" s="2">
        <v>272</v>
      </c>
      <c r="D876" s="2">
        <v>95</v>
      </c>
      <c r="E876" s="2">
        <v>1</v>
      </c>
      <c r="F876" s="2">
        <v>95</v>
      </c>
      <c r="G876" s="5" t="str">
        <f>VLOOKUP(C876, products!A:B, 2, FALSE)</f>
        <v>Shirt</v>
      </c>
      <c r="H876" s="7" t="str">
        <f>VLOOKUP(C876, products!A:C, 3, FALSE)</f>
        <v>Polo</v>
      </c>
      <c r="I876" s="12">
        <f>VLOOKUP(B876,orders!A:D, 4, FALSE)</f>
        <v>44345</v>
      </c>
    </row>
    <row r="877" spans="1:9" ht="15">
      <c r="A877" s="2">
        <v>875</v>
      </c>
      <c r="B877" s="2">
        <v>181</v>
      </c>
      <c r="C877" s="2">
        <v>463</v>
      </c>
      <c r="D877" s="2">
        <v>118</v>
      </c>
      <c r="E877" s="2">
        <v>1</v>
      </c>
      <c r="F877" s="2">
        <v>118</v>
      </c>
      <c r="G877" s="5" t="str">
        <f>VLOOKUP(C877, products!A:B, 2, FALSE)</f>
        <v>Jacket</v>
      </c>
      <c r="H877" s="7" t="str">
        <f>VLOOKUP(C877, products!A:C, 3, FALSE)</f>
        <v>Puffer</v>
      </c>
      <c r="I877" s="12">
        <f>VLOOKUP(B877,orders!A:D, 4, FALSE)</f>
        <v>44225</v>
      </c>
    </row>
    <row r="878" spans="1:9" ht="15">
      <c r="A878" s="2">
        <v>876</v>
      </c>
      <c r="B878" s="2">
        <v>181</v>
      </c>
      <c r="C878" s="2">
        <v>506</v>
      </c>
      <c r="D878" s="2">
        <v>102</v>
      </c>
      <c r="E878" s="2">
        <v>3</v>
      </c>
      <c r="F878" s="2">
        <v>306</v>
      </c>
      <c r="G878" s="5" t="str">
        <f>VLOOKUP(C878, products!A:B, 2, FALSE)</f>
        <v>Jacket</v>
      </c>
      <c r="H878" s="7" t="str">
        <f>VLOOKUP(C878, products!A:C, 3, FALSE)</f>
        <v>Windbreaker</v>
      </c>
      <c r="I878" s="12">
        <f>VLOOKUP(B878,orders!A:D, 4, FALSE)</f>
        <v>44225</v>
      </c>
    </row>
    <row r="879" spans="1:9" ht="15">
      <c r="A879" s="2">
        <v>877</v>
      </c>
      <c r="B879" s="2">
        <v>182</v>
      </c>
      <c r="C879" s="2">
        <v>852</v>
      </c>
      <c r="D879" s="2">
        <v>113</v>
      </c>
      <c r="E879" s="2">
        <v>2</v>
      </c>
      <c r="F879" s="2">
        <v>226</v>
      </c>
      <c r="G879" s="5" t="str">
        <f>VLOOKUP(C879, products!A:B, 2, FALSE)</f>
        <v>Trousers</v>
      </c>
      <c r="H879" s="7" t="str">
        <f>VLOOKUP(C879, products!A:C, 3, FALSE)</f>
        <v>Chinos</v>
      </c>
      <c r="I879" s="12">
        <f>VLOOKUP(B879,orders!A:D, 4, FALSE)</f>
        <v>44249</v>
      </c>
    </row>
    <row r="880" spans="1:9" ht="15">
      <c r="A880" s="2">
        <v>878</v>
      </c>
      <c r="B880" s="2">
        <v>182</v>
      </c>
      <c r="C880" s="2">
        <v>408</v>
      </c>
      <c r="D880" s="2">
        <v>119</v>
      </c>
      <c r="E880" s="2">
        <v>2</v>
      </c>
      <c r="F880" s="2">
        <v>238</v>
      </c>
      <c r="G880" s="5" t="str">
        <f>VLOOKUP(C880, products!A:B, 2, FALSE)</f>
        <v>Shirt</v>
      </c>
      <c r="H880" s="7" t="str">
        <f>VLOOKUP(C880, products!A:C, 3, FALSE)</f>
        <v>Casual Slim Fit</v>
      </c>
      <c r="I880" s="12">
        <f>VLOOKUP(B880,orders!A:D, 4, FALSE)</f>
        <v>44249</v>
      </c>
    </row>
    <row r="881" spans="1:9" ht="15">
      <c r="A881" s="2">
        <v>879</v>
      </c>
      <c r="B881" s="2">
        <v>182</v>
      </c>
      <c r="C881" s="2">
        <v>578</v>
      </c>
      <c r="D881" s="2">
        <v>100</v>
      </c>
      <c r="E881" s="2">
        <v>2</v>
      </c>
      <c r="F881" s="2">
        <v>200</v>
      </c>
      <c r="G881" s="5" t="str">
        <f>VLOOKUP(C881, products!A:B, 2, FALSE)</f>
        <v>Jacket</v>
      </c>
      <c r="H881" s="7" t="str">
        <f>VLOOKUP(C881, products!A:C, 3, FALSE)</f>
        <v>Bomber</v>
      </c>
      <c r="I881" s="12">
        <f>VLOOKUP(B881,orders!A:D, 4, FALSE)</f>
        <v>44249</v>
      </c>
    </row>
    <row r="882" spans="1:9" ht="15">
      <c r="A882" s="2">
        <v>880</v>
      </c>
      <c r="B882" s="2">
        <v>182</v>
      </c>
      <c r="C882" s="2">
        <v>858</v>
      </c>
      <c r="D882" s="2">
        <v>113</v>
      </c>
      <c r="E882" s="2">
        <v>3</v>
      </c>
      <c r="F882" s="2">
        <v>339</v>
      </c>
      <c r="G882" s="5" t="str">
        <f>VLOOKUP(C882, products!A:B, 2, FALSE)</f>
        <v>Trousers</v>
      </c>
      <c r="H882" s="7" t="str">
        <f>VLOOKUP(C882, products!A:C, 3, FALSE)</f>
        <v>Chinos</v>
      </c>
      <c r="I882" s="12">
        <f>VLOOKUP(B882,orders!A:D, 4, FALSE)</f>
        <v>44249</v>
      </c>
    </row>
    <row r="883" spans="1:9" ht="15">
      <c r="A883" s="2">
        <v>881</v>
      </c>
      <c r="B883" s="2">
        <v>182</v>
      </c>
      <c r="C883" s="2">
        <v>756</v>
      </c>
      <c r="D883" s="2">
        <v>109</v>
      </c>
      <c r="E883" s="2">
        <v>1</v>
      </c>
      <c r="F883" s="2">
        <v>109</v>
      </c>
      <c r="G883" s="5" t="str">
        <f>VLOOKUP(C883, products!A:B, 2, FALSE)</f>
        <v>Jacket</v>
      </c>
      <c r="H883" s="7" t="str">
        <f>VLOOKUP(C883, products!A:C, 3, FALSE)</f>
        <v>Peacoat</v>
      </c>
      <c r="I883" s="12">
        <f>VLOOKUP(B883,orders!A:D, 4, FALSE)</f>
        <v>44249</v>
      </c>
    </row>
    <row r="884" spans="1:9" ht="15">
      <c r="A884" s="2">
        <v>882</v>
      </c>
      <c r="B884" s="2">
        <v>182</v>
      </c>
      <c r="C884" s="2">
        <v>525</v>
      </c>
      <c r="D884" s="2">
        <v>98</v>
      </c>
      <c r="E884" s="2">
        <v>1</v>
      </c>
      <c r="F884" s="2">
        <v>98</v>
      </c>
      <c r="G884" s="5" t="str">
        <f>VLOOKUP(C884, products!A:B, 2, FALSE)</f>
        <v>Jacket</v>
      </c>
      <c r="H884" s="7" t="str">
        <f>VLOOKUP(C884, products!A:C, 3, FALSE)</f>
        <v>Leather</v>
      </c>
      <c r="I884" s="12">
        <f>VLOOKUP(B884,orders!A:D, 4, FALSE)</f>
        <v>44249</v>
      </c>
    </row>
    <row r="885" spans="1:9" ht="15">
      <c r="A885" s="2">
        <v>883</v>
      </c>
      <c r="B885" s="2">
        <v>182</v>
      </c>
      <c r="C885" s="2">
        <v>792</v>
      </c>
      <c r="D885" s="2">
        <v>91</v>
      </c>
      <c r="E885" s="2">
        <v>3</v>
      </c>
      <c r="F885" s="2">
        <v>273</v>
      </c>
      <c r="G885" s="5" t="str">
        <f>VLOOKUP(C885, products!A:B, 2, FALSE)</f>
        <v>Jacket</v>
      </c>
      <c r="H885" s="7" t="str">
        <f>VLOOKUP(C885, products!A:C, 3, FALSE)</f>
        <v>Pullover</v>
      </c>
      <c r="I885" s="12">
        <f>VLOOKUP(B885,orders!A:D, 4, FALSE)</f>
        <v>44249</v>
      </c>
    </row>
    <row r="886" spans="1:9" ht="15">
      <c r="A886" s="2">
        <v>884</v>
      </c>
      <c r="B886" s="2">
        <v>182</v>
      </c>
      <c r="C886" s="2">
        <v>705</v>
      </c>
      <c r="D886" s="2">
        <v>119</v>
      </c>
      <c r="E886" s="2">
        <v>2</v>
      </c>
      <c r="F886" s="2">
        <v>238</v>
      </c>
      <c r="G886" s="5" t="str">
        <f>VLOOKUP(C886, products!A:B, 2, FALSE)</f>
        <v>Jacket</v>
      </c>
      <c r="H886" s="7" t="str">
        <f>VLOOKUP(C886, products!A:C, 3, FALSE)</f>
        <v>Trench Coat</v>
      </c>
      <c r="I886" s="12">
        <f>VLOOKUP(B886,orders!A:D, 4, FALSE)</f>
        <v>44249</v>
      </c>
    </row>
    <row r="887" spans="1:9" ht="15">
      <c r="A887" s="2">
        <v>885</v>
      </c>
      <c r="B887" s="2">
        <v>182</v>
      </c>
      <c r="C887" s="2">
        <v>60</v>
      </c>
      <c r="D887" s="2">
        <v>104</v>
      </c>
      <c r="E887" s="2">
        <v>2</v>
      </c>
      <c r="F887" s="2">
        <v>208</v>
      </c>
      <c r="G887" s="5" t="str">
        <f>VLOOKUP(C887, products!A:B, 2, FALSE)</f>
        <v>Shirt</v>
      </c>
      <c r="H887" s="7" t="str">
        <f>VLOOKUP(C887, products!A:C, 3, FALSE)</f>
        <v>Dress</v>
      </c>
      <c r="I887" s="12">
        <f>VLOOKUP(B887,orders!A:D, 4, FALSE)</f>
        <v>44249</v>
      </c>
    </row>
    <row r="888" spans="1:9" ht="15">
      <c r="A888" s="2">
        <v>886</v>
      </c>
      <c r="B888" s="2">
        <v>183</v>
      </c>
      <c r="C888" s="2">
        <v>1192</v>
      </c>
      <c r="D888" s="2">
        <v>105</v>
      </c>
      <c r="E888" s="2">
        <v>2</v>
      </c>
      <c r="F888" s="2">
        <v>210</v>
      </c>
      <c r="G888" s="5" t="str">
        <f>VLOOKUP(C888, products!A:B, 2, FALSE)</f>
        <v>Trousers</v>
      </c>
      <c r="H888" s="7" t="str">
        <f>VLOOKUP(C888, products!A:C, 3, FALSE)</f>
        <v>Pleated</v>
      </c>
      <c r="I888" s="12">
        <f>VLOOKUP(B888,orders!A:D, 4, FALSE)</f>
        <v>44475</v>
      </c>
    </row>
    <row r="889" spans="1:9" ht="15">
      <c r="A889" s="2">
        <v>887</v>
      </c>
      <c r="B889" s="2">
        <v>183</v>
      </c>
      <c r="C889" s="2">
        <v>513</v>
      </c>
      <c r="D889" s="2">
        <v>102</v>
      </c>
      <c r="E889" s="2">
        <v>3</v>
      </c>
      <c r="F889" s="2">
        <v>306</v>
      </c>
      <c r="G889" s="5" t="str">
        <f>VLOOKUP(C889, products!A:B, 2, FALSE)</f>
        <v>Jacket</v>
      </c>
      <c r="H889" s="7" t="str">
        <f>VLOOKUP(C889, products!A:C, 3, FALSE)</f>
        <v>Windbreaker</v>
      </c>
      <c r="I889" s="12">
        <f>VLOOKUP(B889,orders!A:D, 4, FALSE)</f>
        <v>44475</v>
      </c>
    </row>
    <row r="890" spans="1:9" ht="15">
      <c r="A890" s="2">
        <v>888</v>
      </c>
      <c r="B890" s="2">
        <v>183</v>
      </c>
      <c r="C890" s="2">
        <v>758</v>
      </c>
      <c r="D890" s="2">
        <v>109</v>
      </c>
      <c r="E890" s="2">
        <v>3</v>
      </c>
      <c r="F890" s="2">
        <v>327</v>
      </c>
      <c r="G890" s="5" t="str">
        <f>VLOOKUP(C890, products!A:B, 2, FALSE)</f>
        <v>Jacket</v>
      </c>
      <c r="H890" s="7" t="str">
        <f>VLOOKUP(C890, products!A:C, 3, FALSE)</f>
        <v>Peacoat</v>
      </c>
      <c r="I890" s="12">
        <f>VLOOKUP(B890,orders!A:D, 4, FALSE)</f>
        <v>44475</v>
      </c>
    </row>
    <row r="891" spans="1:9" ht="15">
      <c r="A891" s="2">
        <v>889</v>
      </c>
      <c r="B891" s="2">
        <v>183</v>
      </c>
      <c r="C891" s="2">
        <v>202</v>
      </c>
      <c r="D891" s="2">
        <v>98</v>
      </c>
      <c r="E891" s="2">
        <v>1</v>
      </c>
      <c r="F891" s="2">
        <v>98</v>
      </c>
      <c r="G891" s="5" t="str">
        <f>VLOOKUP(C891, products!A:B, 2, FALSE)</f>
        <v>Shirt</v>
      </c>
      <c r="H891" s="7" t="str">
        <f>VLOOKUP(C891, products!A:C, 3, FALSE)</f>
        <v>Camp Collared</v>
      </c>
      <c r="I891" s="12">
        <f>VLOOKUP(B891,orders!A:D, 4, FALSE)</f>
        <v>44475</v>
      </c>
    </row>
    <row r="892" spans="1:9" ht="15">
      <c r="A892" s="2">
        <v>890</v>
      </c>
      <c r="B892" s="2">
        <v>183</v>
      </c>
      <c r="C892" s="2">
        <v>359</v>
      </c>
      <c r="D892" s="2">
        <v>94</v>
      </c>
      <c r="E892" s="2">
        <v>2</v>
      </c>
      <c r="F892" s="2">
        <v>188</v>
      </c>
      <c r="G892" s="5" t="str">
        <f>VLOOKUP(C892, products!A:B, 2, FALSE)</f>
        <v>Shirt</v>
      </c>
      <c r="H892" s="7" t="str">
        <f>VLOOKUP(C892, products!A:C, 3, FALSE)</f>
        <v>Henley</v>
      </c>
      <c r="I892" s="12">
        <f>VLOOKUP(B892,orders!A:D, 4, FALSE)</f>
        <v>44475</v>
      </c>
    </row>
    <row r="893" spans="1:9" ht="15">
      <c r="A893" s="2">
        <v>891</v>
      </c>
      <c r="B893" s="2">
        <v>183</v>
      </c>
      <c r="C893" s="2">
        <v>300</v>
      </c>
      <c r="D893" s="2">
        <v>105</v>
      </c>
      <c r="E893" s="2">
        <v>3</v>
      </c>
      <c r="F893" s="2">
        <v>315</v>
      </c>
      <c r="G893" s="5" t="str">
        <f>VLOOKUP(C893, products!A:B, 2, FALSE)</f>
        <v>Shirt</v>
      </c>
      <c r="H893" s="7" t="str">
        <f>VLOOKUP(C893, products!A:C, 3, FALSE)</f>
        <v>Cuban Collar</v>
      </c>
      <c r="I893" s="12">
        <f>VLOOKUP(B893,orders!A:D, 4, FALSE)</f>
        <v>44475</v>
      </c>
    </row>
    <row r="894" spans="1:9" ht="15">
      <c r="A894" s="2">
        <v>892</v>
      </c>
      <c r="B894" s="2">
        <v>183</v>
      </c>
      <c r="C894" s="2">
        <v>709</v>
      </c>
      <c r="D894" s="2">
        <v>119</v>
      </c>
      <c r="E894" s="2">
        <v>2</v>
      </c>
      <c r="F894" s="2">
        <v>238</v>
      </c>
      <c r="G894" s="5" t="str">
        <f>VLOOKUP(C894, products!A:B, 2, FALSE)</f>
        <v>Jacket</v>
      </c>
      <c r="H894" s="7" t="str">
        <f>VLOOKUP(C894, products!A:C, 3, FALSE)</f>
        <v>Trench Coat</v>
      </c>
      <c r="I894" s="12">
        <f>VLOOKUP(B894,orders!A:D, 4, FALSE)</f>
        <v>44475</v>
      </c>
    </row>
    <row r="895" spans="1:9" ht="15">
      <c r="A895" s="2">
        <v>893</v>
      </c>
      <c r="B895" s="2">
        <v>184</v>
      </c>
      <c r="C895" s="2">
        <v>31</v>
      </c>
      <c r="D895" s="2">
        <v>96</v>
      </c>
      <c r="E895" s="2">
        <v>2</v>
      </c>
      <c r="F895" s="2">
        <v>192</v>
      </c>
      <c r="G895" s="5" t="str">
        <f>VLOOKUP(C895, products!A:B, 2, FALSE)</f>
        <v>Shirt</v>
      </c>
      <c r="H895" s="7" t="str">
        <f>VLOOKUP(C895, products!A:C, 3, FALSE)</f>
        <v>Oxford Cloth</v>
      </c>
      <c r="I895" s="12">
        <f>VLOOKUP(B895,orders!A:D, 4, FALSE)</f>
        <v>44454</v>
      </c>
    </row>
    <row r="896" spans="1:9" ht="15">
      <c r="A896" s="2">
        <v>894</v>
      </c>
      <c r="B896" s="2">
        <v>184</v>
      </c>
      <c r="C896" s="2">
        <v>1100</v>
      </c>
      <c r="D896" s="2">
        <v>115</v>
      </c>
      <c r="E896" s="2">
        <v>2</v>
      </c>
      <c r="F896" s="2">
        <v>230</v>
      </c>
      <c r="G896" s="5" t="str">
        <f>VLOOKUP(C896, products!A:B, 2, FALSE)</f>
        <v>Trousers</v>
      </c>
      <c r="H896" s="7" t="str">
        <f>VLOOKUP(C896, products!A:C, 3, FALSE)</f>
        <v>Cropped</v>
      </c>
      <c r="I896" s="12">
        <f>VLOOKUP(B896,orders!A:D, 4, FALSE)</f>
        <v>44454</v>
      </c>
    </row>
    <row r="897" spans="1:9" ht="15">
      <c r="A897" s="2">
        <v>895</v>
      </c>
      <c r="B897" s="2">
        <v>184</v>
      </c>
      <c r="C897" s="2">
        <v>318</v>
      </c>
      <c r="D897" s="2">
        <v>109</v>
      </c>
      <c r="E897" s="2">
        <v>2</v>
      </c>
      <c r="F897" s="2">
        <v>218</v>
      </c>
      <c r="G897" s="5" t="str">
        <f>VLOOKUP(C897, products!A:B, 2, FALSE)</f>
        <v>Shirt</v>
      </c>
      <c r="H897" s="7" t="str">
        <f>VLOOKUP(C897, products!A:C, 3, FALSE)</f>
        <v>Mandarin Collar</v>
      </c>
      <c r="I897" s="12">
        <f>VLOOKUP(B897,orders!A:D, 4, FALSE)</f>
        <v>44454</v>
      </c>
    </row>
    <row r="898" spans="1:9" ht="15">
      <c r="A898" s="2">
        <v>896</v>
      </c>
      <c r="B898" s="2">
        <v>185</v>
      </c>
      <c r="C898" s="2">
        <v>360</v>
      </c>
      <c r="D898" s="2">
        <v>94</v>
      </c>
      <c r="E898" s="2">
        <v>3</v>
      </c>
      <c r="F898" s="2">
        <v>282</v>
      </c>
      <c r="G898" s="5" t="str">
        <f>VLOOKUP(C898, products!A:B, 2, FALSE)</f>
        <v>Shirt</v>
      </c>
      <c r="H898" s="7" t="str">
        <f>VLOOKUP(C898, products!A:C, 3, FALSE)</f>
        <v>Henley</v>
      </c>
      <c r="I898" s="12">
        <f>VLOOKUP(B898,orders!A:D, 4, FALSE)</f>
        <v>44292</v>
      </c>
    </row>
    <row r="899" spans="1:9" ht="15">
      <c r="A899" s="2">
        <v>897</v>
      </c>
      <c r="B899" s="2">
        <v>185</v>
      </c>
      <c r="C899" s="2">
        <v>1145</v>
      </c>
      <c r="D899" s="2">
        <v>102</v>
      </c>
      <c r="E899" s="2">
        <v>1</v>
      </c>
      <c r="F899" s="2">
        <v>102</v>
      </c>
      <c r="G899" s="5" t="str">
        <f>VLOOKUP(C899, products!A:B, 2, FALSE)</f>
        <v>Trousers</v>
      </c>
      <c r="H899" s="7" t="str">
        <f>VLOOKUP(C899, products!A:C, 3, FALSE)</f>
        <v>Cargo Pants</v>
      </c>
      <c r="I899" s="12">
        <f>VLOOKUP(B899,orders!A:D, 4, FALSE)</f>
        <v>44292</v>
      </c>
    </row>
    <row r="900" spans="1:9" ht="15">
      <c r="A900" s="2">
        <v>898</v>
      </c>
      <c r="B900" s="2">
        <v>185</v>
      </c>
      <c r="C900" s="2">
        <v>469</v>
      </c>
      <c r="D900" s="2">
        <v>118</v>
      </c>
      <c r="E900" s="2">
        <v>2</v>
      </c>
      <c r="F900" s="2">
        <v>236</v>
      </c>
      <c r="G900" s="5" t="str">
        <f>VLOOKUP(C900, products!A:B, 2, FALSE)</f>
        <v>Jacket</v>
      </c>
      <c r="H900" s="7" t="str">
        <f>VLOOKUP(C900, products!A:C, 3, FALSE)</f>
        <v>Puffer</v>
      </c>
      <c r="I900" s="12">
        <f>VLOOKUP(B900,orders!A:D, 4, FALSE)</f>
        <v>44292</v>
      </c>
    </row>
    <row r="901" spans="1:9" ht="15">
      <c r="A901" s="2">
        <v>899</v>
      </c>
      <c r="B901" s="2">
        <v>185</v>
      </c>
      <c r="C901" s="2">
        <v>406</v>
      </c>
      <c r="D901" s="2">
        <v>119</v>
      </c>
      <c r="E901" s="2">
        <v>3</v>
      </c>
      <c r="F901" s="2">
        <v>357</v>
      </c>
      <c r="G901" s="5" t="str">
        <f>VLOOKUP(C901, products!A:B, 2, FALSE)</f>
        <v>Shirt</v>
      </c>
      <c r="H901" s="7" t="str">
        <f>VLOOKUP(C901, products!A:C, 3, FALSE)</f>
        <v>Casual Slim Fit</v>
      </c>
      <c r="I901" s="12">
        <f>VLOOKUP(B901,orders!A:D, 4, FALSE)</f>
        <v>44292</v>
      </c>
    </row>
    <row r="902" spans="1:9" ht="15">
      <c r="A902" s="2">
        <v>900</v>
      </c>
      <c r="B902" s="2">
        <v>185</v>
      </c>
      <c r="C902" s="2">
        <v>411</v>
      </c>
      <c r="D902" s="2">
        <v>119</v>
      </c>
      <c r="E902" s="2">
        <v>2</v>
      </c>
      <c r="F902" s="2">
        <v>238</v>
      </c>
      <c r="G902" s="5" t="str">
        <f>VLOOKUP(C902, products!A:B, 2, FALSE)</f>
        <v>Shirt</v>
      </c>
      <c r="H902" s="7" t="str">
        <f>VLOOKUP(C902, products!A:C, 3, FALSE)</f>
        <v>Casual Slim Fit</v>
      </c>
      <c r="I902" s="12">
        <f>VLOOKUP(B902,orders!A:D, 4, FALSE)</f>
        <v>44292</v>
      </c>
    </row>
    <row r="903" spans="1:9" ht="15">
      <c r="A903" s="2">
        <v>901</v>
      </c>
      <c r="B903" s="2">
        <v>185</v>
      </c>
      <c r="C903" s="2">
        <v>249</v>
      </c>
      <c r="D903" s="2">
        <v>95</v>
      </c>
      <c r="E903" s="2">
        <v>1</v>
      </c>
      <c r="F903" s="2">
        <v>95</v>
      </c>
      <c r="G903" s="5" t="str">
        <f>VLOOKUP(C903, products!A:B, 2, FALSE)</f>
        <v>Shirt</v>
      </c>
      <c r="H903" s="7" t="str">
        <f>VLOOKUP(C903, products!A:C, 3, FALSE)</f>
        <v>Polo</v>
      </c>
      <c r="I903" s="12">
        <f>VLOOKUP(B903,orders!A:D, 4, FALSE)</f>
        <v>44292</v>
      </c>
    </row>
    <row r="904" spans="1:9" ht="15">
      <c r="A904" s="2">
        <v>902</v>
      </c>
      <c r="B904" s="2">
        <v>185</v>
      </c>
      <c r="C904" s="2">
        <v>55</v>
      </c>
      <c r="D904" s="2">
        <v>104</v>
      </c>
      <c r="E904" s="2">
        <v>3</v>
      </c>
      <c r="F904" s="2">
        <v>312</v>
      </c>
      <c r="G904" s="5" t="str">
        <f>VLOOKUP(C904, products!A:B, 2, FALSE)</f>
        <v>Shirt</v>
      </c>
      <c r="H904" s="7" t="str">
        <f>VLOOKUP(C904, products!A:C, 3, FALSE)</f>
        <v>Dress</v>
      </c>
      <c r="I904" s="12">
        <f>VLOOKUP(B904,orders!A:D, 4, FALSE)</f>
        <v>44292</v>
      </c>
    </row>
    <row r="905" spans="1:9" ht="15">
      <c r="A905" s="2">
        <v>903</v>
      </c>
      <c r="B905" s="2">
        <v>185</v>
      </c>
      <c r="C905" s="2">
        <v>948</v>
      </c>
      <c r="D905" s="2">
        <v>97</v>
      </c>
      <c r="E905" s="2">
        <v>2</v>
      </c>
      <c r="F905" s="2">
        <v>194</v>
      </c>
      <c r="G905" s="5" t="str">
        <f>VLOOKUP(C905, products!A:B, 2, FALSE)</f>
        <v>Trousers</v>
      </c>
      <c r="H905" s="7" t="str">
        <f>VLOOKUP(C905, products!A:C, 3, FALSE)</f>
        <v>Slim-Fit</v>
      </c>
      <c r="I905" s="12">
        <f>VLOOKUP(B905,orders!A:D, 4, FALSE)</f>
        <v>44292</v>
      </c>
    </row>
    <row r="906" spans="1:9" ht="15">
      <c r="A906" s="2">
        <v>904</v>
      </c>
      <c r="B906" s="2">
        <v>185</v>
      </c>
      <c r="C906" s="2">
        <v>1057</v>
      </c>
      <c r="D906" s="2">
        <v>93</v>
      </c>
      <c r="E906" s="2">
        <v>3</v>
      </c>
      <c r="F906" s="2">
        <v>279</v>
      </c>
      <c r="G906" s="5" t="str">
        <f>VLOOKUP(C906, products!A:B, 2, FALSE)</f>
        <v>Trousers</v>
      </c>
      <c r="H906" s="7" t="str">
        <f>VLOOKUP(C906, products!A:C, 3, FALSE)</f>
        <v>Joggers</v>
      </c>
      <c r="I906" s="12">
        <f>VLOOKUP(B906,orders!A:D, 4, FALSE)</f>
        <v>44292</v>
      </c>
    </row>
    <row r="907" spans="1:9" ht="15">
      <c r="A907" s="2">
        <v>905</v>
      </c>
      <c r="B907" s="2">
        <v>186</v>
      </c>
      <c r="C907" s="2">
        <v>316</v>
      </c>
      <c r="D907" s="2">
        <v>109</v>
      </c>
      <c r="E907" s="2">
        <v>2</v>
      </c>
      <c r="F907" s="2">
        <v>218</v>
      </c>
      <c r="G907" s="5" t="str">
        <f>VLOOKUP(C907, products!A:B, 2, FALSE)</f>
        <v>Shirt</v>
      </c>
      <c r="H907" s="7" t="str">
        <f>VLOOKUP(C907, products!A:C, 3, FALSE)</f>
        <v>Mandarin Collar</v>
      </c>
      <c r="I907" s="12">
        <f>VLOOKUP(B907,orders!A:D, 4, FALSE)</f>
        <v>44465</v>
      </c>
    </row>
    <row r="908" spans="1:9" ht="15">
      <c r="A908" s="2">
        <v>906</v>
      </c>
      <c r="B908" s="2">
        <v>186</v>
      </c>
      <c r="C908" s="2">
        <v>642</v>
      </c>
      <c r="D908" s="2">
        <v>93</v>
      </c>
      <c r="E908" s="2">
        <v>2</v>
      </c>
      <c r="F908" s="2">
        <v>186</v>
      </c>
      <c r="G908" s="5" t="str">
        <f>VLOOKUP(C908, products!A:B, 2, FALSE)</f>
        <v>Jacket</v>
      </c>
      <c r="H908" s="7" t="str">
        <f>VLOOKUP(C908, products!A:C, 3, FALSE)</f>
        <v>Coach</v>
      </c>
      <c r="I908" s="12">
        <f>VLOOKUP(B908,orders!A:D, 4, FALSE)</f>
        <v>44465</v>
      </c>
    </row>
    <row r="909" spans="1:9" ht="15">
      <c r="A909" s="2">
        <v>907</v>
      </c>
      <c r="B909" s="2">
        <v>186</v>
      </c>
      <c r="C909" s="2">
        <v>759</v>
      </c>
      <c r="D909" s="2">
        <v>109</v>
      </c>
      <c r="E909" s="2">
        <v>2</v>
      </c>
      <c r="F909" s="2">
        <v>218</v>
      </c>
      <c r="G909" s="5" t="str">
        <f>VLOOKUP(C909, products!A:B, 2, FALSE)</f>
        <v>Jacket</v>
      </c>
      <c r="H909" s="7" t="str">
        <f>VLOOKUP(C909, products!A:C, 3, FALSE)</f>
        <v>Peacoat</v>
      </c>
      <c r="I909" s="12">
        <f>VLOOKUP(B909,orders!A:D, 4, FALSE)</f>
        <v>44465</v>
      </c>
    </row>
    <row r="910" spans="1:9" ht="15">
      <c r="A910" s="2">
        <v>908</v>
      </c>
      <c r="B910" s="2">
        <v>186</v>
      </c>
      <c r="C910" s="2">
        <v>1208</v>
      </c>
      <c r="D910" s="2">
        <v>105</v>
      </c>
      <c r="E910" s="2">
        <v>2</v>
      </c>
      <c r="F910" s="2">
        <v>210</v>
      </c>
      <c r="G910" s="5" t="str">
        <f>VLOOKUP(C910, products!A:B, 2, FALSE)</f>
        <v>Trousers</v>
      </c>
      <c r="H910" s="7" t="str">
        <f>VLOOKUP(C910, products!A:C, 3, FALSE)</f>
        <v>Pleated</v>
      </c>
      <c r="I910" s="12">
        <f>VLOOKUP(B910,orders!A:D, 4, FALSE)</f>
        <v>44465</v>
      </c>
    </row>
    <row r="911" spans="1:9" ht="15">
      <c r="A911" s="2">
        <v>909</v>
      </c>
      <c r="B911" s="2">
        <v>186</v>
      </c>
      <c r="C911" s="2">
        <v>617</v>
      </c>
      <c r="D911" s="2">
        <v>112</v>
      </c>
      <c r="E911" s="2">
        <v>1</v>
      </c>
      <c r="F911" s="2">
        <v>112</v>
      </c>
      <c r="G911" s="5" t="str">
        <f>VLOOKUP(C911, products!A:B, 2, FALSE)</f>
        <v>Jacket</v>
      </c>
      <c r="H911" s="7" t="str">
        <f>VLOOKUP(C911, products!A:C, 3, FALSE)</f>
        <v>Cardigan</v>
      </c>
      <c r="I911" s="12">
        <f>VLOOKUP(B911,orders!A:D, 4, FALSE)</f>
        <v>44465</v>
      </c>
    </row>
    <row r="912" spans="1:9" ht="15">
      <c r="A912" s="2">
        <v>910</v>
      </c>
      <c r="B912" s="2">
        <v>186</v>
      </c>
      <c r="C912" s="2">
        <v>1038</v>
      </c>
      <c r="D912" s="2">
        <v>90</v>
      </c>
      <c r="E912" s="2">
        <v>1</v>
      </c>
      <c r="F912" s="2">
        <v>90</v>
      </c>
      <c r="G912" s="5" t="str">
        <f>VLOOKUP(C912, products!A:B, 2, FALSE)</f>
        <v>Trousers</v>
      </c>
      <c r="H912" s="7" t="str">
        <f>VLOOKUP(C912, products!A:C, 3, FALSE)</f>
        <v>Relaxed Leg</v>
      </c>
      <c r="I912" s="12">
        <f>VLOOKUP(B912,orders!A:D, 4, FALSE)</f>
        <v>44465</v>
      </c>
    </row>
    <row r="913" spans="1:9" ht="15">
      <c r="A913" s="2">
        <v>911</v>
      </c>
      <c r="B913" s="2">
        <v>187</v>
      </c>
      <c r="C913" s="2">
        <v>129</v>
      </c>
      <c r="D913" s="2">
        <v>92</v>
      </c>
      <c r="E913" s="2">
        <v>3</v>
      </c>
      <c r="F913" s="2">
        <v>276</v>
      </c>
      <c r="G913" s="5" t="str">
        <f>VLOOKUP(C913, products!A:B, 2, FALSE)</f>
        <v>Shirt</v>
      </c>
      <c r="H913" s="7" t="str">
        <f>VLOOKUP(C913, products!A:C, 3, FALSE)</f>
        <v>Denim</v>
      </c>
      <c r="I913" s="12">
        <f>VLOOKUP(B913,orders!A:D, 4, FALSE)</f>
        <v>44206</v>
      </c>
    </row>
    <row r="914" spans="1:9" ht="15">
      <c r="A914" s="2">
        <v>912</v>
      </c>
      <c r="B914" s="2">
        <v>187</v>
      </c>
      <c r="C914" s="2">
        <v>95</v>
      </c>
      <c r="D914" s="2">
        <v>118</v>
      </c>
      <c r="E914" s="2">
        <v>3</v>
      </c>
      <c r="F914" s="2">
        <v>354</v>
      </c>
      <c r="G914" s="5" t="str">
        <f>VLOOKUP(C914, products!A:B, 2, FALSE)</f>
        <v>Shirt</v>
      </c>
      <c r="H914" s="7" t="str">
        <f>VLOOKUP(C914, products!A:C, 3, FALSE)</f>
        <v>Flannel</v>
      </c>
      <c r="I914" s="12">
        <f>VLOOKUP(B914,orders!A:D, 4, FALSE)</f>
        <v>44206</v>
      </c>
    </row>
    <row r="915" spans="1:9" ht="15">
      <c r="A915" s="2">
        <v>913</v>
      </c>
      <c r="B915" s="2">
        <v>187</v>
      </c>
      <c r="C915" s="2">
        <v>66</v>
      </c>
      <c r="D915" s="2">
        <v>104</v>
      </c>
      <c r="E915" s="2">
        <v>1</v>
      </c>
      <c r="F915" s="2">
        <v>104</v>
      </c>
      <c r="G915" s="5" t="str">
        <f>VLOOKUP(C915, products!A:B, 2, FALSE)</f>
        <v>Shirt</v>
      </c>
      <c r="H915" s="7" t="str">
        <f>VLOOKUP(C915, products!A:C, 3, FALSE)</f>
        <v>Dress</v>
      </c>
      <c r="I915" s="12">
        <f>VLOOKUP(B915,orders!A:D, 4, FALSE)</f>
        <v>44206</v>
      </c>
    </row>
    <row r="916" spans="1:9" ht="15">
      <c r="A916" s="2">
        <v>914</v>
      </c>
      <c r="B916" s="2">
        <v>187</v>
      </c>
      <c r="C916" s="2">
        <v>644</v>
      </c>
      <c r="D916" s="2">
        <v>93</v>
      </c>
      <c r="E916" s="2">
        <v>3</v>
      </c>
      <c r="F916" s="2">
        <v>279</v>
      </c>
      <c r="G916" s="5" t="str">
        <f>VLOOKUP(C916, products!A:B, 2, FALSE)</f>
        <v>Jacket</v>
      </c>
      <c r="H916" s="7" t="str">
        <f>VLOOKUP(C916, products!A:C, 3, FALSE)</f>
        <v>Coach</v>
      </c>
      <c r="I916" s="12">
        <f>VLOOKUP(B916,orders!A:D, 4, FALSE)</f>
        <v>44206</v>
      </c>
    </row>
    <row r="917" spans="1:9" ht="15">
      <c r="A917" s="2">
        <v>915</v>
      </c>
      <c r="B917" s="2">
        <v>187</v>
      </c>
      <c r="C917" s="2">
        <v>771</v>
      </c>
      <c r="D917" s="2">
        <v>91</v>
      </c>
      <c r="E917" s="2">
        <v>2</v>
      </c>
      <c r="F917" s="2">
        <v>182</v>
      </c>
      <c r="G917" s="5" t="str">
        <f>VLOOKUP(C917, products!A:B, 2, FALSE)</f>
        <v>Jacket</v>
      </c>
      <c r="H917" s="7" t="str">
        <f>VLOOKUP(C917, products!A:C, 3, FALSE)</f>
        <v>Pullover</v>
      </c>
      <c r="I917" s="12">
        <f>VLOOKUP(B917,orders!A:D, 4, FALSE)</f>
        <v>44206</v>
      </c>
    </row>
    <row r="918" spans="1:9" ht="15">
      <c r="A918" s="2">
        <v>916</v>
      </c>
      <c r="B918" s="2">
        <v>188</v>
      </c>
      <c r="C918" s="2">
        <v>961</v>
      </c>
      <c r="D918" s="2">
        <v>97</v>
      </c>
      <c r="E918" s="2">
        <v>3</v>
      </c>
      <c r="F918" s="2">
        <v>291</v>
      </c>
      <c r="G918" s="5" t="str">
        <f>VLOOKUP(C918, products!A:B, 2, FALSE)</f>
        <v>Trousers</v>
      </c>
      <c r="H918" s="7" t="str">
        <f>VLOOKUP(C918, products!A:C, 3, FALSE)</f>
        <v>Slim-Fit</v>
      </c>
      <c r="I918" s="12">
        <f>VLOOKUP(B918,orders!A:D, 4, FALSE)</f>
        <v>44296</v>
      </c>
    </row>
    <row r="919" spans="1:9" ht="15">
      <c r="A919" s="2">
        <v>917</v>
      </c>
      <c r="B919" s="2">
        <v>188</v>
      </c>
      <c r="C919" s="2">
        <v>1246</v>
      </c>
      <c r="D919" s="2">
        <v>112</v>
      </c>
      <c r="E919" s="2">
        <v>3</v>
      </c>
      <c r="F919" s="2">
        <v>336</v>
      </c>
      <c r="G919" s="5" t="str">
        <f>VLOOKUP(C919, products!A:B, 2, FALSE)</f>
        <v>Trousers</v>
      </c>
      <c r="H919" s="7" t="str">
        <f>VLOOKUP(C919, products!A:C, 3, FALSE)</f>
        <v>Tracksuit Bottoms</v>
      </c>
      <c r="I919" s="12">
        <f>VLOOKUP(B919,orders!A:D, 4, FALSE)</f>
        <v>44296</v>
      </c>
    </row>
    <row r="920" spans="1:9" ht="15">
      <c r="A920" s="2">
        <v>918</v>
      </c>
      <c r="B920" s="2">
        <v>188</v>
      </c>
      <c r="C920" s="2">
        <v>1109</v>
      </c>
      <c r="D920" s="2">
        <v>115</v>
      </c>
      <c r="E920" s="2">
        <v>1</v>
      </c>
      <c r="F920" s="2">
        <v>115</v>
      </c>
      <c r="G920" s="5" t="str">
        <f>VLOOKUP(C920, products!A:B, 2, FALSE)</f>
        <v>Trousers</v>
      </c>
      <c r="H920" s="7" t="str">
        <f>VLOOKUP(C920, products!A:C, 3, FALSE)</f>
        <v>Cropped</v>
      </c>
      <c r="I920" s="12">
        <f>VLOOKUP(B920,orders!A:D, 4, FALSE)</f>
        <v>44296</v>
      </c>
    </row>
    <row r="921" spans="1:9" ht="15">
      <c r="A921" s="2">
        <v>919</v>
      </c>
      <c r="B921" s="2">
        <v>189</v>
      </c>
      <c r="C921" s="2">
        <v>214</v>
      </c>
      <c r="D921" s="2">
        <v>106</v>
      </c>
      <c r="E921" s="2">
        <v>1</v>
      </c>
      <c r="F921" s="2">
        <v>106</v>
      </c>
      <c r="G921" s="5" t="str">
        <f>VLOOKUP(C921, products!A:B, 2, FALSE)</f>
        <v>Shirt</v>
      </c>
      <c r="H921" s="7" t="str">
        <f>VLOOKUP(C921, products!A:C, 3, FALSE)</f>
        <v>Chambray</v>
      </c>
      <c r="I921" s="12">
        <f>VLOOKUP(B921,orders!A:D, 4, FALSE)</f>
        <v>44394</v>
      </c>
    </row>
    <row r="922" spans="1:9" ht="15">
      <c r="A922" s="2">
        <v>920</v>
      </c>
      <c r="B922" s="2">
        <v>189</v>
      </c>
      <c r="C922" s="2">
        <v>668</v>
      </c>
      <c r="D922" s="2">
        <v>113</v>
      </c>
      <c r="E922" s="2">
        <v>1</v>
      </c>
      <c r="F922" s="2">
        <v>113</v>
      </c>
      <c r="G922" s="5" t="str">
        <f>VLOOKUP(C922, products!A:B, 2, FALSE)</f>
        <v>Jacket</v>
      </c>
      <c r="H922" s="7" t="str">
        <f>VLOOKUP(C922, products!A:C, 3, FALSE)</f>
        <v>Parka</v>
      </c>
      <c r="I922" s="12">
        <f>VLOOKUP(B922,orders!A:D, 4, FALSE)</f>
        <v>44394</v>
      </c>
    </row>
    <row r="923" spans="1:9" ht="15">
      <c r="A923" s="2">
        <v>921</v>
      </c>
      <c r="B923" s="2">
        <v>189</v>
      </c>
      <c r="C923" s="2">
        <v>179</v>
      </c>
      <c r="D923" s="2">
        <v>98</v>
      </c>
      <c r="E923" s="2">
        <v>2</v>
      </c>
      <c r="F923" s="2">
        <v>196</v>
      </c>
      <c r="G923" s="5" t="str">
        <f>VLOOKUP(C923, products!A:B, 2, FALSE)</f>
        <v>Shirt</v>
      </c>
      <c r="H923" s="7" t="str">
        <f>VLOOKUP(C923, products!A:C, 3, FALSE)</f>
        <v>Camp Collared</v>
      </c>
      <c r="I923" s="12">
        <f>VLOOKUP(B923,orders!A:D, 4, FALSE)</f>
        <v>44394</v>
      </c>
    </row>
    <row r="924" spans="1:9" ht="15">
      <c r="A924" s="2">
        <v>922</v>
      </c>
      <c r="B924" s="2">
        <v>189</v>
      </c>
      <c r="C924" s="2">
        <v>877</v>
      </c>
      <c r="D924" s="2">
        <v>94</v>
      </c>
      <c r="E924" s="2">
        <v>2</v>
      </c>
      <c r="F924" s="2">
        <v>188</v>
      </c>
      <c r="G924" s="5" t="str">
        <f>VLOOKUP(C924, products!A:B, 2, FALSE)</f>
        <v>Trousers</v>
      </c>
      <c r="H924" s="7" t="str">
        <f>VLOOKUP(C924, products!A:C, 3, FALSE)</f>
        <v>Cords</v>
      </c>
      <c r="I924" s="12">
        <f>VLOOKUP(B924,orders!A:D, 4, FALSE)</f>
        <v>44394</v>
      </c>
    </row>
    <row r="925" spans="1:9" ht="15">
      <c r="A925" s="2">
        <v>923</v>
      </c>
      <c r="B925" s="2">
        <v>190</v>
      </c>
      <c r="C925" s="2">
        <v>431</v>
      </c>
      <c r="D925" s="2">
        <v>107</v>
      </c>
      <c r="E925" s="2">
        <v>3</v>
      </c>
      <c r="F925" s="2">
        <v>321</v>
      </c>
      <c r="G925" s="5" t="str">
        <f>VLOOKUP(C925, products!A:B, 2, FALSE)</f>
        <v>Jacket</v>
      </c>
      <c r="H925" s="7" t="str">
        <f>VLOOKUP(C925, products!A:C, 3, FALSE)</f>
        <v>Denim</v>
      </c>
      <c r="I925" s="12">
        <f>VLOOKUP(B925,orders!A:D, 4, FALSE)</f>
        <v>44228</v>
      </c>
    </row>
    <row r="926" spans="1:9" ht="15">
      <c r="A926" s="2">
        <v>924</v>
      </c>
      <c r="B926" s="2">
        <v>191</v>
      </c>
      <c r="C926" s="2">
        <v>219</v>
      </c>
      <c r="D926" s="2">
        <v>106</v>
      </c>
      <c r="E926" s="2">
        <v>1</v>
      </c>
      <c r="F926" s="2">
        <v>106</v>
      </c>
      <c r="G926" s="5" t="str">
        <f>VLOOKUP(C926, products!A:B, 2, FALSE)</f>
        <v>Shirt</v>
      </c>
      <c r="H926" s="7" t="str">
        <f>VLOOKUP(C926, products!A:C, 3, FALSE)</f>
        <v>Chambray</v>
      </c>
      <c r="I926" s="12">
        <f>VLOOKUP(B926,orders!A:D, 4, FALSE)</f>
        <v>44218</v>
      </c>
    </row>
    <row r="927" spans="1:9" ht="15">
      <c r="A927" s="2">
        <v>925</v>
      </c>
      <c r="B927" s="2">
        <v>191</v>
      </c>
      <c r="C927" s="2">
        <v>1077</v>
      </c>
      <c r="D927" s="2">
        <v>93</v>
      </c>
      <c r="E927" s="2">
        <v>2</v>
      </c>
      <c r="F927" s="2">
        <v>186</v>
      </c>
      <c r="G927" s="5" t="str">
        <f>VLOOKUP(C927, products!A:B, 2, FALSE)</f>
        <v>Trousers</v>
      </c>
      <c r="H927" s="7" t="str">
        <f>VLOOKUP(C927, products!A:C, 3, FALSE)</f>
        <v>Joggers</v>
      </c>
      <c r="I927" s="12">
        <f>VLOOKUP(B927,orders!A:D, 4, FALSE)</f>
        <v>44218</v>
      </c>
    </row>
    <row r="928" spans="1:9" ht="15">
      <c r="A928" s="2">
        <v>926</v>
      </c>
      <c r="B928" s="2">
        <v>191</v>
      </c>
      <c r="C928" s="2">
        <v>130</v>
      </c>
      <c r="D928" s="2">
        <v>92</v>
      </c>
      <c r="E928" s="2">
        <v>2</v>
      </c>
      <c r="F928" s="2">
        <v>184</v>
      </c>
      <c r="G928" s="5" t="str">
        <f>VLOOKUP(C928, products!A:B, 2, FALSE)</f>
        <v>Shirt</v>
      </c>
      <c r="H928" s="7" t="str">
        <f>VLOOKUP(C928, products!A:C, 3, FALSE)</f>
        <v>Denim</v>
      </c>
      <c r="I928" s="12">
        <f>VLOOKUP(B928,orders!A:D, 4, FALSE)</f>
        <v>44218</v>
      </c>
    </row>
    <row r="929" spans="1:9" ht="15">
      <c r="A929" s="2">
        <v>927</v>
      </c>
      <c r="B929" s="2">
        <v>191</v>
      </c>
      <c r="C929" s="2">
        <v>74</v>
      </c>
      <c r="D929" s="2">
        <v>118</v>
      </c>
      <c r="E929" s="2">
        <v>1</v>
      </c>
      <c r="F929" s="2">
        <v>118</v>
      </c>
      <c r="G929" s="5" t="str">
        <f>VLOOKUP(C929, products!A:B, 2, FALSE)</f>
        <v>Shirt</v>
      </c>
      <c r="H929" s="7" t="str">
        <f>VLOOKUP(C929, products!A:C, 3, FALSE)</f>
        <v>Flannel</v>
      </c>
      <c r="I929" s="12">
        <f>VLOOKUP(B929,orders!A:D, 4, FALSE)</f>
        <v>44218</v>
      </c>
    </row>
    <row r="930" spans="1:9" ht="15">
      <c r="A930" s="2">
        <v>928</v>
      </c>
      <c r="B930" s="2">
        <v>191</v>
      </c>
      <c r="C930" s="2">
        <v>23</v>
      </c>
      <c r="D930" s="2">
        <v>96</v>
      </c>
      <c r="E930" s="2">
        <v>2</v>
      </c>
      <c r="F930" s="2">
        <v>192</v>
      </c>
      <c r="G930" s="5" t="str">
        <f>VLOOKUP(C930, products!A:B, 2, FALSE)</f>
        <v>Shirt</v>
      </c>
      <c r="H930" s="7" t="str">
        <f>VLOOKUP(C930, products!A:C, 3, FALSE)</f>
        <v>Oxford Cloth</v>
      </c>
      <c r="I930" s="12">
        <f>VLOOKUP(B930,orders!A:D, 4, FALSE)</f>
        <v>44218</v>
      </c>
    </row>
    <row r="931" spans="1:9" ht="15">
      <c r="A931" s="2">
        <v>929</v>
      </c>
      <c r="B931" s="2">
        <v>191</v>
      </c>
      <c r="C931" s="2">
        <v>282</v>
      </c>
      <c r="D931" s="2">
        <v>105</v>
      </c>
      <c r="E931" s="2">
        <v>1</v>
      </c>
      <c r="F931" s="2">
        <v>105</v>
      </c>
      <c r="G931" s="5" t="str">
        <f>VLOOKUP(C931, products!A:B, 2, FALSE)</f>
        <v>Shirt</v>
      </c>
      <c r="H931" s="7" t="str">
        <f>VLOOKUP(C931, products!A:C, 3, FALSE)</f>
        <v>Cuban Collar</v>
      </c>
      <c r="I931" s="12">
        <f>VLOOKUP(B931,orders!A:D, 4, FALSE)</f>
        <v>44218</v>
      </c>
    </row>
    <row r="932" spans="1:9" ht="15">
      <c r="A932" s="2">
        <v>930</v>
      </c>
      <c r="B932" s="2">
        <v>192</v>
      </c>
      <c r="C932" s="2">
        <v>863</v>
      </c>
      <c r="D932" s="2">
        <v>113</v>
      </c>
      <c r="E932" s="2">
        <v>2</v>
      </c>
      <c r="F932" s="2">
        <v>226</v>
      </c>
      <c r="G932" s="5" t="str">
        <f>VLOOKUP(C932, products!A:B, 2, FALSE)</f>
        <v>Trousers</v>
      </c>
      <c r="H932" s="7" t="str">
        <f>VLOOKUP(C932, products!A:C, 3, FALSE)</f>
        <v>Chinos</v>
      </c>
      <c r="I932" s="12">
        <f>VLOOKUP(B932,orders!A:D, 4, FALSE)</f>
        <v>44233</v>
      </c>
    </row>
    <row r="933" spans="1:9" ht="15">
      <c r="A933" s="2">
        <v>931</v>
      </c>
      <c r="B933" s="2">
        <v>192</v>
      </c>
      <c r="C933" s="2">
        <v>390</v>
      </c>
      <c r="D933" s="2">
        <v>119</v>
      </c>
      <c r="E933" s="2">
        <v>3</v>
      </c>
      <c r="F933" s="2">
        <v>357</v>
      </c>
      <c r="G933" s="5" t="str">
        <f>VLOOKUP(C933, products!A:B, 2, FALSE)</f>
        <v>Shirt</v>
      </c>
      <c r="H933" s="7" t="str">
        <f>VLOOKUP(C933, products!A:C, 3, FALSE)</f>
        <v>Casual Slim Fit</v>
      </c>
      <c r="I933" s="12">
        <f>VLOOKUP(B933,orders!A:D, 4, FALSE)</f>
        <v>44233</v>
      </c>
    </row>
    <row r="934" spans="1:9" ht="15">
      <c r="A934" s="2">
        <v>932</v>
      </c>
      <c r="B934" s="2">
        <v>192</v>
      </c>
      <c r="C934" s="2">
        <v>990</v>
      </c>
      <c r="D934" s="2">
        <v>106</v>
      </c>
      <c r="E934" s="2">
        <v>3</v>
      </c>
      <c r="F934" s="2">
        <v>318</v>
      </c>
      <c r="G934" s="5" t="str">
        <f>VLOOKUP(C934, products!A:B, 2, FALSE)</f>
        <v>Trousers</v>
      </c>
      <c r="H934" s="7" t="str">
        <f>VLOOKUP(C934, products!A:C, 3, FALSE)</f>
        <v>Wool</v>
      </c>
      <c r="I934" s="12">
        <f>VLOOKUP(B934,orders!A:D, 4, FALSE)</f>
        <v>44233</v>
      </c>
    </row>
    <row r="935" spans="1:9" ht="15">
      <c r="A935" s="2">
        <v>933</v>
      </c>
      <c r="B935" s="2">
        <v>192</v>
      </c>
      <c r="C935" s="2">
        <v>920</v>
      </c>
      <c r="D935" s="2">
        <v>96</v>
      </c>
      <c r="E935" s="2">
        <v>3</v>
      </c>
      <c r="F935" s="2">
        <v>288</v>
      </c>
      <c r="G935" s="5" t="str">
        <f>VLOOKUP(C935, products!A:B, 2, FALSE)</f>
        <v>Trousers</v>
      </c>
      <c r="H935" s="7" t="str">
        <f>VLOOKUP(C935, products!A:C, 3, FALSE)</f>
        <v>Drawstring</v>
      </c>
      <c r="I935" s="12">
        <f>VLOOKUP(B935,orders!A:D, 4, FALSE)</f>
        <v>44233</v>
      </c>
    </row>
    <row r="936" spans="1:9" ht="15">
      <c r="A936" s="2">
        <v>934</v>
      </c>
      <c r="B936" s="2">
        <v>192</v>
      </c>
      <c r="C936" s="2">
        <v>9</v>
      </c>
      <c r="D936" s="2">
        <v>96</v>
      </c>
      <c r="E936" s="2">
        <v>3</v>
      </c>
      <c r="F936" s="2">
        <v>288</v>
      </c>
      <c r="G936" s="5" t="str">
        <f>VLOOKUP(C936, products!A:B, 2, FALSE)</f>
        <v>Shirt</v>
      </c>
      <c r="H936" s="7" t="str">
        <f>VLOOKUP(C936, products!A:C, 3, FALSE)</f>
        <v>Oxford Cloth</v>
      </c>
      <c r="I936" s="12">
        <f>VLOOKUP(B936,orders!A:D, 4, FALSE)</f>
        <v>44233</v>
      </c>
    </row>
    <row r="937" spans="1:9" ht="15">
      <c r="A937" s="2">
        <v>935</v>
      </c>
      <c r="B937" s="2">
        <v>192</v>
      </c>
      <c r="C937" s="2">
        <v>664</v>
      </c>
      <c r="D937" s="2">
        <v>93</v>
      </c>
      <c r="E937" s="2">
        <v>1</v>
      </c>
      <c r="F937" s="2">
        <v>93</v>
      </c>
      <c r="G937" s="5" t="str">
        <f>VLOOKUP(C937, products!A:B, 2, FALSE)</f>
        <v>Jacket</v>
      </c>
      <c r="H937" s="7" t="str">
        <f>VLOOKUP(C937, products!A:C, 3, FALSE)</f>
        <v>Coach</v>
      </c>
      <c r="I937" s="12">
        <f>VLOOKUP(B937,orders!A:D, 4, FALSE)</f>
        <v>44233</v>
      </c>
    </row>
    <row r="938" spans="1:9" ht="15">
      <c r="A938" s="2">
        <v>936</v>
      </c>
      <c r="B938" s="2">
        <v>192</v>
      </c>
      <c r="C938" s="2">
        <v>573</v>
      </c>
      <c r="D938" s="2">
        <v>100</v>
      </c>
      <c r="E938" s="2">
        <v>3</v>
      </c>
      <c r="F938" s="2">
        <v>300</v>
      </c>
      <c r="G938" s="5" t="str">
        <f>VLOOKUP(C938, products!A:B, 2, FALSE)</f>
        <v>Jacket</v>
      </c>
      <c r="H938" s="7" t="str">
        <f>VLOOKUP(C938, products!A:C, 3, FALSE)</f>
        <v>Bomber</v>
      </c>
      <c r="I938" s="12">
        <f>VLOOKUP(B938,orders!A:D, 4, FALSE)</f>
        <v>44233</v>
      </c>
    </row>
    <row r="939" spans="1:9" ht="15">
      <c r="A939" s="2">
        <v>937</v>
      </c>
      <c r="B939" s="2">
        <v>193</v>
      </c>
      <c r="C939" s="2">
        <v>1084</v>
      </c>
      <c r="D939" s="2">
        <v>93</v>
      </c>
      <c r="E939" s="2">
        <v>2</v>
      </c>
      <c r="F939" s="2">
        <v>186</v>
      </c>
      <c r="G939" s="5" t="str">
        <f>VLOOKUP(C939, products!A:B, 2, FALSE)</f>
        <v>Trousers</v>
      </c>
      <c r="H939" s="7" t="str">
        <f>VLOOKUP(C939, products!A:C, 3, FALSE)</f>
        <v>Joggers</v>
      </c>
      <c r="I939" s="12">
        <f>VLOOKUP(B939,orders!A:D, 4, FALSE)</f>
        <v>44353</v>
      </c>
    </row>
    <row r="940" spans="1:9" ht="15">
      <c r="A940" s="2">
        <v>938</v>
      </c>
      <c r="B940" s="2">
        <v>193</v>
      </c>
      <c r="C940" s="2">
        <v>63</v>
      </c>
      <c r="D940" s="2">
        <v>104</v>
      </c>
      <c r="E940" s="2">
        <v>3</v>
      </c>
      <c r="F940" s="2">
        <v>312</v>
      </c>
      <c r="G940" s="5" t="str">
        <f>VLOOKUP(C940, products!A:B, 2, FALSE)</f>
        <v>Shirt</v>
      </c>
      <c r="H940" s="7" t="str">
        <f>VLOOKUP(C940, products!A:C, 3, FALSE)</f>
        <v>Dress</v>
      </c>
      <c r="I940" s="12">
        <f>VLOOKUP(B940,orders!A:D, 4, FALSE)</f>
        <v>44353</v>
      </c>
    </row>
    <row r="941" spans="1:9" ht="15">
      <c r="A941" s="2">
        <v>939</v>
      </c>
      <c r="B941" s="2">
        <v>193</v>
      </c>
      <c r="C941" s="2">
        <v>396</v>
      </c>
      <c r="D941" s="2">
        <v>119</v>
      </c>
      <c r="E941" s="2">
        <v>2</v>
      </c>
      <c r="F941" s="2">
        <v>238</v>
      </c>
      <c r="G941" s="5" t="str">
        <f>VLOOKUP(C941, products!A:B, 2, FALSE)</f>
        <v>Shirt</v>
      </c>
      <c r="H941" s="7" t="str">
        <f>VLOOKUP(C941, products!A:C, 3, FALSE)</f>
        <v>Casual Slim Fit</v>
      </c>
      <c r="I941" s="12">
        <f>VLOOKUP(B941,orders!A:D, 4, FALSE)</f>
        <v>44353</v>
      </c>
    </row>
    <row r="942" spans="1:9" ht="15">
      <c r="A942" s="2">
        <v>940</v>
      </c>
      <c r="B942" s="2">
        <v>193</v>
      </c>
      <c r="C942" s="2">
        <v>762</v>
      </c>
      <c r="D942" s="2">
        <v>109</v>
      </c>
      <c r="E942" s="2">
        <v>1</v>
      </c>
      <c r="F942" s="2">
        <v>109</v>
      </c>
      <c r="G942" s="5" t="str">
        <f>VLOOKUP(C942, products!A:B, 2, FALSE)</f>
        <v>Jacket</v>
      </c>
      <c r="H942" s="7" t="str">
        <f>VLOOKUP(C942, products!A:C, 3, FALSE)</f>
        <v>Peacoat</v>
      </c>
      <c r="I942" s="12">
        <f>VLOOKUP(B942,orders!A:D, 4, FALSE)</f>
        <v>44353</v>
      </c>
    </row>
    <row r="943" spans="1:9" ht="15">
      <c r="A943" s="2">
        <v>941</v>
      </c>
      <c r="B943" s="2">
        <v>193</v>
      </c>
      <c r="C943" s="2">
        <v>593</v>
      </c>
      <c r="D943" s="2">
        <v>100</v>
      </c>
      <c r="E943" s="2">
        <v>2</v>
      </c>
      <c r="F943" s="2">
        <v>200</v>
      </c>
      <c r="G943" s="5" t="str">
        <f>VLOOKUP(C943, products!A:B, 2, FALSE)</f>
        <v>Jacket</v>
      </c>
      <c r="H943" s="7" t="str">
        <f>VLOOKUP(C943, products!A:C, 3, FALSE)</f>
        <v>Bomber</v>
      </c>
      <c r="I943" s="12">
        <f>VLOOKUP(B943,orders!A:D, 4, FALSE)</f>
        <v>44353</v>
      </c>
    </row>
    <row r="944" spans="1:9" ht="15">
      <c r="A944" s="2">
        <v>942</v>
      </c>
      <c r="B944" s="2">
        <v>193</v>
      </c>
      <c r="C944" s="2">
        <v>1061</v>
      </c>
      <c r="D944" s="2">
        <v>93</v>
      </c>
      <c r="E944" s="2">
        <v>2</v>
      </c>
      <c r="F944" s="2">
        <v>186</v>
      </c>
      <c r="G944" s="5" t="str">
        <f>VLOOKUP(C944, products!A:B, 2, FALSE)</f>
        <v>Trousers</v>
      </c>
      <c r="H944" s="7" t="str">
        <f>VLOOKUP(C944, products!A:C, 3, FALSE)</f>
        <v>Joggers</v>
      </c>
      <c r="I944" s="12">
        <f>VLOOKUP(B944,orders!A:D, 4, FALSE)</f>
        <v>44353</v>
      </c>
    </row>
    <row r="945" spans="1:9" ht="15">
      <c r="A945" s="2">
        <v>943</v>
      </c>
      <c r="B945" s="2">
        <v>193</v>
      </c>
      <c r="C945" s="2">
        <v>656</v>
      </c>
      <c r="D945" s="2">
        <v>93</v>
      </c>
      <c r="E945" s="2">
        <v>3</v>
      </c>
      <c r="F945" s="2">
        <v>279</v>
      </c>
      <c r="G945" s="5" t="str">
        <f>VLOOKUP(C945, products!A:B, 2, FALSE)</f>
        <v>Jacket</v>
      </c>
      <c r="H945" s="7" t="str">
        <f>VLOOKUP(C945, products!A:C, 3, FALSE)</f>
        <v>Coach</v>
      </c>
      <c r="I945" s="12">
        <f>VLOOKUP(B945,orders!A:D, 4, FALSE)</f>
        <v>44353</v>
      </c>
    </row>
    <row r="946" spans="1:9" ht="15">
      <c r="A946" s="2">
        <v>944</v>
      </c>
      <c r="B946" s="2">
        <v>193</v>
      </c>
      <c r="C946" s="2">
        <v>727</v>
      </c>
      <c r="D946" s="2">
        <v>119</v>
      </c>
      <c r="E946" s="2">
        <v>1</v>
      </c>
      <c r="F946" s="2">
        <v>119</v>
      </c>
      <c r="G946" s="5" t="str">
        <f>VLOOKUP(C946, products!A:B, 2, FALSE)</f>
        <v>Jacket</v>
      </c>
      <c r="H946" s="7" t="str">
        <f>VLOOKUP(C946, products!A:C, 3, FALSE)</f>
        <v>Trench Coat</v>
      </c>
      <c r="I946" s="12">
        <f>VLOOKUP(B946,orders!A:D, 4, FALSE)</f>
        <v>44353</v>
      </c>
    </row>
    <row r="947" spans="1:9" ht="15">
      <c r="A947" s="2">
        <v>945</v>
      </c>
      <c r="B947" s="2">
        <v>194</v>
      </c>
      <c r="C947" s="2">
        <v>371</v>
      </c>
      <c r="D947" s="2">
        <v>94</v>
      </c>
      <c r="E947" s="2">
        <v>1</v>
      </c>
      <c r="F947" s="2">
        <v>94</v>
      </c>
      <c r="G947" s="5" t="str">
        <f>VLOOKUP(C947, products!A:B, 2, FALSE)</f>
        <v>Shirt</v>
      </c>
      <c r="H947" s="7" t="str">
        <f>VLOOKUP(C947, products!A:C, 3, FALSE)</f>
        <v>Henley</v>
      </c>
      <c r="I947" s="13">
        <f>VLOOKUP(B947,orders!A:D, 4, FALSE)</f>
        <v>44492</v>
      </c>
    </row>
    <row r="948" spans="1:9" ht="15">
      <c r="A948" s="2">
        <v>946</v>
      </c>
      <c r="B948" s="2">
        <v>194</v>
      </c>
      <c r="C948" s="2">
        <v>303</v>
      </c>
      <c r="D948" s="2">
        <v>105</v>
      </c>
      <c r="E948" s="2">
        <v>3</v>
      </c>
      <c r="F948" s="2">
        <v>315</v>
      </c>
      <c r="G948" s="5" t="str">
        <f>VLOOKUP(C948, products!A:B, 2, FALSE)</f>
        <v>Shirt</v>
      </c>
      <c r="H948" s="7" t="str">
        <f>VLOOKUP(C948, products!A:C, 3, FALSE)</f>
        <v>Cuban Collar</v>
      </c>
      <c r="I948" s="13">
        <f>VLOOKUP(B948,orders!A:D, 4, FALSE)</f>
        <v>44492</v>
      </c>
    </row>
    <row r="949" spans="1:9" ht="15">
      <c r="A949" s="2">
        <v>947</v>
      </c>
      <c r="B949" s="2">
        <v>194</v>
      </c>
      <c r="C949" s="2">
        <v>954</v>
      </c>
      <c r="D949" s="2">
        <v>97</v>
      </c>
      <c r="E949" s="2">
        <v>1</v>
      </c>
      <c r="F949" s="2">
        <v>97</v>
      </c>
      <c r="G949" s="5" t="str">
        <f>VLOOKUP(C949, products!A:B, 2, FALSE)</f>
        <v>Trousers</v>
      </c>
      <c r="H949" s="7" t="str">
        <f>VLOOKUP(C949, products!A:C, 3, FALSE)</f>
        <v>Slim-Fit</v>
      </c>
      <c r="I949" s="13">
        <f>VLOOKUP(B949,orders!A:D, 4, FALSE)</f>
        <v>44492</v>
      </c>
    </row>
    <row r="950" spans="1:9" ht="15">
      <c r="A950" s="2">
        <v>948</v>
      </c>
      <c r="B950" s="2">
        <v>194</v>
      </c>
      <c r="C950" s="2">
        <v>893</v>
      </c>
      <c r="D950" s="2">
        <v>94</v>
      </c>
      <c r="E950" s="2">
        <v>1</v>
      </c>
      <c r="F950" s="2">
        <v>94</v>
      </c>
      <c r="G950" s="5" t="str">
        <f>VLOOKUP(C950, products!A:B, 2, FALSE)</f>
        <v>Trousers</v>
      </c>
      <c r="H950" s="7" t="str">
        <f>VLOOKUP(C950, products!A:C, 3, FALSE)</f>
        <v>Cords</v>
      </c>
      <c r="I950" s="13">
        <f>VLOOKUP(B950,orders!A:D, 4, FALSE)</f>
        <v>44492</v>
      </c>
    </row>
    <row r="951" spans="1:9" ht="15">
      <c r="A951" s="2">
        <v>949</v>
      </c>
      <c r="B951" s="2">
        <v>194</v>
      </c>
      <c r="C951" s="2">
        <v>25</v>
      </c>
      <c r="D951" s="2">
        <v>96</v>
      </c>
      <c r="E951" s="2">
        <v>1</v>
      </c>
      <c r="F951" s="2">
        <v>96</v>
      </c>
      <c r="G951" s="5" t="str">
        <f>VLOOKUP(C951, products!A:B, 2, FALSE)</f>
        <v>Shirt</v>
      </c>
      <c r="H951" s="7" t="str">
        <f>VLOOKUP(C951, products!A:C, 3, FALSE)</f>
        <v>Oxford Cloth</v>
      </c>
      <c r="I951" s="13">
        <f>VLOOKUP(B951,orders!A:D, 4, FALSE)</f>
        <v>44492</v>
      </c>
    </row>
    <row r="952" spans="1:9" ht="15">
      <c r="A952" s="2">
        <v>950</v>
      </c>
      <c r="B952" s="2">
        <v>194</v>
      </c>
      <c r="C952" s="2">
        <v>179</v>
      </c>
      <c r="D952" s="2">
        <v>98</v>
      </c>
      <c r="E952" s="2">
        <v>3</v>
      </c>
      <c r="F952" s="2">
        <v>294</v>
      </c>
      <c r="G952" s="5" t="str">
        <f>VLOOKUP(C952, products!A:B, 2, FALSE)</f>
        <v>Shirt</v>
      </c>
      <c r="H952" s="7" t="str">
        <f>VLOOKUP(C952, products!A:C, 3, FALSE)</f>
        <v>Camp Collared</v>
      </c>
      <c r="I952" s="13">
        <f>VLOOKUP(B952,orders!A:D, 4, FALSE)</f>
        <v>44492</v>
      </c>
    </row>
    <row r="953" spans="1:9" ht="15">
      <c r="A953" s="2">
        <v>951</v>
      </c>
      <c r="B953" s="2">
        <v>194</v>
      </c>
      <c r="C953" s="2">
        <v>71</v>
      </c>
      <c r="D953" s="2">
        <v>118</v>
      </c>
      <c r="E953" s="2">
        <v>3</v>
      </c>
      <c r="F953" s="2">
        <v>354</v>
      </c>
      <c r="G953" s="5" t="str">
        <f>VLOOKUP(C953, products!A:B, 2, FALSE)</f>
        <v>Shirt</v>
      </c>
      <c r="H953" s="7" t="str">
        <f>VLOOKUP(C953, products!A:C, 3, FALSE)</f>
        <v>Flannel</v>
      </c>
      <c r="I953" s="13">
        <f>VLOOKUP(B953,orders!A:D, 4, FALSE)</f>
        <v>44492</v>
      </c>
    </row>
    <row r="954" spans="1:9" ht="15">
      <c r="A954" s="2">
        <v>952</v>
      </c>
      <c r="B954" s="2">
        <v>195</v>
      </c>
      <c r="C954" s="2">
        <v>495</v>
      </c>
      <c r="D954" s="2">
        <v>102</v>
      </c>
      <c r="E954" s="2">
        <v>3</v>
      </c>
      <c r="F954" s="2">
        <v>306</v>
      </c>
      <c r="G954" s="5" t="str">
        <f>VLOOKUP(C954, products!A:B, 2, FALSE)</f>
        <v>Jacket</v>
      </c>
      <c r="H954" s="7" t="str">
        <f>VLOOKUP(C954, products!A:C, 3, FALSE)</f>
        <v>Windbreaker</v>
      </c>
      <c r="I954" s="12">
        <f>VLOOKUP(B954,orders!A:D, 4, FALSE)</f>
        <v>44299</v>
      </c>
    </row>
    <row r="955" spans="1:9" ht="15">
      <c r="A955" s="2">
        <v>953</v>
      </c>
      <c r="B955" s="2">
        <v>195</v>
      </c>
      <c r="C955" s="2">
        <v>1212</v>
      </c>
      <c r="D955" s="2">
        <v>105</v>
      </c>
      <c r="E955" s="2">
        <v>2</v>
      </c>
      <c r="F955" s="2">
        <v>210</v>
      </c>
      <c r="G955" s="5" t="str">
        <f>VLOOKUP(C955, products!A:B, 2, FALSE)</f>
        <v>Trousers</v>
      </c>
      <c r="H955" s="7" t="str">
        <f>VLOOKUP(C955, products!A:C, 3, FALSE)</f>
        <v>Pleated</v>
      </c>
      <c r="I955" s="12">
        <f>VLOOKUP(B955,orders!A:D, 4, FALSE)</f>
        <v>44299</v>
      </c>
    </row>
    <row r="956" spans="1:9" ht="15">
      <c r="A956" s="2">
        <v>954</v>
      </c>
      <c r="B956" s="2">
        <v>195</v>
      </c>
      <c r="C956" s="2">
        <v>370</v>
      </c>
      <c r="D956" s="2">
        <v>94</v>
      </c>
      <c r="E956" s="2">
        <v>2</v>
      </c>
      <c r="F956" s="2">
        <v>188</v>
      </c>
      <c r="G956" s="5" t="str">
        <f>VLOOKUP(C956, products!A:B, 2, FALSE)</f>
        <v>Shirt</v>
      </c>
      <c r="H956" s="7" t="str">
        <f>VLOOKUP(C956, products!A:C, 3, FALSE)</f>
        <v>Henley</v>
      </c>
      <c r="I956" s="12">
        <f>VLOOKUP(B956,orders!A:D, 4, FALSE)</f>
        <v>44299</v>
      </c>
    </row>
    <row r="957" spans="1:9" ht="15">
      <c r="A957" s="2">
        <v>955</v>
      </c>
      <c r="B957" s="2">
        <v>196</v>
      </c>
      <c r="C957" s="2">
        <v>1053</v>
      </c>
      <c r="D957" s="2">
        <v>93</v>
      </c>
      <c r="E957" s="2">
        <v>3</v>
      </c>
      <c r="F957" s="2">
        <v>279</v>
      </c>
      <c r="G957" s="5" t="str">
        <f>VLOOKUP(C957, products!A:B, 2, FALSE)</f>
        <v>Trousers</v>
      </c>
      <c r="H957" s="7" t="str">
        <f>VLOOKUP(C957, products!A:C, 3, FALSE)</f>
        <v>Joggers</v>
      </c>
      <c r="I957" s="13">
        <f>VLOOKUP(B957,orders!A:D, 4, FALSE)</f>
        <v>44491</v>
      </c>
    </row>
    <row r="958" spans="1:9" ht="15">
      <c r="A958" s="2">
        <v>956</v>
      </c>
      <c r="B958" s="2">
        <v>196</v>
      </c>
      <c r="C958" s="2">
        <v>948</v>
      </c>
      <c r="D958" s="2">
        <v>97</v>
      </c>
      <c r="E958" s="2">
        <v>2</v>
      </c>
      <c r="F958" s="2">
        <v>194</v>
      </c>
      <c r="G958" s="5" t="str">
        <f>VLOOKUP(C958, products!A:B, 2, FALSE)</f>
        <v>Trousers</v>
      </c>
      <c r="H958" s="7" t="str">
        <f>VLOOKUP(C958, products!A:C, 3, FALSE)</f>
        <v>Slim-Fit</v>
      </c>
      <c r="I958" s="13">
        <f>VLOOKUP(B958,orders!A:D, 4, FALSE)</f>
        <v>44491</v>
      </c>
    </row>
    <row r="959" spans="1:9" ht="15">
      <c r="A959" s="2">
        <v>957</v>
      </c>
      <c r="B959" s="2">
        <v>196</v>
      </c>
      <c r="C959" s="2">
        <v>1127</v>
      </c>
      <c r="D959" s="2">
        <v>102</v>
      </c>
      <c r="E959" s="2">
        <v>1</v>
      </c>
      <c r="F959" s="2">
        <v>102</v>
      </c>
      <c r="G959" s="5" t="str">
        <f>VLOOKUP(C959, products!A:B, 2, FALSE)</f>
        <v>Trousers</v>
      </c>
      <c r="H959" s="7" t="str">
        <f>VLOOKUP(C959, products!A:C, 3, FALSE)</f>
        <v>Cargo Pants</v>
      </c>
      <c r="I959" s="13">
        <f>VLOOKUP(B959,orders!A:D, 4, FALSE)</f>
        <v>44491</v>
      </c>
    </row>
    <row r="960" spans="1:9" ht="15">
      <c r="A960" s="2">
        <v>958</v>
      </c>
      <c r="B960" s="2">
        <v>196</v>
      </c>
      <c r="C960" s="2">
        <v>750</v>
      </c>
      <c r="D960" s="2">
        <v>109</v>
      </c>
      <c r="E960" s="2">
        <v>1</v>
      </c>
      <c r="F960" s="2">
        <v>109</v>
      </c>
      <c r="G960" s="5" t="str">
        <f>VLOOKUP(C960, products!A:B, 2, FALSE)</f>
        <v>Jacket</v>
      </c>
      <c r="H960" s="7" t="str">
        <f>VLOOKUP(C960, products!A:C, 3, FALSE)</f>
        <v>Peacoat</v>
      </c>
      <c r="I960" s="13">
        <f>VLOOKUP(B960,orders!A:D, 4, FALSE)</f>
        <v>44491</v>
      </c>
    </row>
    <row r="961" spans="1:9" ht="15">
      <c r="A961" s="2">
        <v>959</v>
      </c>
      <c r="B961" s="2">
        <v>196</v>
      </c>
      <c r="C961" s="2">
        <v>239</v>
      </c>
      <c r="D961" s="2">
        <v>106</v>
      </c>
      <c r="E961" s="2">
        <v>3</v>
      </c>
      <c r="F961" s="2">
        <v>318</v>
      </c>
      <c r="G961" s="5" t="str">
        <f>VLOOKUP(C961, products!A:B, 2, FALSE)</f>
        <v>Shirt</v>
      </c>
      <c r="H961" s="7" t="str">
        <f>VLOOKUP(C961, products!A:C, 3, FALSE)</f>
        <v>Chambray</v>
      </c>
      <c r="I961" s="13">
        <f>VLOOKUP(B961,orders!A:D, 4, FALSE)</f>
        <v>44491</v>
      </c>
    </row>
    <row r="962" spans="1:9" ht="15">
      <c r="A962" s="2">
        <v>960</v>
      </c>
      <c r="B962" s="2">
        <v>196</v>
      </c>
      <c r="C962" s="2">
        <v>306</v>
      </c>
      <c r="D962" s="2">
        <v>105</v>
      </c>
      <c r="E962" s="2">
        <v>2</v>
      </c>
      <c r="F962" s="2">
        <v>210</v>
      </c>
      <c r="G962" s="5" t="str">
        <f>VLOOKUP(C962, products!A:B, 2, FALSE)</f>
        <v>Shirt</v>
      </c>
      <c r="H962" s="7" t="str">
        <f>VLOOKUP(C962, products!A:C, 3, FALSE)</f>
        <v>Cuban Collar</v>
      </c>
      <c r="I962" s="13">
        <f>VLOOKUP(B962,orders!A:D, 4, FALSE)</f>
        <v>44491</v>
      </c>
    </row>
    <row r="963" spans="1:9" ht="15">
      <c r="A963" s="2">
        <v>961</v>
      </c>
      <c r="B963" s="2">
        <v>197</v>
      </c>
      <c r="C963" s="2">
        <v>1065</v>
      </c>
      <c r="D963" s="2">
        <v>93</v>
      </c>
      <c r="E963" s="2">
        <v>1</v>
      </c>
      <c r="F963" s="2">
        <v>93</v>
      </c>
      <c r="G963" s="5" t="str">
        <f>VLOOKUP(C963, products!A:B, 2, FALSE)</f>
        <v>Trousers</v>
      </c>
      <c r="H963" s="7" t="str">
        <f>VLOOKUP(C963, products!A:C, 3, FALSE)</f>
        <v>Joggers</v>
      </c>
      <c r="I963" s="12">
        <f>VLOOKUP(B963,orders!A:D, 4, FALSE)</f>
        <v>44316</v>
      </c>
    </row>
    <row r="964" spans="1:9" ht="15">
      <c r="A964" s="2">
        <v>962</v>
      </c>
      <c r="B964" s="2">
        <v>197</v>
      </c>
      <c r="C964" s="2">
        <v>1244</v>
      </c>
      <c r="D964" s="2">
        <v>112</v>
      </c>
      <c r="E964" s="2">
        <v>2</v>
      </c>
      <c r="F964" s="2">
        <v>224</v>
      </c>
      <c r="G964" s="5" t="str">
        <f>VLOOKUP(C964, products!A:B, 2, FALSE)</f>
        <v>Trousers</v>
      </c>
      <c r="H964" s="7" t="str">
        <f>VLOOKUP(C964, products!A:C, 3, FALSE)</f>
        <v>Tracksuit Bottoms</v>
      </c>
      <c r="I964" s="12">
        <f>VLOOKUP(B964,orders!A:D, 4, FALSE)</f>
        <v>44316</v>
      </c>
    </row>
    <row r="965" spans="1:9" ht="15">
      <c r="A965" s="2">
        <v>963</v>
      </c>
      <c r="B965" s="2">
        <v>197</v>
      </c>
      <c r="C965" s="2">
        <v>697</v>
      </c>
      <c r="D965" s="2">
        <v>113</v>
      </c>
      <c r="E965" s="2">
        <v>2</v>
      </c>
      <c r="F965" s="2">
        <v>226</v>
      </c>
      <c r="G965" s="5" t="str">
        <f>VLOOKUP(C965, products!A:B, 2, FALSE)</f>
        <v>Jacket</v>
      </c>
      <c r="H965" s="7" t="str">
        <f>VLOOKUP(C965, products!A:C, 3, FALSE)</f>
        <v>Parka</v>
      </c>
      <c r="I965" s="12">
        <f>VLOOKUP(B965,orders!A:D, 4, FALSE)</f>
        <v>44316</v>
      </c>
    </row>
    <row r="966" spans="1:9" ht="15">
      <c r="A966" s="2">
        <v>964</v>
      </c>
      <c r="B966" s="2">
        <v>197</v>
      </c>
      <c r="C966" s="2">
        <v>254</v>
      </c>
      <c r="D966" s="2">
        <v>95</v>
      </c>
      <c r="E966" s="2">
        <v>3</v>
      </c>
      <c r="F966" s="2">
        <v>285</v>
      </c>
      <c r="G966" s="5" t="str">
        <f>VLOOKUP(C966, products!A:B, 2, FALSE)</f>
        <v>Shirt</v>
      </c>
      <c r="H966" s="7" t="str">
        <f>VLOOKUP(C966, products!A:C, 3, FALSE)</f>
        <v>Polo</v>
      </c>
      <c r="I966" s="12">
        <f>VLOOKUP(B966,orders!A:D, 4, FALSE)</f>
        <v>44316</v>
      </c>
    </row>
    <row r="967" spans="1:9" ht="15">
      <c r="A967" s="2">
        <v>965</v>
      </c>
      <c r="B967" s="2">
        <v>197</v>
      </c>
      <c r="C967" s="2">
        <v>864</v>
      </c>
      <c r="D967" s="2">
        <v>113</v>
      </c>
      <c r="E967" s="2">
        <v>1</v>
      </c>
      <c r="F967" s="2">
        <v>113</v>
      </c>
      <c r="G967" s="5" t="str">
        <f>VLOOKUP(C967, products!A:B, 2, FALSE)</f>
        <v>Trousers</v>
      </c>
      <c r="H967" s="7" t="str">
        <f>VLOOKUP(C967, products!A:C, 3, FALSE)</f>
        <v>Chinos</v>
      </c>
      <c r="I967" s="12">
        <f>VLOOKUP(B967,orders!A:D, 4, FALSE)</f>
        <v>44316</v>
      </c>
    </row>
    <row r="968" spans="1:9" ht="15">
      <c r="A968" s="2">
        <v>966</v>
      </c>
      <c r="B968" s="2">
        <v>198</v>
      </c>
      <c r="C968" s="2">
        <v>172</v>
      </c>
      <c r="D968" s="2">
        <v>91</v>
      </c>
      <c r="E968" s="2">
        <v>3</v>
      </c>
      <c r="F968" s="2">
        <v>273</v>
      </c>
      <c r="G968" s="5" t="str">
        <f>VLOOKUP(C968, products!A:B, 2, FALSE)</f>
        <v>Shirt</v>
      </c>
      <c r="H968" s="7" t="str">
        <f>VLOOKUP(C968, products!A:C, 3, FALSE)</f>
        <v>Linen</v>
      </c>
      <c r="I968" s="12">
        <f>VLOOKUP(B968,orders!A:D, 4, FALSE)</f>
        <v>44439</v>
      </c>
    </row>
    <row r="969" spans="1:9" ht="15">
      <c r="A969" s="2">
        <v>967</v>
      </c>
      <c r="B969" s="2">
        <v>198</v>
      </c>
      <c r="C969" s="2">
        <v>204</v>
      </c>
      <c r="D969" s="2">
        <v>98</v>
      </c>
      <c r="E969" s="2">
        <v>2</v>
      </c>
      <c r="F969" s="2">
        <v>196</v>
      </c>
      <c r="G969" s="5" t="str">
        <f>VLOOKUP(C969, products!A:B, 2, FALSE)</f>
        <v>Shirt</v>
      </c>
      <c r="H969" s="7" t="str">
        <f>VLOOKUP(C969, products!A:C, 3, FALSE)</f>
        <v>Camp Collared</v>
      </c>
      <c r="I969" s="12">
        <f>VLOOKUP(B969,orders!A:D, 4, FALSE)</f>
        <v>44439</v>
      </c>
    </row>
    <row r="970" spans="1:9" ht="15">
      <c r="A970" s="2">
        <v>968</v>
      </c>
      <c r="B970" s="2">
        <v>198</v>
      </c>
      <c r="C970" s="2">
        <v>1259</v>
      </c>
      <c r="D970" s="2">
        <v>112</v>
      </c>
      <c r="E970" s="2">
        <v>2</v>
      </c>
      <c r="F970" s="2">
        <v>224</v>
      </c>
      <c r="G970" s="5" t="str">
        <f>VLOOKUP(C970, products!A:B, 2, FALSE)</f>
        <v>Trousers</v>
      </c>
      <c r="H970" s="7" t="str">
        <f>VLOOKUP(C970, products!A:C, 3, FALSE)</f>
        <v>Tracksuit Bottoms</v>
      </c>
      <c r="I970" s="12">
        <f>VLOOKUP(B970,orders!A:D, 4, FALSE)</f>
        <v>44439</v>
      </c>
    </row>
    <row r="971" spans="1:9" ht="15">
      <c r="A971" s="2">
        <v>969</v>
      </c>
      <c r="B971" s="2">
        <v>199</v>
      </c>
      <c r="C971" s="2">
        <v>78</v>
      </c>
      <c r="D971" s="2">
        <v>118</v>
      </c>
      <c r="E971" s="2">
        <v>2</v>
      </c>
      <c r="F971" s="2">
        <v>236</v>
      </c>
      <c r="G971" s="5" t="str">
        <f>VLOOKUP(C971, products!A:B, 2, FALSE)</f>
        <v>Shirt</v>
      </c>
      <c r="H971" s="7" t="str">
        <f>VLOOKUP(C971, products!A:C, 3, FALSE)</f>
        <v>Flannel</v>
      </c>
      <c r="I971" s="12">
        <f>VLOOKUP(B971,orders!A:D, 4, FALSE)</f>
        <v>44333</v>
      </c>
    </row>
    <row r="972" spans="1:9" ht="15">
      <c r="A972" s="2">
        <v>970</v>
      </c>
      <c r="B972" s="2">
        <v>199</v>
      </c>
      <c r="C972" s="2">
        <v>1057</v>
      </c>
      <c r="D972" s="2">
        <v>93</v>
      </c>
      <c r="E972" s="2">
        <v>3</v>
      </c>
      <c r="F972" s="2">
        <v>279</v>
      </c>
      <c r="G972" s="5" t="str">
        <f>VLOOKUP(C972, products!A:B, 2, FALSE)</f>
        <v>Trousers</v>
      </c>
      <c r="H972" s="7" t="str">
        <f>VLOOKUP(C972, products!A:C, 3, FALSE)</f>
        <v>Joggers</v>
      </c>
      <c r="I972" s="12">
        <f>VLOOKUP(B972,orders!A:D, 4, FALSE)</f>
        <v>44333</v>
      </c>
    </row>
    <row r="973" spans="1:9" ht="15">
      <c r="A973" s="2">
        <v>971</v>
      </c>
      <c r="B973" s="2">
        <v>199</v>
      </c>
      <c r="C973" s="2">
        <v>655</v>
      </c>
      <c r="D973" s="2">
        <v>93</v>
      </c>
      <c r="E973" s="2">
        <v>3</v>
      </c>
      <c r="F973" s="2">
        <v>279</v>
      </c>
      <c r="G973" s="5" t="str">
        <f>VLOOKUP(C973, products!A:B, 2, FALSE)</f>
        <v>Jacket</v>
      </c>
      <c r="H973" s="7" t="str">
        <f>VLOOKUP(C973, products!A:C, 3, FALSE)</f>
        <v>Coach</v>
      </c>
      <c r="I973" s="12">
        <f>VLOOKUP(B973,orders!A:D, 4, FALSE)</f>
        <v>44333</v>
      </c>
    </row>
    <row r="974" spans="1:9" ht="15">
      <c r="A974" s="2">
        <v>972</v>
      </c>
      <c r="B974" s="2">
        <v>199</v>
      </c>
      <c r="C974" s="2">
        <v>249</v>
      </c>
      <c r="D974" s="2">
        <v>95</v>
      </c>
      <c r="E974" s="2">
        <v>3</v>
      </c>
      <c r="F974" s="2">
        <v>285</v>
      </c>
      <c r="G974" s="5" t="str">
        <f>VLOOKUP(C974, products!A:B, 2, FALSE)</f>
        <v>Shirt</v>
      </c>
      <c r="H974" s="7" t="str">
        <f>VLOOKUP(C974, products!A:C, 3, FALSE)</f>
        <v>Polo</v>
      </c>
      <c r="I974" s="12">
        <f>VLOOKUP(B974,orders!A:D, 4, FALSE)</f>
        <v>44333</v>
      </c>
    </row>
    <row r="975" spans="1:9" ht="15">
      <c r="A975" s="2">
        <v>973</v>
      </c>
      <c r="B975" s="2">
        <v>200</v>
      </c>
      <c r="C975" s="2">
        <v>758</v>
      </c>
      <c r="D975" s="2">
        <v>109</v>
      </c>
      <c r="E975" s="2">
        <v>3</v>
      </c>
      <c r="F975" s="2">
        <v>327</v>
      </c>
      <c r="G975" s="5" t="str">
        <f>VLOOKUP(C975, products!A:B, 2, FALSE)</f>
        <v>Jacket</v>
      </c>
      <c r="H975" s="7" t="str">
        <f>VLOOKUP(C975, products!A:C, 3, FALSE)</f>
        <v>Peacoat</v>
      </c>
      <c r="I975" s="12">
        <f>VLOOKUP(B975,orders!A:D, 4, FALSE)</f>
        <v>44432</v>
      </c>
    </row>
    <row r="976" spans="1:9" ht="15">
      <c r="A976" s="2">
        <v>974</v>
      </c>
      <c r="B976" s="2">
        <v>200</v>
      </c>
      <c r="C976" s="2">
        <v>1158</v>
      </c>
      <c r="D976" s="2">
        <v>99</v>
      </c>
      <c r="E976" s="2">
        <v>2</v>
      </c>
      <c r="F976" s="2">
        <v>198</v>
      </c>
      <c r="G976" s="5" t="str">
        <f>VLOOKUP(C976, products!A:B, 2, FALSE)</f>
        <v>Trousers</v>
      </c>
      <c r="H976" s="7" t="str">
        <f>VLOOKUP(C976, products!A:C, 3, FALSE)</f>
        <v>High-Waisted</v>
      </c>
      <c r="I976" s="12">
        <f>VLOOKUP(B976,orders!A:D, 4, FALSE)</f>
        <v>44432</v>
      </c>
    </row>
    <row r="977" spans="1:9" ht="15">
      <c r="A977" s="2">
        <v>975</v>
      </c>
      <c r="B977" s="2">
        <v>200</v>
      </c>
      <c r="C977" s="2">
        <v>964</v>
      </c>
      <c r="D977" s="2">
        <v>97</v>
      </c>
      <c r="E977" s="2">
        <v>2</v>
      </c>
      <c r="F977" s="2">
        <v>194</v>
      </c>
      <c r="G977" s="5" t="str">
        <f>VLOOKUP(C977, products!A:B, 2, FALSE)</f>
        <v>Trousers</v>
      </c>
      <c r="H977" s="7" t="str">
        <f>VLOOKUP(C977, products!A:C, 3, FALSE)</f>
        <v>Slim-Fit</v>
      </c>
      <c r="I977" s="12">
        <f>VLOOKUP(B977,orders!A:D, 4, FALSE)</f>
        <v>44432</v>
      </c>
    </row>
    <row r="978" spans="1:9" ht="15">
      <c r="A978" s="2">
        <v>976</v>
      </c>
      <c r="B978" s="2">
        <v>200</v>
      </c>
      <c r="C978" s="2">
        <v>135</v>
      </c>
      <c r="D978" s="2">
        <v>92</v>
      </c>
      <c r="E978" s="2">
        <v>2</v>
      </c>
      <c r="F978" s="2">
        <v>184</v>
      </c>
      <c r="G978" s="5" t="str">
        <f>VLOOKUP(C978, products!A:B, 2, FALSE)</f>
        <v>Shirt</v>
      </c>
      <c r="H978" s="7" t="str">
        <f>VLOOKUP(C978, products!A:C, 3, FALSE)</f>
        <v>Denim</v>
      </c>
      <c r="I978" s="12">
        <f>VLOOKUP(B978,orders!A:D, 4, FALSE)</f>
        <v>44432</v>
      </c>
    </row>
    <row r="979" spans="1:9" ht="15">
      <c r="A979" s="2">
        <v>977</v>
      </c>
      <c r="B979" s="2">
        <v>200</v>
      </c>
      <c r="C979" s="2">
        <v>842</v>
      </c>
      <c r="D979" s="2">
        <v>113</v>
      </c>
      <c r="E979" s="2">
        <v>3</v>
      </c>
      <c r="F979" s="2">
        <v>339</v>
      </c>
      <c r="G979" s="5" t="str">
        <f>VLOOKUP(C979, products!A:B, 2, FALSE)</f>
        <v>Trousers</v>
      </c>
      <c r="H979" s="7" t="str">
        <f>VLOOKUP(C979, products!A:C, 3, FALSE)</f>
        <v>Chinos</v>
      </c>
      <c r="I979" s="12">
        <f>VLOOKUP(B979,orders!A:D, 4, FALSE)</f>
        <v>44432</v>
      </c>
    </row>
    <row r="980" spans="1:9" ht="15">
      <c r="A980" s="2">
        <v>978</v>
      </c>
      <c r="B980" s="2">
        <v>200</v>
      </c>
      <c r="C980" s="2">
        <v>992</v>
      </c>
      <c r="D980" s="2">
        <v>106</v>
      </c>
      <c r="E980" s="2">
        <v>1</v>
      </c>
      <c r="F980" s="2">
        <v>106</v>
      </c>
      <c r="G980" s="5" t="str">
        <f>VLOOKUP(C980, products!A:B, 2, FALSE)</f>
        <v>Trousers</v>
      </c>
      <c r="H980" s="7" t="str">
        <f>VLOOKUP(C980, products!A:C, 3, FALSE)</f>
        <v>Wool</v>
      </c>
      <c r="I980" s="12">
        <f>VLOOKUP(B980,orders!A:D, 4, FALSE)</f>
        <v>44432</v>
      </c>
    </row>
    <row r="981" spans="1:9" ht="15">
      <c r="A981" s="2">
        <v>979</v>
      </c>
      <c r="B981" s="2">
        <v>201</v>
      </c>
      <c r="C981" s="2">
        <v>974</v>
      </c>
      <c r="D981" s="2">
        <v>97</v>
      </c>
      <c r="E981" s="2">
        <v>3</v>
      </c>
      <c r="F981" s="2">
        <v>291</v>
      </c>
      <c r="G981" s="5" t="str">
        <f>VLOOKUP(C981, products!A:B, 2, FALSE)</f>
        <v>Trousers</v>
      </c>
      <c r="H981" s="7" t="str">
        <f>VLOOKUP(C981, products!A:C, 3, FALSE)</f>
        <v>Slim-Fit</v>
      </c>
      <c r="I981" s="12">
        <f>VLOOKUP(B981,orders!A:D, 4, FALSE)</f>
        <v>44342</v>
      </c>
    </row>
    <row r="982" spans="1:9" ht="15">
      <c r="A982" s="2">
        <v>980</v>
      </c>
      <c r="B982" s="2">
        <v>201</v>
      </c>
      <c r="C982" s="2">
        <v>1085</v>
      </c>
      <c r="D982" s="2">
        <v>115</v>
      </c>
      <c r="E982" s="2">
        <v>2</v>
      </c>
      <c r="F982" s="2">
        <v>230</v>
      </c>
      <c r="G982" s="5" t="str">
        <f>VLOOKUP(C982, products!A:B, 2, FALSE)</f>
        <v>Trousers</v>
      </c>
      <c r="H982" s="7" t="str">
        <f>VLOOKUP(C982, products!A:C, 3, FALSE)</f>
        <v>Cropped</v>
      </c>
      <c r="I982" s="12">
        <f>VLOOKUP(B982,orders!A:D, 4, FALSE)</f>
        <v>44342</v>
      </c>
    </row>
    <row r="983" spans="1:9" ht="15">
      <c r="A983" s="2">
        <v>981</v>
      </c>
      <c r="B983" s="2">
        <v>201</v>
      </c>
      <c r="C983" s="2">
        <v>451</v>
      </c>
      <c r="D983" s="2">
        <v>107</v>
      </c>
      <c r="E983" s="2">
        <v>2</v>
      </c>
      <c r="F983" s="2">
        <v>214</v>
      </c>
      <c r="G983" s="5" t="str">
        <f>VLOOKUP(C983, products!A:B, 2, FALSE)</f>
        <v>Jacket</v>
      </c>
      <c r="H983" s="7" t="str">
        <f>VLOOKUP(C983, products!A:C, 3, FALSE)</f>
        <v>Denim</v>
      </c>
      <c r="I983" s="12">
        <f>VLOOKUP(B983,orders!A:D, 4, FALSE)</f>
        <v>44342</v>
      </c>
    </row>
    <row r="984" spans="1:9" ht="15">
      <c r="A984" s="2">
        <v>982</v>
      </c>
      <c r="B984" s="2">
        <v>201</v>
      </c>
      <c r="C984" s="2">
        <v>27</v>
      </c>
      <c r="D984" s="2">
        <v>96</v>
      </c>
      <c r="E984" s="2">
        <v>2</v>
      </c>
      <c r="F984" s="2">
        <v>192</v>
      </c>
      <c r="G984" s="5" t="str">
        <f>VLOOKUP(C984, products!A:B, 2, FALSE)</f>
        <v>Shirt</v>
      </c>
      <c r="H984" s="7" t="str">
        <f>VLOOKUP(C984, products!A:C, 3, FALSE)</f>
        <v>Oxford Cloth</v>
      </c>
      <c r="I984" s="12">
        <f>VLOOKUP(B984,orders!A:D, 4, FALSE)</f>
        <v>44342</v>
      </c>
    </row>
    <row r="985" spans="1:9" ht="15">
      <c r="A985" s="2">
        <v>983</v>
      </c>
      <c r="B985" s="2">
        <v>201</v>
      </c>
      <c r="C985" s="2">
        <v>486</v>
      </c>
      <c r="D985" s="2">
        <v>118</v>
      </c>
      <c r="E985" s="2">
        <v>1</v>
      </c>
      <c r="F985" s="2">
        <v>118</v>
      </c>
      <c r="G985" s="5" t="str">
        <f>VLOOKUP(C985, products!A:B, 2, FALSE)</f>
        <v>Jacket</v>
      </c>
      <c r="H985" s="7" t="str">
        <f>VLOOKUP(C985, products!A:C, 3, FALSE)</f>
        <v>Puffer</v>
      </c>
      <c r="I985" s="12">
        <f>VLOOKUP(B985,orders!A:D, 4, FALSE)</f>
        <v>44342</v>
      </c>
    </row>
    <row r="986" spans="1:9" ht="15">
      <c r="A986" s="2">
        <v>984</v>
      </c>
      <c r="B986" s="2">
        <v>202</v>
      </c>
      <c r="C986" s="2">
        <v>104</v>
      </c>
      <c r="D986" s="2">
        <v>118</v>
      </c>
      <c r="E986" s="2">
        <v>3</v>
      </c>
      <c r="F986" s="2">
        <v>354</v>
      </c>
      <c r="G986" s="5" t="str">
        <f>VLOOKUP(C986, products!A:B, 2, FALSE)</f>
        <v>Shirt</v>
      </c>
      <c r="H986" s="7" t="str">
        <f>VLOOKUP(C986, products!A:C, 3, FALSE)</f>
        <v>Flannel</v>
      </c>
      <c r="I986" s="12">
        <f>VLOOKUP(B986,orders!A:D, 4, FALSE)</f>
        <v>44301</v>
      </c>
    </row>
    <row r="987" spans="1:9" ht="15">
      <c r="A987" s="2">
        <v>985</v>
      </c>
      <c r="B987" s="2">
        <v>202</v>
      </c>
      <c r="C987" s="2">
        <v>182</v>
      </c>
      <c r="D987" s="2">
        <v>98</v>
      </c>
      <c r="E987" s="2">
        <v>3</v>
      </c>
      <c r="F987" s="2">
        <v>294</v>
      </c>
      <c r="G987" s="5" t="str">
        <f>VLOOKUP(C987, products!A:B, 2, FALSE)</f>
        <v>Shirt</v>
      </c>
      <c r="H987" s="7" t="str">
        <f>VLOOKUP(C987, products!A:C, 3, FALSE)</f>
        <v>Camp Collared</v>
      </c>
      <c r="I987" s="12">
        <f>VLOOKUP(B987,orders!A:D, 4, FALSE)</f>
        <v>44301</v>
      </c>
    </row>
    <row r="988" spans="1:9" ht="15">
      <c r="A988" s="2">
        <v>986</v>
      </c>
      <c r="B988" s="2">
        <v>202</v>
      </c>
      <c r="C988" s="2">
        <v>1177</v>
      </c>
      <c r="D988" s="2">
        <v>99</v>
      </c>
      <c r="E988" s="2">
        <v>1</v>
      </c>
      <c r="F988" s="2">
        <v>99</v>
      </c>
      <c r="G988" s="5" t="str">
        <f>VLOOKUP(C988, products!A:B, 2, FALSE)</f>
        <v>Trousers</v>
      </c>
      <c r="H988" s="7" t="str">
        <f>VLOOKUP(C988, products!A:C, 3, FALSE)</f>
        <v>High-Waisted</v>
      </c>
      <c r="I988" s="12">
        <f>VLOOKUP(B988,orders!A:D, 4, FALSE)</f>
        <v>44301</v>
      </c>
    </row>
    <row r="989" spans="1:9" ht="15">
      <c r="A989" s="2">
        <v>987</v>
      </c>
      <c r="B989" s="2">
        <v>202</v>
      </c>
      <c r="C989" s="2">
        <v>174</v>
      </c>
      <c r="D989" s="2">
        <v>91</v>
      </c>
      <c r="E989" s="2">
        <v>3</v>
      </c>
      <c r="F989" s="2">
        <v>273</v>
      </c>
      <c r="G989" s="5" t="str">
        <f>VLOOKUP(C989, products!A:B, 2, FALSE)</f>
        <v>Shirt</v>
      </c>
      <c r="H989" s="7" t="str">
        <f>VLOOKUP(C989, products!A:C, 3, FALSE)</f>
        <v>Linen</v>
      </c>
      <c r="I989" s="12">
        <f>VLOOKUP(B989,orders!A:D, 4, FALSE)</f>
        <v>44301</v>
      </c>
    </row>
    <row r="990" spans="1:9" ht="15">
      <c r="A990" s="2">
        <v>988</v>
      </c>
      <c r="B990" s="2">
        <v>202</v>
      </c>
      <c r="C990" s="2">
        <v>224</v>
      </c>
      <c r="D990" s="2">
        <v>106</v>
      </c>
      <c r="E990" s="2">
        <v>1</v>
      </c>
      <c r="F990" s="2">
        <v>106</v>
      </c>
      <c r="G990" s="5" t="str">
        <f>VLOOKUP(C990, products!A:B, 2, FALSE)</f>
        <v>Shirt</v>
      </c>
      <c r="H990" s="7" t="str">
        <f>VLOOKUP(C990, products!A:C, 3, FALSE)</f>
        <v>Chambray</v>
      </c>
      <c r="I990" s="12">
        <f>VLOOKUP(B990,orders!A:D, 4, FALSE)</f>
        <v>44301</v>
      </c>
    </row>
    <row r="991" spans="1:9" ht="15">
      <c r="A991" s="2">
        <v>989</v>
      </c>
      <c r="B991" s="2">
        <v>202</v>
      </c>
      <c r="C991" s="2">
        <v>860</v>
      </c>
      <c r="D991" s="2">
        <v>113</v>
      </c>
      <c r="E991" s="2">
        <v>1</v>
      </c>
      <c r="F991" s="2">
        <v>113</v>
      </c>
      <c r="G991" s="5" t="str">
        <f>VLOOKUP(C991, products!A:B, 2, FALSE)</f>
        <v>Trousers</v>
      </c>
      <c r="H991" s="7" t="str">
        <f>VLOOKUP(C991, products!A:C, 3, FALSE)</f>
        <v>Chinos</v>
      </c>
      <c r="I991" s="12">
        <f>VLOOKUP(B991,orders!A:D, 4, FALSE)</f>
        <v>44301</v>
      </c>
    </row>
    <row r="992" spans="1:9" ht="15">
      <c r="A992" s="2">
        <v>990</v>
      </c>
      <c r="B992" s="2">
        <v>203</v>
      </c>
      <c r="C992" s="2">
        <v>574</v>
      </c>
      <c r="D992" s="2">
        <v>100</v>
      </c>
      <c r="E992" s="2">
        <v>1</v>
      </c>
      <c r="F992" s="2">
        <v>100</v>
      </c>
      <c r="G992" s="5" t="str">
        <f>VLOOKUP(C992, products!A:B, 2, FALSE)</f>
        <v>Jacket</v>
      </c>
      <c r="H992" s="7" t="str">
        <f>VLOOKUP(C992, products!A:C, 3, FALSE)</f>
        <v>Bomber</v>
      </c>
      <c r="I992" s="12">
        <f>VLOOKUP(B992,orders!A:D, 4, FALSE)</f>
        <v>44368</v>
      </c>
    </row>
    <row r="993" spans="1:9" ht="15">
      <c r="A993" s="2">
        <v>991</v>
      </c>
      <c r="B993" s="2">
        <v>203</v>
      </c>
      <c r="C993" s="2">
        <v>1058</v>
      </c>
      <c r="D993" s="2">
        <v>93</v>
      </c>
      <c r="E993" s="2">
        <v>2</v>
      </c>
      <c r="F993" s="2">
        <v>186</v>
      </c>
      <c r="G993" s="5" t="str">
        <f>VLOOKUP(C993, products!A:B, 2, FALSE)</f>
        <v>Trousers</v>
      </c>
      <c r="H993" s="7" t="str">
        <f>VLOOKUP(C993, products!A:C, 3, FALSE)</f>
        <v>Joggers</v>
      </c>
      <c r="I993" s="12">
        <f>VLOOKUP(B993,orders!A:D, 4, FALSE)</f>
        <v>44368</v>
      </c>
    </row>
    <row r="994" spans="1:9" ht="15">
      <c r="A994" s="2">
        <v>992</v>
      </c>
      <c r="B994" s="2">
        <v>203</v>
      </c>
      <c r="C994" s="2">
        <v>1170</v>
      </c>
      <c r="D994" s="2">
        <v>99</v>
      </c>
      <c r="E994" s="2">
        <v>2</v>
      </c>
      <c r="F994" s="2">
        <v>198</v>
      </c>
      <c r="G994" s="5" t="str">
        <f>VLOOKUP(C994, products!A:B, 2, FALSE)</f>
        <v>Trousers</v>
      </c>
      <c r="H994" s="7" t="str">
        <f>VLOOKUP(C994, products!A:C, 3, FALSE)</f>
        <v>High-Waisted</v>
      </c>
      <c r="I994" s="12">
        <f>VLOOKUP(B994,orders!A:D, 4, FALSE)</f>
        <v>44368</v>
      </c>
    </row>
    <row r="995" spans="1:9" ht="15">
      <c r="A995" s="2">
        <v>993</v>
      </c>
      <c r="B995" s="2">
        <v>203</v>
      </c>
      <c r="C995" s="2">
        <v>1229</v>
      </c>
      <c r="D995" s="2">
        <v>112</v>
      </c>
      <c r="E995" s="2">
        <v>1</v>
      </c>
      <c r="F995" s="2">
        <v>112</v>
      </c>
      <c r="G995" s="5" t="str">
        <f>VLOOKUP(C995, products!A:B, 2, FALSE)</f>
        <v>Trousers</v>
      </c>
      <c r="H995" s="7" t="str">
        <f>VLOOKUP(C995, products!A:C, 3, FALSE)</f>
        <v>Tracksuit Bottoms</v>
      </c>
      <c r="I995" s="12">
        <f>VLOOKUP(B995,orders!A:D, 4, FALSE)</f>
        <v>44368</v>
      </c>
    </row>
    <row r="996" spans="1:9" ht="15">
      <c r="A996" s="2">
        <v>994</v>
      </c>
      <c r="B996" s="2">
        <v>203</v>
      </c>
      <c r="C996" s="2">
        <v>1104</v>
      </c>
      <c r="D996" s="2">
        <v>115</v>
      </c>
      <c r="E996" s="2">
        <v>3</v>
      </c>
      <c r="F996" s="2">
        <v>345</v>
      </c>
      <c r="G996" s="5" t="str">
        <f>VLOOKUP(C996, products!A:B, 2, FALSE)</f>
        <v>Trousers</v>
      </c>
      <c r="H996" s="7" t="str">
        <f>VLOOKUP(C996, products!A:C, 3, FALSE)</f>
        <v>Cropped</v>
      </c>
      <c r="I996" s="12">
        <f>VLOOKUP(B996,orders!A:D, 4, FALSE)</f>
        <v>44368</v>
      </c>
    </row>
    <row r="997" spans="1:9" ht="15">
      <c r="A997" s="2">
        <v>995</v>
      </c>
      <c r="B997" s="2">
        <v>204</v>
      </c>
      <c r="C997" s="2">
        <v>879</v>
      </c>
      <c r="D997" s="2">
        <v>94</v>
      </c>
      <c r="E997" s="2">
        <v>1</v>
      </c>
      <c r="F997" s="2">
        <v>94</v>
      </c>
      <c r="G997" s="5" t="str">
        <f>VLOOKUP(C997, products!A:B, 2, FALSE)</f>
        <v>Trousers</v>
      </c>
      <c r="H997" s="7" t="str">
        <f>VLOOKUP(C997, products!A:C, 3, FALSE)</f>
        <v>Cords</v>
      </c>
      <c r="I997" s="12">
        <f>VLOOKUP(B997,orders!A:D, 4, FALSE)</f>
        <v>44469</v>
      </c>
    </row>
    <row r="998" spans="1:9" ht="15">
      <c r="A998" s="2">
        <v>996</v>
      </c>
      <c r="B998" s="2">
        <v>204</v>
      </c>
      <c r="C998" s="2">
        <v>325</v>
      </c>
      <c r="D998" s="2">
        <v>109</v>
      </c>
      <c r="E998" s="2">
        <v>2</v>
      </c>
      <c r="F998" s="2">
        <v>218</v>
      </c>
      <c r="G998" s="5" t="str">
        <f>VLOOKUP(C998, products!A:B, 2, FALSE)</f>
        <v>Shirt</v>
      </c>
      <c r="H998" s="7" t="str">
        <f>VLOOKUP(C998, products!A:C, 3, FALSE)</f>
        <v>Mandarin Collar</v>
      </c>
      <c r="I998" s="12">
        <f>VLOOKUP(B998,orders!A:D, 4, FALSE)</f>
        <v>44469</v>
      </c>
    </row>
    <row r="999" spans="1:9" ht="15">
      <c r="A999" s="2">
        <v>997</v>
      </c>
      <c r="B999" s="2">
        <v>204</v>
      </c>
      <c r="C999" s="2">
        <v>649</v>
      </c>
      <c r="D999" s="2">
        <v>93</v>
      </c>
      <c r="E999" s="2">
        <v>1</v>
      </c>
      <c r="F999" s="2">
        <v>93</v>
      </c>
      <c r="G999" s="5" t="str">
        <f>VLOOKUP(C999, products!A:B, 2, FALSE)</f>
        <v>Jacket</v>
      </c>
      <c r="H999" s="7" t="str">
        <f>VLOOKUP(C999, products!A:C, 3, FALSE)</f>
        <v>Coach</v>
      </c>
      <c r="I999" s="12">
        <f>VLOOKUP(B999,orders!A:D, 4, FALSE)</f>
        <v>44469</v>
      </c>
    </row>
    <row r="1000" spans="1:9" ht="15">
      <c r="A1000" s="2">
        <v>998</v>
      </c>
      <c r="B1000" s="2">
        <v>204</v>
      </c>
      <c r="C1000" s="2">
        <v>484</v>
      </c>
      <c r="D1000" s="2">
        <v>118</v>
      </c>
      <c r="E1000" s="2">
        <v>2</v>
      </c>
      <c r="F1000" s="2">
        <v>236</v>
      </c>
      <c r="G1000" s="5" t="str">
        <f>VLOOKUP(C1000, products!A:B, 2, FALSE)</f>
        <v>Jacket</v>
      </c>
      <c r="H1000" s="7" t="str">
        <f>VLOOKUP(C1000, products!A:C, 3, FALSE)</f>
        <v>Puffer</v>
      </c>
      <c r="I1000" s="12">
        <f>VLOOKUP(B1000,orders!A:D, 4, FALSE)</f>
        <v>44469</v>
      </c>
    </row>
    <row r="1001" spans="1:9" ht="15">
      <c r="A1001" s="2">
        <v>999</v>
      </c>
      <c r="B1001" s="2">
        <v>205</v>
      </c>
      <c r="C1001" s="2">
        <v>502</v>
      </c>
      <c r="D1001" s="2">
        <v>102</v>
      </c>
      <c r="E1001" s="2">
        <v>2</v>
      </c>
      <c r="F1001" s="2">
        <v>204</v>
      </c>
      <c r="G1001" s="5" t="str">
        <f>VLOOKUP(C1001, products!A:B, 2, FALSE)</f>
        <v>Jacket</v>
      </c>
      <c r="H1001" s="7" t="str">
        <f>VLOOKUP(C1001, products!A:C, 3, FALSE)</f>
        <v>Windbreaker</v>
      </c>
      <c r="I1001" s="12">
        <f>VLOOKUP(B1001,orders!A:D, 4, FALSE)</f>
        <v>44230</v>
      </c>
    </row>
    <row r="1002" spans="1:9" ht="15">
      <c r="A1002" s="2">
        <v>1000</v>
      </c>
      <c r="B1002" s="2">
        <v>205</v>
      </c>
      <c r="C1002" s="2">
        <v>506</v>
      </c>
      <c r="D1002" s="2">
        <v>102</v>
      </c>
      <c r="E1002" s="2">
        <v>2</v>
      </c>
      <c r="F1002" s="2">
        <v>204</v>
      </c>
      <c r="G1002" s="5" t="str">
        <f>VLOOKUP(C1002, products!A:B, 2, FALSE)</f>
        <v>Jacket</v>
      </c>
      <c r="H1002" s="7" t="str">
        <f>VLOOKUP(C1002, products!A:C, 3, FALSE)</f>
        <v>Windbreaker</v>
      </c>
      <c r="I1002" s="12">
        <f>VLOOKUP(B1002,orders!A:D, 4, FALSE)</f>
        <v>44230</v>
      </c>
    </row>
    <row r="1003" spans="1:9" ht="15">
      <c r="A1003" s="2">
        <v>1001</v>
      </c>
      <c r="B1003" s="2">
        <v>205</v>
      </c>
      <c r="C1003" s="2">
        <v>230</v>
      </c>
      <c r="D1003" s="2">
        <v>106</v>
      </c>
      <c r="E1003" s="2">
        <v>1</v>
      </c>
      <c r="F1003" s="2">
        <v>106</v>
      </c>
      <c r="G1003" s="5" t="str">
        <f>VLOOKUP(C1003, products!A:B, 2, FALSE)</f>
        <v>Shirt</v>
      </c>
      <c r="H1003" s="7" t="str">
        <f>VLOOKUP(C1003, products!A:C, 3, FALSE)</f>
        <v>Chambray</v>
      </c>
      <c r="I1003" s="12">
        <f>VLOOKUP(B1003,orders!A:D, 4, FALSE)</f>
        <v>44230</v>
      </c>
    </row>
    <row r="1004" spans="1:9" ht="15">
      <c r="A1004" s="2">
        <v>1002</v>
      </c>
      <c r="B1004" s="2">
        <v>206</v>
      </c>
      <c r="C1004" s="2">
        <v>249</v>
      </c>
      <c r="D1004" s="2">
        <v>95</v>
      </c>
      <c r="E1004" s="2">
        <v>1</v>
      </c>
      <c r="F1004" s="2">
        <v>95</v>
      </c>
      <c r="G1004" s="5" t="str">
        <f>VLOOKUP(C1004, products!A:B, 2, FALSE)</f>
        <v>Shirt</v>
      </c>
      <c r="H1004" s="7" t="str">
        <f>VLOOKUP(C1004, products!A:C, 3, FALSE)</f>
        <v>Polo</v>
      </c>
      <c r="I1004" s="12">
        <f>VLOOKUP(B1004,orders!A:D, 4, FALSE)</f>
        <v>44348</v>
      </c>
    </row>
    <row r="1005" spans="1:9" ht="15">
      <c r="A1005" s="2">
        <v>1003</v>
      </c>
      <c r="B1005" s="2">
        <v>206</v>
      </c>
      <c r="C1005" s="2">
        <v>66</v>
      </c>
      <c r="D1005" s="2">
        <v>104</v>
      </c>
      <c r="E1005" s="2">
        <v>3</v>
      </c>
      <c r="F1005" s="2">
        <v>312</v>
      </c>
      <c r="G1005" s="5" t="str">
        <f>VLOOKUP(C1005, products!A:B, 2, FALSE)</f>
        <v>Shirt</v>
      </c>
      <c r="H1005" s="7" t="str">
        <f>VLOOKUP(C1005, products!A:C, 3, FALSE)</f>
        <v>Dress</v>
      </c>
      <c r="I1005" s="12">
        <f>VLOOKUP(B1005,orders!A:D, 4, FALSE)</f>
        <v>44348</v>
      </c>
    </row>
    <row r="1006" spans="1:9" ht="15">
      <c r="A1006" s="2">
        <v>1004</v>
      </c>
      <c r="B1006" s="2">
        <v>206</v>
      </c>
      <c r="C1006" s="2">
        <v>340</v>
      </c>
      <c r="D1006" s="2">
        <v>109</v>
      </c>
      <c r="E1006" s="2">
        <v>2</v>
      </c>
      <c r="F1006" s="2">
        <v>218</v>
      </c>
      <c r="G1006" s="5" t="str">
        <f>VLOOKUP(C1006, products!A:B, 2, FALSE)</f>
        <v>Shirt</v>
      </c>
      <c r="H1006" s="7" t="str">
        <f>VLOOKUP(C1006, products!A:C, 3, FALSE)</f>
        <v>Mandarin Collar</v>
      </c>
      <c r="I1006" s="12">
        <f>VLOOKUP(B1006,orders!A:D, 4, FALSE)</f>
        <v>44348</v>
      </c>
    </row>
    <row r="1007" spans="1:9" ht="15">
      <c r="A1007" s="2">
        <v>1005</v>
      </c>
      <c r="B1007" s="2">
        <v>206</v>
      </c>
      <c r="C1007" s="2">
        <v>541</v>
      </c>
      <c r="D1007" s="2">
        <v>98</v>
      </c>
      <c r="E1007" s="2">
        <v>2</v>
      </c>
      <c r="F1007" s="2">
        <v>196</v>
      </c>
      <c r="G1007" s="5" t="str">
        <f>VLOOKUP(C1007, products!A:B, 2, FALSE)</f>
        <v>Jacket</v>
      </c>
      <c r="H1007" s="7" t="str">
        <f>VLOOKUP(C1007, products!A:C, 3, FALSE)</f>
        <v>Leather</v>
      </c>
      <c r="I1007" s="12">
        <f>VLOOKUP(B1007,orders!A:D, 4, FALSE)</f>
        <v>44348</v>
      </c>
    </row>
    <row r="1008" spans="1:9" ht="15">
      <c r="A1008" s="2">
        <v>1006</v>
      </c>
      <c r="B1008" s="2">
        <v>206</v>
      </c>
      <c r="C1008" s="2">
        <v>912</v>
      </c>
      <c r="D1008" s="2">
        <v>96</v>
      </c>
      <c r="E1008" s="2">
        <v>1</v>
      </c>
      <c r="F1008" s="2">
        <v>96</v>
      </c>
      <c r="G1008" s="5" t="str">
        <f>VLOOKUP(C1008, products!A:B, 2, FALSE)</f>
        <v>Trousers</v>
      </c>
      <c r="H1008" s="7" t="str">
        <f>VLOOKUP(C1008, products!A:C, 3, FALSE)</f>
        <v>Drawstring</v>
      </c>
      <c r="I1008" s="12">
        <f>VLOOKUP(B1008,orders!A:D, 4, FALSE)</f>
        <v>44348</v>
      </c>
    </row>
    <row r="1009" spans="1:9" ht="15">
      <c r="A1009" s="2">
        <v>1007</v>
      </c>
      <c r="B1009" s="2">
        <v>206</v>
      </c>
      <c r="C1009" s="2">
        <v>553</v>
      </c>
      <c r="D1009" s="2">
        <v>98</v>
      </c>
      <c r="E1009" s="2">
        <v>3</v>
      </c>
      <c r="F1009" s="2">
        <v>294</v>
      </c>
      <c r="G1009" s="5" t="str">
        <f>VLOOKUP(C1009, products!A:B, 2, FALSE)</f>
        <v>Jacket</v>
      </c>
      <c r="H1009" s="7" t="str">
        <f>VLOOKUP(C1009, products!A:C, 3, FALSE)</f>
        <v>Leather</v>
      </c>
      <c r="I1009" s="12">
        <f>VLOOKUP(B1009,orders!A:D, 4, FALSE)</f>
        <v>44348</v>
      </c>
    </row>
    <row r="1010" spans="1:9" ht="15">
      <c r="A1010" s="2">
        <v>1008</v>
      </c>
      <c r="B1010" s="2">
        <v>207</v>
      </c>
      <c r="C1010" s="2">
        <v>403</v>
      </c>
      <c r="D1010" s="2">
        <v>119</v>
      </c>
      <c r="E1010" s="2">
        <v>1</v>
      </c>
      <c r="F1010" s="2">
        <v>119</v>
      </c>
      <c r="G1010" s="5" t="str">
        <f>VLOOKUP(C1010, products!A:B, 2, FALSE)</f>
        <v>Shirt</v>
      </c>
      <c r="H1010" s="7" t="str">
        <f>VLOOKUP(C1010, products!A:C, 3, FALSE)</f>
        <v>Casual Slim Fit</v>
      </c>
      <c r="I1010" s="12">
        <f>VLOOKUP(B1010,orders!A:D, 4, FALSE)</f>
        <v>44464</v>
      </c>
    </row>
    <row r="1011" spans="1:9" ht="15">
      <c r="A1011" s="2">
        <v>1009</v>
      </c>
      <c r="B1011" s="2">
        <v>207</v>
      </c>
      <c r="C1011" s="2">
        <v>327</v>
      </c>
      <c r="D1011" s="2">
        <v>109</v>
      </c>
      <c r="E1011" s="2">
        <v>3</v>
      </c>
      <c r="F1011" s="2">
        <v>327</v>
      </c>
      <c r="G1011" s="5" t="str">
        <f>VLOOKUP(C1011, products!A:B, 2, FALSE)</f>
        <v>Shirt</v>
      </c>
      <c r="H1011" s="7" t="str">
        <f>VLOOKUP(C1011, products!A:C, 3, FALSE)</f>
        <v>Mandarin Collar</v>
      </c>
      <c r="I1011" s="12">
        <f>VLOOKUP(B1011,orders!A:D, 4, FALSE)</f>
        <v>44464</v>
      </c>
    </row>
    <row r="1012" spans="1:9" ht="15">
      <c r="A1012" s="2">
        <v>1010</v>
      </c>
      <c r="B1012" s="2">
        <v>207</v>
      </c>
      <c r="C1012" s="2">
        <v>1017</v>
      </c>
      <c r="D1012" s="2">
        <v>90</v>
      </c>
      <c r="E1012" s="2">
        <v>1</v>
      </c>
      <c r="F1012" s="2">
        <v>90</v>
      </c>
      <c r="G1012" s="5" t="str">
        <f>VLOOKUP(C1012, products!A:B, 2, FALSE)</f>
        <v>Trousers</v>
      </c>
      <c r="H1012" s="7" t="str">
        <f>VLOOKUP(C1012, products!A:C, 3, FALSE)</f>
        <v>Relaxed Leg</v>
      </c>
      <c r="I1012" s="12">
        <f>VLOOKUP(B1012,orders!A:D, 4, FALSE)</f>
        <v>44464</v>
      </c>
    </row>
    <row r="1013" spans="1:9" ht="15">
      <c r="A1013" s="2">
        <v>1011</v>
      </c>
      <c r="B1013" s="2">
        <v>207</v>
      </c>
      <c r="C1013" s="2">
        <v>839</v>
      </c>
      <c r="D1013" s="2">
        <v>117</v>
      </c>
      <c r="E1013" s="2">
        <v>2</v>
      </c>
      <c r="F1013" s="2">
        <v>234</v>
      </c>
      <c r="G1013" s="5" t="str">
        <f>VLOOKUP(C1013, products!A:B, 2, FALSE)</f>
        <v>Jacket</v>
      </c>
      <c r="H1013" s="7" t="str">
        <f>VLOOKUP(C1013, products!A:C, 3, FALSE)</f>
        <v>Shearling</v>
      </c>
      <c r="I1013" s="12">
        <f>VLOOKUP(B1013,orders!A:D, 4, FALSE)</f>
        <v>44464</v>
      </c>
    </row>
    <row r="1014" spans="1:9" ht="15">
      <c r="A1014" s="2">
        <v>1012</v>
      </c>
      <c r="B1014" s="2">
        <v>208</v>
      </c>
      <c r="C1014" s="2">
        <v>501</v>
      </c>
      <c r="D1014" s="2">
        <v>102</v>
      </c>
      <c r="E1014" s="2">
        <v>2</v>
      </c>
      <c r="F1014" s="2">
        <v>204</v>
      </c>
      <c r="G1014" s="5" t="str">
        <f>VLOOKUP(C1014, products!A:B, 2, FALSE)</f>
        <v>Jacket</v>
      </c>
      <c r="H1014" s="7" t="str">
        <f>VLOOKUP(C1014, products!A:C, 3, FALSE)</f>
        <v>Windbreaker</v>
      </c>
      <c r="I1014" s="13">
        <f>VLOOKUP(B1014,orders!A:D, 4, FALSE)</f>
        <v>44479</v>
      </c>
    </row>
    <row r="1015" spans="1:9" ht="15">
      <c r="A1015" s="2">
        <v>1013</v>
      </c>
      <c r="B1015" s="2">
        <v>208</v>
      </c>
      <c r="C1015" s="2">
        <v>231</v>
      </c>
      <c r="D1015" s="2">
        <v>106</v>
      </c>
      <c r="E1015" s="2">
        <v>2</v>
      </c>
      <c r="F1015" s="2">
        <v>212</v>
      </c>
      <c r="G1015" s="5" t="str">
        <f>VLOOKUP(C1015, products!A:B, 2, FALSE)</f>
        <v>Shirt</v>
      </c>
      <c r="H1015" s="7" t="str">
        <f>VLOOKUP(C1015, products!A:C, 3, FALSE)</f>
        <v>Chambray</v>
      </c>
      <c r="I1015" s="13">
        <f>VLOOKUP(B1015,orders!A:D, 4, FALSE)</f>
        <v>44479</v>
      </c>
    </row>
    <row r="1016" spans="1:9" ht="15">
      <c r="A1016" s="2">
        <v>1014</v>
      </c>
      <c r="B1016" s="2">
        <v>208</v>
      </c>
      <c r="C1016" s="2">
        <v>895</v>
      </c>
      <c r="D1016" s="2">
        <v>94</v>
      </c>
      <c r="E1016" s="2">
        <v>1</v>
      </c>
      <c r="F1016" s="2">
        <v>94</v>
      </c>
      <c r="G1016" s="5" t="str">
        <f>VLOOKUP(C1016, products!A:B, 2, FALSE)</f>
        <v>Trousers</v>
      </c>
      <c r="H1016" s="7" t="str">
        <f>VLOOKUP(C1016, products!A:C, 3, FALSE)</f>
        <v>Cords</v>
      </c>
      <c r="I1016" s="13">
        <f>VLOOKUP(B1016,orders!A:D, 4, FALSE)</f>
        <v>44479</v>
      </c>
    </row>
    <row r="1017" spans="1:9" ht="15">
      <c r="A1017" s="2">
        <v>1015</v>
      </c>
      <c r="B1017" s="2">
        <v>208</v>
      </c>
      <c r="C1017" s="2">
        <v>744</v>
      </c>
      <c r="D1017" s="2">
        <v>109</v>
      </c>
      <c r="E1017" s="2">
        <v>1</v>
      </c>
      <c r="F1017" s="2">
        <v>109</v>
      </c>
      <c r="G1017" s="5" t="str">
        <f>VLOOKUP(C1017, products!A:B, 2, FALSE)</f>
        <v>Jacket</v>
      </c>
      <c r="H1017" s="7" t="str">
        <f>VLOOKUP(C1017, products!A:C, 3, FALSE)</f>
        <v>Peacoat</v>
      </c>
      <c r="I1017" s="13">
        <f>VLOOKUP(B1017,orders!A:D, 4, FALSE)</f>
        <v>44479</v>
      </c>
    </row>
    <row r="1018" spans="1:9" ht="15">
      <c r="A1018" s="2">
        <v>1016</v>
      </c>
      <c r="B1018" s="2">
        <v>208</v>
      </c>
      <c r="C1018" s="2">
        <v>1006</v>
      </c>
      <c r="D1018" s="2">
        <v>106</v>
      </c>
      <c r="E1018" s="2">
        <v>1</v>
      </c>
      <c r="F1018" s="2">
        <v>106</v>
      </c>
      <c r="G1018" s="5" t="str">
        <f>VLOOKUP(C1018, products!A:B, 2, FALSE)</f>
        <v>Trousers</v>
      </c>
      <c r="H1018" s="7" t="str">
        <f>VLOOKUP(C1018, products!A:C, 3, FALSE)</f>
        <v>Wool</v>
      </c>
      <c r="I1018" s="13">
        <f>VLOOKUP(B1018,orders!A:D, 4, FALSE)</f>
        <v>44479</v>
      </c>
    </row>
    <row r="1019" spans="1:9" ht="15">
      <c r="A1019" s="2">
        <v>1017</v>
      </c>
      <c r="B1019" s="2">
        <v>208</v>
      </c>
      <c r="C1019" s="2">
        <v>486</v>
      </c>
      <c r="D1019" s="2">
        <v>118</v>
      </c>
      <c r="E1019" s="2">
        <v>3</v>
      </c>
      <c r="F1019" s="2">
        <v>354</v>
      </c>
      <c r="G1019" s="5" t="str">
        <f>VLOOKUP(C1019, products!A:B, 2, FALSE)</f>
        <v>Jacket</v>
      </c>
      <c r="H1019" s="7" t="str">
        <f>VLOOKUP(C1019, products!A:C, 3, FALSE)</f>
        <v>Puffer</v>
      </c>
      <c r="I1019" s="13">
        <f>VLOOKUP(B1019,orders!A:D, 4, FALSE)</f>
        <v>44479</v>
      </c>
    </row>
    <row r="1020" spans="1:9" ht="15">
      <c r="A1020" s="2">
        <v>1018</v>
      </c>
      <c r="B1020" s="2">
        <v>209</v>
      </c>
      <c r="C1020" s="2">
        <v>837</v>
      </c>
      <c r="D1020" s="2">
        <v>117</v>
      </c>
      <c r="E1020" s="2">
        <v>1</v>
      </c>
      <c r="F1020" s="2">
        <v>117</v>
      </c>
      <c r="G1020" s="5" t="str">
        <f>VLOOKUP(C1020, products!A:B, 2, FALSE)</f>
        <v>Jacket</v>
      </c>
      <c r="H1020" s="7" t="str">
        <f>VLOOKUP(C1020, products!A:C, 3, FALSE)</f>
        <v>Shearling</v>
      </c>
      <c r="I1020" s="12">
        <f>VLOOKUP(B1020,orders!A:D, 4, FALSE)</f>
        <v>44324</v>
      </c>
    </row>
    <row r="1021" spans="1:9" ht="15">
      <c r="A1021" s="2">
        <v>1019</v>
      </c>
      <c r="B1021" s="2">
        <v>209</v>
      </c>
      <c r="C1021" s="2">
        <v>428</v>
      </c>
      <c r="D1021" s="2">
        <v>107</v>
      </c>
      <c r="E1021" s="2">
        <v>2</v>
      </c>
      <c r="F1021" s="2">
        <v>214</v>
      </c>
      <c r="G1021" s="5" t="str">
        <f>VLOOKUP(C1021, products!A:B, 2, FALSE)</f>
        <v>Jacket</v>
      </c>
      <c r="H1021" s="7" t="str">
        <f>VLOOKUP(C1021, products!A:C, 3, FALSE)</f>
        <v>Denim</v>
      </c>
      <c r="I1021" s="12">
        <f>VLOOKUP(B1021,orders!A:D, 4, FALSE)</f>
        <v>44324</v>
      </c>
    </row>
    <row r="1022" spans="1:9" ht="15">
      <c r="A1022" s="2">
        <v>1020</v>
      </c>
      <c r="B1022" s="2">
        <v>209</v>
      </c>
      <c r="C1022" s="2">
        <v>1220</v>
      </c>
      <c r="D1022" s="2">
        <v>105</v>
      </c>
      <c r="E1022" s="2">
        <v>1</v>
      </c>
      <c r="F1022" s="2">
        <v>105</v>
      </c>
      <c r="G1022" s="5" t="str">
        <f>VLOOKUP(C1022, products!A:B, 2, FALSE)</f>
        <v>Trousers</v>
      </c>
      <c r="H1022" s="7" t="str">
        <f>VLOOKUP(C1022, products!A:C, 3, FALSE)</f>
        <v>Pleated</v>
      </c>
      <c r="I1022" s="12">
        <f>VLOOKUP(B1022,orders!A:D, 4, FALSE)</f>
        <v>44324</v>
      </c>
    </row>
    <row r="1023" spans="1:9" ht="15">
      <c r="A1023" s="2">
        <v>1021</v>
      </c>
      <c r="B1023" s="2">
        <v>209</v>
      </c>
      <c r="C1023" s="2">
        <v>29</v>
      </c>
      <c r="D1023" s="2">
        <v>96</v>
      </c>
      <c r="E1023" s="2">
        <v>2</v>
      </c>
      <c r="F1023" s="2">
        <v>192</v>
      </c>
      <c r="G1023" s="5" t="str">
        <f>VLOOKUP(C1023, products!A:B, 2, FALSE)</f>
        <v>Shirt</v>
      </c>
      <c r="H1023" s="7" t="str">
        <f>VLOOKUP(C1023, products!A:C, 3, FALSE)</f>
        <v>Oxford Cloth</v>
      </c>
      <c r="I1023" s="12">
        <f>VLOOKUP(B1023,orders!A:D, 4, FALSE)</f>
        <v>44324</v>
      </c>
    </row>
    <row r="1024" spans="1:9" ht="15">
      <c r="A1024" s="2">
        <v>1022</v>
      </c>
      <c r="B1024" s="2">
        <v>210</v>
      </c>
      <c r="C1024" s="2">
        <v>412</v>
      </c>
      <c r="D1024" s="2">
        <v>119</v>
      </c>
      <c r="E1024" s="2">
        <v>3</v>
      </c>
      <c r="F1024" s="2">
        <v>357</v>
      </c>
      <c r="G1024" s="5" t="str">
        <f>VLOOKUP(C1024, products!A:B, 2, FALSE)</f>
        <v>Shirt</v>
      </c>
      <c r="H1024" s="7" t="str">
        <f>VLOOKUP(C1024, products!A:C, 3, FALSE)</f>
        <v>Casual Slim Fit</v>
      </c>
      <c r="I1024" s="12">
        <f>VLOOKUP(B1024,orders!A:D, 4, FALSE)</f>
        <v>44399</v>
      </c>
    </row>
    <row r="1025" spans="1:9" ht="15">
      <c r="A1025" s="2">
        <v>1023</v>
      </c>
      <c r="B1025" s="2">
        <v>210</v>
      </c>
      <c r="C1025" s="2">
        <v>546</v>
      </c>
      <c r="D1025" s="2">
        <v>98</v>
      </c>
      <c r="E1025" s="2">
        <v>3</v>
      </c>
      <c r="F1025" s="2">
        <v>294</v>
      </c>
      <c r="G1025" s="5" t="str">
        <f>VLOOKUP(C1025, products!A:B, 2, FALSE)</f>
        <v>Jacket</v>
      </c>
      <c r="H1025" s="7" t="str">
        <f>VLOOKUP(C1025, products!A:C, 3, FALSE)</f>
        <v>Leather</v>
      </c>
      <c r="I1025" s="12">
        <f>VLOOKUP(B1025,orders!A:D, 4, FALSE)</f>
        <v>44399</v>
      </c>
    </row>
    <row r="1026" spans="1:9" ht="15">
      <c r="A1026" s="2">
        <v>1024</v>
      </c>
      <c r="B1026" s="2">
        <v>211</v>
      </c>
      <c r="C1026" s="2">
        <v>1253</v>
      </c>
      <c r="D1026" s="2">
        <v>112</v>
      </c>
      <c r="E1026" s="2">
        <v>2</v>
      </c>
      <c r="F1026" s="2">
        <v>224</v>
      </c>
      <c r="G1026" s="5" t="str">
        <f>VLOOKUP(C1026, products!A:B, 2, FALSE)</f>
        <v>Trousers</v>
      </c>
      <c r="H1026" s="7" t="str">
        <f>VLOOKUP(C1026, products!A:C, 3, FALSE)</f>
        <v>Tracksuit Bottoms</v>
      </c>
      <c r="I1026" s="12">
        <f>VLOOKUP(B1026,orders!A:D, 4, FALSE)</f>
        <v>44325</v>
      </c>
    </row>
    <row r="1027" spans="1:9" ht="15">
      <c r="A1027" s="2">
        <v>1025</v>
      </c>
      <c r="B1027" s="2">
        <v>211</v>
      </c>
      <c r="C1027" s="2">
        <v>430</v>
      </c>
      <c r="D1027" s="2">
        <v>107</v>
      </c>
      <c r="E1027" s="2">
        <v>2</v>
      </c>
      <c r="F1027" s="2">
        <v>214</v>
      </c>
      <c r="G1027" s="5" t="str">
        <f>VLOOKUP(C1027, products!A:B, 2, FALSE)</f>
        <v>Jacket</v>
      </c>
      <c r="H1027" s="7" t="str">
        <f>VLOOKUP(C1027, products!A:C, 3, FALSE)</f>
        <v>Denim</v>
      </c>
      <c r="I1027" s="12">
        <f>VLOOKUP(B1027,orders!A:D, 4, FALSE)</f>
        <v>44325</v>
      </c>
    </row>
    <row r="1028" spans="1:9" ht="15">
      <c r="A1028" s="2">
        <v>1026</v>
      </c>
      <c r="B1028" s="2">
        <v>211</v>
      </c>
      <c r="C1028" s="2">
        <v>152</v>
      </c>
      <c r="D1028" s="2">
        <v>91</v>
      </c>
      <c r="E1028" s="2">
        <v>3</v>
      </c>
      <c r="F1028" s="2">
        <v>273</v>
      </c>
      <c r="G1028" s="5" t="str">
        <f>VLOOKUP(C1028, products!A:B, 2, FALSE)</f>
        <v>Shirt</v>
      </c>
      <c r="H1028" s="7" t="str">
        <f>VLOOKUP(C1028, products!A:C, 3, FALSE)</f>
        <v>Linen</v>
      </c>
      <c r="I1028" s="12">
        <f>VLOOKUP(B1028,orders!A:D, 4, FALSE)</f>
        <v>44325</v>
      </c>
    </row>
    <row r="1029" spans="1:9" ht="15">
      <c r="A1029" s="2">
        <v>1027</v>
      </c>
      <c r="B1029" s="2">
        <v>211</v>
      </c>
      <c r="C1029" s="2">
        <v>519</v>
      </c>
      <c r="D1029" s="2">
        <v>102</v>
      </c>
      <c r="E1029" s="2">
        <v>1</v>
      </c>
      <c r="F1029" s="2">
        <v>102</v>
      </c>
      <c r="G1029" s="5" t="str">
        <f>VLOOKUP(C1029, products!A:B, 2, FALSE)</f>
        <v>Jacket</v>
      </c>
      <c r="H1029" s="7" t="str">
        <f>VLOOKUP(C1029, products!A:C, 3, FALSE)</f>
        <v>Windbreaker</v>
      </c>
      <c r="I1029" s="12">
        <f>VLOOKUP(B1029,orders!A:D, 4, FALSE)</f>
        <v>44325</v>
      </c>
    </row>
    <row r="1030" spans="1:9" ht="15">
      <c r="A1030" s="2">
        <v>1028</v>
      </c>
      <c r="B1030" s="2">
        <v>211</v>
      </c>
      <c r="C1030" s="2">
        <v>573</v>
      </c>
      <c r="D1030" s="2">
        <v>100</v>
      </c>
      <c r="E1030" s="2">
        <v>3</v>
      </c>
      <c r="F1030" s="2">
        <v>300</v>
      </c>
      <c r="G1030" s="5" t="str">
        <f>VLOOKUP(C1030, products!A:B, 2, FALSE)</f>
        <v>Jacket</v>
      </c>
      <c r="H1030" s="7" t="str">
        <f>VLOOKUP(C1030, products!A:C, 3, FALSE)</f>
        <v>Bomber</v>
      </c>
      <c r="I1030" s="12">
        <f>VLOOKUP(B1030,orders!A:D, 4, FALSE)</f>
        <v>44325</v>
      </c>
    </row>
    <row r="1031" spans="1:9" ht="15">
      <c r="A1031" s="2">
        <v>1029</v>
      </c>
      <c r="B1031" s="2">
        <v>212</v>
      </c>
      <c r="C1031" s="2">
        <v>1087</v>
      </c>
      <c r="D1031" s="2">
        <v>115</v>
      </c>
      <c r="E1031" s="2">
        <v>3</v>
      </c>
      <c r="F1031" s="2">
        <v>345</v>
      </c>
      <c r="G1031" s="5" t="str">
        <f>VLOOKUP(C1031, products!A:B, 2, FALSE)</f>
        <v>Trousers</v>
      </c>
      <c r="H1031" s="7" t="str">
        <f>VLOOKUP(C1031, products!A:C, 3, FALSE)</f>
        <v>Cropped</v>
      </c>
      <c r="I1031" s="13">
        <f>VLOOKUP(B1031,orders!A:D, 4, FALSE)</f>
        <v>44483</v>
      </c>
    </row>
    <row r="1032" spans="1:9" ht="15">
      <c r="A1032" s="2">
        <v>1030</v>
      </c>
      <c r="B1032" s="2">
        <v>212</v>
      </c>
      <c r="C1032" s="2">
        <v>317</v>
      </c>
      <c r="D1032" s="2">
        <v>109</v>
      </c>
      <c r="E1032" s="2">
        <v>3</v>
      </c>
      <c r="F1032" s="2">
        <v>327</v>
      </c>
      <c r="G1032" s="5" t="str">
        <f>VLOOKUP(C1032, products!A:B, 2, FALSE)</f>
        <v>Shirt</v>
      </c>
      <c r="H1032" s="7" t="str">
        <f>VLOOKUP(C1032, products!A:C, 3, FALSE)</f>
        <v>Mandarin Collar</v>
      </c>
      <c r="I1032" s="13">
        <f>VLOOKUP(B1032,orders!A:D, 4, FALSE)</f>
        <v>44483</v>
      </c>
    </row>
    <row r="1033" spans="1:9" ht="15">
      <c r="A1033" s="2">
        <v>1031</v>
      </c>
      <c r="B1033" s="2">
        <v>212</v>
      </c>
      <c r="C1033" s="2">
        <v>627</v>
      </c>
      <c r="D1033" s="2">
        <v>112</v>
      </c>
      <c r="E1033" s="2">
        <v>1</v>
      </c>
      <c r="F1033" s="2">
        <v>112</v>
      </c>
      <c r="G1033" s="5" t="str">
        <f>VLOOKUP(C1033, products!A:B, 2, FALSE)</f>
        <v>Jacket</v>
      </c>
      <c r="H1033" s="7" t="str">
        <f>VLOOKUP(C1033, products!A:C, 3, FALSE)</f>
        <v>Cardigan</v>
      </c>
      <c r="I1033" s="13">
        <f>VLOOKUP(B1033,orders!A:D, 4, FALSE)</f>
        <v>44483</v>
      </c>
    </row>
    <row r="1034" spans="1:9" ht="15">
      <c r="A1034" s="2">
        <v>1032</v>
      </c>
      <c r="B1034" s="2">
        <v>212</v>
      </c>
      <c r="C1034" s="2">
        <v>517</v>
      </c>
      <c r="D1034" s="2">
        <v>102</v>
      </c>
      <c r="E1034" s="2">
        <v>2</v>
      </c>
      <c r="F1034" s="2">
        <v>204</v>
      </c>
      <c r="G1034" s="5" t="str">
        <f>VLOOKUP(C1034, products!A:B, 2, FALSE)</f>
        <v>Jacket</v>
      </c>
      <c r="H1034" s="7" t="str">
        <f>VLOOKUP(C1034, products!A:C, 3, FALSE)</f>
        <v>Windbreaker</v>
      </c>
      <c r="I1034" s="13">
        <f>VLOOKUP(B1034,orders!A:D, 4, FALSE)</f>
        <v>44483</v>
      </c>
    </row>
    <row r="1035" spans="1:9" ht="15">
      <c r="A1035" s="2">
        <v>1033</v>
      </c>
      <c r="B1035" s="2">
        <v>212</v>
      </c>
      <c r="C1035" s="2">
        <v>1174</v>
      </c>
      <c r="D1035" s="2">
        <v>99</v>
      </c>
      <c r="E1035" s="2">
        <v>1</v>
      </c>
      <c r="F1035" s="2">
        <v>99</v>
      </c>
      <c r="G1035" s="5" t="str">
        <f>VLOOKUP(C1035, products!A:B, 2, FALSE)</f>
        <v>Trousers</v>
      </c>
      <c r="H1035" s="7" t="str">
        <f>VLOOKUP(C1035, products!A:C, 3, FALSE)</f>
        <v>High-Waisted</v>
      </c>
      <c r="I1035" s="13">
        <f>VLOOKUP(B1035,orders!A:D, 4, FALSE)</f>
        <v>44483</v>
      </c>
    </row>
    <row r="1036" spans="1:9" ht="15">
      <c r="A1036" s="2">
        <v>1034</v>
      </c>
      <c r="B1036" s="2">
        <v>212</v>
      </c>
      <c r="C1036" s="2">
        <v>362</v>
      </c>
      <c r="D1036" s="2">
        <v>94</v>
      </c>
      <c r="E1036" s="2">
        <v>3</v>
      </c>
      <c r="F1036" s="2">
        <v>282</v>
      </c>
      <c r="G1036" s="5" t="str">
        <f>VLOOKUP(C1036, products!A:B, 2, FALSE)</f>
        <v>Shirt</v>
      </c>
      <c r="H1036" s="7" t="str">
        <f>VLOOKUP(C1036, products!A:C, 3, FALSE)</f>
        <v>Henley</v>
      </c>
      <c r="I1036" s="13">
        <f>VLOOKUP(B1036,orders!A:D, 4, FALSE)</f>
        <v>44483</v>
      </c>
    </row>
    <row r="1037" spans="1:9" ht="15">
      <c r="A1037" s="2">
        <v>1035</v>
      </c>
      <c r="B1037" s="2">
        <v>212</v>
      </c>
      <c r="C1037" s="2">
        <v>172</v>
      </c>
      <c r="D1037" s="2">
        <v>91</v>
      </c>
      <c r="E1037" s="2">
        <v>2</v>
      </c>
      <c r="F1037" s="2">
        <v>182</v>
      </c>
      <c r="G1037" s="5" t="str">
        <f>VLOOKUP(C1037, products!A:B, 2, FALSE)</f>
        <v>Shirt</v>
      </c>
      <c r="H1037" s="7" t="str">
        <f>VLOOKUP(C1037, products!A:C, 3, FALSE)</f>
        <v>Linen</v>
      </c>
      <c r="I1037" s="13">
        <f>VLOOKUP(B1037,orders!A:D, 4, FALSE)</f>
        <v>44483</v>
      </c>
    </row>
    <row r="1038" spans="1:9" ht="15">
      <c r="A1038" s="2">
        <v>1036</v>
      </c>
      <c r="B1038" s="2">
        <v>212</v>
      </c>
      <c r="C1038" s="2">
        <v>1006</v>
      </c>
      <c r="D1038" s="2">
        <v>106</v>
      </c>
      <c r="E1038" s="2">
        <v>1</v>
      </c>
      <c r="F1038" s="2">
        <v>106</v>
      </c>
      <c r="G1038" s="5" t="str">
        <f>VLOOKUP(C1038, products!A:B, 2, FALSE)</f>
        <v>Trousers</v>
      </c>
      <c r="H1038" s="7" t="str">
        <f>VLOOKUP(C1038, products!A:C, 3, FALSE)</f>
        <v>Wool</v>
      </c>
      <c r="I1038" s="13">
        <f>VLOOKUP(B1038,orders!A:D, 4, FALSE)</f>
        <v>44483</v>
      </c>
    </row>
    <row r="1039" spans="1:9" ht="15">
      <c r="A1039" s="2">
        <v>1037</v>
      </c>
      <c r="B1039" s="2">
        <v>213</v>
      </c>
      <c r="C1039" s="2">
        <v>262</v>
      </c>
      <c r="D1039" s="2">
        <v>95</v>
      </c>
      <c r="E1039" s="2">
        <v>3</v>
      </c>
      <c r="F1039" s="2">
        <v>285</v>
      </c>
      <c r="G1039" s="5" t="str">
        <f>VLOOKUP(C1039, products!A:B, 2, FALSE)</f>
        <v>Shirt</v>
      </c>
      <c r="H1039" s="7" t="str">
        <f>VLOOKUP(C1039, products!A:C, 3, FALSE)</f>
        <v>Polo</v>
      </c>
      <c r="I1039" s="12">
        <f>VLOOKUP(B1039,orders!A:D, 4, FALSE)</f>
        <v>44453</v>
      </c>
    </row>
    <row r="1040" spans="1:9" ht="15">
      <c r="A1040" s="2">
        <v>1038</v>
      </c>
      <c r="B1040" s="2">
        <v>213</v>
      </c>
      <c r="C1040" s="2">
        <v>907</v>
      </c>
      <c r="D1040" s="2">
        <v>94</v>
      </c>
      <c r="E1040" s="2">
        <v>1</v>
      </c>
      <c r="F1040" s="2">
        <v>94</v>
      </c>
      <c r="G1040" s="5" t="str">
        <f>VLOOKUP(C1040, products!A:B, 2, FALSE)</f>
        <v>Trousers</v>
      </c>
      <c r="H1040" s="7" t="str">
        <f>VLOOKUP(C1040, products!A:C, 3, FALSE)</f>
        <v>Cords</v>
      </c>
      <c r="I1040" s="12">
        <f>VLOOKUP(B1040,orders!A:D, 4, FALSE)</f>
        <v>44453</v>
      </c>
    </row>
    <row r="1041" spans="1:9" ht="15">
      <c r="A1041" s="2">
        <v>1039</v>
      </c>
      <c r="B1041" s="2">
        <v>213</v>
      </c>
      <c r="C1041" s="2">
        <v>759</v>
      </c>
      <c r="D1041" s="2">
        <v>109</v>
      </c>
      <c r="E1041" s="2">
        <v>3</v>
      </c>
      <c r="F1041" s="2">
        <v>327</v>
      </c>
      <c r="G1041" s="5" t="str">
        <f>VLOOKUP(C1041, products!A:B, 2, FALSE)</f>
        <v>Jacket</v>
      </c>
      <c r="H1041" s="7" t="str">
        <f>VLOOKUP(C1041, products!A:C, 3, FALSE)</f>
        <v>Peacoat</v>
      </c>
      <c r="I1041" s="12">
        <f>VLOOKUP(B1041,orders!A:D, 4, FALSE)</f>
        <v>44453</v>
      </c>
    </row>
    <row r="1042" spans="1:9" ht="15">
      <c r="A1042" s="2">
        <v>1040</v>
      </c>
      <c r="B1042" s="2">
        <v>213</v>
      </c>
      <c r="C1042" s="2">
        <v>1007</v>
      </c>
      <c r="D1042" s="2">
        <v>106</v>
      </c>
      <c r="E1042" s="2">
        <v>2</v>
      </c>
      <c r="F1042" s="2">
        <v>212</v>
      </c>
      <c r="G1042" s="5" t="str">
        <f>VLOOKUP(C1042, products!A:B, 2, FALSE)</f>
        <v>Trousers</v>
      </c>
      <c r="H1042" s="7" t="str">
        <f>VLOOKUP(C1042, products!A:C, 3, FALSE)</f>
        <v>Wool</v>
      </c>
      <c r="I1042" s="12">
        <f>VLOOKUP(B1042,orders!A:D, 4, FALSE)</f>
        <v>44453</v>
      </c>
    </row>
    <row r="1043" spans="1:9" ht="15">
      <c r="A1043" s="2">
        <v>1041</v>
      </c>
      <c r="B1043" s="2">
        <v>213</v>
      </c>
      <c r="C1043" s="2">
        <v>737</v>
      </c>
      <c r="D1043" s="2">
        <v>109</v>
      </c>
      <c r="E1043" s="2">
        <v>1</v>
      </c>
      <c r="F1043" s="2">
        <v>109</v>
      </c>
      <c r="G1043" s="5" t="str">
        <f>VLOOKUP(C1043, products!A:B, 2, FALSE)</f>
        <v>Jacket</v>
      </c>
      <c r="H1043" s="7" t="str">
        <f>VLOOKUP(C1043, products!A:C, 3, FALSE)</f>
        <v>Peacoat</v>
      </c>
      <c r="I1043" s="12">
        <f>VLOOKUP(B1043,orders!A:D, 4, FALSE)</f>
        <v>44453</v>
      </c>
    </row>
    <row r="1044" spans="1:9" ht="15">
      <c r="A1044" s="2">
        <v>1042</v>
      </c>
      <c r="B1044" s="2">
        <v>213</v>
      </c>
      <c r="C1044" s="2">
        <v>55</v>
      </c>
      <c r="D1044" s="2">
        <v>104</v>
      </c>
      <c r="E1044" s="2">
        <v>1</v>
      </c>
      <c r="F1044" s="2">
        <v>104</v>
      </c>
      <c r="G1044" s="5" t="str">
        <f>VLOOKUP(C1044, products!A:B, 2, FALSE)</f>
        <v>Shirt</v>
      </c>
      <c r="H1044" s="7" t="str">
        <f>VLOOKUP(C1044, products!A:C, 3, FALSE)</f>
        <v>Dress</v>
      </c>
      <c r="I1044" s="12">
        <f>VLOOKUP(B1044,orders!A:D, 4, FALSE)</f>
        <v>44453</v>
      </c>
    </row>
    <row r="1045" spans="1:9" ht="15">
      <c r="A1045" s="2">
        <v>1043</v>
      </c>
      <c r="B1045" s="2">
        <v>213</v>
      </c>
      <c r="C1045" s="2">
        <v>522</v>
      </c>
      <c r="D1045" s="2">
        <v>102</v>
      </c>
      <c r="E1045" s="2">
        <v>3</v>
      </c>
      <c r="F1045" s="2">
        <v>306</v>
      </c>
      <c r="G1045" s="5" t="str">
        <f>VLOOKUP(C1045, products!A:B, 2, FALSE)</f>
        <v>Jacket</v>
      </c>
      <c r="H1045" s="7" t="str">
        <f>VLOOKUP(C1045, products!A:C, 3, FALSE)</f>
        <v>Windbreaker</v>
      </c>
      <c r="I1045" s="12">
        <f>VLOOKUP(B1045,orders!A:D, 4, FALSE)</f>
        <v>44453</v>
      </c>
    </row>
    <row r="1046" spans="1:9" ht="15">
      <c r="A1046" s="2">
        <v>1044</v>
      </c>
      <c r="B1046" s="2">
        <v>214</v>
      </c>
      <c r="C1046" s="2">
        <v>667</v>
      </c>
      <c r="D1046" s="2">
        <v>113</v>
      </c>
      <c r="E1046" s="2">
        <v>3</v>
      </c>
      <c r="F1046" s="2">
        <v>339</v>
      </c>
      <c r="G1046" s="5" t="str">
        <f>VLOOKUP(C1046, products!A:B, 2, FALSE)</f>
        <v>Jacket</v>
      </c>
      <c r="H1046" s="7" t="str">
        <f>VLOOKUP(C1046, products!A:C, 3, FALSE)</f>
        <v>Parka</v>
      </c>
      <c r="I1046" s="12">
        <f>VLOOKUP(B1046,orders!A:D, 4, FALSE)</f>
        <v>44367</v>
      </c>
    </row>
    <row r="1047" spans="1:9" ht="15">
      <c r="A1047" s="2">
        <v>1045</v>
      </c>
      <c r="B1047" s="2">
        <v>214</v>
      </c>
      <c r="C1047" s="2">
        <v>1111</v>
      </c>
      <c r="D1047" s="2">
        <v>115</v>
      </c>
      <c r="E1047" s="2">
        <v>1</v>
      </c>
      <c r="F1047" s="2">
        <v>115</v>
      </c>
      <c r="G1047" s="5" t="str">
        <f>VLOOKUP(C1047, products!A:B, 2, FALSE)</f>
        <v>Trousers</v>
      </c>
      <c r="H1047" s="7" t="str">
        <f>VLOOKUP(C1047, products!A:C, 3, FALSE)</f>
        <v>Cropped</v>
      </c>
      <c r="I1047" s="12">
        <f>VLOOKUP(B1047,orders!A:D, 4, FALSE)</f>
        <v>44367</v>
      </c>
    </row>
    <row r="1048" spans="1:9" ht="15">
      <c r="A1048" s="2">
        <v>1046</v>
      </c>
      <c r="B1048" s="2">
        <v>214</v>
      </c>
      <c r="C1048" s="2">
        <v>415</v>
      </c>
      <c r="D1048" s="2">
        <v>119</v>
      </c>
      <c r="E1048" s="2">
        <v>1</v>
      </c>
      <c r="F1048" s="2">
        <v>119</v>
      </c>
      <c r="G1048" s="5" t="str">
        <f>VLOOKUP(C1048, products!A:B, 2, FALSE)</f>
        <v>Shirt</v>
      </c>
      <c r="H1048" s="7" t="str">
        <f>VLOOKUP(C1048, products!A:C, 3, FALSE)</f>
        <v>Casual Slim Fit</v>
      </c>
      <c r="I1048" s="12">
        <f>VLOOKUP(B1048,orders!A:D, 4, FALSE)</f>
        <v>44367</v>
      </c>
    </row>
    <row r="1049" spans="1:9" ht="15">
      <c r="A1049" s="2">
        <v>1047</v>
      </c>
      <c r="B1049" s="2">
        <v>214</v>
      </c>
      <c r="C1049" s="2">
        <v>740</v>
      </c>
      <c r="D1049" s="2">
        <v>109</v>
      </c>
      <c r="E1049" s="2">
        <v>1</v>
      </c>
      <c r="F1049" s="2">
        <v>109</v>
      </c>
      <c r="G1049" s="5" t="str">
        <f>VLOOKUP(C1049, products!A:B, 2, FALSE)</f>
        <v>Jacket</v>
      </c>
      <c r="H1049" s="7" t="str">
        <f>VLOOKUP(C1049, products!A:C, 3, FALSE)</f>
        <v>Peacoat</v>
      </c>
      <c r="I1049" s="12">
        <f>VLOOKUP(B1049,orders!A:D, 4, FALSE)</f>
        <v>44367</v>
      </c>
    </row>
    <row r="1050" spans="1:9" ht="15">
      <c r="A1050" s="2">
        <v>1048</v>
      </c>
      <c r="B1050" s="2">
        <v>215</v>
      </c>
      <c r="C1050" s="2">
        <v>207</v>
      </c>
      <c r="D1050" s="2">
        <v>98</v>
      </c>
      <c r="E1050" s="2">
        <v>1</v>
      </c>
      <c r="F1050" s="2">
        <v>98</v>
      </c>
      <c r="G1050" s="5" t="str">
        <f>VLOOKUP(C1050, products!A:B, 2, FALSE)</f>
        <v>Shirt</v>
      </c>
      <c r="H1050" s="7" t="str">
        <f>VLOOKUP(C1050, products!A:C, 3, FALSE)</f>
        <v>Camp Collared</v>
      </c>
      <c r="I1050" s="12">
        <f>VLOOKUP(B1050,orders!A:D, 4, FALSE)</f>
        <v>44418</v>
      </c>
    </row>
    <row r="1051" spans="1:9" ht="15">
      <c r="A1051" s="2">
        <v>1049</v>
      </c>
      <c r="B1051" s="2">
        <v>215</v>
      </c>
      <c r="C1051" s="2">
        <v>618</v>
      </c>
      <c r="D1051" s="2">
        <v>112</v>
      </c>
      <c r="E1051" s="2">
        <v>2</v>
      </c>
      <c r="F1051" s="2">
        <v>224</v>
      </c>
      <c r="G1051" s="5" t="str">
        <f>VLOOKUP(C1051, products!A:B, 2, FALSE)</f>
        <v>Jacket</v>
      </c>
      <c r="H1051" s="7" t="str">
        <f>VLOOKUP(C1051, products!A:C, 3, FALSE)</f>
        <v>Cardigan</v>
      </c>
      <c r="I1051" s="12">
        <f>VLOOKUP(B1051,orders!A:D, 4, FALSE)</f>
        <v>44418</v>
      </c>
    </row>
    <row r="1052" spans="1:9" ht="15">
      <c r="A1052" s="2">
        <v>1050</v>
      </c>
      <c r="B1052" s="2">
        <v>215</v>
      </c>
      <c r="C1052" s="2">
        <v>780</v>
      </c>
      <c r="D1052" s="2">
        <v>91</v>
      </c>
      <c r="E1052" s="2">
        <v>3</v>
      </c>
      <c r="F1052" s="2">
        <v>273</v>
      </c>
      <c r="G1052" s="5" t="str">
        <f>VLOOKUP(C1052, products!A:B, 2, FALSE)</f>
        <v>Jacket</v>
      </c>
      <c r="H1052" s="7" t="str">
        <f>VLOOKUP(C1052, products!A:C, 3, FALSE)</f>
        <v>Pullover</v>
      </c>
      <c r="I1052" s="12">
        <f>VLOOKUP(B1052,orders!A:D, 4, FALSE)</f>
        <v>44418</v>
      </c>
    </row>
    <row r="1053" spans="1:9" ht="15">
      <c r="A1053" s="2">
        <v>1051</v>
      </c>
      <c r="B1053" s="2">
        <v>215</v>
      </c>
      <c r="C1053" s="2">
        <v>793</v>
      </c>
      <c r="D1053" s="2">
        <v>91</v>
      </c>
      <c r="E1053" s="2">
        <v>2</v>
      </c>
      <c r="F1053" s="2">
        <v>182</v>
      </c>
      <c r="G1053" s="5" t="str">
        <f>VLOOKUP(C1053, products!A:B, 2, FALSE)</f>
        <v>Jacket</v>
      </c>
      <c r="H1053" s="7" t="str">
        <f>VLOOKUP(C1053, products!A:C, 3, FALSE)</f>
        <v>Pullover</v>
      </c>
      <c r="I1053" s="12">
        <f>VLOOKUP(B1053,orders!A:D, 4, FALSE)</f>
        <v>44418</v>
      </c>
    </row>
    <row r="1054" spans="1:9" ht="15">
      <c r="A1054" s="2">
        <v>1052</v>
      </c>
      <c r="B1054" s="2">
        <v>216</v>
      </c>
      <c r="C1054" s="2">
        <v>370</v>
      </c>
      <c r="D1054" s="2">
        <v>94</v>
      </c>
      <c r="E1054" s="2">
        <v>1</v>
      </c>
      <c r="F1054" s="2">
        <v>94</v>
      </c>
      <c r="G1054" s="5" t="str">
        <f>VLOOKUP(C1054, products!A:B, 2, FALSE)</f>
        <v>Shirt</v>
      </c>
      <c r="H1054" s="7" t="str">
        <f>VLOOKUP(C1054, products!A:C, 3, FALSE)</f>
        <v>Henley</v>
      </c>
      <c r="I1054" s="12">
        <f>VLOOKUP(B1054,orders!A:D, 4, FALSE)</f>
        <v>44302</v>
      </c>
    </row>
    <row r="1055" spans="1:9" ht="15">
      <c r="A1055" s="2">
        <v>1053</v>
      </c>
      <c r="B1055" s="2">
        <v>216</v>
      </c>
      <c r="C1055" s="2">
        <v>118</v>
      </c>
      <c r="D1055" s="2">
        <v>92</v>
      </c>
      <c r="E1055" s="2">
        <v>1</v>
      </c>
      <c r="F1055" s="2">
        <v>92</v>
      </c>
      <c r="G1055" s="5" t="str">
        <f>VLOOKUP(C1055, products!A:B, 2, FALSE)</f>
        <v>Shirt</v>
      </c>
      <c r="H1055" s="7" t="str">
        <f>VLOOKUP(C1055, products!A:C, 3, FALSE)</f>
        <v>Denim</v>
      </c>
      <c r="I1055" s="12">
        <f>VLOOKUP(B1055,orders!A:D, 4, FALSE)</f>
        <v>44302</v>
      </c>
    </row>
    <row r="1056" spans="1:9" ht="15">
      <c r="A1056" s="2">
        <v>1054</v>
      </c>
      <c r="B1056" s="2">
        <v>216</v>
      </c>
      <c r="C1056" s="2">
        <v>731</v>
      </c>
      <c r="D1056" s="2">
        <v>119</v>
      </c>
      <c r="E1056" s="2">
        <v>2</v>
      </c>
      <c r="F1056" s="2">
        <v>238</v>
      </c>
      <c r="G1056" s="5" t="str">
        <f>VLOOKUP(C1056, products!A:B, 2, FALSE)</f>
        <v>Jacket</v>
      </c>
      <c r="H1056" s="7" t="str">
        <f>VLOOKUP(C1056, products!A:C, 3, FALSE)</f>
        <v>Trench Coat</v>
      </c>
      <c r="I1056" s="12">
        <f>VLOOKUP(B1056,orders!A:D, 4, FALSE)</f>
        <v>44302</v>
      </c>
    </row>
    <row r="1057" spans="1:9" ht="15">
      <c r="A1057" s="2">
        <v>1055</v>
      </c>
      <c r="B1057" s="2">
        <v>216</v>
      </c>
      <c r="C1057" s="2">
        <v>303</v>
      </c>
      <c r="D1057" s="2">
        <v>105</v>
      </c>
      <c r="E1057" s="2">
        <v>1</v>
      </c>
      <c r="F1057" s="2">
        <v>105</v>
      </c>
      <c r="G1057" s="5" t="str">
        <f>VLOOKUP(C1057, products!A:B, 2, FALSE)</f>
        <v>Shirt</v>
      </c>
      <c r="H1057" s="7" t="str">
        <f>VLOOKUP(C1057, products!A:C, 3, FALSE)</f>
        <v>Cuban Collar</v>
      </c>
      <c r="I1057" s="12">
        <f>VLOOKUP(B1057,orders!A:D, 4, FALSE)</f>
        <v>44302</v>
      </c>
    </row>
    <row r="1058" spans="1:9" ht="15">
      <c r="A1058" s="2">
        <v>1056</v>
      </c>
      <c r="B1058" s="2">
        <v>216</v>
      </c>
      <c r="C1058" s="2">
        <v>493</v>
      </c>
      <c r="D1058" s="2">
        <v>102</v>
      </c>
      <c r="E1058" s="2">
        <v>3</v>
      </c>
      <c r="F1058" s="2">
        <v>306</v>
      </c>
      <c r="G1058" s="5" t="str">
        <f>VLOOKUP(C1058, products!A:B, 2, FALSE)</f>
        <v>Jacket</v>
      </c>
      <c r="H1058" s="7" t="str">
        <f>VLOOKUP(C1058, products!A:C, 3, FALSE)</f>
        <v>Windbreaker</v>
      </c>
      <c r="I1058" s="12">
        <f>VLOOKUP(B1058,orders!A:D, 4, FALSE)</f>
        <v>44302</v>
      </c>
    </row>
    <row r="1059" spans="1:9" ht="15">
      <c r="A1059" s="2">
        <v>1057</v>
      </c>
      <c r="B1059" s="2">
        <v>217</v>
      </c>
      <c r="C1059" s="2">
        <v>1149</v>
      </c>
      <c r="D1059" s="2">
        <v>102</v>
      </c>
      <c r="E1059" s="2">
        <v>3</v>
      </c>
      <c r="F1059" s="2">
        <v>306</v>
      </c>
      <c r="G1059" s="5" t="str">
        <f>VLOOKUP(C1059, products!A:B, 2, FALSE)</f>
        <v>Trousers</v>
      </c>
      <c r="H1059" s="7" t="str">
        <f>VLOOKUP(C1059, products!A:C, 3, FALSE)</f>
        <v>Cargo Pants</v>
      </c>
      <c r="I1059" s="12">
        <f>VLOOKUP(B1059,orders!A:D, 4, FALSE)</f>
        <v>44395</v>
      </c>
    </row>
    <row r="1060" spans="1:9" ht="15">
      <c r="A1060" s="2">
        <v>1058</v>
      </c>
      <c r="B1060" s="2">
        <v>217</v>
      </c>
      <c r="C1060" s="2">
        <v>865</v>
      </c>
      <c r="D1060" s="2">
        <v>113</v>
      </c>
      <c r="E1060" s="2">
        <v>1</v>
      </c>
      <c r="F1060" s="2">
        <v>113</v>
      </c>
      <c r="G1060" s="5" t="str">
        <f>VLOOKUP(C1060, products!A:B, 2, FALSE)</f>
        <v>Trousers</v>
      </c>
      <c r="H1060" s="7" t="str">
        <f>VLOOKUP(C1060, products!A:C, 3, FALSE)</f>
        <v>Chinos</v>
      </c>
      <c r="I1060" s="12">
        <f>VLOOKUP(B1060,orders!A:D, 4, FALSE)</f>
        <v>44395</v>
      </c>
    </row>
    <row r="1061" spans="1:9" ht="15">
      <c r="A1061" s="2">
        <v>1059</v>
      </c>
      <c r="B1061" s="2">
        <v>217</v>
      </c>
      <c r="C1061" s="2">
        <v>871</v>
      </c>
      <c r="D1061" s="2">
        <v>113</v>
      </c>
      <c r="E1061" s="2">
        <v>3</v>
      </c>
      <c r="F1061" s="2">
        <v>339</v>
      </c>
      <c r="G1061" s="5" t="str">
        <f>VLOOKUP(C1061, products!A:B, 2, FALSE)</f>
        <v>Trousers</v>
      </c>
      <c r="H1061" s="7" t="str">
        <f>VLOOKUP(C1061, products!A:C, 3, FALSE)</f>
        <v>Chinos</v>
      </c>
      <c r="I1061" s="12">
        <f>VLOOKUP(B1061,orders!A:D, 4, FALSE)</f>
        <v>44395</v>
      </c>
    </row>
    <row r="1062" spans="1:9" ht="15">
      <c r="A1062" s="2">
        <v>1060</v>
      </c>
      <c r="B1062" s="2">
        <v>217</v>
      </c>
      <c r="C1062" s="2">
        <v>245</v>
      </c>
      <c r="D1062" s="2">
        <v>95</v>
      </c>
      <c r="E1062" s="2">
        <v>2</v>
      </c>
      <c r="F1062" s="2">
        <v>190</v>
      </c>
      <c r="G1062" s="5" t="str">
        <f>VLOOKUP(C1062, products!A:B, 2, FALSE)</f>
        <v>Shirt</v>
      </c>
      <c r="H1062" s="7" t="str">
        <f>VLOOKUP(C1062, products!A:C, 3, FALSE)</f>
        <v>Polo</v>
      </c>
      <c r="I1062" s="12">
        <f>VLOOKUP(B1062,orders!A:D, 4, FALSE)</f>
        <v>44395</v>
      </c>
    </row>
    <row r="1063" spans="1:9" ht="15">
      <c r="A1063" s="2">
        <v>1061</v>
      </c>
      <c r="B1063" s="2">
        <v>217</v>
      </c>
      <c r="C1063" s="2">
        <v>277</v>
      </c>
      <c r="D1063" s="2">
        <v>95</v>
      </c>
      <c r="E1063" s="2">
        <v>3</v>
      </c>
      <c r="F1063" s="2">
        <v>285</v>
      </c>
      <c r="G1063" s="5" t="str">
        <f>VLOOKUP(C1063, products!A:B, 2, FALSE)</f>
        <v>Shirt</v>
      </c>
      <c r="H1063" s="7" t="str">
        <f>VLOOKUP(C1063, products!A:C, 3, FALSE)</f>
        <v>Polo</v>
      </c>
      <c r="I1063" s="12">
        <f>VLOOKUP(B1063,orders!A:D, 4, FALSE)</f>
        <v>44395</v>
      </c>
    </row>
    <row r="1064" spans="1:9" ht="15">
      <c r="A1064" s="2">
        <v>1062</v>
      </c>
      <c r="B1064" s="2">
        <v>217</v>
      </c>
      <c r="C1064" s="2">
        <v>1058</v>
      </c>
      <c r="D1064" s="2">
        <v>93</v>
      </c>
      <c r="E1064" s="2">
        <v>1</v>
      </c>
      <c r="F1064" s="2">
        <v>93</v>
      </c>
      <c r="G1064" s="5" t="str">
        <f>VLOOKUP(C1064, products!A:B, 2, FALSE)</f>
        <v>Trousers</v>
      </c>
      <c r="H1064" s="7" t="str">
        <f>VLOOKUP(C1064, products!A:C, 3, FALSE)</f>
        <v>Joggers</v>
      </c>
      <c r="I1064" s="12">
        <f>VLOOKUP(B1064,orders!A:D, 4, FALSE)</f>
        <v>44395</v>
      </c>
    </row>
    <row r="1065" spans="1:9" ht="15">
      <c r="A1065" s="2">
        <v>1063</v>
      </c>
      <c r="B1065" s="2">
        <v>217</v>
      </c>
      <c r="C1065" s="2">
        <v>1029</v>
      </c>
      <c r="D1065" s="2">
        <v>90</v>
      </c>
      <c r="E1065" s="2">
        <v>3</v>
      </c>
      <c r="F1065" s="2">
        <v>270</v>
      </c>
      <c r="G1065" s="5" t="str">
        <f>VLOOKUP(C1065, products!A:B, 2, FALSE)</f>
        <v>Trousers</v>
      </c>
      <c r="H1065" s="7" t="str">
        <f>VLOOKUP(C1065, products!A:C, 3, FALSE)</f>
        <v>Relaxed Leg</v>
      </c>
      <c r="I1065" s="12">
        <f>VLOOKUP(B1065,orders!A:D, 4, FALSE)</f>
        <v>44395</v>
      </c>
    </row>
    <row r="1066" spans="1:9" ht="15">
      <c r="A1066" s="2">
        <v>1064</v>
      </c>
      <c r="B1066" s="2">
        <v>218</v>
      </c>
      <c r="C1066" s="2">
        <v>360</v>
      </c>
      <c r="D1066" s="2">
        <v>94</v>
      </c>
      <c r="E1066" s="2">
        <v>1</v>
      </c>
      <c r="F1066" s="2">
        <v>94</v>
      </c>
      <c r="G1066" s="5" t="str">
        <f>VLOOKUP(C1066, products!A:B, 2, FALSE)</f>
        <v>Shirt</v>
      </c>
      <c r="H1066" s="7" t="str">
        <f>VLOOKUP(C1066, products!A:C, 3, FALSE)</f>
        <v>Henley</v>
      </c>
      <c r="I1066" s="12">
        <f>VLOOKUP(B1066,orders!A:D, 4, FALSE)</f>
        <v>44389</v>
      </c>
    </row>
    <row r="1067" spans="1:9" ht="15">
      <c r="A1067" s="2">
        <v>1065</v>
      </c>
      <c r="B1067" s="2">
        <v>218</v>
      </c>
      <c r="C1067" s="2">
        <v>478</v>
      </c>
      <c r="D1067" s="2">
        <v>118</v>
      </c>
      <c r="E1067" s="2">
        <v>2</v>
      </c>
      <c r="F1067" s="2">
        <v>236</v>
      </c>
      <c r="G1067" s="5" t="str">
        <f>VLOOKUP(C1067, products!A:B, 2, FALSE)</f>
        <v>Jacket</v>
      </c>
      <c r="H1067" s="7" t="str">
        <f>VLOOKUP(C1067, products!A:C, 3, FALSE)</f>
        <v>Puffer</v>
      </c>
      <c r="I1067" s="12">
        <f>VLOOKUP(B1067,orders!A:D, 4, FALSE)</f>
        <v>44389</v>
      </c>
    </row>
    <row r="1068" spans="1:9" ht="15">
      <c r="A1068" s="2">
        <v>1066</v>
      </c>
      <c r="B1068" s="2">
        <v>218</v>
      </c>
      <c r="C1068" s="2">
        <v>1219</v>
      </c>
      <c r="D1068" s="2">
        <v>105</v>
      </c>
      <c r="E1068" s="2">
        <v>3</v>
      </c>
      <c r="F1068" s="2">
        <v>315</v>
      </c>
      <c r="G1068" s="5" t="str">
        <f>VLOOKUP(C1068, products!A:B, 2, FALSE)</f>
        <v>Trousers</v>
      </c>
      <c r="H1068" s="7" t="str">
        <f>VLOOKUP(C1068, products!A:C, 3, FALSE)</f>
        <v>Pleated</v>
      </c>
      <c r="I1068" s="12">
        <f>VLOOKUP(B1068,orders!A:D, 4, FALSE)</f>
        <v>44389</v>
      </c>
    </row>
    <row r="1069" spans="1:9" ht="15">
      <c r="A1069" s="2">
        <v>1067</v>
      </c>
      <c r="B1069" s="2">
        <v>219</v>
      </c>
      <c r="C1069" s="2">
        <v>279</v>
      </c>
      <c r="D1069" s="2">
        <v>95</v>
      </c>
      <c r="E1069" s="2">
        <v>2</v>
      </c>
      <c r="F1069" s="2">
        <v>190</v>
      </c>
      <c r="G1069" s="5" t="str">
        <f>VLOOKUP(C1069, products!A:B, 2, FALSE)</f>
        <v>Shirt</v>
      </c>
      <c r="H1069" s="7" t="str">
        <f>VLOOKUP(C1069, products!A:C, 3, FALSE)</f>
        <v>Polo</v>
      </c>
      <c r="I1069" s="12">
        <f>VLOOKUP(B1069,orders!A:D, 4, FALSE)</f>
        <v>44201</v>
      </c>
    </row>
    <row r="1070" spans="1:9" ht="15">
      <c r="A1070" s="2">
        <v>1068</v>
      </c>
      <c r="B1070" s="2">
        <v>219</v>
      </c>
      <c r="C1070" s="2">
        <v>872</v>
      </c>
      <c r="D1070" s="2">
        <v>113</v>
      </c>
      <c r="E1070" s="2">
        <v>1</v>
      </c>
      <c r="F1070" s="2">
        <v>113</v>
      </c>
      <c r="G1070" s="5" t="str">
        <f>VLOOKUP(C1070, products!A:B, 2, FALSE)</f>
        <v>Trousers</v>
      </c>
      <c r="H1070" s="7" t="str">
        <f>VLOOKUP(C1070, products!A:C, 3, FALSE)</f>
        <v>Chinos</v>
      </c>
      <c r="I1070" s="12">
        <f>VLOOKUP(B1070,orders!A:D, 4, FALSE)</f>
        <v>44201</v>
      </c>
    </row>
    <row r="1071" spans="1:9" ht="15">
      <c r="A1071" s="2">
        <v>1069</v>
      </c>
      <c r="B1071" s="2">
        <v>219</v>
      </c>
      <c r="C1071" s="2">
        <v>288</v>
      </c>
      <c r="D1071" s="2">
        <v>105</v>
      </c>
      <c r="E1071" s="2">
        <v>1</v>
      </c>
      <c r="F1071" s="2">
        <v>105</v>
      </c>
      <c r="G1071" s="5" t="str">
        <f>VLOOKUP(C1071, products!A:B, 2, FALSE)</f>
        <v>Shirt</v>
      </c>
      <c r="H1071" s="7" t="str">
        <f>VLOOKUP(C1071, products!A:C, 3, FALSE)</f>
        <v>Cuban Collar</v>
      </c>
      <c r="I1071" s="12">
        <f>VLOOKUP(B1071,orders!A:D, 4, FALSE)</f>
        <v>44201</v>
      </c>
    </row>
    <row r="1072" spans="1:9" ht="15">
      <c r="A1072" s="2">
        <v>1070</v>
      </c>
      <c r="B1072" s="2">
        <v>219</v>
      </c>
      <c r="C1072" s="2">
        <v>956</v>
      </c>
      <c r="D1072" s="2">
        <v>97</v>
      </c>
      <c r="E1072" s="2">
        <v>1</v>
      </c>
      <c r="F1072" s="2">
        <v>97</v>
      </c>
      <c r="G1072" s="5" t="str">
        <f>VLOOKUP(C1072, products!A:B, 2, FALSE)</f>
        <v>Trousers</v>
      </c>
      <c r="H1072" s="7" t="str">
        <f>VLOOKUP(C1072, products!A:C, 3, FALSE)</f>
        <v>Slim-Fit</v>
      </c>
      <c r="I1072" s="12">
        <f>VLOOKUP(B1072,orders!A:D, 4, FALSE)</f>
        <v>44201</v>
      </c>
    </row>
    <row r="1073" spans="1:9" ht="15">
      <c r="A1073" s="2">
        <v>1071</v>
      </c>
      <c r="B1073" s="2">
        <v>220</v>
      </c>
      <c r="C1073" s="2">
        <v>878</v>
      </c>
      <c r="D1073" s="2">
        <v>94</v>
      </c>
      <c r="E1073" s="2">
        <v>2</v>
      </c>
      <c r="F1073" s="2">
        <v>188</v>
      </c>
      <c r="G1073" s="5" t="str">
        <f>VLOOKUP(C1073, products!A:B, 2, FALSE)</f>
        <v>Trousers</v>
      </c>
      <c r="H1073" s="7" t="str">
        <f>VLOOKUP(C1073, products!A:C, 3, FALSE)</f>
        <v>Cords</v>
      </c>
      <c r="I1073" s="13">
        <f>VLOOKUP(B1073,orders!A:D, 4, FALSE)</f>
        <v>44479</v>
      </c>
    </row>
    <row r="1074" spans="1:9" ht="15">
      <c r="A1074" s="2">
        <v>1072</v>
      </c>
      <c r="B1074" s="2">
        <v>220</v>
      </c>
      <c r="C1074" s="2">
        <v>1000</v>
      </c>
      <c r="D1074" s="2">
        <v>106</v>
      </c>
      <c r="E1074" s="2">
        <v>3</v>
      </c>
      <c r="F1074" s="2">
        <v>318</v>
      </c>
      <c r="G1074" s="5" t="str">
        <f>VLOOKUP(C1074, products!A:B, 2, FALSE)</f>
        <v>Trousers</v>
      </c>
      <c r="H1074" s="7" t="str">
        <f>VLOOKUP(C1074, products!A:C, 3, FALSE)</f>
        <v>Wool</v>
      </c>
      <c r="I1074" s="13">
        <f>VLOOKUP(B1074,orders!A:D, 4, FALSE)</f>
        <v>44479</v>
      </c>
    </row>
    <row r="1075" spans="1:9" ht="15">
      <c r="A1075" s="2">
        <v>1073</v>
      </c>
      <c r="B1075" s="2">
        <v>220</v>
      </c>
      <c r="C1075" s="2">
        <v>97</v>
      </c>
      <c r="D1075" s="2">
        <v>118</v>
      </c>
      <c r="E1075" s="2">
        <v>1</v>
      </c>
      <c r="F1075" s="2">
        <v>118</v>
      </c>
      <c r="G1075" s="5" t="str">
        <f>VLOOKUP(C1075, products!A:B, 2, FALSE)</f>
        <v>Shirt</v>
      </c>
      <c r="H1075" s="7" t="str">
        <f>VLOOKUP(C1075, products!A:C, 3, FALSE)</f>
        <v>Flannel</v>
      </c>
      <c r="I1075" s="13">
        <f>VLOOKUP(B1075,orders!A:D, 4, FALSE)</f>
        <v>44479</v>
      </c>
    </row>
    <row r="1076" spans="1:9" ht="15">
      <c r="A1076" s="2">
        <v>1074</v>
      </c>
      <c r="B1076" s="2">
        <v>220</v>
      </c>
      <c r="C1076" s="2">
        <v>472</v>
      </c>
      <c r="D1076" s="2">
        <v>118</v>
      </c>
      <c r="E1076" s="2">
        <v>3</v>
      </c>
      <c r="F1076" s="2">
        <v>354</v>
      </c>
      <c r="G1076" s="5" t="str">
        <f>VLOOKUP(C1076, products!A:B, 2, FALSE)</f>
        <v>Jacket</v>
      </c>
      <c r="H1076" s="7" t="str">
        <f>VLOOKUP(C1076, products!A:C, 3, FALSE)</f>
        <v>Puffer</v>
      </c>
      <c r="I1076" s="13">
        <f>VLOOKUP(B1076,orders!A:D, 4, FALSE)</f>
        <v>44479</v>
      </c>
    </row>
    <row r="1077" spans="1:9" ht="15">
      <c r="A1077" s="2">
        <v>1075</v>
      </c>
      <c r="B1077" s="2">
        <v>221</v>
      </c>
      <c r="C1077" s="2">
        <v>824</v>
      </c>
      <c r="D1077" s="2">
        <v>117</v>
      </c>
      <c r="E1077" s="2">
        <v>3</v>
      </c>
      <c r="F1077" s="2">
        <v>351</v>
      </c>
      <c r="G1077" s="5" t="str">
        <f>VLOOKUP(C1077, products!A:B, 2, FALSE)</f>
        <v>Jacket</v>
      </c>
      <c r="H1077" s="7" t="str">
        <f>VLOOKUP(C1077, products!A:C, 3, FALSE)</f>
        <v>Shearling</v>
      </c>
      <c r="I1077" s="12">
        <f>VLOOKUP(B1077,orders!A:D, 4, FALSE)</f>
        <v>44411</v>
      </c>
    </row>
    <row r="1078" spans="1:9" ht="15">
      <c r="A1078" s="2">
        <v>1076</v>
      </c>
      <c r="B1078" s="2">
        <v>221</v>
      </c>
      <c r="C1078" s="2">
        <v>348</v>
      </c>
      <c r="D1078" s="2">
        <v>109</v>
      </c>
      <c r="E1078" s="2">
        <v>2</v>
      </c>
      <c r="F1078" s="2">
        <v>218</v>
      </c>
      <c r="G1078" s="5" t="str">
        <f>VLOOKUP(C1078, products!A:B, 2, FALSE)</f>
        <v>Shirt</v>
      </c>
      <c r="H1078" s="7" t="str">
        <f>VLOOKUP(C1078, products!A:C, 3, FALSE)</f>
        <v>Mandarin Collar</v>
      </c>
      <c r="I1078" s="12">
        <f>VLOOKUP(B1078,orders!A:D, 4, FALSE)</f>
        <v>44411</v>
      </c>
    </row>
    <row r="1079" spans="1:9" ht="15">
      <c r="A1079" s="2">
        <v>1077</v>
      </c>
      <c r="B1079" s="2">
        <v>221</v>
      </c>
      <c r="C1079" s="2">
        <v>416</v>
      </c>
      <c r="D1079" s="2">
        <v>119</v>
      </c>
      <c r="E1079" s="2">
        <v>3</v>
      </c>
      <c r="F1079" s="2">
        <v>357</v>
      </c>
      <c r="G1079" s="5" t="str">
        <f>VLOOKUP(C1079, products!A:B, 2, FALSE)</f>
        <v>Shirt</v>
      </c>
      <c r="H1079" s="7" t="str">
        <f>VLOOKUP(C1079, products!A:C, 3, FALSE)</f>
        <v>Casual Slim Fit</v>
      </c>
      <c r="I1079" s="12">
        <f>VLOOKUP(B1079,orders!A:D, 4, FALSE)</f>
        <v>44411</v>
      </c>
    </row>
    <row r="1080" spans="1:9" ht="15">
      <c r="A1080" s="2">
        <v>1078</v>
      </c>
      <c r="B1080" s="2">
        <v>221</v>
      </c>
      <c r="C1080" s="2">
        <v>700</v>
      </c>
      <c r="D1080" s="2">
        <v>119</v>
      </c>
      <c r="E1080" s="2">
        <v>1</v>
      </c>
      <c r="F1080" s="2">
        <v>119</v>
      </c>
      <c r="G1080" s="5" t="str">
        <f>VLOOKUP(C1080, products!A:B, 2, FALSE)</f>
        <v>Jacket</v>
      </c>
      <c r="H1080" s="7" t="str">
        <f>VLOOKUP(C1080, products!A:C, 3, FALSE)</f>
        <v>Trench Coat</v>
      </c>
      <c r="I1080" s="12">
        <f>VLOOKUP(B1080,orders!A:D, 4, FALSE)</f>
        <v>44411</v>
      </c>
    </row>
    <row r="1081" spans="1:9" ht="15">
      <c r="A1081" s="2">
        <v>1079</v>
      </c>
      <c r="B1081" s="2">
        <v>222</v>
      </c>
      <c r="C1081" s="2">
        <v>908</v>
      </c>
      <c r="D1081" s="2">
        <v>94</v>
      </c>
      <c r="E1081" s="2">
        <v>3</v>
      </c>
      <c r="F1081" s="2">
        <v>282</v>
      </c>
      <c r="G1081" s="5" t="str">
        <f>VLOOKUP(C1081, products!A:B, 2, FALSE)</f>
        <v>Trousers</v>
      </c>
      <c r="H1081" s="7" t="str">
        <f>VLOOKUP(C1081, products!A:C, 3, FALSE)</f>
        <v>Cords</v>
      </c>
      <c r="I1081" s="12">
        <f>VLOOKUP(B1081,orders!A:D, 4, FALSE)</f>
        <v>44447</v>
      </c>
    </row>
    <row r="1082" spans="1:9" ht="15">
      <c r="A1082" s="2">
        <v>1080</v>
      </c>
      <c r="B1082" s="2">
        <v>222</v>
      </c>
      <c r="C1082" s="2">
        <v>796</v>
      </c>
      <c r="D1082" s="2">
        <v>91</v>
      </c>
      <c r="E1082" s="2">
        <v>2</v>
      </c>
      <c r="F1082" s="2">
        <v>182</v>
      </c>
      <c r="G1082" s="5" t="str">
        <f>VLOOKUP(C1082, products!A:B, 2, FALSE)</f>
        <v>Jacket</v>
      </c>
      <c r="H1082" s="7" t="str">
        <f>VLOOKUP(C1082, products!A:C, 3, FALSE)</f>
        <v>Pullover</v>
      </c>
      <c r="I1082" s="12">
        <f>VLOOKUP(B1082,orders!A:D, 4, FALSE)</f>
        <v>44447</v>
      </c>
    </row>
    <row r="1083" spans="1:9" ht="15">
      <c r="A1083" s="2">
        <v>1081</v>
      </c>
      <c r="B1083" s="2">
        <v>222</v>
      </c>
      <c r="C1083" s="2">
        <v>490</v>
      </c>
      <c r="D1083" s="2">
        <v>102</v>
      </c>
      <c r="E1083" s="2">
        <v>3</v>
      </c>
      <c r="F1083" s="2">
        <v>306</v>
      </c>
      <c r="G1083" s="5" t="str">
        <f>VLOOKUP(C1083, products!A:B, 2, FALSE)</f>
        <v>Jacket</v>
      </c>
      <c r="H1083" s="7" t="str">
        <f>VLOOKUP(C1083, products!A:C, 3, FALSE)</f>
        <v>Windbreaker</v>
      </c>
      <c r="I1083" s="12">
        <f>VLOOKUP(B1083,orders!A:D, 4, FALSE)</f>
        <v>44447</v>
      </c>
    </row>
    <row r="1084" spans="1:9" ht="15">
      <c r="A1084" s="2">
        <v>1082</v>
      </c>
      <c r="B1084" s="2">
        <v>223</v>
      </c>
      <c r="C1084" s="2">
        <v>883</v>
      </c>
      <c r="D1084" s="2">
        <v>94</v>
      </c>
      <c r="E1084" s="2">
        <v>3</v>
      </c>
      <c r="F1084" s="2">
        <v>282</v>
      </c>
      <c r="G1084" s="5" t="str">
        <f>VLOOKUP(C1084, products!A:B, 2, FALSE)</f>
        <v>Trousers</v>
      </c>
      <c r="H1084" s="7" t="str">
        <f>VLOOKUP(C1084, products!A:C, 3, FALSE)</f>
        <v>Cords</v>
      </c>
      <c r="I1084" s="12">
        <f>VLOOKUP(B1084,orders!A:D, 4, FALSE)</f>
        <v>44278</v>
      </c>
    </row>
    <row r="1085" spans="1:9" ht="15">
      <c r="A1085" s="2">
        <v>1083</v>
      </c>
      <c r="B1085" s="2">
        <v>223</v>
      </c>
      <c r="C1085" s="2">
        <v>373</v>
      </c>
      <c r="D1085" s="2">
        <v>94</v>
      </c>
      <c r="E1085" s="2">
        <v>1</v>
      </c>
      <c r="F1085" s="2">
        <v>94</v>
      </c>
      <c r="G1085" s="5" t="str">
        <f>VLOOKUP(C1085, products!A:B, 2, FALSE)</f>
        <v>Shirt</v>
      </c>
      <c r="H1085" s="7" t="str">
        <f>VLOOKUP(C1085, products!A:C, 3, FALSE)</f>
        <v>Henley</v>
      </c>
      <c r="I1085" s="12">
        <f>VLOOKUP(B1085,orders!A:D, 4, FALSE)</f>
        <v>44278</v>
      </c>
    </row>
    <row r="1086" spans="1:9" ht="15">
      <c r="A1086" s="2">
        <v>1084</v>
      </c>
      <c r="B1086" s="2">
        <v>223</v>
      </c>
      <c r="C1086" s="2">
        <v>832</v>
      </c>
      <c r="D1086" s="2">
        <v>117</v>
      </c>
      <c r="E1086" s="2">
        <v>1</v>
      </c>
      <c r="F1086" s="2">
        <v>117</v>
      </c>
      <c r="G1086" s="5" t="str">
        <f>VLOOKUP(C1086, products!A:B, 2, FALSE)</f>
        <v>Jacket</v>
      </c>
      <c r="H1086" s="7" t="str">
        <f>VLOOKUP(C1086, products!A:C, 3, FALSE)</f>
        <v>Shearling</v>
      </c>
      <c r="I1086" s="12">
        <f>VLOOKUP(B1086,orders!A:D, 4, FALSE)</f>
        <v>44278</v>
      </c>
    </row>
    <row r="1087" spans="1:9" ht="15">
      <c r="A1087" s="2">
        <v>1085</v>
      </c>
      <c r="B1087" s="2">
        <v>223</v>
      </c>
      <c r="C1087" s="2">
        <v>13</v>
      </c>
      <c r="D1087" s="2">
        <v>96</v>
      </c>
      <c r="E1087" s="2">
        <v>1</v>
      </c>
      <c r="F1087" s="2">
        <v>96</v>
      </c>
      <c r="G1087" s="5" t="str">
        <f>VLOOKUP(C1087, products!A:B, 2, FALSE)</f>
        <v>Shirt</v>
      </c>
      <c r="H1087" s="7" t="str">
        <f>VLOOKUP(C1087, products!A:C, 3, FALSE)</f>
        <v>Oxford Cloth</v>
      </c>
      <c r="I1087" s="12">
        <f>VLOOKUP(B1087,orders!A:D, 4, FALSE)</f>
        <v>44278</v>
      </c>
    </row>
    <row r="1088" spans="1:9" ht="15">
      <c r="A1088" s="2">
        <v>1086</v>
      </c>
      <c r="B1088" s="2">
        <v>223</v>
      </c>
      <c r="C1088" s="2">
        <v>1117</v>
      </c>
      <c r="D1088" s="2">
        <v>115</v>
      </c>
      <c r="E1088" s="2">
        <v>3</v>
      </c>
      <c r="F1088" s="2">
        <v>345</v>
      </c>
      <c r="G1088" s="5" t="str">
        <f>VLOOKUP(C1088, products!A:B, 2, FALSE)</f>
        <v>Trousers</v>
      </c>
      <c r="H1088" s="7" t="str">
        <f>VLOOKUP(C1088, products!A:C, 3, FALSE)</f>
        <v>Cropped</v>
      </c>
      <c r="I1088" s="12">
        <f>VLOOKUP(B1088,orders!A:D, 4, FALSE)</f>
        <v>44278</v>
      </c>
    </row>
    <row r="1089" spans="1:9" ht="15">
      <c r="A1089" s="2">
        <v>1087</v>
      </c>
      <c r="B1089" s="2">
        <v>223</v>
      </c>
      <c r="C1089" s="2">
        <v>91</v>
      </c>
      <c r="D1089" s="2">
        <v>118</v>
      </c>
      <c r="E1089" s="2">
        <v>2</v>
      </c>
      <c r="F1089" s="2">
        <v>236</v>
      </c>
      <c r="G1089" s="5" t="str">
        <f>VLOOKUP(C1089, products!A:B, 2, FALSE)</f>
        <v>Shirt</v>
      </c>
      <c r="H1089" s="7" t="str">
        <f>VLOOKUP(C1089, products!A:C, 3, FALSE)</f>
        <v>Flannel</v>
      </c>
      <c r="I1089" s="12">
        <f>VLOOKUP(B1089,orders!A:D, 4, FALSE)</f>
        <v>44278</v>
      </c>
    </row>
    <row r="1090" spans="1:9" ht="15">
      <c r="A1090" s="2">
        <v>1088</v>
      </c>
      <c r="B1090" s="2">
        <v>223</v>
      </c>
      <c r="C1090" s="2">
        <v>583</v>
      </c>
      <c r="D1090" s="2">
        <v>100</v>
      </c>
      <c r="E1090" s="2">
        <v>3</v>
      </c>
      <c r="F1090" s="2">
        <v>300</v>
      </c>
      <c r="G1090" s="5" t="str">
        <f>VLOOKUP(C1090, products!A:B, 2, FALSE)</f>
        <v>Jacket</v>
      </c>
      <c r="H1090" s="7" t="str">
        <f>VLOOKUP(C1090, products!A:C, 3, FALSE)</f>
        <v>Bomber</v>
      </c>
      <c r="I1090" s="12">
        <f>VLOOKUP(B1090,orders!A:D, 4, FALSE)</f>
        <v>44278</v>
      </c>
    </row>
    <row r="1091" spans="1:9" ht="15">
      <c r="A1091" s="2">
        <v>1089</v>
      </c>
      <c r="B1091" s="2">
        <v>224</v>
      </c>
      <c r="C1091" s="2">
        <v>449</v>
      </c>
      <c r="D1091" s="2">
        <v>107</v>
      </c>
      <c r="E1091" s="2">
        <v>2</v>
      </c>
      <c r="F1091" s="2">
        <v>214</v>
      </c>
      <c r="G1091" s="5" t="str">
        <f>VLOOKUP(C1091, products!A:B, 2, FALSE)</f>
        <v>Jacket</v>
      </c>
      <c r="H1091" s="7" t="str">
        <f>VLOOKUP(C1091, products!A:C, 3, FALSE)</f>
        <v>Denim</v>
      </c>
      <c r="I1091" s="12">
        <f>VLOOKUP(B1091,orders!A:D, 4, FALSE)</f>
        <v>44384</v>
      </c>
    </row>
    <row r="1092" spans="1:9" ht="15">
      <c r="A1092" s="2">
        <v>1090</v>
      </c>
      <c r="B1092" s="2">
        <v>224</v>
      </c>
      <c r="C1092" s="2">
        <v>57</v>
      </c>
      <c r="D1092" s="2">
        <v>104</v>
      </c>
      <c r="E1092" s="2">
        <v>2</v>
      </c>
      <c r="F1092" s="2">
        <v>208</v>
      </c>
      <c r="G1092" s="5" t="str">
        <f>VLOOKUP(C1092, products!A:B, 2, FALSE)</f>
        <v>Shirt</v>
      </c>
      <c r="H1092" s="7" t="str">
        <f>VLOOKUP(C1092, products!A:C, 3, FALSE)</f>
        <v>Dress</v>
      </c>
      <c r="I1092" s="12">
        <f>VLOOKUP(B1092,orders!A:D, 4, FALSE)</f>
        <v>44384</v>
      </c>
    </row>
    <row r="1093" spans="1:9" ht="15">
      <c r="A1093" s="2">
        <v>1091</v>
      </c>
      <c r="B1093" s="2">
        <v>224</v>
      </c>
      <c r="C1093" s="2">
        <v>179</v>
      </c>
      <c r="D1093" s="2">
        <v>98</v>
      </c>
      <c r="E1093" s="2">
        <v>3</v>
      </c>
      <c r="F1093" s="2">
        <v>294</v>
      </c>
      <c r="G1093" s="5" t="str">
        <f>VLOOKUP(C1093, products!A:B, 2, FALSE)</f>
        <v>Shirt</v>
      </c>
      <c r="H1093" s="7" t="str">
        <f>VLOOKUP(C1093, products!A:C, 3, FALSE)</f>
        <v>Camp Collared</v>
      </c>
      <c r="I1093" s="12">
        <f>VLOOKUP(B1093,orders!A:D, 4, FALSE)</f>
        <v>44384</v>
      </c>
    </row>
    <row r="1094" spans="1:9" ht="15">
      <c r="A1094" s="2">
        <v>1092</v>
      </c>
      <c r="B1094" s="2">
        <v>224</v>
      </c>
      <c r="C1094" s="2">
        <v>516</v>
      </c>
      <c r="D1094" s="2">
        <v>102</v>
      </c>
      <c r="E1094" s="2">
        <v>3</v>
      </c>
      <c r="F1094" s="2">
        <v>306</v>
      </c>
      <c r="G1094" s="5" t="str">
        <f>VLOOKUP(C1094, products!A:B, 2, FALSE)</f>
        <v>Jacket</v>
      </c>
      <c r="H1094" s="7" t="str">
        <f>VLOOKUP(C1094, products!A:C, 3, FALSE)</f>
        <v>Windbreaker</v>
      </c>
      <c r="I1094" s="12">
        <f>VLOOKUP(B1094,orders!A:D, 4, FALSE)</f>
        <v>44384</v>
      </c>
    </row>
    <row r="1095" spans="1:9" ht="15">
      <c r="A1095" s="2">
        <v>1093</v>
      </c>
      <c r="B1095" s="2">
        <v>225</v>
      </c>
      <c r="C1095" s="2">
        <v>687</v>
      </c>
      <c r="D1095" s="2">
        <v>113</v>
      </c>
      <c r="E1095" s="2">
        <v>2</v>
      </c>
      <c r="F1095" s="2">
        <v>226</v>
      </c>
      <c r="G1095" s="5" t="str">
        <f>VLOOKUP(C1095, products!A:B, 2, FALSE)</f>
        <v>Jacket</v>
      </c>
      <c r="H1095" s="7" t="str">
        <f>VLOOKUP(C1095, products!A:C, 3, FALSE)</f>
        <v>Parka</v>
      </c>
      <c r="I1095" s="12">
        <f>VLOOKUP(B1095,orders!A:D, 4, FALSE)</f>
        <v>44473</v>
      </c>
    </row>
    <row r="1096" spans="1:9" ht="15">
      <c r="A1096" s="2">
        <v>1094</v>
      </c>
      <c r="B1096" s="2">
        <v>225</v>
      </c>
      <c r="C1096" s="2">
        <v>382</v>
      </c>
      <c r="D1096" s="2">
        <v>94</v>
      </c>
      <c r="E1096" s="2">
        <v>1</v>
      </c>
      <c r="F1096" s="2">
        <v>94</v>
      </c>
      <c r="G1096" s="5" t="str">
        <f>VLOOKUP(C1096, products!A:B, 2, FALSE)</f>
        <v>Shirt</v>
      </c>
      <c r="H1096" s="7" t="str">
        <f>VLOOKUP(C1096, products!A:C, 3, FALSE)</f>
        <v>Henley</v>
      </c>
      <c r="I1096" s="12">
        <f>VLOOKUP(B1096,orders!A:D, 4, FALSE)</f>
        <v>44473</v>
      </c>
    </row>
    <row r="1097" spans="1:9" ht="15">
      <c r="A1097" s="2">
        <v>1095</v>
      </c>
      <c r="B1097" s="2">
        <v>225</v>
      </c>
      <c r="C1097" s="2">
        <v>575</v>
      </c>
      <c r="D1097" s="2">
        <v>100</v>
      </c>
      <c r="E1097" s="2">
        <v>2</v>
      </c>
      <c r="F1097" s="2">
        <v>200</v>
      </c>
      <c r="G1097" s="5" t="str">
        <f>VLOOKUP(C1097, products!A:B, 2, FALSE)</f>
        <v>Jacket</v>
      </c>
      <c r="H1097" s="7" t="str">
        <f>VLOOKUP(C1097, products!A:C, 3, FALSE)</f>
        <v>Bomber</v>
      </c>
      <c r="I1097" s="12">
        <f>VLOOKUP(B1097,orders!A:D, 4, FALSE)</f>
        <v>44473</v>
      </c>
    </row>
    <row r="1098" spans="1:9" ht="15">
      <c r="A1098" s="2">
        <v>1096</v>
      </c>
      <c r="B1098" s="2">
        <v>225</v>
      </c>
      <c r="C1098" s="2">
        <v>328</v>
      </c>
      <c r="D1098" s="2">
        <v>109</v>
      </c>
      <c r="E1098" s="2">
        <v>2</v>
      </c>
      <c r="F1098" s="2">
        <v>218</v>
      </c>
      <c r="G1098" s="5" t="str">
        <f>VLOOKUP(C1098, products!A:B, 2, FALSE)</f>
        <v>Shirt</v>
      </c>
      <c r="H1098" s="7" t="str">
        <f>VLOOKUP(C1098, products!A:C, 3, FALSE)</f>
        <v>Mandarin Collar</v>
      </c>
      <c r="I1098" s="12">
        <f>VLOOKUP(B1098,orders!A:D, 4, FALSE)</f>
        <v>44473</v>
      </c>
    </row>
    <row r="1099" spans="1:9" ht="15">
      <c r="A1099" s="2">
        <v>1097</v>
      </c>
      <c r="B1099" s="2">
        <v>225</v>
      </c>
      <c r="C1099" s="2">
        <v>318</v>
      </c>
      <c r="D1099" s="2">
        <v>109</v>
      </c>
      <c r="E1099" s="2">
        <v>3</v>
      </c>
      <c r="F1099" s="2">
        <v>327</v>
      </c>
      <c r="G1099" s="5" t="str">
        <f>VLOOKUP(C1099, products!A:B, 2, FALSE)</f>
        <v>Shirt</v>
      </c>
      <c r="H1099" s="7" t="str">
        <f>VLOOKUP(C1099, products!A:C, 3, FALSE)</f>
        <v>Mandarin Collar</v>
      </c>
      <c r="I1099" s="12">
        <f>VLOOKUP(B1099,orders!A:D, 4, FALSE)</f>
        <v>44473</v>
      </c>
    </row>
    <row r="1100" spans="1:9" ht="15">
      <c r="A1100" s="2">
        <v>1098</v>
      </c>
      <c r="B1100" s="2">
        <v>225</v>
      </c>
      <c r="C1100" s="2">
        <v>243</v>
      </c>
      <c r="D1100" s="2">
        <v>106</v>
      </c>
      <c r="E1100" s="2">
        <v>3</v>
      </c>
      <c r="F1100" s="2">
        <v>318</v>
      </c>
      <c r="G1100" s="5" t="str">
        <f>VLOOKUP(C1100, products!A:B, 2, FALSE)</f>
        <v>Shirt</v>
      </c>
      <c r="H1100" s="7" t="str">
        <f>VLOOKUP(C1100, products!A:C, 3, FALSE)</f>
        <v>Chambray</v>
      </c>
      <c r="I1100" s="12">
        <f>VLOOKUP(B1100,orders!A:D, 4, FALSE)</f>
        <v>44473</v>
      </c>
    </row>
    <row r="1101" spans="1:9" ht="15">
      <c r="A1101" s="2">
        <v>1099</v>
      </c>
      <c r="B1101" s="2">
        <v>226</v>
      </c>
      <c r="C1101" s="2">
        <v>711</v>
      </c>
      <c r="D1101" s="2">
        <v>119</v>
      </c>
      <c r="E1101" s="2">
        <v>2</v>
      </c>
      <c r="F1101" s="2">
        <v>238</v>
      </c>
      <c r="G1101" s="5" t="str">
        <f>VLOOKUP(C1101, products!A:B, 2, FALSE)</f>
        <v>Jacket</v>
      </c>
      <c r="H1101" s="7" t="str">
        <f>VLOOKUP(C1101, products!A:C, 3, FALSE)</f>
        <v>Trench Coat</v>
      </c>
      <c r="I1101" s="12">
        <f>VLOOKUP(B1101,orders!A:D, 4, FALSE)</f>
        <v>44386</v>
      </c>
    </row>
    <row r="1102" spans="1:9" ht="15">
      <c r="A1102" s="2">
        <v>1100</v>
      </c>
      <c r="B1102" s="2">
        <v>226</v>
      </c>
      <c r="C1102" s="2">
        <v>1128</v>
      </c>
      <c r="D1102" s="2">
        <v>102</v>
      </c>
      <c r="E1102" s="2">
        <v>3</v>
      </c>
      <c r="F1102" s="2">
        <v>306</v>
      </c>
      <c r="G1102" s="5" t="str">
        <f>VLOOKUP(C1102, products!A:B, 2, FALSE)</f>
        <v>Trousers</v>
      </c>
      <c r="H1102" s="7" t="str">
        <f>VLOOKUP(C1102, products!A:C, 3, FALSE)</f>
        <v>Cargo Pants</v>
      </c>
      <c r="I1102" s="12">
        <f>VLOOKUP(B1102,orders!A:D, 4, FALSE)</f>
        <v>44386</v>
      </c>
    </row>
    <row r="1103" spans="1:9" ht="15">
      <c r="A1103" s="2">
        <v>1101</v>
      </c>
      <c r="B1103" s="2">
        <v>226</v>
      </c>
      <c r="C1103" s="2">
        <v>206</v>
      </c>
      <c r="D1103" s="2">
        <v>98</v>
      </c>
      <c r="E1103" s="2">
        <v>1</v>
      </c>
      <c r="F1103" s="2">
        <v>98</v>
      </c>
      <c r="G1103" s="5" t="str">
        <f>VLOOKUP(C1103, products!A:B, 2, FALSE)</f>
        <v>Shirt</v>
      </c>
      <c r="H1103" s="7" t="str">
        <f>VLOOKUP(C1103, products!A:C, 3, FALSE)</f>
        <v>Camp Collared</v>
      </c>
      <c r="I1103" s="12">
        <f>VLOOKUP(B1103,orders!A:D, 4, FALSE)</f>
        <v>44386</v>
      </c>
    </row>
    <row r="1104" spans="1:9" ht="15">
      <c r="A1104" s="2">
        <v>1102</v>
      </c>
      <c r="B1104" s="2">
        <v>226</v>
      </c>
      <c r="C1104" s="2">
        <v>972</v>
      </c>
      <c r="D1104" s="2">
        <v>97</v>
      </c>
      <c r="E1104" s="2">
        <v>1</v>
      </c>
      <c r="F1104" s="2">
        <v>97</v>
      </c>
      <c r="G1104" s="5" t="str">
        <f>VLOOKUP(C1104, products!A:B, 2, FALSE)</f>
        <v>Trousers</v>
      </c>
      <c r="H1104" s="7" t="str">
        <f>VLOOKUP(C1104, products!A:C, 3, FALSE)</f>
        <v>Slim-Fit</v>
      </c>
      <c r="I1104" s="12">
        <f>VLOOKUP(B1104,orders!A:D, 4, FALSE)</f>
        <v>44386</v>
      </c>
    </row>
    <row r="1105" spans="1:9" ht="15">
      <c r="A1105" s="2">
        <v>1103</v>
      </c>
      <c r="B1105" s="2">
        <v>226</v>
      </c>
      <c r="C1105" s="2">
        <v>860</v>
      </c>
      <c r="D1105" s="2">
        <v>113</v>
      </c>
      <c r="E1105" s="2">
        <v>3</v>
      </c>
      <c r="F1105" s="2">
        <v>339</v>
      </c>
      <c r="G1105" s="5" t="str">
        <f>VLOOKUP(C1105, products!A:B, 2, FALSE)</f>
        <v>Trousers</v>
      </c>
      <c r="H1105" s="7" t="str">
        <f>VLOOKUP(C1105, products!A:C, 3, FALSE)</f>
        <v>Chinos</v>
      </c>
      <c r="I1105" s="12">
        <f>VLOOKUP(B1105,orders!A:D, 4, FALSE)</f>
        <v>44386</v>
      </c>
    </row>
    <row r="1106" spans="1:9" ht="15">
      <c r="A1106" s="2">
        <v>1104</v>
      </c>
      <c r="B1106" s="2">
        <v>226</v>
      </c>
      <c r="C1106" s="2">
        <v>683</v>
      </c>
      <c r="D1106" s="2">
        <v>113</v>
      </c>
      <c r="E1106" s="2">
        <v>2</v>
      </c>
      <c r="F1106" s="2">
        <v>226</v>
      </c>
      <c r="G1106" s="5" t="str">
        <f>VLOOKUP(C1106, products!A:B, 2, FALSE)</f>
        <v>Jacket</v>
      </c>
      <c r="H1106" s="7" t="str">
        <f>VLOOKUP(C1106, products!A:C, 3, FALSE)</f>
        <v>Parka</v>
      </c>
      <c r="I1106" s="12">
        <f>VLOOKUP(B1106,orders!A:D, 4, FALSE)</f>
        <v>44386</v>
      </c>
    </row>
    <row r="1107" spans="1:9" ht="15">
      <c r="A1107" s="2">
        <v>1105</v>
      </c>
      <c r="B1107" s="2">
        <v>226</v>
      </c>
      <c r="C1107" s="2">
        <v>900</v>
      </c>
      <c r="D1107" s="2">
        <v>94</v>
      </c>
      <c r="E1107" s="2">
        <v>2</v>
      </c>
      <c r="F1107" s="2">
        <v>188</v>
      </c>
      <c r="G1107" s="5" t="str">
        <f>VLOOKUP(C1107, products!A:B, 2, FALSE)</f>
        <v>Trousers</v>
      </c>
      <c r="H1107" s="7" t="str">
        <f>VLOOKUP(C1107, products!A:C, 3, FALSE)</f>
        <v>Cords</v>
      </c>
      <c r="I1107" s="12">
        <f>VLOOKUP(B1107,orders!A:D, 4, FALSE)</f>
        <v>44386</v>
      </c>
    </row>
    <row r="1108" spans="1:9" ht="15">
      <c r="A1108" s="2">
        <v>1106</v>
      </c>
      <c r="B1108" s="2">
        <v>226</v>
      </c>
      <c r="C1108" s="2">
        <v>512</v>
      </c>
      <c r="D1108" s="2">
        <v>102</v>
      </c>
      <c r="E1108" s="2">
        <v>2</v>
      </c>
      <c r="F1108" s="2">
        <v>204</v>
      </c>
      <c r="G1108" s="5" t="str">
        <f>VLOOKUP(C1108, products!A:B, 2, FALSE)</f>
        <v>Jacket</v>
      </c>
      <c r="H1108" s="7" t="str">
        <f>VLOOKUP(C1108, products!A:C, 3, FALSE)</f>
        <v>Windbreaker</v>
      </c>
      <c r="I1108" s="12">
        <f>VLOOKUP(B1108,orders!A:D, 4, FALSE)</f>
        <v>44386</v>
      </c>
    </row>
    <row r="1109" spans="1:9" ht="15">
      <c r="A1109" s="2">
        <v>1107</v>
      </c>
      <c r="B1109" s="2">
        <v>226</v>
      </c>
      <c r="C1109" s="2">
        <v>517</v>
      </c>
      <c r="D1109" s="2">
        <v>102</v>
      </c>
      <c r="E1109" s="2">
        <v>1</v>
      </c>
      <c r="F1109" s="2">
        <v>102</v>
      </c>
      <c r="G1109" s="5" t="str">
        <f>VLOOKUP(C1109, products!A:B, 2, FALSE)</f>
        <v>Jacket</v>
      </c>
      <c r="H1109" s="7" t="str">
        <f>VLOOKUP(C1109, products!A:C, 3, FALSE)</f>
        <v>Windbreaker</v>
      </c>
      <c r="I1109" s="12">
        <f>VLOOKUP(B1109,orders!A:D, 4, FALSE)</f>
        <v>44386</v>
      </c>
    </row>
    <row r="1110" spans="1:9" ht="15">
      <c r="A1110" s="2">
        <v>1108</v>
      </c>
      <c r="B1110" s="2">
        <v>228</v>
      </c>
      <c r="C1110" s="2">
        <v>478</v>
      </c>
      <c r="D1110" s="2">
        <v>118</v>
      </c>
      <c r="E1110" s="2">
        <v>3</v>
      </c>
      <c r="F1110" s="2">
        <v>354</v>
      </c>
      <c r="G1110" s="5" t="str">
        <f>VLOOKUP(C1110, products!A:B, 2, FALSE)</f>
        <v>Jacket</v>
      </c>
      <c r="H1110" s="7" t="str">
        <f>VLOOKUP(C1110, products!A:C, 3, FALSE)</f>
        <v>Puffer</v>
      </c>
      <c r="I1110" s="12">
        <f>VLOOKUP(B1110,orders!A:D, 4, FALSE)</f>
        <v>44202</v>
      </c>
    </row>
    <row r="1111" spans="1:9" ht="15">
      <c r="A1111" s="2">
        <v>1109</v>
      </c>
      <c r="B1111" s="2">
        <v>228</v>
      </c>
      <c r="C1111" s="2">
        <v>904</v>
      </c>
      <c r="D1111" s="2">
        <v>94</v>
      </c>
      <c r="E1111" s="2">
        <v>1</v>
      </c>
      <c r="F1111" s="2">
        <v>94</v>
      </c>
      <c r="G1111" s="5" t="str">
        <f>VLOOKUP(C1111, products!A:B, 2, FALSE)</f>
        <v>Trousers</v>
      </c>
      <c r="H1111" s="7" t="str">
        <f>VLOOKUP(C1111, products!A:C, 3, FALSE)</f>
        <v>Cords</v>
      </c>
      <c r="I1111" s="12">
        <f>VLOOKUP(B1111,orders!A:D, 4, FALSE)</f>
        <v>44202</v>
      </c>
    </row>
    <row r="1112" spans="1:9" ht="15">
      <c r="A1112" s="2">
        <v>1110</v>
      </c>
      <c r="B1112" s="2">
        <v>228</v>
      </c>
      <c r="C1112" s="2">
        <v>123</v>
      </c>
      <c r="D1112" s="2">
        <v>92</v>
      </c>
      <c r="E1112" s="2">
        <v>1</v>
      </c>
      <c r="F1112" s="2">
        <v>92</v>
      </c>
      <c r="G1112" s="5" t="str">
        <f>VLOOKUP(C1112, products!A:B, 2, FALSE)</f>
        <v>Shirt</v>
      </c>
      <c r="H1112" s="7" t="str">
        <f>VLOOKUP(C1112, products!A:C, 3, FALSE)</f>
        <v>Denim</v>
      </c>
      <c r="I1112" s="12">
        <f>VLOOKUP(B1112,orders!A:D, 4, FALSE)</f>
        <v>44202</v>
      </c>
    </row>
    <row r="1113" spans="1:9" ht="15">
      <c r="A1113" s="2">
        <v>1111</v>
      </c>
      <c r="B1113" s="2">
        <v>228</v>
      </c>
      <c r="C1113" s="2">
        <v>1026</v>
      </c>
      <c r="D1113" s="2">
        <v>90</v>
      </c>
      <c r="E1113" s="2">
        <v>3</v>
      </c>
      <c r="F1113" s="2">
        <v>270</v>
      </c>
      <c r="G1113" s="5" t="str">
        <f>VLOOKUP(C1113, products!A:B, 2, FALSE)</f>
        <v>Trousers</v>
      </c>
      <c r="H1113" s="7" t="str">
        <f>VLOOKUP(C1113, products!A:C, 3, FALSE)</f>
        <v>Relaxed Leg</v>
      </c>
      <c r="I1113" s="12">
        <f>VLOOKUP(B1113,orders!A:D, 4, FALSE)</f>
        <v>44202</v>
      </c>
    </row>
    <row r="1114" spans="1:9" ht="15">
      <c r="A1114" s="2">
        <v>1112</v>
      </c>
      <c r="B1114" s="2">
        <v>228</v>
      </c>
      <c r="C1114" s="2">
        <v>381</v>
      </c>
      <c r="D1114" s="2">
        <v>94</v>
      </c>
      <c r="E1114" s="2">
        <v>2</v>
      </c>
      <c r="F1114" s="2">
        <v>188</v>
      </c>
      <c r="G1114" s="5" t="str">
        <f>VLOOKUP(C1114, products!A:B, 2, FALSE)</f>
        <v>Shirt</v>
      </c>
      <c r="H1114" s="7" t="str">
        <f>VLOOKUP(C1114, products!A:C, 3, FALSE)</f>
        <v>Henley</v>
      </c>
      <c r="I1114" s="12">
        <f>VLOOKUP(B1114,orders!A:D, 4, FALSE)</f>
        <v>44202</v>
      </c>
    </row>
    <row r="1115" spans="1:9" ht="15">
      <c r="A1115" s="2">
        <v>1113</v>
      </c>
      <c r="B1115" s="2">
        <v>229</v>
      </c>
      <c r="C1115" s="2">
        <v>523</v>
      </c>
      <c r="D1115" s="2">
        <v>102</v>
      </c>
      <c r="E1115" s="2">
        <v>2</v>
      </c>
      <c r="F1115" s="2">
        <v>204</v>
      </c>
      <c r="G1115" s="5" t="str">
        <f>VLOOKUP(C1115, products!A:B, 2, FALSE)</f>
        <v>Jacket</v>
      </c>
      <c r="H1115" s="7" t="str">
        <f>VLOOKUP(C1115, products!A:C, 3, FALSE)</f>
        <v>Windbreaker</v>
      </c>
      <c r="I1115" s="12">
        <f>VLOOKUP(B1115,orders!A:D, 4, FALSE)</f>
        <v>44477</v>
      </c>
    </row>
    <row r="1116" spans="1:9" ht="15">
      <c r="A1116" s="2">
        <v>1114</v>
      </c>
      <c r="B1116" s="2">
        <v>229</v>
      </c>
      <c r="C1116" s="2">
        <v>695</v>
      </c>
      <c r="D1116" s="2">
        <v>113</v>
      </c>
      <c r="E1116" s="2">
        <v>1</v>
      </c>
      <c r="F1116" s="2">
        <v>113</v>
      </c>
      <c r="G1116" s="5" t="str">
        <f>VLOOKUP(C1116, products!A:B, 2, FALSE)</f>
        <v>Jacket</v>
      </c>
      <c r="H1116" s="7" t="str">
        <f>VLOOKUP(C1116, products!A:C, 3, FALSE)</f>
        <v>Parka</v>
      </c>
      <c r="I1116" s="12">
        <f>VLOOKUP(B1116,orders!A:D, 4, FALSE)</f>
        <v>44477</v>
      </c>
    </row>
    <row r="1117" spans="1:9" ht="15">
      <c r="A1117" s="2">
        <v>1115</v>
      </c>
      <c r="B1117" s="2">
        <v>229</v>
      </c>
      <c r="C1117" s="2">
        <v>145</v>
      </c>
      <c r="D1117" s="2">
        <v>91</v>
      </c>
      <c r="E1117" s="2">
        <v>3</v>
      </c>
      <c r="F1117" s="2">
        <v>273</v>
      </c>
      <c r="G1117" s="5" t="str">
        <f>VLOOKUP(C1117, products!A:B, 2, FALSE)</f>
        <v>Shirt</v>
      </c>
      <c r="H1117" s="7" t="str">
        <f>VLOOKUP(C1117, products!A:C, 3, FALSE)</f>
        <v>Linen</v>
      </c>
      <c r="I1117" s="12">
        <f>VLOOKUP(B1117,orders!A:D, 4, FALSE)</f>
        <v>44477</v>
      </c>
    </row>
    <row r="1118" spans="1:9" ht="15">
      <c r="A1118" s="2">
        <v>1116</v>
      </c>
      <c r="B1118" s="2">
        <v>230</v>
      </c>
      <c r="C1118" s="2">
        <v>1146</v>
      </c>
      <c r="D1118" s="2">
        <v>102</v>
      </c>
      <c r="E1118" s="2">
        <v>1</v>
      </c>
      <c r="F1118" s="2">
        <v>102</v>
      </c>
      <c r="G1118" s="5" t="str">
        <f>VLOOKUP(C1118, products!A:B, 2, FALSE)</f>
        <v>Trousers</v>
      </c>
      <c r="H1118" s="7" t="str">
        <f>VLOOKUP(C1118, products!A:C, 3, FALSE)</f>
        <v>Cargo Pants</v>
      </c>
      <c r="I1118" s="12">
        <f>VLOOKUP(B1118,orders!A:D, 4, FALSE)</f>
        <v>44439</v>
      </c>
    </row>
    <row r="1119" spans="1:9" ht="15">
      <c r="A1119" s="2">
        <v>1117</v>
      </c>
      <c r="B1119" s="2">
        <v>230</v>
      </c>
      <c r="C1119" s="2">
        <v>51</v>
      </c>
      <c r="D1119" s="2">
        <v>104</v>
      </c>
      <c r="E1119" s="2">
        <v>1</v>
      </c>
      <c r="F1119" s="2">
        <v>104</v>
      </c>
      <c r="G1119" s="5" t="str">
        <f>VLOOKUP(C1119, products!A:B, 2, FALSE)</f>
        <v>Shirt</v>
      </c>
      <c r="H1119" s="7" t="str">
        <f>VLOOKUP(C1119, products!A:C, 3, FALSE)</f>
        <v>Dress</v>
      </c>
      <c r="I1119" s="12">
        <f>VLOOKUP(B1119,orders!A:D, 4, FALSE)</f>
        <v>44439</v>
      </c>
    </row>
    <row r="1120" spans="1:9" ht="15">
      <c r="A1120" s="2">
        <v>1118</v>
      </c>
      <c r="B1120" s="2">
        <v>230</v>
      </c>
      <c r="C1120" s="2">
        <v>657</v>
      </c>
      <c r="D1120" s="2">
        <v>93</v>
      </c>
      <c r="E1120" s="2">
        <v>1</v>
      </c>
      <c r="F1120" s="2">
        <v>93</v>
      </c>
      <c r="G1120" s="5" t="str">
        <f>VLOOKUP(C1120, products!A:B, 2, FALSE)</f>
        <v>Jacket</v>
      </c>
      <c r="H1120" s="7" t="str">
        <f>VLOOKUP(C1120, products!A:C, 3, FALSE)</f>
        <v>Coach</v>
      </c>
      <c r="I1120" s="12">
        <f>VLOOKUP(B1120,orders!A:D, 4, FALSE)</f>
        <v>44439</v>
      </c>
    </row>
    <row r="1121" spans="1:9" ht="15">
      <c r="A1121" s="2">
        <v>1119</v>
      </c>
      <c r="B1121" s="2">
        <v>231</v>
      </c>
      <c r="C1121" s="2">
        <v>192</v>
      </c>
      <c r="D1121" s="2">
        <v>98</v>
      </c>
      <c r="E1121" s="2">
        <v>2</v>
      </c>
      <c r="F1121" s="2">
        <v>196</v>
      </c>
      <c r="G1121" s="5" t="str">
        <f>VLOOKUP(C1121, products!A:B, 2, FALSE)</f>
        <v>Shirt</v>
      </c>
      <c r="H1121" s="7" t="str">
        <f>VLOOKUP(C1121, products!A:C, 3, FALSE)</f>
        <v>Camp Collared</v>
      </c>
      <c r="I1121" s="12">
        <f>VLOOKUP(B1121,orders!A:D, 4, FALSE)</f>
        <v>44275</v>
      </c>
    </row>
    <row r="1122" spans="1:9" ht="15">
      <c r="A1122" s="2">
        <v>1120</v>
      </c>
      <c r="B1122" s="2">
        <v>231</v>
      </c>
      <c r="C1122" s="2">
        <v>646</v>
      </c>
      <c r="D1122" s="2">
        <v>93</v>
      </c>
      <c r="E1122" s="2">
        <v>2</v>
      </c>
      <c r="F1122" s="2">
        <v>186</v>
      </c>
      <c r="G1122" s="5" t="str">
        <f>VLOOKUP(C1122, products!A:B, 2, FALSE)</f>
        <v>Jacket</v>
      </c>
      <c r="H1122" s="7" t="str">
        <f>VLOOKUP(C1122, products!A:C, 3, FALSE)</f>
        <v>Coach</v>
      </c>
      <c r="I1122" s="12">
        <f>VLOOKUP(B1122,orders!A:D, 4, FALSE)</f>
        <v>44275</v>
      </c>
    </row>
    <row r="1123" spans="1:9" ht="15">
      <c r="A1123" s="2">
        <v>1121</v>
      </c>
      <c r="B1123" s="2">
        <v>231</v>
      </c>
      <c r="C1123" s="2">
        <v>1</v>
      </c>
      <c r="D1123" s="2">
        <v>96</v>
      </c>
      <c r="E1123" s="2">
        <v>1</v>
      </c>
      <c r="F1123" s="2">
        <v>96</v>
      </c>
      <c r="G1123" s="5" t="str">
        <f>VLOOKUP(C1123, products!A:B, 2, FALSE)</f>
        <v>Shirt</v>
      </c>
      <c r="H1123" s="7" t="str">
        <f>VLOOKUP(C1123, products!A:C, 3, FALSE)</f>
        <v>Oxford Cloth</v>
      </c>
      <c r="I1123" s="12">
        <f>VLOOKUP(B1123,orders!A:D, 4, FALSE)</f>
        <v>44275</v>
      </c>
    </row>
    <row r="1124" spans="1:9" ht="15">
      <c r="A1124" s="2">
        <v>1122</v>
      </c>
      <c r="B1124" s="2">
        <v>231</v>
      </c>
      <c r="C1124" s="2">
        <v>740</v>
      </c>
      <c r="D1124" s="2">
        <v>109</v>
      </c>
      <c r="E1124" s="2">
        <v>1</v>
      </c>
      <c r="F1124" s="2">
        <v>109</v>
      </c>
      <c r="G1124" s="5" t="str">
        <f>VLOOKUP(C1124, products!A:B, 2, FALSE)</f>
        <v>Jacket</v>
      </c>
      <c r="H1124" s="7" t="str">
        <f>VLOOKUP(C1124, products!A:C, 3, FALSE)</f>
        <v>Peacoat</v>
      </c>
      <c r="I1124" s="12">
        <f>VLOOKUP(B1124,orders!A:D, 4, FALSE)</f>
        <v>44275</v>
      </c>
    </row>
    <row r="1125" spans="1:9" ht="15">
      <c r="A1125" s="2">
        <v>1123</v>
      </c>
      <c r="B1125" s="2">
        <v>231</v>
      </c>
      <c r="C1125" s="2">
        <v>126</v>
      </c>
      <c r="D1125" s="2">
        <v>92</v>
      </c>
      <c r="E1125" s="2">
        <v>2</v>
      </c>
      <c r="F1125" s="2">
        <v>184</v>
      </c>
      <c r="G1125" s="5" t="str">
        <f>VLOOKUP(C1125, products!A:B, 2, FALSE)</f>
        <v>Shirt</v>
      </c>
      <c r="H1125" s="7" t="str">
        <f>VLOOKUP(C1125, products!A:C, 3, FALSE)</f>
        <v>Denim</v>
      </c>
      <c r="I1125" s="12">
        <f>VLOOKUP(B1125,orders!A:D, 4, FALSE)</f>
        <v>44275</v>
      </c>
    </row>
    <row r="1126" spans="1:9" ht="15">
      <c r="A1126" s="2">
        <v>1124</v>
      </c>
      <c r="B1126" s="2">
        <v>232</v>
      </c>
      <c r="C1126" s="2">
        <v>794</v>
      </c>
      <c r="D1126" s="2">
        <v>91</v>
      </c>
      <c r="E1126" s="2">
        <v>3</v>
      </c>
      <c r="F1126" s="2">
        <v>273</v>
      </c>
      <c r="G1126" s="5" t="str">
        <f>VLOOKUP(C1126, products!A:B, 2, FALSE)</f>
        <v>Jacket</v>
      </c>
      <c r="H1126" s="7" t="str">
        <f>VLOOKUP(C1126, products!A:C, 3, FALSE)</f>
        <v>Pullover</v>
      </c>
      <c r="I1126" s="12">
        <f>VLOOKUP(B1126,orders!A:D, 4, FALSE)</f>
        <v>44318</v>
      </c>
    </row>
    <row r="1127" spans="1:9" ht="15">
      <c r="A1127" s="2">
        <v>1125</v>
      </c>
      <c r="B1127" s="2">
        <v>232</v>
      </c>
      <c r="C1127" s="2">
        <v>246</v>
      </c>
      <c r="D1127" s="2">
        <v>95</v>
      </c>
      <c r="E1127" s="2">
        <v>2</v>
      </c>
      <c r="F1127" s="2">
        <v>190</v>
      </c>
      <c r="G1127" s="5" t="str">
        <f>VLOOKUP(C1127, products!A:B, 2, FALSE)</f>
        <v>Shirt</v>
      </c>
      <c r="H1127" s="7" t="str">
        <f>VLOOKUP(C1127, products!A:C, 3, FALSE)</f>
        <v>Polo</v>
      </c>
      <c r="I1127" s="12">
        <f>VLOOKUP(B1127,orders!A:D, 4, FALSE)</f>
        <v>44318</v>
      </c>
    </row>
    <row r="1128" spans="1:9" ht="15">
      <c r="A1128" s="2">
        <v>1126</v>
      </c>
      <c r="B1128" s="2">
        <v>232</v>
      </c>
      <c r="C1128" s="2">
        <v>447</v>
      </c>
      <c r="D1128" s="2">
        <v>107</v>
      </c>
      <c r="E1128" s="2">
        <v>2</v>
      </c>
      <c r="F1128" s="2">
        <v>214</v>
      </c>
      <c r="G1128" s="5" t="str">
        <f>VLOOKUP(C1128, products!A:B, 2, FALSE)</f>
        <v>Jacket</v>
      </c>
      <c r="H1128" s="7" t="str">
        <f>VLOOKUP(C1128, products!A:C, 3, FALSE)</f>
        <v>Denim</v>
      </c>
      <c r="I1128" s="12">
        <f>VLOOKUP(B1128,orders!A:D, 4, FALSE)</f>
        <v>44318</v>
      </c>
    </row>
    <row r="1129" spans="1:9" ht="15">
      <c r="A1129" s="2">
        <v>1127</v>
      </c>
      <c r="B1129" s="2">
        <v>232</v>
      </c>
      <c r="C1129" s="2">
        <v>43</v>
      </c>
      <c r="D1129" s="2">
        <v>104</v>
      </c>
      <c r="E1129" s="2">
        <v>3</v>
      </c>
      <c r="F1129" s="2">
        <v>312</v>
      </c>
      <c r="G1129" s="5" t="str">
        <f>VLOOKUP(C1129, products!A:B, 2, FALSE)</f>
        <v>Shirt</v>
      </c>
      <c r="H1129" s="7" t="str">
        <f>VLOOKUP(C1129, products!A:C, 3, FALSE)</f>
        <v>Dress</v>
      </c>
      <c r="I1129" s="12">
        <f>VLOOKUP(B1129,orders!A:D, 4, FALSE)</f>
        <v>44318</v>
      </c>
    </row>
    <row r="1130" spans="1:9" ht="15">
      <c r="A1130" s="2">
        <v>1128</v>
      </c>
      <c r="B1130" s="2">
        <v>232</v>
      </c>
      <c r="C1130" s="2">
        <v>1182</v>
      </c>
      <c r="D1130" s="2">
        <v>99</v>
      </c>
      <c r="E1130" s="2">
        <v>3</v>
      </c>
      <c r="F1130" s="2">
        <v>297</v>
      </c>
      <c r="G1130" s="5" t="str">
        <f>VLOOKUP(C1130, products!A:B, 2, FALSE)</f>
        <v>Trousers</v>
      </c>
      <c r="H1130" s="7" t="str">
        <f>VLOOKUP(C1130, products!A:C, 3, FALSE)</f>
        <v>High-Waisted</v>
      </c>
      <c r="I1130" s="12">
        <f>VLOOKUP(B1130,orders!A:D, 4, FALSE)</f>
        <v>44318</v>
      </c>
    </row>
    <row r="1131" spans="1:9" ht="15">
      <c r="A1131" s="2">
        <v>1129</v>
      </c>
      <c r="B1131" s="2">
        <v>233</v>
      </c>
      <c r="C1131" s="2">
        <v>218</v>
      </c>
      <c r="D1131" s="2">
        <v>106</v>
      </c>
      <c r="E1131" s="2">
        <v>3</v>
      </c>
      <c r="F1131" s="2">
        <v>318</v>
      </c>
      <c r="G1131" s="5" t="str">
        <f>VLOOKUP(C1131, products!A:B, 2, FALSE)</f>
        <v>Shirt</v>
      </c>
      <c r="H1131" s="7" t="str">
        <f>VLOOKUP(C1131, products!A:C, 3, FALSE)</f>
        <v>Chambray</v>
      </c>
      <c r="I1131" s="12">
        <f>VLOOKUP(B1131,orders!A:D, 4, FALSE)</f>
        <v>44442</v>
      </c>
    </row>
    <row r="1132" spans="1:9" ht="15">
      <c r="A1132" s="2">
        <v>1130</v>
      </c>
      <c r="B1132" s="2">
        <v>233</v>
      </c>
      <c r="C1132" s="2">
        <v>1191</v>
      </c>
      <c r="D1132" s="2">
        <v>105</v>
      </c>
      <c r="E1132" s="2">
        <v>2</v>
      </c>
      <c r="F1132" s="2">
        <v>210</v>
      </c>
      <c r="G1132" s="5" t="str">
        <f>VLOOKUP(C1132, products!A:B, 2, FALSE)</f>
        <v>Trousers</v>
      </c>
      <c r="H1132" s="7" t="str">
        <f>VLOOKUP(C1132, products!A:C, 3, FALSE)</f>
        <v>Pleated</v>
      </c>
      <c r="I1132" s="12">
        <f>VLOOKUP(B1132,orders!A:D, 4, FALSE)</f>
        <v>44442</v>
      </c>
    </row>
    <row r="1133" spans="1:9" ht="15">
      <c r="A1133" s="2">
        <v>1131</v>
      </c>
      <c r="B1133" s="2">
        <v>233</v>
      </c>
      <c r="C1133" s="2">
        <v>886</v>
      </c>
      <c r="D1133" s="2">
        <v>94</v>
      </c>
      <c r="E1133" s="2">
        <v>1</v>
      </c>
      <c r="F1133" s="2">
        <v>94</v>
      </c>
      <c r="G1133" s="5" t="str">
        <f>VLOOKUP(C1133, products!A:B, 2, FALSE)</f>
        <v>Trousers</v>
      </c>
      <c r="H1133" s="7" t="str">
        <f>VLOOKUP(C1133, products!A:C, 3, FALSE)</f>
        <v>Cords</v>
      </c>
      <c r="I1133" s="12">
        <f>VLOOKUP(B1133,orders!A:D, 4, FALSE)</f>
        <v>44442</v>
      </c>
    </row>
    <row r="1134" spans="1:9" ht="15">
      <c r="A1134" s="2">
        <v>1132</v>
      </c>
      <c r="B1134" s="2">
        <v>233</v>
      </c>
      <c r="C1134" s="2">
        <v>701</v>
      </c>
      <c r="D1134" s="2">
        <v>119</v>
      </c>
      <c r="E1134" s="2">
        <v>3</v>
      </c>
      <c r="F1134" s="2">
        <v>357</v>
      </c>
      <c r="G1134" s="5" t="str">
        <f>VLOOKUP(C1134, products!A:B, 2, FALSE)</f>
        <v>Jacket</v>
      </c>
      <c r="H1134" s="7" t="str">
        <f>VLOOKUP(C1134, products!A:C, 3, FALSE)</f>
        <v>Trench Coat</v>
      </c>
      <c r="I1134" s="12">
        <f>VLOOKUP(B1134,orders!A:D, 4, FALSE)</f>
        <v>44442</v>
      </c>
    </row>
    <row r="1135" spans="1:9" ht="15">
      <c r="A1135" s="2">
        <v>1133</v>
      </c>
      <c r="B1135" s="2">
        <v>234</v>
      </c>
      <c r="C1135" s="2">
        <v>941</v>
      </c>
      <c r="D1135" s="2">
        <v>96</v>
      </c>
      <c r="E1135" s="2">
        <v>3</v>
      </c>
      <c r="F1135" s="2">
        <v>288</v>
      </c>
      <c r="G1135" s="5" t="str">
        <f>VLOOKUP(C1135, products!A:B, 2, FALSE)</f>
        <v>Trousers</v>
      </c>
      <c r="H1135" s="7" t="str">
        <f>VLOOKUP(C1135, products!A:C, 3, FALSE)</f>
        <v>Drawstring</v>
      </c>
      <c r="I1135" s="12">
        <f>VLOOKUP(B1135,orders!A:D, 4, FALSE)</f>
        <v>44457</v>
      </c>
    </row>
    <row r="1136" spans="1:9" ht="15">
      <c r="A1136" s="2">
        <v>1134</v>
      </c>
      <c r="B1136" s="2">
        <v>234</v>
      </c>
      <c r="C1136" s="2">
        <v>244</v>
      </c>
      <c r="D1136" s="2">
        <v>106</v>
      </c>
      <c r="E1136" s="2">
        <v>3</v>
      </c>
      <c r="F1136" s="2">
        <v>318</v>
      </c>
      <c r="G1136" s="5" t="str">
        <f>VLOOKUP(C1136, products!A:B, 2, FALSE)</f>
        <v>Shirt</v>
      </c>
      <c r="H1136" s="7" t="str">
        <f>VLOOKUP(C1136, products!A:C, 3, FALSE)</f>
        <v>Chambray</v>
      </c>
      <c r="I1136" s="12">
        <f>VLOOKUP(B1136,orders!A:D, 4, FALSE)</f>
        <v>44457</v>
      </c>
    </row>
    <row r="1137" spans="1:9" ht="15">
      <c r="A1137" s="2">
        <v>1135</v>
      </c>
      <c r="B1137" s="2">
        <v>234</v>
      </c>
      <c r="C1137" s="2">
        <v>174</v>
      </c>
      <c r="D1137" s="2">
        <v>91</v>
      </c>
      <c r="E1137" s="2">
        <v>1</v>
      </c>
      <c r="F1137" s="2">
        <v>91</v>
      </c>
      <c r="G1137" s="5" t="str">
        <f>VLOOKUP(C1137, products!A:B, 2, FALSE)</f>
        <v>Shirt</v>
      </c>
      <c r="H1137" s="7" t="str">
        <f>VLOOKUP(C1137, products!A:C, 3, FALSE)</f>
        <v>Linen</v>
      </c>
      <c r="I1137" s="12">
        <f>VLOOKUP(B1137,orders!A:D, 4, FALSE)</f>
        <v>44457</v>
      </c>
    </row>
    <row r="1138" spans="1:9" ht="15">
      <c r="A1138" s="2">
        <v>1136</v>
      </c>
      <c r="B1138" s="2">
        <v>235</v>
      </c>
      <c r="C1138" s="2">
        <v>1213</v>
      </c>
      <c r="D1138" s="2">
        <v>105</v>
      </c>
      <c r="E1138" s="2">
        <v>3</v>
      </c>
      <c r="F1138" s="2">
        <v>315</v>
      </c>
      <c r="G1138" s="5" t="str">
        <f>VLOOKUP(C1138, products!A:B, 2, FALSE)</f>
        <v>Trousers</v>
      </c>
      <c r="H1138" s="7" t="str">
        <f>VLOOKUP(C1138, products!A:C, 3, FALSE)</f>
        <v>Pleated</v>
      </c>
      <c r="I1138" s="12">
        <f>VLOOKUP(B1138,orders!A:D, 4, FALSE)</f>
        <v>44467</v>
      </c>
    </row>
    <row r="1139" spans="1:9" ht="15">
      <c r="A1139" s="2">
        <v>1137</v>
      </c>
      <c r="B1139" s="2">
        <v>235</v>
      </c>
      <c r="C1139" s="2">
        <v>140</v>
      </c>
      <c r="D1139" s="2">
        <v>91</v>
      </c>
      <c r="E1139" s="2">
        <v>3</v>
      </c>
      <c r="F1139" s="2">
        <v>273</v>
      </c>
      <c r="G1139" s="5" t="str">
        <f>VLOOKUP(C1139, products!A:B, 2, FALSE)</f>
        <v>Shirt</v>
      </c>
      <c r="H1139" s="7" t="str">
        <f>VLOOKUP(C1139, products!A:C, 3, FALSE)</f>
        <v>Linen</v>
      </c>
      <c r="I1139" s="12">
        <f>VLOOKUP(B1139,orders!A:D, 4, FALSE)</f>
        <v>44467</v>
      </c>
    </row>
    <row r="1140" spans="1:9" ht="15">
      <c r="A1140" s="2">
        <v>1138</v>
      </c>
      <c r="B1140" s="2">
        <v>235</v>
      </c>
      <c r="C1140" s="2">
        <v>78</v>
      </c>
      <c r="D1140" s="2">
        <v>118</v>
      </c>
      <c r="E1140" s="2">
        <v>2</v>
      </c>
      <c r="F1140" s="2">
        <v>236</v>
      </c>
      <c r="G1140" s="5" t="str">
        <f>VLOOKUP(C1140, products!A:B, 2, FALSE)</f>
        <v>Shirt</v>
      </c>
      <c r="H1140" s="7" t="str">
        <f>VLOOKUP(C1140, products!A:C, 3, FALSE)</f>
        <v>Flannel</v>
      </c>
      <c r="I1140" s="12">
        <f>VLOOKUP(B1140,orders!A:D, 4, FALSE)</f>
        <v>44467</v>
      </c>
    </row>
    <row r="1141" spans="1:9" ht="15">
      <c r="A1141" s="2">
        <v>1139</v>
      </c>
      <c r="B1141" s="2">
        <v>235</v>
      </c>
      <c r="C1141" s="2">
        <v>950</v>
      </c>
      <c r="D1141" s="2">
        <v>97</v>
      </c>
      <c r="E1141" s="2">
        <v>2</v>
      </c>
      <c r="F1141" s="2">
        <v>194</v>
      </c>
      <c r="G1141" s="5" t="str">
        <f>VLOOKUP(C1141, products!A:B, 2, FALSE)</f>
        <v>Trousers</v>
      </c>
      <c r="H1141" s="7" t="str">
        <f>VLOOKUP(C1141, products!A:C, 3, FALSE)</f>
        <v>Slim-Fit</v>
      </c>
      <c r="I1141" s="12">
        <f>VLOOKUP(B1141,orders!A:D, 4, FALSE)</f>
        <v>44467</v>
      </c>
    </row>
    <row r="1142" spans="1:9" ht="15">
      <c r="A1142" s="2">
        <v>1140</v>
      </c>
      <c r="B1142" s="2">
        <v>235</v>
      </c>
      <c r="C1142" s="2">
        <v>801</v>
      </c>
      <c r="D1142" s="2">
        <v>91</v>
      </c>
      <c r="E1142" s="2">
        <v>3</v>
      </c>
      <c r="F1142" s="2">
        <v>273</v>
      </c>
      <c r="G1142" s="5" t="str">
        <f>VLOOKUP(C1142, products!A:B, 2, FALSE)</f>
        <v>Jacket</v>
      </c>
      <c r="H1142" s="7" t="str">
        <f>VLOOKUP(C1142, products!A:C, 3, FALSE)</f>
        <v>Pullover</v>
      </c>
      <c r="I1142" s="12">
        <f>VLOOKUP(B1142,orders!A:D, 4, FALSE)</f>
        <v>44467</v>
      </c>
    </row>
    <row r="1143" spans="1:9" ht="15">
      <c r="A1143" s="2">
        <v>1141</v>
      </c>
      <c r="B1143" s="2">
        <v>236</v>
      </c>
      <c r="C1143" s="2">
        <v>17</v>
      </c>
      <c r="D1143" s="2">
        <v>96</v>
      </c>
      <c r="E1143" s="2">
        <v>2</v>
      </c>
      <c r="F1143" s="2">
        <v>192</v>
      </c>
      <c r="G1143" s="5" t="str">
        <f>VLOOKUP(C1143, products!A:B, 2, FALSE)</f>
        <v>Shirt</v>
      </c>
      <c r="H1143" s="7" t="str">
        <f>VLOOKUP(C1143, products!A:C, 3, FALSE)</f>
        <v>Oxford Cloth</v>
      </c>
      <c r="I1143" s="12">
        <f>VLOOKUP(B1143,orders!A:D, 4, FALSE)</f>
        <v>44392</v>
      </c>
    </row>
    <row r="1144" spans="1:9" ht="15">
      <c r="A1144" s="2">
        <v>1142</v>
      </c>
      <c r="B1144" s="2">
        <v>236</v>
      </c>
      <c r="C1144" s="2">
        <v>566</v>
      </c>
      <c r="D1144" s="2">
        <v>100</v>
      </c>
      <c r="E1144" s="2">
        <v>1</v>
      </c>
      <c r="F1144" s="2">
        <v>100</v>
      </c>
      <c r="G1144" s="5" t="str">
        <f>VLOOKUP(C1144, products!A:B, 2, FALSE)</f>
        <v>Jacket</v>
      </c>
      <c r="H1144" s="7" t="str">
        <f>VLOOKUP(C1144, products!A:C, 3, FALSE)</f>
        <v>Bomber</v>
      </c>
      <c r="I1144" s="12">
        <f>VLOOKUP(B1144,orders!A:D, 4, FALSE)</f>
        <v>44392</v>
      </c>
    </row>
    <row r="1145" spans="1:9" ht="15">
      <c r="A1145" s="2">
        <v>1143</v>
      </c>
      <c r="B1145" s="2">
        <v>236</v>
      </c>
      <c r="C1145" s="2">
        <v>844</v>
      </c>
      <c r="D1145" s="2">
        <v>113</v>
      </c>
      <c r="E1145" s="2">
        <v>1</v>
      </c>
      <c r="F1145" s="2">
        <v>113</v>
      </c>
      <c r="G1145" s="5" t="str">
        <f>VLOOKUP(C1145, products!A:B, 2, FALSE)</f>
        <v>Trousers</v>
      </c>
      <c r="H1145" s="7" t="str">
        <f>VLOOKUP(C1145, products!A:C, 3, FALSE)</f>
        <v>Chinos</v>
      </c>
      <c r="I1145" s="12">
        <f>VLOOKUP(B1145,orders!A:D, 4, FALSE)</f>
        <v>44392</v>
      </c>
    </row>
    <row r="1146" spans="1:9" ht="15">
      <c r="A1146" s="2">
        <v>1144</v>
      </c>
      <c r="B1146" s="2">
        <v>236</v>
      </c>
      <c r="C1146" s="2">
        <v>640</v>
      </c>
      <c r="D1146" s="2">
        <v>93</v>
      </c>
      <c r="E1146" s="2">
        <v>1</v>
      </c>
      <c r="F1146" s="2">
        <v>93</v>
      </c>
      <c r="G1146" s="5" t="str">
        <f>VLOOKUP(C1146, products!A:B, 2, FALSE)</f>
        <v>Jacket</v>
      </c>
      <c r="H1146" s="7" t="str">
        <f>VLOOKUP(C1146, products!A:C, 3, FALSE)</f>
        <v>Coach</v>
      </c>
      <c r="I1146" s="12">
        <f>VLOOKUP(B1146,orders!A:D, 4, FALSE)</f>
        <v>44392</v>
      </c>
    </row>
    <row r="1147" spans="1:9" ht="15">
      <c r="A1147" s="2">
        <v>1145</v>
      </c>
      <c r="B1147" s="2">
        <v>236</v>
      </c>
      <c r="C1147" s="2">
        <v>1189</v>
      </c>
      <c r="D1147" s="2">
        <v>99</v>
      </c>
      <c r="E1147" s="2">
        <v>1</v>
      </c>
      <c r="F1147" s="2">
        <v>99</v>
      </c>
      <c r="G1147" s="5" t="str">
        <f>VLOOKUP(C1147, products!A:B, 2, FALSE)</f>
        <v>Trousers</v>
      </c>
      <c r="H1147" s="7" t="str">
        <f>VLOOKUP(C1147, products!A:C, 3, FALSE)</f>
        <v>High-Waisted</v>
      </c>
      <c r="I1147" s="12">
        <f>VLOOKUP(B1147,orders!A:D, 4, FALSE)</f>
        <v>44392</v>
      </c>
    </row>
    <row r="1148" spans="1:9" ht="15">
      <c r="A1148" s="2">
        <v>1146</v>
      </c>
      <c r="B1148" s="2">
        <v>236</v>
      </c>
      <c r="C1148" s="2">
        <v>160</v>
      </c>
      <c r="D1148" s="2">
        <v>91</v>
      </c>
      <c r="E1148" s="2">
        <v>2</v>
      </c>
      <c r="F1148" s="2">
        <v>182</v>
      </c>
      <c r="G1148" s="5" t="str">
        <f>VLOOKUP(C1148, products!A:B, 2, FALSE)</f>
        <v>Shirt</v>
      </c>
      <c r="H1148" s="7" t="str">
        <f>VLOOKUP(C1148, products!A:C, 3, FALSE)</f>
        <v>Linen</v>
      </c>
      <c r="I1148" s="12">
        <f>VLOOKUP(B1148,orders!A:D, 4, FALSE)</f>
        <v>44392</v>
      </c>
    </row>
    <row r="1149" spans="1:9" ht="15">
      <c r="A1149" s="2">
        <v>1147</v>
      </c>
      <c r="B1149" s="2">
        <v>237</v>
      </c>
      <c r="C1149" s="2">
        <v>17</v>
      </c>
      <c r="D1149" s="2">
        <v>96</v>
      </c>
      <c r="E1149" s="2">
        <v>2</v>
      </c>
      <c r="F1149" s="2">
        <v>192</v>
      </c>
      <c r="G1149" s="5" t="str">
        <f>VLOOKUP(C1149, products!A:B, 2, FALSE)</f>
        <v>Shirt</v>
      </c>
      <c r="H1149" s="7" t="str">
        <f>VLOOKUP(C1149, products!A:C, 3, FALSE)</f>
        <v>Oxford Cloth</v>
      </c>
      <c r="I1149" s="12">
        <f>VLOOKUP(B1149,orders!A:D, 4, FALSE)</f>
        <v>44271</v>
      </c>
    </row>
    <row r="1150" spans="1:9" ht="15">
      <c r="A1150" s="2">
        <v>1148</v>
      </c>
      <c r="B1150" s="2">
        <v>237</v>
      </c>
      <c r="C1150" s="2">
        <v>1009</v>
      </c>
      <c r="D1150" s="2">
        <v>106</v>
      </c>
      <c r="E1150" s="2">
        <v>1</v>
      </c>
      <c r="F1150" s="2">
        <v>106</v>
      </c>
      <c r="G1150" s="5" t="str">
        <f>VLOOKUP(C1150, products!A:B, 2, FALSE)</f>
        <v>Trousers</v>
      </c>
      <c r="H1150" s="7" t="str">
        <f>VLOOKUP(C1150, products!A:C, 3, FALSE)</f>
        <v>Wool</v>
      </c>
      <c r="I1150" s="12">
        <f>VLOOKUP(B1150,orders!A:D, 4, FALSE)</f>
        <v>44271</v>
      </c>
    </row>
    <row r="1151" spans="1:9" ht="15">
      <c r="A1151" s="2">
        <v>1149</v>
      </c>
      <c r="B1151" s="2">
        <v>237</v>
      </c>
      <c r="C1151" s="2">
        <v>268</v>
      </c>
      <c r="D1151" s="2">
        <v>95</v>
      </c>
      <c r="E1151" s="2">
        <v>2</v>
      </c>
      <c r="F1151" s="2">
        <v>190</v>
      </c>
      <c r="G1151" s="5" t="str">
        <f>VLOOKUP(C1151, products!A:B, 2, FALSE)</f>
        <v>Shirt</v>
      </c>
      <c r="H1151" s="7" t="str">
        <f>VLOOKUP(C1151, products!A:C, 3, FALSE)</f>
        <v>Polo</v>
      </c>
      <c r="I1151" s="12">
        <f>VLOOKUP(B1151,orders!A:D, 4, FALSE)</f>
        <v>44271</v>
      </c>
    </row>
    <row r="1152" spans="1:9" ht="15">
      <c r="A1152" s="2">
        <v>1150</v>
      </c>
      <c r="B1152" s="2">
        <v>237</v>
      </c>
      <c r="C1152" s="2">
        <v>502</v>
      </c>
      <c r="D1152" s="2">
        <v>102</v>
      </c>
      <c r="E1152" s="2">
        <v>2</v>
      </c>
      <c r="F1152" s="2">
        <v>204</v>
      </c>
      <c r="G1152" s="5" t="str">
        <f>VLOOKUP(C1152, products!A:B, 2, FALSE)</f>
        <v>Jacket</v>
      </c>
      <c r="H1152" s="7" t="str">
        <f>VLOOKUP(C1152, products!A:C, 3, FALSE)</f>
        <v>Windbreaker</v>
      </c>
      <c r="I1152" s="12">
        <f>VLOOKUP(B1152,orders!A:D, 4, FALSE)</f>
        <v>44271</v>
      </c>
    </row>
    <row r="1153" spans="1:9" ht="15">
      <c r="A1153" s="2">
        <v>1151</v>
      </c>
      <c r="B1153" s="2">
        <v>237</v>
      </c>
      <c r="C1153" s="2">
        <v>74</v>
      </c>
      <c r="D1153" s="2">
        <v>118</v>
      </c>
      <c r="E1153" s="2">
        <v>3</v>
      </c>
      <c r="F1153" s="2">
        <v>354</v>
      </c>
      <c r="G1153" s="5" t="str">
        <f>VLOOKUP(C1153, products!A:B, 2, FALSE)</f>
        <v>Shirt</v>
      </c>
      <c r="H1153" s="7" t="str">
        <f>VLOOKUP(C1153, products!A:C, 3, FALSE)</f>
        <v>Flannel</v>
      </c>
      <c r="I1153" s="12">
        <f>VLOOKUP(B1153,orders!A:D, 4, FALSE)</f>
        <v>44271</v>
      </c>
    </row>
    <row r="1154" spans="1:9" ht="15">
      <c r="A1154" s="2">
        <v>1152</v>
      </c>
      <c r="B1154" s="2">
        <v>238</v>
      </c>
      <c r="C1154" s="2">
        <v>1024</v>
      </c>
      <c r="D1154" s="2">
        <v>90</v>
      </c>
      <c r="E1154" s="2">
        <v>3</v>
      </c>
      <c r="F1154" s="2">
        <v>270</v>
      </c>
      <c r="G1154" s="5" t="str">
        <f>VLOOKUP(C1154, products!A:B, 2, FALSE)</f>
        <v>Trousers</v>
      </c>
      <c r="H1154" s="7" t="str">
        <f>VLOOKUP(C1154, products!A:C, 3, FALSE)</f>
        <v>Relaxed Leg</v>
      </c>
      <c r="I1154" s="12">
        <f>VLOOKUP(B1154,orders!A:D, 4, FALSE)</f>
        <v>44272</v>
      </c>
    </row>
    <row r="1155" spans="1:9" ht="15">
      <c r="A1155" s="2">
        <v>1153</v>
      </c>
      <c r="B1155" s="2">
        <v>238</v>
      </c>
      <c r="C1155" s="2">
        <v>883</v>
      </c>
      <c r="D1155" s="2">
        <v>94</v>
      </c>
      <c r="E1155" s="2">
        <v>2</v>
      </c>
      <c r="F1155" s="2">
        <v>188</v>
      </c>
      <c r="G1155" s="5" t="str">
        <f>VLOOKUP(C1155, products!A:B, 2, FALSE)</f>
        <v>Trousers</v>
      </c>
      <c r="H1155" s="7" t="str">
        <f>VLOOKUP(C1155, products!A:C, 3, FALSE)</f>
        <v>Cords</v>
      </c>
      <c r="I1155" s="12">
        <f>VLOOKUP(B1155,orders!A:D, 4, FALSE)</f>
        <v>44272</v>
      </c>
    </row>
    <row r="1156" spans="1:9" ht="15">
      <c r="A1156" s="2">
        <v>1154</v>
      </c>
      <c r="B1156" s="2">
        <v>238</v>
      </c>
      <c r="C1156" s="2">
        <v>101</v>
      </c>
      <c r="D1156" s="2">
        <v>118</v>
      </c>
      <c r="E1156" s="2">
        <v>3</v>
      </c>
      <c r="F1156" s="2">
        <v>354</v>
      </c>
      <c r="G1156" s="5" t="str">
        <f>VLOOKUP(C1156, products!A:B, 2, FALSE)</f>
        <v>Shirt</v>
      </c>
      <c r="H1156" s="7" t="str">
        <f>VLOOKUP(C1156, products!A:C, 3, FALSE)</f>
        <v>Flannel</v>
      </c>
      <c r="I1156" s="12">
        <f>VLOOKUP(B1156,orders!A:D, 4, FALSE)</f>
        <v>44272</v>
      </c>
    </row>
    <row r="1157" spans="1:9" ht="15">
      <c r="A1157" s="2">
        <v>1155</v>
      </c>
      <c r="B1157" s="2">
        <v>238</v>
      </c>
      <c r="C1157" s="2">
        <v>313</v>
      </c>
      <c r="D1157" s="2">
        <v>105</v>
      </c>
      <c r="E1157" s="2">
        <v>3</v>
      </c>
      <c r="F1157" s="2">
        <v>315</v>
      </c>
      <c r="G1157" s="5" t="str">
        <f>VLOOKUP(C1157, products!A:B, 2, FALSE)</f>
        <v>Shirt</v>
      </c>
      <c r="H1157" s="7" t="str">
        <f>VLOOKUP(C1157, products!A:C, 3, FALSE)</f>
        <v>Cuban Collar</v>
      </c>
      <c r="I1157" s="12">
        <f>VLOOKUP(B1157,orders!A:D, 4, FALSE)</f>
        <v>44272</v>
      </c>
    </row>
    <row r="1158" spans="1:9" ht="15">
      <c r="A1158" s="2">
        <v>1156</v>
      </c>
      <c r="B1158" s="2">
        <v>238</v>
      </c>
      <c r="C1158" s="2">
        <v>179</v>
      </c>
      <c r="D1158" s="2">
        <v>98</v>
      </c>
      <c r="E1158" s="2">
        <v>2</v>
      </c>
      <c r="F1158" s="2">
        <v>196</v>
      </c>
      <c r="G1158" s="5" t="str">
        <f>VLOOKUP(C1158, products!A:B, 2, FALSE)</f>
        <v>Shirt</v>
      </c>
      <c r="H1158" s="7" t="str">
        <f>VLOOKUP(C1158, products!A:C, 3, FALSE)</f>
        <v>Camp Collared</v>
      </c>
      <c r="I1158" s="12">
        <f>VLOOKUP(B1158,orders!A:D, 4, FALSE)</f>
        <v>44272</v>
      </c>
    </row>
    <row r="1159" spans="1:9" ht="15">
      <c r="A1159" s="2">
        <v>1157</v>
      </c>
      <c r="B1159" s="2">
        <v>238</v>
      </c>
      <c r="C1159" s="2">
        <v>340</v>
      </c>
      <c r="D1159" s="2">
        <v>109</v>
      </c>
      <c r="E1159" s="2">
        <v>1</v>
      </c>
      <c r="F1159" s="2">
        <v>109</v>
      </c>
      <c r="G1159" s="5" t="str">
        <f>VLOOKUP(C1159, products!A:B, 2, FALSE)</f>
        <v>Shirt</v>
      </c>
      <c r="H1159" s="7" t="str">
        <f>VLOOKUP(C1159, products!A:C, 3, FALSE)</f>
        <v>Mandarin Collar</v>
      </c>
      <c r="I1159" s="12">
        <f>VLOOKUP(B1159,orders!A:D, 4, FALSE)</f>
        <v>44272</v>
      </c>
    </row>
    <row r="1160" spans="1:9" ht="15">
      <c r="A1160" s="2">
        <v>1158</v>
      </c>
      <c r="B1160" s="2">
        <v>239</v>
      </c>
      <c r="C1160" s="2">
        <v>1177</v>
      </c>
      <c r="D1160" s="2">
        <v>99</v>
      </c>
      <c r="E1160" s="2">
        <v>3</v>
      </c>
      <c r="F1160" s="2">
        <v>297</v>
      </c>
      <c r="G1160" s="5" t="str">
        <f>VLOOKUP(C1160, products!A:B, 2, FALSE)</f>
        <v>Trousers</v>
      </c>
      <c r="H1160" s="7" t="str">
        <f>VLOOKUP(C1160, products!A:C, 3, FALSE)</f>
        <v>High-Waisted</v>
      </c>
      <c r="I1160" s="13">
        <f>VLOOKUP(B1160,orders!A:D, 4, FALSE)</f>
        <v>44482</v>
      </c>
    </row>
    <row r="1161" spans="1:9" ht="15">
      <c r="A1161" s="2">
        <v>1159</v>
      </c>
      <c r="B1161" s="2">
        <v>239</v>
      </c>
      <c r="C1161" s="2">
        <v>445</v>
      </c>
      <c r="D1161" s="2">
        <v>107</v>
      </c>
      <c r="E1161" s="2">
        <v>3</v>
      </c>
      <c r="F1161" s="2">
        <v>321</v>
      </c>
      <c r="G1161" s="5" t="str">
        <f>VLOOKUP(C1161, products!A:B, 2, FALSE)</f>
        <v>Jacket</v>
      </c>
      <c r="H1161" s="7" t="str">
        <f>VLOOKUP(C1161, products!A:C, 3, FALSE)</f>
        <v>Denim</v>
      </c>
      <c r="I1161" s="13">
        <f>VLOOKUP(B1161,orders!A:D, 4, FALSE)</f>
        <v>44482</v>
      </c>
    </row>
    <row r="1162" spans="1:9" ht="15">
      <c r="A1162" s="2">
        <v>1160</v>
      </c>
      <c r="B1162" s="2">
        <v>240</v>
      </c>
      <c r="C1162" s="2">
        <v>1009</v>
      </c>
      <c r="D1162" s="2">
        <v>106</v>
      </c>
      <c r="E1162" s="2">
        <v>1</v>
      </c>
      <c r="F1162" s="2">
        <v>106</v>
      </c>
      <c r="G1162" s="5" t="str">
        <f>VLOOKUP(C1162, products!A:B, 2, FALSE)</f>
        <v>Trousers</v>
      </c>
      <c r="H1162" s="7" t="str">
        <f>VLOOKUP(C1162, products!A:C, 3, FALSE)</f>
        <v>Wool</v>
      </c>
      <c r="I1162" s="12">
        <f>VLOOKUP(B1162,orders!A:D, 4, FALSE)</f>
        <v>44223</v>
      </c>
    </row>
    <row r="1163" spans="1:9" ht="15">
      <c r="A1163" s="2">
        <v>1161</v>
      </c>
      <c r="B1163" s="2">
        <v>240</v>
      </c>
      <c r="C1163" s="2">
        <v>259</v>
      </c>
      <c r="D1163" s="2">
        <v>95</v>
      </c>
      <c r="E1163" s="2">
        <v>2</v>
      </c>
      <c r="F1163" s="2">
        <v>190</v>
      </c>
      <c r="G1163" s="5" t="str">
        <f>VLOOKUP(C1163, products!A:B, 2, FALSE)</f>
        <v>Shirt</v>
      </c>
      <c r="H1163" s="7" t="str">
        <f>VLOOKUP(C1163, products!A:C, 3, FALSE)</f>
        <v>Polo</v>
      </c>
      <c r="I1163" s="12">
        <f>VLOOKUP(B1163,orders!A:D, 4, FALSE)</f>
        <v>44223</v>
      </c>
    </row>
    <row r="1164" spans="1:9" ht="15">
      <c r="A1164" s="2">
        <v>1162</v>
      </c>
      <c r="B1164" s="2">
        <v>240</v>
      </c>
      <c r="C1164" s="2">
        <v>473</v>
      </c>
      <c r="D1164" s="2">
        <v>118</v>
      </c>
      <c r="E1164" s="2">
        <v>1</v>
      </c>
      <c r="F1164" s="2">
        <v>118</v>
      </c>
      <c r="G1164" s="5" t="str">
        <f>VLOOKUP(C1164, products!A:B, 2, FALSE)</f>
        <v>Jacket</v>
      </c>
      <c r="H1164" s="7" t="str">
        <f>VLOOKUP(C1164, products!A:C, 3, FALSE)</f>
        <v>Puffer</v>
      </c>
      <c r="I1164" s="12">
        <f>VLOOKUP(B1164,orders!A:D, 4, FALSE)</f>
        <v>44223</v>
      </c>
    </row>
    <row r="1165" spans="1:9" ht="15">
      <c r="A1165" s="2">
        <v>1163</v>
      </c>
      <c r="B1165" s="2">
        <v>240</v>
      </c>
      <c r="C1165" s="2">
        <v>124</v>
      </c>
      <c r="D1165" s="2">
        <v>92</v>
      </c>
      <c r="E1165" s="2">
        <v>3</v>
      </c>
      <c r="F1165" s="2">
        <v>276</v>
      </c>
      <c r="G1165" s="5" t="str">
        <f>VLOOKUP(C1165, products!A:B, 2, FALSE)</f>
        <v>Shirt</v>
      </c>
      <c r="H1165" s="7" t="str">
        <f>VLOOKUP(C1165, products!A:C, 3, FALSE)</f>
        <v>Denim</v>
      </c>
      <c r="I1165" s="12">
        <f>VLOOKUP(B1165,orders!A:D, 4, FALSE)</f>
        <v>44223</v>
      </c>
    </row>
    <row r="1166" spans="1:9" ht="15">
      <c r="A1166" s="2">
        <v>1164</v>
      </c>
      <c r="B1166" s="2">
        <v>240</v>
      </c>
      <c r="C1166" s="2">
        <v>9</v>
      </c>
      <c r="D1166" s="2">
        <v>96</v>
      </c>
      <c r="E1166" s="2">
        <v>1</v>
      </c>
      <c r="F1166" s="2">
        <v>96</v>
      </c>
      <c r="G1166" s="5" t="str">
        <f>VLOOKUP(C1166, products!A:B, 2, FALSE)</f>
        <v>Shirt</v>
      </c>
      <c r="H1166" s="7" t="str">
        <f>VLOOKUP(C1166, products!A:C, 3, FALSE)</f>
        <v>Oxford Cloth</v>
      </c>
      <c r="I1166" s="12">
        <f>VLOOKUP(B1166,orders!A:D, 4, FALSE)</f>
        <v>44223</v>
      </c>
    </row>
    <row r="1167" spans="1:9" ht="15">
      <c r="A1167" s="2">
        <v>1165</v>
      </c>
      <c r="B1167" s="2">
        <v>240</v>
      </c>
      <c r="C1167" s="2">
        <v>298</v>
      </c>
      <c r="D1167" s="2">
        <v>105</v>
      </c>
      <c r="E1167" s="2">
        <v>3</v>
      </c>
      <c r="F1167" s="2">
        <v>315</v>
      </c>
      <c r="G1167" s="5" t="str">
        <f>VLOOKUP(C1167, products!A:B, 2, FALSE)</f>
        <v>Shirt</v>
      </c>
      <c r="H1167" s="7" t="str">
        <f>VLOOKUP(C1167, products!A:C, 3, FALSE)</f>
        <v>Cuban Collar</v>
      </c>
      <c r="I1167" s="12">
        <f>VLOOKUP(B1167,orders!A:D, 4, FALSE)</f>
        <v>44223</v>
      </c>
    </row>
    <row r="1168" spans="1:9" ht="15">
      <c r="A1168" s="2">
        <v>1166</v>
      </c>
      <c r="B1168" s="2">
        <v>241</v>
      </c>
      <c r="C1168" s="2">
        <v>400</v>
      </c>
      <c r="D1168" s="2">
        <v>119</v>
      </c>
      <c r="E1168" s="2">
        <v>2</v>
      </c>
      <c r="F1168" s="2">
        <v>238</v>
      </c>
      <c r="G1168" s="5" t="str">
        <f>VLOOKUP(C1168, products!A:B, 2, FALSE)</f>
        <v>Shirt</v>
      </c>
      <c r="H1168" s="7" t="str">
        <f>VLOOKUP(C1168, products!A:C, 3, FALSE)</f>
        <v>Casual Slim Fit</v>
      </c>
      <c r="I1168" s="12">
        <f>VLOOKUP(B1168,orders!A:D, 4, FALSE)</f>
        <v>44399</v>
      </c>
    </row>
    <row r="1169" spans="1:9" ht="15">
      <c r="A1169" s="2">
        <v>1167</v>
      </c>
      <c r="B1169" s="2">
        <v>241</v>
      </c>
      <c r="C1169" s="2">
        <v>1051</v>
      </c>
      <c r="D1169" s="2">
        <v>93</v>
      </c>
      <c r="E1169" s="2">
        <v>2</v>
      </c>
      <c r="F1169" s="2">
        <v>186</v>
      </c>
      <c r="G1169" s="5" t="str">
        <f>VLOOKUP(C1169, products!A:B, 2, FALSE)</f>
        <v>Trousers</v>
      </c>
      <c r="H1169" s="7" t="str">
        <f>VLOOKUP(C1169, products!A:C, 3, FALSE)</f>
        <v>Joggers</v>
      </c>
      <c r="I1169" s="12">
        <f>VLOOKUP(B1169,orders!A:D, 4, FALSE)</f>
        <v>44399</v>
      </c>
    </row>
    <row r="1170" spans="1:9" ht="15">
      <c r="A1170" s="2">
        <v>1168</v>
      </c>
      <c r="B1170" s="2">
        <v>241</v>
      </c>
      <c r="C1170" s="2">
        <v>333</v>
      </c>
      <c r="D1170" s="2">
        <v>109</v>
      </c>
      <c r="E1170" s="2">
        <v>2</v>
      </c>
      <c r="F1170" s="2">
        <v>218</v>
      </c>
      <c r="G1170" s="5" t="str">
        <f>VLOOKUP(C1170, products!A:B, 2, FALSE)</f>
        <v>Shirt</v>
      </c>
      <c r="H1170" s="7" t="str">
        <f>VLOOKUP(C1170, products!A:C, 3, FALSE)</f>
        <v>Mandarin Collar</v>
      </c>
      <c r="I1170" s="12">
        <f>VLOOKUP(B1170,orders!A:D, 4, FALSE)</f>
        <v>44399</v>
      </c>
    </row>
    <row r="1171" spans="1:9" ht="15">
      <c r="A1171" s="2">
        <v>1169</v>
      </c>
      <c r="B1171" s="2">
        <v>242</v>
      </c>
      <c r="C1171" s="2">
        <v>26</v>
      </c>
      <c r="D1171" s="2">
        <v>96</v>
      </c>
      <c r="E1171" s="2">
        <v>3</v>
      </c>
      <c r="F1171" s="2">
        <v>288</v>
      </c>
      <c r="G1171" s="5" t="str">
        <f>VLOOKUP(C1171, products!A:B, 2, FALSE)</f>
        <v>Shirt</v>
      </c>
      <c r="H1171" s="7" t="str">
        <f>VLOOKUP(C1171, products!A:C, 3, FALSE)</f>
        <v>Oxford Cloth</v>
      </c>
      <c r="I1171" s="12">
        <f>VLOOKUP(B1171,orders!A:D, 4, FALSE)</f>
        <v>44433</v>
      </c>
    </row>
    <row r="1172" spans="1:9" ht="15">
      <c r="A1172" s="2">
        <v>1170</v>
      </c>
      <c r="B1172" s="2">
        <v>242</v>
      </c>
      <c r="C1172" s="2">
        <v>1002</v>
      </c>
      <c r="D1172" s="2">
        <v>106</v>
      </c>
      <c r="E1172" s="2">
        <v>3</v>
      </c>
      <c r="F1172" s="2">
        <v>318</v>
      </c>
      <c r="G1172" s="5" t="str">
        <f>VLOOKUP(C1172, products!A:B, 2, FALSE)</f>
        <v>Trousers</v>
      </c>
      <c r="H1172" s="7" t="str">
        <f>VLOOKUP(C1172, products!A:C, 3, FALSE)</f>
        <v>Wool</v>
      </c>
      <c r="I1172" s="12">
        <f>VLOOKUP(B1172,orders!A:D, 4, FALSE)</f>
        <v>44433</v>
      </c>
    </row>
    <row r="1173" spans="1:9" ht="15">
      <c r="A1173" s="2">
        <v>1171</v>
      </c>
      <c r="B1173" s="2">
        <v>242</v>
      </c>
      <c r="C1173" s="2">
        <v>877</v>
      </c>
      <c r="D1173" s="2">
        <v>94</v>
      </c>
      <c r="E1173" s="2">
        <v>1</v>
      </c>
      <c r="F1173" s="2">
        <v>94</v>
      </c>
      <c r="G1173" s="5" t="str">
        <f>VLOOKUP(C1173, products!A:B, 2, FALSE)</f>
        <v>Trousers</v>
      </c>
      <c r="H1173" s="7" t="str">
        <f>VLOOKUP(C1173, products!A:C, 3, FALSE)</f>
        <v>Cords</v>
      </c>
      <c r="I1173" s="12">
        <f>VLOOKUP(B1173,orders!A:D, 4, FALSE)</f>
        <v>44433</v>
      </c>
    </row>
    <row r="1174" spans="1:9" ht="15">
      <c r="A1174" s="2">
        <v>1172</v>
      </c>
      <c r="B1174" s="2">
        <v>242</v>
      </c>
      <c r="C1174" s="2">
        <v>950</v>
      </c>
      <c r="D1174" s="2">
        <v>97</v>
      </c>
      <c r="E1174" s="2">
        <v>1</v>
      </c>
      <c r="F1174" s="2">
        <v>97</v>
      </c>
      <c r="G1174" s="5" t="str">
        <f>VLOOKUP(C1174, products!A:B, 2, FALSE)</f>
        <v>Trousers</v>
      </c>
      <c r="H1174" s="7" t="str">
        <f>VLOOKUP(C1174, products!A:C, 3, FALSE)</f>
        <v>Slim-Fit</v>
      </c>
      <c r="I1174" s="12">
        <f>VLOOKUP(B1174,orders!A:D, 4, FALSE)</f>
        <v>44433</v>
      </c>
    </row>
    <row r="1175" spans="1:9" ht="15">
      <c r="A1175" s="2">
        <v>1173</v>
      </c>
      <c r="B1175" s="2">
        <v>242</v>
      </c>
      <c r="C1175" s="2">
        <v>182</v>
      </c>
      <c r="D1175" s="2">
        <v>98</v>
      </c>
      <c r="E1175" s="2">
        <v>3</v>
      </c>
      <c r="F1175" s="2">
        <v>294</v>
      </c>
      <c r="G1175" s="5" t="str">
        <f>VLOOKUP(C1175, products!A:B, 2, FALSE)</f>
        <v>Shirt</v>
      </c>
      <c r="H1175" s="7" t="str">
        <f>VLOOKUP(C1175, products!A:C, 3, FALSE)</f>
        <v>Camp Collared</v>
      </c>
      <c r="I1175" s="12">
        <f>VLOOKUP(B1175,orders!A:D, 4, FALSE)</f>
        <v>44433</v>
      </c>
    </row>
    <row r="1176" spans="1:9" ht="15">
      <c r="A1176" s="2">
        <v>1174</v>
      </c>
      <c r="B1176" s="2">
        <v>242</v>
      </c>
      <c r="C1176" s="2">
        <v>729</v>
      </c>
      <c r="D1176" s="2">
        <v>119</v>
      </c>
      <c r="E1176" s="2">
        <v>3</v>
      </c>
      <c r="F1176" s="2">
        <v>357</v>
      </c>
      <c r="G1176" s="5" t="str">
        <f>VLOOKUP(C1176, products!A:B, 2, FALSE)</f>
        <v>Jacket</v>
      </c>
      <c r="H1176" s="7" t="str">
        <f>VLOOKUP(C1176, products!A:C, 3, FALSE)</f>
        <v>Trench Coat</v>
      </c>
      <c r="I1176" s="12">
        <f>VLOOKUP(B1176,orders!A:D, 4, FALSE)</f>
        <v>44433</v>
      </c>
    </row>
    <row r="1177" spans="1:9" ht="15">
      <c r="A1177" s="2">
        <v>1175</v>
      </c>
      <c r="B1177" s="2">
        <v>243</v>
      </c>
      <c r="C1177" s="2">
        <v>389</v>
      </c>
      <c r="D1177" s="2">
        <v>119</v>
      </c>
      <c r="E1177" s="2">
        <v>1</v>
      </c>
      <c r="F1177" s="2">
        <v>119</v>
      </c>
      <c r="G1177" s="5" t="str">
        <f>VLOOKUP(C1177, products!A:B, 2, FALSE)</f>
        <v>Shirt</v>
      </c>
      <c r="H1177" s="7" t="str">
        <f>VLOOKUP(C1177, products!A:C, 3, FALSE)</f>
        <v>Casual Slim Fit</v>
      </c>
      <c r="I1177" s="12">
        <f>VLOOKUP(B1177,orders!A:D, 4, FALSE)</f>
        <v>44383</v>
      </c>
    </row>
    <row r="1178" spans="1:9" ht="15">
      <c r="A1178" s="2">
        <v>1176</v>
      </c>
      <c r="B1178" s="2">
        <v>243</v>
      </c>
      <c r="C1178" s="2">
        <v>567</v>
      </c>
      <c r="D1178" s="2">
        <v>100</v>
      </c>
      <c r="E1178" s="2">
        <v>3</v>
      </c>
      <c r="F1178" s="2">
        <v>300</v>
      </c>
      <c r="G1178" s="5" t="str">
        <f>VLOOKUP(C1178, products!A:B, 2, FALSE)</f>
        <v>Jacket</v>
      </c>
      <c r="H1178" s="7" t="str">
        <f>VLOOKUP(C1178, products!A:C, 3, FALSE)</f>
        <v>Bomber</v>
      </c>
      <c r="I1178" s="12">
        <f>VLOOKUP(B1178,orders!A:D, 4, FALSE)</f>
        <v>44383</v>
      </c>
    </row>
    <row r="1179" spans="1:9" ht="15">
      <c r="A1179" s="2">
        <v>1177</v>
      </c>
      <c r="B1179" s="2">
        <v>244</v>
      </c>
      <c r="C1179" s="2">
        <v>429</v>
      </c>
      <c r="D1179" s="2">
        <v>107</v>
      </c>
      <c r="E1179" s="2">
        <v>3</v>
      </c>
      <c r="F1179" s="2">
        <v>321</v>
      </c>
      <c r="G1179" s="5" t="str">
        <f>VLOOKUP(C1179, products!A:B, 2, FALSE)</f>
        <v>Jacket</v>
      </c>
      <c r="H1179" s="7" t="str">
        <f>VLOOKUP(C1179, products!A:C, 3, FALSE)</f>
        <v>Denim</v>
      </c>
      <c r="I1179" s="12">
        <f>VLOOKUP(B1179,orders!A:D, 4, FALSE)</f>
        <v>44441</v>
      </c>
    </row>
    <row r="1180" spans="1:9" ht="15">
      <c r="A1180" s="2">
        <v>1178</v>
      </c>
      <c r="B1180" s="2">
        <v>244</v>
      </c>
      <c r="C1180" s="2">
        <v>896</v>
      </c>
      <c r="D1180" s="2">
        <v>94</v>
      </c>
      <c r="E1180" s="2">
        <v>3</v>
      </c>
      <c r="F1180" s="2">
        <v>282</v>
      </c>
      <c r="G1180" s="5" t="str">
        <f>VLOOKUP(C1180, products!A:B, 2, FALSE)</f>
        <v>Trousers</v>
      </c>
      <c r="H1180" s="7" t="str">
        <f>VLOOKUP(C1180, products!A:C, 3, FALSE)</f>
        <v>Cords</v>
      </c>
      <c r="I1180" s="12">
        <f>VLOOKUP(B1180,orders!A:D, 4, FALSE)</f>
        <v>44441</v>
      </c>
    </row>
    <row r="1181" spans="1:9" ht="15">
      <c r="A1181" s="2">
        <v>1179</v>
      </c>
      <c r="B1181" s="2">
        <v>244</v>
      </c>
      <c r="C1181" s="2">
        <v>777</v>
      </c>
      <c r="D1181" s="2">
        <v>91</v>
      </c>
      <c r="E1181" s="2">
        <v>1</v>
      </c>
      <c r="F1181" s="2">
        <v>91</v>
      </c>
      <c r="G1181" s="5" t="str">
        <f>VLOOKUP(C1181, products!A:B, 2, FALSE)</f>
        <v>Jacket</v>
      </c>
      <c r="H1181" s="7" t="str">
        <f>VLOOKUP(C1181, products!A:C, 3, FALSE)</f>
        <v>Pullover</v>
      </c>
      <c r="I1181" s="12">
        <f>VLOOKUP(B1181,orders!A:D, 4, FALSE)</f>
        <v>44441</v>
      </c>
    </row>
    <row r="1182" spans="1:9" ht="15">
      <c r="A1182" s="2">
        <v>1180</v>
      </c>
      <c r="B1182" s="2">
        <v>244</v>
      </c>
      <c r="C1182" s="2">
        <v>205</v>
      </c>
      <c r="D1182" s="2">
        <v>98</v>
      </c>
      <c r="E1182" s="2">
        <v>2</v>
      </c>
      <c r="F1182" s="2">
        <v>196</v>
      </c>
      <c r="G1182" s="5" t="str">
        <f>VLOOKUP(C1182, products!A:B, 2, FALSE)</f>
        <v>Shirt</v>
      </c>
      <c r="H1182" s="7" t="str">
        <f>VLOOKUP(C1182, products!A:C, 3, FALSE)</f>
        <v>Camp Collared</v>
      </c>
      <c r="I1182" s="12">
        <f>VLOOKUP(B1182,orders!A:D, 4, FALSE)</f>
        <v>44441</v>
      </c>
    </row>
    <row r="1183" spans="1:9" ht="15">
      <c r="A1183" s="2">
        <v>1181</v>
      </c>
      <c r="B1183" s="2">
        <v>244</v>
      </c>
      <c r="C1183" s="2">
        <v>651</v>
      </c>
      <c r="D1183" s="2">
        <v>93</v>
      </c>
      <c r="E1183" s="2">
        <v>3</v>
      </c>
      <c r="F1183" s="2">
        <v>279</v>
      </c>
      <c r="G1183" s="5" t="str">
        <f>VLOOKUP(C1183, products!A:B, 2, FALSE)</f>
        <v>Jacket</v>
      </c>
      <c r="H1183" s="7" t="str">
        <f>VLOOKUP(C1183, products!A:C, 3, FALSE)</f>
        <v>Coach</v>
      </c>
      <c r="I1183" s="12">
        <f>VLOOKUP(B1183,orders!A:D, 4, FALSE)</f>
        <v>44441</v>
      </c>
    </row>
    <row r="1184" spans="1:9" ht="15">
      <c r="A1184" s="2">
        <v>1182</v>
      </c>
      <c r="B1184" s="2">
        <v>245</v>
      </c>
      <c r="C1184" s="2">
        <v>1059</v>
      </c>
      <c r="D1184" s="2">
        <v>93</v>
      </c>
      <c r="E1184" s="2">
        <v>3</v>
      </c>
      <c r="F1184" s="2">
        <v>279</v>
      </c>
      <c r="G1184" s="5" t="str">
        <f>VLOOKUP(C1184, products!A:B, 2, FALSE)</f>
        <v>Trousers</v>
      </c>
      <c r="H1184" s="7" t="str">
        <f>VLOOKUP(C1184, products!A:C, 3, FALSE)</f>
        <v>Joggers</v>
      </c>
      <c r="I1184" s="12">
        <f>VLOOKUP(B1184,orders!A:D, 4, FALSE)</f>
        <v>44322</v>
      </c>
    </row>
    <row r="1185" spans="1:9" ht="15">
      <c r="A1185" s="2">
        <v>1183</v>
      </c>
      <c r="B1185" s="2">
        <v>245</v>
      </c>
      <c r="C1185" s="2">
        <v>655</v>
      </c>
      <c r="D1185" s="2">
        <v>93</v>
      </c>
      <c r="E1185" s="2">
        <v>2</v>
      </c>
      <c r="F1185" s="2">
        <v>186</v>
      </c>
      <c r="G1185" s="5" t="str">
        <f>VLOOKUP(C1185, products!A:B, 2, FALSE)</f>
        <v>Jacket</v>
      </c>
      <c r="H1185" s="7" t="str">
        <f>VLOOKUP(C1185, products!A:C, 3, FALSE)</f>
        <v>Coach</v>
      </c>
      <c r="I1185" s="12">
        <f>VLOOKUP(B1185,orders!A:D, 4, FALSE)</f>
        <v>44322</v>
      </c>
    </row>
    <row r="1186" spans="1:9" ht="15">
      <c r="A1186" s="2">
        <v>1184</v>
      </c>
      <c r="B1186" s="2">
        <v>245</v>
      </c>
      <c r="C1186" s="2">
        <v>472</v>
      </c>
      <c r="D1186" s="2">
        <v>118</v>
      </c>
      <c r="E1186" s="2">
        <v>3</v>
      </c>
      <c r="F1186" s="2">
        <v>354</v>
      </c>
      <c r="G1186" s="5" t="str">
        <f>VLOOKUP(C1186, products!A:B, 2, FALSE)</f>
        <v>Jacket</v>
      </c>
      <c r="H1186" s="7" t="str">
        <f>VLOOKUP(C1186, products!A:C, 3, FALSE)</f>
        <v>Puffer</v>
      </c>
      <c r="I1186" s="12">
        <f>VLOOKUP(B1186,orders!A:D, 4, FALSE)</f>
        <v>44322</v>
      </c>
    </row>
    <row r="1187" spans="1:9" ht="15">
      <c r="A1187" s="2">
        <v>1185</v>
      </c>
      <c r="B1187" s="2">
        <v>245</v>
      </c>
      <c r="C1187" s="2">
        <v>1050</v>
      </c>
      <c r="D1187" s="2">
        <v>93</v>
      </c>
      <c r="E1187" s="2">
        <v>2</v>
      </c>
      <c r="F1187" s="2">
        <v>186</v>
      </c>
      <c r="G1187" s="5" t="str">
        <f>VLOOKUP(C1187, products!A:B, 2, FALSE)</f>
        <v>Trousers</v>
      </c>
      <c r="H1187" s="7" t="str">
        <f>VLOOKUP(C1187, products!A:C, 3, FALSE)</f>
        <v>Joggers</v>
      </c>
      <c r="I1187" s="12">
        <f>VLOOKUP(B1187,orders!A:D, 4, FALSE)</f>
        <v>44322</v>
      </c>
    </row>
    <row r="1188" spans="1:9" ht="15">
      <c r="A1188" s="2">
        <v>1186</v>
      </c>
      <c r="B1188" s="2">
        <v>246</v>
      </c>
      <c r="C1188" s="2">
        <v>485</v>
      </c>
      <c r="D1188" s="2">
        <v>118</v>
      </c>
      <c r="E1188" s="2">
        <v>1</v>
      </c>
      <c r="F1188" s="2">
        <v>118</v>
      </c>
      <c r="G1188" s="5" t="str">
        <f>VLOOKUP(C1188, products!A:B, 2, FALSE)</f>
        <v>Jacket</v>
      </c>
      <c r="H1188" s="7" t="str">
        <f>VLOOKUP(C1188, products!A:C, 3, FALSE)</f>
        <v>Puffer</v>
      </c>
      <c r="I1188" s="12">
        <f>VLOOKUP(B1188,orders!A:D, 4, FALSE)</f>
        <v>44366</v>
      </c>
    </row>
    <row r="1189" spans="1:9" ht="15">
      <c r="A1189" s="2">
        <v>1187</v>
      </c>
      <c r="B1189" s="2">
        <v>246</v>
      </c>
      <c r="C1189" s="2">
        <v>627</v>
      </c>
      <c r="D1189" s="2">
        <v>112</v>
      </c>
      <c r="E1189" s="2">
        <v>3</v>
      </c>
      <c r="F1189" s="2">
        <v>336</v>
      </c>
      <c r="G1189" s="5" t="str">
        <f>VLOOKUP(C1189, products!A:B, 2, FALSE)</f>
        <v>Jacket</v>
      </c>
      <c r="H1189" s="7" t="str">
        <f>VLOOKUP(C1189, products!A:C, 3, FALSE)</f>
        <v>Cardigan</v>
      </c>
      <c r="I1189" s="12">
        <f>VLOOKUP(B1189,orders!A:D, 4, FALSE)</f>
        <v>44366</v>
      </c>
    </row>
    <row r="1190" spans="1:9" ht="15">
      <c r="A1190" s="2">
        <v>1188</v>
      </c>
      <c r="B1190" s="2">
        <v>246</v>
      </c>
      <c r="C1190" s="2">
        <v>450</v>
      </c>
      <c r="D1190" s="2">
        <v>107</v>
      </c>
      <c r="E1190" s="2">
        <v>2</v>
      </c>
      <c r="F1190" s="2">
        <v>214</v>
      </c>
      <c r="G1190" s="5" t="str">
        <f>VLOOKUP(C1190, products!A:B, 2, FALSE)</f>
        <v>Jacket</v>
      </c>
      <c r="H1190" s="7" t="str">
        <f>VLOOKUP(C1190, products!A:C, 3, FALSE)</f>
        <v>Denim</v>
      </c>
      <c r="I1190" s="12">
        <f>VLOOKUP(B1190,orders!A:D, 4, FALSE)</f>
        <v>44366</v>
      </c>
    </row>
    <row r="1191" spans="1:9" ht="15">
      <c r="A1191" s="2">
        <v>1189</v>
      </c>
      <c r="B1191" s="2">
        <v>246</v>
      </c>
      <c r="C1191" s="2">
        <v>1250</v>
      </c>
      <c r="D1191" s="2">
        <v>112</v>
      </c>
      <c r="E1191" s="2">
        <v>1</v>
      </c>
      <c r="F1191" s="2">
        <v>112</v>
      </c>
      <c r="G1191" s="5" t="str">
        <f>VLOOKUP(C1191, products!A:B, 2, FALSE)</f>
        <v>Trousers</v>
      </c>
      <c r="H1191" s="7" t="str">
        <f>VLOOKUP(C1191, products!A:C, 3, FALSE)</f>
        <v>Tracksuit Bottoms</v>
      </c>
      <c r="I1191" s="12">
        <f>VLOOKUP(B1191,orders!A:D, 4, FALSE)</f>
        <v>44366</v>
      </c>
    </row>
    <row r="1192" spans="1:9" ht="15">
      <c r="A1192" s="2">
        <v>1190</v>
      </c>
      <c r="B1192" s="2">
        <v>247</v>
      </c>
      <c r="C1192" s="2">
        <v>1220</v>
      </c>
      <c r="D1192" s="2">
        <v>105</v>
      </c>
      <c r="E1192" s="2">
        <v>3</v>
      </c>
      <c r="F1192" s="2">
        <v>315</v>
      </c>
      <c r="G1192" s="5" t="str">
        <f>VLOOKUP(C1192, products!A:B, 2, FALSE)</f>
        <v>Trousers</v>
      </c>
      <c r="H1192" s="7" t="str">
        <f>VLOOKUP(C1192, products!A:C, 3, FALSE)</f>
        <v>Pleated</v>
      </c>
      <c r="I1192" s="13">
        <f>VLOOKUP(B1192,orders!A:D, 4, FALSE)</f>
        <v>44488</v>
      </c>
    </row>
    <row r="1193" spans="1:9" ht="15">
      <c r="A1193" s="2">
        <v>1191</v>
      </c>
      <c r="B1193" s="2">
        <v>247</v>
      </c>
      <c r="C1193" s="2">
        <v>1208</v>
      </c>
      <c r="D1193" s="2">
        <v>105</v>
      </c>
      <c r="E1193" s="2">
        <v>1</v>
      </c>
      <c r="F1193" s="2">
        <v>105</v>
      </c>
      <c r="G1193" s="5" t="str">
        <f>VLOOKUP(C1193, products!A:B, 2, FALSE)</f>
        <v>Trousers</v>
      </c>
      <c r="H1193" s="7" t="str">
        <f>VLOOKUP(C1193, products!A:C, 3, FALSE)</f>
        <v>Pleated</v>
      </c>
      <c r="I1193" s="13">
        <f>VLOOKUP(B1193,orders!A:D, 4, FALSE)</f>
        <v>44488</v>
      </c>
    </row>
    <row r="1194" spans="1:9" ht="15">
      <c r="A1194" s="2">
        <v>1192</v>
      </c>
      <c r="B1194" s="2">
        <v>247</v>
      </c>
      <c r="C1194" s="2">
        <v>152</v>
      </c>
      <c r="D1194" s="2">
        <v>91</v>
      </c>
      <c r="E1194" s="2">
        <v>3</v>
      </c>
      <c r="F1194" s="2">
        <v>273</v>
      </c>
      <c r="G1194" s="5" t="str">
        <f>VLOOKUP(C1194, products!A:B, 2, FALSE)</f>
        <v>Shirt</v>
      </c>
      <c r="H1194" s="7" t="str">
        <f>VLOOKUP(C1194, products!A:C, 3, FALSE)</f>
        <v>Linen</v>
      </c>
      <c r="I1194" s="13">
        <f>VLOOKUP(B1194,orders!A:D, 4, FALSE)</f>
        <v>44488</v>
      </c>
    </row>
    <row r="1195" spans="1:9" ht="15">
      <c r="A1195" s="2">
        <v>1193</v>
      </c>
      <c r="B1195" s="2">
        <v>248</v>
      </c>
      <c r="C1195" s="2">
        <v>1121</v>
      </c>
      <c r="D1195" s="2">
        <v>102</v>
      </c>
      <c r="E1195" s="2">
        <v>2</v>
      </c>
      <c r="F1195" s="2">
        <v>204</v>
      </c>
      <c r="G1195" s="5" t="str">
        <f>VLOOKUP(C1195, products!A:B, 2, FALSE)</f>
        <v>Trousers</v>
      </c>
      <c r="H1195" s="7" t="str">
        <f>VLOOKUP(C1195, products!A:C, 3, FALSE)</f>
        <v>Cargo Pants</v>
      </c>
      <c r="I1195" s="12">
        <f>VLOOKUP(B1195,orders!A:D, 4, FALSE)</f>
        <v>44211</v>
      </c>
    </row>
    <row r="1196" spans="1:9" ht="15">
      <c r="A1196" s="2">
        <v>1194</v>
      </c>
      <c r="B1196" s="2">
        <v>248</v>
      </c>
      <c r="C1196" s="2">
        <v>835</v>
      </c>
      <c r="D1196" s="2">
        <v>117</v>
      </c>
      <c r="E1196" s="2">
        <v>3</v>
      </c>
      <c r="F1196" s="2">
        <v>351</v>
      </c>
      <c r="G1196" s="5" t="str">
        <f>VLOOKUP(C1196, products!A:B, 2, FALSE)</f>
        <v>Jacket</v>
      </c>
      <c r="H1196" s="7" t="str">
        <f>VLOOKUP(C1196, products!A:C, 3, FALSE)</f>
        <v>Shearling</v>
      </c>
      <c r="I1196" s="12">
        <f>VLOOKUP(B1196,orders!A:D, 4, FALSE)</f>
        <v>44211</v>
      </c>
    </row>
    <row r="1197" spans="1:9" ht="15">
      <c r="A1197" s="2">
        <v>1195</v>
      </c>
      <c r="B1197" s="2">
        <v>248</v>
      </c>
      <c r="C1197" s="2">
        <v>689</v>
      </c>
      <c r="D1197" s="2">
        <v>113</v>
      </c>
      <c r="E1197" s="2">
        <v>3</v>
      </c>
      <c r="F1197" s="2">
        <v>339</v>
      </c>
      <c r="G1197" s="5" t="str">
        <f>VLOOKUP(C1197, products!A:B, 2, FALSE)</f>
        <v>Jacket</v>
      </c>
      <c r="H1197" s="7" t="str">
        <f>VLOOKUP(C1197, products!A:C, 3, FALSE)</f>
        <v>Parka</v>
      </c>
      <c r="I1197" s="12">
        <f>VLOOKUP(B1197,orders!A:D, 4, FALSE)</f>
        <v>44211</v>
      </c>
    </row>
    <row r="1198" spans="1:9" ht="15">
      <c r="A1198" s="2">
        <v>1196</v>
      </c>
      <c r="B1198" s="2">
        <v>248</v>
      </c>
      <c r="C1198" s="2">
        <v>889</v>
      </c>
      <c r="D1198" s="2">
        <v>94</v>
      </c>
      <c r="E1198" s="2">
        <v>2</v>
      </c>
      <c r="F1198" s="2">
        <v>188</v>
      </c>
      <c r="G1198" s="5" t="str">
        <f>VLOOKUP(C1198, products!A:B, 2, FALSE)</f>
        <v>Trousers</v>
      </c>
      <c r="H1198" s="7" t="str">
        <f>VLOOKUP(C1198, products!A:C, 3, FALSE)</f>
        <v>Cords</v>
      </c>
      <c r="I1198" s="12">
        <f>VLOOKUP(B1198,orders!A:D, 4, FALSE)</f>
        <v>44211</v>
      </c>
    </row>
    <row r="1199" spans="1:9" ht="15">
      <c r="A1199" s="2">
        <v>1197</v>
      </c>
      <c r="B1199" s="2">
        <v>248</v>
      </c>
      <c r="C1199" s="2">
        <v>1171</v>
      </c>
      <c r="D1199" s="2">
        <v>99</v>
      </c>
      <c r="E1199" s="2">
        <v>3</v>
      </c>
      <c r="F1199" s="2">
        <v>297</v>
      </c>
      <c r="G1199" s="5" t="str">
        <f>VLOOKUP(C1199, products!A:B, 2, FALSE)</f>
        <v>Trousers</v>
      </c>
      <c r="H1199" s="7" t="str">
        <f>VLOOKUP(C1199, products!A:C, 3, FALSE)</f>
        <v>High-Waisted</v>
      </c>
      <c r="I1199" s="12">
        <f>VLOOKUP(B1199,orders!A:D, 4, FALSE)</f>
        <v>44211</v>
      </c>
    </row>
    <row r="1200" spans="1:9" ht="15">
      <c r="A1200" s="2">
        <v>1198</v>
      </c>
      <c r="B1200" s="2">
        <v>248</v>
      </c>
      <c r="C1200" s="2">
        <v>192</v>
      </c>
      <c r="D1200" s="2">
        <v>98</v>
      </c>
      <c r="E1200" s="2">
        <v>1</v>
      </c>
      <c r="F1200" s="2">
        <v>98</v>
      </c>
      <c r="G1200" s="5" t="str">
        <f>VLOOKUP(C1200, products!A:B, 2, FALSE)</f>
        <v>Shirt</v>
      </c>
      <c r="H1200" s="7" t="str">
        <f>VLOOKUP(C1200, products!A:C, 3, FALSE)</f>
        <v>Camp Collared</v>
      </c>
      <c r="I1200" s="12">
        <f>VLOOKUP(B1200,orders!A:D, 4, FALSE)</f>
        <v>44211</v>
      </c>
    </row>
    <row r="1201" spans="1:9" ht="15">
      <c r="A1201" s="2">
        <v>1199</v>
      </c>
      <c r="B1201" s="2">
        <v>248</v>
      </c>
      <c r="C1201" s="2">
        <v>254</v>
      </c>
      <c r="D1201" s="2">
        <v>95</v>
      </c>
      <c r="E1201" s="2">
        <v>1</v>
      </c>
      <c r="F1201" s="2">
        <v>95</v>
      </c>
      <c r="G1201" s="5" t="str">
        <f>VLOOKUP(C1201, products!A:B, 2, FALSE)</f>
        <v>Shirt</v>
      </c>
      <c r="H1201" s="7" t="str">
        <f>VLOOKUP(C1201, products!A:C, 3, FALSE)</f>
        <v>Polo</v>
      </c>
      <c r="I1201" s="12">
        <f>VLOOKUP(B1201,orders!A:D, 4, FALSE)</f>
        <v>44211</v>
      </c>
    </row>
    <row r="1202" spans="1:9" ht="15">
      <c r="A1202" s="2">
        <v>1200</v>
      </c>
      <c r="B1202" s="2">
        <v>248</v>
      </c>
      <c r="C1202" s="2">
        <v>262</v>
      </c>
      <c r="D1202" s="2">
        <v>95</v>
      </c>
      <c r="E1202" s="2">
        <v>1</v>
      </c>
      <c r="F1202" s="2">
        <v>95</v>
      </c>
      <c r="G1202" s="5" t="str">
        <f>VLOOKUP(C1202, products!A:B, 2, FALSE)</f>
        <v>Shirt</v>
      </c>
      <c r="H1202" s="7" t="str">
        <f>VLOOKUP(C1202, products!A:C, 3, FALSE)</f>
        <v>Polo</v>
      </c>
      <c r="I1202" s="12">
        <f>VLOOKUP(B1202,orders!A:D, 4, FALSE)</f>
        <v>44211</v>
      </c>
    </row>
    <row r="1203" spans="1:9" ht="15">
      <c r="A1203" s="2">
        <v>1201</v>
      </c>
      <c r="B1203" s="2">
        <v>249</v>
      </c>
      <c r="C1203" s="2">
        <v>1186</v>
      </c>
      <c r="D1203" s="2">
        <v>99</v>
      </c>
      <c r="E1203" s="2">
        <v>2</v>
      </c>
      <c r="F1203" s="2">
        <v>198</v>
      </c>
      <c r="G1203" s="5" t="str">
        <f>VLOOKUP(C1203, products!A:B, 2, FALSE)</f>
        <v>Trousers</v>
      </c>
      <c r="H1203" s="7" t="str">
        <f>VLOOKUP(C1203, products!A:C, 3, FALSE)</f>
        <v>High-Waisted</v>
      </c>
      <c r="I1203" s="12">
        <f>VLOOKUP(B1203,orders!A:D, 4, FALSE)</f>
        <v>44329</v>
      </c>
    </row>
    <row r="1204" spans="1:9" ht="15">
      <c r="A1204" s="2">
        <v>1202</v>
      </c>
      <c r="B1204" s="2">
        <v>249</v>
      </c>
      <c r="C1204" s="2">
        <v>241</v>
      </c>
      <c r="D1204" s="2">
        <v>106</v>
      </c>
      <c r="E1204" s="2">
        <v>1</v>
      </c>
      <c r="F1204" s="2">
        <v>106</v>
      </c>
      <c r="G1204" s="5" t="str">
        <f>VLOOKUP(C1204, products!A:B, 2, FALSE)</f>
        <v>Shirt</v>
      </c>
      <c r="H1204" s="7" t="str">
        <f>VLOOKUP(C1204, products!A:C, 3, FALSE)</f>
        <v>Chambray</v>
      </c>
      <c r="I1204" s="12">
        <f>VLOOKUP(B1204,orders!A:D, 4, FALSE)</f>
        <v>44329</v>
      </c>
    </row>
    <row r="1205" spans="1:9" ht="15">
      <c r="A1205" s="2">
        <v>1203</v>
      </c>
      <c r="B1205" s="2">
        <v>249</v>
      </c>
      <c r="C1205" s="2">
        <v>928</v>
      </c>
      <c r="D1205" s="2">
        <v>96</v>
      </c>
      <c r="E1205" s="2">
        <v>1</v>
      </c>
      <c r="F1205" s="2">
        <v>96</v>
      </c>
      <c r="G1205" s="5" t="str">
        <f>VLOOKUP(C1205, products!A:B, 2, FALSE)</f>
        <v>Trousers</v>
      </c>
      <c r="H1205" s="7" t="str">
        <f>VLOOKUP(C1205, products!A:C, 3, FALSE)</f>
        <v>Drawstring</v>
      </c>
      <c r="I1205" s="12">
        <f>VLOOKUP(B1205,orders!A:D, 4, FALSE)</f>
        <v>44329</v>
      </c>
    </row>
    <row r="1206" spans="1:9" ht="15">
      <c r="A1206" s="2">
        <v>1204</v>
      </c>
      <c r="B1206" s="2">
        <v>249</v>
      </c>
      <c r="C1206" s="2">
        <v>51</v>
      </c>
      <c r="D1206" s="2">
        <v>104</v>
      </c>
      <c r="E1206" s="2">
        <v>3</v>
      </c>
      <c r="F1206" s="2">
        <v>312</v>
      </c>
      <c r="G1206" s="5" t="str">
        <f>VLOOKUP(C1206, products!A:B, 2, FALSE)</f>
        <v>Shirt</v>
      </c>
      <c r="H1206" s="7" t="str">
        <f>VLOOKUP(C1206, products!A:C, 3, FALSE)</f>
        <v>Dress</v>
      </c>
      <c r="I1206" s="12">
        <f>VLOOKUP(B1206,orders!A:D, 4, FALSE)</f>
        <v>44329</v>
      </c>
    </row>
    <row r="1207" spans="1:9" ht="15">
      <c r="A1207" s="2">
        <v>1205</v>
      </c>
      <c r="B1207" s="2">
        <v>249</v>
      </c>
      <c r="C1207" s="2">
        <v>547</v>
      </c>
      <c r="D1207" s="2">
        <v>98</v>
      </c>
      <c r="E1207" s="2">
        <v>2</v>
      </c>
      <c r="F1207" s="2">
        <v>196</v>
      </c>
      <c r="G1207" s="5" t="str">
        <f>VLOOKUP(C1207, products!A:B, 2, FALSE)</f>
        <v>Jacket</v>
      </c>
      <c r="H1207" s="7" t="str">
        <f>VLOOKUP(C1207, products!A:C, 3, FALSE)</f>
        <v>Leather</v>
      </c>
      <c r="I1207" s="12">
        <f>VLOOKUP(B1207,orders!A:D, 4, FALSE)</f>
        <v>44329</v>
      </c>
    </row>
    <row r="1208" spans="1:9" ht="15">
      <c r="A1208" s="2">
        <v>1206</v>
      </c>
      <c r="B1208" s="2">
        <v>249</v>
      </c>
      <c r="C1208" s="2">
        <v>729</v>
      </c>
      <c r="D1208" s="2">
        <v>119</v>
      </c>
      <c r="E1208" s="2">
        <v>2</v>
      </c>
      <c r="F1208" s="2">
        <v>238</v>
      </c>
      <c r="G1208" s="5" t="str">
        <f>VLOOKUP(C1208, products!A:B, 2, FALSE)</f>
        <v>Jacket</v>
      </c>
      <c r="H1208" s="7" t="str">
        <f>VLOOKUP(C1208, products!A:C, 3, FALSE)</f>
        <v>Trench Coat</v>
      </c>
      <c r="I1208" s="12">
        <f>VLOOKUP(B1208,orders!A:D, 4, FALSE)</f>
        <v>44329</v>
      </c>
    </row>
    <row r="1209" spans="1:9" ht="15">
      <c r="A1209" s="2">
        <v>1207</v>
      </c>
      <c r="B1209" s="2">
        <v>249</v>
      </c>
      <c r="C1209" s="2">
        <v>935</v>
      </c>
      <c r="D1209" s="2">
        <v>96</v>
      </c>
      <c r="E1209" s="2">
        <v>2</v>
      </c>
      <c r="F1209" s="2">
        <v>192</v>
      </c>
      <c r="G1209" s="5" t="str">
        <f>VLOOKUP(C1209, products!A:B, 2, FALSE)</f>
        <v>Trousers</v>
      </c>
      <c r="H1209" s="7" t="str">
        <f>VLOOKUP(C1209, products!A:C, 3, FALSE)</f>
        <v>Drawstring</v>
      </c>
      <c r="I1209" s="12">
        <f>VLOOKUP(B1209,orders!A:D, 4, FALSE)</f>
        <v>44329</v>
      </c>
    </row>
    <row r="1210" spans="1:9" ht="15">
      <c r="A1210" s="2">
        <v>1208</v>
      </c>
      <c r="B1210" s="2">
        <v>250</v>
      </c>
      <c r="C1210" s="2">
        <v>41</v>
      </c>
      <c r="D1210" s="2">
        <v>104</v>
      </c>
      <c r="E1210" s="2">
        <v>3</v>
      </c>
      <c r="F1210" s="2">
        <v>312</v>
      </c>
      <c r="G1210" s="5" t="str">
        <f>VLOOKUP(C1210, products!A:B, 2, FALSE)</f>
        <v>Shirt</v>
      </c>
      <c r="H1210" s="7" t="str">
        <f>VLOOKUP(C1210, products!A:C, 3, FALSE)</f>
        <v>Dress</v>
      </c>
      <c r="I1210" s="12">
        <f>VLOOKUP(B1210,orders!A:D, 4, FALSE)</f>
        <v>44281</v>
      </c>
    </row>
    <row r="1211" spans="1:9" ht="15">
      <c r="A1211" s="2">
        <v>1209</v>
      </c>
      <c r="B1211" s="2">
        <v>250</v>
      </c>
      <c r="C1211" s="2">
        <v>540</v>
      </c>
      <c r="D1211" s="2">
        <v>98</v>
      </c>
      <c r="E1211" s="2">
        <v>2</v>
      </c>
      <c r="F1211" s="2">
        <v>196</v>
      </c>
      <c r="G1211" s="5" t="str">
        <f>VLOOKUP(C1211, products!A:B, 2, FALSE)</f>
        <v>Jacket</v>
      </c>
      <c r="H1211" s="7" t="str">
        <f>VLOOKUP(C1211, products!A:C, 3, FALSE)</f>
        <v>Leather</v>
      </c>
      <c r="I1211" s="12">
        <f>VLOOKUP(B1211,orders!A:D, 4, FALSE)</f>
        <v>44281</v>
      </c>
    </row>
    <row r="1212" spans="1:9" ht="15">
      <c r="A1212" s="2">
        <v>1210</v>
      </c>
      <c r="B1212" s="2">
        <v>250</v>
      </c>
      <c r="C1212" s="2">
        <v>880</v>
      </c>
      <c r="D1212" s="2">
        <v>94</v>
      </c>
      <c r="E1212" s="2">
        <v>1</v>
      </c>
      <c r="F1212" s="2">
        <v>94</v>
      </c>
      <c r="G1212" s="5" t="str">
        <f>VLOOKUP(C1212, products!A:B, 2, FALSE)</f>
        <v>Trousers</v>
      </c>
      <c r="H1212" s="7" t="str">
        <f>VLOOKUP(C1212, products!A:C, 3, FALSE)</f>
        <v>Cords</v>
      </c>
      <c r="I1212" s="12">
        <f>VLOOKUP(B1212,orders!A:D, 4, FALSE)</f>
        <v>44281</v>
      </c>
    </row>
    <row r="1213" spans="1:9" ht="15">
      <c r="A1213" s="2">
        <v>1211</v>
      </c>
      <c r="B1213" s="2">
        <v>250</v>
      </c>
      <c r="C1213" s="2">
        <v>219</v>
      </c>
      <c r="D1213" s="2">
        <v>106</v>
      </c>
      <c r="E1213" s="2">
        <v>3</v>
      </c>
      <c r="F1213" s="2">
        <v>318</v>
      </c>
      <c r="G1213" s="5" t="str">
        <f>VLOOKUP(C1213, products!A:B, 2, FALSE)</f>
        <v>Shirt</v>
      </c>
      <c r="H1213" s="7" t="str">
        <f>VLOOKUP(C1213, products!A:C, 3, FALSE)</f>
        <v>Chambray</v>
      </c>
      <c r="I1213" s="12">
        <f>VLOOKUP(B1213,orders!A:D, 4, FALSE)</f>
        <v>44281</v>
      </c>
    </row>
    <row r="1214" spans="1:9" ht="15">
      <c r="A1214" s="2">
        <v>1212</v>
      </c>
      <c r="B1214" s="2">
        <v>250</v>
      </c>
      <c r="C1214" s="2">
        <v>600</v>
      </c>
      <c r="D1214" s="2">
        <v>112</v>
      </c>
      <c r="E1214" s="2">
        <v>1</v>
      </c>
      <c r="F1214" s="2">
        <v>112</v>
      </c>
      <c r="G1214" s="5" t="str">
        <f>VLOOKUP(C1214, products!A:B, 2, FALSE)</f>
        <v>Jacket</v>
      </c>
      <c r="H1214" s="7" t="str">
        <f>VLOOKUP(C1214, products!A:C, 3, FALSE)</f>
        <v>Cardigan</v>
      </c>
      <c r="I1214" s="12">
        <f>VLOOKUP(B1214,orders!A:D, 4, FALSE)</f>
        <v>44281</v>
      </c>
    </row>
    <row r="1215" spans="1:9" ht="15">
      <c r="A1215" s="2">
        <v>1213</v>
      </c>
      <c r="B1215" s="2">
        <v>251</v>
      </c>
      <c r="C1215" s="2">
        <v>790</v>
      </c>
      <c r="D1215" s="2">
        <v>91</v>
      </c>
      <c r="E1215" s="2">
        <v>1</v>
      </c>
      <c r="F1215" s="2">
        <v>91</v>
      </c>
      <c r="G1215" s="5" t="str">
        <f>VLOOKUP(C1215, products!A:B, 2, FALSE)</f>
        <v>Jacket</v>
      </c>
      <c r="H1215" s="7" t="str">
        <f>VLOOKUP(C1215, products!A:C, 3, FALSE)</f>
        <v>Pullover</v>
      </c>
      <c r="I1215" s="12">
        <f>VLOOKUP(B1215,orders!A:D, 4, FALSE)</f>
        <v>44408</v>
      </c>
    </row>
    <row r="1216" spans="1:9" ht="15">
      <c r="A1216" s="2">
        <v>1214</v>
      </c>
      <c r="B1216" s="2">
        <v>251</v>
      </c>
      <c r="C1216" s="2">
        <v>551</v>
      </c>
      <c r="D1216" s="2">
        <v>98</v>
      </c>
      <c r="E1216" s="2">
        <v>3</v>
      </c>
      <c r="F1216" s="2">
        <v>294</v>
      </c>
      <c r="G1216" s="5" t="str">
        <f>VLOOKUP(C1216, products!A:B, 2, FALSE)</f>
        <v>Jacket</v>
      </c>
      <c r="H1216" s="7" t="str">
        <f>VLOOKUP(C1216, products!A:C, 3, FALSE)</f>
        <v>Leather</v>
      </c>
      <c r="I1216" s="12">
        <f>VLOOKUP(B1216,orders!A:D, 4, FALSE)</f>
        <v>44408</v>
      </c>
    </row>
    <row r="1217" spans="1:9" ht="15">
      <c r="A1217" s="2">
        <v>1215</v>
      </c>
      <c r="B1217" s="2">
        <v>251</v>
      </c>
      <c r="C1217" s="2">
        <v>1015</v>
      </c>
      <c r="D1217" s="2">
        <v>90</v>
      </c>
      <c r="E1217" s="2">
        <v>2</v>
      </c>
      <c r="F1217" s="2">
        <v>180</v>
      </c>
      <c r="G1217" s="5" t="str">
        <f>VLOOKUP(C1217, products!A:B, 2, FALSE)</f>
        <v>Trousers</v>
      </c>
      <c r="H1217" s="7" t="str">
        <f>VLOOKUP(C1217, products!A:C, 3, FALSE)</f>
        <v>Relaxed Leg</v>
      </c>
      <c r="I1217" s="12">
        <f>VLOOKUP(B1217,orders!A:D, 4, FALSE)</f>
        <v>44408</v>
      </c>
    </row>
    <row r="1218" spans="1:9" ht="15">
      <c r="A1218" s="2">
        <v>1216</v>
      </c>
      <c r="B1218" s="2">
        <v>251</v>
      </c>
      <c r="C1218" s="2">
        <v>26</v>
      </c>
      <c r="D1218" s="2">
        <v>96</v>
      </c>
      <c r="E1218" s="2">
        <v>3</v>
      </c>
      <c r="F1218" s="2">
        <v>288</v>
      </c>
      <c r="G1218" s="5" t="str">
        <f>VLOOKUP(C1218, products!A:B, 2, FALSE)</f>
        <v>Shirt</v>
      </c>
      <c r="H1218" s="7" t="str">
        <f>VLOOKUP(C1218, products!A:C, 3, FALSE)</f>
        <v>Oxford Cloth</v>
      </c>
      <c r="I1218" s="12">
        <f>VLOOKUP(B1218,orders!A:D, 4, FALSE)</f>
        <v>44408</v>
      </c>
    </row>
    <row r="1219" spans="1:9" ht="15">
      <c r="A1219" s="2">
        <v>1217</v>
      </c>
      <c r="B1219" s="2">
        <v>252</v>
      </c>
      <c r="C1219" s="2">
        <v>772</v>
      </c>
      <c r="D1219" s="2">
        <v>91</v>
      </c>
      <c r="E1219" s="2">
        <v>1</v>
      </c>
      <c r="F1219" s="2">
        <v>91</v>
      </c>
      <c r="G1219" s="5" t="str">
        <f>VLOOKUP(C1219, products!A:B, 2, FALSE)</f>
        <v>Jacket</v>
      </c>
      <c r="H1219" s="7" t="str">
        <f>VLOOKUP(C1219, products!A:C, 3, FALSE)</f>
        <v>Pullover</v>
      </c>
      <c r="I1219" s="12">
        <f>VLOOKUP(B1219,orders!A:D, 4, FALSE)</f>
        <v>44207</v>
      </c>
    </row>
    <row r="1220" spans="1:9" ht="15">
      <c r="A1220" s="2">
        <v>1218</v>
      </c>
      <c r="B1220" s="2">
        <v>252</v>
      </c>
      <c r="C1220" s="2">
        <v>397</v>
      </c>
      <c r="D1220" s="2">
        <v>119</v>
      </c>
      <c r="E1220" s="2">
        <v>2</v>
      </c>
      <c r="F1220" s="2">
        <v>238</v>
      </c>
      <c r="G1220" s="5" t="str">
        <f>VLOOKUP(C1220, products!A:B, 2, FALSE)</f>
        <v>Shirt</v>
      </c>
      <c r="H1220" s="7" t="str">
        <f>VLOOKUP(C1220, products!A:C, 3, FALSE)</f>
        <v>Casual Slim Fit</v>
      </c>
      <c r="I1220" s="12">
        <f>VLOOKUP(B1220,orders!A:D, 4, FALSE)</f>
        <v>44207</v>
      </c>
    </row>
    <row r="1221" spans="1:9" ht="15">
      <c r="A1221" s="2">
        <v>1219</v>
      </c>
      <c r="B1221" s="2">
        <v>252</v>
      </c>
      <c r="C1221" s="2">
        <v>524</v>
      </c>
      <c r="D1221" s="2">
        <v>102</v>
      </c>
      <c r="E1221" s="2">
        <v>2</v>
      </c>
      <c r="F1221" s="2">
        <v>204</v>
      </c>
      <c r="G1221" s="5" t="str">
        <f>VLOOKUP(C1221, products!A:B, 2, FALSE)</f>
        <v>Jacket</v>
      </c>
      <c r="H1221" s="7" t="str">
        <f>VLOOKUP(C1221, products!A:C, 3, FALSE)</f>
        <v>Windbreaker</v>
      </c>
      <c r="I1221" s="12">
        <f>VLOOKUP(B1221,orders!A:D, 4, FALSE)</f>
        <v>44207</v>
      </c>
    </row>
    <row r="1222" spans="1:9" ht="15">
      <c r="A1222" s="2">
        <v>1220</v>
      </c>
      <c r="B1222" s="2">
        <v>252</v>
      </c>
      <c r="C1222" s="2">
        <v>662</v>
      </c>
      <c r="D1222" s="2">
        <v>93</v>
      </c>
      <c r="E1222" s="2">
        <v>3</v>
      </c>
      <c r="F1222" s="2">
        <v>279</v>
      </c>
      <c r="G1222" s="5" t="str">
        <f>VLOOKUP(C1222, products!A:B, 2, FALSE)</f>
        <v>Jacket</v>
      </c>
      <c r="H1222" s="7" t="str">
        <f>VLOOKUP(C1222, products!A:C, 3, FALSE)</f>
        <v>Coach</v>
      </c>
      <c r="I1222" s="12">
        <f>VLOOKUP(B1222,orders!A:D, 4, FALSE)</f>
        <v>44207</v>
      </c>
    </row>
    <row r="1223" spans="1:9" ht="15">
      <c r="A1223" s="2">
        <v>1221</v>
      </c>
      <c r="B1223" s="2">
        <v>252</v>
      </c>
      <c r="C1223" s="2">
        <v>728</v>
      </c>
      <c r="D1223" s="2">
        <v>119</v>
      </c>
      <c r="E1223" s="2">
        <v>3</v>
      </c>
      <c r="F1223" s="2">
        <v>357</v>
      </c>
      <c r="G1223" s="5" t="str">
        <f>VLOOKUP(C1223, products!A:B, 2, FALSE)</f>
        <v>Jacket</v>
      </c>
      <c r="H1223" s="7" t="str">
        <f>VLOOKUP(C1223, products!A:C, 3, FALSE)</f>
        <v>Trench Coat</v>
      </c>
      <c r="I1223" s="12">
        <f>VLOOKUP(B1223,orders!A:D, 4, FALSE)</f>
        <v>44207</v>
      </c>
    </row>
    <row r="1224" spans="1:9" ht="15">
      <c r="A1224" s="2">
        <v>1222</v>
      </c>
      <c r="B1224" s="2">
        <v>252</v>
      </c>
      <c r="C1224" s="2">
        <v>859</v>
      </c>
      <c r="D1224" s="2">
        <v>113</v>
      </c>
      <c r="E1224" s="2">
        <v>2</v>
      </c>
      <c r="F1224" s="2">
        <v>226</v>
      </c>
      <c r="G1224" s="5" t="str">
        <f>VLOOKUP(C1224, products!A:B, 2, FALSE)</f>
        <v>Trousers</v>
      </c>
      <c r="H1224" s="7" t="str">
        <f>VLOOKUP(C1224, products!A:C, 3, FALSE)</f>
        <v>Chinos</v>
      </c>
      <c r="I1224" s="12">
        <f>VLOOKUP(B1224,orders!A:D, 4, FALSE)</f>
        <v>44207</v>
      </c>
    </row>
    <row r="1225" spans="1:9" ht="15">
      <c r="A1225" s="2">
        <v>1223</v>
      </c>
      <c r="B1225" s="2">
        <v>252</v>
      </c>
      <c r="C1225" s="2">
        <v>627</v>
      </c>
      <c r="D1225" s="2">
        <v>112</v>
      </c>
      <c r="E1225" s="2">
        <v>3</v>
      </c>
      <c r="F1225" s="2">
        <v>336</v>
      </c>
      <c r="G1225" s="5" t="str">
        <f>VLOOKUP(C1225, products!A:B, 2, FALSE)</f>
        <v>Jacket</v>
      </c>
      <c r="H1225" s="7" t="str">
        <f>VLOOKUP(C1225, products!A:C, 3, FALSE)</f>
        <v>Cardigan</v>
      </c>
      <c r="I1225" s="12">
        <f>VLOOKUP(B1225,orders!A:D, 4, FALSE)</f>
        <v>44207</v>
      </c>
    </row>
    <row r="1226" spans="1:9" ht="15">
      <c r="A1226" s="2">
        <v>1224</v>
      </c>
      <c r="B1226" s="2">
        <v>252</v>
      </c>
      <c r="C1226" s="2">
        <v>98</v>
      </c>
      <c r="D1226" s="2">
        <v>118</v>
      </c>
      <c r="E1226" s="2">
        <v>3</v>
      </c>
      <c r="F1226" s="2">
        <v>354</v>
      </c>
      <c r="G1226" s="5" t="str">
        <f>VLOOKUP(C1226, products!A:B, 2, FALSE)</f>
        <v>Shirt</v>
      </c>
      <c r="H1226" s="7" t="str">
        <f>VLOOKUP(C1226, products!A:C, 3, FALSE)</f>
        <v>Flannel</v>
      </c>
      <c r="I1226" s="12">
        <f>VLOOKUP(B1226,orders!A:D, 4, FALSE)</f>
        <v>44207</v>
      </c>
    </row>
    <row r="1227" spans="1:9" ht="15">
      <c r="A1227" s="2">
        <v>1225</v>
      </c>
      <c r="B1227" s="2">
        <v>252</v>
      </c>
      <c r="C1227" s="2">
        <v>364</v>
      </c>
      <c r="D1227" s="2">
        <v>94</v>
      </c>
      <c r="E1227" s="2">
        <v>3</v>
      </c>
      <c r="F1227" s="2">
        <v>282</v>
      </c>
      <c r="G1227" s="5" t="str">
        <f>VLOOKUP(C1227, products!A:B, 2, FALSE)</f>
        <v>Shirt</v>
      </c>
      <c r="H1227" s="7" t="str">
        <f>VLOOKUP(C1227, products!A:C, 3, FALSE)</f>
        <v>Henley</v>
      </c>
      <c r="I1227" s="12">
        <f>VLOOKUP(B1227,orders!A:D, 4, FALSE)</f>
        <v>44207</v>
      </c>
    </row>
    <row r="1228" spans="1:9" ht="15">
      <c r="A1228" s="2">
        <v>1226</v>
      </c>
      <c r="B1228" s="2">
        <v>252</v>
      </c>
      <c r="C1228" s="2">
        <v>1104</v>
      </c>
      <c r="D1228" s="2">
        <v>115</v>
      </c>
      <c r="E1228" s="2">
        <v>2</v>
      </c>
      <c r="F1228" s="2">
        <v>230</v>
      </c>
      <c r="G1228" s="5" t="str">
        <f>VLOOKUP(C1228, products!A:B, 2, FALSE)</f>
        <v>Trousers</v>
      </c>
      <c r="H1228" s="7" t="str">
        <f>VLOOKUP(C1228, products!A:C, 3, FALSE)</f>
        <v>Cropped</v>
      </c>
      <c r="I1228" s="12">
        <f>VLOOKUP(B1228,orders!A:D, 4, FALSE)</f>
        <v>44207</v>
      </c>
    </row>
    <row r="1229" spans="1:9" ht="15">
      <c r="A1229" s="2">
        <v>1227</v>
      </c>
      <c r="B1229" s="2">
        <v>253</v>
      </c>
      <c r="C1229" s="2">
        <v>797</v>
      </c>
      <c r="D1229" s="2">
        <v>91</v>
      </c>
      <c r="E1229" s="2">
        <v>3</v>
      </c>
      <c r="F1229" s="2">
        <v>273</v>
      </c>
      <c r="G1229" s="5" t="str">
        <f>VLOOKUP(C1229, products!A:B, 2, FALSE)</f>
        <v>Jacket</v>
      </c>
      <c r="H1229" s="7" t="str">
        <f>VLOOKUP(C1229, products!A:C, 3, FALSE)</f>
        <v>Pullover</v>
      </c>
      <c r="I1229" s="12">
        <f>VLOOKUP(B1229,orders!A:D, 4, FALSE)</f>
        <v>44449</v>
      </c>
    </row>
    <row r="1230" spans="1:9" ht="15">
      <c r="A1230" s="2">
        <v>1228</v>
      </c>
      <c r="B1230" s="2">
        <v>253</v>
      </c>
      <c r="C1230" s="2">
        <v>1065</v>
      </c>
      <c r="D1230" s="2">
        <v>93</v>
      </c>
      <c r="E1230" s="2">
        <v>2</v>
      </c>
      <c r="F1230" s="2">
        <v>186</v>
      </c>
      <c r="G1230" s="5" t="str">
        <f>VLOOKUP(C1230, products!A:B, 2, FALSE)</f>
        <v>Trousers</v>
      </c>
      <c r="H1230" s="7" t="str">
        <f>VLOOKUP(C1230, products!A:C, 3, FALSE)</f>
        <v>Joggers</v>
      </c>
      <c r="I1230" s="12">
        <f>VLOOKUP(B1230,orders!A:D, 4, FALSE)</f>
        <v>44449</v>
      </c>
    </row>
    <row r="1231" spans="1:9" ht="15">
      <c r="A1231" s="2">
        <v>1229</v>
      </c>
      <c r="B1231" s="2">
        <v>253</v>
      </c>
      <c r="C1231" s="2">
        <v>740</v>
      </c>
      <c r="D1231" s="2">
        <v>109</v>
      </c>
      <c r="E1231" s="2">
        <v>2</v>
      </c>
      <c r="F1231" s="2">
        <v>218</v>
      </c>
      <c r="G1231" s="5" t="str">
        <f>VLOOKUP(C1231, products!A:B, 2, FALSE)</f>
        <v>Jacket</v>
      </c>
      <c r="H1231" s="7" t="str">
        <f>VLOOKUP(C1231, products!A:C, 3, FALSE)</f>
        <v>Peacoat</v>
      </c>
      <c r="I1231" s="12">
        <f>VLOOKUP(B1231,orders!A:D, 4, FALSE)</f>
        <v>44449</v>
      </c>
    </row>
    <row r="1232" spans="1:9" ht="15">
      <c r="A1232" s="2">
        <v>1230</v>
      </c>
      <c r="B1232" s="2">
        <v>254</v>
      </c>
      <c r="C1232" s="2">
        <v>1186</v>
      </c>
      <c r="D1232" s="2">
        <v>99</v>
      </c>
      <c r="E1232" s="2">
        <v>2</v>
      </c>
      <c r="F1232" s="2">
        <v>198</v>
      </c>
      <c r="G1232" s="5" t="str">
        <f>VLOOKUP(C1232, products!A:B, 2, FALSE)</f>
        <v>Trousers</v>
      </c>
      <c r="H1232" s="7" t="str">
        <f>VLOOKUP(C1232, products!A:C, 3, FALSE)</f>
        <v>High-Waisted</v>
      </c>
      <c r="I1232" s="12">
        <f>VLOOKUP(B1232,orders!A:D, 4, FALSE)</f>
        <v>44415</v>
      </c>
    </row>
    <row r="1233" spans="1:9" ht="15">
      <c r="A1233" s="2">
        <v>1231</v>
      </c>
      <c r="B1233" s="2">
        <v>254</v>
      </c>
      <c r="C1233" s="2">
        <v>816</v>
      </c>
      <c r="D1233" s="2">
        <v>117</v>
      </c>
      <c r="E1233" s="2">
        <v>1</v>
      </c>
      <c r="F1233" s="2">
        <v>117</v>
      </c>
      <c r="G1233" s="5" t="str">
        <f>VLOOKUP(C1233, products!A:B, 2, FALSE)</f>
        <v>Jacket</v>
      </c>
      <c r="H1233" s="7" t="str">
        <f>VLOOKUP(C1233, products!A:C, 3, FALSE)</f>
        <v>Shearling</v>
      </c>
      <c r="I1233" s="12">
        <f>VLOOKUP(B1233,orders!A:D, 4, FALSE)</f>
        <v>44415</v>
      </c>
    </row>
    <row r="1234" spans="1:9" ht="15">
      <c r="A1234" s="2">
        <v>1232</v>
      </c>
      <c r="B1234" s="2">
        <v>254</v>
      </c>
      <c r="C1234" s="2">
        <v>175</v>
      </c>
      <c r="D1234" s="2">
        <v>98</v>
      </c>
      <c r="E1234" s="2">
        <v>2</v>
      </c>
      <c r="F1234" s="2">
        <v>196</v>
      </c>
      <c r="G1234" s="5" t="str">
        <f>VLOOKUP(C1234, products!A:B, 2, FALSE)</f>
        <v>Shirt</v>
      </c>
      <c r="H1234" s="7" t="str">
        <f>VLOOKUP(C1234, products!A:C, 3, FALSE)</f>
        <v>Camp Collared</v>
      </c>
      <c r="I1234" s="12">
        <f>VLOOKUP(B1234,orders!A:D, 4, FALSE)</f>
        <v>44415</v>
      </c>
    </row>
    <row r="1235" spans="1:9" ht="15">
      <c r="A1235" s="2">
        <v>1233</v>
      </c>
      <c r="B1235" s="2">
        <v>254</v>
      </c>
      <c r="C1235" s="2">
        <v>664</v>
      </c>
      <c r="D1235" s="2">
        <v>93</v>
      </c>
      <c r="E1235" s="2">
        <v>2</v>
      </c>
      <c r="F1235" s="2">
        <v>186</v>
      </c>
      <c r="G1235" s="5" t="str">
        <f>VLOOKUP(C1235, products!A:B, 2, FALSE)</f>
        <v>Jacket</v>
      </c>
      <c r="H1235" s="7" t="str">
        <f>VLOOKUP(C1235, products!A:C, 3, FALSE)</f>
        <v>Coach</v>
      </c>
      <c r="I1235" s="12">
        <f>VLOOKUP(B1235,orders!A:D, 4, FALSE)</f>
        <v>44415</v>
      </c>
    </row>
    <row r="1236" spans="1:9" ht="15">
      <c r="A1236" s="2">
        <v>1234</v>
      </c>
      <c r="B1236" s="2">
        <v>255</v>
      </c>
      <c r="C1236" s="2">
        <v>806</v>
      </c>
      <c r="D1236" s="2">
        <v>117</v>
      </c>
      <c r="E1236" s="2">
        <v>3</v>
      </c>
      <c r="F1236" s="2">
        <v>351</v>
      </c>
      <c r="G1236" s="5" t="str">
        <f>VLOOKUP(C1236, products!A:B, 2, FALSE)</f>
        <v>Jacket</v>
      </c>
      <c r="H1236" s="7" t="str">
        <f>VLOOKUP(C1236, products!A:C, 3, FALSE)</f>
        <v>Shearling</v>
      </c>
      <c r="I1236" s="12">
        <f>VLOOKUP(B1236,orders!A:D, 4, FALSE)</f>
        <v>44465</v>
      </c>
    </row>
    <row r="1237" spans="1:9" ht="15">
      <c r="A1237" s="2">
        <v>1235</v>
      </c>
      <c r="B1237" s="2">
        <v>255</v>
      </c>
      <c r="C1237" s="2">
        <v>437</v>
      </c>
      <c r="D1237" s="2">
        <v>107</v>
      </c>
      <c r="E1237" s="2">
        <v>2</v>
      </c>
      <c r="F1237" s="2">
        <v>214</v>
      </c>
      <c r="G1237" s="5" t="str">
        <f>VLOOKUP(C1237, products!A:B, 2, FALSE)</f>
        <v>Jacket</v>
      </c>
      <c r="H1237" s="7" t="str">
        <f>VLOOKUP(C1237, products!A:C, 3, FALSE)</f>
        <v>Denim</v>
      </c>
      <c r="I1237" s="12">
        <f>VLOOKUP(B1237,orders!A:D, 4, FALSE)</f>
        <v>44465</v>
      </c>
    </row>
    <row r="1238" spans="1:9" ht="15">
      <c r="A1238" s="2">
        <v>1236</v>
      </c>
      <c r="B1238" s="2">
        <v>256</v>
      </c>
      <c r="C1238" s="2">
        <v>1051</v>
      </c>
      <c r="D1238" s="2">
        <v>93</v>
      </c>
      <c r="E1238" s="2">
        <v>1</v>
      </c>
      <c r="F1238" s="2">
        <v>93</v>
      </c>
      <c r="G1238" s="5" t="str">
        <f>VLOOKUP(C1238, products!A:B, 2, FALSE)</f>
        <v>Trousers</v>
      </c>
      <c r="H1238" s="7" t="str">
        <f>VLOOKUP(C1238, products!A:C, 3, FALSE)</f>
        <v>Joggers</v>
      </c>
      <c r="I1238" s="12">
        <f>VLOOKUP(B1238,orders!A:D, 4, FALSE)</f>
        <v>44417</v>
      </c>
    </row>
    <row r="1239" spans="1:9" ht="15">
      <c r="A1239" s="2">
        <v>1237</v>
      </c>
      <c r="B1239" s="2">
        <v>256</v>
      </c>
      <c r="C1239" s="2">
        <v>178</v>
      </c>
      <c r="D1239" s="2">
        <v>98</v>
      </c>
      <c r="E1239" s="2">
        <v>3</v>
      </c>
      <c r="F1239" s="2">
        <v>294</v>
      </c>
      <c r="G1239" s="5" t="str">
        <f>VLOOKUP(C1239, products!A:B, 2, FALSE)</f>
        <v>Shirt</v>
      </c>
      <c r="H1239" s="7" t="str">
        <f>VLOOKUP(C1239, products!A:C, 3, FALSE)</f>
        <v>Camp Collared</v>
      </c>
      <c r="I1239" s="12">
        <f>VLOOKUP(B1239,orders!A:D, 4, FALSE)</f>
        <v>44417</v>
      </c>
    </row>
    <row r="1240" spans="1:9" ht="15">
      <c r="A1240" s="2">
        <v>1238</v>
      </c>
      <c r="B1240" s="2">
        <v>256</v>
      </c>
      <c r="C1240" s="2">
        <v>118</v>
      </c>
      <c r="D1240" s="2">
        <v>92</v>
      </c>
      <c r="E1240" s="2">
        <v>3</v>
      </c>
      <c r="F1240" s="2">
        <v>276</v>
      </c>
      <c r="G1240" s="5" t="str">
        <f>VLOOKUP(C1240, products!A:B, 2, FALSE)</f>
        <v>Shirt</v>
      </c>
      <c r="H1240" s="7" t="str">
        <f>VLOOKUP(C1240, products!A:C, 3, FALSE)</f>
        <v>Denim</v>
      </c>
      <c r="I1240" s="12">
        <f>VLOOKUP(B1240,orders!A:D, 4, FALSE)</f>
        <v>44417</v>
      </c>
    </row>
    <row r="1241" spans="1:9" ht="15">
      <c r="A1241" s="2">
        <v>1239</v>
      </c>
      <c r="B1241" s="2">
        <v>256</v>
      </c>
      <c r="C1241" s="2">
        <v>1018</v>
      </c>
      <c r="D1241" s="2">
        <v>90</v>
      </c>
      <c r="E1241" s="2">
        <v>1</v>
      </c>
      <c r="F1241" s="2">
        <v>90</v>
      </c>
      <c r="G1241" s="5" t="str">
        <f>VLOOKUP(C1241, products!A:B, 2, FALSE)</f>
        <v>Trousers</v>
      </c>
      <c r="H1241" s="7" t="str">
        <f>VLOOKUP(C1241, products!A:C, 3, FALSE)</f>
        <v>Relaxed Leg</v>
      </c>
      <c r="I1241" s="12">
        <f>VLOOKUP(B1241,orders!A:D, 4, FALSE)</f>
        <v>44417</v>
      </c>
    </row>
    <row r="1242" spans="1:9" ht="15">
      <c r="A1242" s="2">
        <v>1240</v>
      </c>
      <c r="B1242" s="2">
        <v>256</v>
      </c>
      <c r="C1242" s="2">
        <v>36</v>
      </c>
      <c r="D1242" s="2">
        <v>104</v>
      </c>
      <c r="E1242" s="2">
        <v>2</v>
      </c>
      <c r="F1242" s="2">
        <v>208</v>
      </c>
      <c r="G1242" s="5" t="str">
        <f>VLOOKUP(C1242, products!A:B, 2, FALSE)</f>
        <v>Shirt</v>
      </c>
      <c r="H1242" s="7" t="str">
        <f>VLOOKUP(C1242, products!A:C, 3, FALSE)</f>
        <v>Dress</v>
      </c>
      <c r="I1242" s="12">
        <f>VLOOKUP(B1242,orders!A:D, 4, FALSE)</f>
        <v>44417</v>
      </c>
    </row>
    <row r="1243" spans="1:9" ht="15">
      <c r="A1243" s="2">
        <v>1241</v>
      </c>
      <c r="B1243" s="2">
        <v>257</v>
      </c>
      <c r="C1243" s="2">
        <v>976</v>
      </c>
      <c r="D1243" s="2">
        <v>97</v>
      </c>
      <c r="E1243" s="2">
        <v>2</v>
      </c>
      <c r="F1243" s="2">
        <v>194</v>
      </c>
      <c r="G1243" s="5" t="str">
        <f>VLOOKUP(C1243, products!A:B, 2, FALSE)</f>
        <v>Trousers</v>
      </c>
      <c r="H1243" s="7" t="str">
        <f>VLOOKUP(C1243, products!A:C, 3, FALSE)</f>
        <v>Slim-Fit</v>
      </c>
      <c r="I1243" s="12">
        <f>VLOOKUP(B1243,orders!A:D, 4, FALSE)</f>
        <v>44239</v>
      </c>
    </row>
    <row r="1244" spans="1:9" ht="15">
      <c r="A1244" s="2">
        <v>1242</v>
      </c>
      <c r="B1244" s="2">
        <v>257</v>
      </c>
      <c r="C1244" s="2">
        <v>1124</v>
      </c>
      <c r="D1244" s="2">
        <v>102</v>
      </c>
      <c r="E1244" s="2">
        <v>2</v>
      </c>
      <c r="F1244" s="2">
        <v>204</v>
      </c>
      <c r="G1244" s="5" t="str">
        <f>VLOOKUP(C1244, products!A:B, 2, FALSE)</f>
        <v>Trousers</v>
      </c>
      <c r="H1244" s="7" t="str">
        <f>VLOOKUP(C1244, products!A:C, 3, FALSE)</f>
        <v>Cargo Pants</v>
      </c>
      <c r="I1244" s="12">
        <f>VLOOKUP(B1244,orders!A:D, 4, FALSE)</f>
        <v>44239</v>
      </c>
    </row>
    <row r="1245" spans="1:9" ht="15">
      <c r="A1245" s="2">
        <v>1243</v>
      </c>
      <c r="B1245" s="2">
        <v>257</v>
      </c>
      <c r="C1245" s="2">
        <v>61</v>
      </c>
      <c r="D1245" s="2">
        <v>104</v>
      </c>
      <c r="E1245" s="2">
        <v>1</v>
      </c>
      <c r="F1245" s="2">
        <v>104</v>
      </c>
      <c r="G1245" s="5" t="str">
        <f>VLOOKUP(C1245, products!A:B, 2, FALSE)</f>
        <v>Shirt</v>
      </c>
      <c r="H1245" s="7" t="str">
        <f>VLOOKUP(C1245, products!A:C, 3, FALSE)</f>
        <v>Dress</v>
      </c>
      <c r="I1245" s="12">
        <f>VLOOKUP(B1245,orders!A:D, 4, FALSE)</f>
        <v>44239</v>
      </c>
    </row>
    <row r="1246" spans="1:9" ht="15">
      <c r="A1246" s="2">
        <v>1244</v>
      </c>
      <c r="B1246" s="2">
        <v>257</v>
      </c>
      <c r="C1246" s="2">
        <v>952</v>
      </c>
      <c r="D1246" s="2">
        <v>97</v>
      </c>
      <c r="E1246" s="2">
        <v>2</v>
      </c>
      <c r="F1246" s="2">
        <v>194</v>
      </c>
      <c r="G1246" s="5" t="str">
        <f>VLOOKUP(C1246, products!A:B, 2, FALSE)</f>
        <v>Trousers</v>
      </c>
      <c r="H1246" s="7" t="str">
        <f>VLOOKUP(C1246, products!A:C, 3, FALSE)</f>
        <v>Slim-Fit</v>
      </c>
      <c r="I1246" s="12">
        <f>VLOOKUP(B1246,orders!A:D, 4, FALSE)</f>
        <v>44239</v>
      </c>
    </row>
    <row r="1247" spans="1:9" ht="15">
      <c r="A1247" s="2">
        <v>1245</v>
      </c>
      <c r="B1247" s="2">
        <v>257</v>
      </c>
      <c r="C1247" s="2">
        <v>796</v>
      </c>
      <c r="D1247" s="2">
        <v>91</v>
      </c>
      <c r="E1247" s="2">
        <v>3</v>
      </c>
      <c r="F1247" s="2">
        <v>273</v>
      </c>
      <c r="G1247" s="5" t="str">
        <f>VLOOKUP(C1247, products!A:B, 2, FALSE)</f>
        <v>Jacket</v>
      </c>
      <c r="H1247" s="7" t="str">
        <f>VLOOKUP(C1247, products!A:C, 3, FALSE)</f>
        <v>Pullover</v>
      </c>
      <c r="I1247" s="12">
        <f>VLOOKUP(B1247,orders!A:D, 4, FALSE)</f>
        <v>44239</v>
      </c>
    </row>
    <row r="1248" spans="1:9" ht="15">
      <c r="A1248" s="2">
        <v>1246</v>
      </c>
      <c r="B1248" s="2">
        <v>258</v>
      </c>
      <c r="C1248" s="2">
        <v>861</v>
      </c>
      <c r="D1248" s="2">
        <v>113</v>
      </c>
      <c r="E1248" s="2">
        <v>1</v>
      </c>
      <c r="F1248" s="2">
        <v>113</v>
      </c>
      <c r="G1248" s="5" t="str">
        <f>VLOOKUP(C1248, products!A:B, 2, FALSE)</f>
        <v>Trousers</v>
      </c>
      <c r="H1248" s="7" t="str">
        <f>VLOOKUP(C1248, products!A:C, 3, FALSE)</f>
        <v>Chinos</v>
      </c>
      <c r="I1248" s="13">
        <f>VLOOKUP(B1248,orders!A:D, 4, FALSE)</f>
        <v>44490</v>
      </c>
    </row>
    <row r="1249" spans="1:9" ht="15">
      <c r="A1249" s="2">
        <v>1247</v>
      </c>
      <c r="B1249" s="2">
        <v>258</v>
      </c>
      <c r="C1249" s="2">
        <v>669</v>
      </c>
      <c r="D1249" s="2">
        <v>113</v>
      </c>
      <c r="E1249" s="2">
        <v>1</v>
      </c>
      <c r="F1249" s="2">
        <v>113</v>
      </c>
      <c r="G1249" s="5" t="str">
        <f>VLOOKUP(C1249, products!A:B, 2, FALSE)</f>
        <v>Jacket</v>
      </c>
      <c r="H1249" s="7" t="str">
        <f>VLOOKUP(C1249, products!A:C, 3, FALSE)</f>
        <v>Parka</v>
      </c>
      <c r="I1249" s="13">
        <f>VLOOKUP(B1249,orders!A:D, 4, FALSE)</f>
        <v>44490</v>
      </c>
    </row>
    <row r="1250" spans="1:9" ht="15">
      <c r="A1250" s="2">
        <v>1248</v>
      </c>
      <c r="B1250" s="2">
        <v>258</v>
      </c>
      <c r="C1250" s="2">
        <v>65</v>
      </c>
      <c r="D1250" s="2">
        <v>104</v>
      </c>
      <c r="E1250" s="2">
        <v>2</v>
      </c>
      <c r="F1250" s="2">
        <v>208</v>
      </c>
      <c r="G1250" s="5" t="str">
        <f>VLOOKUP(C1250, products!A:B, 2, FALSE)</f>
        <v>Shirt</v>
      </c>
      <c r="H1250" s="7" t="str">
        <f>VLOOKUP(C1250, products!A:C, 3, FALSE)</f>
        <v>Dress</v>
      </c>
      <c r="I1250" s="13">
        <f>VLOOKUP(B1250,orders!A:D, 4, FALSE)</f>
        <v>44490</v>
      </c>
    </row>
    <row r="1251" spans="1:9" ht="15">
      <c r="A1251" s="2">
        <v>1249</v>
      </c>
      <c r="B1251" s="2">
        <v>258</v>
      </c>
      <c r="C1251" s="2">
        <v>35</v>
      </c>
      <c r="D1251" s="2">
        <v>104</v>
      </c>
      <c r="E1251" s="2">
        <v>1</v>
      </c>
      <c r="F1251" s="2">
        <v>104</v>
      </c>
      <c r="G1251" s="5" t="str">
        <f>VLOOKUP(C1251, products!A:B, 2, FALSE)</f>
        <v>Shirt</v>
      </c>
      <c r="H1251" s="7" t="str">
        <f>VLOOKUP(C1251, products!A:C, 3, FALSE)</f>
        <v>Dress</v>
      </c>
      <c r="I1251" s="13">
        <f>VLOOKUP(B1251,orders!A:D, 4, FALSE)</f>
        <v>44490</v>
      </c>
    </row>
    <row r="1252" spans="1:9" ht="15">
      <c r="A1252" s="2">
        <v>1250</v>
      </c>
      <c r="B1252" s="2">
        <v>258</v>
      </c>
      <c r="C1252" s="2">
        <v>843</v>
      </c>
      <c r="D1252" s="2">
        <v>113</v>
      </c>
      <c r="E1252" s="2">
        <v>2</v>
      </c>
      <c r="F1252" s="2">
        <v>226</v>
      </c>
      <c r="G1252" s="5" t="str">
        <f>VLOOKUP(C1252, products!A:B, 2, FALSE)</f>
        <v>Trousers</v>
      </c>
      <c r="H1252" s="7" t="str">
        <f>VLOOKUP(C1252, products!A:C, 3, FALSE)</f>
        <v>Chinos</v>
      </c>
      <c r="I1252" s="13">
        <f>VLOOKUP(B1252,orders!A:D, 4, FALSE)</f>
        <v>44490</v>
      </c>
    </row>
    <row r="1253" spans="1:9" ht="15">
      <c r="A1253" s="2">
        <v>1251</v>
      </c>
      <c r="B1253" s="2">
        <v>258</v>
      </c>
      <c r="C1253" s="2">
        <v>348</v>
      </c>
      <c r="D1253" s="2">
        <v>109</v>
      </c>
      <c r="E1253" s="2">
        <v>3</v>
      </c>
      <c r="F1253" s="2">
        <v>327</v>
      </c>
      <c r="G1253" s="5" t="str">
        <f>VLOOKUP(C1253, products!A:B, 2, FALSE)</f>
        <v>Shirt</v>
      </c>
      <c r="H1253" s="7" t="str">
        <f>VLOOKUP(C1253, products!A:C, 3, FALSE)</f>
        <v>Mandarin Collar</v>
      </c>
      <c r="I1253" s="13">
        <f>VLOOKUP(B1253,orders!A:D, 4, FALSE)</f>
        <v>44490</v>
      </c>
    </row>
    <row r="1254" spans="1:9" ht="15">
      <c r="A1254" s="2">
        <v>1252</v>
      </c>
      <c r="B1254" s="2">
        <v>259</v>
      </c>
      <c r="C1254" s="2">
        <v>317</v>
      </c>
      <c r="D1254" s="2">
        <v>109</v>
      </c>
      <c r="E1254" s="2">
        <v>1</v>
      </c>
      <c r="F1254" s="2">
        <v>109</v>
      </c>
      <c r="G1254" s="5" t="str">
        <f>VLOOKUP(C1254, products!A:B, 2, FALSE)</f>
        <v>Shirt</v>
      </c>
      <c r="H1254" s="7" t="str">
        <f>VLOOKUP(C1254, products!A:C, 3, FALSE)</f>
        <v>Mandarin Collar</v>
      </c>
      <c r="I1254" s="12">
        <f>VLOOKUP(B1254,orders!A:D, 4, FALSE)</f>
        <v>44424</v>
      </c>
    </row>
    <row r="1255" spans="1:9" ht="15">
      <c r="A1255" s="2">
        <v>1253</v>
      </c>
      <c r="B1255" s="2">
        <v>259</v>
      </c>
      <c r="C1255" s="2">
        <v>777</v>
      </c>
      <c r="D1255" s="2">
        <v>91</v>
      </c>
      <c r="E1255" s="2">
        <v>3</v>
      </c>
      <c r="F1255" s="2">
        <v>273</v>
      </c>
      <c r="G1255" s="5" t="str">
        <f>VLOOKUP(C1255, products!A:B, 2, FALSE)</f>
        <v>Jacket</v>
      </c>
      <c r="H1255" s="7" t="str">
        <f>VLOOKUP(C1255, products!A:C, 3, FALSE)</f>
        <v>Pullover</v>
      </c>
      <c r="I1255" s="12">
        <f>VLOOKUP(B1255,orders!A:D, 4, FALSE)</f>
        <v>44424</v>
      </c>
    </row>
    <row r="1256" spans="1:9" ht="15">
      <c r="A1256" s="2">
        <v>1254</v>
      </c>
      <c r="B1256" s="2">
        <v>259</v>
      </c>
      <c r="C1256" s="2">
        <v>162</v>
      </c>
      <c r="D1256" s="2">
        <v>91</v>
      </c>
      <c r="E1256" s="2">
        <v>2</v>
      </c>
      <c r="F1256" s="2">
        <v>182</v>
      </c>
      <c r="G1256" s="5" t="str">
        <f>VLOOKUP(C1256, products!A:B, 2, FALSE)</f>
        <v>Shirt</v>
      </c>
      <c r="H1256" s="7" t="str">
        <f>VLOOKUP(C1256, products!A:C, 3, FALSE)</f>
        <v>Linen</v>
      </c>
      <c r="I1256" s="12">
        <f>VLOOKUP(B1256,orders!A:D, 4, FALSE)</f>
        <v>44424</v>
      </c>
    </row>
    <row r="1257" spans="1:9" ht="15">
      <c r="A1257" s="2">
        <v>1255</v>
      </c>
      <c r="B1257" s="2">
        <v>260</v>
      </c>
      <c r="C1257" s="2">
        <v>828</v>
      </c>
      <c r="D1257" s="2">
        <v>117</v>
      </c>
      <c r="E1257" s="2">
        <v>2</v>
      </c>
      <c r="F1257" s="2">
        <v>234</v>
      </c>
      <c r="G1257" s="5" t="str">
        <f>VLOOKUP(C1257, products!A:B, 2, FALSE)</f>
        <v>Jacket</v>
      </c>
      <c r="H1257" s="7" t="str">
        <f>VLOOKUP(C1257, products!A:C, 3, FALSE)</f>
        <v>Shearling</v>
      </c>
      <c r="I1257" s="12">
        <f>VLOOKUP(B1257,orders!A:D, 4, FALSE)</f>
        <v>44390</v>
      </c>
    </row>
    <row r="1258" spans="1:9" ht="15">
      <c r="A1258" s="2">
        <v>1256</v>
      </c>
      <c r="B1258" s="2">
        <v>260</v>
      </c>
      <c r="C1258" s="2">
        <v>1095</v>
      </c>
      <c r="D1258" s="2">
        <v>115</v>
      </c>
      <c r="E1258" s="2">
        <v>1</v>
      </c>
      <c r="F1258" s="2">
        <v>115</v>
      </c>
      <c r="G1258" s="5" t="str">
        <f>VLOOKUP(C1258, products!A:B, 2, FALSE)</f>
        <v>Trousers</v>
      </c>
      <c r="H1258" s="7" t="str">
        <f>VLOOKUP(C1258, products!A:C, 3, FALSE)</f>
        <v>Cropped</v>
      </c>
      <c r="I1258" s="12">
        <f>VLOOKUP(B1258,orders!A:D, 4, FALSE)</f>
        <v>44390</v>
      </c>
    </row>
    <row r="1259" spans="1:9" ht="15">
      <c r="A1259" s="2">
        <v>1257</v>
      </c>
      <c r="B1259" s="2">
        <v>260</v>
      </c>
      <c r="C1259" s="2">
        <v>1213</v>
      </c>
      <c r="D1259" s="2">
        <v>105</v>
      </c>
      <c r="E1259" s="2">
        <v>2</v>
      </c>
      <c r="F1259" s="2">
        <v>210</v>
      </c>
      <c r="G1259" s="5" t="str">
        <f>VLOOKUP(C1259, products!A:B, 2, FALSE)</f>
        <v>Trousers</v>
      </c>
      <c r="H1259" s="7" t="str">
        <f>VLOOKUP(C1259, products!A:C, 3, FALSE)</f>
        <v>Pleated</v>
      </c>
      <c r="I1259" s="12">
        <f>VLOOKUP(B1259,orders!A:D, 4, FALSE)</f>
        <v>44390</v>
      </c>
    </row>
    <row r="1260" spans="1:9" ht="15">
      <c r="A1260" s="2">
        <v>1258</v>
      </c>
      <c r="B1260" s="2">
        <v>260</v>
      </c>
      <c r="C1260" s="2">
        <v>241</v>
      </c>
      <c r="D1260" s="2">
        <v>106</v>
      </c>
      <c r="E1260" s="2">
        <v>2</v>
      </c>
      <c r="F1260" s="2">
        <v>212</v>
      </c>
      <c r="G1260" s="5" t="str">
        <f>VLOOKUP(C1260, products!A:B, 2, FALSE)</f>
        <v>Shirt</v>
      </c>
      <c r="H1260" s="7" t="str">
        <f>VLOOKUP(C1260, products!A:C, 3, FALSE)</f>
        <v>Chambray</v>
      </c>
      <c r="I1260" s="12">
        <f>VLOOKUP(B1260,orders!A:D, 4, FALSE)</f>
        <v>44390</v>
      </c>
    </row>
    <row r="1261" spans="1:9" ht="15">
      <c r="A1261" s="2">
        <v>1259</v>
      </c>
      <c r="B1261" s="2">
        <v>260</v>
      </c>
      <c r="C1261" s="2">
        <v>563</v>
      </c>
      <c r="D1261" s="2">
        <v>100</v>
      </c>
      <c r="E1261" s="2">
        <v>1</v>
      </c>
      <c r="F1261" s="2">
        <v>100</v>
      </c>
      <c r="G1261" s="5" t="str">
        <f>VLOOKUP(C1261, products!A:B, 2, FALSE)</f>
        <v>Jacket</v>
      </c>
      <c r="H1261" s="7" t="str">
        <f>VLOOKUP(C1261, products!A:C, 3, FALSE)</f>
        <v>Bomber</v>
      </c>
      <c r="I1261" s="12">
        <f>VLOOKUP(B1261,orders!A:D, 4, FALSE)</f>
        <v>44390</v>
      </c>
    </row>
    <row r="1262" spans="1:9" ht="15">
      <c r="A1262" s="2">
        <v>1260</v>
      </c>
      <c r="B1262" s="2">
        <v>260</v>
      </c>
      <c r="C1262" s="2">
        <v>1096</v>
      </c>
      <c r="D1262" s="2">
        <v>115</v>
      </c>
      <c r="E1262" s="2">
        <v>2</v>
      </c>
      <c r="F1262" s="2">
        <v>230</v>
      </c>
      <c r="G1262" s="5" t="str">
        <f>VLOOKUP(C1262, products!A:B, 2, FALSE)</f>
        <v>Trousers</v>
      </c>
      <c r="H1262" s="7" t="str">
        <f>VLOOKUP(C1262, products!A:C, 3, FALSE)</f>
        <v>Cropped</v>
      </c>
      <c r="I1262" s="12">
        <f>VLOOKUP(B1262,orders!A:D, 4, FALSE)</f>
        <v>44390</v>
      </c>
    </row>
    <row r="1263" spans="1:9" ht="15">
      <c r="A1263" s="2">
        <v>1261</v>
      </c>
      <c r="B1263" s="2">
        <v>261</v>
      </c>
      <c r="C1263" s="2">
        <v>961</v>
      </c>
      <c r="D1263" s="2">
        <v>97</v>
      </c>
      <c r="E1263" s="2">
        <v>2</v>
      </c>
      <c r="F1263" s="2">
        <v>194</v>
      </c>
      <c r="G1263" s="5" t="str">
        <f>VLOOKUP(C1263, products!A:B, 2, FALSE)</f>
        <v>Trousers</v>
      </c>
      <c r="H1263" s="7" t="str">
        <f>VLOOKUP(C1263, products!A:C, 3, FALSE)</f>
        <v>Slim-Fit</v>
      </c>
      <c r="I1263" s="12">
        <f>VLOOKUP(B1263,orders!A:D, 4, FALSE)</f>
        <v>44233</v>
      </c>
    </row>
    <row r="1264" spans="1:9" ht="15">
      <c r="A1264" s="2">
        <v>1262</v>
      </c>
      <c r="B1264" s="2">
        <v>261</v>
      </c>
      <c r="C1264" s="2">
        <v>920</v>
      </c>
      <c r="D1264" s="2">
        <v>96</v>
      </c>
      <c r="E1264" s="2">
        <v>3</v>
      </c>
      <c r="F1264" s="2">
        <v>288</v>
      </c>
      <c r="G1264" s="5" t="str">
        <f>VLOOKUP(C1264, products!A:B, 2, FALSE)</f>
        <v>Trousers</v>
      </c>
      <c r="H1264" s="7" t="str">
        <f>VLOOKUP(C1264, products!A:C, 3, FALSE)</f>
        <v>Drawstring</v>
      </c>
      <c r="I1264" s="12">
        <f>VLOOKUP(B1264,orders!A:D, 4, FALSE)</f>
        <v>44233</v>
      </c>
    </row>
    <row r="1265" spans="1:9" ht="15">
      <c r="A1265" s="2">
        <v>1263</v>
      </c>
      <c r="B1265" s="2">
        <v>261</v>
      </c>
      <c r="C1265" s="2">
        <v>886</v>
      </c>
      <c r="D1265" s="2">
        <v>94</v>
      </c>
      <c r="E1265" s="2">
        <v>3</v>
      </c>
      <c r="F1265" s="2">
        <v>282</v>
      </c>
      <c r="G1265" s="5" t="str">
        <f>VLOOKUP(C1265, products!A:B, 2, FALSE)</f>
        <v>Trousers</v>
      </c>
      <c r="H1265" s="7" t="str">
        <f>VLOOKUP(C1265, products!A:C, 3, FALSE)</f>
        <v>Cords</v>
      </c>
      <c r="I1265" s="12">
        <f>VLOOKUP(B1265,orders!A:D, 4, FALSE)</f>
        <v>44233</v>
      </c>
    </row>
    <row r="1266" spans="1:9" ht="15">
      <c r="A1266" s="2">
        <v>1264</v>
      </c>
      <c r="B1266" s="2">
        <v>261</v>
      </c>
      <c r="C1266" s="2">
        <v>425</v>
      </c>
      <c r="D1266" s="2">
        <v>107</v>
      </c>
      <c r="E1266" s="2">
        <v>1</v>
      </c>
      <c r="F1266" s="2">
        <v>107</v>
      </c>
      <c r="G1266" s="5" t="str">
        <f>VLOOKUP(C1266, products!A:B, 2, FALSE)</f>
        <v>Jacket</v>
      </c>
      <c r="H1266" s="7" t="str">
        <f>VLOOKUP(C1266, products!A:C, 3, FALSE)</f>
        <v>Denim</v>
      </c>
      <c r="I1266" s="12">
        <f>VLOOKUP(B1266,orders!A:D, 4, FALSE)</f>
        <v>44233</v>
      </c>
    </row>
    <row r="1267" spans="1:9" ht="15">
      <c r="A1267" s="2">
        <v>1265</v>
      </c>
      <c r="B1267" s="2">
        <v>262</v>
      </c>
      <c r="C1267" s="2">
        <v>1062</v>
      </c>
      <c r="D1267" s="2">
        <v>93</v>
      </c>
      <c r="E1267" s="2">
        <v>3</v>
      </c>
      <c r="F1267" s="2">
        <v>279</v>
      </c>
      <c r="G1267" s="5" t="str">
        <f>VLOOKUP(C1267, products!A:B, 2, FALSE)</f>
        <v>Trousers</v>
      </c>
      <c r="H1267" s="7" t="str">
        <f>VLOOKUP(C1267, products!A:C, 3, FALSE)</f>
        <v>Joggers</v>
      </c>
      <c r="I1267" s="12">
        <f>VLOOKUP(B1267,orders!A:D, 4, FALSE)</f>
        <v>44338</v>
      </c>
    </row>
    <row r="1268" spans="1:9" ht="15">
      <c r="A1268" s="2">
        <v>1266</v>
      </c>
      <c r="B1268" s="2">
        <v>262</v>
      </c>
      <c r="C1268" s="2">
        <v>814</v>
      </c>
      <c r="D1268" s="2">
        <v>117</v>
      </c>
      <c r="E1268" s="2">
        <v>1</v>
      </c>
      <c r="F1268" s="2">
        <v>117</v>
      </c>
      <c r="G1268" s="5" t="str">
        <f>VLOOKUP(C1268, products!A:B, 2, FALSE)</f>
        <v>Jacket</v>
      </c>
      <c r="H1268" s="7" t="str">
        <f>VLOOKUP(C1268, products!A:C, 3, FALSE)</f>
        <v>Shearling</v>
      </c>
      <c r="I1268" s="12">
        <f>VLOOKUP(B1268,orders!A:D, 4, FALSE)</f>
        <v>44338</v>
      </c>
    </row>
    <row r="1269" spans="1:9" ht="15">
      <c r="A1269" s="2">
        <v>1267</v>
      </c>
      <c r="B1269" s="2">
        <v>262</v>
      </c>
      <c r="C1269" s="2">
        <v>507</v>
      </c>
      <c r="D1269" s="2">
        <v>102</v>
      </c>
      <c r="E1269" s="2">
        <v>2</v>
      </c>
      <c r="F1269" s="2">
        <v>204</v>
      </c>
      <c r="G1269" s="5" t="str">
        <f>VLOOKUP(C1269, products!A:B, 2, FALSE)</f>
        <v>Jacket</v>
      </c>
      <c r="H1269" s="7" t="str">
        <f>VLOOKUP(C1269, products!A:C, 3, FALSE)</f>
        <v>Windbreaker</v>
      </c>
      <c r="I1269" s="12">
        <f>VLOOKUP(B1269,orders!A:D, 4, FALSE)</f>
        <v>44338</v>
      </c>
    </row>
    <row r="1270" spans="1:9" ht="15">
      <c r="A1270" s="2">
        <v>1268</v>
      </c>
      <c r="B1270" s="2">
        <v>262</v>
      </c>
      <c r="C1270" s="2">
        <v>553</v>
      </c>
      <c r="D1270" s="2">
        <v>98</v>
      </c>
      <c r="E1270" s="2">
        <v>2</v>
      </c>
      <c r="F1270" s="2">
        <v>196</v>
      </c>
      <c r="G1270" s="5" t="str">
        <f>VLOOKUP(C1270, products!A:B, 2, FALSE)</f>
        <v>Jacket</v>
      </c>
      <c r="H1270" s="7" t="str">
        <f>VLOOKUP(C1270, products!A:C, 3, FALSE)</f>
        <v>Leather</v>
      </c>
      <c r="I1270" s="12">
        <f>VLOOKUP(B1270,orders!A:D, 4, FALSE)</f>
        <v>44338</v>
      </c>
    </row>
    <row r="1271" spans="1:9" ht="15">
      <c r="A1271" s="2">
        <v>1269</v>
      </c>
      <c r="B1271" s="2">
        <v>263</v>
      </c>
      <c r="C1271" s="2">
        <v>355</v>
      </c>
      <c r="D1271" s="2">
        <v>94</v>
      </c>
      <c r="E1271" s="2">
        <v>1</v>
      </c>
      <c r="F1271" s="2">
        <v>94</v>
      </c>
      <c r="G1271" s="5" t="str">
        <f>VLOOKUP(C1271, products!A:B, 2, FALSE)</f>
        <v>Shirt</v>
      </c>
      <c r="H1271" s="7" t="str">
        <f>VLOOKUP(C1271, products!A:C, 3, FALSE)</f>
        <v>Henley</v>
      </c>
      <c r="I1271" s="12">
        <f>VLOOKUP(B1271,orders!A:D, 4, FALSE)</f>
        <v>44366</v>
      </c>
    </row>
    <row r="1272" spans="1:9" ht="15">
      <c r="A1272" s="2">
        <v>1270</v>
      </c>
      <c r="B1272" s="2">
        <v>263</v>
      </c>
      <c r="C1272" s="2">
        <v>289</v>
      </c>
      <c r="D1272" s="2">
        <v>105</v>
      </c>
      <c r="E1272" s="2">
        <v>3</v>
      </c>
      <c r="F1272" s="2">
        <v>315</v>
      </c>
      <c r="G1272" s="5" t="str">
        <f>VLOOKUP(C1272, products!A:B, 2, FALSE)</f>
        <v>Shirt</v>
      </c>
      <c r="H1272" s="7" t="str">
        <f>VLOOKUP(C1272, products!A:C, 3, FALSE)</f>
        <v>Cuban Collar</v>
      </c>
      <c r="I1272" s="12">
        <f>VLOOKUP(B1272,orders!A:D, 4, FALSE)</f>
        <v>44366</v>
      </c>
    </row>
    <row r="1273" spans="1:9" ht="15">
      <c r="A1273" s="2">
        <v>1271</v>
      </c>
      <c r="B1273" s="2">
        <v>263</v>
      </c>
      <c r="C1273" s="2">
        <v>1157</v>
      </c>
      <c r="D1273" s="2">
        <v>99</v>
      </c>
      <c r="E1273" s="2">
        <v>2</v>
      </c>
      <c r="F1273" s="2">
        <v>198</v>
      </c>
      <c r="G1273" s="5" t="str">
        <f>VLOOKUP(C1273, products!A:B, 2, FALSE)</f>
        <v>Trousers</v>
      </c>
      <c r="H1273" s="7" t="str">
        <f>VLOOKUP(C1273, products!A:C, 3, FALSE)</f>
        <v>High-Waisted</v>
      </c>
      <c r="I1273" s="12">
        <f>VLOOKUP(B1273,orders!A:D, 4, FALSE)</f>
        <v>44366</v>
      </c>
    </row>
    <row r="1274" spans="1:9" ht="15">
      <c r="A1274" s="2">
        <v>1272</v>
      </c>
      <c r="B1274" s="2">
        <v>263</v>
      </c>
      <c r="C1274" s="2">
        <v>473</v>
      </c>
      <c r="D1274" s="2">
        <v>118</v>
      </c>
      <c r="E1274" s="2">
        <v>3</v>
      </c>
      <c r="F1274" s="2">
        <v>354</v>
      </c>
      <c r="G1274" s="5" t="str">
        <f>VLOOKUP(C1274, products!A:B, 2, FALSE)</f>
        <v>Jacket</v>
      </c>
      <c r="H1274" s="7" t="str">
        <f>VLOOKUP(C1274, products!A:C, 3, FALSE)</f>
        <v>Puffer</v>
      </c>
      <c r="I1274" s="12">
        <f>VLOOKUP(B1274,orders!A:D, 4, FALSE)</f>
        <v>44366</v>
      </c>
    </row>
    <row r="1275" spans="1:9" ht="15">
      <c r="A1275" s="2">
        <v>1273</v>
      </c>
      <c r="B1275" s="2">
        <v>263</v>
      </c>
      <c r="C1275" s="2">
        <v>293</v>
      </c>
      <c r="D1275" s="2">
        <v>105</v>
      </c>
      <c r="E1275" s="2">
        <v>1</v>
      </c>
      <c r="F1275" s="2">
        <v>105</v>
      </c>
      <c r="G1275" s="5" t="str">
        <f>VLOOKUP(C1275, products!A:B, 2, FALSE)</f>
        <v>Shirt</v>
      </c>
      <c r="H1275" s="7" t="str">
        <f>VLOOKUP(C1275, products!A:C, 3, FALSE)</f>
        <v>Cuban Collar</v>
      </c>
      <c r="I1275" s="12">
        <f>VLOOKUP(B1275,orders!A:D, 4, FALSE)</f>
        <v>44366</v>
      </c>
    </row>
    <row r="1276" spans="1:9" ht="15">
      <c r="A1276" s="2">
        <v>1274</v>
      </c>
      <c r="B1276" s="2">
        <v>264</v>
      </c>
      <c r="C1276" s="2">
        <v>1211</v>
      </c>
      <c r="D1276" s="2">
        <v>105</v>
      </c>
      <c r="E1276" s="2">
        <v>3</v>
      </c>
      <c r="F1276" s="2">
        <v>315</v>
      </c>
      <c r="G1276" s="5" t="str">
        <f>VLOOKUP(C1276, products!A:B, 2, FALSE)</f>
        <v>Trousers</v>
      </c>
      <c r="H1276" s="7" t="str">
        <f>VLOOKUP(C1276, products!A:C, 3, FALSE)</f>
        <v>Pleated</v>
      </c>
      <c r="I1276" s="12">
        <f>VLOOKUP(B1276,orders!A:D, 4, FALSE)</f>
        <v>44360</v>
      </c>
    </row>
    <row r="1277" spans="1:9" ht="15">
      <c r="A1277" s="2">
        <v>1275</v>
      </c>
      <c r="B1277" s="2">
        <v>264</v>
      </c>
      <c r="C1277" s="2">
        <v>633</v>
      </c>
      <c r="D1277" s="2">
        <v>93</v>
      </c>
      <c r="E1277" s="2">
        <v>3</v>
      </c>
      <c r="F1277" s="2">
        <v>279</v>
      </c>
      <c r="G1277" s="5" t="str">
        <f>VLOOKUP(C1277, products!A:B, 2, FALSE)</f>
        <v>Jacket</v>
      </c>
      <c r="H1277" s="7" t="str">
        <f>VLOOKUP(C1277, products!A:C, 3, FALSE)</f>
        <v>Coach</v>
      </c>
      <c r="I1277" s="12">
        <f>VLOOKUP(B1277,orders!A:D, 4, FALSE)</f>
        <v>44360</v>
      </c>
    </row>
    <row r="1278" spans="1:9" ht="15">
      <c r="A1278" s="2">
        <v>1276</v>
      </c>
      <c r="B1278" s="2">
        <v>264</v>
      </c>
      <c r="C1278" s="2">
        <v>1024</v>
      </c>
      <c r="D1278" s="2">
        <v>90</v>
      </c>
      <c r="E1278" s="2">
        <v>2</v>
      </c>
      <c r="F1278" s="2">
        <v>180</v>
      </c>
      <c r="G1278" s="5" t="str">
        <f>VLOOKUP(C1278, products!A:B, 2, FALSE)</f>
        <v>Trousers</v>
      </c>
      <c r="H1278" s="7" t="str">
        <f>VLOOKUP(C1278, products!A:C, 3, FALSE)</f>
        <v>Relaxed Leg</v>
      </c>
      <c r="I1278" s="12">
        <f>VLOOKUP(B1278,orders!A:D, 4, FALSE)</f>
        <v>44360</v>
      </c>
    </row>
    <row r="1279" spans="1:9" ht="15">
      <c r="A1279" s="2">
        <v>1277</v>
      </c>
      <c r="B1279" s="2">
        <v>264</v>
      </c>
      <c r="C1279" s="2">
        <v>396</v>
      </c>
      <c r="D1279" s="2">
        <v>119</v>
      </c>
      <c r="E1279" s="2">
        <v>3</v>
      </c>
      <c r="F1279" s="2">
        <v>357</v>
      </c>
      <c r="G1279" s="5" t="str">
        <f>VLOOKUP(C1279, products!A:B, 2, FALSE)</f>
        <v>Shirt</v>
      </c>
      <c r="H1279" s="7" t="str">
        <f>VLOOKUP(C1279, products!A:C, 3, FALSE)</f>
        <v>Casual Slim Fit</v>
      </c>
      <c r="I1279" s="12">
        <f>VLOOKUP(B1279,orders!A:D, 4, FALSE)</f>
        <v>44360</v>
      </c>
    </row>
    <row r="1280" spans="1:9" ht="15">
      <c r="A1280" s="2">
        <v>1278</v>
      </c>
      <c r="B1280" s="2">
        <v>264</v>
      </c>
      <c r="C1280" s="2">
        <v>1137</v>
      </c>
      <c r="D1280" s="2">
        <v>102</v>
      </c>
      <c r="E1280" s="2">
        <v>1</v>
      </c>
      <c r="F1280" s="2">
        <v>102</v>
      </c>
      <c r="G1280" s="5" t="str">
        <f>VLOOKUP(C1280, products!A:B, 2, FALSE)</f>
        <v>Trousers</v>
      </c>
      <c r="H1280" s="7" t="str">
        <f>VLOOKUP(C1280, products!A:C, 3, FALSE)</f>
        <v>Cargo Pants</v>
      </c>
      <c r="I1280" s="12">
        <f>VLOOKUP(B1280,orders!A:D, 4, FALSE)</f>
        <v>44360</v>
      </c>
    </row>
    <row r="1281" spans="1:9" ht="15">
      <c r="A1281" s="2">
        <v>1279</v>
      </c>
      <c r="B1281" s="2">
        <v>264</v>
      </c>
      <c r="C1281" s="2">
        <v>13</v>
      </c>
      <c r="D1281" s="2">
        <v>96</v>
      </c>
      <c r="E1281" s="2">
        <v>2</v>
      </c>
      <c r="F1281" s="2">
        <v>192</v>
      </c>
      <c r="G1281" s="5" t="str">
        <f>VLOOKUP(C1281, products!A:B, 2, FALSE)</f>
        <v>Shirt</v>
      </c>
      <c r="H1281" s="7" t="str">
        <f>VLOOKUP(C1281, products!A:C, 3, FALSE)</f>
        <v>Oxford Cloth</v>
      </c>
      <c r="I1281" s="12">
        <f>VLOOKUP(B1281,orders!A:D, 4, FALSE)</f>
        <v>44360</v>
      </c>
    </row>
    <row r="1282" spans="1:9" ht="15">
      <c r="A1282" s="2">
        <v>1280</v>
      </c>
      <c r="B1282" s="2">
        <v>265</v>
      </c>
      <c r="C1282" s="2">
        <v>1029</v>
      </c>
      <c r="D1282" s="2">
        <v>90</v>
      </c>
      <c r="E1282" s="2">
        <v>2</v>
      </c>
      <c r="F1282" s="2">
        <v>180</v>
      </c>
      <c r="G1282" s="5" t="str">
        <f>VLOOKUP(C1282, products!A:B, 2, FALSE)</f>
        <v>Trousers</v>
      </c>
      <c r="H1282" s="7" t="str">
        <f>VLOOKUP(C1282, products!A:C, 3, FALSE)</f>
        <v>Relaxed Leg</v>
      </c>
      <c r="I1282" s="12">
        <f>VLOOKUP(B1282,orders!A:D, 4, FALSE)</f>
        <v>44381</v>
      </c>
    </row>
    <row r="1283" spans="1:9" ht="15">
      <c r="A1283" s="2">
        <v>1281</v>
      </c>
      <c r="B1283" s="2">
        <v>265</v>
      </c>
      <c r="C1283" s="2">
        <v>742</v>
      </c>
      <c r="D1283" s="2">
        <v>109</v>
      </c>
      <c r="E1283" s="2">
        <v>2</v>
      </c>
      <c r="F1283" s="2">
        <v>218</v>
      </c>
      <c r="G1283" s="5" t="str">
        <f>VLOOKUP(C1283, products!A:B, 2, FALSE)</f>
        <v>Jacket</v>
      </c>
      <c r="H1283" s="7" t="str">
        <f>VLOOKUP(C1283, products!A:C, 3, FALSE)</f>
        <v>Peacoat</v>
      </c>
      <c r="I1283" s="12">
        <f>VLOOKUP(B1283,orders!A:D, 4, FALSE)</f>
        <v>44381</v>
      </c>
    </row>
    <row r="1284" spans="1:9" ht="15">
      <c r="A1284" s="2">
        <v>1282</v>
      </c>
      <c r="B1284" s="2">
        <v>265</v>
      </c>
      <c r="C1284" s="2">
        <v>364</v>
      </c>
      <c r="D1284" s="2">
        <v>94</v>
      </c>
      <c r="E1284" s="2">
        <v>1</v>
      </c>
      <c r="F1284" s="2">
        <v>94</v>
      </c>
      <c r="G1284" s="5" t="str">
        <f>VLOOKUP(C1284, products!A:B, 2, FALSE)</f>
        <v>Shirt</v>
      </c>
      <c r="H1284" s="7" t="str">
        <f>VLOOKUP(C1284, products!A:C, 3, FALSE)</f>
        <v>Henley</v>
      </c>
      <c r="I1284" s="12">
        <f>VLOOKUP(B1284,orders!A:D, 4, FALSE)</f>
        <v>44381</v>
      </c>
    </row>
    <row r="1285" spans="1:9" ht="15">
      <c r="A1285" s="2">
        <v>1283</v>
      </c>
      <c r="B1285" s="2">
        <v>265</v>
      </c>
      <c r="C1285" s="2">
        <v>479</v>
      </c>
      <c r="D1285" s="2">
        <v>118</v>
      </c>
      <c r="E1285" s="2">
        <v>1</v>
      </c>
      <c r="F1285" s="2">
        <v>118</v>
      </c>
      <c r="G1285" s="5" t="str">
        <f>VLOOKUP(C1285, products!A:B, 2, FALSE)</f>
        <v>Jacket</v>
      </c>
      <c r="H1285" s="7" t="str">
        <f>VLOOKUP(C1285, products!A:C, 3, FALSE)</f>
        <v>Puffer</v>
      </c>
      <c r="I1285" s="12">
        <f>VLOOKUP(B1285,orders!A:D, 4, FALSE)</f>
        <v>44381</v>
      </c>
    </row>
    <row r="1286" spans="1:9" ht="15">
      <c r="A1286" s="2">
        <v>1284</v>
      </c>
      <c r="B1286" s="2">
        <v>265</v>
      </c>
      <c r="C1286" s="2">
        <v>813</v>
      </c>
      <c r="D1286" s="2">
        <v>117</v>
      </c>
      <c r="E1286" s="2">
        <v>1</v>
      </c>
      <c r="F1286" s="2">
        <v>117</v>
      </c>
      <c r="G1286" s="5" t="str">
        <f>VLOOKUP(C1286, products!A:B, 2, FALSE)</f>
        <v>Jacket</v>
      </c>
      <c r="H1286" s="7" t="str">
        <f>VLOOKUP(C1286, products!A:C, 3, FALSE)</f>
        <v>Shearling</v>
      </c>
      <c r="I1286" s="12">
        <f>VLOOKUP(B1286,orders!A:D, 4, FALSE)</f>
        <v>44381</v>
      </c>
    </row>
    <row r="1287" spans="1:9" ht="15">
      <c r="A1287" s="2">
        <v>1285</v>
      </c>
      <c r="B1287" s="2">
        <v>265</v>
      </c>
      <c r="C1287" s="2">
        <v>630</v>
      </c>
      <c r="D1287" s="2">
        <v>93</v>
      </c>
      <c r="E1287" s="2">
        <v>1</v>
      </c>
      <c r="F1287" s="2">
        <v>93</v>
      </c>
      <c r="G1287" s="5" t="str">
        <f>VLOOKUP(C1287, products!A:B, 2, FALSE)</f>
        <v>Jacket</v>
      </c>
      <c r="H1287" s="7" t="str">
        <f>VLOOKUP(C1287, products!A:C, 3, FALSE)</f>
        <v>Coach</v>
      </c>
      <c r="I1287" s="12">
        <f>VLOOKUP(B1287,orders!A:D, 4, FALSE)</f>
        <v>44381</v>
      </c>
    </row>
    <row r="1288" spans="1:9" ht="15">
      <c r="A1288" s="2">
        <v>1286</v>
      </c>
      <c r="B1288" s="2">
        <v>265</v>
      </c>
      <c r="C1288" s="2">
        <v>462</v>
      </c>
      <c r="D1288" s="2">
        <v>118</v>
      </c>
      <c r="E1288" s="2">
        <v>1</v>
      </c>
      <c r="F1288" s="2">
        <v>118</v>
      </c>
      <c r="G1288" s="5" t="str">
        <f>VLOOKUP(C1288, products!A:B, 2, FALSE)</f>
        <v>Jacket</v>
      </c>
      <c r="H1288" s="7" t="str">
        <f>VLOOKUP(C1288, products!A:C, 3, FALSE)</f>
        <v>Puffer</v>
      </c>
      <c r="I1288" s="12">
        <f>VLOOKUP(B1288,orders!A:D, 4, FALSE)</f>
        <v>44381</v>
      </c>
    </row>
    <row r="1289" spans="1:9" ht="15">
      <c r="A1289" s="2">
        <v>1287</v>
      </c>
      <c r="B1289" s="2">
        <v>266</v>
      </c>
      <c r="C1289" s="2">
        <v>209</v>
      </c>
      <c r="D1289" s="2">
        <v>98</v>
      </c>
      <c r="E1289" s="2">
        <v>1</v>
      </c>
      <c r="F1289" s="2">
        <v>98</v>
      </c>
      <c r="G1289" s="5" t="str">
        <f>VLOOKUP(C1289, products!A:B, 2, FALSE)</f>
        <v>Shirt</v>
      </c>
      <c r="H1289" s="7" t="str">
        <f>VLOOKUP(C1289, products!A:C, 3, FALSE)</f>
        <v>Camp Collared</v>
      </c>
      <c r="I1289" s="12">
        <f>VLOOKUP(B1289,orders!A:D, 4, FALSE)</f>
        <v>44265</v>
      </c>
    </row>
    <row r="1290" spans="1:9" ht="15">
      <c r="A1290" s="2">
        <v>1288</v>
      </c>
      <c r="B1290" s="2">
        <v>266</v>
      </c>
      <c r="C1290" s="2">
        <v>229</v>
      </c>
      <c r="D1290" s="2">
        <v>106</v>
      </c>
      <c r="E1290" s="2">
        <v>2</v>
      </c>
      <c r="F1290" s="2">
        <v>212</v>
      </c>
      <c r="G1290" s="5" t="str">
        <f>VLOOKUP(C1290, products!A:B, 2, FALSE)</f>
        <v>Shirt</v>
      </c>
      <c r="H1290" s="7" t="str">
        <f>VLOOKUP(C1290, products!A:C, 3, FALSE)</f>
        <v>Chambray</v>
      </c>
      <c r="I1290" s="12">
        <f>VLOOKUP(B1290,orders!A:D, 4, FALSE)</f>
        <v>44265</v>
      </c>
    </row>
    <row r="1291" spans="1:9" ht="15">
      <c r="A1291" s="2">
        <v>1289</v>
      </c>
      <c r="B1291" s="2">
        <v>266</v>
      </c>
      <c r="C1291" s="2">
        <v>318</v>
      </c>
      <c r="D1291" s="2">
        <v>109</v>
      </c>
      <c r="E1291" s="2">
        <v>2</v>
      </c>
      <c r="F1291" s="2">
        <v>218</v>
      </c>
      <c r="G1291" s="5" t="str">
        <f>VLOOKUP(C1291, products!A:B, 2, FALSE)</f>
        <v>Shirt</v>
      </c>
      <c r="H1291" s="7" t="str">
        <f>VLOOKUP(C1291, products!A:C, 3, FALSE)</f>
        <v>Mandarin Collar</v>
      </c>
      <c r="I1291" s="12">
        <f>VLOOKUP(B1291,orders!A:D, 4, FALSE)</f>
        <v>44265</v>
      </c>
    </row>
    <row r="1292" spans="1:9" ht="15">
      <c r="A1292" s="2">
        <v>1290</v>
      </c>
      <c r="B1292" s="2">
        <v>266</v>
      </c>
      <c r="C1292" s="2">
        <v>224</v>
      </c>
      <c r="D1292" s="2">
        <v>106</v>
      </c>
      <c r="E1292" s="2">
        <v>2</v>
      </c>
      <c r="F1292" s="2">
        <v>212</v>
      </c>
      <c r="G1292" s="5" t="str">
        <f>VLOOKUP(C1292, products!A:B, 2, FALSE)</f>
        <v>Shirt</v>
      </c>
      <c r="H1292" s="7" t="str">
        <f>VLOOKUP(C1292, products!A:C, 3, FALSE)</f>
        <v>Chambray</v>
      </c>
      <c r="I1292" s="12">
        <f>VLOOKUP(B1292,orders!A:D, 4, FALSE)</f>
        <v>44265</v>
      </c>
    </row>
    <row r="1293" spans="1:9" ht="15">
      <c r="A1293" s="2">
        <v>1291</v>
      </c>
      <c r="B1293" s="2">
        <v>266</v>
      </c>
      <c r="C1293" s="2">
        <v>1212</v>
      </c>
      <c r="D1293" s="2">
        <v>105</v>
      </c>
      <c r="E1293" s="2">
        <v>1</v>
      </c>
      <c r="F1293" s="2">
        <v>105</v>
      </c>
      <c r="G1293" s="5" t="str">
        <f>VLOOKUP(C1293, products!A:B, 2, FALSE)</f>
        <v>Trousers</v>
      </c>
      <c r="H1293" s="7" t="str">
        <f>VLOOKUP(C1293, products!A:C, 3, FALSE)</f>
        <v>Pleated</v>
      </c>
      <c r="I1293" s="12">
        <f>VLOOKUP(B1293,orders!A:D, 4, FALSE)</f>
        <v>44265</v>
      </c>
    </row>
    <row r="1294" spans="1:9" ht="15">
      <c r="A1294" s="2">
        <v>1292</v>
      </c>
      <c r="B1294" s="2">
        <v>266</v>
      </c>
      <c r="C1294" s="2">
        <v>1258</v>
      </c>
      <c r="D1294" s="2">
        <v>112</v>
      </c>
      <c r="E1294" s="2">
        <v>2</v>
      </c>
      <c r="F1294" s="2">
        <v>224</v>
      </c>
      <c r="G1294" s="5" t="str">
        <f>VLOOKUP(C1294, products!A:B, 2, FALSE)</f>
        <v>Trousers</v>
      </c>
      <c r="H1294" s="7" t="str">
        <f>VLOOKUP(C1294, products!A:C, 3, FALSE)</f>
        <v>Tracksuit Bottoms</v>
      </c>
      <c r="I1294" s="12">
        <f>VLOOKUP(B1294,orders!A:D, 4, FALSE)</f>
        <v>44265</v>
      </c>
    </row>
    <row r="1295" spans="1:9" ht="15">
      <c r="A1295" s="2">
        <v>1293</v>
      </c>
      <c r="B1295" s="2">
        <v>266</v>
      </c>
      <c r="C1295" s="2">
        <v>1098</v>
      </c>
      <c r="D1295" s="2">
        <v>115</v>
      </c>
      <c r="E1295" s="2">
        <v>1</v>
      </c>
      <c r="F1295" s="2">
        <v>115</v>
      </c>
      <c r="G1295" s="5" t="str">
        <f>VLOOKUP(C1295, products!A:B, 2, FALSE)</f>
        <v>Trousers</v>
      </c>
      <c r="H1295" s="7" t="str">
        <f>VLOOKUP(C1295, products!A:C, 3, FALSE)</f>
        <v>Cropped</v>
      </c>
      <c r="I1295" s="12">
        <f>VLOOKUP(B1295,orders!A:D, 4, FALSE)</f>
        <v>44265</v>
      </c>
    </row>
    <row r="1296" spans="1:9" ht="15">
      <c r="A1296" s="2">
        <v>1294</v>
      </c>
      <c r="B1296" s="2">
        <v>267</v>
      </c>
      <c r="C1296" s="2">
        <v>252</v>
      </c>
      <c r="D1296" s="2">
        <v>95</v>
      </c>
      <c r="E1296" s="2">
        <v>1</v>
      </c>
      <c r="F1296" s="2">
        <v>95</v>
      </c>
      <c r="G1296" s="5" t="str">
        <f>VLOOKUP(C1296, products!A:B, 2, FALSE)</f>
        <v>Shirt</v>
      </c>
      <c r="H1296" s="7" t="str">
        <f>VLOOKUP(C1296, products!A:C, 3, FALSE)</f>
        <v>Polo</v>
      </c>
      <c r="I1296" s="12">
        <f>VLOOKUP(B1296,orders!A:D, 4, FALSE)</f>
        <v>44450</v>
      </c>
    </row>
    <row r="1297" spans="1:9" ht="15">
      <c r="A1297" s="2">
        <v>1295</v>
      </c>
      <c r="B1297" s="2">
        <v>267</v>
      </c>
      <c r="C1297" s="2">
        <v>298</v>
      </c>
      <c r="D1297" s="2">
        <v>105</v>
      </c>
      <c r="E1297" s="2">
        <v>2</v>
      </c>
      <c r="F1297" s="2">
        <v>210</v>
      </c>
      <c r="G1297" s="5" t="str">
        <f>VLOOKUP(C1297, products!A:B, 2, FALSE)</f>
        <v>Shirt</v>
      </c>
      <c r="H1297" s="7" t="str">
        <f>VLOOKUP(C1297, products!A:C, 3, FALSE)</f>
        <v>Cuban Collar</v>
      </c>
      <c r="I1297" s="12">
        <f>VLOOKUP(B1297,orders!A:D, 4, FALSE)</f>
        <v>44450</v>
      </c>
    </row>
    <row r="1298" spans="1:9" ht="15">
      <c r="A1298" s="2">
        <v>1296</v>
      </c>
      <c r="B1298" s="2">
        <v>267</v>
      </c>
      <c r="C1298" s="2">
        <v>372</v>
      </c>
      <c r="D1298" s="2">
        <v>94</v>
      </c>
      <c r="E1298" s="2">
        <v>3</v>
      </c>
      <c r="F1298" s="2">
        <v>282</v>
      </c>
      <c r="G1298" s="5" t="str">
        <f>VLOOKUP(C1298, products!A:B, 2, FALSE)</f>
        <v>Shirt</v>
      </c>
      <c r="H1298" s="7" t="str">
        <f>VLOOKUP(C1298, products!A:C, 3, FALSE)</f>
        <v>Henley</v>
      </c>
      <c r="I1298" s="12">
        <f>VLOOKUP(B1298,orders!A:D, 4, FALSE)</f>
        <v>44450</v>
      </c>
    </row>
    <row r="1299" spans="1:9" ht="15">
      <c r="A1299" s="2">
        <v>1297</v>
      </c>
      <c r="B1299" s="2">
        <v>267</v>
      </c>
      <c r="C1299" s="2">
        <v>1069</v>
      </c>
      <c r="D1299" s="2">
        <v>93</v>
      </c>
      <c r="E1299" s="2">
        <v>3</v>
      </c>
      <c r="F1299" s="2">
        <v>279</v>
      </c>
      <c r="G1299" s="5" t="str">
        <f>VLOOKUP(C1299, products!A:B, 2, FALSE)</f>
        <v>Trousers</v>
      </c>
      <c r="H1299" s="7" t="str">
        <f>VLOOKUP(C1299, products!A:C, 3, FALSE)</f>
        <v>Joggers</v>
      </c>
      <c r="I1299" s="12">
        <f>VLOOKUP(B1299,orders!A:D, 4, FALSE)</f>
        <v>44450</v>
      </c>
    </row>
    <row r="1300" spans="1:9" ht="15">
      <c r="A1300" s="2">
        <v>1298</v>
      </c>
      <c r="B1300" s="2">
        <v>268</v>
      </c>
      <c r="C1300" s="2">
        <v>1117</v>
      </c>
      <c r="D1300" s="2">
        <v>115</v>
      </c>
      <c r="E1300" s="2">
        <v>1</v>
      </c>
      <c r="F1300" s="2">
        <v>115</v>
      </c>
      <c r="G1300" s="5" t="str">
        <f>VLOOKUP(C1300, products!A:B, 2, FALSE)</f>
        <v>Trousers</v>
      </c>
      <c r="H1300" s="7" t="str">
        <f>VLOOKUP(C1300, products!A:C, 3, FALSE)</f>
        <v>Cropped</v>
      </c>
      <c r="I1300" s="12">
        <f>VLOOKUP(B1300,orders!A:D, 4, FALSE)</f>
        <v>44271</v>
      </c>
    </row>
    <row r="1301" spans="1:9" ht="15">
      <c r="A1301" s="2">
        <v>1299</v>
      </c>
      <c r="B1301" s="2">
        <v>268</v>
      </c>
      <c r="C1301" s="2">
        <v>1224</v>
      </c>
      <c r="D1301" s="2">
        <v>105</v>
      </c>
      <c r="E1301" s="2">
        <v>1</v>
      </c>
      <c r="F1301" s="2">
        <v>105</v>
      </c>
      <c r="G1301" s="5" t="str">
        <f>VLOOKUP(C1301, products!A:B, 2, FALSE)</f>
        <v>Trousers</v>
      </c>
      <c r="H1301" s="7" t="str">
        <f>VLOOKUP(C1301, products!A:C, 3, FALSE)</f>
        <v>Pleated</v>
      </c>
      <c r="I1301" s="12">
        <f>VLOOKUP(B1301,orders!A:D, 4, FALSE)</f>
        <v>44271</v>
      </c>
    </row>
    <row r="1302" spans="1:9" ht="15">
      <c r="A1302" s="2">
        <v>1300</v>
      </c>
      <c r="B1302" s="2">
        <v>269</v>
      </c>
      <c r="C1302" s="2">
        <v>1210</v>
      </c>
      <c r="D1302" s="2">
        <v>105</v>
      </c>
      <c r="E1302" s="2">
        <v>3</v>
      </c>
      <c r="F1302" s="2">
        <v>315</v>
      </c>
      <c r="G1302" s="5" t="str">
        <f>VLOOKUP(C1302, products!A:B, 2, FALSE)</f>
        <v>Trousers</v>
      </c>
      <c r="H1302" s="7" t="str">
        <f>VLOOKUP(C1302, products!A:C, 3, FALSE)</f>
        <v>Pleated</v>
      </c>
      <c r="I1302" s="12">
        <f>VLOOKUP(B1302,orders!A:D, 4, FALSE)</f>
        <v>44232</v>
      </c>
    </row>
    <row r="1303" spans="1:9" ht="15">
      <c r="A1303" s="2">
        <v>1301</v>
      </c>
      <c r="B1303" s="2">
        <v>269</v>
      </c>
      <c r="C1303" s="2">
        <v>730</v>
      </c>
      <c r="D1303" s="2">
        <v>119</v>
      </c>
      <c r="E1303" s="2">
        <v>3</v>
      </c>
      <c r="F1303" s="2">
        <v>357</v>
      </c>
      <c r="G1303" s="5" t="str">
        <f>VLOOKUP(C1303, products!A:B, 2, FALSE)</f>
        <v>Jacket</v>
      </c>
      <c r="H1303" s="7" t="str">
        <f>VLOOKUP(C1303, products!A:C, 3, FALSE)</f>
        <v>Trench Coat</v>
      </c>
      <c r="I1303" s="12">
        <f>VLOOKUP(B1303,orders!A:D, 4, FALSE)</f>
        <v>44232</v>
      </c>
    </row>
    <row r="1304" spans="1:9" ht="15">
      <c r="A1304" s="2">
        <v>1302</v>
      </c>
      <c r="B1304" s="2">
        <v>269</v>
      </c>
      <c r="C1304" s="2">
        <v>103</v>
      </c>
      <c r="D1304" s="2">
        <v>118</v>
      </c>
      <c r="E1304" s="2">
        <v>2</v>
      </c>
      <c r="F1304" s="2">
        <v>236</v>
      </c>
      <c r="G1304" s="5" t="str">
        <f>VLOOKUP(C1304, products!A:B, 2, FALSE)</f>
        <v>Shirt</v>
      </c>
      <c r="H1304" s="7" t="str">
        <f>VLOOKUP(C1304, products!A:C, 3, FALSE)</f>
        <v>Flannel</v>
      </c>
      <c r="I1304" s="12">
        <f>VLOOKUP(B1304,orders!A:D, 4, FALSE)</f>
        <v>44232</v>
      </c>
    </row>
    <row r="1305" spans="1:9" ht="15">
      <c r="A1305" s="2">
        <v>1303</v>
      </c>
      <c r="B1305" s="2">
        <v>270</v>
      </c>
      <c r="C1305" s="2">
        <v>390</v>
      </c>
      <c r="D1305" s="2">
        <v>119</v>
      </c>
      <c r="E1305" s="2">
        <v>1</v>
      </c>
      <c r="F1305" s="2">
        <v>119</v>
      </c>
      <c r="G1305" s="5" t="str">
        <f>VLOOKUP(C1305, products!A:B, 2, FALSE)</f>
        <v>Shirt</v>
      </c>
      <c r="H1305" s="7" t="str">
        <f>VLOOKUP(C1305, products!A:C, 3, FALSE)</f>
        <v>Casual Slim Fit</v>
      </c>
      <c r="I1305" s="12">
        <f>VLOOKUP(B1305,orders!A:D, 4, FALSE)</f>
        <v>44257</v>
      </c>
    </row>
    <row r="1306" spans="1:9" ht="15">
      <c r="A1306" s="2">
        <v>1304</v>
      </c>
      <c r="B1306" s="2">
        <v>270</v>
      </c>
      <c r="C1306" s="2">
        <v>313</v>
      </c>
      <c r="D1306" s="2">
        <v>105</v>
      </c>
      <c r="E1306" s="2">
        <v>2</v>
      </c>
      <c r="F1306" s="2">
        <v>210</v>
      </c>
      <c r="G1306" s="5" t="str">
        <f>VLOOKUP(C1306, products!A:B, 2, FALSE)</f>
        <v>Shirt</v>
      </c>
      <c r="H1306" s="7" t="str">
        <f>VLOOKUP(C1306, products!A:C, 3, FALSE)</f>
        <v>Cuban Collar</v>
      </c>
      <c r="I1306" s="12">
        <f>VLOOKUP(B1306,orders!A:D, 4, FALSE)</f>
        <v>44257</v>
      </c>
    </row>
    <row r="1307" spans="1:9" ht="15">
      <c r="A1307" s="2">
        <v>1305</v>
      </c>
      <c r="B1307" s="2">
        <v>270</v>
      </c>
      <c r="C1307" s="2">
        <v>1150</v>
      </c>
      <c r="D1307" s="2">
        <v>102</v>
      </c>
      <c r="E1307" s="2">
        <v>2</v>
      </c>
      <c r="F1307" s="2">
        <v>204</v>
      </c>
      <c r="G1307" s="5" t="str">
        <f>VLOOKUP(C1307, products!A:B, 2, FALSE)</f>
        <v>Trousers</v>
      </c>
      <c r="H1307" s="7" t="str">
        <f>VLOOKUP(C1307, products!A:C, 3, FALSE)</f>
        <v>Cargo Pants</v>
      </c>
      <c r="I1307" s="12">
        <f>VLOOKUP(B1307,orders!A:D, 4, FALSE)</f>
        <v>44257</v>
      </c>
    </row>
    <row r="1308" spans="1:9" ht="15">
      <c r="A1308" s="2">
        <v>1306</v>
      </c>
      <c r="B1308" s="2">
        <v>270</v>
      </c>
      <c r="C1308" s="2">
        <v>857</v>
      </c>
      <c r="D1308" s="2">
        <v>113</v>
      </c>
      <c r="E1308" s="2">
        <v>3</v>
      </c>
      <c r="F1308" s="2">
        <v>339</v>
      </c>
      <c r="G1308" s="5" t="str">
        <f>VLOOKUP(C1308, products!A:B, 2, FALSE)</f>
        <v>Trousers</v>
      </c>
      <c r="H1308" s="7" t="str">
        <f>VLOOKUP(C1308, products!A:C, 3, FALSE)</f>
        <v>Chinos</v>
      </c>
      <c r="I1308" s="12">
        <f>VLOOKUP(B1308,orders!A:D, 4, FALSE)</f>
        <v>44257</v>
      </c>
    </row>
    <row r="1309" spans="1:9" ht="15">
      <c r="A1309" s="2">
        <v>1307</v>
      </c>
      <c r="B1309" s="2">
        <v>270</v>
      </c>
      <c r="C1309" s="2">
        <v>1138</v>
      </c>
      <c r="D1309" s="2">
        <v>102</v>
      </c>
      <c r="E1309" s="2">
        <v>2</v>
      </c>
      <c r="F1309" s="2">
        <v>204</v>
      </c>
      <c r="G1309" s="5" t="str">
        <f>VLOOKUP(C1309, products!A:B, 2, FALSE)</f>
        <v>Trousers</v>
      </c>
      <c r="H1309" s="7" t="str">
        <f>VLOOKUP(C1309, products!A:C, 3, FALSE)</f>
        <v>Cargo Pants</v>
      </c>
      <c r="I1309" s="12">
        <f>VLOOKUP(B1309,orders!A:D, 4, FALSE)</f>
        <v>44257</v>
      </c>
    </row>
    <row r="1310" spans="1:9" ht="15">
      <c r="A1310" s="2">
        <v>1308</v>
      </c>
      <c r="B1310" s="2">
        <v>270</v>
      </c>
      <c r="C1310" s="2">
        <v>1128</v>
      </c>
      <c r="D1310" s="2">
        <v>102</v>
      </c>
      <c r="E1310" s="2">
        <v>1</v>
      </c>
      <c r="F1310" s="2">
        <v>102</v>
      </c>
      <c r="G1310" s="5" t="str">
        <f>VLOOKUP(C1310, products!A:B, 2, FALSE)</f>
        <v>Trousers</v>
      </c>
      <c r="H1310" s="7" t="str">
        <f>VLOOKUP(C1310, products!A:C, 3, FALSE)</f>
        <v>Cargo Pants</v>
      </c>
      <c r="I1310" s="12">
        <f>VLOOKUP(B1310,orders!A:D, 4, FALSE)</f>
        <v>44257</v>
      </c>
    </row>
    <row r="1311" spans="1:9" ht="15">
      <c r="A1311" s="2">
        <v>1309</v>
      </c>
      <c r="B1311" s="2">
        <v>271</v>
      </c>
      <c r="C1311" s="2">
        <v>1103</v>
      </c>
      <c r="D1311" s="2">
        <v>115</v>
      </c>
      <c r="E1311" s="2">
        <v>3</v>
      </c>
      <c r="F1311" s="2">
        <v>345</v>
      </c>
      <c r="G1311" s="5" t="str">
        <f>VLOOKUP(C1311, products!A:B, 2, FALSE)</f>
        <v>Trousers</v>
      </c>
      <c r="H1311" s="7" t="str">
        <f>VLOOKUP(C1311, products!A:C, 3, FALSE)</f>
        <v>Cropped</v>
      </c>
      <c r="I1311" s="12">
        <f>VLOOKUP(B1311,orders!A:D, 4, FALSE)</f>
        <v>44354</v>
      </c>
    </row>
    <row r="1312" spans="1:9" ht="15">
      <c r="A1312" s="2">
        <v>1310</v>
      </c>
      <c r="B1312" s="2">
        <v>271</v>
      </c>
      <c r="C1312" s="2">
        <v>253</v>
      </c>
      <c r="D1312" s="2">
        <v>95</v>
      </c>
      <c r="E1312" s="2">
        <v>1</v>
      </c>
      <c r="F1312" s="2">
        <v>95</v>
      </c>
      <c r="G1312" s="5" t="str">
        <f>VLOOKUP(C1312, products!A:B, 2, FALSE)</f>
        <v>Shirt</v>
      </c>
      <c r="H1312" s="7" t="str">
        <f>VLOOKUP(C1312, products!A:C, 3, FALSE)</f>
        <v>Polo</v>
      </c>
      <c r="I1312" s="12">
        <f>VLOOKUP(B1312,orders!A:D, 4, FALSE)</f>
        <v>44354</v>
      </c>
    </row>
    <row r="1313" spans="1:9" ht="15">
      <c r="A1313" s="2">
        <v>1311</v>
      </c>
      <c r="B1313" s="2">
        <v>271</v>
      </c>
      <c r="C1313" s="2">
        <v>999</v>
      </c>
      <c r="D1313" s="2">
        <v>106</v>
      </c>
      <c r="E1313" s="2">
        <v>1</v>
      </c>
      <c r="F1313" s="2">
        <v>106</v>
      </c>
      <c r="G1313" s="5" t="str">
        <f>VLOOKUP(C1313, products!A:B, 2, FALSE)</f>
        <v>Trousers</v>
      </c>
      <c r="H1313" s="7" t="str">
        <f>VLOOKUP(C1313, products!A:C, 3, FALSE)</f>
        <v>Wool</v>
      </c>
      <c r="I1313" s="12">
        <f>VLOOKUP(B1313,orders!A:D, 4, FALSE)</f>
        <v>44354</v>
      </c>
    </row>
    <row r="1314" spans="1:9" ht="15">
      <c r="A1314" s="2">
        <v>1312</v>
      </c>
      <c r="B1314" s="2">
        <v>271</v>
      </c>
      <c r="C1314" s="2">
        <v>943</v>
      </c>
      <c r="D1314" s="2">
        <v>96</v>
      </c>
      <c r="E1314" s="2">
        <v>1</v>
      </c>
      <c r="F1314" s="2">
        <v>96</v>
      </c>
      <c r="G1314" s="5" t="str">
        <f>VLOOKUP(C1314, products!A:B, 2, FALSE)</f>
        <v>Trousers</v>
      </c>
      <c r="H1314" s="7" t="str">
        <f>VLOOKUP(C1314, products!A:C, 3, FALSE)</f>
        <v>Drawstring</v>
      </c>
      <c r="I1314" s="12">
        <f>VLOOKUP(B1314,orders!A:D, 4, FALSE)</f>
        <v>44354</v>
      </c>
    </row>
    <row r="1315" spans="1:9" ht="15">
      <c r="A1315" s="2">
        <v>1313</v>
      </c>
      <c r="B1315" s="2">
        <v>272</v>
      </c>
      <c r="C1315" s="2">
        <v>826</v>
      </c>
      <c r="D1315" s="2">
        <v>117</v>
      </c>
      <c r="E1315" s="2">
        <v>1</v>
      </c>
      <c r="F1315" s="2">
        <v>117</v>
      </c>
      <c r="G1315" s="5" t="str">
        <f>VLOOKUP(C1315, products!A:B, 2, FALSE)</f>
        <v>Jacket</v>
      </c>
      <c r="H1315" s="7" t="str">
        <f>VLOOKUP(C1315, products!A:C, 3, FALSE)</f>
        <v>Shearling</v>
      </c>
      <c r="I1315" s="12">
        <f>VLOOKUP(B1315,orders!A:D, 4, FALSE)</f>
        <v>44216</v>
      </c>
    </row>
    <row r="1316" spans="1:9" ht="15">
      <c r="A1316" s="2">
        <v>1314</v>
      </c>
      <c r="B1316" s="2">
        <v>273</v>
      </c>
      <c r="C1316" s="2">
        <v>889</v>
      </c>
      <c r="D1316" s="2">
        <v>94</v>
      </c>
      <c r="E1316" s="2">
        <v>2</v>
      </c>
      <c r="F1316" s="2">
        <v>188</v>
      </c>
      <c r="G1316" s="5" t="str">
        <f>VLOOKUP(C1316, products!A:B, 2, FALSE)</f>
        <v>Trousers</v>
      </c>
      <c r="H1316" s="7" t="str">
        <f>VLOOKUP(C1316, products!A:C, 3, FALSE)</f>
        <v>Cords</v>
      </c>
      <c r="I1316" s="12">
        <f>VLOOKUP(B1316,orders!A:D, 4, FALSE)</f>
        <v>44476</v>
      </c>
    </row>
    <row r="1317" spans="1:9" ht="15">
      <c r="A1317" s="2">
        <v>1315</v>
      </c>
      <c r="B1317" s="2">
        <v>273</v>
      </c>
      <c r="C1317" s="2">
        <v>749</v>
      </c>
      <c r="D1317" s="2">
        <v>109</v>
      </c>
      <c r="E1317" s="2">
        <v>1</v>
      </c>
      <c r="F1317" s="2">
        <v>109</v>
      </c>
      <c r="G1317" s="5" t="str">
        <f>VLOOKUP(C1317, products!A:B, 2, FALSE)</f>
        <v>Jacket</v>
      </c>
      <c r="H1317" s="7" t="str">
        <f>VLOOKUP(C1317, products!A:C, 3, FALSE)</f>
        <v>Peacoat</v>
      </c>
      <c r="I1317" s="12">
        <f>VLOOKUP(B1317,orders!A:D, 4, FALSE)</f>
        <v>44476</v>
      </c>
    </row>
    <row r="1318" spans="1:9" ht="15">
      <c r="A1318" s="2">
        <v>1316</v>
      </c>
      <c r="B1318" s="2">
        <v>273</v>
      </c>
      <c r="C1318" s="2">
        <v>596</v>
      </c>
      <c r="D1318" s="2">
        <v>112</v>
      </c>
      <c r="E1318" s="2">
        <v>3</v>
      </c>
      <c r="F1318" s="2">
        <v>336</v>
      </c>
      <c r="G1318" s="5" t="str">
        <f>VLOOKUP(C1318, products!A:B, 2, FALSE)</f>
        <v>Jacket</v>
      </c>
      <c r="H1318" s="7" t="str">
        <f>VLOOKUP(C1318, products!A:C, 3, FALSE)</f>
        <v>Cardigan</v>
      </c>
      <c r="I1318" s="12">
        <f>VLOOKUP(B1318,orders!A:D, 4, FALSE)</f>
        <v>44476</v>
      </c>
    </row>
    <row r="1319" spans="1:9" ht="15">
      <c r="A1319" s="2">
        <v>1317</v>
      </c>
      <c r="B1319" s="2">
        <v>273</v>
      </c>
      <c r="C1319" s="2">
        <v>522</v>
      </c>
      <c r="D1319" s="2">
        <v>102</v>
      </c>
      <c r="E1319" s="2">
        <v>1</v>
      </c>
      <c r="F1319" s="2">
        <v>102</v>
      </c>
      <c r="G1319" s="5" t="str">
        <f>VLOOKUP(C1319, products!A:B, 2, FALSE)</f>
        <v>Jacket</v>
      </c>
      <c r="H1319" s="7" t="str">
        <f>VLOOKUP(C1319, products!A:C, 3, FALSE)</f>
        <v>Windbreaker</v>
      </c>
      <c r="I1319" s="12">
        <f>VLOOKUP(B1319,orders!A:D, 4, FALSE)</f>
        <v>44476</v>
      </c>
    </row>
    <row r="1320" spans="1:9" ht="15">
      <c r="A1320" s="2">
        <v>1318</v>
      </c>
      <c r="B1320" s="2">
        <v>274</v>
      </c>
      <c r="C1320" s="2">
        <v>942</v>
      </c>
      <c r="D1320" s="2">
        <v>96</v>
      </c>
      <c r="E1320" s="2">
        <v>1</v>
      </c>
      <c r="F1320" s="2">
        <v>96</v>
      </c>
      <c r="G1320" s="5" t="str">
        <f>VLOOKUP(C1320, products!A:B, 2, FALSE)</f>
        <v>Trousers</v>
      </c>
      <c r="H1320" s="7" t="str">
        <f>VLOOKUP(C1320, products!A:C, 3, FALSE)</f>
        <v>Drawstring</v>
      </c>
      <c r="I1320" s="12">
        <f>VLOOKUP(B1320,orders!A:D, 4, FALSE)</f>
        <v>44299</v>
      </c>
    </row>
    <row r="1321" spans="1:9" ht="15">
      <c r="A1321" s="2">
        <v>1319</v>
      </c>
      <c r="B1321" s="2">
        <v>274</v>
      </c>
      <c r="C1321" s="2">
        <v>1140</v>
      </c>
      <c r="D1321" s="2">
        <v>102</v>
      </c>
      <c r="E1321" s="2">
        <v>2</v>
      </c>
      <c r="F1321" s="2">
        <v>204</v>
      </c>
      <c r="G1321" s="5" t="str">
        <f>VLOOKUP(C1321, products!A:B, 2, FALSE)</f>
        <v>Trousers</v>
      </c>
      <c r="H1321" s="7" t="str">
        <f>VLOOKUP(C1321, products!A:C, 3, FALSE)</f>
        <v>Cargo Pants</v>
      </c>
      <c r="I1321" s="12">
        <f>VLOOKUP(B1321,orders!A:D, 4, FALSE)</f>
        <v>44299</v>
      </c>
    </row>
    <row r="1322" spans="1:9" ht="15">
      <c r="A1322" s="2">
        <v>1320</v>
      </c>
      <c r="B1322" s="2">
        <v>274</v>
      </c>
      <c r="C1322" s="2">
        <v>73</v>
      </c>
      <c r="D1322" s="2">
        <v>118</v>
      </c>
      <c r="E1322" s="2">
        <v>3</v>
      </c>
      <c r="F1322" s="2">
        <v>354</v>
      </c>
      <c r="G1322" s="5" t="str">
        <f>VLOOKUP(C1322, products!A:B, 2, FALSE)</f>
        <v>Shirt</v>
      </c>
      <c r="H1322" s="7" t="str">
        <f>VLOOKUP(C1322, products!A:C, 3, FALSE)</f>
        <v>Flannel</v>
      </c>
      <c r="I1322" s="12">
        <f>VLOOKUP(B1322,orders!A:D, 4, FALSE)</f>
        <v>44299</v>
      </c>
    </row>
    <row r="1323" spans="1:9" ht="15">
      <c r="A1323" s="2">
        <v>1321</v>
      </c>
      <c r="B1323" s="2">
        <v>274</v>
      </c>
      <c r="C1323" s="2">
        <v>1225</v>
      </c>
      <c r="D1323" s="2">
        <v>112</v>
      </c>
      <c r="E1323" s="2">
        <v>1</v>
      </c>
      <c r="F1323" s="2">
        <v>112</v>
      </c>
      <c r="G1323" s="5" t="str">
        <f>VLOOKUP(C1323, products!A:B, 2, FALSE)</f>
        <v>Trousers</v>
      </c>
      <c r="H1323" s="7" t="str">
        <f>VLOOKUP(C1323, products!A:C, 3, FALSE)</f>
        <v>Tracksuit Bottoms</v>
      </c>
      <c r="I1323" s="12">
        <f>VLOOKUP(B1323,orders!A:D, 4, FALSE)</f>
        <v>44299</v>
      </c>
    </row>
    <row r="1324" spans="1:9" ht="15">
      <c r="A1324" s="2">
        <v>1322</v>
      </c>
      <c r="B1324" s="2">
        <v>274</v>
      </c>
      <c r="C1324" s="2">
        <v>513</v>
      </c>
      <c r="D1324" s="2">
        <v>102</v>
      </c>
      <c r="E1324" s="2">
        <v>3</v>
      </c>
      <c r="F1324" s="2">
        <v>306</v>
      </c>
      <c r="G1324" s="5" t="str">
        <f>VLOOKUP(C1324, products!A:B, 2, FALSE)</f>
        <v>Jacket</v>
      </c>
      <c r="H1324" s="7" t="str">
        <f>VLOOKUP(C1324, products!A:C, 3, FALSE)</f>
        <v>Windbreaker</v>
      </c>
      <c r="I1324" s="12">
        <f>VLOOKUP(B1324,orders!A:D, 4, FALSE)</f>
        <v>44299</v>
      </c>
    </row>
    <row r="1325" spans="1:9" ht="15">
      <c r="A1325" s="2">
        <v>1323</v>
      </c>
      <c r="B1325" s="2">
        <v>274</v>
      </c>
      <c r="C1325" s="2">
        <v>581</v>
      </c>
      <c r="D1325" s="2">
        <v>100</v>
      </c>
      <c r="E1325" s="2">
        <v>1</v>
      </c>
      <c r="F1325" s="2">
        <v>100</v>
      </c>
      <c r="G1325" s="5" t="str">
        <f>VLOOKUP(C1325, products!A:B, 2, FALSE)</f>
        <v>Jacket</v>
      </c>
      <c r="H1325" s="7" t="str">
        <f>VLOOKUP(C1325, products!A:C, 3, FALSE)</f>
        <v>Bomber</v>
      </c>
      <c r="I1325" s="12">
        <f>VLOOKUP(B1325,orders!A:D, 4, FALSE)</f>
        <v>44299</v>
      </c>
    </row>
    <row r="1326" spans="1:9" ht="15">
      <c r="A1326" s="2">
        <v>1324</v>
      </c>
      <c r="B1326" s="2">
        <v>275</v>
      </c>
      <c r="C1326" s="2">
        <v>4</v>
      </c>
      <c r="D1326" s="2">
        <v>96</v>
      </c>
      <c r="E1326" s="2">
        <v>3</v>
      </c>
      <c r="F1326" s="2">
        <v>288</v>
      </c>
      <c r="G1326" s="5" t="str">
        <f>VLOOKUP(C1326, products!A:B, 2, FALSE)</f>
        <v>Shirt</v>
      </c>
      <c r="H1326" s="7" t="str">
        <f>VLOOKUP(C1326, products!A:C, 3, FALSE)</f>
        <v>Oxford Cloth</v>
      </c>
      <c r="I1326" s="12">
        <f>VLOOKUP(B1326,orders!A:D, 4, FALSE)</f>
        <v>44201</v>
      </c>
    </row>
    <row r="1327" spans="1:9" ht="15">
      <c r="A1327" s="2">
        <v>1325</v>
      </c>
      <c r="B1327" s="2">
        <v>275</v>
      </c>
      <c r="C1327" s="2">
        <v>1217</v>
      </c>
      <c r="D1327" s="2">
        <v>105</v>
      </c>
      <c r="E1327" s="2">
        <v>3</v>
      </c>
      <c r="F1327" s="2">
        <v>315</v>
      </c>
      <c r="G1327" s="5" t="str">
        <f>VLOOKUP(C1327, products!A:B, 2, FALSE)</f>
        <v>Trousers</v>
      </c>
      <c r="H1327" s="7" t="str">
        <f>VLOOKUP(C1327, products!A:C, 3, FALSE)</f>
        <v>Pleated</v>
      </c>
      <c r="I1327" s="12">
        <f>VLOOKUP(B1327,orders!A:D, 4, FALSE)</f>
        <v>44201</v>
      </c>
    </row>
    <row r="1328" spans="1:9" ht="15">
      <c r="A1328" s="2">
        <v>1326</v>
      </c>
      <c r="B1328" s="2">
        <v>275</v>
      </c>
      <c r="C1328" s="2">
        <v>1190</v>
      </c>
      <c r="D1328" s="2">
        <v>105</v>
      </c>
      <c r="E1328" s="2">
        <v>3</v>
      </c>
      <c r="F1328" s="2">
        <v>315</v>
      </c>
      <c r="G1328" s="5" t="str">
        <f>VLOOKUP(C1328, products!A:B, 2, FALSE)</f>
        <v>Trousers</v>
      </c>
      <c r="H1328" s="7" t="str">
        <f>VLOOKUP(C1328, products!A:C, 3, FALSE)</f>
        <v>Pleated</v>
      </c>
      <c r="I1328" s="12">
        <f>VLOOKUP(B1328,orders!A:D, 4, FALSE)</f>
        <v>44201</v>
      </c>
    </row>
    <row r="1329" spans="1:9" ht="15">
      <c r="A1329" s="2">
        <v>1327</v>
      </c>
      <c r="B1329" s="2">
        <v>275</v>
      </c>
      <c r="C1329" s="2">
        <v>420</v>
      </c>
      <c r="D1329" s="2">
        <v>107</v>
      </c>
      <c r="E1329" s="2">
        <v>2</v>
      </c>
      <c r="F1329" s="2">
        <v>214</v>
      </c>
      <c r="G1329" s="5" t="str">
        <f>VLOOKUP(C1329, products!A:B, 2, FALSE)</f>
        <v>Jacket</v>
      </c>
      <c r="H1329" s="7" t="str">
        <f>VLOOKUP(C1329, products!A:C, 3, FALSE)</f>
        <v>Denim</v>
      </c>
      <c r="I1329" s="12">
        <f>VLOOKUP(B1329,orders!A:D, 4, FALSE)</f>
        <v>44201</v>
      </c>
    </row>
    <row r="1330" spans="1:9" ht="15">
      <c r="A1330" s="2">
        <v>1328</v>
      </c>
      <c r="B1330" s="2">
        <v>275</v>
      </c>
      <c r="C1330" s="2">
        <v>867</v>
      </c>
      <c r="D1330" s="2">
        <v>113</v>
      </c>
      <c r="E1330" s="2">
        <v>1</v>
      </c>
      <c r="F1330" s="2">
        <v>113</v>
      </c>
      <c r="G1330" s="5" t="str">
        <f>VLOOKUP(C1330, products!A:B, 2, FALSE)</f>
        <v>Trousers</v>
      </c>
      <c r="H1330" s="7" t="str">
        <f>VLOOKUP(C1330, products!A:C, 3, FALSE)</f>
        <v>Chinos</v>
      </c>
      <c r="I1330" s="12">
        <f>VLOOKUP(B1330,orders!A:D, 4, FALSE)</f>
        <v>44201</v>
      </c>
    </row>
    <row r="1331" spans="1:9" ht="15">
      <c r="A1331" s="2">
        <v>1329</v>
      </c>
      <c r="B1331" s="2">
        <v>276</v>
      </c>
      <c r="C1331" s="2">
        <v>1134</v>
      </c>
      <c r="D1331" s="2">
        <v>102</v>
      </c>
      <c r="E1331" s="2">
        <v>3</v>
      </c>
      <c r="F1331" s="2">
        <v>306</v>
      </c>
      <c r="G1331" s="5" t="str">
        <f>VLOOKUP(C1331, products!A:B, 2, FALSE)</f>
        <v>Trousers</v>
      </c>
      <c r="H1331" s="7" t="str">
        <f>VLOOKUP(C1331, products!A:C, 3, FALSE)</f>
        <v>Cargo Pants</v>
      </c>
      <c r="I1331" s="12">
        <f>VLOOKUP(B1331,orders!A:D, 4, FALSE)</f>
        <v>44367</v>
      </c>
    </row>
    <row r="1332" spans="1:9" ht="15">
      <c r="A1332" s="2">
        <v>1330</v>
      </c>
      <c r="B1332" s="2">
        <v>276</v>
      </c>
      <c r="C1332" s="2">
        <v>951</v>
      </c>
      <c r="D1332" s="2">
        <v>97</v>
      </c>
      <c r="E1332" s="2">
        <v>1</v>
      </c>
      <c r="F1332" s="2">
        <v>97</v>
      </c>
      <c r="G1332" s="5" t="str">
        <f>VLOOKUP(C1332, products!A:B, 2, FALSE)</f>
        <v>Trousers</v>
      </c>
      <c r="H1332" s="7" t="str">
        <f>VLOOKUP(C1332, products!A:C, 3, FALSE)</f>
        <v>Slim-Fit</v>
      </c>
      <c r="I1332" s="12">
        <f>VLOOKUP(B1332,orders!A:D, 4, FALSE)</f>
        <v>44367</v>
      </c>
    </row>
    <row r="1333" spans="1:9" ht="15">
      <c r="A1333" s="2">
        <v>1331</v>
      </c>
      <c r="B1333" s="2">
        <v>276</v>
      </c>
      <c r="C1333" s="2">
        <v>1178</v>
      </c>
      <c r="D1333" s="2">
        <v>99</v>
      </c>
      <c r="E1333" s="2">
        <v>1</v>
      </c>
      <c r="F1333" s="2">
        <v>99</v>
      </c>
      <c r="G1333" s="5" t="str">
        <f>VLOOKUP(C1333, products!A:B, 2, FALSE)</f>
        <v>Trousers</v>
      </c>
      <c r="H1333" s="7" t="str">
        <f>VLOOKUP(C1333, products!A:C, 3, FALSE)</f>
        <v>High-Waisted</v>
      </c>
      <c r="I1333" s="12">
        <f>VLOOKUP(B1333,orders!A:D, 4, FALSE)</f>
        <v>44367</v>
      </c>
    </row>
    <row r="1334" spans="1:9" ht="15">
      <c r="A1334" s="2">
        <v>1332</v>
      </c>
      <c r="B1334" s="2">
        <v>276</v>
      </c>
      <c r="C1334" s="2">
        <v>1060</v>
      </c>
      <c r="D1334" s="2">
        <v>93</v>
      </c>
      <c r="E1334" s="2">
        <v>3</v>
      </c>
      <c r="F1334" s="2">
        <v>279</v>
      </c>
      <c r="G1334" s="5" t="str">
        <f>VLOOKUP(C1334, products!A:B, 2, FALSE)</f>
        <v>Trousers</v>
      </c>
      <c r="H1334" s="7" t="str">
        <f>VLOOKUP(C1334, products!A:C, 3, FALSE)</f>
        <v>Joggers</v>
      </c>
      <c r="I1334" s="12">
        <f>VLOOKUP(B1334,orders!A:D, 4, FALSE)</f>
        <v>44367</v>
      </c>
    </row>
    <row r="1335" spans="1:9" ht="15">
      <c r="A1335" s="2">
        <v>1333</v>
      </c>
      <c r="B1335" s="2">
        <v>277</v>
      </c>
      <c r="C1335" s="2">
        <v>690</v>
      </c>
      <c r="D1335" s="2">
        <v>113</v>
      </c>
      <c r="E1335" s="2">
        <v>2</v>
      </c>
      <c r="F1335" s="2">
        <v>226</v>
      </c>
      <c r="G1335" s="5" t="str">
        <f>VLOOKUP(C1335, products!A:B, 2, FALSE)</f>
        <v>Jacket</v>
      </c>
      <c r="H1335" s="7" t="str">
        <f>VLOOKUP(C1335, products!A:C, 3, FALSE)</f>
        <v>Parka</v>
      </c>
      <c r="I1335" s="12">
        <f>VLOOKUP(B1335,orders!A:D, 4, FALSE)</f>
        <v>44291</v>
      </c>
    </row>
    <row r="1336" spans="1:9" ht="15">
      <c r="A1336" s="2">
        <v>1334</v>
      </c>
      <c r="B1336" s="2">
        <v>277</v>
      </c>
      <c r="C1336" s="2">
        <v>944</v>
      </c>
      <c r="D1336" s="2">
        <v>96</v>
      </c>
      <c r="E1336" s="2">
        <v>2</v>
      </c>
      <c r="F1336" s="2">
        <v>192</v>
      </c>
      <c r="G1336" s="5" t="str">
        <f>VLOOKUP(C1336, products!A:B, 2, FALSE)</f>
        <v>Trousers</v>
      </c>
      <c r="H1336" s="7" t="str">
        <f>VLOOKUP(C1336, products!A:C, 3, FALSE)</f>
        <v>Drawstring</v>
      </c>
      <c r="I1336" s="12">
        <f>VLOOKUP(B1336,orders!A:D, 4, FALSE)</f>
        <v>44291</v>
      </c>
    </row>
    <row r="1337" spans="1:9" ht="15">
      <c r="A1337" s="2">
        <v>1335</v>
      </c>
      <c r="B1337" s="2">
        <v>277</v>
      </c>
      <c r="C1337" s="2">
        <v>1180</v>
      </c>
      <c r="D1337" s="2">
        <v>99</v>
      </c>
      <c r="E1337" s="2">
        <v>2</v>
      </c>
      <c r="F1337" s="2">
        <v>198</v>
      </c>
      <c r="G1337" s="5" t="str">
        <f>VLOOKUP(C1337, products!A:B, 2, FALSE)</f>
        <v>Trousers</v>
      </c>
      <c r="H1337" s="7" t="str">
        <f>VLOOKUP(C1337, products!A:C, 3, FALSE)</f>
        <v>High-Waisted</v>
      </c>
      <c r="I1337" s="12">
        <f>VLOOKUP(B1337,orders!A:D, 4, FALSE)</f>
        <v>44291</v>
      </c>
    </row>
    <row r="1338" spans="1:9" ht="15">
      <c r="A1338" s="2">
        <v>1336</v>
      </c>
      <c r="B1338" s="2">
        <v>277</v>
      </c>
      <c r="C1338" s="2">
        <v>181</v>
      </c>
      <c r="D1338" s="2">
        <v>98</v>
      </c>
      <c r="E1338" s="2">
        <v>2</v>
      </c>
      <c r="F1338" s="2">
        <v>196</v>
      </c>
      <c r="G1338" s="5" t="str">
        <f>VLOOKUP(C1338, products!A:B, 2, FALSE)</f>
        <v>Shirt</v>
      </c>
      <c r="H1338" s="7" t="str">
        <f>VLOOKUP(C1338, products!A:C, 3, FALSE)</f>
        <v>Camp Collared</v>
      </c>
      <c r="I1338" s="12">
        <f>VLOOKUP(B1338,orders!A:D, 4, FALSE)</f>
        <v>44291</v>
      </c>
    </row>
    <row r="1339" spans="1:9" ht="15">
      <c r="A1339" s="2">
        <v>1337</v>
      </c>
      <c r="B1339" s="2">
        <v>277</v>
      </c>
      <c r="C1339" s="2">
        <v>740</v>
      </c>
      <c r="D1339" s="2">
        <v>109</v>
      </c>
      <c r="E1339" s="2">
        <v>3</v>
      </c>
      <c r="F1339" s="2">
        <v>327</v>
      </c>
      <c r="G1339" s="5" t="str">
        <f>VLOOKUP(C1339, products!A:B, 2, FALSE)</f>
        <v>Jacket</v>
      </c>
      <c r="H1339" s="7" t="str">
        <f>VLOOKUP(C1339, products!A:C, 3, FALSE)</f>
        <v>Peacoat</v>
      </c>
      <c r="I1339" s="12">
        <f>VLOOKUP(B1339,orders!A:D, 4, FALSE)</f>
        <v>44291</v>
      </c>
    </row>
    <row r="1340" spans="1:9" ht="15">
      <c r="A1340" s="2">
        <v>1338</v>
      </c>
      <c r="B1340" s="2">
        <v>277</v>
      </c>
      <c r="C1340" s="2">
        <v>1037</v>
      </c>
      <c r="D1340" s="2">
        <v>90</v>
      </c>
      <c r="E1340" s="2">
        <v>3</v>
      </c>
      <c r="F1340" s="2">
        <v>270</v>
      </c>
      <c r="G1340" s="5" t="str">
        <f>VLOOKUP(C1340, products!A:B, 2, FALSE)</f>
        <v>Trousers</v>
      </c>
      <c r="H1340" s="7" t="str">
        <f>VLOOKUP(C1340, products!A:C, 3, FALSE)</f>
        <v>Relaxed Leg</v>
      </c>
      <c r="I1340" s="12">
        <f>VLOOKUP(B1340,orders!A:D, 4, FALSE)</f>
        <v>44291</v>
      </c>
    </row>
    <row r="1341" spans="1:9" ht="15">
      <c r="A1341" s="2">
        <v>1339</v>
      </c>
      <c r="B1341" s="2">
        <v>277</v>
      </c>
      <c r="C1341" s="2">
        <v>126</v>
      </c>
      <c r="D1341" s="2">
        <v>92</v>
      </c>
      <c r="E1341" s="2">
        <v>2</v>
      </c>
      <c r="F1341" s="2">
        <v>184</v>
      </c>
      <c r="G1341" s="5" t="str">
        <f>VLOOKUP(C1341, products!A:B, 2, FALSE)</f>
        <v>Shirt</v>
      </c>
      <c r="H1341" s="7" t="str">
        <f>VLOOKUP(C1341, products!A:C, 3, FALSE)</f>
        <v>Denim</v>
      </c>
      <c r="I1341" s="12">
        <f>VLOOKUP(B1341,orders!A:D, 4, FALSE)</f>
        <v>44291</v>
      </c>
    </row>
    <row r="1342" spans="1:9" ht="15">
      <c r="A1342" s="2">
        <v>1340</v>
      </c>
      <c r="B1342" s="2">
        <v>278</v>
      </c>
      <c r="C1342" s="2">
        <v>1193</v>
      </c>
      <c r="D1342" s="2">
        <v>105</v>
      </c>
      <c r="E1342" s="2">
        <v>2</v>
      </c>
      <c r="F1342" s="2">
        <v>210</v>
      </c>
      <c r="G1342" s="5" t="str">
        <f>VLOOKUP(C1342, products!A:B, 2, FALSE)</f>
        <v>Trousers</v>
      </c>
      <c r="H1342" s="7" t="str">
        <f>VLOOKUP(C1342, products!A:C, 3, FALSE)</f>
        <v>Pleated</v>
      </c>
      <c r="I1342" s="12">
        <f>VLOOKUP(B1342,orders!A:D, 4, FALSE)</f>
        <v>44226</v>
      </c>
    </row>
    <row r="1343" spans="1:9" ht="15">
      <c r="A1343" s="2">
        <v>1341</v>
      </c>
      <c r="B1343" s="2">
        <v>278</v>
      </c>
      <c r="C1343" s="2">
        <v>534</v>
      </c>
      <c r="D1343" s="2">
        <v>98</v>
      </c>
      <c r="E1343" s="2">
        <v>2</v>
      </c>
      <c r="F1343" s="2">
        <v>196</v>
      </c>
      <c r="G1343" s="5" t="str">
        <f>VLOOKUP(C1343, products!A:B, 2, FALSE)</f>
        <v>Jacket</v>
      </c>
      <c r="H1343" s="7" t="str">
        <f>VLOOKUP(C1343, products!A:C, 3, FALSE)</f>
        <v>Leather</v>
      </c>
      <c r="I1343" s="12">
        <f>VLOOKUP(B1343,orders!A:D, 4, FALSE)</f>
        <v>44226</v>
      </c>
    </row>
    <row r="1344" spans="1:9" ht="15">
      <c r="A1344" s="2">
        <v>1342</v>
      </c>
      <c r="B1344" s="2">
        <v>278</v>
      </c>
      <c r="C1344" s="2">
        <v>92</v>
      </c>
      <c r="D1344" s="2">
        <v>118</v>
      </c>
      <c r="E1344" s="2">
        <v>3</v>
      </c>
      <c r="F1344" s="2">
        <v>354</v>
      </c>
      <c r="G1344" s="5" t="str">
        <f>VLOOKUP(C1344, products!A:B, 2, FALSE)</f>
        <v>Shirt</v>
      </c>
      <c r="H1344" s="7" t="str">
        <f>VLOOKUP(C1344, products!A:C, 3, FALSE)</f>
        <v>Flannel</v>
      </c>
      <c r="I1344" s="12">
        <f>VLOOKUP(B1344,orders!A:D, 4, FALSE)</f>
        <v>44226</v>
      </c>
    </row>
    <row r="1345" spans="1:9" ht="15">
      <c r="A1345" s="2">
        <v>1343</v>
      </c>
      <c r="B1345" s="2">
        <v>278</v>
      </c>
      <c r="C1345" s="2">
        <v>248</v>
      </c>
      <c r="D1345" s="2">
        <v>95</v>
      </c>
      <c r="E1345" s="2">
        <v>1</v>
      </c>
      <c r="F1345" s="2">
        <v>95</v>
      </c>
      <c r="G1345" s="5" t="str">
        <f>VLOOKUP(C1345, products!A:B, 2, FALSE)</f>
        <v>Shirt</v>
      </c>
      <c r="H1345" s="7" t="str">
        <f>VLOOKUP(C1345, products!A:C, 3, FALSE)</f>
        <v>Polo</v>
      </c>
      <c r="I1345" s="12">
        <f>VLOOKUP(B1345,orders!A:D, 4, FALSE)</f>
        <v>44226</v>
      </c>
    </row>
    <row r="1346" spans="1:9" ht="15">
      <c r="A1346" s="2">
        <v>1344</v>
      </c>
      <c r="B1346" s="2">
        <v>278</v>
      </c>
      <c r="C1346" s="2">
        <v>637</v>
      </c>
      <c r="D1346" s="2">
        <v>93</v>
      </c>
      <c r="E1346" s="2">
        <v>1</v>
      </c>
      <c r="F1346" s="2">
        <v>93</v>
      </c>
      <c r="G1346" s="5" t="str">
        <f>VLOOKUP(C1346, products!A:B, 2, FALSE)</f>
        <v>Jacket</v>
      </c>
      <c r="H1346" s="7" t="str">
        <f>VLOOKUP(C1346, products!A:C, 3, FALSE)</f>
        <v>Coach</v>
      </c>
      <c r="I1346" s="12">
        <f>VLOOKUP(B1346,orders!A:D, 4, FALSE)</f>
        <v>44226</v>
      </c>
    </row>
    <row r="1347" spans="1:9" ht="15">
      <c r="A1347" s="2">
        <v>1345</v>
      </c>
      <c r="B1347" s="2">
        <v>278</v>
      </c>
      <c r="C1347" s="2">
        <v>232</v>
      </c>
      <c r="D1347" s="2">
        <v>106</v>
      </c>
      <c r="E1347" s="2">
        <v>1</v>
      </c>
      <c r="F1347" s="2">
        <v>106</v>
      </c>
      <c r="G1347" s="5" t="str">
        <f>VLOOKUP(C1347, products!A:B, 2, FALSE)</f>
        <v>Shirt</v>
      </c>
      <c r="H1347" s="7" t="str">
        <f>VLOOKUP(C1347, products!A:C, 3, FALSE)</f>
        <v>Chambray</v>
      </c>
      <c r="I1347" s="12">
        <f>VLOOKUP(B1347,orders!A:D, 4, FALSE)</f>
        <v>44226</v>
      </c>
    </row>
    <row r="1348" spans="1:9" ht="15">
      <c r="A1348" s="2">
        <v>1346</v>
      </c>
      <c r="B1348" s="2">
        <v>279</v>
      </c>
      <c r="C1348" s="2">
        <v>560</v>
      </c>
      <c r="D1348" s="2">
        <v>100</v>
      </c>
      <c r="E1348" s="2">
        <v>3</v>
      </c>
      <c r="F1348" s="2">
        <v>300</v>
      </c>
      <c r="G1348" s="5" t="str">
        <f>VLOOKUP(C1348, products!A:B, 2, FALSE)</f>
        <v>Jacket</v>
      </c>
      <c r="H1348" s="7" t="str">
        <f>VLOOKUP(C1348, products!A:C, 3, FALSE)</f>
        <v>Bomber</v>
      </c>
      <c r="I1348" s="12">
        <f>VLOOKUP(B1348,orders!A:D, 4, FALSE)</f>
        <v>44402</v>
      </c>
    </row>
    <row r="1349" spans="1:9" ht="15">
      <c r="A1349" s="2">
        <v>1347</v>
      </c>
      <c r="B1349" s="2">
        <v>279</v>
      </c>
      <c r="C1349" s="2">
        <v>15</v>
      </c>
      <c r="D1349" s="2">
        <v>96</v>
      </c>
      <c r="E1349" s="2">
        <v>2</v>
      </c>
      <c r="F1349" s="2">
        <v>192</v>
      </c>
      <c r="G1349" s="5" t="str">
        <f>VLOOKUP(C1349, products!A:B, 2, FALSE)</f>
        <v>Shirt</v>
      </c>
      <c r="H1349" s="7" t="str">
        <f>VLOOKUP(C1349, products!A:C, 3, FALSE)</f>
        <v>Oxford Cloth</v>
      </c>
      <c r="I1349" s="12">
        <f>VLOOKUP(B1349,orders!A:D, 4, FALSE)</f>
        <v>44402</v>
      </c>
    </row>
    <row r="1350" spans="1:9" ht="15">
      <c r="A1350" s="2">
        <v>1348</v>
      </c>
      <c r="B1350" s="2">
        <v>279</v>
      </c>
      <c r="C1350" s="2">
        <v>997</v>
      </c>
      <c r="D1350" s="2">
        <v>106</v>
      </c>
      <c r="E1350" s="2">
        <v>3</v>
      </c>
      <c r="F1350" s="2">
        <v>318</v>
      </c>
      <c r="G1350" s="5" t="str">
        <f>VLOOKUP(C1350, products!A:B, 2, FALSE)</f>
        <v>Trousers</v>
      </c>
      <c r="H1350" s="7" t="str">
        <f>VLOOKUP(C1350, products!A:C, 3, FALSE)</f>
        <v>Wool</v>
      </c>
      <c r="I1350" s="12">
        <f>VLOOKUP(B1350,orders!A:D, 4, FALSE)</f>
        <v>44402</v>
      </c>
    </row>
    <row r="1351" spans="1:9" ht="15">
      <c r="A1351" s="2">
        <v>1349</v>
      </c>
      <c r="B1351" s="2">
        <v>279</v>
      </c>
      <c r="C1351" s="2">
        <v>707</v>
      </c>
      <c r="D1351" s="2">
        <v>119</v>
      </c>
      <c r="E1351" s="2">
        <v>1</v>
      </c>
      <c r="F1351" s="2">
        <v>119</v>
      </c>
      <c r="G1351" s="5" t="str">
        <f>VLOOKUP(C1351, products!A:B, 2, FALSE)</f>
        <v>Jacket</v>
      </c>
      <c r="H1351" s="7" t="str">
        <f>VLOOKUP(C1351, products!A:C, 3, FALSE)</f>
        <v>Trench Coat</v>
      </c>
      <c r="I1351" s="12">
        <f>VLOOKUP(B1351,orders!A:D, 4, FALSE)</f>
        <v>44402</v>
      </c>
    </row>
    <row r="1352" spans="1:9" ht="15">
      <c r="A1352" s="2">
        <v>1350</v>
      </c>
      <c r="B1352" s="2">
        <v>279</v>
      </c>
      <c r="C1352" s="2">
        <v>1073</v>
      </c>
      <c r="D1352" s="2">
        <v>93</v>
      </c>
      <c r="E1352" s="2">
        <v>1</v>
      </c>
      <c r="F1352" s="2">
        <v>93</v>
      </c>
      <c r="G1352" s="5" t="str">
        <f>VLOOKUP(C1352, products!A:B, 2, FALSE)</f>
        <v>Trousers</v>
      </c>
      <c r="H1352" s="7" t="str">
        <f>VLOOKUP(C1352, products!A:C, 3, FALSE)</f>
        <v>Joggers</v>
      </c>
      <c r="I1352" s="12">
        <f>VLOOKUP(B1352,orders!A:D, 4, FALSE)</f>
        <v>44402</v>
      </c>
    </row>
    <row r="1353" spans="1:9" ht="15">
      <c r="A1353" s="2">
        <v>1351</v>
      </c>
      <c r="B1353" s="2">
        <v>279</v>
      </c>
      <c r="C1353" s="2">
        <v>136</v>
      </c>
      <c r="D1353" s="2">
        <v>92</v>
      </c>
      <c r="E1353" s="2">
        <v>1</v>
      </c>
      <c r="F1353" s="2">
        <v>92</v>
      </c>
      <c r="G1353" s="5" t="str">
        <f>VLOOKUP(C1353, products!A:B, 2, FALSE)</f>
        <v>Shirt</v>
      </c>
      <c r="H1353" s="7" t="str">
        <f>VLOOKUP(C1353, products!A:C, 3, FALSE)</f>
        <v>Denim</v>
      </c>
      <c r="I1353" s="12">
        <f>VLOOKUP(B1353,orders!A:D, 4, FALSE)</f>
        <v>44402</v>
      </c>
    </row>
    <row r="1354" spans="1:9" ht="15">
      <c r="A1354" s="2">
        <v>1352</v>
      </c>
      <c r="B1354" s="2">
        <v>279</v>
      </c>
      <c r="C1354" s="2">
        <v>755</v>
      </c>
      <c r="D1354" s="2">
        <v>109</v>
      </c>
      <c r="E1354" s="2">
        <v>3</v>
      </c>
      <c r="F1354" s="2">
        <v>327</v>
      </c>
      <c r="G1354" s="5" t="str">
        <f>VLOOKUP(C1354, products!A:B, 2, FALSE)</f>
        <v>Jacket</v>
      </c>
      <c r="H1354" s="7" t="str">
        <f>VLOOKUP(C1354, products!A:C, 3, FALSE)</f>
        <v>Peacoat</v>
      </c>
      <c r="I1354" s="12">
        <f>VLOOKUP(B1354,orders!A:D, 4, FALSE)</f>
        <v>44402</v>
      </c>
    </row>
    <row r="1355" spans="1:9" ht="15">
      <c r="A1355" s="2">
        <v>1353</v>
      </c>
      <c r="B1355" s="2">
        <v>280</v>
      </c>
      <c r="C1355" s="2">
        <v>502</v>
      </c>
      <c r="D1355" s="2">
        <v>102</v>
      </c>
      <c r="E1355" s="2">
        <v>1</v>
      </c>
      <c r="F1355" s="2">
        <v>102</v>
      </c>
      <c r="G1355" s="5" t="str">
        <f>VLOOKUP(C1355, products!A:B, 2, FALSE)</f>
        <v>Jacket</v>
      </c>
      <c r="H1355" s="7" t="str">
        <f>VLOOKUP(C1355, products!A:C, 3, FALSE)</f>
        <v>Windbreaker</v>
      </c>
      <c r="I1355" s="12">
        <f>VLOOKUP(B1355,orders!A:D, 4, FALSE)</f>
        <v>44203</v>
      </c>
    </row>
    <row r="1356" spans="1:9" ht="15">
      <c r="A1356" s="2">
        <v>1354</v>
      </c>
      <c r="B1356" s="2">
        <v>280</v>
      </c>
      <c r="C1356" s="2">
        <v>1159</v>
      </c>
      <c r="D1356" s="2">
        <v>99</v>
      </c>
      <c r="E1356" s="2">
        <v>3</v>
      </c>
      <c r="F1356" s="2">
        <v>297</v>
      </c>
      <c r="G1356" s="5" t="str">
        <f>VLOOKUP(C1356, products!A:B, 2, FALSE)</f>
        <v>Trousers</v>
      </c>
      <c r="H1356" s="7" t="str">
        <f>VLOOKUP(C1356, products!A:C, 3, FALSE)</f>
        <v>High-Waisted</v>
      </c>
      <c r="I1356" s="12">
        <f>VLOOKUP(B1356,orders!A:D, 4, FALSE)</f>
        <v>44203</v>
      </c>
    </row>
    <row r="1357" spans="1:9" ht="15">
      <c r="A1357" s="2">
        <v>1355</v>
      </c>
      <c r="B1357" s="2">
        <v>280</v>
      </c>
      <c r="C1357" s="2">
        <v>459</v>
      </c>
      <c r="D1357" s="2">
        <v>118</v>
      </c>
      <c r="E1357" s="2">
        <v>1</v>
      </c>
      <c r="F1357" s="2">
        <v>118</v>
      </c>
      <c r="G1357" s="5" t="str">
        <f>VLOOKUP(C1357, products!A:B, 2, FALSE)</f>
        <v>Jacket</v>
      </c>
      <c r="H1357" s="7" t="str">
        <f>VLOOKUP(C1357, products!A:C, 3, FALSE)</f>
        <v>Puffer</v>
      </c>
      <c r="I1357" s="12">
        <f>VLOOKUP(B1357,orders!A:D, 4, FALSE)</f>
        <v>44203</v>
      </c>
    </row>
    <row r="1358" spans="1:9" ht="15">
      <c r="A1358" s="2">
        <v>1356</v>
      </c>
      <c r="B1358" s="2">
        <v>281</v>
      </c>
      <c r="C1358" s="2">
        <v>649</v>
      </c>
      <c r="D1358" s="2">
        <v>93</v>
      </c>
      <c r="E1358" s="2">
        <v>1</v>
      </c>
      <c r="F1358" s="2">
        <v>93</v>
      </c>
      <c r="G1358" s="5" t="str">
        <f>VLOOKUP(C1358, products!A:B, 2, FALSE)</f>
        <v>Jacket</v>
      </c>
      <c r="H1358" s="7" t="str">
        <f>VLOOKUP(C1358, products!A:C, 3, FALSE)</f>
        <v>Coach</v>
      </c>
      <c r="I1358" s="12">
        <f>VLOOKUP(B1358,orders!A:D, 4, FALSE)</f>
        <v>44380</v>
      </c>
    </row>
    <row r="1359" spans="1:9" ht="15">
      <c r="A1359" s="2">
        <v>1357</v>
      </c>
      <c r="B1359" s="2">
        <v>281</v>
      </c>
      <c r="C1359" s="2">
        <v>994</v>
      </c>
      <c r="D1359" s="2">
        <v>106</v>
      </c>
      <c r="E1359" s="2">
        <v>3</v>
      </c>
      <c r="F1359" s="2">
        <v>318</v>
      </c>
      <c r="G1359" s="5" t="str">
        <f>VLOOKUP(C1359, products!A:B, 2, FALSE)</f>
        <v>Trousers</v>
      </c>
      <c r="H1359" s="7" t="str">
        <f>VLOOKUP(C1359, products!A:C, 3, FALSE)</f>
        <v>Wool</v>
      </c>
      <c r="I1359" s="12">
        <f>VLOOKUP(B1359,orders!A:D, 4, FALSE)</f>
        <v>44380</v>
      </c>
    </row>
    <row r="1360" spans="1:9" ht="15">
      <c r="A1360" s="2">
        <v>1358</v>
      </c>
      <c r="B1360" s="2">
        <v>281</v>
      </c>
      <c r="C1360" s="2">
        <v>486</v>
      </c>
      <c r="D1360" s="2">
        <v>118</v>
      </c>
      <c r="E1360" s="2">
        <v>3</v>
      </c>
      <c r="F1360" s="2">
        <v>354</v>
      </c>
      <c r="G1360" s="5" t="str">
        <f>VLOOKUP(C1360, products!A:B, 2, FALSE)</f>
        <v>Jacket</v>
      </c>
      <c r="H1360" s="7" t="str">
        <f>VLOOKUP(C1360, products!A:C, 3, FALSE)</f>
        <v>Puffer</v>
      </c>
      <c r="I1360" s="12">
        <f>VLOOKUP(B1360,orders!A:D, 4, FALSE)</f>
        <v>44380</v>
      </c>
    </row>
    <row r="1361" spans="1:9" ht="15">
      <c r="A1361" s="2">
        <v>1359</v>
      </c>
      <c r="B1361" s="2">
        <v>281</v>
      </c>
      <c r="C1361" s="2">
        <v>639</v>
      </c>
      <c r="D1361" s="2">
        <v>93</v>
      </c>
      <c r="E1361" s="2">
        <v>1</v>
      </c>
      <c r="F1361" s="2">
        <v>93</v>
      </c>
      <c r="G1361" s="5" t="str">
        <f>VLOOKUP(C1361, products!A:B, 2, FALSE)</f>
        <v>Jacket</v>
      </c>
      <c r="H1361" s="7" t="str">
        <f>VLOOKUP(C1361, products!A:C, 3, FALSE)</f>
        <v>Coach</v>
      </c>
      <c r="I1361" s="12">
        <f>VLOOKUP(B1361,orders!A:D, 4, FALSE)</f>
        <v>44380</v>
      </c>
    </row>
    <row r="1362" spans="1:9" ht="15">
      <c r="A1362" s="2">
        <v>1360</v>
      </c>
      <c r="B1362" s="2">
        <v>281</v>
      </c>
      <c r="C1362" s="2">
        <v>1157</v>
      </c>
      <c r="D1362" s="2">
        <v>99</v>
      </c>
      <c r="E1362" s="2">
        <v>3</v>
      </c>
      <c r="F1362" s="2">
        <v>297</v>
      </c>
      <c r="G1362" s="5" t="str">
        <f>VLOOKUP(C1362, products!A:B, 2, FALSE)</f>
        <v>Trousers</v>
      </c>
      <c r="H1362" s="7" t="str">
        <f>VLOOKUP(C1362, products!A:C, 3, FALSE)</f>
        <v>High-Waisted</v>
      </c>
      <c r="I1362" s="12">
        <f>VLOOKUP(B1362,orders!A:D, 4, FALSE)</f>
        <v>44380</v>
      </c>
    </row>
    <row r="1363" spans="1:9" ht="15">
      <c r="A1363" s="2">
        <v>1361</v>
      </c>
      <c r="B1363" s="2">
        <v>281</v>
      </c>
      <c r="C1363" s="2">
        <v>624</v>
      </c>
      <c r="D1363" s="2">
        <v>112</v>
      </c>
      <c r="E1363" s="2">
        <v>1</v>
      </c>
      <c r="F1363" s="2">
        <v>112</v>
      </c>
      <c r="G1363" s="5" t="str">
        <f>VLOOKUP(C1363, products!A:B, 2, FALSE)</f>
        <v>Jacket</v>
      </c>
      <c r="H1363" s="7" t="str">
        <f>VLOOKUP(C1363, products!A:C, 3, FALSE)</f>
        <v>Cardigan</v>
      </c>
      <c r="I1363" s="12">
        <f>VLOOKUP(B1363,orders!A:D, 4, FALSE)</f>
        <v>44380</v>
      </c>
    </row>
    <row r="1364" spans="1:9" ht="15">
      <c r="A1364" s="2">
        <v>1362</v>
      </c>
      <c r="B1364" s="2">
        <v>281</v>
      </c>
      <c r="C1364" s="2">
        <v>321</v>
      </c>
      <c r="D1364" s="2">
        <v>109</v>
      </c>
      <c r="E1364" s="2">
        <v>1</v>
      </c>
      <c r="F1364" s="2">
        <v>109</v>
      </c>
      <c r="G1364" s="5" t="str">
        <f>VLOOKUP(C1364, products!A:B, 2, FALSE)</f>
        <v>Shirt</v>
      </c>
      <c r="H1364" s="7" t="str">
        <f>VLOOKUP(C1364, products!A:C, 3, FALSE)</f>
        <v>Mandarin Collar</v>
      </c>
      <c r="I1364" s="12">
        <f>VLOOKUP(B1364,orders!A:D, 4, FALSE)</f>
        <v>44380</v>
      </c>
    </row>
    <row r="1365" spans="1:9" ht="15">
      <c r="A1365" s="2">
        <v>1363</v>
      </c>
      <c r="B1365" s="2">
        <v>281</v>
      </c>
      <c r="C1365" s="2">
        <v>363</v>
      </c>
      <c r="D1365" s="2">
        <v>94</v>
      </c>
      <c r="E1365" s="2">
        <v>3</v>
      </c>
      <c r="F1365" s="2">
        <v>282</v>
      </c>
      <c r="G1365" s="5" t="str">
        <f>VLOOKUP(C1365, products!A:B, 2, FALSE)</f>
        <v>Shirt</v>
      </c>
      <c r="H1365" s="7" t="str">
        <f>VLOOKUP(C1365, products!A:C, 3, FALSE)</f>
        <v>Henley</v>
      </c>
      <c r="I1365" s="12">
        <f>VLOOKUP(B1365,orders!A:D, 4, FALSE)</f>
        <v>44380</v>
      </c>
    </row>
    <row r="1366" spans="1:9" ht="15">
      <c r="A1366" s="2">
        <v>1364</v>
      </c>
      <c r="B1366" s="2">
        <v>281</v>
      </c>
      <c r="C1366" s="2">
        <v>51</v>
      </c>
      <c r="D1366" s="2">
        <v>104</v>
      </c>
      <c r="E1366" s="2">
        <v>3</v>
      </c>
      <c r="F1366" s="2">
        <v>312</v>
      </c>
      <c r="G1366" s="5" t="str">
        <f>VLOOKUP(C1366, products!A:B, 2, FALSE)</f>
        <v>Shirt</v>
      </c>
      <c r="H1366" s="7" t="str">
        <f>VLOOKUP(C1366, products!A:C, 3, FALSE)</f>
        <v>Dress</v>
      </c>
      <c r="I1366" s="12">
        <f>VLOOKUP(B1366,orders!A:D, 4, FALSE)</f>
        <v>44380</v>
      </c>
    </row>
    <row r="1367" spans="1:9" ht="15">
      <c r="A1367" s="2">
        <v>1365</v>
      </c>
      <c r="B1367" s="2">
        <v>282</v>
      </c>
      <c r="C1367" s="2">
        <v>52</v>
      </c>
      <c r="D1367" s="2">
        <v>104</v>
      </c>
      <c r="E1367" s="2">
        <v>2</v>
      </c>
      <c r="F1367" s="2">
        <v>208</v>
      </c>
      <c r="G1367" s="5" t="str">
        <f>VLOOKUP(C1367, products!A:B, 2, FALSE)</f>
        <v>Shirt</v>
      </c>
      <c r="H1367" s="7" t="str">
        <f>VLOOKUP(C1367, products!A:C, 3, FALSE)</f>
        <v>Dress</v>
      </c>
      <c r="I1367" s="12">
        <f>VLOOKUP(B1367,orders!A:D, 4, FALSE)</f>
        <v>44285</v>
      </c>
    </row>
    <row r="1368" spans="1:9" ht="15">
      <c r="A1368" s="2">
        <v>1366</v>
      </c>
      <c r="B1368" s="2">
        <v>282</v>
      </c>
      <c r="C1368" s="2">
        <v>537</v>
      </c>
      <c r="D1368" s="2">
        <v>98</v>
      </c>
      <c r="E1368" s="2">
        <v>1</v>
      </c>
      <c r="F1368" s="2">
        <v>98</v>
      </c>
      <c r="G1368" s="5" t="str">
        <f>VLOOKUP(C1368, products!A:B, 2, FALSE)</f>
        <v>Jacket</v>
      </c>
      <c r="H1368" s="7" t="str">
        <f>VLOOKUP(C1368, products!A:C, 3, FALSE)</f>
        <v>Leather</v>
      </c>
      <c r="I1368" s="12">
        <f>VLOOKUP(B1368,orders!A:D, 4, FALSE)</f>
        <v>44285</v>
      </c>
    </row>
    <row r="1369" spans="1:9" ht="15">
      <c r="A1369" s="2">
        <v>1367</v>
      </c>
      <c r="B1369" s="2">
        <v>282</v>
      </c>
      <c r="C1369" s="2">
        <v>481</v>
      </c>
      <c r="D1369" s="2">
        <v>118</v>
      </c>
      <c r="E1369" s="2">
        <v>1</v>
      </c>
      <c r="F1369" s="2">
        <v>118</v>
      </c>
      <c r="G1369" s="5" t="str">
        <f>VLOOKUP(C1369, products!A:B, 2, FALSE)</f>
        <v>Jacket</v>
      </c>
      <c r="H1369" s="7" t="str">
        <f>VLOOKUP(C1369, products!A:C, 3, FALSE)</f>
        <v>Puffer</v>
      </c>
      <c r="I1369" s="12">
        <f>VLOOKUP(B1369,orders!A:D, 4, FALSE)</f>
        <v>44285</v>
      </c>
    </row>
    <row r="1370" spans="1:9" ht="15">
      <c r="A1370" s="2">
        <v>1368</v>
      </c>
      <c r="B1370" s="2">
        <v>282</v>
      </c>
      <c r="C1370" s="2">
        <v>1207</v>
      </c>
      <c r="D1370" s="2">
        <v>105</v>
      </c>
      <c r="E1370" s="2">
        <v>2</v>
      </c>
      <c r="F1370" s="2">
        <v>210</v>
      </c>
      <c r="G1370" s="5" t="str">
        <f>VLOOKUP(C1370, products!A:B, 2, FALSE)</f>
        <v>Trousers</v>
      </c>
      <c r="H1370" s="7" t="str">
        <f>VLOOKUP(C1370, products!A:C, 3, FALSE)</f>
        <v>Pleated</v>
      </c>
      <c r="I1370" s="12">
        <f>VLOOKUP(B1370,orders!A:D, 4, FALSE)</f>
        <v>44285</v>
      </c>
    </row>
    <row r="1371" spans="1:9" ht="15">
      <c r="A1371" s="2">
        <v>1369</v>
      </c>
      <c r="B1371" s="2">
        <v>282</v>
      </c>
      <c r="C1371" s="2">
        <v>611</v>
      </c>
      <c r="D1371" s="2">
        <v>112</v>
      </c>
      <c r="E1371" s="2">
        <v>1</v>
      </c>
      <c r="F1371" s="2">
        <v>112</v>
      </c>
      <c r="G1371" s="5" t="str">
        <f>VLOOKUP(C1371, products!A:B, 2, FALSE)</f>
        <v>Jacket</v>
      </c>
      <c r="H1371" s="7" t="str">
        <f>VLOOKUP(C1371, products!A:C, 3, FALSE)</f>
        <v>Cardigan</v>
      </c>
      <c r="I1371" s="12">
        <f>VLOOKUP(B1371,orders!A:D, 4, FALSE)</f>
        <v>44285</v>
      </c>
    </row>
    <row r="1372" spans="1:9" ht="15">
      <c r="A1372" s="2">
        <v>1370</v>
      </c>
      <c r="B1372" s="2">
        <v>282</v>
      </c>
      <c r="C1372" s="2">
        <v>427</v>
      </c>
      <c r="D1372" s="2">
        <v>107</v>
      </c>
      <c r="E1372" s="2">
        <v>2</v>
      </c>
      <c r="F1372" s="2">
        <v>214</v>
      </c>
      <c r="G1372" s="5" t="str">
        <f>VLOOKUP(C1372, products!A:B, 2, FALSE)</f>
        <v>Jacket</v>
      </c>
      <c r="H1372" s="7" t="str">
        <f>VLOOKUP(C1372, products!A:C, 3, FALSE)</f>
        <v>Denim</v>
      </c>
      <c r="I1372" s="12">
        <f>VLOOKUP(B1372,orders!A:D, 4, FALSE)</f>
        <v>44285</v>
      </c>
    </row>
    <row r="1373" spans="1:9" ht="15">
      <c r="A1373" s="2">
        <v>1371</v>
      </c>
      <c r="B1373" s="2">
        <v>282</v>
      </c>
      <c r="C1373" s="2">
        <v>74</v>
      </c>
      <c r="D1373" s="2">
        <v>118</v>
      </c>
      <c r="E1373" s="2">
        <v>2</v>
      </c>
      <c r="F1373" s="2">
        <v>236</v>
      </c>
      <c r="G1373" s="5" t="str">
        <f>VLOOKUP(C1373, products!A:B, 2, FALSE)</f>
        <v>Shirt</v>
      </c>
      <c r="H1373" s="7" t="str">
        <f>VLOOKUP(C1373, products!A:C, 3, FALSE)</f>
        <v>Flannel</v>
      </c>
      <c r="I1373" s="12">
        <f>VLOOKUP(B1373,orders!A:D, 4, FALSE)</f>
        <v>44285</v>
      </c>
    </row>
    <row r="1374" spans="1:9" ht="15">
      <c r="A1374" s="2">
        <v>1372</v>
      </c>
      <c r="B1374" s="2">
        <v>282</v>
      </c>
      <c r="C1374" s="2">
        <v>1106</v>
      </c>
      <c r="D1374" s="2">
        <v>115</v>
      </c>
      <c r="E1374" s="2">
        <v>2</v>
      </c>
      <c r="F1374" s="2">
        <v>230</v>
      </c>
      <c r="G1374" s="5" t="str">
        <f>VLOOKUP(C1374, products!A:B, 2, FALSE)</f>
        <v>Trousers</v>
      </c>
      <c r="H1374" s="7" t="str">
        <f>VLOOKUP(C1374, products!A:C, 3, FALSE)</f>
        <v>Cropped</v>
      </c>
      <c r="I1374" s="12">
        <f>VLOOKUP(B1374,orders!A:D, 4, FALSE)</f>
        <v>44285</v>
      </c>
    </row>
    <row r="1375" spans="1:9" ht="15">
      <c r="A1375" s="2">
        <v>1373</v>
      </c>
      <c r="B1375" s="2">
        <v>283</v>
      </c>
      <c r="C1375" s="2">
        <v>67</v>
      </c>
      <c r="D1375" s="2">
        <v>104</v>
      </c>
      <c r="E1375" s="2">
        <v>1</v>
      </c>
      <c r="F1375" s="2">
        <v>104</v>
      </c>
      <c r="G1375" s="5" t="str">
        <f>VLOOKUP(C1375, products!A:B, 2, FALSE)</f>
        <v>Shirt</v>
      </c>
      <c r="H1375" s="7" t="str">
        <f>VLOOKUP(C1375, products!A:C, 3, FALSE)</f>
        <v>Dress</v>
      </c>
      <c r="I1375" s="12">
        <f>VLOOKUP(B1375,orders!A:D, 4, FALSE)</f>
        <v>44443</v>
      </c>
    </row>
    <row r="1376" spans="1:9" ht="15">
      <c r="A1376" s="2">
        <v>1374</v>
      </c>
      <c r="B1376" s="2">
        <v>283</v>
      </c>
      <c r="C1376" s="2">
        <v>1239</v>
      </c>
      <c r="D1376" s="2">
        <v>112</v>
      </c>
      <c r="E1376" s="2">
        <v>1</v>
      </c>
      <c r="F1376" s="2">
        <v>112</v>
      </c>
      <c r="G1376" s="5" t="str">
        <f>VLOOKUP(C1376, products!A:B, 2, FALSE)</f>
        <v>Trousers</v>
      </c>
      <c r="H1376" s="7" t="str">
        <f>VLOOKUP(C1376, products!A:C, 3, FALSE)</f>
        <v>Tracksuit Bottoms</v>
      </c>
      <c r="I1376" s="12">
        <f>VLOOKUP(B1376,orders!A:D, 4, FALSE)</f>
        <v>44443</v>
      </c>
    </row>
    <row r="1377" spans="1:9" ht="15">
      <c r="A1377" s="2">
        <v>1375</v>
      </c>
      <c r="B1377" s="2">
        <v>283</v>
      </c>
      <c r="C1377" s="2">
        <v>1213</v>
      </c>
      <c r="D1377" s="2">
        <v>105</v>
      </c>
      <c r="E1377" s="2">
        <v>3</v>
      </c>
      <c r="F1377" s="2">
        <v>315</v>
      </c>
      <c r="G1377" s="5" t="str">
        <f>VLOOKUP(C1377, products!A:B, 2, FALSE)</f>
        <v>Trousers</v>
      </c>
      <c r="H1377" s="7" t="str">
        <f>VLOOKUP(C1377, products!A:C, 3, FALSE)</f>
        <v>Pleated</v>
      </c>
      <c r="I1377" s="12">
        <f>VLOOKUP(B1377,orders!A:D, 4, FALSE)</f>
        <v>44443</v>
      </c>
    </row>
    <row r="1378" spans="1:9" ht="15">
      <c r="A1378" s="2">
        <v>1376</v>
      </c>
      <c r="B1378" s="2">
        <v>283</v>
      </c>
      <c r="C1378" s="2">
        <v>1119</v>
      </c>
      <c r="D1378" s="2">
        <v>115</v>
      </c>
      <c r="E1378" s="2">
        <v>3</v>
      </c>
      <c r="F1378" s="2">
        <v>345</v>
      </c>
      <c r="G1378" s="5" t="str">
        <f>VLOOKUP(C1378, products!A:B, 2, FALSE)</f>
        <v>Trousers</v>
      </c>
      <c r="H1378" s="7" t="str">
        <f>VLOOKUP(C1378, products!A:C, 3, FALSE)</f>
        <v>Cropped</v>
      </c>
      <c r="I1378" s="12">
        <f>VLOOKUP(B1378,orders!A:D, 4, FALSE)</f>
        <v>44443</v>
      </c>
    </row>
    <row r="1379" spans="1:9" ht="15">
      <c r="A1379" s="2">
        <v>1377</v>
      </c>
      <c r="B1379" s="2">
        <v>283</v>
      </c>
      <c r="C1379" s="2">
        <v>168</v>
      </c>
      <c r="D1379" s="2">
        <v>91</v>
      </c>
      <c r="E1379" s="2">
        <v>2</v>
      </c>
      <c r="F1379" s="2">
        <v>182</v>
      </c>
      <c r="G1379" s="5" t="str">
        <f>VLOOKUP(C1379, products!A:B, 2, FALSE)</f>
        <v>Shirt</v>
      </c>
      <c r="H1379" s="7" t="str">
        <f>VLOOKUP(C1379, products!A:C, 3, FALSE)</f>
        <v>Linen</v>
      </c>
      <c r="I1379" s="12">
        <f>VLOOKUP(B1379,orders!A:D, 4, FALSE)</f>
        <v>44443</v>
      </c>
    </row>
    <row r="1380" spans="1:9" ht="15">
      <c r="A1380" s="2">
        <v>1378</v>
      </c>
      <c r="B1380" s="2">
        <v>283</v>
      </c>
      <c r="C1380" s="2">
        <v>606</v>
      </c>
      <c r="D1380" s="2">
        <v>112</v>
      </c>
      <c r="E1380" s="2">
        <v>1</v>
      </c>
      <c r="F1380" s="2">
        <v>112</v>
      </c>
      <c r="G1380" s="5" t="str">
        <f>VLOOKUP(C1380, products!A:B, 2, FALSE)</f>
        <v>Jacket</v>
      </c>
      <c r="H1380" s="7" t="str">
        <f>VLOOKUP(C1380, products!A:C, 3, FALSE)</f>
        <v>Cardigan</v>
      </c>
      <c r="I1380" s="12">
        <f>VLOOKUP(B1380,orders!A:D, 4, FALSE)</f>
        <v>44443</v>
      </c>
    </row>
    <row r="1381" spans="1:9" ht="15">
      <c r="A1381" s="2">
        <v>1379</v>
      </c>
      <c r="B1381" s="2">
        <v>283</v>
      </c>
      <c r="C1381" s="2">
        <v>1113</v>
      </c>
      <c r="D1381" s="2">
        <v>115</v>
      </c>
      <c r="E1381" s="2">
        <v>1</v>
      </c>
      <c r="F1381" s="2">
        <v>115</v>
      </c>
      <c r="G1381" s="5" t="str">
        <f>VLOOKUP(C1381, products!A:B, 2, FALSE)</f>
        <v>Trousers</v>
      </c>
      <c r="H1381" s="7" t="str">
        <f>VLOOKUP(C1381, products!A:C, 3, FALSE)</f>
        <v>Cropped</v>
      </c>
      <c r="I1381" s="12">
        <f>VLOOKUP(B1381,orders!A:D, 4, FALSE)</f>
        <v>44443</v>
      </c>
    </row>
    <row r="1382" spans="1:9" ht="15">
      <c r="A1382" s="2">
        <v>1380</v>
      </c>
      <c r="B1382" s="2">
        <v>283</v>
      </c>
      <c r="C1382" s="2">
        <v>288</v>
      </c>
      <c r="D1382" s="2">
        <v>105</v>
      </c>
      <c r="E1382" s="2">
        <v>1</v>
      </c>
      <c r="F1382" s="2">
        <v>105</v>
      </c>
      <c r="G1382" s="5" t="str">
        <f>VLOOKUP(C1382, products!A:B, 2, FALSE)</f>
        <v>Shirt</v>
      </c>
      <c r="H1382" s="7" t="str">
        <f>VLOOKUP(C1382, products!A:C, 3, FALSE)</f>
        <v>Cuban Collar</v>
      </c>
      <c r="I1382" s="12">
        <f>VLOOKUP(B1382,orders!A:D, 4, FALSE)</f>
        <v>44443</v>
      </c>
    </row>
    <row r="1383" spans="1:9" ht="15">
      <c r="A1383" s="2">
        <v>1381</v>
      </c>
      <c r="B1383" s="2">
        <v>283</v>
      </c>
      <c r="C1383" s="2">
        <v>392</v>
      </c>
      <c r="D1383" s="2">
        <v>119</v>
      </c>
      <c r="E1383" s="2">
        <v>3</v>
      </c>
      <c r="F1383" s="2">
        <v>357</v>
      </c>
      <c r="G1383" s="5" t="str">
        <f>VLOOKUP(C1383, products!A:B, 2, FALSE)</f>
        <v>Shirt</v>
      </c>
      <c r="H1383" s="7" t="str">
        <f>VLOOKUP(C1383, products!A:C, 3, FALSE)</f>
        <v>Casual Slim Fit</v>
      </c>
      <c r="I1383" s="12">
        <f>VLOOKUP(B1383,orders!A:D, 4, FALSE)</f>
        <v>44443</v>
      </c>
    </row>
    <row r="1384" spans="1:9" ht="15">
      <c r="A1384" s="2">
        <v>1382</v>
      </c>
      <c r="B1384" s="2">
        <v>284</v>
      </c>
      <c r="C1384" s="2">
        <v>1057</v>
      </c>
      <c r="D1384" s="2">
        <v>93</v>
      </c>
      <c r="E1384" s="2">
        <v>1</v>
      </c>
      <c r="F1384" s="2">
        <v>93</v>
      </c>
      <c r="G1384" s="5" t="str">
        <f>VLOOKUP(C1384, products!A:B, 2, FALSE)</f>
        <v>Trousers</v>
      </c>
      <c r="H1384" s="7" t="str">
        <f>VLOOKUP(C1384, products!A:C, 3, FALSE)</f>
        <v>Joggers</v>
      </c>
      <c r="I1384" s="12">
        <f>VLOOKUP(B1384,orders!A:D, 4, FALSE)</f>
        <v>44315</v>
      </c>
    </row>
    <row r="1385" spans="1:9" ht="15">
      <c r="A1385" s="2">
        <v>1383</v>
      </c>
      <c r="B1385" s="2">
        <v>284</v>
      </c>
      <c r="C1385" s="2">
        <v>1016</v>
      </c>
      <c r="D1385" s="2">
        <v>90</v>
      </c>
      <c r="E1385" s="2">
        <v>2</v>
      </c>
      <c r="F1385" s="2">
        <v>180</v>
      </c>
      <c r="G1385" s="5" t="str">
        <f>VLOOKUP(C1385, products!A:B, 2, FALSE)</f>
        <v>Trousers</v>
      </c>
      <c r="H1385" s="7" t="str">
        <f>VLOOKUP(C1385, products!A:C, 3, FALSE)</f>
        <v>Relaxed Leg</v>
      </c>
      <c r="I1385" s="12">
        <f>VLOOKUP(B1385,orders!A:D, 4, FALSE)</f>
        <v>44315</v>
      </c>
    </row>
    <row r="1386" spans="1:9" ht="15">
      <c r="A1386" s="2">
        <v>1384</v>
      </c>
      <c r="B1386" s="2">
        <v>285</v>
      </c>
      <c r="C1386" s="2">
        <v>1223</v>
      </c>
      <c r="D1386" s="2">
        <v>105</v>
      </c>
      <c r="E1386" s="2">
        <v>2</v>
      </c>
      <c r="F1386" s="2">
        <v>210</v>
      </c>
      <c r="G1386" s="5" t="str">
        <f>VLOOKUP(C1386, products!A:B, 2, FALSE)</f>
        <v>Trousers</v>
      </c>
      <c r="H1386" s="7" t="str">
        <f>VLOOKUP(C1386, products!A:C, 3, FALSE)</f>
        <v>Pleated</v>
      </c>
      <c r="I1386" s="12">
        <f>VLOOKUP(B1386,orders!A:D, 4, FALSE)</f>
        <v>44464</v>
      </c>
    </row>
    <row r="1387" spans="1:9" ht="15">
      <c r="A1387" s="2">
        <v>1385</v>
      </c>
      <c r="B1387" s="2">
        <v>285</v>
      </c>
      <c r="C1387" s="2">
        <v>948</v>
      </c>
      <c r="D1387" s="2">
        <v>97</v>
      </c>
      <c r="E1387" s="2">
        <v>2</v>
      </c>
      <c r="F1387" s="2">
        <v>194</v>
      </c>
      <c r="G1387" s="5" t="str">
        <f>VLOOKUP(C1387, products!A:B, 2, FALSE)</f>
        <v>Trousers</v>
      </c>
      <c r="H1387" s="7" t="str">
        <f>VLOOKUP(C1387, products!A:C, 3, FALSE)</f>
        <v>Slim-Fit</v>
      </c>
      <c r="I1387" s="12">
        <f>VLOOKUP(B1387,orders!A:D, 4, FALSE)</f>
        <v>44464</v>
      </c>
    </row>
    <row r="1388" spans="1:9" ht="15">
      <c r="A1388" s="2">
        <v>1386</v>
      </c>
      <c r="B1388" s="2">
        <v>286</v>
      </c>
      <c r="C1388" s="2">
        <v>740</v>
      </c>
      <c r="D1388" s="2">
        <v>109</v>
      </c>
      <c r="E1388" s="2">
        <v>1</v>
      </c>
      <c r="F1388" s="2">
        <v>109</v>
      </c>
      <c r="G1388" s="5" t="str">
        <f>VLOOKUP(C1388, products!A:B, 2, FALSE)</f>
        <v>Jacket</v>
      </c>
      <c r="H1388" s="7" t="str">
        <f>VLOOKUP(C1388, products!A:C, 3, FALSE)</f>
        <v>Peacoat</v>
      </c>
      <c r="I1388" s="12">
        <f>VLOOKUP(B1388,orders!A:D, 4, FALSE)</f>
        <v>44201</v>
      </c>
    </row>
    <row r="1389" spans="1:9" ht="15">
      <c r="A1389" s="2">
        <v>1387</v>
      </c>
      <c r="B1389" s="2">
        <v>286</v>
      </c>
      <c r="C1389" s="2">
        <v>982</v>
      </c>
      <c r="D1389" s="2">
        <v>106</v>
      </c>
      <c r="E1389" s="2">
        <v>3</v>
      </c>
      <c r="F1389" s="2">
        <v>318</v>
      </c>
      <c r="G1389" s="5" t="str">
        <f>VLOOKUP(C1389, products!A:B, 2, FALSE)</f>
        <v>Trousers</v>
      </c>
      <c r="H1389" s="7" t="str">
        <f>VLOOKUP(C1389, products!A:C, 3, FALSE)</f>
        <v>Wool</v>
      </c>
      <c r="I1389" s="12">
        <f>VLOOKUP(B1389,orders!A:D, 4, FALSE)</f>
        <v>44201</v>
      </c>
    </row>
    <row r="1390" spans="1:9" ht="15">
      <c r="A1390" s="2">
        <v>1388</v>
      </c>
      <c r="B1390" s="2">
        <v>286</v>
      </c>
      <c r="C1390" s="2">
        <v>719</v>
      </c>
      <c r="D1390" s="2">
        <v>119</v>
      </c>
      <c r="E1390" s="2">
        <v>3</v>
      </c>
      <c r="F1390" s="2">
        <v>357</v>
      </c>
      <c r="G1390" s="5" t="str">
        <f>VLOOKUP(C1390, products!A:B, 2, FALSE)</f>
        <v>Jacket</v>
      </c>
      <c r="H1390" s="7" t="str">
        <f>VLOOKUP(C1390, products!A:C, 3, FALSE)</f>
        <v>Trench Coat</v>
      </c>
      <c r="I1390" s="12">
        <f>VLOOKUP(B1390,orders!A:D, 4, FALSE)</f>
        <v>44201</v>
      </c>
    </row>
    <row r="1391" spans="1:9" ht="15">
      <c r="A1391" s="2">
        <v>1389</v>
      </c>
      <c r="B1391" s="2">
        <v>286</v>
      </c>
      <c r="C1391" s="2">
        <v>802</v>
      </c>
      <c r="D1391" s="2">
        <v>91</v>
      </c>
      <c r="E1391" s="2">
        <v>2</v>
      </c>
      <c r="F1391" s="2">
        <v>182</v>
      </c>
      <c r="G1391" s="5" t="str">
        <f>VLOOKUP(C1391, products!A:B, 2, FALSE)</f>
        <v>Jacket</v>
      </c>
      <c r="H1391" s="7" t="str">
        <f>VLOOKUP(C1391, products!A:C, 3, FALSE)</f>
        <v>Pullover</v>
      </c>
      <c r="I1391" s="12">
        <f>VLOOKUP(B1391,orders!A:D, 4, FALSE)</f>
        <v>44201</v>
      </c>
    </row>
    <row r="1392" spans="1:9" ht="15">
      <c r="A1392" s="2">
        <v>1390</v>
      </c>
      <c r="B1392" s="2">
        <v>286</v>
      </c>
      <c r="C1392" s="2">
        <v>285</v>
      </c>
      <c r="D1392" s="2">
        <v>105</v>
      </c>
      <c r="E1392" s="2">
        <v>3</v>
      </c>
      <c r="F1392" s="2">
        <v>315</v>
      </c>
      <c r="G1392" s="5" t="str">
        <f>VLOOKUP(C1392, products!A:B, 2, FALSE)</f>
        <v>Shirt</v>
      </c>
      <c r="H1392" s="7" t="str">
        <f>VLOOKUP(C1392, products!A:C, 3, FALSE)</f>
        <v>Cuban Collar</v>
      </c>
      <c r="I1392" s="12">
        <f>VLOOKUP(B1392,orders!A:D, 4, FALSE)</f>
        <v>44201</v>
      </c>
    </row>
    <row r="1393" spans="1:9" ht="15">
      <c r="A1393" s="2">
        <v>1391</v>
      </c>
      <c r="B1393" s="2">
        <v>286</v>
      </c>
      <c r="C1393" s="2">
        <v>741</v>
      </c>
      <c r="D1393" s="2">
        <v>109</v>
      </c>
      <c r="E1393" s="2">
        <v>1</v>
      </c>
      <c r="F1393" s="2">
        <v>109</v>
      </c>
      <c r="G1393" s="5" t="str">
        <f>VLOOKUP(C1393, products!A:B, 2, FALSE)</f>
        <v>Jacket</v>
      </c>
      <c r="H1393" s="7" t="str">
        <f>VLOOKUP(C1393, products!A:C, 3, FALSE)</f>
        <v>Peacoat</v>
      </c>
      <c r="I1393" s="12">
        <f>VLOOKUP(B1393,orders!A:D, 4, FALSE)</f>
        <v>44201</v>
      </c>
    </row>
    <row r="1394" spans="1:9" ht="15">
      <c r="A1394" s="2">
        <v>1392</v>
      </c>
      <c r="B1394" s="2">
        <v>287</v>
      </c>
      <c r="C1394" s="2">
        <v>977</v>
      </c>
      <c r="D1394" s="2">
        <v>97</v>
      </c>
      <c r="E1394" s="2">
        <v>1</v>
      </c>
      <c r="F1394" s="2">
        <v>97</v>
      </c>
      <c r="G1394" s="5" t="str">
        <f>VLOOKUP(C1394, products!A:B, 2, FALSE)</f>
        <v>Trousers</v>
      </c>
      <c r="H1394" s="7" t="str">
        <f>VLOOKUP(C1394, products!A:C, 3, FALSE)</f>
        <v>Slim-Fit</v>
      </c>
      <c r="I1394" s="12">
        <f>VLOOKUP(B1394,orders!A:D, 4, FALSE)</f>
        <v>44448</v>
      </c>
    </row>
    <row r="1395" spans="1:9" ht="15">
      <c r="A1395" s="2">
        <v>1393</v>
      </c>
      <c r="B1395" s="2">
        <v>287</v>
      </c>
      <c r="C1395" s="2">
        <v>607</v>
      </c>
      <c r="D1395" s="2">
        <v>112</v>
      </c>
      <c r="E1395" s="2">
        <v>3</v>
      </c>
      <c r="F1395" s="2">
        <v>336</v>
      </c>
      <c r="G1395" s="5" t="str">
        <f>VLOOKUP(C1395, products!A:B, 2, FALSE)</f>
        <v>Jacket</v>
      </c>
      <c r="H1395" s="7" t="str">
        <f>VLOOKUP(C1395, products!A:C, 3, FALSE)</f>
        <v>Cardigan</v>
      </c>
      <c r="I1395" s="12">
        <f>VLOOKUP(B1395,orders!A:D, 4, FALSE)</f>
        <v>44448</v>
      </c>
    </row>
    <row r="1396" spans="1:9" ht="15">
      <c r="A1396" s="2">
        <v>1394</v>
      </c>
      <c r="B1396" s="2">
        <v>287</v>
      </c>
      <c r="C1396" s="2">
        <v>755</v>
      </c>
      <c r="D1396" s="2">
        <v>109</v>
      </c>
      <c r="E1396" s="2">
        <v>3</v>
      </c>
      <c r="F1396" s="2">
        <v>327</v>
      </c>
      <c r="G1396" s="5" t="str">
        <f>VLOOKUP(C1396, products!A:B, 2, FALSE)</f>
        <v>Jacket</v>
      </c>
      <c r="H1396" s="7" t="str">
        <f>VLOOKUP(C1396, products!A:C, 3, FALSE)</f>
        <v>Peacoat</v>
      </c>
      <c r="I1396" s="12">
        <f>VLOOKUP(B1396,orders!A:D, 4, FALSE)</f>
        <v>44448</v>
      </c>
    </row>
    <row r="1397" spans="1:9" ht="15">
      <c r="A1397" s="2">
        <v>1395</v>
      </c>
      <c r="B1397" s="2">
        <v>288</v>
      </c>
      <c r="C1397" s="2">
        <v>84</v>
      </c>
      <c r="D1397" s="2">
        <v>118</v>
      </c>
      <c r="E1397" s="2">
        <v>3</v>
      </c>
      <c r="F1397" s="2">
        <v>354</v>
      </c>
      <c r="G1397" s="5" t="str">
        <f>VLOOKUP(C1397, products!A:B, 2, FALSE)</f>
        <v>Shirt</v>
      </c>
      <c r="H1397" s="7" t="str">
        <f>VLOOKUP(C1397, products!A:C, 3, FALSE)</f>
        <v>Flannel</v>
      </c>
      <c r="I1397" s="13">
        <f>VLOOKUP(B1397,orders!A:D, 4, FALSE)</f>
        <v>44482</v>
      </c>
    </row>
    <row r="1398" spans="1:9" ht="15">
      <c r="A1398" s="2">
        <v>1396</v>
      </c>
      <c r="B1398" s="2">
        <v>288</v>
      </c>
      <c r="C1398" s="2">
        <v>519</v>
      </c>
      <c r="D1398" s="2">
        <v>102</v>
      </c>
      <c r="E1398" s="2">
        <v>3</v>
      </c>
      <c r="F1398" s="2">
        <v>306</v>
      </c>
      <c r="G1398" s="5" t="str">
        <f>VLOOKUP(C1398, products!A:B, 2, FALSE)</f>
        <v>Jacket</v>
      </c>
      <c r="H1398" s="7" t="str">
        <f>VLOOKUP(C1398, products!A:C, 3, FALSE)</f>
        <v>Windbreaker</v>
      </c>
      <c r="I1398" s="13">
        <f>VLOOKUP(B1398,orders!A:D, 4, FALSE)</f>
        <v>44482</v>
      </c>
    </row>
    <row r="1399" spans="1:9" ht="15">
      <c r="A1399" s="2">
        <v>1397</v>
      </c>
      <c r="B1399" s="2">
        <v>288</v>
      </c>
      <c r="C1399" s="2">
        <v>715</v>
      </c>
      <c r="D1399" s="2">
        <v>119</v>
      </c>
      <c r="E1399" s="2">
        <v>1</v>
      </c>
      <c r="F1399" s="2">
        <v>119</v>
      </c>
      <c r="G1399" s="5" t="str">
        <f>VLOOKUP(C1399, products!A:B, 2, FALSE)</f>
        <v>Jacket</v>
      </c>
      <c r="H1399" s="7" t="str">
        <f>VLOOKUP(C1399, products!A:C, 3, FALSE)</f>
        <v>Trench Coat</v>
      </c>
      <c r="I1399" s="13">
        <f>VLOOKUP(B1399,orders!A:D, 4, FALSE)</f>
        <v>44482</v>
      </c>
    </row>
    <row r="1400" spans="1:9" ht="15">
      <c r="A1400" s="2">
        <v>1398</v>
      </c>
      <c r="B1400" s="2">
        <v>288</v>
      </c>
      <c r="C1400" s="2">
        <v>519</v>
      </c>
      <c r="D1400" s="2">
        <v>102</v>
      </c>
      <c r="E1400" s="2">
        <v>3</v>
      </c>
      <c r="F1400" s="2">
        <v>306</v>
      </c>
      <c r="G1400" s="5" t="str">
        <f>VLOOKUP(C1400, products!A:B, 2, FALSE)</f>
        <v>Jacket</v>
      </c>
      <c r="H1400" s="7" t="str">
        <f>VLOOKUP(C1400, products!A:C, 3, FALSE)</f>
        <v>Windbreaker</v>
      </c>
      <c r="I1400" s="13">
        <f>VLOOKUP(B1400,orders!A:D, 4, FALSE)</f>
        <v>44482</v>
      </c>
    </row>
    <row r="1401" spans="1:9" ht="15">
      <c r="A1401" s="2">
        <v>1399</v>
      </c>
      <c r="B1401" s="2">
        <v>288</v>
      </c>
      <c r="C1401" s="2">
        <v>788</v>
      </c>
      <c r="D1401" s="2">
        <v>91</v>
      </c>
      <c r="E1401" s="2">
        <v>2</v>
      </c>
      <c r="F1401" s="2">
        <v>182</v>
      </c>
      <c r="G1401" s="5" t="str">
        <f>VLOOKUP(C1401, products!A:B, 2, FALSE)</f>
        <v>Jacket</v>
      </c>
      <c r="H1401" s="7" t="str">
        <f>VLOOKUP(C1401, products!A:C, 3, FALSE)</f>
        <v>Pullover</v>
      </c>
      <c r="I1401" s="13">
        <f>VLOOKUP(B1401,orders!A:D, 4, FALSE)</f>
        <v>44482</v>
      </c>
    </row>
    <row r="1402" spans="1:9" ht="15">
      <c r="A1402" s="2">
        <v>1400</v>
      </c>
      <c r="B1402" s="2">
        <v>288</v>
      </c>
      <c r="C1402" s="2">
        <v>888</v>
      </c>
      <c r="D1402" s="2">
        <v>94</v>
      </c>
      <c r="E1402" s="2">
        <v>3</v>
      </c>
      <c r="F1402" s="2">
        <v>282</v>
      </c>
      <c r="G1402" s="5" t="str">
        <f>VLOOKUP(C1402, products!A:B, 2, FALSE)</f>
        <v>Trousers</v>
      </c>
      <c r="H1402" s="7" t="str">
        <f>VLOOKUP(C1402, products!A:C, 3, FALSE)</f>
        <v>Cords</v>
      </c>
      <c r="I1402" s="13">
        <f>VLOOKUP(B1402,orders!A:D, 4, FALSE)</f>
        <v>44482</v>
      </c>
    </row>
    <row r="1403" spans="1:9" ht="15">
      <c r="A1403" s="2">
        <v>1401</v>
      </c>
      <c r="B1403" s="2">
        <v>288</v>
      </c>
      <c r="C1403" s="2">
        <v>1203</v>
      </c>
      <c r="D1403" s="2">
        <v>105</v>
      </c>
      <c r="E1403" s="2">
        <v>1</v>
      </c>
      <c r="F1403" s="2">
        <v>105</v>
      </c>
      <c r="G1403" s="5" t="str">
        <f>VLOOKUP(C1403, products!A:B, 2, FALSE)</f>
        <v>Trousers</v>
      </c>
      <c r="H1403" s="7" t="str">
        <f>VLOOKUP(C1403, products!A:C, 3, FALSE)</f>
        <v>Pleated</v>
      </c>
      <c r="I1403" s="13">
        <f>VLOOKUP(B1403,orders!A:D, 4, FALSE)</f>
        <v>44482</v>
      </c>
    </row>
    <row r="1404" spans="1:9" ht="15">
      <c r="A1404" s="2">
        <v>1402</v>
      </c>
      <c r="B1404" s="2">
        <v>288</v>
      </c>
      <c r="C1404" s="2">
        <v>847</v>
      </c>
      <c r="D1404" s="2">
        <v>113</v>
      </c>
      <c r="E1404" s="2">
        <v>2</v>
      </c>
      <c r="F1404" s="2">
        <v>226</v>
      </c>
      <c r="G1404" s="5" t="str">
        <f>VLOOKUP(C1404, products!A:B, 2, FALSE)</f>
        <v>Trousers</v>
      </c>
      <c r="H1404" s="7" t="str">
        <f>VLOOKUP(C1404, products!A:C, 3, FALSE)</f>
        <v>Chinos</v>
      </c>
      <c r="I1404" s="13">
        <f>VLOOKUP(B1404,orders!A:D, 4, FALSE)</f>
        <v>44482</v>
      </c>
    </row>
    <row r="1405" spans="1:9" ht="15">
      <c r="A1405" s="2">
        <v>1403</v>
      </c>
      <c r="B1405" s="2">
        <v>288</v>
      </c>
      <c r="C1405" s="2">
        <v>395</v>
      </c>
      <c r="D1405" s="2">
        <v>119</v>
      </c>
      <c r="E1405" s="2">
        <v>1</v>
      </c>
      <c r="F1405" s="2">
        <v>119</v>
      </c>
      <c r="G1405" s="5" t="str">
        <f>VLOOKUP(C1405, products!A:B, 2, FALSE)</f>
        <v>Shirt</v>
      </c>
      <c r="H1405" s="7" t="str">
        <f>VLOOKUP(C1405, products!A:C, 3, FALSE)</f>
        <v>Casual Slim Fit</v>
      </c>
      <c r="I1405" s="13">
        <f>VLOOKUP(B1405,orders!A:D, 4, FALSE)</f>
        <v>44482</v>
      </c>
    </row>
    <row r="1406" spans="1:9" ht="15">
      <c r="A1406" s="2">
        <v>1404</v>
      </c>
      <c r="B1406" s="2">
        <v>289</v>
      </c>
      <c r="C1406" s="2">
        <v>828</v>
      </c>
      <c r="D1406" s="2">
        <v>117</v>
      </c>
      <c r="E1406" s="2">
        <v>2</v>
      </c>
      <c r="F1406" s="2">
        <v>234</v>
      </c>
      <c r="G1406" s="5" t="str">
        <f>VLOOKUP(C1406, products!A:B, 2, FALSE)</f>
        <v>Jacket</v>
      </c>
      <c r="H1406" s="7" t="str">
        <f>VLOOKUP(C1406, products!A:C, 3, FALSE)</f>
        <v>Shearling</v>
      </c>
      <c r="I1406" s="12">
        <f>VLOOKUP(B1406,orders!A:D, 4, FALSE)</f>
        <v>44222</v>
      </c>
    </row>
    <row r="1407" spans="1:9" ht="15">
      <c r="A1407" s="2">
        <v>1405</v>
      </c>
      <c r="B1407" s="2">
        <v>289</v>
      </c>
      <c r="C1407" s="2">
        <v>422</v>
      </c>
      <c r="D1407" s="2">
        <v>107</v>
      </c>
      <c r="E1407" s="2">
        <v>1</v>
      </c>
      <c r="F1407" s="2">
        <v>107</v>
      </c>
      <c r="G1407" s="5" t="str">
        <f>VLOOKUP(C1407, products!A:B, 2, FALSE)</f>
        <v>Jacket</v>
      </c>
      <c r="H1407" s="7" t="str">
        <f>VLOOKUP(C1407, products!A:C, 3, FALSE)</f>
        <v>Denim</v>
      </c>
      <c r="I1407" s="12">
        <f>VLOOKUP(B1407,orders!A:D, 4, FALSE)</f>
        <v>44222</v>
      </c>
    </row>
    <row r="1408" spans="1:9" ht="15">
      <c r="A1408" s="2">
        <v>1406</v>
      </c>
      <c r="B1408" s="2">
        <v>289</v>
      </c>
      <c r="C1408" s="2">
        <v>1141</v>
      </c>
      <c r="D1408" s="2">
        <v>102</v>
      </c>
      <c r="E1408" s="2">
        <v>1</v>
      </c>
      <c r="F1408" s="2">
        <v>102</v>
      </c>
      <c r="G1408" s="5" t="str">
        <f>VLOOKUP(C1408, products!A:B, 2, FALSE)</f>
        <v>Trousers</v>
      </c>
      <c r="H1408" s="7" t="str">
        <f>VLOOKUP(C1408, products!A:C, 3, FALSE)</f>
        <v>Cargo Pants</v>
      </c>
      <c r="I1408" s="12">
        <f>VLOOKUP(B1408,orders!A:D, 4, FALSE)</f>
        <v>44222</v>
      </c>
    </row>
    <row r="1409" spans="1:9" ht="15">
      <c r="A1409" s="2">
        <v>1407</v>
      </c>
      <c r="B1409" s="2">
        <v>289</v>
      </c>
      <c r="C1409" s="2">
        <v>599</v>
      </c>
      <c r="D1409" s="2">
        <v>112</v>
      </c>
      <c r="E1409" s="2">
        <v>2</v>
      </c>
      <c r="F1409" s="2">
        <v>224</v>
      </c>
      <c r="G1409" s="5" t="str">
        <f>VLOOKUP(C1409, products!A:B, 2, FALSE)</f>
        <v>Jacket</v>
      </c>
      <c r="H1409" s="7" t="str">
        <f>VLOOKUP(C1409, products!A:C, 3, FALSE)</f>
        <v>Cardigan</v>
      </c>
      <c r="I1409" s="12">
        <f>VLOOKUP(B1409,orders!A:D, 4, FALSE)</f>
        <v>44222</v>
      </c>
    </row>
    <row r="1410" spans="1:9" ht="15">
      <c r="A1410" s="2">
        <v>1408</v>
      </c>
      <c r="B1410" s="2">
        <v>289</v>
      </c>
      <c r="C1410" s="2">
        <v>481</v>
      </c>
      <c r="D1410" s="2">
        <v>118</v>
      </c>
      <c r="E1410" s="2">
        <v>2</v>
      </c>
      <c r="F1410" s="2">
        <v>236</v>
      </c>
      <c r="G1410" s="5" t="str">
        <f>VLOOKUP(C1410, products!A:B, 2, FALSE)</f>
        <v>Jacket</v>
      </c>
      <c r="H1410" s="7" t="str">
        <f>VLOOKUP(C1410, products!A:C, 3, FALSE)</f>
        <v>Puffer</v>
      </c>
      <c r="I1410" s="12">
        <f>VLOOKUP(B1410,orders!A:D, 4, FALSE)</f>
        <v>44222</v>
      </c>
    </row>
    <row r="1411" spans="1:9" ht="15">
      <c r="A1411" s="2">
        <v>1409</v>
      </c>
      <c r="B1411" s="2">
        <v>289</v>
      </c>
      <c r="C1411" s="2">
        <v>736</v>
      </c>
      <c r="D1411" s="2">
        <v>109</v>
      </c>
      <c r="E1411" s="2">
        <v>2</v>
      </c>
      <c r="F1411" s="2">
        <v>218</v>
      </c>
      <c r="G1411" s="5" t="str">
        <f>VLOOKUP(C1411, products!A:B, 2, FALSE)</f>
        <v>Jacket</v>
      </c>
      <c r="H1411" s="7" t="str">
        <f>VLOOKUP(C1411, products!A:C, 3, FALSE)</f>
        <v>Peacoat</v>
      </c>
      <c r="I1411" s="12">
        <f>VLOOKUP(B1411,orders!A:D, 4, FALSE)</f>
        <v>44222</v>
      </c>
    </row>
    <row r="1412" spans="1:9" ht="15">
      <c r="A1412" s="2">
        <v>1410</v>
      </c>
      <c r="B1412" s="2">
        <v>289</v>
      </c>
      <c r="C1412" s="2">
        <v>45</v>
      </c>
      <c r="D1412" s="2">
        <v>104</v>
      </c>
      <c r="E1412" s="2">
        <v>3</v>
      </c>
      <c r="F1412" s="2">
        <v>312</v>
      </c>
      <c r="G1412" s="5" t="str">
        <f>VLOOKUP(C1412, products!A:B, 2, FALSE)</f>
        <v>Shirt</v>
      </c>
      <c r="H1412" s="7" t="str">
        <f>VLOOKUP(C1412, products!A:C, 3, FALSE)</f>
        <v>Dress</v>
      </c>
      <c r="I1412" s="12">
        <f>VLOOKUP(B1412,orders!A:D, 4, FALSE)</f>
        <v>44222</v>
      </c>
    </row>
    <row r="1413" spans="1:9" ht="15">
      <c r="A1413" s="2">
        <v>1411</v>
      </c>
      <c r="B1413" s="2">
        <v>289</v>
      </c>
      <c r="C1413" s="2">
        <v>1045</v>
      </c>
      <c r="D1413" s="2">
        <v>90</v>
      </c>
      <c r="E1413" s="2">
        <v>1</v>
      </c>
      <c r="F1413" s="2">
        <v>90</v>
      </c>
      <c r="G1413" s="5" t="str">
        <f>VLOOKUP(C1413, products!A:B, 2, FALSE)</f>
        <v>Trousers</v>
      </c>
      <c r="H1413" s="7" t="str">
        <f>VLOOKUP(C1413, products!A:C, 3, FALSE)</f>
        <v>Relaxed Leg</v>
      </c>
      <c r="I1413" s="12">
        <f>VLOOKUP(B1413,orders!A:D, 4, FALSE)</f>
        <v>44222</v>
      </c>
    </row>
    <row r="1414" spans="1:9" ht="15">
      <c r="A1414" s="2">
        <v>1412</v>
      </c>
      <c r="B1414" s="2">
        <v>289</v>
      </c>
      <c r="C1414" s="2">
        <v>463</v>
      </c>
      <c r="D1414" s="2">
        <v>118</v>
      </c>
      <c r="E1414" s="2">
        <v>2</v>
      </c>
      <c r="F1414" s="2">
        <v>236</v>
      </c>
      <c r="G1414" s="5" t="str">
        <f>VLOOKUP(C1414, products!A:B, 2, FALSE)</f>
        <v>Jacket</v>
      </c>
      <c r="H1414" s="7" t="str">
        <f>VLOOKUP(C1414, products!A:C, 3, FALSE)</f>
        <v>Puffer</v>
      </c>
      <c r="I1414" s="12">
        <f>VLOOKUP(B1414,orders!A:D, 4, FALSE)</f>
        <v>44222</v>
      </c>
    </row>
    <row r="1415" spans="1:9" ht="15">
      <c r="A1415" s="2">
        <v>1413</v>
      </c>
      <c r="B1415" s="2">
        <v>289</v>
      </c>
      <c r="C1415" s="2">
        <v>1150</v>
      </c>
      <c r="D1415" s="2">
        <v>102</v>
      </c>
      <c r="E1415" s="2">
        <v>2</v>
      </c>
      <c r="F1415" s="2">
        <v>204</v>
      </c>
      <c r="G1415" s="5" t="str">
        <f>VLOOKUP(C1415, products!A:B, 2, FALSE)</f>
        <v>Trousers</v>
      </c>
      <c r="H1415" s="7" t="str">
        <f>VLOOKUP(C1415, products!A:C, 3, FALSE)</f>
        <v>Cargo Pants</v>
      </c>
      <c r="I1415" s="12">
        <f>VLOOKUP(B1415,orders!A:D, 4, FALSE)</f>
        <v>44222</v>
      </c>
    </row>
    <row r="1416" spans="1:9" ht="15">
      <c r="A1416" s="2">
        <v>1414</v>
      </c>
      <c r="B1416" s="2">
        <v>290</v>
      </c>
      <c r="C1416" s="2">
        <v>780</v>
      </c>
      <c r="D1416" s="2">
        <v>91</v>
      </c>
      <c r="E1416" s="2">
        <v>1</v>
      </c>
      <c r="F1416" s="2">
        <v>91</v>
      </c>
      <c r="G1416" s="5" t="str">
        <f>VLOOKUP(C1416, products!A:B, 2, FALSE)</f>
        <v>Jacket</v>
      </c>
      <c r="H1416" s="7" t="str">
        <f>VLOOKUP(C1416, products!A:C, 3, FALSE)</f>
        <v>Pullover</v>
      </c>
      <c r="I1416" s="12">
        <f>VLOOKUP(B1416,orders!A:D, 4, FALSE)</f>
        <v>44409</v>
      </c>
    </row>
    <row r="1417" spans="1:9" ht="15">
      <c r="A1417" s="2">
        <v>1415</v>
      </c>
      <c r="B1417" s="2">
        <v>290</v>
      </c>
      <c r="C1417" s="2">
        <v>770</v>
      </c>
      <c r="D1417" s="2">
        <v>91</v>
      </c>
      <c r="E1417" s="2">
        <v>3</v>
      </c>
      <c r="F1417" s="2">
        <v>273</v>
      </c>
      <c r="G1417" s="5" t="str">
        <f>VLOOKUP(C1417, products!A:B, 2, FALSE)</f>
        <v>Jacket</v>
      </c>
      <c r="H1417" s="7" t="str">
        <f>VLOOKUP(C1417, products!A:C, 3, FALSE)</f>
        <v>Pullover</v>
      </c>
      <c r="I1417" s="12">
        <f>VLOOKUP(B1417,orders!A:D, 4, FALSE)</f>
        <v>44409</v>
      </c>
    </row>
    <row r="1418" spans="1:9" ht="15">
      <c r="A1418" s="2">
        <v>1416</v>
      </c>
      <c r="B1418" s="2">
        <v>290</v>
      </c>
      <c r="C1418" s="2">
        <v>916</v>
      </c>
      <c r="D1418" s="2">
        <v>96</v>
      </c>
      <c r="E1418" s="2">
        <v>2</v>
      </c>
      <c r="F1418" s="2">
        <v>192</v>
      </c>
      <c r="G1418" s="5" t="str">
        <f>VLOOKUP(C1418, products!A:B, 2, FALSE)</f>
        <v>Trousers</v>
      </c>
      <c r="H1418" s="7" t="str">
        <f>VLOOKUP(C1418, products!A:C, 3, FALSE)</f>
        <v>Drawstring</v>
      </c>
      <c r="I1418" s="12">
        <f>VLOOKUP(B1418,orders!A:D, 4, FALSE)</f>
        <v>44409</v>
      </c>
    </row>
    <row r="1419" spans="1:9" ht="15">
      <c r="A1419" s="2">
        <v>1417</v>
      </c>
      <c r="B1419" s="2">
        <v>290</v>
      </c>
      <c r="C1419" s="2">
        <v>843</v>
      </c>
      <c r="D1419" s="2">
        <v>113</v>
      </c>
      <c r="E1419" s="2">
        <v>3</v>
      </c>
      <c r="F1419" s="2">
        <v>339</v>
      </c>
      <c r="G1419" s="5" t="str">
        <f>VLOOKUP(C1419, products!A:B, 2, FALSE)</f>
        <v>Trousers</v>
      </c>
      <c r="H1419" s="7" t="str">
        <f>VLOOKUP(C1419, products!A:C, 3, FALSE)</f>
        <v>Chinos</v>
      </c>
      <c r="I1419" s="12">
        <f>VLOOKUP(B1419,orders!A:D, 4, FALSE)</f>
        <v>44409</v>
      </c>
    </row>
    <row r="1420" spans="1:9" ht="15">
      <c r="A1420" s="2">
        <v>1418</v>
      </c>
      <c r="B1420" s="2">
        <v>290</v>
      </c>
      <c r="C1420" s="2">
        <v>143</v>
      </c>
      <c r="D1420" s="2">
        <v>91</v>
      </c>
      <c r="E1420" s="2">
        <v>1</v>
      </c>
      <c r="F1420" s="2">
        <v>91</v>
      </c>
      <c r="G1420" s="5" t="str">
        <f>VLOOKUP(C1420, products!A:B, 2, FALSE)</f>
        <v>Shirt</v>
      </c>
      <c r="H1420" s="7" t="str">
        <f>VLOOKUP(C1420, products!A:C, 3, FALSE)</f>
        <v>Linen</v>
      </c>
      <c r="I1420" s="12">
        <f>VLOOKUP(B1420,orders!A:D, 4, FALSE)</f>
        <v>44409</v>
      </c>
    </row>
    <row r="1421" spans="1:9" ht="15">
      <c r="A1421" s="2">
        <v>1419</v>
      </c>
      <c r="B1421" s="2">
        <v>291</v>
      </c>
      <c r="C1421" s="2">
        <v>443</v>
      </c>
      <c r="D1421" s="2">
        <v>107</v>
      </c>
      <c r="E1421" s="2">
        <v>3</v>
      </c>
      <c r="F1421" s="2">
        <v>321</v>
      </c>
      <c r="G1421" s="5" t="str">
        <f>VLOOKUP(C1421, products!A:B, 2, FALSE)</f>
        <v>Jacket</v>
      </c>
      <c r="H1421" s="7" t="str">
        <f>VLOOKUP(C1421, products!A:C, 3, FALSE)</f>
        <v>Denim</v>
      </c>
      <c r="I1421" s="12">
        <f>VLOOKUP(B1421,orders!A:D, 4, FALSE)</f>
        <v>44208</v>
      </c>
    </row>
    <row r="1422" spans="1:9" ht="15">
      <c r="A1422" s="2">
        <v>1420</v>
      </c>
      <c r="B1422" s="2">
        <v>291</v>
      </c>
      <c r="C1422" s="2">
        <v>810</v>
      </c>
      <c r="D1422" s="2">
        <v>117</v>
      </c>
      <c r="E1422" s="2">
        <v>3</v>
      </c>
      <c r="F1422" s="2">
        <v>351</v>
      </c>
      <c r="G1422" s="5" t="str">
        <f>VLOOKUP(C1422, products!A:B, 2, FALSE)</f>
        <v>Jacket</v>
      </c>
      <c r="H1422" s="7" t="str">
        <f>VLOOKUP(C1422, products!A:C, 3, FALSE)</f>
        <v>Shearling</v>
      </c>
      <c r="I1422" s="12">
        <f>VLOOKUP(B1422,orders!A:D, 4, FALSE)</f>
        <v>44208</v>
      </c>
    </row>
    <row r="1423" spans="1:9" ht="15">
      <c r="A1423" s="2">
        <v>1421</v>
      </c>
      <c r="B1423" s="2">
        <v>291</v>
      </c>
      <c r="C1423" s="2">
        <v>800</v>
      </c>
      <c r="D1423" s="2">
        <v>91</v>
      </c>
      <c r="E1423" s="2">
        <v>3</v>
      </c>
      <c r="F1423" s="2">
        <v>273</v>
      </c>
      <c r="G1423" s="5" t="str">
        <f>VLOOKUP(C1423, products!A:B, 2, FALSE)</f>
        <v>Jacket</v>
      </c>
      <c r="H1423" s="7" t="str">
        <f>VLOOKUP(C1423, products!A:C, 3, FALSE)</f>
        <v>Pullover</v>
      </c>
      <c r="I1423" s="12">
        <f>VLOOKUP(B1423,orders!A:D, 4, FALSE)</f>
        <v>44208</v>
      </c>
    </row>
    <row r="1424" spans="1:9" ht="15">
      <c r="A1424" s="2">
        <v>1422</v>
      </c>
      <c r="B1424" s="2">
        <v>291</v>
      </c>
      <c r="C1424" s="2">
        <v>287</v>
      </c>
      <c r="D1424" s="2">
        <v>105</v>
      </c>
      <c r="E1424" s="2">
        <v>2</v>
      </c>
      <c r="F1424" s="2">
        <v>210</v>
      </c>
      <c r="G1424" s="5" t="str">
        <f>VLOOKUP(C1424, products!A:B, 2, FALSE)</f>
        <v>Shirt</v>
      </c>
      <c r="H1424" s="7" t="str">
        <f>VLOOKUP(C1424, products!A:C, 3, FALSE)</f>
        <v>Cuban Collar</v>
      </c>
      <c r="I1424" s="12">
        <f>VLOOKUP(B1424,orders!A:D, 4, FALSE)</f>
        <v>44208</v>
      </c>
    </row>
    <row r="1425" spans="1:9" ht="15">
      <c r="A1425" s="2">
        <v>1423</v>
      </c>
      <c r="B1425" s="2">
        <v>291</v>
      </c>
      <c r="C1425" s="2">
        <v>222</v>
      </c>
      <c r="D1425" s="2">
        <v>106</v>
      </c>
      <c r="E1425" s="2">
        <v>1</v>
      </c>
      <c r="F1425" s="2">
        <v>106</v>
      </c>
      <c r="G1425" s="5" t="str">
        <f>VLOOKUP(C1425, products!A:B, 2, FALSE)</f>
        <v>Shirt</v>
      </c>
      <c r="H1425" s="7" t="str">
        <f>VLOOKUP(C1425, products!A:C, 3, FALSE)</f>
        <v>Chambray</v>
      </c>
      <c r="I1425" s="12">
        <f>VLOOKUP(B1425,orders!A:D, 4, FALSE)</f>
        <v>44208</v>
      </c>
    </row>
    <row r="1426" spans="1:9" ht="15">
      <c r="A1426" s="2">
        <v>1424</v>
      </c>
      <c r="B1426" s="2">
        <v>291</v>
      </c>
      <c r="C1426" s="2">
        <v>806</v>
      </c>
      <c r="D1426" s="2">
        <v>117</v>
      </c>
      <c r="E1426" s="2">
        <v>1</v>
      </c>
      <c r="F1426" s="2">
        <v>117</v>
      </c>
      <c r="G1426" s="5" t="str">
        <f>VLOOKUP(C1426, products!A:B, 2, FALSE)</f>
        <v>Jacket</v>
      </c>
      <c r="H1426" s="7" t="str">
        <f>VLOOKUP(C1426, products!A:C, 3, FALSE)</f>
        <v>Shearling</v>
      </c>
      <c r="I1426" s="12">
        <f>VLOOKUP(B1426,orders!A:D, 4, FALSE)</f>
        <v>44208</v>
      </c>
    </row>
    <row r="1427" spans="1:9" ht="15">
      <c r="A1427" s="2">
        <v>1425</v>
      </c>
      <c r="B1427" s="2">
        <v>292</v>
      </c>
      <c r="C1427" s="2">
        <v>946</v>
      </c>
      <c r="D1427" s="2">
        <v>97</v>
      </c>
      <c r="E1427" s="2">
        <v>3</v>
      </c>
      <c r="F1427" s="2">
        <v>291</v>
      </c>
      <c r="G1427" s="5" t="str">
        <f>VLOOKUP(C1427, products!A:B, 2, FALSE)</f>
        <v>Trousers</v>
      </c>
      <c r="H1427" s="7" t="str">
        <f>VLOOKUP(C1427, products!A:C, 3, FALSE)</f>
        <v>Slim-Fit</v>
      </c>
      <c r="I1427" s="12">
        <f>VLOOKUP(B1427,orders!A:D, 4, FALSE)</f>
        <v>44281</v>
      </c>
    </row>
    <row r="1428" spans="1:9" ht="15">
      <c r="A1428" s="2">
        <v>1426</v>
      </c>
      <c r="B1428" s="2">
        <v>292</v>
      </c>
      <c r="C1428" s="2">
        <v>692</v>
      </c>
      <c r="D1428" s="2">
        <v>113</v>
      </c>
      <c r="E1428" s="2">
        <v>3</v>
      </c>
      <c r="F1428" s="2">
        <v>339</v>
      </c>
      <c r="G1428" s="5" t="str">
        <f>VLOOKUP(C1428, products!A:B, 2, FALSE)</f>
        <v>Jacket</v>
      </c>
      <c r="H1428" s="7" t="str">
        <f>VLOOKUP(C1428, products!A:C, 3, FALSE)</f>
        <v>Parka</v>
      </c>
      <c r="I1428" s="12">
        <f>VLOOKUP(B1428,orders!A:D, 4, FALSE)</f>
        <v>44281</v>
      </c>
    </row>
    <row r="1429" spans="1:9" ht="15">
      <c r="A1429" s="2">
        <v>1427</v>
      </c>
      <c r="B1429" s="2">
        <v>292</v>
      </c>
      <c r="C1429" s="2">
        <v>1246</v>
      </c>
      <c r="D1429" s="2">
        <v>112</v>
      </c>
      <c r="E1429" s="2">
        <v>1</v>
      </c>
      <c r="F1429" s="2">
        <v>112</v>
      </c>
      <c r="G1429" s="5" t="str">
        <f>VLOOKUP(C1429, products!A:B, 2, FALSE)</f>
        <v>Trousers</v>
      </c>
      <c r="H1429" s="7" t="str">
        <f>VLOOKUP(C1429, products!A:C, 3, FALSE)</f>
        <v>Tracksuit Bottoms</v>
      </c>
      <c r="I1429" s="12">
        <f>VLOOKUP(B1429,orders!A:D, 4, FALSE)</f>
        <v>44281</v>
      </c>
    </row>
    <row r="1430" spans="1:9" ht="15">
      <c r="A1430" s="2">
        <v>1428</v>
      </c>
      <c r="B1430" s="2">
        <v>292</v>
      </c>
      <c r="C1430" s="2">
        <v>925</v>
      </c>
      <c r="D1430" s="2">
        <v>96</v>
      </c>
      <c r="E1430" s="2">
        <v>2</v>
      </c>
      <c r="F1430" s="2">
        <v>192</v>
      </c>
      <c r="G1430" s="5" t="str">
        <f>VLOOKUP(C1430, products!A:B, 2, FALSE)</f>
        <v>Trousers</v>
      </c>
      <c r="H1430" s="7" t="str">
        <f>VLOOKUP(C1430, products!A:C, 3, FALSE)</f>
        <v>Drawstring</v>
      </c>
      <c r="I1430" s="12">
        <f>VLOOKUP(B1430,orders!A:D, 4, FALSE)</f>
        <v>44281</v>
      </c>
    </row>
    <row r="1431" spans="1:9" ht="15">
      <c r="A1431" s="2">
        <v>1429</v>
      </c>
      <c r="B1431" s="2">
        <v>292</v>
      </c>
      <c r="C1431" s="2">
        <v>189</v>
      </c>
      <c r="D1431" s="2">
        <v>98</v>
      </c>
      <c r="E1431" s="2">
        <v>3</v>
      </c>
      <c r="F1431" s="2">
        <v>294</v>
      </c>
      <c r="G1431" s="5" t="str">
        <f>VLOOKUP(C1431, products!A:B, 2, FALSE)</f>
        <v>Shirt</v>
      </c>
      <c r="H1431" s="7" t="str">
        <f>VLOOKUP(C1431, products!A:C, 3, FALSE)</f>
        <v>Camp Collared</v>
      </c>
      <c r="I1431" s="12">
        <f>VLOOKUP(B1431,orders!A:D, 4, FALSE)</f>
        <v>44281</v>
      </c>
    </row>
    <row r="1432" spans="1:9" ht="15">
      <c r="A1432" s="2">
        <v>1430</v>
      </c>
      <c r="B1432" s="2">
        <v>292</v>
      </c>
      <c r="C1432" s="2">
        <v>1250</v>
      </c>
      <c r="D1432" s="2">
        <v>112</v>
      </c>
      <c r="E1432" s="2">
        <v>2</v>
      </c>
      <c r="F1432" s="2">
        <v>224</v>
      </c>
      <c r="G1432" s="5" t="str">
        <f>VLOOKUP(C1432, products!A:B, 2, FALSE)</f>
        <v>Trousers</v>
      </c>
      <c r="H1432" s="7" t="str">
        <f>VLOOKUP(C1432, products!A:C, 3, FALSE)</f>
        <v>Tracksuit Bottoms</v>
      </c>
      <c r="I1432" s="12">
        <f>VLOOKUP(B1432,orders!A:D, 4, FALSE)</f>
        <v>44281</v>
      </c>
    </row>
    <row r="1433" spans="1:9" ht="15">
      <c r="A1433" s="2">
        <v>1431</v>
      </c>
      <c r="B1433" s="2">
        <v>293</v>
      </c>
      <c r="C1433" s="2">
        <v>740</v>
      </c>
      <c r="D1433" s="2">
        <v>109</v>
      </c>
      <c r="E1433" s="2">
        <v>2</v>
      </c>
      <c r="F1433" s="2">
        <v>218</v>
      </c>
      <c r="G1433" s="5" t="str">
        <f>VLOOKUP(C1433, products!A:B, 2, FALSE)</f>
        <v>Jacket</v>
      </c>
      <c r="H1433" s="7" t="str">
        <f>VLOOKUP(C1433, products!A:C, 3, FALSE)</f>
        <v>Peacoat</v>
      </c>
      <c r="I1433" s="12">
        <f>VLOOKUP(B1433,orders!A:D, 4, FALSE)</f>
        <v>44413</v>
      </c>
    </row>
    <row r="1434" spans="1:9" ht="15">
      <c r="A1434" s="2">
        <v>1432</v>
      </c>
      <c r="B1434" s="2">
        <v>293</v>
      </c>
      <c r="C1434" s="2">
        <v>982</v>
      </c>
      <c r="D1434" s="2">
        <v>106</v>
      </c>
      <c r="E1434" s="2">
        <v>2</v>
      </c>
      <c r="F1434" s="2">
        <v>212</v>
      </c>
      <c r="G1434" s="5" t="str">
        <f>VLOOKUP(C1434, products!A:B, 2, FALSE)</f>
        <v>Trousers</v>
      </c>
      <c r="H1434" s="7" t="str">
        <f>VLOOKUP(C1434, products!A:C, 3, FALSE)</f>
        <v>Wool</v>
      </c>
      <c r="I1434" s="12">
        <f>VLOOKUP(B1434,orders!A:D, 4, FALSE)</f>
        <v>44413</v>
      </c>
    </row>
    <row r="1435" spans="1:9" ht="15">
      <c r="A1435" s="2">
        <v>1433</v>
      </c>
      <c r="B1435" s="2">
        <v>293</v>
      </c>
      <c r="C1435" s="2">
        <v>1122</v>
      </c>
      <c r="D1435" s="2">
        <v>102</v>
      </c>
      <c r="E1435" s="2">
        <v>2</v>
      </c>
      <c r="F1435" s="2">
        <v>204</v>
      </c>
      <c r="G1435" s="5" t="str">
        <f>VLOOKUP(C1435, products!A:B, 2, FALSE)</f>
        <v>Trousers</v>
      </c>
      <c r="H1435" s="7" t="str">
        <f>VLOOKUP(C1435, products!A:C, 3, FALSE)</f>
        <v>Cargo Pants</v>
      </c>
      <c r="I1435" s="12">
        <f>VLOOKUP(B1435,orders!A:D, 4, FALSE)</f>
        <v>44413</v>
      </c>
    </row>
    <row r="1436" spans="1:9" ht="15">
      <c r="A1436" s="2">
        <v>1434</v>
      </c>
      <c r="B1436" s="2">
        <v>293</v>
      </c>
      <c r="C1436" s="2">
        <v>1050</v>
      </c>
      <c r="D1436" s="2">
        <v>93</v>
      </c>
      <c r="E1436" s="2">
        <v>1</v>
      </c>
      <c r="F1436" s="2">
        <v>93</v>
      </c>
      <c r="G1436" s="5" t="str">
        <f>VLOOKUP(C1436, products!A:B, 2, FALSE)</f>
        <v>Trousers</v>
      </c>
      <c r="H1436" s="7" t="str">
        <f>VLOOKUP(C1436, products!A:C, 3, FALSE)</f>
        <v>Joggers</v>
      </c>
      <c r="I1436" s="12">
        <f>VLOOKUP(B1436,orders!A:D, 4, FALSE)</f>
        <v>44413</v>
      </c>
    </row>
    <row r="1437" spans="1:9" ht="15">
      <c r="A1437" s="2">
        <v>1435</v>
      </c>
      <c r="B1437" s="2">
        <v>293</v>
      </c>
      <c r="C1437" s="2">
        <v>1055</v>
      </c>
      <c r="D1437" s="2">
        <v>93</v>
      </c>
      <c r="E1437" s="2">
        <v>2</v>
      </c>
      <c r="F1437" s="2">
        <v>186</v>
      </c>
      <c r="G1437" s="5" t="str">
        <f>VLOOKUP(C1437, products!A:B, 2, FALSE)</f>
        <v>Trousers</v>
      </c>
      <c r="H1437" s="7" t="str">
        <f>VLOOKUP(C1437, products!A:C, 3, FALSE)</f>
        <v>Joggers</v>
      </c>
      <c r="I1437" s="12">
        <f>VLOOKUP(B1437,orders!A:D, 4, FALSE)</f>
        <v>44413</v>
      </c>
    </row>
    <row r="1438" spans="1:9" ht="15">
      <c r="A1438" s="2">
        <v>1436</v>
      </c>
      <c r="B1438" s="2">
        <v>293</v>
      </c>
      <c r="C1438" s="2">
        <v>105</v>
      </c>
      <c r="D1438" s="2">
        <v>92</v>
      </c>
      <c r="E1438" s="2">
        <v>3</v>
      </c>
      <c r="F1438" s="2">
        <v>276</v>
      </c>
      <c r="G1438" s="5" t="str">
        <f>VLOOKUP(C1438, products!A:B, 2, FALSE)</f>
        <v>Shirt</v>
      </c>
      <c r="H1438" s="7" t="str">
        <f>VLOOKUP(C1438, products!A:C, 3, FALSE)</f>
        <v>Denim</v>
      </c>
      <c r="I1438" s="12">
        <f>VLOOKUP(B1438,orders!A:D, 4, FALSE)</f>
        <v>44413</v>
      </c>
    </row>
    <row r="1439" spans="1:9" ht="15">
      <c r="A1439" s="2">
        <v>1437</v>
      </c>
      <c r="B1439" s="2">
        <v>293</v>
      </c>
      <c r="C1439" s="2">
        <v>317</v>
      </c>
      <c r="D1439" s="2">
        <v>109</v>
      </c>
      <c r="E1439" s="2">
        <v>1</v>
      </c>
      <c r="F1439" s="2">
        <v>109</v>
      </c>
      <c r="G1439" s="5" t="str">
        <f>VLOOKUP(C1439, products!A:B, 2, FALSE)</f>
        <v>Shirt</v>
      </c>
      <c r="H1439" s="7" t="str">
        <f>VLOOKUP(C1439, products!A:C, 3, FALSE)</f>
        <v>Mandarin Collar</v>
      </c>
      <c r="I1439" s="12">
        <f>VLOOKUP(B1439,orders!A:D, 4, FALSE)</f>
        <v>44413</v>
      </c>
    </row>
    <row r="1440" spans="1:9" ht="15">
      <c r="A1440" s="2">
        <v>1438</v>
      </c>
      <c r="B1440" s="2">
        <v>294</v>
      </c>
      <c r="C1440" s="2">
        <v>539</v>
      </c>
      <c r="D1440" s="2">
        <v>98</v>
      </c>
      <c r="E1440" s="2">
        <v>1</v>
      </c>
      <c r="F1440" s="2">
        <v>98</v>
      </c>
      <c r="G1440" s="5" t="str">
        <f>VLOOKUP(C1440, products!A:B, 2, FALSE)</f>
        <v>Jacket</v>
      </c>
      <c r="H1440" s="7" t="str">
        <f>VLOOKUP(C1440, products!A:C, 3, FALSE)</f>
        <v>Leather</v>
      </c>
      <c r="I1440" s="12">
        <f>VLOOKUP(B1440,orders!A:D, 4, FALSE)</f>
        <v>44436</v>
      </c>
    </row>
    <row r="1441" spans="1:9" ht="15">
      <c r="A1441" s="2">
        <v>1439</v>
      </c>
      <c r="B1441" s="2">
        <v>294</v>
      </c>
      <c r="C1441" s="2">
        <v>566</v>
      </c>
      <c r="D1441" s="2">
        <v>100</v>
      </c>
      <c r="E1441" s="2">
        <v>3</v>
      </c>
      <c r="F1441" s="2">
        <v>300</v>
      </c>
      <c r="G1441" s="5" t="str">
        <f>VLOOKUP(C1441, products!A:B, 2, FALSE)</f>
        <v>Jacket</v>
      </c>
      <c r="H1441" s="7" t="str">
        <f>VLOOKUP(C1441, products!A:C, 3, FALSE)</f>
        <v>Bomber</v>
      </c>
      <c r="I1441" s="12">
        <f>VLOOKUP(B1441,orders!A:D, 4, FALSE)</f>
        <v>44436</v>
      </c>
    </row>
    <row r="1442" spans="1:9" ht="15">
      <c r="A1442" s="2">
        <v>1440</v>
      </c>
      <c r="B1442" s="2">
        <v>294</v>
      </c>
      <c r="C1442" s="2">
        <v>1241</v>
      </c>
      <c r="D1442" s="2">
        <v>112</v>
      </c>
      <c r="E1442" s="2">
        <v>2</v>
      </c>
      <c r="F1442" s="2">
        <v>224</v>
      </c>
      <c r="G1442" s="5" t="str">
        <f>VLOOKUP(C1442, products!A:B, 2, FALSE)</f>
        <v>Trousers</v>
      </c>
      <c r="H1442" s="7" t="str">
        <f>VLOOKUP(C1442, products!A:C, 3, FALSE)</f>
        <v>Tracksuit Bottoms</v>
      </c>
      <c r="I1442" s="12">
        <f>VLOOKUP(B1442,orders!A:D, 4, FALSE)</f>
        <v>44436</v>
      </c>
    </row>
    <row r="1443" spans="1:9" ht="15">
      <c r="A1443" s="2">
        <v>1441</v>
      </c>
      <c r="B1443" s="2">
        <v>294</v>
      </c>
      <c r="C1443" s="2">
        <v>181</v>
      </c>
      <c r="D1443" s="2">
        <v>98</v>
      </c>
      <c r="E1443" s="2">
        <v>1</v>
      </c>
      <c r="F1443" s="2">
        <v>98</v>
      </c>
      <c r="G1443" s="5" t="str">
        <f>VLOOKUP(C1443, products!A:B, 2, FALSE)</f>
        <v>Shirt</v>
      </c>
      <c r="H1443" s="7" t="str">
        <f>VLOOKUP(C1443, products!A:C, 3, FALSE)</f>
        <v>Camp Collared</v>
      </c>
      <c r="I1443" s="12">
        <f>VLOOKUP(B1443,orders!A:D, 4, FALSE)</f>
        <v>44436</v>
      </c>
    </row>
    <row r="1444" spans="1:9" ht="15">
      <c r="A1444" s="2">
        <v>1442</v>
      </c>
      <c r="B1444" s="2">
        <v>294</v>
      </c>
      <c r="C1444" s="2">
        <v>25</v>
      </c>
      <c r="D1444" s="2">
        <v>96</v>
      </c>
      <c r="E1444" s="2">
        <v>1</v>
      </c>
      <c r="F1444" s="2">
        <v>96</v>
      </c>
      <c r="G1444" s="5" t="str">
        <f>VLOOKUP(C1444, products!A:B, 2, FALSE)</f>
        <v>Shirt</v>
      </c>
      <c r="H1444" s="7" t="str">
        <f>VLOOKUP(C1444, products!A:C, 3, FALSE)</f>
        <v>Oxford Cloth</v>
      </c>
      <c r="I1444" s="12">
        <f>VLOOKUP(B1444,orders!A:D, 4, FALSE)</f>
        <v>44436</v>
      </c>
    </row>
    <row r="1445" spans="1:9" ht="15">
      <c r="A1445" s="2">
        <v>1443</v>
      </c>
      <c r="B1445" s="2">
        <v>294</v>
      </c>
      <c r="C1445" s="2">
        <v>1219</v>
      </c>
      <c r="D1445" s="2">
        <v>105</v>
      </c>
      <c r="E1445" s="2">
        <v>1</v>
      </c>
      <c r="F1445" s="2">
        <v>105</v>
      </c>
      <c r="G1445" s="5" t="str">
        <f>VLOOKUP(C1445, products!A:B, 2, FALSE)</f>
        <v>Trousers</v>
      </c>
      <c r="H1445" s="7" t="str">
        <f>VLOOKUP(C1445, products!A:C, 3, FALSE)</f>
        <v>Pleated</v>
      </c>
      <c r="I1445" s="12">
        <f>VLOOKUP(B1445,orders!A:D, 4, FALSE)</f>
        <v>44436</v>
      </c>
    </row>
    <row r="1446" spans="1:9" ht="15">
      <c r="A1446" s="2">
        <v>1444</v>
      </c>
      <c r="B1446" s="2">
        <v>295</v>
      </c>
      <c r="C1446" s="2">
        <v>865</v>
      </c>
      <c r="D1446" s="2">
        <v>113</v>
      </c>
      <c r="E1446" s="2">
        <v>1</v>
      </c>
      <c r="F1446" s="2">
        <v>113</v>
      </c>
      <c r="G1446" s="5" t="str">
        <f>VLOOKUP(C1446, products!A:B, 2, FALSE)</f>
        <v>Trousers</v>
      </c>
      <c r="H1446" s="7" t="str">
        <f>VLOOKUP(C1446, products!A:C, 3, FALSE)</f>
        <v>Chinos</v>
      </c>
      <c r="I1446" s="12">
        <f>VLOOKUP(B1446,orders!A:D, 4, FALSE)</f>
        <v>44260</v>
      </c>
    </row>
    <row r="1447" spans="1:9" ht="15">
      <c r="A1447" s="2">
        <v>1445</v>
      </c>
      <c r="B1447" s="2">
        <v>295</v>
      </c>
      <c r="C1447" s="2">
        <v>571</v>
      </c>
      <c r="D1447" s="2">
        <v>100</v>
      </c>
      <c r="E1447" s="2">
        <v>2</v>
      </c>
      <c r="F1447" s="2">
        <v>200</v>
      </c>
      <c r="G1447" s="5" t="str">
        <f>VLOOKUP(C1447, products!A:B, 2, FALSE)</f>
        <v>Jacket</v>
      </c>
      <c r="H1447" s="7" t="str">
        <f>VLOOKUP(C1447, products!A:C, 3, FALSE)</f>
        <v>Bomber</v>
      </c>
      <c r="I1447" s="12">
        <f>VLOOKUP(B1447,orders!A:D, 4, FALSE)</f>
        <v>44260</v>
      </c>
    </row>
    <row r="1448" spans="1:9" ht="15">
      <c r="A1448" s="2">
        <v>1446</v>
      </c>
      <c r="B1448" s="2">
        <v>296</v>
      </c>
      <c r="C1448" s="2">
        <v>100</v>
      </c>
      <c r="D1448" s="2">
        <v>118</v>
      </c>
      <c r="E1448" s="2">
        <v>1</v>
      </c>
      <c r="F1448" s="2">
        <v>118</v>
      </c>
      <c r="G1448" s="5" t="str">
        <f>VLOOKUP(C1448, products!A:B, 2, FALSE)</f>
        <v>Shirt</v>
      </c>
      <c r="H1448" s="7" t="str">
        <f>VLOOKUP(C1448, products!A:C, 3, FALSE)</f>
        <v>Flannel</v>
      </c>
      <c r="I1448" s="13">
        <f>VLOOKUP(B1448,orders!A:D, 4, FALSE)</f>
        <v>44491</v>
      </c>
    </row>
    <row r="1449" spans="1:9" ht="15">
      <c r="A1449" s="2">
        <v>1447</v>
      </c>
      <c r="B1449" s="2">
        <v>296</v>
      </c>
      <c r="C1449" s="2">
        <v>49</v>
      </c>
      <c r="D1449" s="2">
        <v>104</v>
      </c>
      <c r="E1449" s="2">
        <v>2</v>
      </c>
      <c r="F1449" s="2">
        <v>208</v>
      </c>
      <c r="G1449" s="5" t="str">
        <f>VLOOKUP(C1449, products!A:B, 2, FALSE)</f>
        <v>Shirt</v>
      </c>
      <c r="H1449" s="7" t="str">
        <f>VLOOKUP(C1449, products!A:C, 3, FALSE)</f>
        <v>Dress</v>
      </c>
      <c r="I1449" s="13">
        <f>VLOOKUP(B1449,orders!A:D, 4, FALSE)</f>
        <v>44491</v>
      </c>
    </row>
    <row r="1450" spans="1:9" ht="15">
      <c r="A1450" s="2">
        <v>1448</v>
      </c>
      <c r="B1450" s="2">
        <v>296</v>
      </c>
      <c r="C1450" s="2">
        <v>466</v>
      </c>
      <c r="D1450" s="2">
        <v>118</v>
      </c>
      <c r="E1450" s="2">
        <v>3</v>
      </c>
      <c r="F1450" s="2">
        <v>354</v>
      </c>
      <c r="G1450" s="5" t="str">
        <f>VLOOKUP(C1450, products!A:B, 2, FALSE)</f>
        <v>Jacket</v>
      </c>
      <c r="H1450" s="7" t="str">
        <f>VLOOKUP(C1450, products!A:C, 3, FALSE)</f>
        <v>Puffer</v>
      </c>
      <c r="I1450" s="13">
        <f>VLOOKUP(B1450,orders!A:D, 4, FALSE)</f>
        <v>44491</v>
      </c>
    </row>
    <row r="1451" spans="1:9" ht="15">
      <c r="A1451" s="2">
        <v>1449</v>
      </c>
      <c r="B1451" s="2">
        <v>296</v>
      </c>
      <c r="C1451" s="2">
        <v>103</v>
      </c>
      <c r="D1451" s="2">
        <v>118</v>
      </c>
      <c r="E1451" s="2">
        <v>3</v>
      </c>
      <c r="F1451" s="2">
        <v>354</v>
      </c>
      <c r="G1451" s="5" t="str">
        <f>VLOOKUP(C1451, products!A:B, 2, FALSE)</f>
        <v>Shirt</v>
      </c>
      <c r="H1451" s="7" t="str">
        <f>VLOOKUP(C1451, products!A:C, 3, FALSE)</f>
        <v>Flannel</v>
      </c>
      <c r="I1451" s="13">
        <f>VLOOKUP(B1451,orders!A:D, 4, FALSE)</f>
        <v>44491</v>
      </c>
    </row>
    <row r="1452" spans="1:9" ht="15">
      <c r="A1452" s="2">
        <v>1450</v>
      </c>
      <c r="B1452" s="2">
        <v>296</v>
      </c>
      <c r="C1452" s="2">
        <v>343</v>
      </c>
      <c r="D1452" s="2">
        <v>109</v>
      </c>
      <c r="E1452" s="2">
        <v>2</v>
      </c>
      <c r="F1452" s="2">
        <v>218</v>
      </c>
      <c r="G1452" s="5" t="str">
        <f>VLOOKUP(C1452, products!A:B, 2, FALSE)</f>
        <v>Shirt</v>
      </c>
      <c r="H1452" s="7" t="str">
        <f>VLOOKUP(C1452, products!A:C, 3, FALSE)</f>
        <v>Mandarin Collar</v>
      </c>
      <c r="I1452" s="13">
        <f>VLOOKUP(B1452,orders!A:D, 4, FALSE)</f>
        <v>44491</v>
      </c>
    </row>
    <row r="1453" spans="1:9" ht="15">
      <c r="A1453" s="2">
        <v>1451</v>
      </c>
      <c r="B1453" s="2">
        <v>297</v>
      </c>
      <c r="C1453" s="2">
        <v>1235</v>
      </c>
      <c r="D1453" s="2">
        <v>112</v>
      </c>
      <c r="E1453" s="2">
        <v>3</v>
      </c>
      <c r="F1453" s="2">
        <v>336</v>
      </c>
      <c r="G1453" s="5" t="str">
        <f>VLOOKUP(C1453, products!A:B, 2, FALSE)</f>
        <v>Trousers</v>
      </c>
      <c r="H1453" s="7" t="str">
        <f>VLOOKUP(C1453, products!A:C, 3, FALSE)</f>
        <v>Tracksuit Bottoms</v>
      </c>
      <c r="I1453" s="12">
        <f>VLOOKUP(B1453,orders!A:D, 4, FALSE)</f>
        <v>44362</v>
      </c>
    </row>
    <row r="1454" spans="1:9" ht="15">
      <c r="A1454" s="2">
        <v>1452</v>
      </c>
      <c r="B1454" s="2">
        <v>297</v>
      </c>
      <c r="C1454" s="2">
        <v>247</v>
      </c>
      <c r="D1454" s="2">
        <v>95</v>
      </c>
      <c r="E1454" s="2">
        <v>1</v>
      </c>
      <c r="F1454" s="2">
        <v>95</v>
      </c>
      <c r="G1454" s="5" t="str">
        <f>VLOOKUP(C1454, products!A:B, 2, FALSE)</f>
        <v>Shirt</v>
      </c>
      <c r="H1454" s="7" t="str">
        <f>VLOOKUP(C1454, products!A:C, 3, FALSE)</f>
        <v>Polo</v>
      </c>
      <c r="I1454" s="12">
        <f>VLOOKUP(B1454,orders!A:D, 4, FALSE)</f>
        <v>44362</v>
      </c>
    </row>
    <row r="1455" spans="1:9" ht="15">
      <c r="A1455" s="2">
        <v>1453</v>
      </c>
      <c r="B1455" s="2">
        <v>297</v>
      </c>
      <c r="C1455" s="2">
        <v>416</v>
      </c>
      <c r="D1455" s="2">
        <v>119</v>
      </c>
      <c r="E1455" s="2">
        <v>2</v>
      </c>
      <c r="F1455" s="2">
        <v>238</v>
      </c>
      <c r="G1455" s="5" t="str">
        <f>VLOOKUP(C1455, products!A:B, 2, FALSE)</f>
        <v>Shirt</v>
      </c>
      <c r="H1455" s="7" t="str">
        <f>VLOOKUP(C1455, products!A:C, 3, FALSE)</f>
        <v>Casual Slim Fit</v>
      </c>
      <c r="I1455" s="12">
        <f>VLOOKUP(B1455,orders!A:D, 4, FALSE)</f>
        <v>44362</v>
      </c>
    </row>
    <row r="1456" spans="1:9" ht="15">
      <c r="A1456" s="2">
        <v>1454</v>
      </c>
      <c r="B1456" s="2">
        <v>297</v>
      </c>
      <c r="C1456" s="2">
        <v>845</v>
      </c>
      <c r="D1456" s="2">
        <v>113</v>
      </c>
      <c r="E1456" s="2">
        <v>1</v>
      </c>
      <c r="F1456" s="2">
        <v>113</v>
      </c>
      <c r="G1456" s="5" t="str">
        <f>VLOOKUP(C1456, products!A:B, 2, FALSE)</f>
        <v>Trousers</v>
      </c>
      <c r="H1456" s="7" t="str">
        <f>VLOOKUP(C1456, products!A:C, 3, FALSE)</f>
        <v>Chinos</v>
      </c>
      <c r="I1456" s="12">
        <f>VLOOKUP(B1456,orders!A:D, 4, FALSE)</f>
        <v>44362</v>
      </c>
    </row>
    <row r="1457" spans="1:9" ht="15">
      <c r="A1457" s="2">
        <v>1455</v>
      </c>
      <c r="B1457" s="2">
        <v>297</v>
      </c>
      <c r="C1457" s="2">
        <v>752</v>
      </c>
      <c r="D1457" s="2">
        <v>109</v>
      </c>
      <c r="E1457" s="2">
        <v>1</v>
      </c>
      <c r="F1457" s="2">
        <v>109</v>
      </c>
      <c r="G1457" s="5" t="str">
        <f>VLOOKUP(C1457, products!A:B, 2, FALSE)</f>
        <v>Jacket</v>
      </c>
      <c r="H1457" s="7" t="str">
        <f>VLOOKUP(C1457, products!A:C, 3, FALSE)</f>
        <v>Peacoat</v>
      </c>
      <c r="I1457" s="12">
        <f>VLOOKUP(B1457,orders!A:D, 4, FALSE)</f>
        <v>44362</v>
      </c>
    </row>
    <row r="1458" spans="1:9" ht="15">
      <c r="A1458" s="2">
        <v>1456</v>
      </c>
      <c r="B1458" s="2">
        <v>297</v>
      </c>
      <c r="C1458" s="2">
        <v>892</v>
      </c>
      <c r="D1458" s="2">
        <v>94</v>
      </c>
      <c r="E1458" s="2">
        <v>3</v>
      </c>
      <c r="F1458" s="2">
        <v>282</v>
      </c>
      <c r="G1458" s="5" t="str">
        <f>VLOOKUP(C1458, products!A:B, 2, FALSE)</f>
        <v>Trousers</v>
      </c>
      <c r="H1458" s="7" t="str">
        <f>VLOOKUP(C1458, products!A:C, 3, FALSE)</f>
        <v>Cords</v>
      </c>
      <c r="I1458" s="12">
        <f>VLOOKUP(B1458,orders!A:D, 4, FALSE)</f>
        <v>44362</v>
      </c>
    </row>
    <row r="1459" spans="1:9" ht="15">
      <c r="A1459" s="2">
        <v>1457</v>
      </c>
      <c r="B1459" s="2">
        <v>297</v>
      </c>
      <c r="C1459" s="2">
        <v>672</v>
      </c>
      <c r="D1459" s="2">
        <v>113</v>
      </c>
      <c r="E1459" s="2">
        <v>2</v>
      </c>
      <c r="F1459" s="2">
        <v>226</v>
      </c>
      <c r="G1459" s="5" t="str">
        <f>VLOOKUP(C1459, products!A:B, 2, FALSE)</f>
        <v>Jacket</v>
      </c>
      <c r="H1459" s="7" t="str">
        <f>VLOOKUP(C1459, products!A:C, 3, FALSE)</f>
        <v>Parka</v>
      </c>
      <c r="I1459" s="12">
        <f>VLOOKUP(B1459,orders!A:D, 4, FALSE)</f>
        <v>44362</v>
      </c>
    </row>
    <row r="1460" spans="1:9" ht="15">
      <c r="A1460" s="2">
        <v>1458</v>
      </c>
      <c r="B1460" s="2">
        <v>297</v>
      </c>
      <c r="C1460" s="2">
        <v>854</v>
      </c>
      <c r="D1460" s="2">
        <v>113</v>
      </c>
      <c r="E1460" s="2">
        <v>2</v>
      </c>
      <c r="F1460" s="2">
        <v>226</v>
      </c>
      <c r="G1460" s="5" t="str">
        <f>VLOOKUP(C1460, products!A:B, 2, FALSE)</f>
        <v>Trousers</v>
      </c>
      <c r="H1460" s="7" t="str">
        <f>VLOOKUP(C1460, products!A:C, 3, FALSE)</f>
        <v>Chinos</v>
      </c>
      <c r="I1460" s="12">
        <f>VLOOKUP(B1460,orders!A:D, 4, FALSE)</f>
        <v>44362</v>
      </c>
    </row>
    <row r="1461" spans="1:9" ht="15">
      <c r="A1461" s="2">
        <v>1459</v>
      </c>
      <c r="B1461" s="2">
        <v>297</v>
      </c>
      <c r="C1461" s="2">
        <v>757</v>
      </c>
      <c r="D1461" s="2">
        <v>109</v>
      </c>
      <c r="E1461" s="2">
        <v>1</v>
      </c>
      <c r="F1461" s="2">
        <v>109</v>
      </c>
      <c r="G1461" s="5" t="str">
        <f>VLOOKUP(C1461, products!A:B, 2, FALSE)</f>
        <v>Jacket</v>
      </c>
      <c r="H1461" s="7" t="str">
        <f>VLOOKUP(C1461, products!A:C, 3, FALSE)</f>
        <v>Peacoat</v>
      </c>
      <c r="I1461" s="12">
        <f>VLOOKUP(B1461,orders!A:D, 4, FALSE)</f>
        <v>44362</v>
      </c>
    </row>
    <row r="1462" spans="1:9" ht="15">
      <c r="A1462" s="2">
        <v>1460</v>
      </c>
      <c r="B1462" s="2">
        <v>297</v>
      </c>
      <c r="C1462" s="2">
        <v>971</v>
      </c>
      <c r="D1462" s="2">
        <v>97</v>
      </c>
      <c r="E1462" s="2">
        <v>2</v>
      </c>
      <c r="F1462" s="2">
        <v>194</v>
      </c>
      <c r="G1462" s="5" t="str">
        <f>VLOOKUP(C1462, products!A:B, 2, FALSE)</f>
        <v>Trousers</v>
      </c>
      <c r="H1462" s="7" t="str">
        <f>VLOOKUP(C1462, products!A:C, 3, FALSE)</f>
        <v>Slim-Fit</v>
      </c>
      <c r="I1462" s="12">
        <f>VLOOKUP(B1462,orders!A:D, 4, FALSE)</f>
        <v>44362</v>
      </c>
    </row>
    <row r="1463" spans="1:9" ht="15">
      <c r="A1463" s="2">
        <v>1461</v>
      </c>
      <c r="B1463" s="2">
        <v>298</v>
      </c>
      <c r="C1463" s="2">
        <v>978</v>
      </c>
      <c r="D1463" s="2">
        <v>97</v>
      </c>
      <c r="E1463" s="2">
        <v>2</v>
      </c>
      <c r="F1463" s="2">
        <v>194</v>
      </c>
      <c r="G1463" s="5" t="str">
        <f>VLOOKUP(C1463, products!A:B, 2, FALSE)</f>
        <v>Trousers</v>
      </c>
      <c r="H1463" s="7" t="str">
        <f>VLOOKUP(C1463, products!A:C, 3, FALSE)</f>
        <v>Slim-Fit</v>
      </c>
      <c r="I1463" s="12">
        <f>VLOOKUP(B1463,orders!A:D, 4, FALSE)</f>
        <v>44450</v>
      </c>
    </row>
    <row r="1464" spans="1:9" ht="15">
      <c r="A1464" s="2">
        <v>1462</v>
      </c>
      <c r="B1464" s="2">
        <v>298</v>
      </c>
      <c r="C1464" s="2">
        <v>667</v>
      </c>
      <c r="D1464" s="2">
        <v>113</v>
      </c>
      <c r="E1464" s="2">
        <v>2</v>
      </c>
      <c r="F1464" s="2">
        <v>226</v>
      </c>
      <c r="G1464" s="5" t="str">
        <f>VLOOKUP(C1464, products!A:B, 2, FALSE)</f>
        <v>Jacket</v>
      </c>
      <c r="H1464" s="7" t="str">
        <f>VLOOKUP(C1464, products!A:C, 3, FALSE)</f>
        <v>Parka</v>
      </c>
      <c r="I1464" s="12">
        <f>VLOOKUP(B1464,orders!A:D, 4, FALSE)</f>
        <v>44450</v>
      </c>
    </row>
    <row r="1465" spans="1:9" ht="15">
      <c r="A1465" s="2">
        <v>1463</v>
      </c>
      <c r="B1465" s="2">
        <v>298</v>
      </c>
      <c r="C1465" s="2">
        <v>672</v>
      </c>
      <c r="D1465" s="2">
        <v>113</v>
      </c>
      <c r="E1465" s="2">
        <v>1</v>
      </c>
      <c r="F1465" s="2">
        <v>113</v>
      </c>
      <c r="G1465" s="5" t="str">
        <f>VLOOKUP(C1465, products!A:B, 2, FALSE)</f>
        <v>Jacket</v>
      </c>
      <c r="H1465" s="7" t="str">
        <f>VLOOKUP(C1465, products!A:C, 3, FALSE)</f>
        <v>Parka</v>
      </c>
      <c r="I1465" s="12">
        <f>VLOOKUP(B1465,orders!A:D, 4, FALSE)</f>
        <v>44450</v>
      </c>
    </row>
    <row r="1466" spans="1:9" ht="15">
      <c r="A1466" s="2">
        <v>1464</v>
      </c>
      <c r="B1466" s="2">
        <v>298</v>
      </c>
      <c r="C1466" s="2">
        <v>767</v>
      </c>
      <c r="D1466" s="2">
        <v>109</v>
      </c>
      <c r="E1466" s="2">
        <v>2</v>
      </c>
      <c r="F1466" s="2">
        <v>218</v>
      </c>
      <c r="G1466" s="5" t="str">
        <f>VLOOKUP(C1466, products!A:B, 2, FALSE)</f>
        <v>Jacket</v>
      </c>
      <c r="H1466" s="7" t="str">
        <f>VLOOKUP(C1466, products!A:C, 3, FALSE)</f>
        <v>Peacoat</v>
      </c>
      <c r="I1466" s="12">
        <f>VLOOKUP(B1466,orders!A:D, 4, FALSE)</f>
        <v>44450</v>
      </c>
    </row>
    <row r="1467" spans="1:9" ht="15">
      <c r="A1467" s="2">
        <v>1465</v>
      </c>
      <c r="B1467" s="2">
        <v>298</v>
      </c>
      <c r="C1467" s="2">
        <v>1081</v>
      </c>
      <c r="D1467" s="2">
        <v>93</v>
      </c>
      <c r="E1467" s="2">
        <v>3</v>
      </c>
      <c r="F1467" s="2">
        <v>279</v>
      </c>
      <c r="G1467" s="5" t="str">
        <f>VLOOKUP(C1467, products!A:B, 2, FALSE)</f>
        <v>Trousers</v>
      </c>
      <c r="H1467" s="7" t="str">
        <f>VLOOKUP(C1467, products!A:C, 3, FALSE)</f>
        <v>Joggers</v>
      </c>
      <c r="I1467" s="12">
        <f>VLOOKUP(B1467,orders!A:D, 4, FALSE)</f>
        <v>44450</v>
      </c>
    </row>
    <row r="1468" spans="1:9" ht="15">
      <c r="A1468" s="2">
        <v>1466</v>
      </c>
      <c r="B1468" s="2">
        <v>298</v>
      </c>
      <c r="C1468" s="2">
        <v>555</v>
      </c>
      <c r="D1468" s="2">
        <v>98</v>
      </c>
      <c r="E1468" s="2">
        <v>2</v>
      </c>
      <c r="F1468" s="2">
        <v>196</v>
      </c>
      <c r="G1468" s="5" t="str">
        <f>VLOOKUP(C1468, products!A:B, 2, FALSE)</f>
        <v>Jacket</v>
      </c>
      <c r="H1468" s="7" t="str">
        <f>VLOOKUP(C1468, products!A:C, 3, FALSE)</f>
        <v>Leather</v>
      </c>
      <c r="I1468" s="12">
        <f>VLOOKUP(B1468,orders!A:D, 4, FALSE)</f>
        <v>44450</v>
      </c>
    </row>
    <row r="1469" spans="1:9" ht="15">
      <c r="A1469" s="2">
        <v>1467</v>
      </c>
      <c r="B1469" s="2">
        <v>299</v>
      </c>
      <c r="C1469" s="2">
        <v>153</v>
      </c>
      <c r="D1469" s="2">
        <v>91</v>
      </c>
      <c r="E1469" s="2">
        <v>2</v>
      </c>
      <c r="F1469" s="2">
        <v>182</v>
      </c>
      <c r="G1469" s="5" t="str">
        <f>VLOOKUP(C1469, products!A:B, 2, FALSE)</f>
        <v>Shirt</v>
      </c>
      <c r="H1469" s="7" t="str">
        <f>VLOOKUP(C1469, products!A:C, 3, FALSE)</f>
        <v>Linen</v>
      </c>
      <c r="I1469" s="12">
        <f>VLOOKUP(B1469,orders!A:D, 4, FALSE)</f>
        <v>44208</v>
      </c>
    </row>
    <row r="1470" spans="1:9" ht="15">
      <c r="A1470" s="2">
        <v>1468</v>
      </c>
      <c r="B1470" s="2">
        <v>299</v>
      </c>
      <c r="C1470" s="2">
        <v>143</v>
      </c>
      <c r="D1470" s="2">
        <v>91</v>
      </c>
      <c r="E1470" s="2">
        <v>3</v>
      </c>
      <c r="F1470" s="2">
        <v>273</v>
      </c>
      <c r="G1470" s="5" t="str">
        <f>VLOOKUP(C1470, products!A:B, 2, FALSE)</f>
        <v>Shirt</v>
      </c>
      <c r="H1470" s="7" t="str">
        <f>VLOOKUP(C1470, products!A:C, 3, FALSE)</f>
        <v>Linen</v>
      </c>
      <c r="I1470" s="12">
        <f>VLOOKUP(B1470,orders!A:D, 4, FALSE)</f>
        <v>44208</v>
      </c>
    </row>
    <row r="1471" spans="1:9" ht="15">
      <c r="A1471" s="2">
        <v>1469</v>
      </c>
      <c r="B1471" s="2">
        <v>299</v>
      </c>
      <c r="C1471" s="2">
        <v>694</v>
      </c>
      <c r="D1471" s="2">
        <v>113</v>
      </c>
      <c r="E1471" s="2">
        <v>3</v>
      </c>
      <c r="F1471" s="2">
        <v>339</v>
      </c>
      <c r="G1471" s="5" t="str">
        <f>VLOOKUP(C1471, products!A:B, 2, FALSE)</f>
        <v>Jacket</v>
      </c>
      <c r="H1471" s="7" t="str">
        <f>VLOOKUP(C1471, products!A:C, 3, FALSE)</f>
        <v>Parka</v>
      </c>
      <c r="I1471" s="12">
        <f>VLOOKUP(B1471,orders!A:D, 4, FALSE)</f>
        <v>44208</v>
      </c>
    </row>
    <row r="1472" spans="1:9" ht="15">
      <c r="A1472" s="2">
        <v>1470</v>
      </c>
      <c r="B1472" s="2">
        <v>299</v>
      </c>
      <c r="C1472" s="2">
        <v>199</v>
      </c>
      <c r="D1472" s="2">
        <v>98</v>
      </c>
      <c r="E1472" s="2">
        <v>1</v>
      </c>
      <c r="F1472" s="2">
        <v>98</v>
      </c>
      <c r="G1472" s="5" t="str">
        <f>VLOOKUP(C1472, products!A:B, 2, FALSE)</f>
        <v>Shirt</v>
      </c>
      <c r="H1472" s="7" t="str">
        <f>VLOOKUP(C1472, products!A:C, 3, FALSE)</f>
        <v>Camp Collared</v>
      </c>
      <c r="I1472" s="12">
        <f>VLOOKUP(B1472,orders!A:D, 4, FALSE)</f>
        <v>44208</v>
      </c>
    </row>
    <row r="1473" spans="1:9" ht="15">
      <c r="A1473" s="2">
        <v>1471</v>
      </c>
      <c r="B1473" s="2">
        <v>299</v>
      </c>
      <c r="C1473" s="2">
        <v>492</v>
      </c>
      <c r="D1473" s="2">
        <v>102</v>
      </c>
      <c r="E1473" s="2">
        <v>3</v>
      </c>
      <c r="F1473" s="2">
        <v>306</v>
      </c>
      <c r="G1473" s="5" t="str">
        <f>VLOOKUP(C1473, products!A:B, 2, FALSE)</f>
        <v>Jacket</v>
      </c>
      <c r="H1473" s="7" t="str">
        <f>VLOOKUP(C1473, products!A:C, 3, FALSE)</f>
        <v>Windbreaker</v>
      </c>
      <c r="I1473" s="12">
        <f>VLOOKUP(B1473,orders!A:D, 4, FALSE)</f>
        <v>44208</v>
      </c>
    </row>
    <row r="1474" spans="1:9" ht="15">
      <c r="A1474" s="2">
        <v>1472</v>
      </c>
      <c r="B1474" s="2">
        <v>299</v>
      </c>
      <c r="C1474" s="2">
        <v>149</v>
      </c>
      <c r="D1474" s="2">
        <v>91</v>
      </c>
      <c r="E1474" s="2">
        <v>2</v>
      </c>
      <c r="F1474" s="2">
        <v>182</v>
      </c>
      <c r="G1474" s="5" t="str">
        <f>VLOOKUP(C1474, products!A:B, 2, FALSE)</f>
        <v>Shirt</v>
      </c>
      <c r="H1474" s="7" t="str">
        <f>VLOOKUP(C1474, products!A:C, 3, FALSE)</f>
        <v>Linen</v>
      </c>
      <c r="I1474" s="12">
        <f>VLOOKUP(B1474,orders!A:D, 4, FALSE)</f>
        <v>44208</v>
      </c>
    </row>
    <row r="1475" spans="1:9" ht="15">
      <c r="A1475" s="2">
        <v>1473</v>
      </c>
      <c r="B1475" s="2">
        <v>299</v>
      </c>
      <c r="C1475" s="2">
        <v>1242</v>
      </c>
      <c r="D1475" s="2">
        <v>112</v>
      </c>
      <c r="E1475" s="2">
        <v>3</v>
      </c>
      <c r="F1475" s="2">
        <v>336</v>
      </c>
      <c r="G1475" s="5" t="str">
        <f>VLOOKUP(C1475, products!A:B, 2, FALSE)</f>
        <v>Trousers</v>
      </c>
      <c r="H1475" s="7" t="str">
        <f>VLOOKUP(C1475, products!A:C, 3, FALSE)</f>
        <v>Tracksuit Bottoms</v>
      </c>
      <c r="I1475" s="12">
        <f>VLOOKUP(B1475,orders!A:D, 4, FALSE)</f>
        <v>44208</v>
      </c>
    </row>
    <row r="1476" spans="1:9" ht="15">
      <c r="A1476" s="2">
        <v>1474</v>
      </c>
      <c r="B1476" s="2">
        <v>300</v>
      </c>
      <c r="C1476" s="2">
        <v>523</v>
      </c>
      <c r="D1476" s="2">
        <v>102</v>
      </c>
      <c r="E1476" s="2">
        <v>2</v>
      </c>
      <c r="F1476" s="2">
        <v>204</v>
      </c>
      <c r="G1476" s="5" t="str">
        <f>VLOOKUP(C1476, products!A:B, 2, FALSE)</f>
        <v>Jacket</v>
      </c>
      <c r="H1476" s="7" t="str">
        <f>VLOOKUP(C1476, products!A:C, 3, FALSE)</f>
        <v>Windbreaker</v>
      </c>
      <c r="I1476" s="12">
        <f>VLOOKUP(B1476,orders!A:D, 4, FALSE)</f>
        <v>44469</v>
      </c>
    </row>
    <row r="1477" spans="1:9" ht="15">
      <c r="A1477" s="2">
        <v>1475</v>
      </c>
      <c r="B1477" s="2">
        <v>301</v>
      </c>
      <c r="C1477" s="2">
        <v>1035</v>
      </c>
      <c r="D1477" s="2">
        <v>90</v>
      </c>
      <c r="E1477" s="2">
        <v>2</v>
      </c>
      <c r="F1477" s="2">
        <v>180</v>
      </c>
      <c r="G1477" s="5" t="str">
        <f>VLOOKUP(C1477, products!A:B, 2, FALSE)</f>
        <v>Trousers</v>
      </c>
      <c r="H1477" s="7" t="str">
        <f>VLOOKUP(C1477, products!A:C, 3, FALSE)</f>
        <v>Relaxed Leg</v>
      </c>
      <c r="I1477" s="12">
        <f>VLOOKUP(B1477,orders!A:D, 4, FALSE)</f>
        <v>44368</v>
      </c>
    </row>
    <row r="1478" spans="1:9" ht="15">
      <c r="A1478" s="2">
        <v>1476</v>
      </c>
      <c r="B1478" s="2">
        <v>301</v>
      </c>
      <c r="C1478" s="2">
        <v>814</v>
      </c>
      <c r="D1478" s="2">
        <v>117</v>
      </c>
      <c r="E1478" s="2">
        <v>3</v>
      </c>
      <c r="F1478" s="2">
        <v>351</v>
      </c>
      <c r="G1478" s="5" t="str">
        <f>VLOOKUP(C1478, products!A:B, 2, FALSE)</f>
        <v>Jacket</v>
      </c>
      <c r="H1478" s="7" t="str">
        <f>VLOOKUP(C1478, products!A:C, 3, FALSE)</f>
        <v>Shearling</v>
      </c>
      <c r="I1478" s="12">
        <f>VLOOKUP(B1478,orders!A:D, 4, FALSE)</f>
        <v>44368</v>
      </c>
    </row>
    <row r="1479" spans="1:9" ht="15">
      <c r="A1479" s="2">
        <v>1477</v>
      </c>
      <c r="B1479" s="2">
        <v>301</v>
      </c>
      <c r="C1479" s="2">
        <v>141</v>
      </c>
      <c r="D1479" s="2">
        <v>91</v>
      </c>
      <c r="E1479" s="2">
        <v>3</v>
      </c>
      <c r="F1479" s="2">
        <v>273</v>
      </c>
      <c r="G1479" s="5" t="str">
        <f>VLOOKUP(C1479, products!A:B, 2, FALSE)</f>
        <v>Shirt</v>
      </c>
      <c r="H1479" s="7" t="str">
        <f>VLOOKUP(C1479, products!A:C, 3, FALSE)</f>
        <v>Linen</v>
      </c>
      <c r="I1479" s="12">
        <f>VLOOKUP(B1479,orders!A:D, 4, FALSE)</f>
        <v>44368</v>
      </c>
    </row>
    <row r="1480" spans="1:9" ht="15">
      <c r="A1480" s="2">
        <v>1478</v>
      </c>
      <c r="B1480" s="2">
        <v>301</v>
      </c>
      <c r="C1480" s="2">
        <v>266</v>
      </c>
      <c r="D1480" s="2">
        <v>95</v>
      </c>
      <c r="E1480" s="2">
        <v>3</v>
      </c>
      <c r="F1480" s="2">
        <v>285</v>
      </c>
      <c r="G1480" s="5" t="str">
        <f>VLOOKUP(C1480, products!A:B, 2, FALSE)</f>
        <v>Shirt</v>
      </c>
      <c r="H1480" s="7" t="str">
        <f>VLOOKUP(C1480, products!A:C, 3, FALSE)</f>
        <v>Polo</v>
      </c>
      <c r="I1480" s="12">
        <f>VLOOKUP(B1480,orders!A:D, 4, FALSE)</f>
        <v>44368</v>
      </c>
    </row>
    <row r="1481" spans="1:9" ht="15">
      <c r="A1481" s="2">
        <v>1479</v>
      </c>
      <c r="B1481" s="2">
        <v>301</v>
      </c>
      <c r="C1481" s="2">
        <v>947</v>
      </c>
      <c r="D1481" s="2">
        <v>97</v>
      </c>
      <c r="E1481" s="2">
        <v>2</v>
      </c>
      <c r="F1481" s="2">
        <v>194</v>
      </c>
      <c r="G1481" s="5" t="str">
        <f>VLOOKUP(C1481, products!A:B, 2, FALSE)</f>
        <v>Trousers</v>
      </c>
      <c r="H1481" s="7" t="str">
        <f>VLOOKUP(C1481, products!A:C, 3, FALSE)</f>
        <v>Slim-Fit</v>
      </c>
      <c r="I1481" s="12">
        <f>VLOOKUP(B1481,orders!A:D, 4, FALSE)</f>
        <v>44368</v>
      </c>
    </row>
    <row r="1482" spans="1:9" ht="15">
      <c r="A1482" s="2">
        <v>1480</v>
      </c>
      <c r="B1482" s="2">
        <v>301</v>
      </c>
      <c r="C1482" s="2">
        <v>1094</v>
      </c>
      <c r="D1482" s="2">
        <v>115</v>
      </c>
      <c r="E1482" s="2">
        <v>2</v>
      </c>
      <c r="F1482" s="2">
        <v>230</v>
      </c>
      <c r="G1482" s="5" t="str">
        <f>VLOOKUP(C1482, products!A:B, 2, FALSE)</f>
        <v>Trousers</v>
      </c>
      <c r="H1482" s="7" t="str">
        <f>VLOOKUP(C1482, products!A:C, 3, FALSE)</f>
        <v>Cropped</v>
      </c>
      <c r="I1482" s="12">
        <f>VLOOKUP(B1482,orders!A:D, 4, FALSE)</f>
        <v>44368</v>
      </c>
    </row>
    <row r="1483" spans="1:9" ht="15">
      <c r="A1483" s="2">
        <v>1481</v>
      </c>
      <c r="B1483" s="2">
        <v>302</v>
      </c>
      <c r="C1483" s="2">
        <v>1052</v>
      </c>
      <c r="D1483" s="2">
        <v>93</v>
      </c>
      <c r="E1483" s="2">
        <v>1</v>
      </c>
      <c r="F1483" s="2">
        <v>93</v>
      </c>
      <c r="G1483" s="5" t="str">
        <f>VLOOKUP(C1483, products!A:B, 2, FALSE)</f>
        <v>Trousers</v>
      </c>
      <c r="H1483" s="7" t="str">
        <f>VLOOKUP(C1483, products!A:C, 3, FALSE)</f>
        <v>Joggers</v>
      </c>
      <c r="I1483" s="12">
        <f>VLOOKUP(B1483,orders!A:D, 4, FALSE)</f>
        <v>44366</v>
      </c>
    </row>
    <row r="1484" spans="1:9" ht="15">
      <c r="A1484" s="2">
        <v>1482</v>
      </c>
      <c r="B1484" s="2">
        <v>302</v>
      </c>
      <c r="C1484" s="2">
        <v>528</v>
      </c>
      <c r="D1484" s="2">
        <v>98</v>
      </c>
      <c r="E1484" s="2">
        <v>2</v>
      </c>
      <c r="F1484" s="2">
        <v>196</v>
      </c>
      <c r="G1484" s="5" t="str">
        <f>VLOOKUP(C1484, products!A:B, 2, FALSE)</f>
        <v>Jacket</v>
      </c>
      <c r="H1484" s="7" t="str">
        <f>VLOOKUP(C1484, products!A:C, 3, FALSE)</f>
        <v>Leather</v>
      </c>
      <c r="I1484" s="12">
        <f>VLOOKUP(B1484,orders!A:D, 4, FALSE)</f>
        <v>44366</v>
      </c>
    </row>
    <row r="1485" spans="1:9" ht="15">
      <c r="A1485" s="2">
        <v>1483</v>
      </c>
      <c r="B1485" s="2">
        <v>302</v>
      </c>
      <c r="C1485" s="2">
        <v>926</v>
      </c>
      <c r="D1485" s="2">
        <v>96</v>
      </c>
      <c r="E1485" s="2">
        <v>1</v>
      </c>
      <c r="F1485" s="2">
        <v>96</v>
      </c>
      <c r="G1485" s="5" t="str">
        <f>VLOOKUP(C1485, products!A:B, 2, FALSE)</f>
        <v>Trousers</v>
      </c>
      <c r="H1485" s="7" t="str">
        <f>VLOOKUP(C1485, products!A:C, 3, FALSE)</f>
        <v>Drawstring</v>
      </c>
      <c r="I1485" s="12">
        <f>VLOOKUP(B1485,orders!A:D, 4, FALSE)</f>
        <v>44366</v>
      </c>
    </row>
    <row r="1486" spans="1:9" ht="15">
      <c r="A1486" s="2">
        <v>1484</v>
      </c>
      <c r="B1486" s="2">
        <v>303</v>
      </c>
      <c r="C1486" s="2">
        <v>595</v>
      </c>
      <c r="D1486" s="2">
        <v>112</v>
      </c>
      <c r="E1486" s="2">
        <v>2</v>
      </c>
      <c r="F1486" s="2">
        <v>224</v>
      </c>
      <c r="G1486" s="5" t="str">
        <f>VLOOKUP(C1486, products!A:B, 2, FALSE)</f>
        <v>Jacket</v>
      </c>
      <c r="H1486" s="7" t="str">
        <f>VLOOKUP(C1486, products!A:C, 3, FALSE)</f>
        <v>Cardigan</v>
      </c>
      <c r="I1486" s="12">
        <f>VLOOKUP(B1486,orders!A:D, 4, FALSE)</f>
        <v>44441</v>
      </c>
    </row>
    <row r="1487" spans="1:9" ht="15">
      <c r="A1487" s="2">
        <v>1485</v>
      </c>
      <c r="B1487" s="2">
        <v>303</v>
      </c>
      <c r="C1487" s="2">
        <v>589</v>
      </c>
      <c r="D1487" s="2">
        <v>100</v>
      </c>
      <c r="E1487" s="2">
        <v>1</v>
      </c>
      <c r="F1487" s="2">
        <v>100</v>
      </c>
      <c r="G1487" s="5" t="str">
        <f>VLOOKUP(C1487, products!A:B, 2, FALSE)</f>
        <v>Jacket</v>
      </c>
      <c r="H1487" s="7" t="str">
        <f>VLOOKUP(C1487, products!A:C, 3, FALSE)</f>
        <v>Bomber</v>
      </c>
      <c r="I1487" s="12">
        <f>VLOOKUP(B1487,orders!A:D, 4, FALSE)</f>
        <v>44441</v>
      </c>
    </row>
    <row r="1488" spans="1:9" ht="15">
      <c r="A1488" s="2">
        <v>1486</v>
      </c>
      <c r="B1488" s="2">
        <v>303</v>
      </c>
      <c r="C1488" s="2">
        <v>3</v>
      </c>
      <c r="D1488" s="2">
        <v>96</v>
      </c>
      <c r="E1488" s="2">
        <v>2</v>
      </c>
      <c r="F1488" s="2">
        <v>192</v>
      </c>
      <c r="G1488" s="5" t="str">
        <f>VLOOKUP(C1488, products!A:B, 2, FALSE)</f>
        <v>Shirt</v>
      </c>
      <c r="H1488" s="7" t="str">
        <f>VLOOKUP(C1488, products!A:C, 3, FALSE)</f>
        <v>Oxford Cloth</v>
      </c>
      <c r="I1488" s="12">
        <f>VLOOKUP(B1488,orders!A:D, 4, FALSE)</f>
        <v>44441</v>
      </c>
    </row>
    <row r="1489" spans="1:9" ht="15">
      <c r="A1489" s="2">
        <v>1487</v>
      </c>
      <c r="B1489" s="2">
        <v>303</v>
      </c>
      <c r="C1489" s="2">
        <v>399</v>
      </c>
      <c r="D1489" s="2">
        <v>119</v>
      </c>
      <c r="E1489" s="2">
        <v>3</v>
      </c>
      <c r="F1489" s="2">
        <v>357</v>
      </c>
      <c r="G1489" s="5" t="str">
        <f>VLOOKUP(C1489, products!A:B, 2, FALSE)</f>
        <v>Shirt</v>
      </c>
      <c r="H1489" s="7" t="str">
        <f>VLOOKUP(C1489, products!A:C, 3, FALSE)</f>
        <v>Casual Slim Fit</v>
      </c>
      <c r="I1489" s="12">
        <f>VLOOKUP(B1489,orders!A:D, 4, FALSE)</f>
        <v>44441</v>
      </c>
    </row>
    <row r="1490" spans="1:9" ht="15">
      <c r="A1490" s="2">
        <v>1488</v>
      </c>
      <c r="B1490" s="2">
        <v>304</v>
      </c>
      <c r="C1490" s="2">
        <v>155</v>
      </c>
      <c r="D1490" s="2">
        <v>91</v>
      </c>
      <c r="E1490" s="2">
        <v>3</v>
      </c>
      <c r="F1490" s="2">
        <v>273</v>
      </c>
      <c r="G1490" s="5" t="str">
        <f>VLOOKUP(C1490, products!A:B, 2, FALSE)</f>
        <v>Shirt</v>
      </c>
      <c r="H1490" s="7" t="str">
        <f>VLOOKUP(C1490, products!A:C, 3, FALSE)</f>
        <v>Linen</v>
      </c>
      <c r="I1490" s="12">
        <f>VLOOKUP(B1490,orders!A:D, 4, FALSE)</f>
        <v>44296</v>
      </c>
    </row>
    <row r="1491" spans="1:9" ht="15">
      <c r="A1491" s="2">
        <v>1489</v>
      </c>
      <c r="B1491" s="2">
        <v>304</v>
      </c>
      <c r="C1491" s="2">
        <v>605</v>
      </c>
      <c r="D1491" s="2">
        <v>112</v>
      </c>
      <c r="E1491" s="2">
        <v>3</v>
      </c>
      <c r="F1491" s="2">
        <v>336</v>
      </c>
      <c r="G1491" s="5" t="str">
        <f>VLOOKUP(C1491, products!A:B, 2, FALSE)</f>
        <v>Jacket</v>
      </c>
      <c r="H1491" s="7" t="str">
        <f>VLOOKUP(C1491, products!A:C, 3, FALSE)</f>
        <v>Cardigan</v>
      </c>
      <c r="I1491" s="12">
        <f>VLOOKUP(B1491,orders!A:D, 4, FALSE)</f>
        <v>44296</v>
      </c>
    </row>
    <row r="1492" spans="1:9" ht="15">
      <c r="A1492" s="2">
        <v>1490</v>
      </c>
      <c r="B1492" s="2">
        <v>304</v>
      </c>
      <c r="C1492" s="2">
        <v>104</v>
      </c>
      <c r="D1492" s="2">
        <v>118</v>
      </c>
      <c r="E1492" s="2">
        <v>3</v>
      </c>
      <c r="F1492" s="2">
        <v>354</v>
      </c>
      <c r="G1492" s="5" t="str">
        <f>VLOOKUP(C1492, products!A:B, 2, FALSE)</f>
        <v>Shirt</v>
      </c>
      <c r="H1492" s="7" t="str">
        <f>VLOOKUP(C1492, products!A:C, 3, FALSE)</f>
        <v>Flannel</v>
      </c>
      <c r="I1492" s="12">
        <f>VLOOKUP(B1492,orders!A:D, 4, FALSE)</f>
        <v>44296</v>
      </c>
    </row>
    <row r="1493" spans="1:9" ht="15">
      <c r="A1493" s="2">
        <v>1491</v>
      </c>
      <c r="B1493" s="2">
        <v>304</v>
      </c>
      <c r="C1493" s="2">
        <v>850</v>
      </c>
      <c r="D1493" s="2">
        <v>113</v>
      </c>
      <c r="E1493" s="2">
        <v>3</v>
      </c>
      <c r="F1493" s="2">
        <v>339</v>
      </c>
      <c r="G1493" s="5" t="str">
        <f>VLOOKUP(C1493, products!A:B, 2, FALSE)</f>
        <v>Trousers</v>
      </c>
      <c r="H1493" s="7" t="str">
        <f>VLOOKUP(C1493, products!A:C, 3, FALSE)</f>
        <v>Chinos</v>
      </c>
      <c r="I1493" s="12">
        <f>VLOOKUP(B1493,orders!A:D, 4, FALSE)</f>
        <v>44296</v>
      </c>
    </row>
    <row r="1494" spans="1:9" ht="15">
      <c r="A1494" s="2">
        <v>1492</v>
      </c>
      <c r="B1494" s="2">
        <v>304</v>
      </c>
      <c r="C1494" s="2">
        <v>98</v>
      </c>
      <c r="D1494" s="2">
        <v>118</v>
      </c>
      <c r="E1494" s="2">
        <v>2</v>
      </c>
      <c r="F1494" s="2">
        <v>236</v>
      </c>
      <c r="G1494" s="5" t="str">
        <f>VLOOKUP(C1494, products!A:B, 2, FALSE)</f>
        <v>Shirt</v>
      </c>
      <c r="H1494" s="7" t="str">
        <f>VLOOKUP(C1494, products!A:C, 3, FALSE)</f>
        <v>Flannel</v>
      </c>
      <c r="I1494" s="12">
        <f>VLOOKUP(B1494,orders!A:D, 4, FALSE)</f>
        <v>44296</v>
      </c>
    </row>
    <row r="1495" spans="1:9" ht="15">
      <c r="A1495" s="2">
        <v>1493</v>
      </c>
      <c r="B1495" s="2">
        <v>305</v>
      </c>
      <c r="C1495" s="2">
        <v>706</v>
      </c>
      <c r="D1495" s="2">
        <v>119</v>
      </c>
      <c r="E1495" s="2">
        <v>3</v>
      </c>
      <c r="F1495" s="2">
        <v>357</v>
      </c>
      <c r="G1495" s="5" t="str">
        <f>VLOOKUP(C1495, products!A:B, 2, FALSE)</f>
        <v>Jacket</v>
      </c>
      <c r="H1495" s="7" t="str">
        <f>VLOOKUP(C1495, products!A:C, 3, FALSE)</f>
        <v>Trench Coat</v>
      </c>
      <c r="I1495" s="12">
        <f>VLOOKUP(B1495,orders!A:D, 4, FALSE)</f>
        <v>44386</v>
      </c>
    </row>
    <row r="1496" spans="1:9" ht="15">
      <c r="A1496" s="2">
        <v>1494</v>
      </c>
      <c r="B1496" s="2">
        <v>305</v>
      </c>
      <c r="C1496" s="2">
        <v>504</v>
      </c>
      <c r="D1496" s="2">
        <v>102</v>
      </c>
      <c r="E1496" s="2">
        <v>1</v>
      </c>
      <c r="F1496" s="2">
        <v>102</v>
      </c>
      <c r="G1496" s="5" t="str">
        <f>VLOOKUP(C1496, products!A:B, 2, FALSE)</f>
        <v>Jacket</v>
      </c>
      <c r="H1496" s="7" t="str">
        <f>VLOOKUP(C1496, products!A:C, 3, FALSE)</f>
        <v>Windbreaker</v>
      </c>
      <c r="I1496" s="12">
        <f>VLOOKUP(B1496,orders!A:D, 4, FALSE)</f>
        <v>44386</v>
      </c>
    </row>
    <row r="1497" spans="1:9" ht="15">
      <c r="A1497" s="2">
        <v>1495</v>
      </c>
      <c r="B1497" s="2">
        <v>305</v>
      </c>
      <c r="C1497" s="2">
        <v>188</v>
      </c>
      <c r="D1497" s="2">
        <v>98</v>
      </c>
      <c r="E1497" s="2">
        <v>2</v>
      </c>
      <c r="F1497" s="2">
        <v>196</v>
      </c>
      <c r="G1497" s="5" t="str">
        <f>VLOOKUP(C1497, products!A:B, 2, FALSE)</f>
        <v>Shirt</v>
      </c>
      <c r="H1497" s="7" t="str">
        <f>VLOOKUP(C1497, products!A:C, 3, FALSE)</f>
        <v>Camp Collared</v>
      </c>
      <c r="I1497" s="12">
        <f>VLOOKUP(B1497,orders!A:D, 4, FALSE)</f>
        <v>44386</v>
      </c>
    </row>
    <row r="1498" spans="1:9" ht="15">
      <c r="A1498" s="2">
        <v>1496</v>
      </c>
      <c r="B1498" s="2">
        <v>305</v>
      </c>
      <c r="C1498" s="2">
        <v>308</v>
      </c>
      <c r="D1498" s="2">
        <v>105</v>
      </c>
      <c r="E1498" s="2">
        <v>2</v>
      </c>
      <c r="F1498" s="2">
        <v>210</v>
      </c>
      <c r="G1498" s="5" t="str">
        <f>VLOOKUP(C1498, products!A:B, 2, FALSE)</f>
        <v>Shirt</v>
      </c>
      <c r="H1498" s="7" t="str">
        <f>VLOOKUP(C1498, products!A:C, 3, FALSE)</f>
        <v>Cuban Collar</v>
      </c>
      <c r="I1498" s="12">
        <f>VLOOKUP(B1498,orders!A:D, 4, FALSE)</f>
        <v>44386</v>
      </c>
    </row>
    <row r="1499" spans="1:9" ht="15">
      <c r="A1499" s="2">
        <v>1497</v>
      </c>
      <c r="B1499" s="2">
        <v>306</v>
      </c>
      <c r="C1499" s="2">
        <v>768</v>
      </c>
      <c r="D1499" s="2">
        <v>109</v>
      </c>
      <c r="E1499" s="2">
        <v>3</v>
      </c>
      <c r="F1499" s="2">
        <v>327</v>
      </c>
      <c r="G1499" s="5" t="str">
        <f>VLOOKUP(C1499, products!A:B, 2, FALSE)</f>
        <v>Jacket</v>
      </c>
      <c r="H1499" s="7" t="str">
        <f>VLOOKUP(C1499, products!A:C, 3, FALSE)</f>
        <v>Peacoat</v>
      </c>
      <c r="I1499" s="13">
        <f>VLOOKUP(B1499,orders!A:D, 4, FALSE)</f>
        <v>44485</v>
      </c>
    </row>
    <row r="1500" spans="1:9" ht="15">
      <c r="A1500" s="2">
        <v>1498</v>
      </c>
      <c r="B1500" s="2">
        <v>307</v>
      </c>
      <c r="C1500" s="2">
        <v>349</v>
      </c>
      <c r="D1500" s="2">
        <v>109</v>
      </c>
      <c r="E1500" s="2">
        <v>1</v>
      </c>
      <c r="F1500" s="2">
        <v>109</v>
      </c>
      <c r="G1500" s="5" t="str">
        <f>VLOOKUP(C1500, products!A:B, 2, FALSE)</f>
        <v>Shirt</v>
      </c>
      <c r="H1500" s="7" t="str">
        <f>VLOOKUP(C1500, products!A:C, 3, FALSE)</f>
        <v>Mandarin Collar</v>
      </c>
      <c r="I1500" s="13">
        <f>VLOOKUP(B1500,orders!A:D, 4, FALSE)</f>
        <v>44480</v>
      </c>
    </row>
    <row r="1501" spans="1:9" ht="15">
      <c r="A1501" s="2">
        <v>1499</v>
      </c>
      <c r="B1501" s="2">
        <v>307</v>
      </c>
      <c r="C1501" s="2">
        <v>886</v>
      </c>
      <c r="D1501" s="2">
        <v>94</v>
      </c>
      <c r="E1501" s="2">
        <v>3</v>
      </c>
      <c r="F1501" s="2">
        <v>282</v>
      </c>
      <c r="G1501" s="5" t="str">
        <f>VLOOKUP(C1501, products!A:B, 2, FALSE)</f>
        <v>Trousers</v>
      </c>
      <c r="H1501" s="7" t="str">
        <f>VLOOKUP(C1501, products!A:C, 3, FALSE)</f>
        <v>Cords</v>
      </c>
      <c r="I1501" s="13">
        <f>VLOOKUP(B1501,orders!A:D, 4, FALSE)</f>
        <v>44480</v>
      </c>
    </row>
    <row r="1502" spans="1:9" ht="15">
      <c r="A1502" s="2">
        <v>1500</v>
      </c>
      <c r="B1502" s="2">
        <v>307</v>
      </c>
      <c r="C1502" s="2">
        <v>1070</v>
      </c>
      <c r="D1502" s="2">
        <v>93</v>
      </c>
      <c r="E1502" s="2">
        <v>2</v>
      </c>
      <c r="F1502" s="2">
        <v>186</v>
      </c>
      <c r="G1502" s="5" t="str">
        <f>VLOOKUP(C1502, products!A:B, 2, FALSE)</f>
        <v>Trousers</v>
      </c>
      <c r="H1502" s="7" t="str">
        <f>VLOOKUP(C1502, products!A:C, 3, FALSE)</f>
        <v>Joggers</v>
      </c>
      <c r="I1502" s="13">
        <f>VLOOKUP(B1502,orders!A:D, 4, FALSE)</f>
        <v>44480</v>
      </c>
    </row>
    <row r="1503" spans="1:9" ht="15">
      <c r="A1503" s="2">
        <v>1501</v>
      </c>
      <c r="B1503" s="2">
        <v>307</v>
      </c>
      <c r="C1503" s="2">
        <v>1177</v>
      </c>
      <c r="D1503" s="2">
        <v>99</v>
      </c>
      <c r="E1503" s="2">
        <v>3</v>
      </c>
      <c r="F1503" s="2">
        <v>297</v>
      </c>
      <c r="G1503" s="5" t="str">
        <f>VLOOKUP(C1503, products!A:B, 2, FALSE)</f>
        <v>Trousers</v>
      </c>
      <c r="H1503" s="7" t="str">
        <f>VLOOKUP(C1503, products!A:C, 3, FALSE)</f>
        <v>High-Waisted</v>
      </c>
      <c r="I1503" s="13">
        <f>VLOOKUP(B1503,orders!A:D, 4, FALSE)</f>
        <v>44480</v>
      </c>
    </row>
    <row r="1504" spans="1:9" ht="15">
      <c r="A1504" s="2">
        <v>1502</v>
      </c>
      <c r="B1504" s="2">
        <v>308</v>
      </c>
      <c r="C1504" s="2">
        <v>598</v>
      </c>
      <c r="D1504" s="2">
        <v>112</v>
      </c>
      <c r="E1504" s="2">
        <v>1</v>
      </c>
      <c r="F1504" s="2">
        <v>112</v>
      </c>
      <c r="G1504" s="5" t="str">
        <f>VLOOKUP(C1504, products!A:B, 2, FALSE)</f>
        <v>Jacket</v>
      </c>
      <c r="H1504" s="7" t="str">
        <f>VLOOKUP(C1504, products!A:C, 3, FALSE)</f>
        <v>Cardigan</v>
      </c>
      <c r="I1504" s="12">
        <f>VLOOKUP(B1504,orders!A:D, 4, FALSE)</f>
        <v>44240</v>
      </c>
    </row>
    <row r="1505" spans="1:9" ht="15">
      <c r="A1505" s="2">
        <v>1503</v>
      </c>
      <c r="B1505" s="2">
        <v>308</v>
      </c>
      <c r="C1505" s="2">
        <v>678</v>
      </c>
      <c r="D1505" s="2">
        <v>113</v>
      </c>
      <c r="E1505" s="2">
        <v>3</v>
      </c>
      <c r="F1505" s="2">
        <v>339</v>
      </c>
      <c r="G1505" s="5" t="str">
        <f>VLOOKUP(C1505, products!A:B, 2, FALSE)</f>
        <v>Jacket</v>
      </c>
      <c r="H1505" s="7" t="str">
        <f>VLOOKUP(C1505, products!A:C, 3, FALSE)</f>
        <v>Parka</v>
      </c>
      <c r="I1505" s="12">
        <f>VLOOKUP(B1505,orders!A:D, 4, FALSE)</f>
        <v>44240</v>
      </c>
    </row>
    <row r="1506" spans="1:9" ht="15">
      <c r="A1506" s="2">
        <v>1504</v>
      </c>
      <c r="B1506" s="2">
        <v>308</v>
      </c>
      <c r="C1506" s="2">
        <v>944</v>
      </c>
      <c r="D1506" s="2">
        <v>96</v>
      </c>
      <c r="E1506" s="2">
        <v>3</v>
      </c>
      <c r="F1506" s="2">
        <v>288</v>
      </c>
      <c r="G1506" s="5" t="str">
        <f>VLOOKUP(C1506, products!A:B, 2, FALSE)</f>
        <v>Trousers</v>
      </c>
      <c r="H1506" s="7" t="str">
        <f>VLOOKUP(C1506, products!A:C, 3, FALSE)</f>
        <v>Drawstring</v>
      </c>
      <c r="I1506" s="12">
        <f>VLOOKUP(B1506,orders!A:D, 4, FALSE)</f>
        <v>44240</v>
      </c>
    </row>
    <row r="1507" spans="1:9" ht="15">
      <c r="A1507" s="2">
        <v>1505</v>
      </c>
      <c r="B1507" s="2">
        <v>309</v>
      </c>
      <c r="C1507" s="2">
        <v>406</v>
      </c>
      <c r="D1507" s="2">
        <v>119</v>
      </c>
      <c r="E1507" s="2">
        <v>1</v>
      </c>
      <c r="F1507" s="2">
        <v>119</v>
      </c>
      <c r="G1507" s="5" t="str">
        <f>VLOOKUP(C1507, products!A:B, 2, FALSE)</f>
        <v>Shirt</v>
      </c>
      <c r="H1507" s="7" t="str">
        <f>VLOOKUP(C1507, products!A:C, 3, FALSE)</f>
        <v>Casual Slim Fit</v>
      </c>
      <c r="I1507" s="12">
        <f>VLOOKUP(B1507,orders!A:D, 4, FALSE)</f>
        <v>44203</v>
      </c>
    </row>
    <row r="1508" spans="1:9" ht="15">
      <c r="A1508" s="2">
        <v>1506</v>
      </c>
      <c r="B1508" s="2">
        <v>309</v>
      </c>
      <c r="C1508" s="2">
        <v>350</v>
      </c>
      <c r="D1508" s="2">
        <v>94</v>
      </c>
      <c r="E1508" s="2">
        <v>2</v>
      </c>
      <c r="F1508" s="2">
        <v>188</v>
      </c>
      <c r="G1508" s="5" t="str">
        <f>VLOOKUP(C1508, products!A:B, 2, FALSE)</f>
        <v>Shirt</v>
      </c>
      <c r="H1508" s="7" t="str">
        <f>VLOOKUP(C1508, products!A:C, 3, FALSE)</f>
        <v>Henley</v>
      </c>
      <c r="I1508" s="12">
        <f>VLOOKUP(B1508,orders!A:D, 4, FALSE)</f>
        <v>44203</v>
      </c>
    </row>
    <row r="1509" spans="1:9" ht="15">
      <c r="A1509" s="2">
        <v>1507</v>
      </c>
      <c r="B1509" s="2">
        <v>310</v>
      </c>
      <c r="C1509" s="2">
        <v>640</v>
      </c>
      <c r="D1509" s="2">
        <v>93</v>
      </c>
      <c r="E1509" s="2">
        <v>2</v>
      </c>
      <c r="F1509" s="2">
        <v>186</v>
      </c>
      <c r="G1509" s="5" t="str">
        <f>VLOOKUP(C1509, products!A:B, 2, FALSE)</f>
        <v>Jacket</v>
      </c>
      <c r="H1509" s="7" t="str">
        <f>VLOOKUP(C1509, products!A:C, 3, FALSE)</f>
        <v>Coach</v>
      </c>
      <c r="I1509" s="12">
        <f>VLOOKUP(B1509,orders!A:D, 4, FALSE)</f>
        <v>44311</v>
      </c>
    </row>
    <row r="1510" spans="1:9" ht="15">
      <c r="A1510" s="2">
        <v>1508</v>
      </c>
      <c r="B1510" s="2">
        <v>310</v>
      </c>
      <c r="C1510" s="2">
        <v>1036</v>
      </c>
      <c r="D1510" s="2">
        <v>90</v>
      </c>
      <c r="E1510" s="2">
        <v>2</v>
      </c>
      <c r="F1510" s="2">
        <v>180</v>
      </c>
      <c r="G1510" s="5" t="str">
        <f>VLOOKUP(C1510, products!A:B, 2, FALSE)</f>
        <v>Trousers</v>
      </c>
      <c r="H1510" s="7" t="str">
        <f>VLOOKUP(C1510, products!A:C, 3, FALSE)</f>
        <v>Relaxed Leg</v>
      </c>
      <c r="I1510" s="12">
        <f>VLOOKUP(B1510,orders!A:D, 4, FALSE)</f>
        <v>44311</v>
      </c>
    </row>
    <row r="1511" spans="1:9" ht="15">
      <c r="A1511" s="2">
        <v>1509</v>
      </c>
      <c r="B1511" s="2">
        <v>310</v>
      </c>
      <c r="C1511" s="2">
        <v>78</v>
      </c>
      <c r="D1511" s="2">
        <v>118</v>
      </c>
      <c r="E1511" s="2">
        <v>1</v>
      </c>
      <c r="F1511" s="2">
        <v>118</v>
      </c>
      <c r="G1511" s="5" t="str">
        <f>VLOOKUP(C1511, products!A:B, 2, FALSE)</f>
        <v>Shirt</v>
      </c>
      <c r="H1511" s="7" t="str">
        <f>VLOOKUP(C1511, products!A:C, 3, FALSE)</f>
        <v>Flannel</v>
      </c>
      <c r="I1511" s="12">
        <f>VLOOKUP(B1511,orders!A:D, 4, FALSE)</f>
        <v>44311</v>
      </c>
    </row>
    <row r="1512" spans="1:9" ht="15">
      <c r="A1512" s="2">
        <v>1510</v>
      </c>
      <c r="B1512" s="2">
        <v>310</v>
      </c>
      <c r="C1512" s="2">
        <v>1105</v>
      </c>
      <c r="D1512" s="2">
        <v>115</v>
      </c>
      <c r="E1512" s="2">
        <v>3</v>
      </c>
      <c r="F1512" s="2">
        <v>345</v>
      </c>
      <c r="G1512" s="5" t="str">
        <f>VLOOKUP(C1512, products!A:B, 2, FALSE)</f>
        <v>Trousers</v>
      </c>
      <c r="H1512" s="7" t="str">
        <f>VLOOKUP(C1512, products!A:C, 3, FALSE)</f>
        <v>Cropped</v>
      </c>
      <c r="I1512" s="12">
        <f>VLOOKUP(B1512,orders!A:D, 4, FALSE)</f>
        <v>44311</v>
      </c>
    </row>
    <row r="1513" spans="1:9" ht="15">
      <c r="A1513" s="2">
        <v>1511</v>
      </c>
      <c r="B1513" s="2">
        <v>310</v>
      </c>
      <c r="C1513" s="2">
        <v>870</v>
      </c>
      <c r="D1513" s="2">
        <v>113</v>
      </c>
      <c r="E1513" s="2">
        <v>2</v>
      </c>
      <c r="F1513" s="2">
        <v>226</v>
      </c>
      <c r="G1513" s="5" t="str">
        <f>VLOOKUP(C1513, products!A:B, 2, FALSE)</f>
        <v>Trousers</v>
      </c>
      <c r="H1513" s="7" t="str">
        <f>VLOOKUP(C1513, products!A:C, 3, FALSE)</f>
        <v>Chinos</v>
      </c>
      <c r="I1513" s="12">
        <f>VLOOKUP(B1513,orders!A:D, 4, FALSE)</f>
        <v>44311</v>
      </c>
    </row>
    <row r="1514" spans="1:9" ht="15">
      <c r="A1514" s="2">
        <v>1512</v>
      </c>
      <c r="B1514" s="2">
        <v>311</v>
      </c>
      <c r="C1514" s="2">
        <v>317</v>
      </c>
      <c r="D1514" s="2">
        <v>109</v>
      </c>
      <c r="E1514" s="2">
        <v>2</v>
      </c>
      <c r="F1514" s="2">
        <v>218</v>
      </c>
      <c r="G1514" s="5" t="str">
        <f>VLOOKUP(C1514, products!A:B, 2, FALSE)</f>
        <v>Shirt</v>
      </c>
      <c r="H1514" s="7" t="str">
        <f>VLOOKUP(C1514, products!A:C, 3, FALSE)</f>
        <v>Mandarin Collar</v>
      </c>
      <c r="I1514" s="12">
        <f>VLOOKUP(B1514,orders!A:D, 4, FALSE)</f>
        <v>44262</v>
      </c>
    </row>
    <row r="1515" spans="1:9" ht="15">
      <c r="A1515" s="2">
        <v>1513</v>
      </c>
      <c r="B1515" s="2">
        <v>311</v>
      </c>
      <c r="C1515" s="2">
        <v>39</v>
      </c>
      <c r="D1515" s="2">
        <v>104</v>
      </c>
      <c r="E1515" s="2">
        <v>3</v>
      </c>
      <c r="F1515" s="2">
        <v>312</v>
      </c>
      <c r="G1515" s="5" t="str">
        <f>VLOOKUP(C1515, products!A:B, 2, FALSE)</f>
        <v>Shirt</v>
      </c>
      <c r="H1515" s="7" t="str">
        <f>VLOOKUP(C1515, products!A:C, 3, FALSE)</f>
        <v>Dress</v>
      </c>
      <c r="I1515" s="12">
        <f>VLOOKUP(B1515,orders!A:D, 4, FALSE)</f>
        <v>44262</v>
      </c>
    </row>
    <row r="1516" spans="1:9" ht="15">
      <c r="A1516" s="2">
        <v>1514</v>
      </c>
      <c r="B1516" s="2">
        <v>311</v>
      </c>
      <c r="C1516" s="2">
        <v>399</v>
      </c>
      <c r="D1516" s="2">
        <v>119</v>
      </c>
      <c r="E1516" s="2">
        <v>1</v>
      </c>
      <c r="F1516" s="2">
        <v>119</v>
      </c>
      <c r="G1516" s="5" t="str">
        <f>VLOOKUP(C1516, products!A:B, 2, FALSE)</f>
        <v>Shirt</v>
      </c>
      <c r="H1516" s="7" t="str">
        <f>VLOOKUP(C1516, products!A:C, 3, FALSE)</f>
        <v>Casual Slim Fit</v>
      </c>
      <c r="I1516" s="12">
        <f>VLOOKUP(B1516,orders!A:D, 4, FALSE)</f>
        <v>44262</v>
      </c>
    </row>
    <row r="1517" spans="1:9" ht="15">
      <c r="A1517" s="2">
        <v>1515</v>
      </c>
      <c r="B1517" s="2">
        <v>311</v>
      </c>
      <c r="C1517" s="2">
        <v>1191</v>
      </c>
      <c r="D1517" s="2">
        <v>105</v>
      </c>
      <c r="E1517" s="2">
        <v>1</v>
      </c>
      <c r="F1517" s="2">
        <v>105</v>
      </c>
      <c r="G1517" s="5" t="str">
        <f>VLOOKUP(C1517, products!A:B, 2, FALSE)</f>
        <v>Trousers</v>
      </c>
      <c r="H1517" s="7" t="str">
        <f>VLOOKUP(C1517, products!A:C, 3, FALSE)</f>
        <v>Pleated</v>
      </c>
      <c r="I1517" s="12">
        <f>VLOOKUP(B1517,orders!A:D, 4, FALSE)</f>
        <v>44262</v>
      </c>
    </row>
    <row r="1518" spans="1:9" ht="15">
      <c r="A1518" s="2">
        <v>1516</v>
      </c>
      <c r="B1518" s="2">
        <v>312</v>
      </c>
      <c r="C1518" s="2">
        <v>285</v>
      </c>
      <c r="D1518" s="2">
        <v>105</v>
      </c>
      <c r="E1518" s="2">
        <v>2</v>
      </c>
      <c r="F1518" s="2">
        <v>210</v>
      </c>
      <c r="G1518" s="5" t="str">
        <f>VLOOKUP(C1518, products!A:B, 2, FALSE)</f>
        <v>Shirt</v>
      </c>
      <c r="H1518" s="7" t="str">
        <f>VLOOKUP(C1518, products!A:C, 3, FALSE)</f>
        <v>Cuban Collar</v>
      </c>
      <c r="I1518" s="12">
        <f>VLOOKUP(B1518,orders!A:D, 4, FALSE)</f>
        <v>44383</v>
      </c>
    </row>
    <row r="1519" spans="1:9" ht="15">
      <c r="A1519" s="2">
        <v>1517</v>
      </c>
      <c r="B1519" s="2">
        <v>312</v>
      </c>
      <c r="C1519" s="2">
        <v>31</v>
      </c>
      <c r="D1519" s="2">
        <v>96</v>
      </c>
      <c r="E1519" s="2">
        <v>2</v>
      </c>
      <c r="F1519" s="2">
        <v>192</v>
      </c>
      <c r="G1519" s="5" t="str">
        <f>VLOOKUP(C1519, products!A:B, 2, FALSE)</f>
        <v>Shirt</v>
      </c>
      <c r="H1519" s="7" t="str">
        <f>VLOOKUP(C1519, products!A:C, 3, FALSE)</f>
        <v>Oxford Cloth</v>
      </c>
      <c r="I1519" s="12">
        <f>VLOOKUP(B1519,orders!A:D, 4, FALSE)</f>
        <v>44383</v>
      </c>
    </row>
    <row r="1520" spans="1:9" ht="15">
      <c r="A1520" s="2">
        <v>1518</v>
      </c>
      <c r="B1520" s="2">
        <v>312</v>
      </c>
      <c r="C1520" s="2">
        <v>899</v>
      </c>
      <c r="D1520" s="2">
        <v>94</v>
      </c>
      <c r="E1520" s="2">
        <v>3</v>
      </c>
      <c r="F1520" s="2">
        <v>282</v>
      </c>
      <c r="G1520" s="5" t="str">
        <f>VLOOKUP(C1520, products!A:B, 2, FALSE)</f>
        <v>Trousers</v>
      </c>
      <c r="H1520" s="7" t="str">
        <f>VLOOKUP(C1520, products!A:C, 3, FALSE)</f>
        <v>Cords</v>
      </c>
      <c r="I1520" s="12">
        <f>VLOOKUP(B1520,orders!A:D, 4, FALSE)</f>
        <v>44383</v>
      </c>
    </row>
    <row r="1521" spans="1:9" ht="15">
      <c r="A1521" s="2">
        <v>1519</v>
      </c>
      <c r="B1521" s="2">
        <v>312</v>
      </c>
      <c r="C1521" s="2">
        <v>713</v>
      </c>
      <c r="D1521" s="2">
        <v>119</v>
      </c>
      <c r="E1521" s="2">
        <v>1</v>
      </c>
      <c r="F1521" s="2">
        <v>119</v>
      </c>
      <c r="G1521" s="5" t="str">
        <f>VLOOKUP(C1521, products!A:B, 2, FALSE)</f>
        <v>Jacket</v>
      </c>
      <c r="H1521" s="7" t="str">
        <f>VLOOKUP(C1521, products!A:C, 3, FALSE)</f>
        <v>Trench Coat</v>
      </c>
      <c r="I1521" s="12">
        <f>VLOOKUP(B1521,orders!A:D, 4, FALSE)</f>
        <v>44383</v>
      </c>
    </row>
    <row r="1522" spans="1:9" ht="15">
      <c r="A1522" s="2">
        <v>1520</v>
      </c>
      <c r="B1522" s="2">
        <v>312</v>
      </c>
      <c r="C1522" s="2">
        <v>155</v>
      </c>
      <c r="D1522" s="2">
        <v>91</v>
      </c>
      <c r="E1522" s="2">
        <v>2</v>
      </c>
      <c r="F1522" s="2">
        <v>182</v>
      </c>
      <c r="G1522" s="5" t="str">
        <f>VLOOKUP(C1522, products!A:B, 2, FALSE)</f>
        <v>Shirt</v>
      </c>
      <c r="H1522" s="7" t="str">
        <f>VLOOKUP(C1522, products!A:C, 3, FALSE)</f>
        <v>Linen</v>
      </c>
      <c r="I1522" s="12">
        <f>VLOOKUP(B1522,orders!A:D, 4, FALSE)</f>
        <v>44383</v>
      </c>
    </row>
    <row r="1523" spans="1:9" ht="15">
      <c r="A1523" s="2">
        <v>1521</v>
      </c>
      <c r="B1523" s="2">
        <v>312</v>
      </c>
      <c r="C1523" s="2">
        <v>78</v>
      </c>
      <c r="D1523" s="2">
        <v>118</v>
      </c>
      <c r="E1523" s="2">
        <v>2</v>
      </c>
      <c r="F1523" s="2">
        <v>236</v>
      </c>
      <c r="G1523" s="5" t="str">
        <f>VLOOKUP(C1523, products!A:B, 2, FALSE)</f>
        <v>Shirt</v>
      </c>
      <c r="H1523" s="7" t="str">
        <f>VLOOKUP(C1523, products!A:C, 3, FALSE)</f>
        <v>Flannel</v>
      </c>
      <c r="I1523" s="12">
        <f>VLOOKUP(B1523,orders!A:D, 4, FALSE)</f>
        <v>44383</v>
      </c>
    </row>
    <row r="1524" spans="1:9" ht="15">
      <c r="A1524" s="2">
        <v>1522</v>
      </c>
      <c r="B1524" s="2">
        <v>312</v>
      </c>
      <c r="C1524" s="2">
        <v>895</v>
      </c>
      <c r="D1524" s="2">
        <v>94</v>
      </c>
      <c r="E1524" s="2">
        <v>3</v>
      </c>
      <c r="F1524" s="2">
        <v>282</v>
      </c>
      <c r="G1524" s="5" t="str">
        <f>VLOOKUP(C1524, products!A:B, 2, FALSE)</f>
        <v>Trousers</v>
      </c>
      <c r="H1524" s="7" t="str">
        <f>VLOOKUP(C1524, products!A:C, 3, FALSE)</f>
        <v>Cords</v>
      </c>
      <c r="I1524" s="12">
        <f>VLOOKUP(B1524,orders!A:D, 4, FALSE)</f>
        <v>44383</v>
      </c>
    </row>
    <row r="1525" spans="1:9" ht="15">
      <c r="A1525" s="2">
        <v>1523</v>
      </c>
      <c r="B1525" s="2">
        <v>312</v>
      </c>
      <c r="C1525" s="2">
        <v>684</v>
      </c>
      <c r="D1525" s="2">
        <v>113</v>
      </c>
      <c r="E1525" s="2">
        <v>2</v>
      </c>
      <c r="F1525" s="2">
        <v>226</v>
      </c>
      <c r="G1525" s="5" t="str">
        <f>VLOOKUP(C1525, products!A:B, 2, FALSE)</f>
        <v>Jacket</v>
      </c>
      <c r="H1525" s="7" t="str">
        <f>VLOOKUP(C1525, products!A:C, 3, FALSE)</f>
        <v>Parka</v>
      </c>
      <c r="I1525" s="12">
        <f>VLOOKUP(B1525,orders!A:D, 4, FALSE)</f>
        <v>44383</v>
      </c>
    </row>
    <row r="1526" spans="1:9" ht="15">
      <c r="A1526" s="2">
        <v>1524</v>
      </c>
      <c r="B1526" s="2">
        <v>312</v>
      </c>
      <c r="C1526" s="2">
        <v>836</v>
      </c>
      <c r="D1526" s="2">
        <v>117</v>
      </c>
      <c r="E1526" s="2">
        <v>1</v>
      </c>
      <c r="F1526" s="2">
        <v>117</v>
      </c>
      <c r="G1526" s="5" t="str">
        <f>VLOOKUP(C1526, products!A:B, 2, FALSE)</f>
        <v>Jacket</v>
      </c>
      <c r="H1526" s="7" t="str">
        <f>VLOOKUP(C1526, products!A:C, 3, FALSE)</f>
        <v>Shearling</v>
      </c>
      <c r="I1526" s="12">
        <f>VLOOKUP(B1526,orders!A:D, 4, FALSE)</f>
        <v>44383</v>
      </c>
    </row>
    <row r="1527" spans="1:9" ht="15">
      <c r="A1527" s="2">
        <v>1525</v>
      </c>
      <c r="B1527" s="2">
        <v>312</v>
      </c>
      <c r="C1527" s="2">
        <v>1239</v>
      </c>
      <c r="D1527" s="2">
        <v>112</v>
      </c>
      <c r="E1527" s="2">
        <v>3</v>
      </c>
      <c r="F1527" s="2">
        <v>336</v>
      </c>
      <c r="G1527" s="5" t="str">
        <f>VLOOKUP(C1527, products!A:B, 2, FALSE)</f>
        <v>Trousers</v>
      </c>
      <c r="H1527" s="7" t="str">
        <f>VLOOKUP(C1527, products!A:C, 3, FALSE)</f>
        <v>Tracksuit Bottoms</v>
      </c>
      <c r="I1527" s="12">
        <f>VLOOKUP(B1527,orders!A:D, 4, FALSE)</f>
        <v>44383</v>
      </c>
    </row>
    <row r="1528" spans="1:9" ht="15">
      <c r="A1528" s="2">
        <v>1526</v>
      </c>
      <c r="B1528" s="2">
        <v>312</v>
      </c>
      <c r="C1528" s="2">
        <v>949</v>
      </c>
      <c r="D1528" s="2">
        <v>97</v>
      </c>
      <c r="E1528" s="2">
        <v>1</v>
      </c>
      <c r="F1528" s="2">
        <v>97</v>
      </c>
      <c r="G1528" s="5" t="str">
        <f>VLOOKUP(C1528, products!A:B, 2, FALSE)</f>
        <v>Trousers</v>
      </c>
      <c r="H1528" s="7" t="str">
        <f>VLOOKUP(C1528, products!A:C, 3, FALSE)</f>
        <v>Slim-Fit</v>
      </c>
      <c r="I1528" s="12">
        <f>VLOOKUP(B1528,orders!A:D, 4, FALSE)</f>
        <v>44383</v>
      </c>
    </row>
    <row r="1529" spans="1:9" ht="15">
      <c r="A1529" s="2">
        <v>1527</v>
      </c>
      <c r="B1529" s="2">
        <v>313</v>
      </c>
      <c r="C1529" s="2">
        <v>540</v>
      </c>
      <c r="D1529" s="2">
        <v>98</v>
      </c>
      <c r="E1529" s="2">
        <v>3</v>
      </c>
      <c r="F1529" s="2">
        <v>294</v>
      </c>
      <c r="G1529" s="5" t="str">
        <f>VLOOKUP(C1529, products!A:B, 2, FALSE)</f>
        <v>Jacket</v>
      </c>
      <c r="H1529" s="7" t="str">
        <f>VLOOKUP(C1529, products!A:C, 3, FALSE)</f>
        <v>Leather</v>
      </c>
      <c r="I1529" s="12">
        <f>VLOOKUP(B1529,orders!A:D, 4, FALSE)</f>
        <v>44349</v>
      </c>
    </row>
    <row r="1530" spans="1:9" ht="15">
      <c r="A1530" s="2">
        <v>1528</v>
      </c>
      <c r="B1530" s="2">
        <v>313</v>
      </c>
      <c r="C1530" s="2">
        <v>196</v>
      </c>
      <c r="D1530" s="2">
        <v>98</v>
      </c>
      <c r="E1530" s="2">
        <v>1</v>
      </c>
      <c r="F1530" s="2">
        <v>98</v>
      </c>
      <c r="G1530" s="5" t="str">
        <f>VLOOKUP(C1530, products!A:B, 2, FALSE)</f>
        <v>Shirt</v>
      </c>
      <c r="H1530" s="7" t="str">
        <f>VLOOKUP(C1530, products!A:C, 3, FALSE)</f>
        <v>Camp Collared</v>
      </c>
      <c r="I1530" s="12">
        <f>VLOOKUP(B1530,orders!A:D, 4, FALSE)</f>
        <v>44349</v>
      </c>
    </row>
    <row r="1531" spans="1:9" ht="15">
      <c r="A1531" s="2">
        <v>1529</v>
      </c>
      <c r="B1531" s="2">
        <v>313</v>
      </c>
      <c r="C1531" s="2">
        <v>1129</v>
      </c>
      <c r="D1531" s="2">
        <v>102</v>
      </c>
      <c r="E1531" s="2">
        <v>2</v>
      </c>
      <c r="F1531" s="2">
        <v>204</v>
      </c>
      <c r="G1531" s="5" t="str">
        <f>VLOOKUP(C1531, products!A:B, 2, FALSE)</f>
        <v>Trousers</v>
      </c>
      <c r="H1531" s="7" t="str">
        <f>VLOOKUP(C1531, products!A:C, 3, FALSE)</f>
        <v>Cargo Pants</v>
      </c>
      <c r="I1531" s="12">
        <f>VLOOKUP(B1531,orders!A:D, 4, FALSE)</f>
        <v>44349</v>
      </c>
    </row>
    <row r="1532" spans="1:9" ht="15">
      <c r="A1532" s="2">
        <v>1530</v>
      </c>
      <c r="B1532" s="2">
        <v>313</v>
      </c>
      <c r="C1532" s="2">
        <v>1063</v>
      </c>
      <c r="D1532" s="2">
        <v>93</v>
      </c>
      <c r="E1532" s="2">
        <v>3</v>
      </c>
      <c r="F1532" s="2">
        <v>279</v>
      </c>
      <c r="G1532" s="5" t="str">
        <f>VLOOKUP(C1532, products!A:B, 2, FALSE)</f>
        <v>Trousers</v>
      </c>
      <c r="H1532" s="7" t="str">
        <f>VLOOKUP(C1532, products!A:C, 3, FALSE)</f>
        <v>Joggers</v>
      </c>
      <c r="I1532" s="12">
        <f>VLOOKUP(B1532,orders!A:D, 4, FALSE)</f>
        <v>44349</v>
      </c>
    </row>
    <row r="1533" spans="1:9" ht="15">
      <c r="A1533" s="2">
        <v>1531</v>
      </c>
      <c r="B1533" s="2">
        <v>313</v>
      </c>
      <c r="C1533" s="2">
        <v>420</v>
      </c>
      <c r="D1533" s="2">
        <v>107</v>
      </c>
      <c r="E1533" s="2">
        <v>2</v>
      </c>
      <c r="F1533" s="2">
        <v>214</v>
      </c>
      <c r="G1533" s="5" t="str">
        <f>VLOOKUP(C1533, products!A:B, 2, FALSE)</f>
        <v>Jacket</v>
      </c>
      <c r="H1533" s="7" t="str">
        <f>VLOOKUP(C1533, products!A:C, 3, FALSE)</f>
        <v>Denim</v>
      </c>
      <c r="I1533" s="12">
        <f>VLOOKUP(B1533,orders!A:D, 4, FALSE)</f>
        <v>44349</v>
      </c>
    </row>
    <row r="1534" spans="1:9" ht="15">
      <c r="A1534" s="2">
        <v>1532</v>
      </c>
      <c r="B1534" s="2">
        <v>313</v>
      </c>
      <c r="C1534" s="2">
        <v>123</v>
      </c>
      <c r="D1534" s="2">
        <v>92</v>
      </c>
      <c r="E1534" s="2">
        <v>3</v>
      </c>
      <c r="F1534" s="2">
        <v>276</v>
      </c>
      <c r="G1534" s="5" t="str">
        <f>VLOOKUP(C1534, products!A:B, 2, FALSE)</f>
        <v>Shirt</v>
      </c>
      <c r="H1534" s="7" t="str">
        <f>VLOOKUP(C1534, products!A:C, 3, FALSE)</f>
        <v>Denim</v>
      </c>
      <c r="I1534" s="12">
        <f>VLOOKUP(B1534,orders!A:D, 4, FALSE)</f>
        <v>44349</v>
      </c>
    </row>
    <row r="1535" spans="1:9" ht="15">
      <c r="A1535" s="2">
        <v>1533</v>
      </c>
      <c r="B1535" s="2">
        <v>313</v>
      </c>
      <c r="C1535" s="2">
        <v>527</v>
      </c>
      <c r="D1535" s="2">
        <v>98</v>
      </c>
      <c r="E1535" s="2">
        <v>3</v>
      </c>
      <c r="F1535" s="2">
        <v>294</v>
      </c>
      <c r="G1535" s="5" t="str">
        <f>VLOOKUP(C1535, products!A:B, 2, FALSE)</f>
        <v>Jacket</v>
      </c>
      <c r="H1535" s="7" t="str">
        <f>VLOOKUP(C1535, products!A:C, 3, FALSE)</f>
        <v>Leather</v>
      </c>
      <c r="I1535" s="12">
        <f>VLOOKUP(B1535,orders!A:D, 4, FALSE)</f>
        <v>44349</v>
      </c>
    </row>
    <row r="1536" spans="1:9" ht="15">
      <c r="A1536" s="2">
        <v>1534</v>
      </c>
      <c r="B1536" s="2">
        <v>313</v>
      </c>
      <c r="C1536" s="2">
        <v>2</v>
      </c>
      <c r="D1536" s="2">
        <v>96</v>
      </c>
      <c r="E1536" s="2">
        <v>1</v>
      </c>
      <c r="F1536" s="2">
        <v>96</v>
      </c>
      <c r="G1536" s="5" t="str">
        <f>VLOOKUP(C1536, products!A:B, 2, FALSE)</f>
        <v>Shirt</v>
      </c>
      <c r="H1536" s="7" t="str">
        <f>VLOOKUP(C1536, products!A:C, 3, FALSE)</f>
        <v>Oxford Cloth</v>
      </c>
      <c r="I1536" s="12">
        <f>VLOOKUP(B1536,orders!A:D, 4, FALSE)</f>
        <v>44349</v>
      </c>
    </row>
    <row r="1537" spans="1:9" ht="15">
      <c r="A1537" s="2">
        <v>1535</v>
      </c>
      <c r="B1537" s="2">
        <v>314</v>
      </c>
      <c r="C1537" s="2">
        <v>869</v>
      </c>
      <c r="D1537" s="2">
        <v>113</v>
      </c>
      <c r="E1537" s="2">
        <v>2</v>
      </c>
      <c r="F1537" s="2">
        <v>226</v>
      </c>
      <c r="G1537" s="5" t="str">
        <f>VLOOKUP(C1537, products!A:B, 2, FALSE)</f>
        <v>Trousers</v>
      </c>
      <c r="H1537" s="7" t="str">
        <f>VLOOKUP(C1537, products!A:C, 3, FALSE)</f>
        <v>Chinos</v>
      </c>
      <c r="I1537" s="12">
        <f>VLOOKUP(B1537,orders!A:D, 4, FALSE)</f>
        <v>44422</v>
      </c>
    </row>
    <row r="1538" spans="1:9" ht="15">
      <c r="A1538" s="2">
        <v>1536</v>
      </c>
      <c r="B1538" s="2">
        <v>314</v>
      </c>
      <c r="C1538" s="2">
        <v>815</v>
      </c>
      <c r="D1538" s="2">
        <v>117</v>
      </c>
      <c r="E1538" s="2">
        <v>3</v>
      </c>
      <c r="F1538" s="2">
        <v>351</v>
      </c>
      <c r="G1538" s="5" t="str">
        <f>VLOOKUP(C1538, products!A:B, 2, FALSE)</f>
        <v>Jacket</v>
      </c>
      <c r="H1538" s="7" t="str">
        <f>VLOOKUP(C1538, products!A:C, 3, FALSE)</f>
        <v>Shearling</v>
      </c>
      <c r="I1538" s="12">
        <f>VLOOKUP(B1538,orders!A:D, 4, FALSE)</f>
        <v>44422</v>
      </c>
    </row>
    <row r="1539" spans="1:9" ht="15">
      <c r="A1539" s="2">
        <v>1537</v>
      </c>
      <c r="B1539" s="2">
        <v>314</v>
      </c>
      <c r="C1539" s="2">
        <v>884</v>
      </c>
      <c r="D1539" s="2">
        <v>94</v>
      </c>
      <c r="E1539" s="2">
        <v>3</v>
      </c>
      <c r="F1539" s="2">
        <v>282</v>
      </c>
      <c r="G1539" s="5" t="str">
        <f>VLOOKUP(C1539, products!A:B, 2, FALSE)</f>
        <v>Trousers</v>
      </c>
      <c r="H1539" s="7" t="str">
        <f>VLOOKUP(C1539, products!A:C, 3, FALSE)</f>
        <v>Cords</v>
      </c>
      <c r="I1539" s="12">
        <f>VLOOKUP(B1539,orders!A:D, 4, FALSE)</f>
        <v>44422</v>
      </c>
    </row>
    <row r="1540" spans="1:9" ht="15">
      <c r="A1540" s="2">
        <v>1538</v>
      </c>
      <c r="B1540" s="2">
        <v>314</v>
      </c>
      <c r="C1540" s="2">
        <v>1257</v>
      </c>
      <c r="D1540" s="2">
        <v>112</v>
      </c>
      <c r="E1540" s="2">
        <v>3</v>
      </c>
      <c r="F1540" s="2">
        <v>336</v>
      </c>
      <c r="G1540" s="5" t="str">
        <f>VLOOKUP(C1540, products!A:B, 2, FALSE)</f>
        <v>Trousers</v>
      </c>
      <c r="H1540" s="7" t="str">
        <f>VLOOKUP(C1540, products!A:C, 3, FALSE)</f>
        <v>Tracksuit Bottoms</v>
      </c>
      <c r="I1540" s="12">
        <f>VLOOKUP(B1540,orders!A:D, 4, FALSE)</f>
        <v>44422</v>
      </c>
    </row>
    <row r="1541" spans="1:9" ht="15">
      <c r="A1541" s="2">
        <v>1539</v>
      </c>
      <c r="B1541" s="2">
        <v>314</v>
      </c>
      <c r="C1541" s="2">
        <v>205</v>
      </c>
      <c r="D1541" s="2">
        <v>98</v>
      </c>
      <c r="E1541" s="2">
        <v>1</v>
      </c>
      <c r="F1541" s="2">
        <v>98</v>
      </c>
      <c r="G1541" s="5" t="str">
        <f>VLOOKUP(C1541, products!A:B, 2, FALSE)</f>
        <v>Shirt</v>
      </c>
      <c r="H1541" s="7" t="str">
        <f>VLOOKUP(C1541, products!A:C, 3, FALSE)</f>
        <v>Camp Collared</v>
      </c>
      <c r="I1541" s="12">
        <f>VLOOKUP(B1541,orders!A:D, 4, FALSE)</f>
        <v>44422</v>
      </c>
    </row>
    <row r="1542" spans="1:9" ht="15">
      <c r="A1542" s="2">
        <v>1540</v>
      </c>
      <c r="B1542" s="2">
        <v>314</v>
      </c>
      <c r="C1542" s="2">
        <v>829</v>
      </c>
      <c r="D1542" s="2">
        <v>117</v>
      </c>
      <c r="E1542" s="2">
        <v>3</v>
      </c>
      <c r="F1542" s="2">
        <v>351</v>
      </c>
      <c r="G1542" s="5" t="str">
        <f>VLOOKUP(C1542, products!A:B, 2, FALSE)</f>
        <v>Jacket</v>
      </c>
      <c r="H1542" s="7" t="str">
        <f>VLOOKUP(C1542, products!A:C, 3, FALSE)</f>
        <v>Shearling</v>
      </c>
      <c r="I1542" s="12">
        <f>VLOOKUP(B1542,orders!A:D, 4, FALSE)</f>
        <v>44422</v>
      </c>
    </row>
    <row r="1543" spans="1:9" ht="15">
      <c r="A1543" s="2">
        <v>1541</v>
      </c>
      <c r="B1543" s="2">
        <v>314</v>
      </c>
      <c r="C1543" s="2">
        <v>935</v>
      </c>
      <c r="D1543" s="2">
        <v>96</v>
      </c>
      <c r="E1543" s="2">
        <v>3</v>
      </c>
      <c r="F1543" s="2">
        <v>288</v>
      </c>
      <c r="G1543" s="5" t="str">
        <f>VLOOKUP(C1543, products!A:B, 2, FALSE)</f>
        <v>Trousers</v>
      </c>
      <c r="H1543" s="7" t="str">
        <f>VLOOKUP(C1543, products!A:C, 3, FALSE)</f>
        <v>Drawstring</v>
      </c>
      <c r="I1543" s="12">
        <f>VLOOKUP(B1543,orders!A:D, 4, FALSE)</f>
        <v>44422</v>
      </c>
    </row>
    <row r="1544" spans="1:9" ht="15">
      <c r="A1544" s="2">
        <v>1542</v>
      </c>
      <c r="B1544" s="2">
        <v>315</v>
      </c>
      <c r="C1544" s="2">
        <v>677</v>
      </c>
      <c r="D1544" s="2">
        <v>113</v>
      </c>
      <c r="E1544" s="2">
        <v>1</v>
      </c>
      <c r="F1544" s="2">
        <v>113</v>
      </c>
      <c r="G1544" s="5" t="str">
        <f>VLOOKUP(C1544, products!A:B, 2, FALSE)</f>
        <v>Jacket</v>
      </c>
      <c r="H1544" s="7" t="str">
        <f>VLOOKUP(C1544, products!A:C, 3, FALSE)</f>
        <v>Parka</v>
      </c>
      <c r="I1544" s="12">
        <f>VLOOKUP(B1544,orders!A:D, 4, FALSE)</f>
        <v>44291</v>
      </c>
    </row>
    <row r="1545" spans="1:9" ht="15">
      <c r="A1545" s="2">
        <v>1543</v>
      </c>
      <c r="B1545" s="2">
        <v>315</v>
      </c>
      <c r="C1545" s="2">
        <v>1089</v>
      </c>
      <c r="D1545" s="2">
        <v>115</v>
      </c>
      <c r="E1545" s="2">
        <v>1</v>
      </c>
      <c r="F1545" s="2">
        <v>115</v>
      </c>
      <c r="G1545" s="5" t="str">
        <f>VLOOKUP(C1545, products!A:B, 2, FALSE)</f>
        <v>Trousers</v>
      </c>
      <c r="H1545" s="7" t="str">
        <f>VLOOKUP(C1545, products!A:C, 3, FALSE)</f>
        <v>Cropped</v>
      </c>
      <c r="I1545" s="12">
        <f>VLOOKUP(B1545,orders!A:D, 4, FALSE)</f>
        <v>44291</v>
      </c>
    </row>
    <row r="1546" spans="1:9" ht="15">
      <c r="A1546" s="2">
        <v>1544</v>
      </c>
      <c r="B1546" s="2">
        <v>315</v>
      </c>
      <c r="C1546" s="2">
        <v>145</v>
      </c>
      <c r="D1546" s="2">
        <v>91</v>
      </c>
      <c r="E1546" s="2">
        <v>3</v>
      </c>
      <c r="F1546" s="2">
        <v>273</v>
      </c>
      <c r="G1546" s="5" t="str">
        <f>VLOOKUP(C1546, products!A:B, 2, FALSE)</f>
        <v>Shirt</v>
      </c>
      <c r="H1546" s="7" t="str">
        <f>VLOOKUP(C1546, products!A:C, 3, FALSE)</f>
        <v>Linen</v>
      </c>
      <c r="I1546" s="12">
        <f>VLOOKUP(B1546,orders!A:D, 4, FALSE)</f>
        <v>44291</v>
      </c>
    </row>
    <row r="1547" spans="1:9" ht="15">
      <c r="A1547" s="2">
        <v>1545</v>
      </c>
      <c r="B1547" s="2">
        <v>316</v>
      </c>
      <c r="C1547" s="2">
        <v>1079</v>
      </c>
      <c r="D1547" s="2">
        <v>93</v>
      </c>
      <c r="E1547" s="2">
        <v>3</v>
      </c>
      <c r="F1547" s="2">
        <v>279</v>
      </c>
      <c r="G1547" s="5" t="str">
        <f>VLOOKUP(C1547, products!A:B, 2, FALSE)</f>
        <v>Trousers</v>
      </c>
      <c r="H1547" s="7" t="str">
        <f>VLOOKUP(C1547, products!A:C, 3, FALSE)</f>
        <v>Joggers</v>
      </c>
      <c r="I1547" s="12">
        <f>VLOOKUP(B1547,orders!A:D, 4, FALSE)</f>
        <v>44451</v>
      </c>
    </row>
    <row r="1548" spans="1:9" ht="15">
      <c r="A1548" s="2">
        <v>1546</v>
      </c>
      <c r="B1548" s="2">
        <v>316</v>
      </c>
      <c r="C1548" s="2">
        <v>170</v>
      </c>
      <c r="D1548" s="2">
        <v>91</v>
      </c>
      <c r="E1548" s="2">
        <v>1</v>
      </c>
      <c r="F1548" s="2">
        <v>91</v>
      </c>
      <c r="G1548" s="5" t="str">
        <f>VLOOKUP(C1548, products!A:B, 2, FALSE)</f>
        <v>Shirt</v>
      </c>
      <c r="H1548" s="7" t="str">
        <f>VLOOKUP(C1548, products!A:C, 3, FALSE)</f>
        <v>Linen</v>
      </c>
      <c r="I1548" s="12">
        <f>VLOOKUP(B1548,orders!A:D, 4, FALSE)</f>
        <v>44451</v>
      </c>
    </row>
    <row r="1549" spans="1:9" ht="15">
      <c r="A1549" s="2">
        <v>1547</v>
      </c>
      <c r="B1549" s="2">
        <v>316</v>
      </c>
      <c r="C1549" s="2">
        <v>1071</v>
      </c>
      <c r="D1549" s="2">
        <v>93</v>
      </c>
      <c r="E1549" s="2">
        <v>2</v>
      </c>
      <c r="F1549" s="2">
        <v>186</v>
      </c>
      <c r="G1549" s="5" t="str">
        <f>VLOOKUP(C1549, products!A:B, 2, FALSE)</f>
        <v>Trousers</v>
      </c>
      <c r="H1549" s="7" t="str">
        <f>VLOOKUP(C1549, products!A:C, 3, FALSE)</f>
        <v>Joggers</v>
      </c>
      <c r="I1549" s="12">
        <f>VLOOKUP(B1549,orders!A:D, 4, FALSE)</f>
        <v>44451</v>
      </c>
    </row>
    <row r="1550" spans="1:9" ht="15">
      <c r="A1550" s="2">
        <v>1548</v>
      </c>
      <c r="B1550" s="2">
        <v>316</v>
      </c>
      <c r="C1550" s="2">
        <v>103</v>
      </c>
      <c r="D1550" s="2">
        <v>118</v>
      </c>
      <c r="E1550" s="2">
        <v>3</v>
      </c>
      <c r="F1550" s="2">
        <v>354</v>
      </c>
      <c r="G1550" s="5" t="str">
        <f>VLOOKUP(C1550, products!A:B, 2, FALSE)</f>
        <v>Shirt</v>
      </c>
      <c r="H1550" s="7" t="str">
        <f>VLOOKUP(C1550, products!A:C, 3, FALSE)</f>
        <v>Flannel</v>
      </c>
      <c r="I1550" s="12">
        <f>VLOOKUP(B1550,orders!A:D, 4, FALSE)</f>
        <v>44451</v>
      </c>
    </row>
    <row r="1551" spans="1:9" ht="15">
      <c r="A1551" s="2">
        <v>1549</v>
      </c>
      <c r="B1551" s="2">
        <v>317</v>
      </c>
      <c r="C1551" s="2">
        <v>254</v>
      </c>
      <c r="D1551" s="2">
        <v>95</v>
      </c>
      <c r="E1551" s="2">
        <v>3</v>
      </c>
      <c r="F1551" s="2">
        <v>285</v>
      </c>
      <c r="G1551" s="5" t="str">
        <f>VLOOKUP(C1551, products!A:B, 2, FALSE)</f>
        <v>Shirt</v>
      </c>
      <c r="H1551" s="7" t="str">
        <f>VLOOKUP(C1551, products!A:C, 3, FALSE)</f>
        <v>Polo</v>
      </c>
      <c r="I1551" s="12">
        <f>VLOOKUP(B1551,orders!A:D, 4, FALSE)</f>
        <v>44309</v>
      </c>
    </row>
    <row r="1552" spans="1:9" ht="15">
      <c r="A1552" s="2">
        <v>1550</v>
      </c>
      <c r="B1552" s="2">
        <v>317</v>
      </c>
      <c r="C1552" s="2">
        <v>414</v>
      </c>
      <c r="D1552" s="2">
        <v>119</v>
      </c>
      <c r="E1552" s="2">
        <v>2</v>
      </c>
      <c r="F1552" s="2">
        <v>238</v>
      </c>
      <c r="G1552" s="5" t="str">
        <f>VLOOKUP(C1552, products!A:B, 2, FALSE)</f>
        <v>Shirt</v>
      </c>
      <c r="H1552" s="7" t="str">
        <f>VLOOKUP(C1552, products!A:C, 3, FALSE)</f>
        <v>Casual Slim Fit</v>
      </c>
      <c r="I1552" s="12">
        <f>VLOOKUP(B1552,orders!A:D, 4, FALSE)</f>
        <v>44309</v>
      </c>
    </row>
    <row r="1553" spans="1:9" ht="15">
      <c r="A1553" s="2">
        <v>1551</v>
      </c>
      <c r="B1553" s="2">
        <v>318</v>
      </c>
      <c r="C1553" s="2">
        <v>634</v>
      </c>
      <c r="D1553" s="2">
        <v>93</v>
      </c>
      <c r="E1553" s="2">
        <v>1</v>
      </c>
      <c r="F1553" s="2">
        <v>93</v>
      </c>
      <c r="G1553" s="5" t="str">
        <f>VLOOKUP(C1553, products!A:B, 2, FALSE)</f>
        <v>Jacket</v>
      </c>
      <c r="H1553" s="7" t="str">
        <f>VLOOKUP(C1553, products!A:C, 3, FALSE)</f>
        <v>Coach</v>
      </c>
      <c r="I1553" s="12">
        <f>VLOOKUP(B1553,orders!A:D, 4, FALSE)</f>
        <v>44227</v>
      </c>
    </row>
    <row r="1554" spans="1:9" ht="15">
      <c r="A1554" s="2">
        <v>1552</v>
      </c>
      <c r="B1554" s="2">
        <v>318</v>
      </c>
      <c r="C1554" s="2">
        <v>854</v>
      </c>
      <c r="D1554" s="2">
        <v>113</v>
      </c>
      <c r="E1554" s="2">
        <v>1</v>
      </c>
      <c r="F1554" s="2">
        <v>113</v>
      </c>
      <c r="G1554" s="5" t="str">
        <f>VLOOKUP(C1554, products!A:B, 2, FALSE)</f>
        <v>Trousers</v>
      </c>
      <c r="H1554" s="7" t="str">
        <f>VLOOKUP(C1554, products!A:C, 3, FALSE)</f>
        <v>Chinos</v>
      </c>
      <c r="I1554" s="12">
        <f>VLOOKUP(B1554,orders!A:D, 4, FALSE)</f>
        <v>44227</v>
      </c>
    </row>
    <row r="1555" spans="1:9" ht="15">
      <c r="A1555" s="2">
        <v>1553</v>
      </c>
      <c r="B1555" s="2">
        <v>318</v>
      </c>
      <c r="C1555" s="2">
        <v>542</v>
      </c>
      <c r="D1555" s="2">
        <v>98</v>
      </c>
      <c r="E1555" s="2">
        <v>2</v>
      </c>
      <c r="F1555" s="2">
        <v>196</v>
      </c>
      <c r="G1555" s="5" t="str">
        <f>VLOOKUP(C1555, products!A:B, 2, FALSE)</f>
        <v>Jacket</v>
      </c>
      <c r="H1555" s="7" t="str">
        <f>VLOOKUP(C1555, products!A:C, 3, FALSE)</f>
        <v>Leather</v>
      </c>
      <c r="I1555" s="12">
        <f>VLOOKUP(B1555,orders!A:D, 4, FALSE)</f>
        <v>44227</v>
      </c>
    </row>
    <row r="1556" spans="1:9" ht="15">
      <c r="A1556" s="2">
        <v>1554</v>
      </c>
      <c r="B1556" s="2">
        <v>319</v>
      </c>
      <c r="C1556" s="2">
        <v>1152</v>
      </c>
      <c r="D1556" s="2">
        <v>102</v>
      </c>
      <c r="E1556" s="2">
        <v>1</v>
      </c>
      <c r="F1556" s="2">
        <v>102</v>
      </c>
      <c r="G1556" s="5" t="str">
        <f>VLOOKUP(C1556, products!A:B, 2, FALSE)</f>
        <v>Trousers</v>
      </c>
      <c r="H1556" s="7" t="str">
        <f>VLOOKUP(C1556, products!A:C, 3, FALSE)</f>
        <v>Cargo Pants</v>
      </c>
      <c r="I1556" s="12">
        <f>VLOOKUP(B1556,orders!A:D, 4, FALSE)</f>
        <v>44430</v>
      </c>
    </row>
    <row r="1557" spans="1:9" ht="15">
      <c r="A1557" s="2">
        <v>1555</v>
      </c>
      <c r="B1557" s="2">
        <v>319</v>
      </c>
      <c r="C1557" s="2">
        <v>1202</v>
      </c>
      <c r="D1557" s="2">
        <v>105</v>
      </c>
      <c r="E1557" s="2">
        <v>1</v>
      </c>
      <c r="F1557" s="2">
        <v>105</v>
      </c>
      <c r="G1557" s="5" t="str">
        <f>VLOOKUP(C1557, products!A:B, 2, FALSE)</f>
        <v>Trousers</v>
      </c>
      <c r="H1557" s="7" t="str">
        <f>VLOOKUP(C1557, products!A:C, 3, FALSE)</f>
        <v>Pleated</v>
      </c>
      <c r="I1557" s="12">
        <f>VLOOKUP(B1557,orders!A:D, 4, FALSE)</f>
        <v>44430</v>
      </c>
    </row>
    <row r="1558" spans="1:9" ht="15">
      <c r="A1558" s="2">
        <v>1556</v>
      </c>
      <c r="B1558" s="2">
        <v>319</v>
      </c>
      <c r="C1558" s="2">
        <v>1160</v>
      </c>
      <c r="D1558" s="2">
        <v>99</v>
      </c>
      <c r="E1558" s="2">
        <v>1</v>
      </c>
      <c r="F1558" s="2">
        <v>99</v>
      </c>
      <c r="G1558" s="5" t="str">
        <f>VLOOKUP(C1558, products!A:B, 2, FALSE)</f>
        <v>Trousers</v>
      </c>
      <c r="H1558" s="7" t="str">
        <f>VLOOKUP(C1558, products!A:C, 3, FALSE)</f>
        <v>High-Waisted</v>
      </c>
      <c r="I1558" s="12">
        <f>VLOOKUP(B1558,orders!A:D, 4, FALSE)</f>
        <v>44430</v>
      </c>
    </row>
    <row r="1559" spans="1:9" ht="15">
      <c r="A1559" s="2">
        <v>1557</v>
      </c>
      <c r="B1559" s="2">
        <v>319</v>
      </c>
      <c r="C1559" s="2">
        <v>162</v>
      </c>
      <c r="D1559" s="2">
        <v>91</v>
      </c>
      <c r="E1559" s="2">
        <v>3</v>
      </c>
      <c r="F1559" s="2">
        <v>273</v>
      </c>
      <c r="G1559" s="5" t="str">
        <f>VLOOKUP(C1559, products!A:B, 2, FALSE)</f>
        <v>Shirt</v>
      </c>
      <c r="H1559" s="7" t="str">
        <f>VLOOKUP(C1559, products!A:C, 3, FALSE)</f>
        <v>Linen</v>
      </c>
      <c r="I1559" s="12">
        <f>VLOOKUP(B1559,orders!A:D, 4, FALSE)</f>
        <v>44430</v>
      </c>
    </row>
    <row r="1560" spans="1:9" ht="15">
      <c r="A1560" s="2">
        <v>1558</v>
      </c>
      <c r="B1560" s="2">
        <v>319</v>
      </c>
      <c r="C1560" s="2">
        <v>385</v>
      </c>
      <c r="D1560" s="2">
        <v>119</v>
      </c>
      <c r="E1560" s="2">
        <v>1</v>
      </c>
      <c r="F1560" s="2">
        <v>119</v>
      </c>
      <c r="G1560" s="5" t="str">
        <f>VLOOKUP(C1560, products!A:B, 2, FALSE)</f>
        <v>Shirt</v>
      </c>
      <c r="H1560" s="7" t="str">
        <f>VLOOKUP(C1560, products!A:C, 3, FALSE)</f>
        <v>Casual Slim Fit</v>
      </c>
      <c r="I1560" s="12">
        <f>VLOOKUP(B1560,orders!A:D, 4, FALSE)</f>
        <v>44430</v>
      </c>
    </row>
    <row r="1561" spans="1:9" ht="15">
      <c r="A1561" s="2">
        <v>1559</v>
      </c>
      <c r="B1561" s="2">
        <v>320</v>
      </c>
      <c r="C1561" s="2">
        <v>940</v>
      </c>
      <c r="D1561" s="2">
        <v>96</v>
      </c>
      <c r="E1561" s="2">
        <v>1</v>
      </c>
      <c r="F1561" s="2">
        <v>96</v>
      </c>
      <c r="G1561" s="5" t="str">
        <f>VLOOKUP(C1561, products!A:B, 2, FALSE)</f>
        <v>Trousers</v>
      </c>
      <c r="H1561" s="7" t="str">
        <f>VLOOKUP(C1561, products!A:C, 3, FALSE)</f>
        <v>Drawstring</v>
      </c>
      <c r="I1561" s="12">
        <f>VLOOKUP(B1561,orders!A:D, 4, FALSE)</f>
        <v>44430</v>
      </c>
    </row>
    <row r="1562" spans="1:9" ht="15">
      <c r="A1562" s="2">
        <v>1560</v>
      </c>
      <c r="B1562" s="2">
        <v>320</v>
      </c>
      <c r="C1562" s="2">
        <v>596</v>
      </c>
      <c r="D1562" s="2">
        <v>112</v>
      </c>
      <c r="E1562" s="2">
        <v>3</v>
      </c>
      <c r="F1562" s="2">
        <v>336</v>
      </c>
      <c r="G1562" s="5" t="str">
        <f>VLOOKUP(C1562, products!A:B, 2, FALSE)</f>
        <v>Jacket</v>
      </c>
      <c r="H1562" s="7" t="str">
        <f>VLOOKUP(C1562, products!A:C, 3, FALSE)</f>
        <v>Cardigan</v>
      </c>
      <c r="I1562" s="12">
        <f>VLOOKUP(B1562,orders!A:D, 4, FALSE)</f>
        <v>44430</v>
      </c>
    </row>
    <row r="1563" spans="1:9" ht="15">
      <c r="A1563" s="2">
        <v>1561</v>
      </c>
      <c r="B1563" s="2">
        <v>320</v>
      </c>
      <c r="C1563" s="2">
        <v>1137</v>
      </c>
      <c r="D1563" s="2">
        <v>102</v>
      </c>
      <c r="E1563" s="2">
        <v>3</v>
      </c>
      <c r="F1563" s="2">
        <v>306</v>
      </c>
      <c r="G1563" s="5" t="str">
        <f>VLOOKUP(C1563, products!A:B, 2, FALSE)</f>
        <v>Trousers</v>
      </c>
      <c r="H1563" s="7" t="str">
        <f>VLOOKUP(C1563, products!A:C, 3, FALSE)</f>
        <v>Cargo Pants</v>
      </c>
      <c r="I1563" s="12">
        <f>VLOOKUP(B1563,orders!A:D, 4, FALSE)</f>
        <v>44430</v>
      </c>
    </row>
    <row r="1564" spans="1:9" ht="15">
      <c r="A1564" s="2">
        <v>1562</v>
      </c>
      <c r="B1564" s="2">
        <v>320</v>
      </c>
      <c r="C1564" s="2">
        <v>1235</v>
      </c>
      <c r="D1564" s="2">
        <v>112</v>
      </c>
      <c r="E1564" s="2">
        <v>3</v>
      </c>
      <c r="F1564" s="2">
        <v>336</v>
      </c>
      <c r="G1564" s="5" t="str">
        <f>VLOOKUP(C1564, products!A:B, 2, FALSE)</f>
        <v>Trousers</v>
      </c>
      <c r="H1564" s="7" t="str">
        <f>VLOOKUP(C1564, products!A:C, 3, FALSE)</f>
        <v>Tracksuit Bottoms</v>
      </c>
      <c r="I1564" s="12">
        <f>VLOOKUP(B1564,orders!A:D, 4, FALSE)</f>
        <v>44430</v>
      </c>
    </row>
    <row r="1565" spans="1:9" ht="15">
      <c r="A1565" s="2">
        <v>1563</v>
      </c>
      <c r="B1565" s="2">
        <v>320</v>
      </c>
      <c r="C1565" s="2">
        <v>836</v>
      </c>
      <c r="D1565" s="2">
        <v>117</v>
      </c>
      <c r="E1565" s="2">
        <v>1</v>
      </c>
      <c r="F1565" s="2">
        <v>117</v>
      </c>
      <c r="G1565" s="5" t="str">
        <f>VLOOKUP(C1565, products!A:B, 2, FALSE)</f>
        <v>Jacket</v>
      </c>
      <c r="H1565" s="7" t="str">
        <f>VLOOKUP(C1565, products!A:C, 3, FALSE)</f>
        <v>Shearling</v>
      </c>
      <c r="I1565" s="12">
        <f>VLOOKUP(B1565,orders!A:D, 4, FALSE)</f>
        <v>44430</v>
      </c>
    </row>
    <row r="1566" spans="1:9" ht="15">
      <c r="A1566" s="2">
        <v>1564</v>
      </c>
      <c r="B1566" s="2">
        <v>320</v>
      </c>
      <c r="C1566" s="2">
        <v>844</v>
      </c>
      <c r="D1566" s="2">
        <v>113</v>
      </c>
      <c r="E1566" s="2">
        <v>2</v>
      </c>
      <c r="F1566" s="2">
        <v>226</v>
      </c>
      <c r="G1566" s="5" t="str">
        <f>VLOOKUP(C1566, products!A:B, 2, FALSE)</f>
        <v>Trousers</v>
      </c>
      <c r="H1566" s="7" t="str">
        <f>VLOOKUP(C1566, products!A:C, 3, FALSE)</f>
        <v>Chinos</v>
      </c>
      <c r="I1566" s="12">
        <f>VLOOKUP(B1566,orders!A:D, 4, FALSE)</f>
        <v>44430</v>
      </c>
    </row>
    <row r="1567" spans="1:9" ht="15">
      <c r="A1567" s="2">
        <v>1565</v>
      </c>
      <c r="B1567" s="2">
        <v>321</v>
      </c>
      <c r="C1567" s="2">
        <v>457</v>
      </c>
      <c r="D1567" s="2">
        <v>118</v>
      </c>
      <c r="E1567" s="2">
        <v>2</v>
      </c>
      <c r="F1567" s="2">
        <v>236</v>
      </c>
      <c r="G1567" s="5" t="str">
        <f>VLOOKUP(C1567, products!A:B, 2, FALSE)</f>
        <v>Jacket</v>
      </c>
      <c r="H1567" s="7" t="str">
        <f>VLOOKUP(C1567, products!A:C, 3, FALSE)</f>
        <v>Puffer</v>
      </c>
      <c r="I1567" s="12">
        <f>VLOOKUP(B1567,orders!A:D, 4, FALSE)</f>
        <v>44434</v>
      </c>
    </row>
    <row r="1568" spans="1:9" ht="15">
      <c r="A1568" s="2">
        <v>1566</v>
      </c>
      <c r="B1568" s="2">
        <v>321</v>
      </c>
      <c r="C1568" s="2">
        <v>933</v>
      </c>
      <c r="D1568" s="2">
        <v>96</v>
      </c>
      <c r="E1568" s="2">
        <v>3</v>
      </c>
      <c r="F1568" s="2">
        <v>288</v>
      </c>
      <c r="G1568" s="5" t="str">
        <f>VLOOKUP(C1568, products!A:B, 2, FALSE)</f>
        <v>Trousers</v>
      </c>
      <c r="H1568" s="7" t="str">
        <f>VLOOKUP(C1568, products!A:C, 3, FALSE)</f>
        <v>Drawstring</v>
      </c>
      <c r="I1568" s="12">
        <f>VLOOKUP(B1568,orders!A:D, 4, FALSE)</f>
        <v>44434</v>
      </c>
    </row>
    <row r="1569" spans="1:9" ht="15">
      <c r="A1569" s="2">
        <v>1567</v>
      </c>
      <c r="B1569" s="2">
        <v>321</v>
      </c>
      <c r="C1569" s="2">
        <v>673</v>
      </c>
      <c r="D1569" s="2">
        <v>113</v>
      </c>
      <c r="E1569" s="2">
        <v>1</v>
      </c>
      <c r="F1569" s="2">
        <v>113</v>
      </c>
      <c r="G1569" s="5" t="str">
        <f>VLOOKUP(C1569, products!A:B, 2, FALSE)</f>
        <v>Jacket</v>
      </c>
      <c r="H1569" s="7" t="str">
        <f>VLOOKUP(C1569, products!A:C, 3, FALSE)</f>
        <v>Parka</v>
      </c>
      <c r="I1569" s="12">
        <f>VLOOKUP(B1569,orders!A:D, 4, FALSE)</f>
        <v>44434</v>
      </c>
    </row>
    <row r="1570" spans="1:9" ht="15">
      <c r="A1570" s="2">
        <v>1568</v>
      </c>
      <c r="B1570" s="2">
        <v>321</v>
      </c>
      <c r="C1570" s="2">
        <v>615</v>
      </c>
      <c r="D1570" s="2">
        <v>112</v>
      </c>
      <c r="E1570" s="2">
        <v>2</v>
      </c>
      <c r="F1570" s="2">
        <v>224</v>
      </c>
      <c r="G1570" s="5" t="str">
        <f>VLOOKUP(C1570, products!A:B, 2, FALSE)</f>
        <v>Jacket</v>
      </c>
      <c r="H1570" s="7" t="str">
        <f>VLOOKUP(C1570, products!A:C, 3, FALSE)</f>
        <v>Cardigan</v>
      </c>
      <c r="I1570" s="12">
        <f>VLOOKUP(B1570,orders!A:D, 4, FALSE)</f>
        <v>44434</v>
      </c>
    </row>
    <row r="1571" spans="1:9" ht="15">
      <c r="A1571" s="2">
        <v>1569</v>
      </c>
      <c r="B1571" s="2">
        <v>321</v>
      </c>
      <c r="C1571" s="2">
        <v>1020</v>
      </c>
      <c r="D1571" s="2">
        <v>90</v>
      </c>
      <c r="E1571" s="2">
        <v>1</v>
      </c>
      <c r="F1571" s="2">
        <v>90</v>
      </c>
      <c r="G1571" s="5" t="str">
        <f>VLOOKUP(C1571, products!A:B, 2, FALSE)</f>
        <v>Trousers</v>
      </c>
      <c r="H1571" s="7" t="str">
        <f>VLOOKUP(C1571, products!A:C, 3, FALSE)</f>
        <v>Relaxed Leg</v>
      </c>
      <c r="I1571" s="12">
        <f>VLOOKUP(B1571,orders!A:D, 4, FALSE)</f>
        <v>44434</v>
      </c>
    </row>
    <row r="1572" spans="1:9" ht="15">
      <c r="A1572" s="2">
        <v>1570</v>
      </c>
      <c r="B1572" s="2">
        <v>321</v>
      </c>
      <c r="C1572" s="2">
        <v>892</v>
      </c>
      <c r="D1572" s="2">
        <v>94</v>
      </c>
      <c r="E1572" s="2">
        <v>1</v>
      </c>
      <c r="F1572" s="2">
        <v>94</v>
      </c>
      <c r="G1572" s="5" t="str">
        <f>VLOOKUP(C1572, products!A:B, 2, FALSE)</f>
        <v>Trousers</v>
      </c>
      <c r="H1572" s="7" t="str">
        <f>VLOOKUP(C1572, products!A:C, 3, FALSE)</f>
        <v>Cords</v>
      </c>
      <c r="I1572" s="12">
        <f>VLOOKUP(B1572,orders!A:D, 4, FALSE)</f>
        <v>44434</v>
      </c>
    </row>
    <row r="1573" spans="1:9" ht="15">
      <c r="A1573" s="2">
        <v>1571</v>
      </c>
      <c r="B1573" s="2">
        <v>321</v>
      </c>
      <c r="C1573" s="2">
        <v>612</v>
      </c>
      <c r="D1573" s="2">
        <v>112</v>
      </c>
      <c r="E1573" s="2">
        <v>1</v>
      </c>
      <c r="F1573" s="2">
        <v>112</v>
      </c>
      <c r="G1573" s="5" t="str">
        <f>VLOOKUP(C1573, products!A:B, 2, FALSE)</f>
        <v>Jacket</v>
      </c>
      <c r="H1573" s="7" t="str">
        <f>VLOOKUP(C1573, products!A:C, 3, FALSE)</f>
        <v>Cardigan</v>
      </c>
      <c r="I1573" s="12">
        <f>VLOOKUP(B1573,orders!A:D, 4, FALSE)</f>
        <v>44434</v>
      </c>
    </row>
    <row r="1574" spans="1:9" ht="15">
      <c r="A1574" s="2">
        <v>1572</v>
      </c>
      <c r="B1574" s="2">
        <v>321</v>
      </c>
      <c r="C1574" s="2">
        <v>887</v>
      </c>
      <c r="D1574" s="2">
        <v>94</v>
      </c>
      <c r="E1574" s="2">
        <v>2</v>
      </c>
      <c r="F1574" s="2">
        <v>188</v>
      </c>
      <c r="G1574" s="5" t="str">
        <f>VLOOKUP(C1574, products!A:B, 2, FALSE)</f>
        <v>Trousers</v>
      </c>
      <c r="H1574" s="7" t="str">
        <f>VLOOKUP(C1574, products!A:C, 3, FALSE)</f>
        <v>Cords</v>
      </c>
      <c r="I1574" s="12">
        <f>VLOOKUP(B1574,orders!A:D, 4, FALSE)</f>
        <v>44434</v>
      </c>
    </row>
    <row r="1575" spans="1:9" ht="15">
      <c r="A1575" s="2">
        <v>1573</v>
      </c>
      <c r="B1575" s="2">
        <v>321</v>
      </c>
      <c r="C1575" s="2">
        <v>944</v>
      </c>
      <c r="D1575" s="2">
        <v>96</v>
      </c>
      <c r="E1575" s="2">
        <v>2</v>
      </c>
      <c r="F1575" s="2">
        <v>192</v>
      </c>
      <c r="G1575" s="5" t="str">
        <f>VLOOKUP(C1575, products!A:B, 2, FALSE)</f>
        <v>Trousers</v>
      </c>
      <c r="H1575" s="7" t="str">
        <f>VLOOKUP(C1575, products!A:C, 3, FALSE)</f>
        <v>Drawstring</v>
      </c>
      <c r="I1575" s="12">
        <f>VLOOKUP(B1575,orders!A:D, 4, FALSE)</f>
        <v>44434</v>
      </c>
    </row>
    <row r="1576" spans="1:9" ht="15">
      <c r="A1576" s="2">
        <v>1574</v>
      </c>
      <c r="B1576" s="2">
        <v>322</v>
      </c>
      <c r="C1576" s="2">
        <v>236</v>
      </c>
      <c r="D1576" s="2">
        <v>106</v>
      </c>
      <c r="E1576" s="2">
        <v>2</v>
      </c>
      <c r="F1576" s="2">
        <v>212</v>
      </c>
      <c r="G1576" s="5" t="str">
        <f>VLOOKUP(C1576, products!A:B, 2, FALSE)</f>
        <v>Shirt</v>
      </c>
      <c r="H1576" s="7" t="str">
        <f>VLOOKUP(C1576, products!A:C, 3, FALSE)</f>
        <v>Chambray</v>
      </c>
      <c r="I1576" s="12">
        <f>VLOOKUP(B1576,orders!A:D, 4, FALSE)</f>
        <v>44425</v>
      </c>
    </row>
    <row r="1577" spans="1:9" ht="15">
      <c r="A1577" s="2">
        <v>1575</v>
      </c>
      <c r="B1577" s="2">
        <v>322</v>
      </c>
      <c r="C1577" s="2">
        <v>797</v>
      </c>
      <c r="D1577" s="2">
        <v>91</v>
      </c>
      <c r="E1577" s="2">
        <v>2</v>
      </c>
      <c r="F1577" s="2">
        <v>182</v>
      </c>
      <c r="G1577" s="5" t="str">
        <f>VLOOKUP(C1577, products!A:B, 2, FALSE)</f>
        <v>Jacket</v>
      </c>
      <c r="H1577" s="7" t="str">
        <f>VLOOKUP(C1577, products!A:C, 3, FALSE)</f>
        <v>Pullover</v>
      </c>
      <c r="I1577" s="12">
        <f>VLOOKUP(B1577,orders!A:D, 4, FALSE)</f>
        <v>44425</v>
      </c>
    </row>
    <row r="1578" spans="1:9" ht="15">
      <c r="A1578" s="2">
        <v>1576</v>
      </c>
      <c r="B1578" s="2">
        <v>322</v>
      </c>
      <c r="C1578" s="2">
        <v>997</v>
      </c>
      <c r="D1578" s="2">
        <v>106</v>
      </c>
      <c r="E1578" s="2">
        <v>2</v>
      </c>
      <c r="F1578" s="2">
        <v>212</v>
      </c>
      <c r="G1578" s="5" t="str">
        <f>VLOOKUP(C1578, products!A:B, 2, FALSE)</f>
        <v>Trousers</v>
      </c>
      <c r="H1578" s="7" t="str">
        <f>VLOOKUP(C1578, products!A:C, 3, FALSE)</f>
        <v>Wool</v>
      </c>
      <c r="I1578" s="12">
        <f>VLOOKUP(B1578,orders!A:D, 4, FALSE)</f>
        <v>44425</v>
      </c>
    </row>
    <row r="1579" spans="1:9" ht="15">
      <c r="A1579" s="2">
        <v>1577</v>
      </c>
      <c r="B1579" s="2">
        <v>322</v>
      </c>
      <c r="C1579" s="2">
        <v>967</v>
      </c>
      <c r="D1579" s="2">
        <v>97</v>
      </c>
      <c r="E1579" s="2">
        <v>1</v>
      </c>
      <c r="F1579" s="2">
        <v>97</v>
      </c>
      <c r="G1579" s="5" t="str">
        <f>VLOOKUP(C1579, products!A:B, 2, FALSE)</f>
        <v>Trousers</v>
      </c>
      <c r="H1579" s="7" t="str">
        <f>VLOOKUP(C1579, products!A:C, 3, FALSE)</f>
        <v>Slim-Fit</v>
      </c>
      <c r="I1579" s="12">
        <f>VLOOKUP(B1579,orders!A:D, 4, FALSE)</f>
        <v>44425</v>
      </c>
    </row>
    <row r="1580" spans="1:9" ht="15">
      <c r="A1580" s="2">
        <v>1578</v>
      </c>
      <c r="B1580" s="2">
        <v>322</v>
      </c>
      <c r="C1580" s="2">
        <v>537</v>
      </c>
      <c r="D1580" s="2">
        <v>98</v>
      </c>
      <c r="E1580" s="2">
        <v>2</v>
      </c>
      <c r="F1580" s="2">
        <v>196</v>
      </c>
      <c r="G1580" s="5" t="str">
        <f>VLOOKUP(C1580, products!A:B, 2, FALSE)</f>
        <v>Jacket</v>
      </c>
      <c r="H1580" s="7" t="str">
        <f>VLOOKUP(C1580, products!A:C, 3, FALSE)</f>
        <v>Leather</v>
      </c>
      <c r="I1580" s="12">
        <f>VLOOKUP(B1580,orders!A:D, 4, FALSE)</f>
        <v>44425</v>
      </c>
    </row>
    <row r="1581" spans="1:9" ht="15">
      <c r="A1581" s="2">
        <v>1579</v>
      </c>
      <c r="B1581" s="2">
        <v>322</v>
      </c>
      <c r="C1581" s="2">
        <v>348</v>
      </c>
      <c r="D1581" s="2">
        <v>109</v>
      </c>
      <c r="E1581" s="2">
        <v>1</v>
      </c>
      <c r="F1581" s="2">
        <v>109</v>
      </c>
      <c r="G1581" s="5" t="str">
        <f>VLOOKUP(C1581, products!A:B, 2, FALSE)</f>
        <v>Shirt</v>
      </c>
      <c r="H1581" s="7" t="str">
        <f>VLOOKUP(C1581, products!A:C, 3, FALSE)</f>
        <v>Mandarin Collar</v>
      </c>
      <c r="I1581" s="12">
        <f>VLOOKUP(B1581,orders!A:D, 4, FALSE)</f>
        <v>44425</v>
      </c>
    </row>
    <row r="1582" spans="1:9" ht="15">
      <c r="A1582" s="2">
        <v>1580</v>
      </c>
      <c r="B1582" s="2">
        <v>322</v>
      </c>
      <c r="C1582" s="2">
        <v>152</v>
      </c>
      <c r="D1582" s="2">
        <v>91</v>
      </c>
      <c r="E1582" s="2">
        <v>3</v>
      </c>
      <c r="F1582" s="2">
        <v>273</v>
      </c>
      <c r="G1582" s="5" t="str">
        <f>VLOOKUP(C1582, products!A:B, 2, FALSE)</f>
        <v>Shirt</v>
      </c>
      <c r="H1582" s="7" t="str">
        <f>VLOOKUP(C1582, products!A:C, 3, FALSE)</f>
        <v>Linen</v>
      </c>
      <c r="I1582" s="12">
        <f>VLOOKUP(B1582,orders!A:D, 4, FALSE)</f>
        <v>44425</v>
      </c>
    </row>
    <row r="1583" spans="1:9" ht="15">
      <c r="A1583" s="2">
        <v>1581</v>
      </c>
      <c r="B1583" s="2">
        <v>323</v>
      </c>
      <c r="C1583" s="2">
        <v>943</v>
      </c>
      <c r="D1583" s="2">
        <v>96</v>
      </c>
      <c r="E1583" s="2">
        <v>2</v>
      </c>
      <c r="F1583" s="2">
        <v>192</v>
      </c>
      <c r="G1583" s="5" t="str">
        <f>VLOOKUP(C1583, products!A:B, 2, FALSE)</f>
        <v>Trousers</v>
      </c>
      <c r="H1583" s="7" t="str">
        <f>VLOOKUP(C1583, products!A:C, 3, FALSE)</f>
        <v>Drawstring</v>
      </c>
      <c r="I1583" s="12">
        <f>VLOOKUP(B1583,orders!A:D, 4, FALSE)</f>
        <v>44278</v>
      </c>
    </row>
    <row r="1584" spans="1:9" ht="15">
      <c r="A1584" s="2">
        <v>1582</v>
      </c>
      <c r="B1584" s="2">
        <v>323</v>
      </c>
      <c r="C1584" s="2">
        <v>635</v>
      </c>
      <c r="D1584" s="2">
        <v>93</v>
      </c>
      <c r="E1584" s="2">
        <v>3</v>
      </c>
      <c r="F1584" s="2">
        <v>279</v>
      </c>
      <c r="G1584" s="5" t="str">
        <f>VLOOKUP(C1584, products!A:B, 2, FALSE)</f>
        <v>Jacket</v>
      </c>
      <c r="H1584" s="7" t="str">
        <f>VLOOKUP(C1584, products!A:C, 3, FALSE)</f>
        <v>Coach</v>
      </c>
      <c r="I1584" s="12">
        <f>VLOOKUP(B1584,orders!A:D, 4, FALSE)</f>
        <v>44278</v>
      </c>
    </row>
    <row r="1585" spans="1:9" ht="15">
      <c r="A1585" s="2">
        <v>1583</v>
      </c>
      <c r="B1585" s="2">
        <v>323</v>
      </c>
      <c r="C1585" s="2">
        <v>1000</v>
      </c>
      <c r="D1585" s="2">
        <v>106</v>
      </c>
      <c r="E1585" s="2">
        <v>3</v>
      </c>
      <c r="F1585" s="2">
        <v>318</v>
      </c>
      <c r="G1585" s="5" t="str">
        <f>VLOOKUP(C1585, products!A:B, 2, FALSE)</f>
        <v>Trousers</v>
      </c>
      <c r="H1585" s="7" t="str">
        <f>VLOOKUP(C1585, products!A:C, 3, FALSE)</f>
        <v>Wool</v>
      </c>
      <c r="I1585" s="12">
        <f>VLOOKUP(B1585,orders!A:D, 4, FALSE)</f>
        <v>44278</v>
      </c>
    </row>
    <row r="1586" spans="1:9" ht="15">
      <c r="A1586" s="2">
        <v>1584</v>
      </c>
      <c r="B1586" s="2">
        <v>323</v>
      </c>
      <c r="C1586" s="2">
        <v>444</v>
      </c>
      <c r="D1586" s="2">
        <v>107</v>
      </c>
      <c r="E1586" s="2">
        <v>1</v>
      </c>
      <c r="F1586" s="2">
        <v>107</v>
      </c>
      <c r="G1586" s="5" t="str">
        <f>VLOOKUP(C1586, products!A:B, 2, FALSE)</f>
        <v>Jacket</v>
      </c>
      <c r="H1586" s="7" t="str">
        <f>VLOOKUP(C1586, products!A:C, 3, FALSE)</f>
        <v>Denim</v>
      </c>
      <c r="I1586" s="12">
        <f>VLOOKUP(B1586,orders!A:D, 4, FALSE)</f>
        <v>44278</v>
      </c>
    </row>
    <row r="1587" spans="1:9" ht="15">
      <c r="A1587" s="2">
        <v>1585</v>
      </c>
      <c r="B1587" s="2">
        <v>323</v>
      </c>
      <c r="C1587" s="2">
        <v>787</v>
      </c>
      <c r="D1587" s="2">
        <v>91</v>
      </c>
      <c r="E1587" s="2">
        <v>2</v>
      </c>
      <c r="F1587" s="2">
        <v>182</v>
      </c>
      <c r="G1587" s="5" t="str">
        <f>VLOOKUP(C1587, products!A:B, 2, FALSE)</f>
        <v>Jacket</v>
      </c>
      <c r="H1587" s="7" t="str">
        <f>VLOOKUP(C1587, products!A:C, 3, FALSE)</f>
        <v>Pullover</v>
      </c>
      <c r="I1587" s="12">
        <f>VLOOKUP(B1587,orders!A:D, 4, FALSE)</f>
        <v>44278</v>
      </c>
    </row>
    <row r="1588" spans="1:9" ht="15">
      <c r="A1588" s="2">
        <v>1586</v>
      </c>
      <c r="B1588" s="2">
        <v>323</v>
      </c>
      <c r="C1588" s="2">
        <v>357</v>
      </c>
      <c r="D1588" s="2">
        <v>94</v>
      </c>
      <c r="E1588" s="2">
        <v>3</v>
      </c>
      <c r="F1588" s="2">
        <v>282</v>
      </c>
      <c r="G1588" s="5" t="str">
        <f>VLOOKUP(C1588, products!A:B, 2, FALSE)</f>
        <v>Shirt</v>
      </c>
      <c r="H1588" s="7" t="str">
        <f>VLOOKUP(C1588, products!A:C, 3, FALSE)</f>
        <v>Henley</v>
      </c>
      <c r="I1588" s="12">
        <f>VLOOKUP(B1588,orders!A:D, 4, FALSE)</f>
        <v>44278</v>
      </c>
    </row>
    <row r="1589" spans="1:9" ht="15">
      <c r="A1589" s="2">
        <v>1587</v>
      </c>
      <c r="B1589" s="2">
        <v>323</v>
      </c>
      <c r="C1589" s="2">
        <v>41</v>
      </c>
      <c r="D1589" s="2">
        <v>104</v>
      </c>
      <c r="E1589" s="2">
        <v>2</v>
      </c>
      <c r="F1589" s="2">
        <v>208</v>
      </c>
      <c r="G1589" s="5" t="str">
        <f>VLOOKUP(C1589, products!A:B, 2, FALSE)</f>
        <v>Shirt</v>
      </c>
      <c r="H1589" s="7" t="str">
        <f>VLOOKUP(C1589, products!A:C, 3, FALSE)</f>
        <v>Dress</v>
      </c>
      <c r="I1589" s="12">
        <f>VLOOKUP(B1589,orders!A:D, 4, FALSE)</f>
        <v>44278</v>
      </c>
    </row>
    <row r="1590" spans="1:9" ht="15">
      <c r="A1590" s="2">
        <v>1588</v>
      </c>
      <c r="B1590" s="2">
        <v>323</v>
      </c>
      <c r="C1590" s="2">
        <v>1066</v>
      </c>
      <c r="D1590" s="2">
        <v>93</v>
      </c>
      <c r="E1590" s="2">
        <v>2</v>
      </c>
      <c r="F1590" s="2">
        <v>186</v>
      </c>
      <c r="G1590" s="5" t="str">
        <f>VLOOKUP(C1590, products!A:B, 2, FALSE)</f>
        <v>Trousers</v>
      </c>
      <c r="H1590" s="7" t="str">
        <f>VLOOKUP(C1590, products!A:C, 3, FALSE)</f>
        <v>Joggers</v>
      </c>
      <c r="I1590" s="12">
        <f>VLOOKUP(B1590,orders!A:D, 4, FALSE)</f>
        <v>44278</v>
      </c>
    </row>
    <row r="1591" spans="1:9" ht="15">
      <c r="A1591" s="2">
        <v>1589</v>
      </c>
      <c r="B1591" s="2">
        <v>324</v>
      </c>
      <c r="C1591" s="2">
        <v>122</v>
      </c>
      <c r="D1591" s="2">
        <v>92</v>
      </c>
      <c r="E1591" s="2">
        <v>2</v>
      </c>
      <c r="F1591" s="2">
        <v>184</v>
      </c>
      <c r="G1591" s="5" t="str">
        <f>VLOOKUP(C1591, products!A:B, 2, FALSE)</f>
        <v>Shirt</v>
      </c>
      <c r="H1591" s="7" t="str">
        <f>VLOOKUP(C1591, products!A:C, 3, FALSE)</f>
        <v>Denim</v>
      </c>
      <c r="I1591" s="12">
        <f>VLOOKUP(B1591,orders!A:D, 4, FALSE)</f>
        <v>44382</v>
      </c>
    </row>
    <row r="1592" spans="1:9" ht="15">
      <c r="A1592" s="2">
        <v>1590</v>
      </c>
      <c r="B1592" s="2">
        <v>324</v>
      </c>
      <c r="C1592" s="2">
        <v>135</v>
      </c>
      <c r="D1592" s="2">
        <v>92</v>
      </c>
      <c r="E1592" s="2">
        <v>3</v>
      </c>
      <c r="F1592" s="2">
        <v>276</v>
      </c>
      <c r="G1592" s="5" t="str">
        <f>VLOOKUP(C1592, products!A:B, 2, FALSE)</f>
        <v>Shirt</v>
      </c>
      <c r="H1592" s="7" t="str">
        <f>VLOOKUP(C1592, products!A:C, 3, FALSE)</f>
        <v>Denim</v>
      </c>
      <c r="I1592" s="12">
        <f>VLOOKUP(B1592,orders!A:D, 4, FALSE)</f>
        <v>44382</v>
      </c>
    </row>
    <row r="1593" spans="1:9" ht="15">
      <c r="A1593" s="2">
        <v>1591</v>
      </c>
      <c r="B1593" s="2">
        <v>324</v>
      </c>
      <c r="C1593" s="2">
        <v>647</v>
      </c>
      <c r="D1593" s="2">
        <v>93</v>
      </c>
      <c r="E1593" s="2">
        <v>3</v>
      </c>
      <c r="F1593" s="2">
        <v>279</v>
      </c>
      <c r="G1593" s="5" t="str">
        <f>VLOOKUP(C1593, products!A:B, 2, FALSE)</f>
        <v>Jacket</v>
      </c>
      <c r="H1593" s="7" t="str">
        <f>VLOOKUP(C1593, products!A:C, 3, FALSE)</f>
        <v>Coach</v>
      </c>
      <c r="I1593" s="12">
        <f>VLOOKUP(B1593,orders!A:D, 4, FALSE)</f>
        <v>44382</v>
      </c>
    </row>
    <row r="1594" spans="1:9" ht="15">
      <c r="A1594" s="2">
        <v>1592</v>
      </c>
      <c r="B1594" s="2">
        <v>324</v>
      </c>
      <c r="C1594" s="2">
        <v>269</v>
      </c>
      <c r="D1594" s="2">
        <v>95</v>
      </c>
      <c r="E1594" s="2">
        <v>2</v>
      </c>
      <c r="F1594" s="2">
        <v>190</v>
      </c>
      <c r="G1594" s="5" t="str">
        <f>VLOOKUP(C1594, products!A:B, 2, FALSE)</f>
        <v>Shirt</v>
      </c>
      <c r="H1594" s="7" t="str">
        <f>VLOOKUP(C1594, products!A:C, 3, FALSE)</f>
        <v>Polo</v>
      </c>
      <c r="I1594" s="12">
        <f>VLOOKUP(B1594,orders!A:D, 4, FALSE)</f>
        <v>44382</v>
      </c>
    </row>
    <row r="1595" spans="1:9" ht="15">
      <c r="A1595" s="2">
        <v>1593</v>
      </c>
      <c r="B1595" s="2">
        <v>324</v>
      </c>
      <c r="C1595" s="2">
        <v>741</v>
      </c>
      <c r="D1595" s="2">
        <v>109</v>
      </c>
      <c r="E1595" s="2">
        <v>3</v>
      </c>
      <c r="F1595" s="2">
        <v>327</v>
      </c>
      <c r="G1595" s="5" t="str">
        <f>VLOOKUP(C1595, products!A:B, 2, FALSE)</f>
        <v>Jacket</v>
      </c>
      <c r="H1595" s="7" t="str">
        <f>VLOOKUP(C1595, products!A:C, 3, FALSE)</f>
        <v>Peacoat</v>
      </c>
      <c r="I1595" s="12">
        <f>VLOOKUP(B1595,orders!A:D, 4, FALSE)</f>
        <v>44382</v>
      </c>
    </row>
    <row r="1596" spans="1:9" ht="15">
      <c r="A1596" s="2">
        <v>1594</v>
      </c>
      <c r="B1596" s="2">
        <v>325</v>
      </c>
      <c r="C1596" s="2">
        <v>869</v>
      </c>
      <c r="D1596" s="2">
        <v>113</v>
      </c>
      <c r="E1596" s="2">
        <v>3</v>
      </c>
      <c r="F1596" s="2">
        <v>339</v>
      </c>
      <c r="G1596" s="5" t="str">
        <f>VLOOKUP(C1596, products!A:B, 2, FALSE)</f>
        <v>Trousers</v>
      </c>
      <c r="H1596" s="7" t="str">
        <f>VLOOKUP(C1596, products!A:C, 3, FALSE)</f>
        <v>Chinos</v>
      </c>
      <c r="I1596" s="12">
        <f>VLOOKUP(B1596,orders!A:D, 4, FALSE)</f>
        <v>44327</v>
      </c>
    </row>
    <row r="1597" spans="1:9" ht="15">
      <c r="A1597" s="2">
        <v>1595</v>
      </c>
      <c r="B1597" s="2">
        <v>325</v>
      </c>
      <c r="C1597" s="2">
        <v>863</v>
      </c>
      <c r="D1597" s="2">
        <v>113</v>
      </c>
      <c r="E1597" s="2">
        <v>1</v>
      </c>
      <c r="F1597" s="2">
        <v>113</v>
      </c>
      <c r="G1597" s="5" t="str">
        <f>VLOOKUP(C1597, products!A:B, 2, FALSE)</f>
        <v>Trousers</v>
      </c>
      <c r="H1597" s="7" t="str">
        <f>VLOOKUP(C1597, products!A:C, 3, FALSE)</f>
        <v>Chinos</v>
      </c>
      <c r="I1597" s="12">
        <f>VLOOKUP(B1597,orders!A:D, 4, FALSE)</f>
        <v>44327</v>
      </c>
    </row>
    <row r="1598" spans="1:9" ht="15">
      <c r="A1598" s="2">
        <v>1596</v>
      </c>
      <c r="B1598" s="2">
        <v>326</v>
      </c>
      <c r="C1598" s="2">
        <v>390</v>
      </c>
      <c r="D1598" s="2">
        <v>119</v>
      </c>
      <c r="E1598" s="2">
        <v>2</v>
      </c>
      <c r="F1598" s="2">
        <v>238</v>
      </c>
      <c r="G1598" s="5" t="str">
        <f>VLOOKUP(C1598, products!A:B, 2, FALSE)</f>
        <v>Shirt</v>
      </c>
      <c r="H1598" s="7" t="str">
        <f>VLOOKUP(C1598, products!A:C, 3, FALSE)</f>
        <v>Casual Slim Fit</v>
      </c>
      <c r="I1598" s="12">
        <f>VLOOKUP(B1598,orders!A:D, 4, FALSE)</f>
        <v>44369</v>
      </c>
    </row>
    <row r="1599" spans="1:9" ht="15">
      <c r="A1599" s="2">
        <v>1597</v>
      </c>
      <c r="B1599" s="2">
        <v>326</v>
      </c>
      <c r="C1599" s="2">
        <v>550</v>
      </c>
      <c r="D1599" s="2">
        <v>98</v>
      </c>
      <c r="E1599" s="2">
        <v>1</v>
      </c>
      <c r="F1599" s="2">
        <v>98</v>
      </c>
      <c r="G1599" s="5" t="str">
        <f>VLOOKUP(C1599, products!A:B, 2, FALSE)</f>
        <v>Jacket</v>
      </c>
      <c r="H1599" s="7" t="str">
        <f>VLOOKUP(C1599, products!A:C, 3, FALSE)</f>
        <v>Leather</v>
      </c>
      <c r="I1599" s="12">
        <f>VLOOKUP(B1599,orders!A:D, 4, FALSE)</f>
        <v>44369</v>
      </c>
    </row>
    <row r="1600" spans="1:9" ht="15">
      <c r="A1600" s="2">
        <v>1598</v>
      </c>
      <c r="B1600" s="2">
        <v>326</v>
      </c>
      <c r="C1600" s="2">
        <v>695</v>
      </c>
      <c r="D1600" s="2">
        <v>113</v>
      </c>
      <c r="E1600" s="2">
        <v>3</v>
      </c>
      <c r="F1600" s="2">
        <v>339</v>
      </c>
      <c r="G1600" s="5" t="str">
        <f>VLOOKUP(C1600, products!A:B, 2, FALSE)</f>
        <v>Jacket</v>
      </c>
      <c r="H1600" s="7" t="str">
        <f>VLOOKUP(C1600, products!A:C, 3, FALSE)</f>
        <v>Parka</v>
      </c>
      <c r="I1600" s="12">
        <f>VLOOKUP(B1600,orders!A:D, 4, FALSE)</f>
        <v>44369</v>
      </c>
    </row>
    <row r="1601" spans="1:9" ht="15">
      <c r="A1601" s="2">
        <v>1599</v>
      </c>
      <c r="B1601" s="2">
        <v>327</v>
      </c>
      <c r="C1601" s="2">
        <v>1030</v>
      </c>
      <c r="D1601" s="2">
        <v>90</v>
      </c>
      <c r="E1601" s="2">
        <v>2</v>
      </c>
      <c r="F1601" s="2">
        <v>180</v>
      </c>
      <c r="G1601" s="5" t="str">
        <f>VLOOKUP(C1601, products!A:B, 2, FALSE)</f>
        <v>Trousers</v>
      </c>
      <c r="H1601" s="7" t="str">
        <f>VLOOKUP(C1601, products!A:C, 3, FALSE)</f>
        <v>Relaxed Leg</v>
      </c>
      <c r="I1601" s="12">
        <f>VLOOKUP(B1601,orders!A:D, 4, FALSE)</f>
        <v>44405</v>
      </c>
    </row>
    <row r="1602" spans="1:9" ht="15">
      <c r="A1602" s="2">
        <v>1600</v>
      </c>
      <c r="B1602" s="2">
        <v>327</v>
      </c>
      <c r="C1602" s="2">
        <v>60</v>
      </c>
      <c r="D1602" s="2">
        <v>104</v>
      </c>
      <c r="E1602" s="2">
        <v>1</v>
      </c>
      <c r="F1602" s="2">
        <v>104</v>
      </c>
      <c r="G1602" s="5" t="str">
        <f>VLOOKUP(C1602, products!A:B, 2, FALSE)</f>
        <v>Shirt</v>
      </c>
      <c r="H1602" s="7" t="str">
        <f>VLOOKUP(C1602, products!A:C, 3, FALSE)</f>
        <v>Dress</v>
      </c>
      <c r="I1602" s="12">
        <f>VLOOKUP(B1602,orders!A:D, 4, FALSE)</f>
        <v>44405</v>
      </c>
    </row>
    <row r="1603" spans="1:9" ht="15">
      <c r="A1603" s="2">
        <v>1601</v>
      </c>
      <c r="B1603" s="2">
        <v>327</v>
      </c>
      <c r="C1603" s="2">
        <v>421</v>
      </c>
      <c r="D1603" s="2">
        <v>107</v>
      </c>
      <c r="E1603" s="2">
        <v>1</v>
      </c>
      <c r="F1603" s="2">
        <v>107</v>
      </c>
      <c r="G1603" s="5" t="str">
        <f>VLOOKUP(C1603, products!A:B, 2, FALSE)</f>
        <v>Jacket</v>
      </c>
      <c r="H1603" s="7" t="str">
        <f>VLOOKUP(C1603, products!A:C, 3, FALSE)</f>
        <v>Denim</v>
      </c>
      <c r="I1603" s="12">
        <f>VLOOKUP(B1603,orders!A:D, 4, FALSE)</f>
        <v>44405</v>
      </c>
    </row>
    <row r="1604" spans="1:9" ht="15">
      <c r="A1604" s="2">
        <v>1602</v>
      </c>
      <c r="B1604" s="2">
        <v>327</v>
      </c>
      <c r="C1604" s="2">
        <v>104</v>
      </c>
      <c r="D1604" s="2">
        <v>118</v>
      </c>
      <c r="E1604" s="2">
        <v>1</v>
      </c>
      <c r="F1604" s="2">
        <v>118</v>
      </c>
      <c r="G1604" s="5" t="str">
        <f>VLOOKUP(C1604, products!A:B, 2, FALSE)</f>
        <v>Shirt</v>
      </c>
      <c r="H1604" s="7" t="str">
        <f>VLOOKUP(C1604, products!A:C, 3, FALSE)</f>
        <v>Flannel</v>
      </c>
      <c r="I1604" s="12">
        <f>VLOOKUP(B1604,orders!A:D, 4, FALSE)</f>
        <v>44405</v>
      </c>
    </row>
    <row r="1605" spans="1:9" ht="15">
      <c r="A1605" s="2">
        <v>1603</v>
      </c>
      <c r="B1605" s="2">
        <v>327</v>
      </c>
      <c r="C1605" s="2">
        <v>508</v>
      </c>
      <c r="D1605" s="2">
        <v>102</v>
      </c>
      <c r="E1605" s="2">
        <v>3</v>
      </c>
      <c r="F1605" s="2">
        <v>306</v>
      </c>
      <c r="G1605" s="5" t="str">
        <f>VLOOKUP(C1605, products!A:B, 2, FALSE)</f>
        <v>Jacket</v>
      </c>
      <c r="H1605" s="7" t="str">
        <f>VLOOKUP(C1605, products!A:C, 3, FALSE)</f>
        <v>Windbreaker</v>
      </c>
      <c r="I1605" s="12">
        <f>VLOOKUP(B1605,orders!A:D, 4, FALSE)</f>
        <v>44405</v>
      </c>
    </row>
    <row r="1606" spans="1:9" ht="15">
      <c r="A1606" s="2">
        <v>1604</v>
      </c>
      <c r="B1606" s="2">
        <v>327</v>
      </c>
      <c r="C1606" s="2">
        <v>707</v>
      </c>
      <c r="D1606" s="2">
        <v>119</v>
      </c>
      <c r="E1606" s="2">
        <v>3</v>
      </c>
      <c r="F1606" s="2">
        <v>357</v>
      </c>
      <c r="G1606" s="5" t="str">
        <f>VLOOKUP(C1606, products!A:B, 2, FALSE)</f>
        <v>Jacket</v>
      </c>
      <c r="H1606" s="7" t="str">
        <f>VLOOKUP(C1606, products!A:C, 3, FALSE)</f>
        <v>Trench Coat</v>
      </c>
      <c r="I1606" s="12">
        <f>VLOOKUP(B1606,orders!A:D, 4, FALSE)</f>
        <v>44405</v>
      </c>
    </row>
    <row r="1607" spans="1:9" ht="15">
      <c r="A1607" s="2">
        <v>1605</v>
      </c>
      <c r="B1607" s="2">
        <v>327</v>
      </c>
      <c r="C1607" s="2">
        <v>102</v>
      </c>
      <c r="D1607" s="2">
        <v>118</v>
      </c>
      <c r="E1607" s="2">
        <v>1</v>
      </c>
      <c r="F1607" s="2">
        <v>118</v>
      </c>
      <c r="G1607" s="5" t="str">
        <f>VLOOKUP(C1607, products!A:B, 2, FALSE)</f>
        <v>Shirt</v>
      </c>
      <c r="H1607" s="7" t="str">
        <f>VLOOKUP(C1607, products!A:C, 3, FALSE)</f>
        <v>Flannel</v>
      </c>
      <c r="I1607" s="12">
        <f>VLOOKUP(B1607,orders!A:D, 4, FALSE)</f>
        <v>44405</v>
      </c>
    </row>
    <row r="1608" spans="1:9" ht="15">
      <c r="A1608" s="2">
        <v>1606</v>
      </c>
      <c r="B1608" s="2">
        <v>327</v>
      </c>
      <c r="C1608" s="2">
        <v>889</v>
      </c>
      <c r="D1608" s="2">
        <v>94</v>
      </c>
      <c r="E1608" s="2">
        <v>1</v>
      </c>
      <c r="F1608" s="2">
        <v>94</v>
      </c>
      <c r="G1608" s="5" t="str">
        <f>VLOOKUP(C1608, products!A:B, 2, FALSE)</f>
        <v>Trousers</v>
      </c>
      <c r="H1608" s="7" t="str">
        <f>VLOOKUP(C1608, products!A:C, 3, FALSE)</f>
        <v>Cords</v>
      </c>
      <c r="I1608" s="12">
        <f>VLOOKUP(B1608,orders!A:D, 4, FALSE)</f>
        <v>44405</v>
      </c>
    </row>
    <row r="1609" spans="1:9" ht="15">
      <c r="A1609" s="2">
        <v>1607</v>
      </c>
      <c r="B1609" s="2">
        <v>328</v>
      </c>
      <c r="C1609" s="2">
        <v>8</v>
      </c>
      <c r="D1609" s="2">
        <v>96</v>
      </c>
      <c r="E1609" s="2">
        <v>1</v>
      </c>
      <c r="F1609" s="2">
        <v>96</v>
      </c>
      <c r="G1609" s="5" t="str">
        <f>VLOOKUP(C1609, products!A:B, 2, FALSE)</f>
        <v>Shirt</v>
      </c>
      <c r="H1609" s="7" t="str">
        <f>VLOOKUP(C1609, products!A:C, 3, FALSE)</f>
        <v>Oxford Cloth</v>
      </c>
      <c r="I1609" s="12">
        <f>VLOOKUP(B1609,orders!A:D, 4, FALSE)</f>
        <v>44300</v>
      </c>
    </row>
    <row r="1610" spans="1:9" ht="15">
      <c r="A1610" s="2">
        <v>1608</v>
      </c>
      <c r="B1610" s="2">
        <v>328</v>
      </c>
      <c r="C1610" s="2">
        <v>1069</v>
      </c>
      <c r="D1610" s="2">
        <v>93</v>
      </c>
      <c r="E1610" s="2">
        <v>3</v>
      </c>
      <c r="F1610" s="2">
        <v>279</v>
      </c>
      <c r="G1610" s="5" t="str">
        <f>VLOOKUP(C1610, products!A:B, 2, FALSE)</f>
        <v>Trousers</v>
      </c>
      <c r="H1610" s="7" t="str">
        <f>VLOOKUP(C1610, products!A:C, 3, FALSE)</f>
        <v>Joggers</v>
      </c>
      <c r="I1610" s="12">
        <f>VLOOKUP(B1610,orders!A:D, 4, FALSE)</f>
        <v>44300</v>
      </c>
    </row>
    <row r="1611" spans="1:9" ht="15">
      <c r="A1611" s="2">
        <v>1609</v>
      </c>
      <c r="B1611" s="2">
        <v>328</v>
      </c>
      <c r="C1611" s="2">
        <v>1145</v>
      </c>
      <c r="D1611" s="2">
        <v>102</v>
      </c>
      <c r="E1611" s="2">
        <v>1</v>
      </c>
      <c r="F1611" s="2">
        <v>102</v>
      </c>
      <c r="G1611" s="5" t="str">
        <f>VLOOKUP(C1611, products!A:B, 2, FALSE)</f>
        <v>Trousers</v>
      </c>
      <c r="H1611" s="7" t="str">
        <f>VLOOKUP(C1611, products!A:C, 3, FALSE)</f>
        <v>Cargo Pants</v>
      </c>
      <c r="I1611" s="12">
        <f>VLOOKUP(B1611,orders!A:D, 4, FALSE)</f>
        <v>44300</v>
      </c>
    </row>
    <row r="1612" spans="1:9" ht="15">
      <c r="A1612" s="2">
        <v>1610</v>
      </c>
      <c r="B1612" s="2">
        <v>329</v>
      </c>
      <c r="C1612" s="2">
        <v>1041</v>
      </c>
      <c r="D1612" s="2">
        <v>90</v>
      </c>
      <c r="E1612" s="2">
        <v>2</v>
      </c>
      <c r="F1612" s="2">
        <v>180</v>
      </c>
      <c r="G1612" s="5" t="str">
        <f>VLOOKUP(C1612, products!A:B, 2, FALSE)</f>
        <v>Trousers</v>
      </c>
      <c r="H1612" s="7" t="str">
        <f>VLOOKUP(C1612, products!A:C, 3, FALSE)</f>
        <v>Relaxed Leg</v>
      </c>
      <c r="I1612" s="12">
        <f>VLOOKUP(B1612,orders!A:D, 4, FALSE)</f>
        <v>44316</v>
      </c>
    </row>
    <row r="1613" spans="1:9" ht="15">
      <c r="A1613" s="2">
        <v>1611</v>
      </c>
      <c r="B1613" s="2">
        <v>329</v>
      </c>
      <c r="C1613" s="2">
        <v>1110</v>
      </c>
      <c r="D1613" s="2">
        <v>115</v>
      </c>
      <c r="E1613" s="2">
        <v>1</v>
      </c>
      <c r="F1613" s="2">
        <v>115</v>
      </c>
      <c r="G1613" s="5" t="str">
        <f>VLOOKUP(C1613, products!A:B, 2, FALSE)</f>
        <v>Trousers</v>
      </c>
      <c r="H1613" s="7" t="str">
        <f>VLOOKUP(C1613, products!A:C, 3, FALSE)</f>
        <v>Cropped</v>
      </c>
      <c r="I1613" s="12">
        <f>VLOOKUP(B1613,orders!A:D, 4, FALSE)</f>
        <v>44316</v>
      </c>
    </row>
    <row r="1614" spans="1:9" ht="15">
      <c r="A1614" s="2">
        <v>1612</v>
      </c>
      <c r="B1614" s="2">
        <v>329</v>
      </c>
      <c r="C1614" s="2">
        <v>887</v>
      </c>
      <c r="D1614" s="2">
        <v>94</v>
      </c>
      <c r="E1614" s="2">
        <v>1</v>
      </c>
      <c r="F1614" s="2">
        <v>94</v>
      </c>
      <c r="G1614" s="5" t="str">
        <f>VLOOKUP(C1614, products!A:B, 2, FALSE)</f>
        <v>Trousers</v>
      </c>
      <c r="H1614" s="7" t="str">
        <f>VLOOKUP(C1614, products!A:C, 3, FALSE)</f>
        <v>Cords</v>
      </c>
      <c r="I1614" s="12">
        <f>VLOOKUP(B1614,orders!A:D, 4, FALSE)</f>
        <v>44316</v>
      </c>
    </row>
    <row r="1615" spans="1:9" ht="15">
      <c r="A1615" s="2">
        <v>1613</v>
      </c>
      <c r="B1615" s="2">
        <v>329</v>
      </c>
      <c r="C1615" s="2">
        <v>751</v>
      </c>
      <c r="D1615" s="2">
        <v>109</v>
      </c>
      <c r="E1615" s="2">
        <v>1</v>
      </c>
      <c r="F1615" s="2">
        <v>109</v>
      </c>
      <c r="G1615" s="5" t="str">
        <f>VLOOKUP(C1615, products!A:B, 2, FALSE)</f>
        <v>Jacket</v>
      </c>
      <c r="H1615" s="7" t="str">
        <f>VLOOKUP(C1615, products!A:C, 3, FALSE)</f>
        <v>Peacoat</v>
      </c>
      <c r="I1615" s="12">
        <f>VLOOKUP(B1615,orders!A:D, 4, FALSE)</f>
        <v>44316</v>
      </c>
    </row>
    <row r="1616" spans="1:9" ht="15">
      <c r="A1616" s="2">
        <v>1614</v>
      </c>
      <c r="B1616" s="2">
        <v>329</v>
      </c>
      <c r="C1616" s="2">
        <v>186</v>
      </c>
      <c r="D1616" s="2">
        <v>98</v>
      </c>
      <c r="E1616" s="2">
        <v>3</v>
      </c>
      <c r="F1616" s="2">
        <v>294</v>
      </c>
      <c r="G1616" s="5" t="str">
        <f>VLOOKUP(C1616, products!A:B, 2, FALSE)</f>
        <v>Shirt</v>
      </c>
      <c r="H1616" s="7" t="str">
        <f>VLOOKUP(C1616, products!A:C, 3, FALSE)</f>
        <v>Camp Collared</v>
      </c>
      <c r="I1616" s="12">
        <f>VLOOKUP(B1616,orders!A:D, 4, FALSE)</f>
        <v>44316</v>
      </c>
    </row>
    <row r="1617" spans="1:9" ht="15">
      <c r="A1617" s="2">
        <v>1615</v>
      </c>
      <c r="B1617" s="2">
        <v>329</v>
      </c>
      <c r="C1617" s="2">
        <v>220</v>
      </c>
      <c r="D1617" s="2">
        <v>106</v>
      </c>
      <c r="E1617" s="2">
        <v>1</v>
      </c>
      <c r="F1617" s="2">
        <v>106</v>
      </c>
      <c r="G1617" s="5" t="str">
        <f>VLOOKUP(C1617, products!A:B, 2, FALSE)</f>
        <v>Shirt</v>
      </c>
      <c r="H1617" s="7" t="str">
        <f>VLOOKUP(C1617, products!A:C, 3, FALSE)</f>
        <v>Chambray</v>
      </c>
      <c r="I1617" s="12">
        <f>VLOOKUP(B1617,orders!A:D, 4, FALSE)</f>
        <v>44316</v>
      </c>
    </row>
    <row r="1618" spans="1:9" ht="15">
      <c r="A1618" s="2">
        <v>1616</v>
      </c>
      <c r="B1618" s="2">
        <v>330</v>
      </c>
      <c r="C1618" s="2">
        <v>1226</v>
      </c>
      <c r="D1618" s="2">
        <v>112</v>
      </c>
      <c r="E1618" s="2">
        <v>2</v>
      </c>
      <c r="F1618" s="2">
        <v>224</v>
      </c>
      <c r="G1618" s="5" t="str">
        <f>VLOOKUP(C1618, products!A:B, 2, FALSE)</f>
        <v>Trousers</v>
      </c>
      <c r="H1618" s="7" t="str">
        <f>VLOOKUP(C1618, products!A:C, 3, FALSE)</f>
        <v>Tracksuit Bottoms</v>
      </c>
      <c r="I1618" s="12">
        <f>VLOOKUP(B1618,orders!A:D, 4, FALSE)</f>
        <v>44267</v>
      </c>
    </row>
    <row r="1619" spans="1:9" ht="15">
      <c r="A1619" s="2">
        <v>1617</v>
      </c>
      <c r="B1619" s="2">
        <v>330</v>
      </c>
      <c r="C1619" s="2">
        <v>809</v>
      </c>
      <c r="D1619" s="2">
        <v>117</v>
      </c>
      <c r="E1619" s="2">
        <v>3</v>
      </c>
      <c r="F1619" s="2">
        <v>351</v>
      </c>
      <c r="G1619" s="5" t="str">
        <f>VLOOKUP(C1619, products!A:B, 2, FALSE)</f>
        <v>Jacket</v>
      </c>
      <c r="H1619" s="7" t="str">
        <f>VLOOKUP(C1619, products!A:C, 3, FALSE)</f>
        <v>Shearling</v>
      </c>
      <c r="I1619" s="12">
        <f>VLOOKUP(B1619,orders!A:D, 4, FALSE)</f>
        <v>44267</v>
      </c>
    </row>
    <row r="1620" spans="1:9" ht="15">
      <c r="A1620" s="2">
        <v>1618</v>
      </c>
      <c r="B1620" s="2">
        <v>330</v>
      </c>
      <c r="C1620" s="2">
        <v>87</v>
      </c>
      <c r="D1620" s="2">
        <v>118</v>
      </c>
      <c r="E1620" s="2">
        <v>2</v>
      </c>
      <c r="F1620" s="2">
        <v>236</v>
      </c>
      <c r="G1620" s="5" t="str">
        <f>VLOOKUP(C1620, products!A:B, 2, FALSE)</f>
        <v>Shirt</v>
      </c>
      <c r="H1620" s="7" t="str">
        <f>VLOOKUP(C1620, products!A:C, 3, FALSE)</f>
        <v>Flannel</v>
      </c>
      <c r="I1620" s="12">
        <f>VLOOKUP(B1620,orders!A:D, 4, FALSE)</f>
        <v>44267</v>
      </c>
    </row>
    <row r="1621" spans="1:9" ht="15">
      <c r="A1621" s="2">
        <v>1619</v>
      </c>
      <c r="B1621" s="2">
        <v>330</v>
      </c>
      <c r="C1621" s="2">
        <v>1132</v>
      </c>
      <c r="D1621" s="2">
        <v>102</v>
      </c>
      <c r="E1621" s="2">
        <v>2</v>
      </c>
      <c r="F1621" s="2">
        <v>204</v>
      </c>
      <c r="G1621" s="5" t="str">
        <f>VLOOKUP(C1621, products!A:B, 2, FALSE)</f>
        <v>Trousers</v>
      </c>
      <c r="H1621" s="7" t="str">
        <f>VLOOKUP(C1621, products!A:C, 3, FALSE)</f>
        <v>Cargo Pants</v>
      </c>
      <c r="I1621" s="12">
        <f>VLOOKUP(B1621,orders!A:D, 4, FALSE)</f>
        <v>44267</v>
      </c>
    </row>
    <row r="1622" spans="1:9" ht="15">
      <c r="A1622" s="2">
        <v>1620</v>
      </c>
      <c r="B1622" s="2">
        <v>330</v>
      </c>
      <c r="C1622" s="2">
        <v>1071</v>
      </c>
      <c r="D1622" s="2">
        <v>93</v>
      </c>
      <c r="E1622" s="2">
        <v>2</v>
      </c>
      <c r="F1622" s="2">
        <v>186</v>
      </c>
      <c r="G1622" s="5" t="str">
        <f>VLOOKUP(C1622, products!A:B, 2, FALSE)</f>
        <v>Trousers</v>
      </c>
      <c r="H1622" s="7" t="str">
        <f>VLOOKUP(C1622, products!A:C, 3, FALSE)</f>
        <v>Joggers</v>
      </c>
      <c r="I1622" s="12">
        <f>VLOOKUP(B1622,orders!A:D, 4, FALSE)</f>
        <v>44267</v>
      </c>
    </row>
    <row r="1623" spans="1:9" ht="15">
      <c r="A1623" s="2">
        <v>1621</v>
      </c>
      <c r="B1623" s="2">
        <v>330</v>
      </c>
      <c r="C1623" s="2">
        <v>263</v>
      </c>
      <c r="D1623" s="2">
        <v>95</v>
      </c>
      <c r="E1623" s="2">
        <v>1</v>
      </c>
      <c r="F1623" s="2">
        <v>95</v>
      </c>
      <c r="G1623" s="5" t="str">
        <f>VLOOKUP(C1623, products!A:B, 2, FALSE)</f>
        <v>Shirt</v>
      </c>
      <c r="H1623" s="7" t="str">
        <f>VLOOKUP(C1623, products!A:C, 3, FALSE)</f>
        <v>Polo</v>
      </c>
      <c r="I1623" s="12">
        <f>VLOOKUP(B1623,orders!A:D, 4, FALSE)</f>
        <v>44267</v>
      </c>
    </row>
    <row r="1624" spans="1:9" ht="15">
      <c r="A1624" s="2">
        <v>1622</v>
      </c>
      <c r="B1624" s="2">
        <v>330</v>
      </c>
      <c r="C1624" s="2">
        <v>569</v>
      </c>
      <c r="D1624" s="2">
        <v>100</v>
      </c>
      <c r="E1624" s="2">
        <v>1</v>
      </c>
      <c r="F1624" s="2">
        <v>100</v>
      </c>
      <c r="G1624" s="5" t="str">
        <f>VLOOKUP(C1624, products!A:B, 2, FALSE)</f>
        <v>Jacket</v>
      </c>
      <c r="H1624" s="7" t="str">
        <f>VLOOKUP(C1624, products!A:C, 3, FALSE)</f>
        <v>Bomber</v>
      </c>
      <c r="I1624" s="12">
        <f>VLOOKUP(B1624,orders!A:D, 4, FALSE)</f>
        <v>44267</v>
      </c>
    </row>
    <row r="1625" spans="1:9" ht="15">
      <c r="A1625" s="2">
        <v>1623</v>
      </c>
      <c r="B1625" s="2">
        <v>330</v>
      </c>
      <c r="C1625" s="2">
        <v>1223</v>
      </c>
      <c r="D1625" s="2">
        <v>105</v>
      </c>
      <c r="E1625" s="2">
        <v>3</v>
      </c>
      <c r="F1625" s="2">
        <v>315</v>
      </c>
      <c r="G1625" s="5" t="str">
        <f>VLOOKUP(C1625, products!A:B, 2, FALSE)</f>
        <v>Trousers</v>
      </c>
      <c r="H1625" s="7" t="str">
        <f>VLOOKUP(C1625, products!A:C, 3, FALSE)</f>
        <v>Pleated</v>
      </c>
      <c r="I1625" s="12">
        <f>VLOOKUP(B1625,orders!A:D, 4, FALSE)</f>
        <v>44267</v>
      </c>
    </row>
    <row r="1626" spans="1:9" ht="15">
      <c r="A1626" s="2">
        <v>1624</v>
      </c>
      <c r="B1626" s="2">
        <v>331</v>
      </c>
      <c r="C1626" s="2">
        <v>1141</v>
      </c>
      <c r="D1626" s="2">
        <v>102</v>
      </c>
      <c r="E1626" s="2">
        <v>2</v>
      </c>
      <c r="F1626" s="2">
        <v>204</v>
      </c>
      <c r="G1626" s="5" t="str">
        <f>VLOOKUP(C1626, products!A:B, 2, FALSE)</f>
        <v>Trousers</v>
      </c>
      <c r="H1626" s="7" t="str">
        <f>VLOOKUP(C1626, products!A:C, 3, FALSE)</f>
        <v>Cargo Pants</v>
      </c>
      <c r="I1626" s="12">
        <f>VLOOKUP(B1626,orders!A:D, 4, FALSE)</f>
        <v>44273</v>
      </c>
    </row>
    <row r="1627" spans="1:9" ht="15">
      <c r="A1627" s="2">
        <v>1625</v>
      </c>
      <c r="B1627" s="2">
        <v>333</v>
      </c>
      <c r="C1627" s="2">
        <v>196</v>
      </c>
      <c r="D1627" s="2">
        <v>98</v>
      </c>
      <c r="E1627" s="2">
        <v>1</v>
      </c>
      <c r="F1627" s="2">
        <v>98</v>
      </c>
      <c r="G1627" s="5" t="str">
        <f>VLOOKUP(C1627, products!A:B, 2, FALSE)</f>
        <v>Shirt</v>
      </c>
      <c r="H1627" s="7" t="str">
        <f>VLOOKUP(C1627, products!A:C, 3, FALSE)</f>
        <v>Camp Collared</v>
      </c>
      <c r="I1627" s="13">
        <f>VLOOKUP(B1627,orders!A:D, 4, FALSE)</f>
        <v>44487</v>
      </c>
    </row>
    <row r="1628" spans="1:9" ht="15">
      <c r="A1628" s="2">
        <v>1626</v>
      </c>
      <c r="B1628" s="2">
        <v>333</v>
      </c>
      <c r="C1628" s="2">
        <v>1092</v>
      </c>
      <c r="D1628" s="2">
        <v>115</v>
      </c>
      <c r="E1628" s="2">
        <v>3</v>
      </c>
      <c r="F1628" s="2">
        <v>345</v>
      </c>
      <c r="G1628" s="5" t="str">
        <f>VLOOKUP(C1628, products!A:B, 2, FALSE)</f>
        <v>Trousers</v>
      </c>
      <c r="H1628" s="7" t="str">
        <f>VLOOKUP(C1628, products!A:C, 3, FALSE)</f>
        <v>Cropped</v>
      </c>
      <c r="I1628" s="13">
        <f>VLOOKUP(B1628,orders!A:D, 4, FALSE)</f>
        <v>44487</v>
      </c>
    </row>
    <row r="1629" spans="1:9" ht="15">
      <c r="A1629" s="2">
        <v>1627</v>
      </c>
      <c r="B1629" s="2">
        <v>333</v>
      </c>
      <c r="C1629" s="2">
        <v>885</v>
      </c>
      <c r="D1629" s="2">
        <v>94</v>
      </c>
      <c r="E1629" s="2">
        <v>3</v>
      </c>
      <c r="F1629" s="2">
        <v>282</v>
      </c>
      <c r="G1629" s="5" t="str">
        <f>VLOOKUP(C1629, products!A:B, 2, FALSE)</f>
        <v>Trousers</v>
      </c>
      <c r="H1629" s="7" t="str">
        <f>VLOOKUP(C1629, products!A:C, 3, FALSE)</f>
        <v>Cords</v>
      </c>
      <c r="I1629" s="13">
        <f>VLOOKUP(B1629,orders!A:D, 4, FALSE)</f>
        <v>44487</v>
      </c>
    </row>
    <row r="1630" spans="1:9" ht="15">
      <c r="A1630" s="2">
        <v>1628</v>
      </c>
      <c r="B1630" s="2">
        <v>333</v>
      </c>
      <c r="C1630" s="2">
        <v>903</v>
      </c>
      <c r="D1630" s="2">
        <v>94</v>
      </c>
      <c r="E1630" s="2">
        <v>1</v>
      </c>
      <c r="F1630" s="2">
        <v>94</v>
      </c>
      <c r="G1630" s="5" t="str">
        <f>VLOOKUP(C1630, products!A:B, 2, FALSE)</f>
        <v>Trousers</v>
      </c>
      <c r="H1630" s="7" t="str">
        <f>VLOOKUP(C1630, products!A:C, 3, FALSE)</f>
        <v>Cords</v>
      </c>
      <c r="I1630" s="13">
        <f>VLOOKUP(B1630,orders!A:D, 4, FALSE)</f>
        <v>44487</v>
      </c>
    </row>
    <row r="1631" spans="1:9" ht="15">
      <c r="A1631" s="2">
        <v>1629</v>
      </c>
      <c r="B1631" s="2">
        <v>333</v>
      </c>
      <c r="C1631" s="2">
        <v>822</v>
      </c>
      <c r="D1631" s="2">
        <v>117</v>
      </c>
      <c r="E1631" s="2">
        <v>1</v>
      </c>
      <c r="F1631" s="2">
        <v>117</v>
      </c>
      <c r="G1631" s="5" t="str">
        <f>VLOOKUP(C1631, products!A:B, 2, FALSE)</f>
        <v>Jacket</v>
      </c>
      <c r="H1631" s="7" t="str">
        <f>VLOOKUP(C1631, products!A:C, 3, FALSE)</f>
        <v>Shearling</v>
      </c>
      <c r="I1631" s="13">
        <f>VLOOKUP(B1631,orders!A:D, 4, FALSE)</f>
        <v>44487</v>
      </c>
    </row>
    <row r="1632" spans="1:9" ht="15">
      <c r="A1632" s="2">
        <v>1630</v>
      </c>
      <c r="B1632" s="2">
        <v>333</v>
      </c>
      <c r="C1632" s="2">
        <v>124</v>
      </c>
      <c r="D1632" s="2">
        <v>92</v>
      </c>
      <c r="E1632" s="2">
        <v>3</v>
      </c>
      <c r="F1632" s="2">
        <v>276</v>
      </c>
      <c r="G1632" s="5" t="str">
        <f>VLOOKUP(C1632, products!A:B, 2, FALSE)</f>
        <v>Shirt</v>
      </c>
      <c r="H1632" s="7" t="str">
        <f>VLOOKUP(C1632, products!A:C, 3, FALSE)</f>
        <v>Denim</v>
      </c>
      <c r="I1632" s="13">
        <f>VLOOKUP(B1632,orders!A:D, 4, FALSE)</f>
        <v>44487</v>
      </c>
    </row>
    <row r="1633" spans="1:9" ht="15">
      <c r="A1633" s="2">
        <v>1631</v>
      </c>
      <c r="B1633" s="2">
        <v>333</v>
      </c>
      <c r="C1633" s="2">
        <v>452</v>
      </c>
      <c r="D1633" s="2">
        <v>107</v>
      </c>
      <c r="E1633" s="2">
        <v>3</v>
      </c>
      <c r="F1633" s="2">
        <v>321</v>
      </c>
      <c r="G1633" s="5" t="str">
        <f>VLOOKUP(C1633, products!A:B, 2, FALSE)</f>
        <v>Jacket</v>
      </c>
      <c r="H1633" s="7" t="str">
        <f>VLOOKUP(C1633, products!A:C, 3, FALSE)</f>
        <v>Denim</v>
      </c>
      <c r="I1633" s="13">
        <f>VLOOKUP(B1633,orders!A:D, 4, FALSE)</f>
        <v>44487</v>
      </c>
    </row>
    <row r="1634" spans="1:9" ht="15">
      <c r="A1634" s="2">
        <v>1632</v>
      </c>
      <c r="B1634" s="2">
        <v>334</v>
      </c>
      <c r="C1634" s="2">
        <v>762</v>
      </c>
      <c r="D1634" s="2">
        <v>109</v>
      </c>
      <c r="E1634" s="2">
        <v>3</v>
      </c>
      <c r="F1634" s="2">
        <v>327</v>
      </c>
      <c r="G1634" s="5" t="str">
        <f>VLOOKUP(C1634, products!A:B, 2, FALSE)</f>
        <v>Jacket</v>
      </c>
      <c r="H1634" s="7" t="str">
        <f>VLOOKUP(C1634, products!A:C, 3, FALSE)</f>
        <v>Peacoat</v>
      </c>
      <c r="I1634" s="12">
        <f>VLOOKUP(B1634,orders!A:D, 4, FALSE)</f>
        <v>44328</v>
      </c>
    </row>
    <row r="1635" spans="1:9" ht="15">
      <c r="A1635" s="2">
        <v>1633</v>
      </c>
      <c r="B1635" s="2">
        <v>334</v>
      </c>
      <c r="C1635" s="2">
        <v>777</v>
      </c>
      <c r="D1635" s="2">
        <v>91</v>
      </c>
      <c r="E1635" s="2">
        <v>3</v>
      </c>
      <c r="F1635" s="2">
        <v>273</v>
      </c>
      <c r="G1635" s="5" t="str">
        <f>VLOOKUP(C1635, products!A:B, 2, FALSE)</f>
        <v>Jacket</v>
      </c>
      <c r="H1635" s="7" t="str">
        <f>VLOOKUP(C1635, products!A:C, 3, FALSE)</f>
        <v>Pullover</v>
      </c>
      <c r="I1635" s="12">
        <f>VLOOKUP(B1635,orders!A:D, 4, FALSE)</f>
        <v>44328</v>
      </c>
    </row>
    <row r="1636" spans="1:9" ht="15">
      <c r="A1636" s="2">
        <v>1634</v>
      </c>
      <c r="B1636" s="2">
        <v>334</v>
      </c>
      <c r="C1636" s="2">
        <v>282</v>
      </c>
      <c r="D1636" s="2">
        <v>105</v>
      </c>
      <c r="E1636" s="2">
        <v>2</v>
      </c>
      <c r="F1636" s="2">
        <v>210</v>
      </c>
      <c r="G1636" s="5" t="str">
        <f>VLOOKUP(C1636, products!A:B, 2, FALSE)</f>
        <v>Shirt</v>
      </c>
      <c r="H1636" s="7" t="str">
        <f>VLOOKUP(C1636, products!A:C, 3, FALSE)</f>
        <v>Cuban Collar</v>
      </c>
      <c r="I1636" s="12">
        <f>VLOOKUP(B1636,orders!A:D, 4, FALSE)</f>
        <v>44328</v>
      </c>
    </row>
    <row r="1637" spans="1:9" ht="15">
      <c r="A1637" s="2">
        <v>1635</v>
      </c>
      <c r="B1637" s="2">
        <v>334</v>
      </c>
      <c r="C1637" s="2">
        <v>1148</v>
      </c>
      <c r="D1637" s="2">
        <v>102</v>
      </c>
      <c r="E1637" s="2">
        <v>2</v>
      </c>
      <c r="F1637" s="2">
        <v>204</v>
      </c>
      <c r="G1637" s="5" t="str">
        <f>VLOOKUP(C1637, products!A:B, 2, FALSE)</f>
        <v>Trousers</v>
      </c>
      <c r="H1637" s="7" t="str">
        <f>VLOOKUP(C1637, products!A:C, 3, FALSE)</f>
        <v>Cargo Pants</v>
      </c>
      <c r="I1637" s="12">
        <f>VLOOKUP(B1637,orders!A:D, 4, FALSE)</f>
        <v>44328</v>
      </c>
    </row>
    <row r="1638" spans="1:9" ht="15">
      <c r="A1638" s="2">
        <v>1636</v>
      </c>
      <c r="B1638" s="2">
        <v>334</v>
      </c>
      <c r="C1638" s="2">
        <v>102</v>
      </c>
      <c r="D1638" s="2">
        <v>118</v>
      </c>
      <c r="E1638" s="2">
        <v>2</v>
      </c>
      <c r="F1638" s="2">
        <v>236</v>
      </c>
      <c r="G1638" s="5" t="str">
        <f>VLOOKUP(C1638, products!A:B, 2, FALSE)</f>
        <v>Shirt</v>
      </c>
      <c r="H1638" s="7" t="str">
        <f>VLOOKUP(C1638, products!A:C, 3, FALSE)</f>
        <v>Flannel</v>
      </c>
      <c r="I1638" s="12">
        <f>VLOOKUP(B1638,orders!A:D, 4, FALSE)</f>
        <v>44328</v>
      </c>
    </row>
    <row r="1639" spans="1:9" ht="15">
      <c r="A1639" s="2">
        <v>1637</v>
      </c>
      <c r="B1639" s="2">
        <v>334</v>
      </c>
      <c r="C1639" s="2">
        <v>599</v>
      </c>
      <c r="D1639" s="2">
        <v>112</v>
      </c>
      <c r="E1639" s="2">
        <v>1</v>
      </c>
      <c r="F1639" s="2">
        <v>112</v>
      </c>
      <c r="G1639" s="5" t="str">
        <f>VLOOKUP(C1639, products!A:B, 2, FALSE)</f>
        <v>Jacket</v>
      </c>
      <c r="H1639" s="7" t="str">
        <f>VLOOKUP(C1639, products!A:C, 3, FALSE)</f>
        <v>Cardigan</v>
      </c>
      <c r="I1639" s="12">
        <f>VLOOKUP(B1639,orders!A:D, 4, FALSE)</f>
        <v>44328</v>
      </c>
    </row>
    <row r="1640" spans="1:9" ht="15">
      <c r="A1640" s="2">
        <v>1638</v>
      </c>
      <c r="B1640" s="2">
        <v>334</v>
      </c>
      <c r="C1640" s="2">
        <v>1188</v>
      </c>
      <c r="D1640" s="2">
        <v>99</v>
      </c>
      <c r="E1640" s="2">
        <v>1</v>
      </c>
      <c r="F1640" s="2">
        <v>99</v>
      </c>
      <c r="G1640" s="5" t="str">
        <f>VLOOKUP(C1640, products!A:B, 2, FALSE)</f>
        <v>Trousers</v>
      </c>
      <c r="H1640" s="7" t="str">
        <f>VLOOKUP(C1640, products!A:C, 3, FALSE)</f>
        <v>High-Waisted</v>
      </c>
      <c r="I1640" s="12">
        <f>VLOOKUP(B1640,orders!A:D, 4, FALSE)</f>
        <v>44328</v>
      </c>
    </row>
    <row r="1641" spans="1:9" ht="15">
      <c r="A1641" s="2">
        <v>1639</v>
      </c>
      <c r="B1641" s="2">
        <v>335</v>
      </c>
      <c r="C1641" s="2">
        <v>551</v>
      </c>
      <c r="D1641" s="2">
        <v>98</v>
      </c>
      <c r="E1641" s="2">
        <v>2</v>
      </c>
      <c r="F1641" s="2">
        <v>196</v>
      </c>
      <c r="G1641" s="5" t="str">
        <f>VLOOKUP(C1641, products!A:B, 2, FALSE)</f>
        <v>Jacket</v>
      </c>
      <c r="H1641" s="7" t="str">
        <f>VLOOKUP(C1641, products!A:C, 3, FALSE)</f>
        <v>Leather</v>
      </c>
      <c r="I1641" s="12">
        <f>VLOOKUP(B1641,orders!A:D, 4, FALSE)</f>
        <v>44469</v>
      </c>
    </row>
    <row r="1642" spans="1:9" ht="15">
      <c r="A1642" s="2">
        <v>1640</v>
      </c>
      <c r="B1642" s="2">
        <v>335</v>
      </c>
      <c r="C1642" s="2">
        <v>6</v>
      </c>
      <c r="D1642" s="2">
        <v>96</v>
      </c>
      <c r="E1642" s="2">
        <v>1</v>
      </c>
      <c r="F1642" s="2">
        <v>96</v>
      </c>
      <c r="G1642" s="5" t="str">
        <f>VLOOKUP(C1642, products!A:B, 2, FALSE)</f>
        <v>Shirt</v>
      </c>
      <c r="H1642" s="7" t="str">
        <f>VLOOKUP(C1642, products!A:C, 3, FALSE)</f>
        <v>Oxford Cloth</v>
      </c>
      <c r="I1642" s="12">
        <f>VLOOKUP(B1642,orders!A:D, 4, FALSE)</f>
        <v>44469</v>
      </c>
    </row>
    <row r="1643" spans="1:9" ht="15">
      <c r="A1643" s="2">
        <v>1641</v>
      </c>
      <c r="B1643" s="2">
        <v>335</v>
      </c>
      <c r="C1643" s="2">
        <v>140</v>
      </c>
      <c r="D1643" s="2">
        <v>91</v>
      </c>
      <c r="E1643" s="2">
        <v>2</v>
      </c>
      <c r="F1643" s="2">
        <v>182</v>
      </c>
      <c r="G1643" s="5" t="str">
        <f>VLOOKUP(C1643, products!A:B, 2, FALSE)</f>
        <v>Shirt</v>
      </c>
      <c r="H1643" s="7" t="str">
        <f>VLOOKUP(C1643, products!A:C, 3, FALSE)</f>
        <v>Linen</v>
      </c>
      <c r="I1643" s="12">
        <f>VLOOKUP(B1643,orders!A:D, 4, FALSE)</f>
        <v>44469</v>
      </c>
    </row>
    <row r="1644" spans="1:9" ht="15">
      <c r="A1644" s="2">
        <v>1642</v>
      </c>
      <c r="B1644" s="2">
        <v>336</v>
      </c>
      <c r="C1644" s="2">
        <v>808</v>
      </c>
      <c r="D1644" s="2">
        <v>117</v>
      </c>
      <c r="E1644" s="2">
        <v>2</v>
      </c>
      <c r="F1644" s="2">
        <v>234</v>
      </c>
      <c r="G1644" s="5" t="str">
        <f>VLOOKUP(C1644, products!A:B, 2, FALSE)</f>
        <v>Jacket</v>
      </c>
      <c r="H1644" s="7" t="str">
        <f>VLOOKUP(C1644, products!A:C, 3, FALSE)</f>
        <v>Shearling</v>
      </c>
      <c r="I1644" s="12">
        <f>VLOOKUP(B1644,orders!A:D, 4, FALSE)</f>
        <v>44341</v>
      </c>
    </row>
    <row r="1645" spans="1:9" ht="15">
      <c r="A1645" s="2">
        <v>1643</v>
      </c>
      <c r="B1645" s="2">
        <v>336</v>
      </c>
      <c r="C1645" s="2">
        <v>578</v>
      </c>
      <c r="D1645" s="2">
        <v>100</v>
      </c>
      <c r="E1645" s="2">
        <v>1</v>
      </c>
      <c r="F1645" s="2">
        <v>100</v>
      </c>
      <c r="G1645" s="5" t="str">
        <f>VLOOKUP(C1645, products!A:B, 2, FALSE)</f>
        <v>Jacket</v>
      </c>
      <c r="H1645" s="7" t="str">
        <f>VLOOKUP(C1645, products!A:C, 3, FALSE)</f>
        <v>Bomber</v>
      </c>
      <c r="I1645" s="12">
        <f>VLOOKUP(B1645,orders!A:D, 4, FALSE)</f>
        <v>44341</v>
      </c>
    </row>
    <row r="1646" spans="1:9" ht="15">
      <c r="A1646" s="2">
        <v>1644</v>
      </c>
      <c r="B1646" s="2">
        <v>336</v>
      </c>
      <c r="C1646" s="2">
        <v>978</v>
      </c>
      <c r="D1646" s="2">
        <v>97</v>
      </c>
      <c r="E1646" s="2">
        <v>3</v>
      </c>
      <c r="F1646" s="2">
        <v>291</v>
      </c>
      <c r="G1646" s="5" t="str">
        <f>VLOOKUP(C1646, products!A:B, 2, FALSE)</f>
        <v>Trousers</v>
      </c>
      <c r="H1646" s="7" t="str">
        <f>VLOOKUP(C1646, products!A:C, 3, FALSE)</f>
        <v>Slim-Fit</v>
      </c>
      <c r="I1646" s="12">
        <f>VLOOKUP(B1646,orders!A:D, 4, FALSE)</f>
        <v>44341</v>
      </c>
    </row>
    <row r="1647" spans="1:9" ht="15">
      <c r="A1647" s="2">
        <v>1645</v>
      </c>
      <c r="B1647" s="2">
        <v>336</v>
      </c>
      <c r="C1647" s="2">
        <v>358</v>
      </c>
      <c r="D1647" s="2">
        <v>94</v>
      </c>
      <c r="E1647" s="2">
        <v>1</v>
      </c>
      <c r="F1647" s="2">
        <v>94</v>
      </c>
      <c r="G1647" s="5" t="str">
        <f>VLOOKUP(C1647, products!A:B, 2, FALSE)</f>
        <v>Shirt</v>
      </c>
      <c r="H1647" s="7" t="str">
        <f>VLOOKUP(C1647, products!A:C, 3, FALSE)</f>
        <v>Henley</v>
      </c>
      <c r="I1647" s="12">
        <f>VLOOKUP(B1647,orders!A:D, 4, FALSE)</f>
        <v>44341</v>
      </c>
    </row>
    <row r="1648" spans="1:9" ht="15">
      <c r="A1648" s="2">
        <v>1646</v>
      </c>
      <c r="B1648" s="2">
        <v>336</v>
      </c>
      <c r="C1648" s="2">
        <v>620</v>
      </c>
      <c r="D1648" s="2">
        <v>112</v>
      </c>
      <c r="E1648" s="2">
        <v>2</v>
      </c>
      <c r="F1648" s="2">
        <v>224</v>
      </c>
      <c r="G1648" s="5" t="str">
        <f>VLOOKUP(C1648, products!A:B, 2, FALSE)</f>
        <v>Jacket</v>
      </c>
      <c r="H1648" s="7" t="str">
        <f>VLOOKUP(C1648, products!A:C, 3, FALSE)</f>
        <v>Cardigan</v>
      </c>
      <c r="I1648" s="12">
        <f>VLOOKUP(B1648,orders!A:D, 4, FALSE)</f>
        <v>44341</v>
      </c>
    </row>
    <row r="1649" spans="1:9" ht="15">
      <c r="A1649" s="2">
        <v>1647</v>
      </c>
      <c r="B1649" s="2">
        <v>337</v>
      </c>
      <c r="C1649" s="2">
        <v>922</v>
      </c>
      <c r="D1649" s="2">
        <v>96</v>
      </c>
      <c r="E1649" s="2">
        <v>2</v>
      </c>
      <c r="F1649" s="2">
        <v>192</v>
      </c>
      <c r="G1649" s="5" t="str">
        <f>VLOOKUP(C1649, products!A:B, 2, FALSE)</f>
        <v>Trousers</v>
      </c>
      <c r="H1649" s="7" t="str">
        <f>VLOOKUP(C1649, products!A:C, 3, FALSE)</f>
        <v>Drawstring</v>
      </c>
      <c r="I1649" s="12">
        <f>VLOOKUP(B1649,orders!A:D, 4, FALSE)</f>
        <v>44410</v>
      </c>
    </row>
    <row r="1650" spans="1:9" ht="15">
      <c r="A1650" s="2">
        <v>1648</v>
      </c>
      <c r="B1650" s="2">
        <v>337</v>
      </c>
      <c r="C1650" s="2">
        <v>264</v>
      </c>
      <c r="D1650" s="2">
        <v>95</v>
      </c>
      <c r="E1650" s="2">
        <v>2</v>
      </c>
      <c r="F1650" s="2">
        <v>190</v>
      </c>
      <c r="G1650" s="5" t="str">
        <f>VLOOKUP(C1650, products!A:B, 2, FALSE)</f>
        <v>Shirt</v>
      </c>
      <c r="H1650" s="7" t="str">
        <f>VLOOKUP(C1650, products!A:C, 3, FALSE)</f>
        <v>Polo</v>
      </c>
      <c r="I1650" s="12">
        <f>VLOOKUP(B1650,orders!A:D, 4, FALSE)</f>
        <v>44410</v>
      </c>
    </row>
    <row r="1651" spans="1:9" ht="15">
      <c r="A1651" s="2">
        <v>1649</v>
      </c>
      <c r="B1651" s="2">
        <v>337</v>
      </c>
      <c r="C1651" s="2">
        <v>161</v>
      </c>
      <c r="D1651" s="2">
        <v>91</v>
      </c>
      <c r="E1651" s="2">
        <v>1</v>
      </c>
      <c r="F1651" s="2">
        <v>91</v>
      </c>
      <c r="G1651" s="5" t="str">
        <f>VLOOKUP(C1651, products!A:B, 2, FALSE)</f>
        <v>Shirt</v>
      </c>
      <c r="H1651" s="7" t="str">
        <f>VLOOKUP(C1651, products!A:C, 3, FALSE)</f>
        <v>Linen</v>
      </c>
      <c r="I1651" s="12">
        <f>VLOOKUP(B1651,orders!A:D, 4, FALSE)</f>
        <v>44410</v>
      </c>
    </row>
    <row r="1652" spans="1:9" ht="15">
      <c r="A1652" s="2">
        <v>1650</v>
      </c>
      <c r="B1652" s="2">
        <v>337</v>
      </c>
      <c r="C1652" s="2">
        <v>460</v>
      </c>
      <c r="D1652" s="2">
        <v>118</v>
      </c>
      <c r="E1652" s="2">
        <v>2</v>
      </c>
      <c r="F1652" s="2">
        <v>236</v>
      </c>
      <c r="G1652" s="5" t="str">
        <f>VLOOKUP(C1652, products!A:B, 2, FALSE)</f>
        <v>Jacket</v>
      </c>
      <c r="H1652" s="7" t="str">
        <f>VLOOKUP(C1652, products!A:C, 3, FALSE)</f>
        <v>Puffer</v>
      </c>
      <c r="I1652" s="12">
        <f>VLOOKUP(B1652,orders!A:D, 4, FALSE)</f>
        <v>44410</v>
      </c>
    </row>
    <row r="1653" spans="1:9" ht="15">
      <c r="A1653" s="2">
        <v>1651</v>
      </c>
      <c r="B1653" s="2">
        <v>337</v>
      </c>
      <c r="C1653" s="2">
        <v>389</v>
      </c>
      <c r="D1653" s="2">
        <v>119</v>
      </c>
      <c r="E1653" s="2">
        <v>1</v>
      </c>
      <c r="F1653" s="2">
        <v>119</v>
      </c>
      <c r="G1653" s="5" t="str">
        <f>VLOOKUP(C1653, products!A:B, 2, FALSE)</f>
        <v>Shirt</v>
      </c>
      <c r="H1653" s="7" t="str">
        <f>VLOOKUP(C1653, products!A:C, 3, FALSE)</f>
        <v>Casual Slim Fit</v>
      </c>
      <c r="I1653" s="12">
        <f>VLOOKUP(B1653,orders!A:D, 4, FALSE)</f>
        <v>44410</v>
      </c>
    </row>
    <row r="1654" spans="1:9" ht="15">
      <c r="A1654" s="2">
        <v>1652</v>
      </c>
      <c r="B1654" s="2">
        <v>337</v>
      </c>
      <c r="C1654" s="2">
        <v>662</v>
      </c>
      <c r="D1654" s="2">
        <v>93</v>
      </c>
      <c r="E1654" s="2">
        <v>2</v>
      </c>
      <c r="F1654" s="2">
        <v>186</v>
      </c>
      <c r="G1654" s="5" t="str">
        <f>VLOOKUP(C1654, products!A:B, 2, FALSE)</f>
        <v>Jacket</v>
      </c>
      <c r="H1654" s="7" t="str">
        <f>VLOOKUP(C1654, products!A:C, 3, FALSE)</f>
        <v>Coach</v>
      </c>
      <c r="I1654" s="12">
        <f>VLOOKUP(B1654,orders!A:D, 4, FALSE)</f>
        <v>44410</v>
      </c>
    </row>
    <row r="1655" spans="1:9" ht="15">
      <c r="A1655" s="2">
        <v>1653</v>
      </c>
      <c r="B1655" s="2">
        <v>338</v>
      </c>
      <c r="C1655" s="2">
        <v>1183</v>
      </c>
      <c r="D1655" s="2">
        <v>99</v>
      </c>
      <c r="E1655" s="2">
        <v>2</v>
      </c>
      <c r="F1655" s="2">
        <v>198</v>
      </c>
      <c r="G1655" s="5" t="str">
        <f>VLOOKUP(C1655, products!A:B, 2, FALSE)</f>
        <v>Trousers</v>
      </c>
      <c r="H1655" s="7" t="str">
        <f>VLOOKUP(C1655, products!A:C, 3, FALSE)</f>
        <v>High-Waisted</v>
      </c>
      <c r="I1655" s="12">
        <f>VLOOKUP(B1655,orders!A:D, 4, FALSE)</f>
        <v>44222</v>
      </c>
    </row>
    <row r="1656" spans="1:9" ht="15">
      <c r="A1656" s="2">
        <v>1654</v>
      </c>
      <c r="B1656" s="2">
        <v>338</v>
      </c>
      <c r="C1656" s="2">
        <v>640</v>
      </c>
      <c r="D1656" s="2">
        <v>93</v>
      </c>
      <c r="E1656" s="2">
        <v>1</v>
      </c>
      <c r="F1656" s="2">
        <v>93</v>
      </c>
      <c r="G1656" s="5" t="str">
        <f>VLOOKUP(C1656, products!A:B, 2, FALSE)</f>
        <v>Jacket</v>
      </c>
      <c r="H1656" s="7" t="str">
        <f>VLOOKUP(C1656, products!A:C, 3, FALSE)</f>
        <v>Coach</v>
      </c>
      <c r="I1656" s="12">
        <f>VLOOKUP(B1656,orders!A:D, 4, FALSE)</f>
        <v>44222</v>
      </c>
    </row>
    <row r="1657" spans="1:9" ht="15">
      <c r="A1657" s="2">
        <v>1655</v>
      </c>
      <c r="B1657" s="2">
        <v>338</v>
      </c>
      <c r="C1657" s="2">
        <v>805</v>
      </c>
      <c r="D1657" s="2">
        <v>117</v>
      </c>
      <c r="E1657" s="2">
        <v>2</v>
      </c>
      <c r="F1657" s="2">
        <v>234</v>
      </c>
      <c r="G1657" s="5" t="str">
        <f>VLOOKUP(C1657, products!A:B, 2, FALSE)</f>
        <v>Jacket</v>
      </c>
      <c r="H1657" s="7" t="str">
        <f>VLOOKUP(C1657, products!A:C, 3, FALSE)</f>
        <v>Shearling</v>
      </c>
      <c r="I1657" s="12">
        <f>VLOOKUP(B1657,orders!A:D, 4, FALSE)</f>
        <v>44222</v>
      </c>
    </row>
    <row r="1658" spans="1:9" ht="15">
      <c r="A1658" s="2">
        <v>1656</v>
      </c>
      <c r="B1658" s="2">
        <v>338</v>
      </c>
      <c r="C1658" s="2">
        <v>383</v>
      </c>
      <c r="D1658" s="2">
        <v>94</v>
      </c>
      <c r="E1658" s="2">
        <v>2</v>
      </c>
      <c r="F1658" s="2">
        <v>188</v>
      </c>
      <c r="G1658" s="5" t="str">
        <f>VLOOKUP(C1658, products!A:B, 2, FALSE)</f>
        <v>Shirt</v>
      </c>
      <c r="H1658" s="7" t="str">
        <f>VLOOKUP(C1658, products!A:C, 3, FALSE)</f>
        <v>Henley</v>
      </c>
      <c r="I1658" s="12">
        <f>VLOOKUP(B1658,orders!A:D, 4, FALSE)</f>
        <v>44222</v>
      </c>
    </row>
    <row r="1659" spans="1:9" ht="15">
      <c r="A1659" s="2">
        <v>1657</v>
      </c>
      <c r="B1659" s="2">
        <v>338</v>
      </c>
      <c r="C1659" s="2">
        <v>125</v>
      </c>
      <c r="D1659" s="2">
        <v>92</v>
      </c>
      <c r="E1659" s="2">
        <v>2</v>
      </c>
      <c r="F1659" s="2">
        <v>184</v>
      </c>
      <c r="G1659" s="5" t="str">
        <f>VLOOKUP(C1659, products!A:B, 2, FALSE)</f>
        <v>Shirt</v>
      </c>
      <c r="H1659" s="7" t="str">
        <f>VLOOKUP(C1659, products!A:C, 3, FALSE)</f>
        <v>Denim</v>
      </c>
      <c r="I1659" s="12">
        <f>VLOOKUP(B1659,orders!A:D, 4, FALSE)</f>
        <v>44222</v>
      </c>
    </row>
    <row r="1660" spans="1:9" ht="15">
      <c r="A1660" s="2">
        <v>1658</v>
      </c>
      <c r="B1660" s="2">
        <v>339</v>
      </c>
      <c r="C1660" s="2">
        <v>525</v>
      </c>
      <c r="D1660" s="2">
        <v>98</v>
      </c>
      <c r="E1660" s="2">
        <v>2</v>
      </c>
      <c r="F1660" s="2">
        <v>196</v>
      </c>
      <c r="G1660" s="5" t="str">
        <f>VLOOKUP(C1660, products!A:B, 2, FALSE)</f>
        <v>Jacket</v>
      </c>
      <c r="H1660" s="7" t="str">
        <f>VLOOKUP(C1660, products!A:C, 3, FALSE)</f>
        <v>Leather</v>
      </c>
      <c r="I1660" s="12">
        <f>VLOOKUP(B1660,orders!A:D, 4, FALSE)</f>
        <v>44292</v>
      </c>
    </row>
    <row r="1661" spans="1:9" ht="15">
      <c r="A1661" s="2">
        <v>1659</v>
      </c>
      <c r="B1661" s="2">
        <v>339</v>
      </c>
      <c r="C1661" s="2">
        <v>451</v>
      </c>
      <c r="D1661" s="2">
        <v>107</v>
      </c>
      <c r="E1661" s="2">
        <v>1</v>
      </c>
      <c r="F1661" s="2">
        <v>107</v>
      </c>
      <c r="G1661" s="5" t="str">
        <f>VLOOKUP(C1661, products!A:B, 2, FALSE)</f>
        <v>Jacket</v>
      </c>
      <c r="H1661" s="7" t="str">
        <f>VLOOKUP(C1661, products!A:C, 3, FALSE)</f>
        <v>Denim</v>
      </c>
      <c r="I1661" s="12">
        <f>VLOOKUP(B1661,orders!A:D, 4, FALSE)</f>
        <v>44292</v>
      </c>
    </row>
    <row r="1662" spans="1:9" ht="15">
      <c r="A1662" s="2">
        <v>1660</v>
      </c>
      <c r="B1662" s="2">
        <v>339</v>
      </c>
      <c r="C1662" s="2">
        <v>383</v>
      </c>
      <c r="D1662" s="2">
        <v>94</v>
      </c>
      <c r="E1662" s="2">
        <v>2</v>
      </c>
      <c r="F1662" s="2">
        <v>188</v>
      </c>
      <c r="G1662" s="5" t="str">
        <f>VLOOKUP(C1662, products!A:B, 2, FALSE)</f>
        <v>Shirt</v>
      </c>
      <c r="H1662" s="7" t="str">
        <f>VLOOKUP(C1662, products!A:C, 3, FALSE)</f>
        <v>Henley</v>
      </c>
      <c r="I1662" s="12">
        <f>VLOOKUP(B1662,orders!A:D, 4, FALSE)</f>
        <v>44292</v>
      </c>
    </row>
    <row r="1663" spans="1:9" ht="15">
      <c r="A1663" s="2">
        <v>1661</v>
      </c>
      <c r="B1663" s="2">
        <v>339</v>
      </c>
      <c r="C1663" s="2">
        <v>651</v>
      </c>
      <c r="D1663" s="2">
        <v>93</v>
      </c>
      <c r="E1663" s="2">
        <v>1</v>
      </c>
      <c r="F1663" s="2">
        <v>93</v>
      </c>
      <c r="G1663" s="5" t="str">
        <f>VLOOKUP(C1663, products!A:B, 2, FALSE)</f>
        <v>Jacket</v>
      </c>
      <c r="H1663" s="7" t="str">
        <f>VLOOKUP(C1663, products!A:C, 3, FALSE)</f>
        <v>Coach</v>
      </c>
      <c r="I1663" s="12">
        <f>VLOOKUP(B1663,orders!A:D, 4, FALSE)</f>
        <v>44292</v>
      </c>
    </row>
    <row r="1664" spans="1:9" ht="15">
      <c r="A1664" s="2">
        <v>1662</v>
      </c>
      <c r="B1664" s="2">
        <v>339</v>
      </c>
      <c r="C1664" s="2">
        <v>762</v>
      </c>
      <c r="D1664" s="2">
        <v>109</v>
      </c>
      <c r="E1664" s="2">
        <v>2</v>
      </c>
      <c r="F1664" s="2">
        <v>218</v>
      </c>
      <c r="G1664" s="5" t="str">
        <f>VLOOKUP(C1664, products!A:B, 2, FALSE)</f>
        <v>Jacket</v>
      </c>
      <c r="H1664" s="7" t="str">
        <f>VLOOKUP(C1664, products!A:C, 3, FALSE)</f>
        <v>Peacoat</v>
      </c>
      <c r="I1664" s="12">
        <f>VLOOKUP(B1664,orders!A:D, 4, FALSE)</f>
        <v>44292</v>
      </c>
    </row>
    <row r="1665" spans="1:9" ht="15">
      <c r="A1665" s="2">
        <v>1663</v>
      </c>
      <c r="B1665" s="2">
        <v>339</v>
      </c>
      <c r="C1665" s="2">
        <v>291</v>
      </c>
      <c r="D1665" s="2">
        <v>105</v>
      </c>
      <c r="E1665" s="2">
        <v>1</v>
      </c>
      <c r="F1665" s="2">
        <v>105</v>
      </c>
      <c r="G1665" s="5" t="str">
        <f>VLOOKUP(C1665, products!A:B, 2, FALSE)</f>
        <v>Shirt</v>
      </c>
      <c r="H1665" s="7" t="str">
        <f>VLOOKUP(C1665, products!A:C, 3, FALSE)</f>
        <v>Cuban Collar</v>
      </c>
      <c r="I1665" s="12">
        <f>VLOOKUP(B1665,orders!A:D, 4, FALSE)</f>
        <v>44292</v>
      </c>
    </row>
    <row r="1666" spans="1:9" ht="15">
      <c r="A1666" s="2">
        <v>1664</v>
      </c>
      <c r="B1666" s="2">
        <v>339</v>
      </c>
      <c r="C1666" s="2">
        <v>543</v>
      </c>
      <c r="D1666" s="2">
        <v>98</v>
      </c>
      <c r="E1666" s="2">
        <v>1</v>
      </c>
      <c r="F1666" s="2">
        <v>98</v>
      </c>
      <c r="G1666" s="5" t="str">
        <f>VLOOKUP(C1666, products!A:B, 2, FALSE)</f>
        <v>Jacket</v>
      </c>
      <c r="H1666" s="7" t="str">
        <f>VLOOKUP(C1666, products!A:C, 3, FALSE)</f>
        <v>Leather</v>
      </c>
      <c r="I1666" s="12">
        <f>VLOOKUP(B1666,orders!A:D, 4, FALSE)</f>
        <v>44292</v>
      </c>
    </row>
    <row r="1667" spans="1:9" ht="15">
      <c r="A1667" s="2">
        <v>1665</v>
      </c>
      <c r="B1667" s="2">
        <v>339</v>
      </c>
      <c r="C1667" s="2">
        <v>158</v>
      </c>
      <c r="D1667" s="2">
        <v>91</v>
      </c>
      <c r="E1667" s="2">
        <v>1</v>
      </c>
      <c r="F1667" s="2">
        <v>91</v>
      </c>
      <c r="G1667" s="5" t="str">
        <f>VLOOKUP(C1667, products!A:B, 2, FALSE)</f>
        <v>Shirt</v>
      </c>
      <c r="H1667" s="7" t="str">
        <f>VLOOKUP(C1667, products!A:C, 3, FALSE)</f>
        <v>Linen</v>
      </c>
      <c r="I1667" s="12">
        <f>VLOOKUP(B1667,orders!A:D, 4, FALSE)</f>
        <v>44292</v>
      </c>
    </row>
    <row r="1668" spans="1:9" ht="15">
      <c r="A1668" s="2">
        <v>1666</v>
      </c>
      <c r="B1668" s="2">
        <v>340</v>
      </c>
      <c r="C1668" s="2">
        <v>1169</v>
      </c>
      <c r="D1668" s="2">
        <v>99</v>
      </c>
      <c r="E1668" s="2">
        <v>3</v>
      </c>
      <c r="F1668" s="2">
        <v>297</v>
      </c>
      <c r="G1668" s="5" t="str">
        <f>VLOOKUP(C1668, products!A:B, 2, FALSE)</f>
        <v>Trousers</v>
      </c>
      <c r="H1668" s="7" t="str">
        <f>VLOOKUP(C1668, products!A:C, 3, FALSE)</f>
        <v>High-Waisted</v>
      </c>
      <c r="I1668" s="12">
        <f>VLOOKUP(B1668,orders!A:D, 4, FALSE)</f>
        <v>44394</v>
      </c>
    </row>
    <row r="1669" spans="1:9" ht="15">
      <c r="A1669" s="2">
        <v>1667</v>
      </c>
      <c r="B1669" s="2">
        <v>340</v>
      </c>
      <c r="C1669" s="2">
        <v>1001</v>
      </c>
      <c r="D1669" s="2">
        <v>106</v>
      </c>
      <c r="E1669" s="2">
        <v>2</v>
      </c>
      <c r="F1669" s="2">
        <v>212</v>
      </c>
      <c r="G1669" s="5" t="str">
        <f>VLOOKUP(C1669, products!A:B, 2, FALSE)</f>
        <v>Trousers</v>
      </c>
      <c r="H1669" s="7" t="str">
        <f>VLOOKUP(C1669, products!A:C, 3, FALSE)</f>
        <v>Wool</v>
      </c>
      <c r="I1669" s="12">
        <f>VLOOKUP(B1669,orders!A:D, 4, FALSE)</f>
        <v>44394</v>
      </c>
    </row>
    <row r="1670" spans="1:9" ht="15">
      <c r="A1670" s="2">
        <v>1668</v>
      </c>
      <c r="B1670" s="2">
        <v>340</v>
      </c>
      <c r="C1670" s="2">
        <v>696</v>
      </c>
      <c r="D1670" s="2">
        <v>113</v>
      </c>
      <c r="E1670" s="2">
        <v>2</v>
      </c>
      <c r="F1670" s="2">
        <v>226</v>
      </c>
      <c r="G1670" s="5" t="str">
        <f>VLOOKUP(C1670, products!A:B, 2, FALSE)</f>
        <v>Jacket</v>
      </c>
      <c r="H1670" s="7" t="str">
        <f>VLOOKUP(C1670, products!A:C, 3, FALSE)</f>
        <v>Parka</v>
      </c>
      <c r="I1670" s="12">
        <f>VLOOKUP(B1670,orders!A:D, 4, FALSE)</f>
        <v>44394</v>
      </c>
    </row>
    <row r="1671" spans="1:9" ht="15">
      <c r="A1671" s="2">
        <v>1669</v>
      </c>
      <c r="B1671" s="2">
        <v>341</v>
      </c>
      <c r="C1671" s="2">
        <v>137</v>
      </c>
      <c r="D1671" s="2">
        <v>92</v>
      </c>
      <c r="E1671" s="2">
        <v>3</v>
      </c>
      <c r="F1671" s="2">
        <v>276</v>
      </c>
      <c r="G1671" s="5" t="str">
        <f>VLOOKUP(C1671, products!A:B, 2, FALSE)</f>
        <v>Shirt</v>
      </c>
      <c r="H1671" s="7" t="str">
        <f>VLOOKUP(C1671, products!A:C, 3, FALSE)</f>
        <v>Denim</v>
      </c>
      <c r="I1671" s="12">
        <f>VLOOKUP(B1671,orders!A:D, 4, FALSE)</f>
        <v>44234</v>
      </c>
    </row>
    <row r="1672" spans="1:9" ht="15">
      <c r="A1672" s="2">
        <v>1670</v>
      </c>
      <c r="B1672" s="2">
        <v>341</v>
      </c>
      <c r="C1672" s="2">
        <v>502</v>
      </c>
      <c r="D1672" s="2">
        <v>102</v>
      </c>
      <c r="E1672" s="2">
        <v>2</v>
      </c>
      <c r="F1672" s="2">
        <v>204</v>
      </c>
      <c r="G1672" s="5" t="str">
        <f>VLOOKUP(C1672, products!A:B, 2, FALSE)</f>
        <v>Jacket</v>
      </c>
      <c r="H1672" s="7" t="str">
        <f>VLOOKUP(C1672, products!A:C, 3, FALSE)</f>
        <v>Windbreaker</v>
      </c>
      <c r="I1672" s="12">
        <f>VLOOKUP(B1672,orders!A:D, 4, FALSE)</f>
        <v>44234</v>
      </c>
    </row>
    <row r="1673" spans="1:9" ht="15">
      <c r="A1673" s="2">
        <v>1671</v>
      </c>
      <c r="B1673" s="2">
        <v>341</v>
      </c>
      <c r="C1673" s="2">
        <v>95</v>
      </c>
      <c r="D1673" s="2">
        <v>118</v>
      </c>
      <c r="E1673" s="2">
        <v>3</v>
      </c>
      <c r="F1673" s="2">
        <v>354</v>
      </c>
      <c r="G1673" s="5" t="str">
        <f>VLOOKUP(C1673, products!A:B, 2, FALSE)</f>
        <v>Shirt</v>
      </c>
      <c r="H1673" s="7" t="str">
        <f>VLOOKUP(C1673, products!A:C, 3, FALSE)</f>
        <v>Flannel</v>
      </c>
      <c r="I1673" s="12">
        <f>VLOOKUP(B1673,orders!A:D, 4, FALSE)</f>
        <v>44234</v>
      </c>
    </row>
    <row r="1674" spans="1:9" ht="15">
      <c r="A1674" s="2">
        <v>1672</v>
      </c>
      <c r="B1674" s="2">
        <v>341</v>
      </c>
      <c r="C1674" s="2">
        <v>501</v>
      </c>
      <c r="D1674" s="2">
        <v>102</v>
      </c>
      <c r="E1674" s="2">
        <v>3</v>
      </c>
      <c r="F1674" s="2">
        <v>306</v>
      </c>
      <c r="G1674" s="5" t="str">
        <f>VLOOKUP(C1674, products!A:B, 2, FALSE)</f>
        <v>Jacket</v>
      </c>
      <c r="H1674" s="7" t="str">
        <f>VLOOKUP(C1674, products!A:C, 3, FALSE)</f>
        <v>Windbreaker</v>
      </c>
      <c r="I1674" s="12">
        <f>VLOOKUP(B1674,orders!A:D, 4, FALSE)</f>
        <v>44234</v>
      </c>
    </row>
    <row r="1675" spans="1:9" ht="15">
      <c r="A1675" s="2">
        <v>1673</v>
      </c>
      <c r="B1675" s="2">
        <v>341</v>
      </c>
      <c r="C1675" s="2">
        <v>1143</v>
      </c>
      <c r="D1675" s="2">
        <v>102</v>
      </c>
      <c r="E1675" s="2">
        <v>3</v>
      </c>
      <c r="F1675" s="2">
        <v>306</v>
      </c>
      <c r="G1675" s="5" t="str">
        <f>VLOOKUP(C1675, products!A:B, 2, FALSE)</f>
        <v>Trousers</v>
      </c>
      <c r="H1675" s="7" t="str">
        <f>VLOOKUP(C1675, products!A:C, 3, FALSE)</f>
        <v>Cargo Pants</v>
      </c>
      <c r="I1675" s="12">
        <f>VLOOKUP(B1675,orders!A:D, 4, FALSE)</f>
        <v>44234</v>
      </c>
    </row>
    <row r="1676" spans="1:9" ht="15">
      <c r="A1676" s="2">
        <v>1674</v>
      </c>
      <c r="B1676" s="2">
        <v>341</v>
      </c>
      <c r="C1676" s="2">
        <v>409</v>
      </c>
      <c r="D1676" s="2">
        <v>119</v>
      </c>
      <c r="E1676" s="2">
        <v>1</v>
      </c>
      <c r="F1676" s="2">
        <v>119</v>
      </c>
      <c r="G1676" s="5" t="str">
        <f>VLOOKUP(C1676, products!A:B, 2, FALSE)</f>
        <v>Shirt</v>
      </c>
      <c r="H1676" s="7" t="str">
        <f>VLOOKUP(C1676, products!A:C, 3, FALSE)</f>
        <v>Casual Slim Fit</v>
      </c>
      <c r="I1676" s="12">
        <f>VLOOKUP(B1676,orders!A:D, 4, FALSE)</f>
        <v>44234</v>
      </c>
    </row>
    <row r="1677" spans="1:9" ht="15">
      <c r="A1677" s="2">
        <v>1675</v>
      </c>
      <c r="B1677" s="2">
        <v>341</v>
      </c>
      <c r="C1677" s="2">
        <v>416</v>
      </c>
      <c r="D1677" s="2">
        <v>119</v>
      </c>
      <c r="E1677" s="2">
        <v>3</v>
      </c>
      <c r="F1677" s="2">
        <v>357</v>
      </c>
      <c r="G1677" s="5" t="str">
        <f>VLOOKUP(C1677, products!A:B, 2, FALSE)</f>
        <v>Shirt</v>
      </c>
      <c r="H1677" s="7" t="str">
        <f>VLOOKUP(C1677, products!A:C, 3, FALSE)</f>
        <v>Casual Slim Fit</v>
      </c>
      <c r="I1677" s="12">
        <f>VLOOKUP(B1677,orders!A:D, 4, FALSE)</f>
        <v>44234</v>
      </c>
    </row>
    <row r="1678" spans="1:9" ht="15">
      <c r="A1678" s="2">
        <v>1676</v>
      </c>
      <c r="B1678" s="2">
        <v>341</v>
      </c>
      <c r="C1678" s="2">
        <v>1097</v>
      </c>
      <c r="D1678" s="2">
        <v>115</v>
      </c>
      <c r="E1678" s="2">
        <v>3</v>
      </c>
      <c r="F1678" s="2">
        <v>345</v>
      </c>
      <c r="G1678" s="5" t="str">
        <f>VLOOKUP(C1678, products!A:B, 2, FALSE)</f>
        <v>Trousers</v>
      </c>
      <c r="H1678" s="7" t="str">
        <f>VLOOKUP(C1678, products!A:C, 3, FALSE)</f>
        <v>Cropped</v>
      </c>
      <c r="I1678" s="12">
        <f>VLOOKUP(B1678,orders!A:D, 4, FALSE)</f>
        <v>44234</v>
      </c>
    </row>
    <row r="1679" spans="1:9" ht="15">
      <c r="A1679" s="2">
        <v>1677</v>
      </c>
      <c r="B1679" s="2">
        <v>342</v>
      </c>
      <c r="C1679" s="2">
        <v>919</v>
      </c>
      <c r="D1679" s="2">
        <v>96</v>
      </c>
      <c r="E1679" s="2">
        <v>3</v>
      </c>
      <c r="F1679" s="2">
        <v>288</v>
      </c>
      <c r="G1679" s="5" t="str">
        <f>VLOOKUP(C1679, products!A:B, 2, FALSE)</f>
        <v>Trousers</v>
      </c>
      <c r="H1679" s="7" t="str">
        <f>VLOOKUP(C1679, products!A:C, 3, FALSE)</f>
        <v>Drawstring</v>
      </c>
      <c r="I1679" s="12">
        <f>VLOOKUP(B1679,orders!A:D, 4, FALSE)</f>
        <v>44432</v>
      </c>
    </row>
    <row r="1680" spans="1:9" ht="15">
      <c r="A1680" s="2">
        <v>1678</v>
      </c>
      <c r="B1680" s="2">
        <v>342</v>
      </c>
      <c r="C1680" s="2">
        <v>1066</v>
      </c>
      <c r="D1680" s="2">
        <v>93</v>
      </c>
      <c r="E1680" s="2">
        <v>1</v>
      </c>
      <c r="F1680" s="2">
        <v>93</v>
      </c>
      <c r="G1680" s="5" t="str">
        <f>VLOOKUP(C1680, products!A:B, 2, FALSE)</f>
        <v>Trousers</v>
      </c>
      <c r="H1680" s="7" t="str">
        <f>VLOOKUP(C1680, products!A:C, 3, FALSE)</f>
        <v>Joggers</v>
      </c>
      <c r="I1680" s="12">
        <f>VLOOKUP(B1680,orders!A:D, 4, FALSE)</f>
        <v>44432</v>
      </c>
    </row>
    <row r="1681" spans="1:9" ht="15">
      <c r="A1681" s="2">
        <v>1679</v>
      </c>
      <c r="B1681" s="2">
        <v>342</v>
      </c>
      <c r="C1681" s="2">
        <v>1149</v>
      </c>
      <c r="D1681" s="2">
        <v>102</v>
      </c>
      <c r="E1681" s="2">
        <v>2</v>
      </c>
      <c r="F1681" s="2">
        <v>204</v>
      </c>
      <c r="G1681" s="5" t="str">
        <f>VLOOKUP(C1681, products!A:B, 2, FALSE)</f>
        <v>Trousers</v>
      </c>
      <c r="H1681" s="7" t="str">
        <f>VLOOKUP(C1681, products!A:C, 3, FALSE)</f>
        <v>Cargo Pants</v>
      </c>
      <c r="I1681" s="12">
        <f>VLOOKUP(B1681,orders!A:D, 4, FALSE)</f>
        <v>44432</v>
      </c>
    </row>
    <row r="1682" spans="1:9" ht="15">
      <c r="A1682" s="2">
        <v>1680</v>
      </c>
      <c r="B1682" s="2">
        <v>342</v>
      </c>
      <c r="C1682" s="2">
        <v>1016</v>
      </c>
      <c r="D1682" s="2">
        <v>90</v>
      </c>
      <c r="E1682" s="2">
        <v>3</v>
      </c>
      <c r="F1682" s="2">
        <v>270</v>
      </c>
      <c r="G1682" s="5" t="str">
        <f>VLOOKUP(C1682, products!A:B, 2, FALSE)</f>
        <v>Trousers</v>
      </c>
      <c r="H1682" s="7" t="str">
        <f>VLOOKUP(C1682, products!A:C, 3, FALSE)</f>
        <v>Relaxed Leg</v>
      </c>
      <c r="I1682" s="12">
        <f>VLOOKUP(B1682,orders!A:D, 4, FALSE)</f>
        <v>44432</v>
      </c>
    </row>
    <row r="1683" spans="1:9" ht="15">
      <c r="A1683" s="2">
        <v>1681</v>
      </c>
      <c r="B1683" s="2">
        <v>342</v>
      </c>
      <c r="C1683" s="2">
        <v>596</v>
      </c>
      <c r="D1683" s="2">
        <v>112</v>
      </c>
      <c r="E1683" s="2">
        <v>1</v>
      </c>
      <c r="F1683" s="2">
        <v>112</v>
      </c>
      <c r="G1683" s="5" t="str">
        <f>VLOOKUP(C1683, products!A:B, 2, FALSE)</f>
        <v>Jacket</v>
      </c>
      <c r="H1683" s="7" t="str">
        <f>VLOOKUP(C1683, products!A:C, 3, FALSE)</f>
        <v>Cardigan</v>
      </c>
      <c r="I1683" s="12">
        <f>VLOOKUP(B1683,orders!A:D, 4, FALSE)</f>
        <v>44432</v>
      </c>
    </row>
    <row r="1684" spans="1:9" ht="15">
      <c r="A1684" s="2">
        <v>1682</v>
      </c>
      <c r="B1684" s="2">
        <v>342</v>
      </c>
      <c r="C1684" s="2">
        <v>490</v>
      </c>
      <c r="D1684" s="2">
        <v>102</v>
      </c>
      <c r="E1684" s="2">
        <v>2</v>
      </c>
      <c r="F1684" s="2">
        <v>204</v>
      </c>
      <c r="G1684" s="5" t="str">
        <f>VLOOKUP(C1684, products!A:B, 2, FALSE)</f>
        <v>Jacket</v>
      </c>
      <c r="H1684" s="7" t="str">
        <f>VLOOKUP(C1684, products!A:C, 3, FALSE)</f>
        <v>Windbreaker</v>
      </c>
      <c r="I1684" s="12">
        <f>VLOOKUP(B1684,orders!A:D, 4, FALSE)</f>
        <v>44432</v>
      </c>
    </row>
    <row r="1685" spans="1:9" ht="15">
      <c r="A1685" s="2">
        <v>1683</v>
      </c>
      <c r="B1685" s="2">
        <v>343</v>
      </c>
      <c r="C1685" s="2">
        <v>830</v>
      </c>
      <c r="D1685" s="2">
        <v>117</v>
      </c>
      <c r="E1685" s="2">
        <v>1</v>
      </c>
      <c r="F1685" s="2">
        <v>117</v>
      </c>
      <c r="G1685" s="5" t="str">
        <f>VLOOKUP(C1685, products!A:B, 2, FALSE)</f>
        <v>Jacket</v>
      </c>
      <c r="H1685" s="7" t="str">
        <f>VLOOKUP(C1685, products!A:C, 3, FALSE)</f>
        <v>Shearling</v>
      </c>
      <c r="I1685" s="12">
        <f>VLOOKUP(B1685,orders!A:D, 4, FALSE)</f>
        <v>44456</v>
      </c>
    </row>
    <row r="1686" spans="1:9" ht="15">
      <c r="A1686" s="2">
        <v>1684</v>
      </c>
      <c r="B1686" s="2">
        <v>343</v>
      </c>
      <c r="C1686" s="2">
        <v>378</v>
      </c>
      <c r="D1686" s="2">
        <v>94</v>
      </c>
      <c r="E1686" s="2">
        <v>2</v>
      </c>
      <c r="F1686" s="2">
        <v>188</v>
      </c>
      <c r="G1686" s="5" t="str">
        <f>VLOOKUP(C1686, products!A:B, 2, FALSE)</f>
        <v>Shirt</v>
      </c>
      <c r="H1686" s="7" t="str">
        <f>VLOOKUP(C1686, products!A:C, 3, FALSE)</f>
        <v>Henley</v>
      </c>
      <c r="I1686" s="12">
        <f>VLOOKUP(B1686,orders!A:D, 4, FALSE)</f>
        <v>44456</v>
      </c>
    </row>
    <row r="1687" spans="1:9" ht="15">
      <c r="A1687" s="2">
        <v>1685</v>
      </c>
      <c r="B1687" s="2">
        <v>343</v>
      </c>
      <c r="C1687" s="2">
        <v>756</v>
      </c>
      <c r="D1687" s="2">
        <v>109</v>
      </c>
      <c r="E1687" s="2">
        <v>3</v>
      </c>
      <c r="F1687" s="2">
        <v>327</v>
      </c>
      <c r="G1687" s="5" t="str">
        <f>VLOOKUP(C1687, products!A:B, 2, FALSE)</f>
        <v>Jacket</v>
      </c>
      <c r="H1687" s="7" t="str">
        <f>VLOOKUP(C1687, products!A:C, 3, FALSE)</f>
        <v>Peacoat</v>
      </c>
      <c r="I1687" s="12">
        <f>VLOOKUP(B1687,orders!A:D, 4, FALSE)</f>
        <v>44456</v>
      </c>
    </row>
    <row r="1688" spans="1:9" ht="15">
      <c r="A1688" s="2">
        <v>1686</v>
      </c>
      <c r="B1688" s="2">
        <v>344</v>
      </c>
      <c r="C1688" s="2">
        <v>913</v>
      </c>
      <c r="D1688" s="2">
        <v>96</v>
      </c>
      <c r="E1688" s="2">
        <v>2</v>
      </c>
      <c r="F1688" s="2">
        <v>192</v>
      </c>
      <c r="G1688" s="5" t="str">
        <f>VLOOKUP(C1688, products!A:B, 2, FALSE)</f>
        <v>Trousers</v>
      </c>
      <c r="H1688" s="7" t="str">
        <f>VLOOKUP(C1688, products!A:C, 3, FALSE)</f>
        <v>Drawstring</v>
      </c>
      <c r="I1688" s="12">
        <f>VLOOKUP(B1688,orders!A:D, 4, FALSE)</f>
        <v>44424</v>
      </c>
    </row>
    <row r="1689" spans="1:9" ht="15">
      <c r="A1689" s="2">
        <v>1687</v>
      </c>
      <c r="B1689" s="2">
        <v>344</v>
      </c>
      <c r="C1689" s="2">
        <v>466</v>
      </c>
      <c r="D1689" s="2">
        <v>118</v>
      </c>
      <c r="E1689" s="2">
        <v>3</v>
      </c>
      <c r="F1689" s="2">
        <v>354</v>
      </c>
      <c r="G1689" s="5" t="str">
        <f>VLOOKUP(C1689, products!A:B, 2, FALSE)</f>
        <v>Jacket</v>
      </c>
      <c r="H1689" s="7" t="str">
        <f>VLOOKUP(C1689, products!A:C, 3, FALSE)</f>
        <v>Puffer</v>
      </c>
      <c r="I1689" s="12">
        <f>VLOOKUP(B1689,orders!A:D, 4, FALSE)</f>
        <v>44424</v>
      </c>
    </row>
    <row r="1690" spans="1:9" ht="15">
      <c r="A1690" s="2">
        <v>1688</v>
      </c>
      <c r="B1690" s="2">
        <v>345</v>
      </c>
      <c r="C1690" s="2">
        <v>428</v>
      </c>
      <c r="D1690" s="2">
        <v>107</v>
      </c>
      <c r="E1690" s="2">
        <v>1</v>
      </c>
      <c r="F1690" s="2">
        <v>107</v>
      </c>
      <c r="G1690" s="5" t="str">
        <f>VLOOKUP(C1690, products!A:B, 2, FALSE)</f>
        <v>Jacket</v>
      </c>
      <c r="H1690" s="7" t="str">
        <f>VLOOKUP(C1690, products!A:C, 3, FALSE)</f>
        <v>Denim</v>
      </c>
      <c r="I1690" s="12">
        <f>VLOOKUP(B1690,orders!A:D, 4, FALSE)</f>
        <v>44241</v>
      </c>
    </row>
    <row r="1691" spans="1:9" ht="15">
      <c r="A1691" s="2">
        <v>1689</v>
      </c>
      <c r="B1691" s="2">
        <v>345</v>
      </c>
      <c r="C1691" s="2">
        <v>657</v>
      </c>
      <c r="D1691" s="2">
        <v>93</v>
      </c>
      <c r="E1691" s="2">
        <v>1</v>
      </c>
      <c r="F1691" s="2">
        <v>93</v>
      </c>
      <c r="G1691" s="5" t="str">
        <f>VLOOKUP(C1691, products!A:B, 2, FALSE)</f>
        <v>Jacket</v>
      </c>
      <c r="H1691" s="7" t="str">
        <f>VLOOKUP(C1691, products!A:C, 3, FALSE)</f>
        <v>Coach</v>
      </c>
      <c r="I1691" s="12">
        <f>VLOOKUP(B1691,orders!A:D, 4, FALSE)</f>
        <v>44241</v>
      </c>
    </row>
    <row r="1692" spans="1:9" ht="15">
      <c r="A1692" s="2">
        <v>1690</v>
      </c>
      <c r="B1692" s="2">
        <v>345</v>
      </c>
      <c r="C1692" s="2">
        <v>608</v>
      </c>
      <c r="D1692" s="2">
        <v>112</v>
      </c>
      <c r="E1692" s="2">
        <v>1</v>
      </c>
      <c r="F1692" s="2">
        <v>112</v>
      </c>
      <c r="G1692" s="5" t="str">
        <f>VLOOKUP(C1692, products!A:B, 2, FALSE)</f>
        <v>Jacket</v>
      </c>
      <c r="H1692" s="7" t="str">
        <f>VLOOKUP(C1692, products!A:C, 3, FALSE)</f>
        <v>Cardigan</v>
      </c>
      <c r="I1692" s="12">
        <f>VLOOKUP(B1692,orders!A:D, 4, FALSE)</f>
        <v>44241</v>
      </c>
    </row>
    <row r="1693" spans="1:9" ht="15">
      <c r="A1693" s="2">
        <v>1691</v>
      </c>
      <c r="B1693" s="2">
        <v>345</v>
      </c>
      <c r="C1693" s="2">
        <v>1181</v>
      </c>
      <c r="D1693" s="2">
        <v>99</v>
      </c>
      <c r="E1693" s="2">
        <v>2</v>
      </c>
      <c r="F1693" s="2">
        <v>198</v>
      </c>
      <c r="G1693" s="5" t="str">
        <f>VLOOKUP(C1693, products!A:B, 2, FALSE)</f>
        <v>Trousers</v>
      </c>
      <c r="H1693" s="7" t="str">
        <f>VLOOKUP(C1693, products!A:C, 3, FALSE)</f>
        <v>High-Waisted</v>
      </c>
      <c r="I1693" s="12">
        <f>VLOOKUP(B1693,orders!A:D, 4, FALSE)</f>
        <v>44241</v>
      </c>
    </row>
    <row r="1694" spans="1:9" ht="15">
      <c r="A1694" s="2">
        <v>1692</v>
      </c>
      <c r="B1694" s="2">
        <v>346</v>
      </c>
      <c r="C1694" s="2">
        <v>383</v>
      </c>
      <c r="D1694" s="2">
        <v>94</v>
      </c>
      <c r="E1694" s="2">
        <v>1</v>
      </c>
      <c r="F1694" s="2">
        <v>94</v>
      </c>
      <c r="G1694" s="5" t="str">
        <f>VLOOKUP(C1694, products!A:B, 2, FALSE)</f>
        <v>Shirt</v>
      </c>
      <c r="H1694" s="7" t="str">
        <f>VLOOKUP(C1694, products!A:C, 3, FALSE)</f>
        <v>Henley</v>
      </c>
      <c r="I1694" s="12">
        <f>VLOOKUP(B1694,orders!A:D, 4, FALSE)</f>
        <v>44278</v>
      </c>
    </row>
    <row r="1695" spans="1:9" ht="15">
      <c r="A1695" s="2">
        <v>1693</v>
      </c>
      <c r="B1695" s="2">
        <v>346</v>
      </c>
      <c r="C1695" s="2">
        <v>730</v>
      </c>
      <c r="D1695" s="2">
        <v>119</v>
      </c>
      <c r="E1695" s="2">
        <v>1</v>
      </c>
      <c r="F1695" s="2">
        <v>119</v>
      </c>
      <c r="G1695" s="5" t="str">
        <f>VLOOKUP(C1695, products!A:B, 2, FALSE)</f>
        <v>Jacket</v>
      </c>
      <c r="H1695" s="7" t="str">
        <f>VLOOKUP(C1695, products!A:C, 3, FALSE)</f>
        <v>Trench Coat</v>
      </c>
      <c r="I1695" s="12">
        <f>VLOOKUP(B1695,orders!A:D, 4, FALSE)</f>
        <v>44278</v>
      </c>
    </row>
    <row r="1696" spans="1:9" ht="15">
      <c r="A1696" s="2">
        <v>1694</v>
      </c>
      <c r="B1696" s="2">
        <v>346</v>
      </c>
      <c r="C1696" s="2">
        <v>15</v>
      </c>
      <c r="D1696" s="2">
        <v>96</v>
      </c>
      <c r="E1696" s="2">
        <v>3</v>
      </c>
      <c r="F1696" s="2">
        <v>288</v>
      </c>
      <c r="G1696" s="5" t="str">
        <f>VLOOKUP(C1696, products!A:B, 2, FALSE)</f>
        <v>Shirt</v>
      </c>
      <c r="H1696" s="7" t="str">
        <f>VLOOKUP(C1696, products!A:C, 3, FALSE)</f>
        <v>Oxford Cloth</v>
      </c>
      <c r="I1696" s="12">
        <f>VLOOKUP(B1696,orders!A:D, 4, FALSE)</f>
        <v>44278</v>
      </c>
    </row>
    <row r="1697" spans="1:9" ht="15">
      <c r="A1697" s="2">
        <v>1695</v>
      </c>
      <c r="B1697" s="2">
        <v>346</v>
      </c>
      <c r="C1697" s="2">
        <v>1145</v>
      </c>
      <c r="D1697" s="2">
        <v>102</v>
      </c>
      <c r="E1697" s="2">
        <v>3</v>
      </c>
      <c r="F1697" s="2">
        <v>306</v>
      </c>
      <c r="G1697" s="5" t="str">
        <f>VLOOKUP(C1697, products!A:B, 2, FALSE)</f>
        <v>Trousers</v>
      </c>
      <c r="H1697" s="7" t="str">
        <f>VLOOKUP(C1697, products!A:C, 3, FALSE)</f>
        <v>Cargo Pants</v>
      </c>
      <c r="I1697" s="12">
        <f>VLOOKUP(B1697,orders!A:D, 4, FALSE)</f>
        <v>44278</v>
      </c>
    </row>
    <row r="1698" spans="1:9" ht="15">
      <c r="A1698" s="2">
        <v>1696</v>
      </c>
      <c r="B1698" s="2">
        <v>346</v>
      </c>
      <c r="C1698" s="2">
        <v>194</v>
      </c>
      <c r="D1698" s="2">
        <v>98</v>
      </c>
      <c r="E1698" s="2">
        <v>1</v>
      </c>
      <c r="F1698" s="2">
        <v>98</v>
      </c>
      <c r="G1698" s="5" t="str">
        <f>VLOOKUP(C1698, products!A:B, 2, FALSE)</f>
        <v>Shirt</v>
      </c>
      <c r="H1698" s="7" t="str">
        <f>VLOOKUP(C1698, products!A:C, 3, FALSE)</f>
        <v>Camp Collared</v>
      </c>
      <c r="I1698" s="12">
        <f>VLOOKUP(B1698,orders!A:D, 4, FALSE)</f>
        <v>44278</v>
      </c>
    </row>
    <row r="1699" spans="1:9" ht="15">
      <c r="A1699" s="2">
        <v>1697</v>
      </c>
      <c r="B1699" s="2">
        <v>346</v>
      </c>
      <c r="C1699" s="2">
        <v>591</v>
      </c>
      <c r="D1699" s="2">
        <v>100</v>
      </c>
      <c r="E1699" s="2">
        <v>1</v>
      </c>
      <c r="F1699" s="2">
        <v>100</v>
      </c>
      <c r="G1699" s="5" t="str">
        <f>VLOOKUP(C1699, products!A:B, 2, FALSE)</f>
        <v>Jacket</v>
      </c>
      <c r="H1699" s="7" t="str">
        <f>VLOOKUP(C1699, products!A:C, 3, FALSE)</f>
        <v>Bomber</v>
      </c>
      <c r="I1699" s="12">
        <f>VLOOKUP(B1699,orders!A:D, 4, FALSE)</f>
        <v>44278</v>
      </c>
    </row>
    <row r="1700" spans="1:9" ht="15">
      <c r="A1700" s="2">
        <v>1698</v>
      </c>
      <c r="B1700" s="2">
        <v>346</v>
      </c>
      <c r="C1700" s="2">
        <v>74</v>
      </c>
      <c r="D1700" s="2">
        <v>118</v>
      </c>
      <c r="E1700" s="2">
        <v>2</v>
      </c>
      <c r="F1700" s="2">
        <v>236</v>
      </c>
      <c r="G1700" s="5" t="str">
        <f>VLOOKUP(C1700, products!A:B, 2, FALSE)</f>
        <v>Shirt</v>
      </c>
      <c r="H1700" s="7" t="str">
        <f>VLOOKUP(C1700, products!A:C, 3, FALSE)</f>
        <v>Flannel</v>
      </c>
      <c r="I1700" s="12">
        <f>VLOOKUP(B1700,orders!A:D, 4, FALSE)</f>
        <v>44278</v>
      </c>
    </row>
    <row r="1701" spans="1:9" ht="15">
      <c r="A1701" s="2">
        <v>1699</v>
      </c>
      <c r="B1701" s="2">
        <v>346</v>
      </c>
      <c r="C1701" s="2">
        <v>776</v>
      </c>
      <c r="D1701" s="2">
        <v>91</v>
      </c>
      <c r="E1701" s="2">
        <v>1</v>
      </c>
      <c r="F1701" s="2">
        <v>91</v>
      </c>
      <c r="G1701" s="5" t="str">
        <f>VLOOKUP(C1701, products!A:B, 2, FALSE)</f>
        <v>Jacket</v>
      </c>
      <c r="H1701" s="7" t="str">
        <f>VLOOKUP(C1701, products!A:C, 3, FALSE)</f>
        <v>Pullover</v>
      </c>
      <c r="I1701" s="12">
        <f>VLOOKUP(B1701,orders!A:D, 4, FALSE)</f>
        <v>44278</v>
      </c>
    </row>
    <row r="1702" spans="1:9" ht="15">
      <c r="A1702" s="2">
        <v>1700</v>
      </c>
      <c r="B1702" s="2">
        <v>346</v>
      </c>
      <c r="C1702" s="2">
        <v>1210</v>
      </c>
      <c r="D1702" s="2">
        <v>105</v>
      </c>
      <c r="E1702" s="2">
        <v>2</v>
      </c>
      <c r="F1702" s="2">
        <v>210</v>
      </c>
      <c r="G1702" s="5" t="str">
        <f>VLOOKUP(C1702, products!A:B, 2, FALSE)</f>
        <v>Trousers</v>
      </c>
      <c r="H1702" s="7" t="str">
        <f>VLOOKUP(C1702, products!A:C, 3, FALSE)</f>
        <v>Pleated</v>
      </c>
      <c r="I1702" s="12">
        <f>VLOOKUP(B1702,orders!A:D, 4, FALSE)</f>
        <v>44278</v>
      </c>
    </row>
    <row r="1703" spans="1:9" ht="15">
      <c r="A1703" s="2">
        <v>1701</v>
      </c>
      <c r="B1703" s="2">
        <v>347</v>
      </c>
      <c r="C1703" s="2">
        <v>953</v>
      </c>
      <c r="D1703" s="2">
        <v>97</v>
      </c>
      <c r="E1703" s="2">
        <v>2</v>
      </c>
      <c r="F1703" s="2">
        <v>194</v>
      </c>
      <c r="G1703" s="5" t="str">
        <f>VLOOKUP(C1703, products!A:B, 2, FALSE)</f>
        <v>Trousers</v>
      </c>
      <c r="H1703" s="7" t="str">
        <f>VLOOKUP(C1703, products!A:C, 3, FALSE)</f>
        <v>Slim-Fit</v>
      </c>
      <c r="I1703" s="12">
        <f>VLOOKUP(B1703,orders!A:D, 4, FALSE)</f>
        <v>44345</v>
      </c>
    </row>
    <row r="1704" spans="1:9" ht="15">
      <c r="A1704" s="2">
        <v>1702</v>
      </c>
      <c r="B1704" s="2">
        <v>347</v>
      </c>
      <c r="C1704" s="2">
        <v>489</v>
      </c>
      <c r="D1704" s="2">
        <v>118</v>
      </c>
      <c r="E1704" s="2">
        <v>1</v>
      </c>
      <c r="F1704" s="2">
        <v>118</v>
      </c>
      <c r="G1704" s="5" t="str">
        <f>VLOOKUP(C1704, products!A:B, 2, FALSE)</f>
        <v>Jacket</v>
      </c>
      <c r="H1704" s="7" t="str">
        <f>VLOOKUP(C1704, products!A:C, 3, FALSE)</f>
        <v>Puffer</v>
      </c>
      <c r="I1704" s="12">
        <f>VLOOKUP(B1704,orders!A:D, 4, FALSE)</f>
        <v>44345</v>
      </c>
    </row>
    <row r="1705" spans="1:9" ht="15">
      <c r="A1705" s="2">
        <v>1703</v>
      </c>
      <c r="B1705" s="2">
        <v>347</v>
      </c>
      <c r="C1705" s="2">
        <v>957</v>
      </c>
      <c r="D1705" s="2">
        <v>97</v>
      </c>
      <c r="E1705" s="2">
        <v>1</v>
      </c>
      <c r="F1705" s="2">
        <v>97</v>
      </c>
      <c r="G1705" s="5" t="str">
        <f>VLOOKUP(C1705, products!A:B, 2, FALSE)</f>
        <v>Trousers</v>
      </c>
      <c r="H1705" s="7" t="str">
        <f>VLOOKUP(C1705, products!A:C, 3, FALSE)</f>
        <v>Slim-Fit</v>
      </c>
      <c r="I1705" s="12">
        <f>VLOOKUP(B1705,orders!A:D, 4, FALSE)</f>
        <v>44345</v>
      </c>
    </row>
    <row r="1706" spans="1:9" ht="15">
      <c r="A1706" s="2">
        <v>1704</v>
      </c>
      <c r="B1706" s="2">
        <v>347</v>
      </c>
      <c r="C1706" s="2">
        <v>644</v>
      </c>
      <c r="D1706" s="2">
        <v>93</v>
      </c>
      <c r="E1706" s="2">
        <v>3</v>
      </c>
      <c r="F1706" s="2">
        <v>279</v>
      </c>
      <c r="G1706" s="5" t="str">
        <f>VLOOKUP(C1706, products!A:B, 2, FALSE)</f>
        <v>Jacket</v>
      </c>
      <c r="H1706" s="7" t="str">
        <f>VLOOKUP(C1706, products!A:C, 3, FALSE)</f>
        <v>Coach</v>
      </c>
      <c r="I1706" s="12">
        <f>VLOOKUP(B1706,orders!A:D, 4, FALSE)</f>
        <v>44345</v>
      </c>
    </row>
    <row r="1707" spans="1:9" ht="15">
      <c r="A1707" s="2">
        <v>1705</v>
      </c>
      <c r="B1707" s="2">
        <v>348</v>
      </c>
      <c r="C1707" s="2">
        <v>619</v>
      </c>
      <c r="D1707" s="2">
        <v>112</v>
      </c>
      <c r="E1707" s="2">
        <v>3</v>
      </c>
      <c r="F1707" s="2">
        <v>336</v>
      </c>
      <c r="G1707" s="5" t="str">
        <f>VLOOKUP(C1707, products!A:B, 2, FALSE)</f>
        <v>Jacket</v>
      </c>
      <c r="H1707" s="7" t="str">
        <f>VLOOKUP(C1707, products!A:C, 3, FALSE)</f>
        <v>Cardigan</v>
      </c>
      <c r="I1707" s="12">
        <f>VLOOKUP(B1707,orders!A:D, 4, FALSE)</f>
        <v>44476</v>
      </c>
    </row>
    <row r="1708" spans="1:9" ht="15">
      <c r="A1708" s="2">
        <v>1706</v>
      </c>
      <c r="B1708" s="2">
        <v>348</v>
      </c>
      <c r="C1708" s="2">
        <v>349</v>
      </c>
      <c r="D1708" s="2">
        <v>109</v>
      </c>
      <c r="E1708" s="2">
        <v>3</v>
      </c>
      <c r="F1708" s="2">
        <v>327</v>
      </c>
      <c r="G1708" s="5" t="str">
        <f>VLOOKUP(C1708, products!A:B, 2, FALSE)</f>
        <v>Shirt</v>
      </c>
      <c r="H1708" s="7" t="str">
        <f>VLOOKUP(C1708, products!A:C, 3, FALSE)</f>
        <v>Mandarin Collar</v>
      </c>
      <c r="I1708" s="12">
        <f>VLOOKUP(B1708,orders!A:D, 4, FALSE)</f>
        <v>44476</v>
      </c>
    </row>
    <row r="1709" spans="1:9" ht="15">
      <c r="A1709" s="2">
        <v>1707</v>
      </c>
      <c r="B1709" s="2">
        <v>348</v>
      </c>
      <c r="C1709" s="2">
        <v>856</v>
      </c>
      <c r="D1709" s="2">
        <v>113</v>
      </c>
      <c r="E1709" s="2">
        <v>3</v>
      </c>
      <c r="F1709" s="2">
        <v>339</v>
      </c>
      <c r="G1709" s="5" t="str">
        <f>VLOOKUP(C1709, products!A:B, 2, FALSE)</f>
        <v>Trousers</v>
      </c>
      <c r="H1709" s="7" t="str">
        <f>VLOOKUP(C1709, products!A:C, 3, FALSE)</f>
        <v>Chinos</v>
      </c>
      <c r="I1709" s="12">
        <f>VLOOKUP(B1709,orders!A:D, 4, FALSE)</f>
        <v>44476</v>
      </c>
    </row>
    <row r="1710" spans="1:9" ht="15">
      <c r="A1710" s="2">
        <v>1708</v>
      </c>
      <c r="B1710" s="2">
        <v>348</v>
      </c>
      <c r="C1710" s="2">
        <v>349</v>
      </c>
      <c r="D1710" s="2">
        <v>109</v>
      </c>
      <c r="E1710" s="2">
        <v>2</v>
      </c>
      <c r="F1710" s="2">
        <v>218</v>
      </c>
      <c r="G1710" s="5" t="str">
        <f>VLOOKUP(C1710, products!A:B, 2, FALSE)</f>
        <v>Shirt</v>
      </c>
      <c r="H1710" s="7" t="str">
        <f>VLOOKUP(C1710, products!A:C, 3, FALSE)</f>
        <v>Mandarin Collar</v>
      </c>
      <c r="I1710" s="12">
        <f>VLOOKUP(B1710,orders!A:D, 4, FALSE)</f>
        <v>44476</v>
      </c>
    </row>
    <row r="1711" spans="1:9" ht="15">
      <c r="A1711" s="2">
        <v>1709</v>
      </c>
      <c r="B1711" s="2">
        <v>348</v>
      </c>
      <c r="C1711" s="2">
        <v>833</v>
      </c>
      <c r="D1711" s="2">
        <v>117</v>
      </c>
      <c r="E1711" s="2">
        <v>3</v>
      </c>
      <c r="F1711" s="2">
        <v>351</v>
      </c>
      <c r="G1711" s="5" t="str">
        <f>VLOOKUP(C1711, products!A:B, 2, FALSE)</f>
        <v>Jacket</v>
      </c>
      <c r="H1711" s="7" t="str">
        <f>VLOOKUP(C1711, products!A:C, 3, FALSE)</f>
        <v>Shearling</v>
      </c>
      <c r="I1711" s="12">
        <f>VLOOKUP(B1711,orders!A:D, 4, FALSE)</f>
        <v>44476</v>
      </c>
    </row>
    <row r="1712" spans="1:9" ht="15">
      <c r="A1712" s="2">
        <v>1710</v>
      </c>
      <c r="B1712" s="2">
        <v>348</v>
      </c>
      <c r="C1712" s="2">
        <v>880</v>
      </c>
      <c r="D1712" s="2">
        <v>94</v>
      </c>
      <c r="E1712" s="2">
        <v>2</v>
      </c>
      <c r="F1712" s="2">
        <v>188</v>
      </c>
      <c r="G1712" s="5" t="str">
        <f>VLOOKUP(C1712, products!A:B, 2, FALSE)</f>
        <v>Trousers</v>
      </c>
      <c r="H1712" s="7" t="str">
        <f>VLOOKUP(C1712, products!A:C, 3, FALSE)</f>
        <v>Cords</v>
      </c>
      <c r="I1712" s="12">
        <f>VLOOKUP(B1712,orders!A:D, 4, FALSE)</f>
        <v>44476</v>
      </c>
    </row>
    <row r="1713" spans="1:9" ht="15">
      <c r="A1713" s="2">
        <v>1711</v>
      </c>
      <c r="B1713" s="2">
        <v>349</v>
      </c>
      <c r="C1713" s="2">
        <v>135</v>
      </c>
      <c r="D1713" s="2">
        <v>92</v>
      </c>
      <c r="E1713" s="2">
        <v>1</v>
      </c>
      <c r="F1713" s="2">
        <v>92</v>
      </c>
      <c r="G1713" s="5" t="str">
        <f>VLOOKUP(C1713, products!A:B, 2, FALSE)</f>
        <v>Shirt</v>
      </c>
      <c r="H1713" s="7" t="str">
        <f>VLOOKUP(C1713, products!A:C, 3, FALSE)</f>
        <v>Denim</v>
      </c>
      <c r="I1713" s="12">
        <f>VLOOKUP(B1713,orders!A:D, 4, FALSE)</f>
        <v>44299</v>
      </c>
    </row>
    <row r="1714" spans="1:9" ht="15">
      <c r="A1714" s="2">
        <v>1712</v>
      </c>
      <c r="B1714" s="2">
        <v>349</v>
      </c>
      <c r="C1714" s="2">
        <v>112</v>
      </c>
      <c r="D1714" s="2">
        <v>92</v>
      </c>
      <c r="E1714" s="2">
        <v>2</v>
      </c>
      <c r="F1714" s="2">
        <v>184</v>
      </c>
      <c r="G1714" s="5" t="str">
        <f>VLOOKUP(C1714, products!A:B, 2, FALSE)</f>
        <v>Shirt</v>
      </c>
      <c r="H1714" s="7" t="str">
        <f>VLOOKUP(C1714, products!A:C, 3, FALSE)</f>
        <v>Denim</v>
      </c>
      <c r="I1714" s="12">
        <f>VLOOKUP(B1714,orders!A:D, 4, FALSE)</f>
        <v>44299</v>
      </c>
    </row>
    <row r="1715" spans="1:9" ht="15">
      <c r="A1715" s="2">
        <v>1713</v>
      </c>
      <c r="B1715" s="2">
        <v>349</v>
      </c>
      <c r="C1715" s="2">
        <v>71</v>
      </c>
      <c r="D1715" s="2">
        <v>118</v>
      </c>
      <c r="E1715" s="2">
        <v>1</v>
      </c>
      <c r="F1715" s="2">
        <v>118</v>
      </c>
      <c r="G1715" s="5" t="str">
        <f>VLOOKUP(C1715, products!A:B, 2, FALSE)</f>
        <v>Shirt</v>
      </c>
      <c r="H1715" s="7" t="str">
        <f>VLOOKUP(C1715, products!A:C, 3, FALSE)</f>
        <v>Flannel</v>
      </c>
      <c r="I1715" s="12">
        <f>VLOOKUP(B1715,orders!A:D, 4, FALSE)</f>
        <v>44299</v>
      </c>
    </row>
    <row r="1716" spans="1:9" ht="15">
      <c r="A1716" s="2">
        <v>1714</v>
      </c>
      <c r="B1716" s="2">
        <v>349</v>
      </c>
      <c r="C1716" s="2">
        <v>774</v>
      </c>
      <c r="D1716" s="2">
        <v>91</v>
      </c>
      <c r="E1716" s="2">
        <v>1</v>
      </c>
      <c r="F1716" s="2">
        <v>91</v>
      </c>
      <c r="G1716" s="5" t="str">
        <f>VLOOKUP(C1716, products!A:B, 2, FALSE)</f>
        <v>Jacket</v>
      </c>
      <c r="H1716" s="7" t="str">
        <f>VLOOKUP(C1716, products!A:C, 3, FALSE)</f>
        <v>Pullover</v>
      </c>
      <c r="I1716" s="12">
        <f>VLOOKUP(B1716,orders!A:D, 4, FALSE)</f>
        <v>44299</v>
      </c>
    </row>
    <row r="1717" spans="1:9" ht="15">
      <c r="A1717" s="2">
        <v>1715</v>
      </c>
      <c r="B1717" s="2">
        <v>349</v>
      </c>
      <c r="C1717" s="2">
        <v>572</v>
      </c>
      <c r="D1717" s="2">
        <v>100</v>
      </c>
      <c r="E1717" s="2">
        <v>2</v>
      </c>
      <c r="F1717" s="2">
        <v>200</v>
      </c>
      <c r="G1717" s="5" t="str">
        <f>VLOOKUP(C1717, products!A:B, 2, FALSE)</f>
        <v>Jacket</v>
      </c>
      <c r="H1717" s="7" t="str">
        <f>VLOOKUP(C1717, products!A:C, 3, FALSE)</f>
        <v>Bomber</v>
      </c>
      <c r="I1717" s="12">
        <f>VLOOKUP(B1717,orders!A:D, 4, FALSE)</f>
        <v>44299</v>
      </c>
    </row>
    <row r="1718" spans="1:9" ht="15">
      <c r="A1718" s="2">
        <v>1716</v>
      </c>
      <c r="B1718" s="2">
        <v>349</v>
      </c>
      <c r="C1718" s="2">
        <v>471</v>
      </c>
      <c r="D1718" s="2">
        <v>118</v>
      </c>
      <c r="E1718" s="2">
        <v>3</v>
      </c>
      <c r="F1718" s="2">
        <v>354</v>
      </c>
      <c r="G1718" s="5" t="str">
        <f>VLOOKUP(C1718, products!A:B, 2, FALSE)</f>
        <v>Jacket</v>
      </c>
      <c r="H1718" s="7" t="str">
        <f>VLOOKUP(C1718, products!A:C, 3, FALSE)</f>
        <v>Puffer</v>
      </c>
      <c r="I1718" s="12">
        <f>VLOOKUP(B1718,orders!A:D, 4, FALSE)</f>
        <v>44299</v>
      </c>
    </row>
    <row r="1719" spans="1:9" ht="15">
      <c r="A1719" s="2">
        <v>1717</v>
      </c>
      <c r="B1719" s="2">
        <v>350</v>
      </c>
      <c r="C1719" s="2">
        <v>314</v>
      </c>
      <c r="D1719" s="2">
        <v>105</v>
      </c>
      <c r="E1719" s="2">
        <v>3</v>
      </c>
      <c r="F1719" s="2">
        <v>315</v>
      </c>
      <c r="G1719" s="5" t="str">
        <f>VLOOKUP(C1719, products!A:B, 2, FALSE)</f>
        <v>Shirt</v>
      </c>
      <c r="H1719" s="7" t="str">
        <f>VLOOKUP(C1719, products!A:C, 3, FALSE)</f>
        <v>Cuban Collar</v>
      </c>
      <c r="I1719" s="12">
        <f>VLOOKUP(B1719,orders!A:D, 4, FALSE)</f>
        <v>44241</v>
      </c>
    </row>
    <row r="1720" spans="1:9" ht="15">
      <c r="A1720" s="2">
        <v>1718</v>
      </c>
      <c r="B1720" s="2">
        <v>350</v>
      </c>
      <c r="C1720" s="2">
        <v>385</v>
      </c>
      <c r="D1720" s="2">
        <v>119</v>
      </c>
      <c r="E1720" s="2">
        <v>3</v>
      </c>
      <c r="F1720" s="2">
        <v>357</v>
      </c>
      <c r="G1720" s="5" t="str">
        <f>VLOOKUP(C1720, products!A:B, 2, FALSE)</f>
        <v>Shirt</v>
      </c>
      <c r="H1720" s="7" t="str">
        <f>VLOOKUP(C1720, products!A:C, 3, FALSE)</f>
        <v>Casual Slim Fit</v>
      </c>
      <c r="I1720" s="12">
        <f>VLOOKUP(B1720,orders!A:D, 4, FALSE)</f>
        <v>44241</v>
      </c>
    </row>
    <row r="1721" spans="1:9" ht="15">
      <c r="A1721" s="2">
        <v>1719</v>
      </c>
      <c r="B1721" s="2">
        <v>350</v>
      </c>
      <c r="C1721" s="2">
        <v>997</v>
      </c>
      <c r="D1721" s="2">
        <v>106</v>
      </c>
      <c r="E1721" s="2">
        <v>1</v>
      </c>
      <c r="F1721" s="2">
        <v>106</v>
      </c>
      <c r="G1721" s="5" t="str">
        <f>VLOOKUP(C1721, products!A:B, 2, FALSE)</f>
        <v>Trousers</v>
      </c>
      <c r="H1721" s="7" t="str">
        <f>VLOOKUP(C1721, products!A:C, 3, FALSE)</f>
        <v>Wool</v>
      </c>
      <c r="I1721" s="12">
        <f>VLOOKUP(B1721,orders!A:D, 4, FALSE)</f>
        <v>44241</v>
      </c>
    </row>
    <row r="1722" spans="1:9" ht="15">
      <c r="A1722" s="2">
        <v>1720</v>
      </c>
      <c r="B1722" s="2">
        <v>350</v>
      </c>
      <c r="C1722" s="2">
        <v>336</v>
      </c>
      <c r="D1722" s="2">
        <v>109</v>
      </c>
      <c r="E1722" s="2">
        <v>1</v>
      </c>
      <c r="F1722" s="2">
        <v>109</v>
      </c>
      <c r="G1722" s="5" t="str">
        <f>VLOOKUP(C1722, products!A:B, 2, FALSE)</f>
        <v>Shirt</v>
      </c>
      <c r="H1722" s="7" t="str">
        <f>VLOOKUP(C1722, products!A:C, 3, FALSE)</f>
        <v>Mandarin Collar</v>
      </c>
      <c r="I1722" s="12">
        <f>VLOOKUP(B1722,orders!A:D, 4, FALSE)</f>
        <v>44241</v>
      </c>
    </row>
    <row r="1723" spans="1:9" ht="15">
      <c r="A1723" s="2">
        <v>1721</v>
      </c>
      <c r="B1723" s="2">
        <v>350</v>
      </c>
      <c r="C1723" s="2">
        <v>501</v>
      </c>
      <c r="D1723" s="2">
        <v>102</v>
      </c>
      <c r="E1723" s="2">
        <v>2</v>
      </c>
      <c r="F1723" s="2">
        <v>204</v>
      </c>
      <c r="G1723" s="5" t="str">
        <f>VLOOKUP(C1723, products!A:B, 2, FALSE)</f>
        <v>Jacket</v>
      </c>
      <c r="H1723" s="7" t="str">
        <f>VLOOKUP(C1723, products!A:C, 3, FALSE)</f>
        <v>Windbreaker</v>
      </c>
      <c r="I1723" s="12">
        <f>VLOOKUP(B1723,orders!A:D, 4, FALSE)</f>
        <v>44241</v>
      </c>
    </row>
    <row r="1724" spans="1:9" ht="15">
      <c r="A1724" s="2">
        <v>1722</v>
      </c>
      <c r="B1724" s="2">
        <v>350</v>
      </c>
      <c r="C1724" s="2">
        <v>308</v>
      </c>
      <c r="D1724" s="2">
        <v>105</v>
      </c>
      <c r="E1724" s="2">
        <v>1</v>
      </c>
      <c r="F1724" s="2">
        <v>105</v>
      </c>
      <c r="G1724" s="5" t="str">
        <f>VLOOKUP(C1724, products!A:B, 2, FALSE)</f>
        <v>Shirt</v>
      </c>
      <c r="H1724" s="7" t="str">
        <f>VLOOKUP(C1724, products!A:C, 3, FALSE)</f>
        <v>Cuban Collar</v>
      </c>
      <c r="I1724" s="12">
        <f>VLOOKUP(B1724,orders!A:D, 4, FALSE)</f>
        <v>44241</v>
      </c>
    </row>
    <row r="1725" spans="1:9" ht="15">
      <c r="A1725" s="2">
        <v>1723</v>
      </c>
      <c r="B1725" s="2">
        <v>351</v>
      </c>
      <c r="C1725" s="2">
        <v>125</v>
      </c>
      <c r="D1725" s="2">
        <v>92</v>
      </c>
      <c r="E1725" s="2">
        <v>2</v>
      </c>
      <c r="F1725" s="2">
        <v>184</v>
      </c>
      <c r="G1725" s="5" t="str">
        <f>VLOOKUP(C1725, products!A:B, 2, FALSE)</f>
        <v>Shirt</v>
      </c>
      <c r="H1725" s="7" t="str">
        <f>VLOOKUP(C1725, products!A:C, 3, FALSE)</f>
        <v>Denim</v>
      </c>
      <c r="I1725" s="12">
        <f>VLOOKUP(B1725,orders!A:D, 4, FALSE)</f>
        <v>44318</v>
      </c>
    </row>
    <row r="1726" spans="1:9" ht="15">
      <c r="A1726" s="2">
        <v>1724</v>
      </c>
      <c r="B1726" s="2">
        <v>351</v>
      </c>
      <c r="C1726" s="2">
        <v>887</v>
      </c>
      <c r="D1726" s="2">
        <v>94</v>
      </c>
      <c r="E1726" s="2">
        <v>1</v>
      </c>
      <c r="F1726" s="2">
        <v>94</v>
      </c>
      <c r="G1726" s="5" t="str">
        <f>VLOOKUP(C1726, products!A:B, 2, FALSE)</f>
        <v>Trousers</v>
      </c>
      <c r="H1726" s="7" t="str">
        <f>VLOOKUP(C1726, products!A:C, 3, FALSE)</f>
        <v>Cords</v>
      </c>
      <c r="I1726" s="12">
        <f>VLOOKUP(B1726,orders!A:D, 4, FALSE)</f>
        <v>44318</v>
      </c>
    </row>
    <row r="1727" spans="1:9" ht="15">
      <c r="A1727" s="2">
        <v>1725</v>
      </c>
      <c r="B1727" s="2">
        <v>351</v>
      </c>
      <c r="C1727" s="2">
        <v>1206</v>
      </c>
      <c r="D1727" s="2">
        <v>105</v>
      </c>
      <c r="E1727" s="2">
        <v>2</v>
      </c>
      <c r="F1727" s="2">
        <v>210</v>
      </c>
      <c r="G1727" s="5" t="str">
        <f>VLOOKUP(C1727, products!A:B, 2, FALSE)</f>
        <v>Trousers</v>
      </c>
      <c r="H1727" s="7" t="str">
        <f>VLOOKUP(C1727, products!A:C, 3, FALSE)</f>
        <v>Pleated</v>
      </c>
      <c r="I1727" s="12">
        <f>VLOOKUP(B1727,orders!A:D, 4, FALSE)</f>
        <v>44318</v>
      </c>
    </row>
    <row r="1728" spans="1:9" ht="15">
      <c r="A1728" s="2">
        <v>1726</v>
      </c>
      <c r="B1728" s="2">
        <v>351</v>
      </c>
      <c r="C1728" s="2">
        <v>902</v>
      </c>
      <c r="D1728" s="2">
        <v>94</v>
      </c>
      <c r="E1728" s="2">
        <v>2</v>
      </c>
      <c r="F1728" s="2">
        <v>188</v>
      </c>
      <c r="G1728" s="5" t="str">
        <f>VLOOKUP(C1728, products!A:B, 2, FALSE)</f>
        <v>Trousers</v>
      </c>
      <c r="H1728" s="7" t="str">
        <f>VLOOKUP(C1728, products!A:C, 3, FALSE)</f>
        <v>Cords</v>
      </c>
      <c r="I1728" s="12">
        <f>VLOOKUP(B1728,orders!A:D, 4, FALSE)</f>
        <v>44318</v>
      </c>
    </row>
    <row r="1729" spans="1:9" ht="15">
      <c r="A1729" s="2">
        <v>1727</v>
      </c>
      <c r="B1729" s="2">
        <v>351</v>
      </c>
      <c r="C1729" s="2">
        <v>344</v>
      </c>
      <c r="D1729" s="2">
        <v>109</v>
      </c>
      <c r="E1729" s="2">
        <v>3</v>
      </c>
      <c r="F1729" s="2">
        <v>327</v>
      </c>
      <c r="G1729" s="5" t="str">
        <f>VLOOKUP(C1729, products!A:B, 2, FALSE)</f>
        <v>Shirt</v>
      </c>
      <c r="H1729" s="7" t="str">
        <f>VLOOKUP(C1729, products!A:C, 3, FALSE)</f>
        <v>Mandarin Collar</v>
      </c>
      <c r="I1729" s="12">
        <f>VLOOKUP(B1729,orders!A:D, 4, FALSE)</f>
        <v>44318</v>
      </c>
    </row>
    <row r="1730" spans="1:9" ht="15">
      <c r="A1730" s="2">
        <v>1728</v>
      </c>
      <c r="B1730" s="2">
        <v>351</v>
      </c>
      <c r="C1730" s="2">
        <v>881</v>
      </c>
      <c r="D1730" s="2">
        <v>94</v>
      </c>
      <c r="E1730" s="2">
        <v>3</v>
      </c>
      <c r="F1730" s="2">
        <v>282</v>
      </c>
      <c r="G1730" s="5" t="str">
        <f>VLOOKUP(C1730, products!A:B, 2, FALSE)</f>
        <v>Trousers</v>
      </c>
      <c r="H1730" s="7" t="str">
        <f>VLOOKUP(C1730, products!A:C, 3, FALSE)</f>
        <v>Cords</v>
      </c>
      <c r="I1730" s="12">
        <f>VLOOKUP(B1730,orders!A:D, 4, FALSE)</f>
        <v>44318</v>
      </c>
    </row>
    <row r="1731" spans="1:9" ht="15">
      <c r="A1731" s="2">
        <v>1729</v>
      </c>
      <c r="B1731" s="2">
        <v>351</v>
      </c>
      <c r="C1731" s="2">
        <v>1055</v>
      </c>
      <c r="D1731" s="2">
        <v>93</v>
      </c>
      <c r="E1731" s="2">
        <v>2</v>
      </c>
      <c r="F1731" s="2">
        <v>186</v>
      </c>
      <c r="G1731" s="5" t="str">
        <f>VLOOKUP(C1731, products!A:B, 2, FALSE)</f>
        <v>Trousers</v>
      </c>
      <c r="H1731" s="7" t="str">
        <f>VLOOKUP(C1731, products!A:C, 3, FALSE)</f>
        <v>Joggers</v>
      </c>
      <c r="I1731" s="12">
        <f>VLOOKUP(B1731,orders!A:D, 4, FALSE)</f>
        <v>44318</v>
      </c>
    </row>
    <row r="1732" spans="1:9" ht="15">
      <c r="A1732" s="2">
        <v>1730</v>
      </c>
      <c r="B1732" s="2">
        <v>351</v>
      </c>
      <c r="C1732" s="2">
        <v>1048</v>
      </c>
      <c r="D1732" s="2">
        <v>90</v>
      </c>
      <c r="E1732" s="2">
        <v>3</v>
      </c>
      <c r="F1732" s="2">
        <v>270</v>
      </c>
      <c r="G1732" s="5" t="str">
        <f>VLOOKUP(C1732, products!A:B, 2, FALSE)</f>
        <v>Trousers</v>
      </c>
      <c r="H1732" s="7" t="str">
        <f>VLOOKUP(C1732, products!A:C, 3, FALSE)</f>
        <v>Relaxed Leg</v>
      </c>
      <c r="I1732" s="12">
        <f>VLOOKUP(B1732,orders!A:D, 4, FALSE)</f>
        <v>44318</v>
      </c>
    </row>
    <row r="1733" spans="1:9" ht="15">
      <c r="A1733" s="2">
        <v>1731</v>
      </c>
      <c r="B1733" s="2">
        <v>351</v>
      </c>
      <c r="C1733" s="2">
        <v>1071</v>
      </c>
      <c r="D1733" s="2">
        <v>93</v>
      </c>
      <c r="E1733" s="2">
        <v>1</v>
      </c>
      <c r="F1733" s="2">
        <v>93</v>
      </c>
      <c r="G1733" s="5" t="str">
        <f>VLOOKUP(C1733, products!A:B, 2, FALSE)</f>
        <v>Trousers</v>
      </c>
      <c r="H1733" s="7" t="str">
        <f>VLOOKUP(C1733, products!A:C, 3, FALSE)</f>
        <v>Joggers</v>
      </c>
      <c r="I1733" s="12">
        <f>VLOOKUP(B1733,orders!A:D, 4, FALSE)</f>
        <v>44318</v>
      </c>
    </row>
    <row r="1734" spans="1:9" ht="15">
      <c r="A1734" s="2">
        <v>1732</v>
      </c>
      <c r="B1734" s="2">
        <v>352</v>
      </c>
      <c r="C1734" s="2">
        <v>636</v>
      </c>
      <c r="D1734" s="2">
        <v>93</v>
      </c>
      <c r="E1734" s="2">
        <v>2</v>
      </c>
      <c r="F1734" s="2">
        <v>186</v>
      </c>
      <c r="G1734" s="5" t="str">
        <f>VLOOKUP(C1734, products!A:B, 2, FALSE)</f>
        <v>Jacket</v>
      </c>
      <c r="H1734" s="7" t="str">
        <f>VLOOKUP(C1734, products!A:C, 3, FALSE)</f>
        <v>Coach</v>
      </c>
      <c r="I1734" s="12">
        <f>VLOOKUP(B1734,orders!A:D, 4, FALSE)</f>
        <v>44477</v>
      </c>
    </row>
    <row r="1735" spans="1:9" ht="15">
      <c r="A1735" s="2">
        <v>1733</v>
      </c>
      <c r="B1735" s="2">
        <v>352</v>
      </c>
      <c r="C1735" s="2">
        <v>1241</v>
      </c>
      <c r="D1735" s="2">
        <v>112</v>
      </c>
      <c r="E1735" s="2">
        <v>1</v>
      </c>
      <c r="F1735" s="2">
        <v>112</v>
      </c>
      <c r="G1735" s="5" t="str">
        <f>VLOOKUP(C1735, products!A:B, 2, FALSE)</f>
        <v>Trousers</v>
      </c>
      <c r="H1735" s="7" t="str">
        <f>VLOOKUP(C1735, products!A:C, 3, FALSE)</f>
        <v>Tracksuit Bottoms</v>
      </c>
      <c r="I1735" s="12">
        <f>VLOOKUP(B1735,orders!A:D, 4, FALSE)</f>
        <v>44477</v>
      </c>
    </row>
    <row r="1736" spans="1:9" ht="15">
      <c r="A1736" s="2">
        <v>1734</v>
      </c>
      <c r="B1736" s="2">
        <v>352</v>
      </c>
      <c r="C1736" s="2">
        <v>571</v>
      </c>
      <c r="D1736" s="2">
        <v>100</v>
      </c>
      <c r="E1736" s="2">
        <v>3</v>
      </c>
      <c r="F1736" s="2">
        <v>300</v>
      </c>
      <c r="G1736" s="5" t="str">
        <f>VLOOKUP(C1736, products!A:B, 2, FALSE)</f>
        <v>Jacket</v>
      </c>
      <c r="H1736" s="7" t="str">
        <f>VLOOKUP(C1736, products!A:C, 3, FALSE)</f>
        <v>Bomber</v>
      </c>
      <c r="I1736" s="12">
        <f>VLOOKUP(B1736,orders!A:D, 4, FALSE)</f>
        <v>44477</v>
      </c>
    </row>
    <row r="1737" spans="1:9" ht="15">
      <c r="A1737" s="2">
        <v>1735</v>
      </c>
      <c r="B1737" s="2">
        <v>352</v>
      </c>
      <c r="C1737" s="2">
        <v>233</v>
      </c>
      <c r="D1737" s="2">
        <v>106</v>
      </c>
      <c r="E1737" s="2">
        <v>2</v>
      </c>
      <c r="F1737" s="2">
        <v>212</v>
      </c>
      <c r="G1737" s="5" t="str">
        <f>VLOOKUP(C1737, products!A:B, 2, FALSE)</f>
        <v>Shirt</v>
      </c>
      <c r="H1737" s="7" t="str">
        <f>VLOOKUP(C1737, products!A:C, 3, FALSE)</f>
        <v>Chambray</v>
      </c>
      <c r="I1737" s="12">
        <f>VLOOKUP(B1737,orders!A:D, 4, FALSE)</f>
        <v>44477</v>
      </c>
    </row>
    <row r="1738" spans="1:9" ht="15">
      <c r="A1738" s="2">
        <v>1736</v>
      </c>
      <c r="B1738" s="2">
        <v>352</v>
      </c>
      <c r="C1738" s="2">
        <v>146</v>
      </c>
      <c r="D1738" s="2">
        <v>91</v>
      </c>
      <c r="E1738" s="2">
        <v>2</v>
      </c>
      <c r="F1738" s="2">
        <v>182</v>
      </c>
      <c r="G1738" s="5" t="str">
        <f>VLOOKUP(C1738, products!A:B, 2, FALSE)</f>
        <v>Shirt</v>
      </c>
      <c r="H1738" s="7" t="str">
        <f>VLOOKUP(C1738, products!A:C, 3, FALSE)</f>
        <v>Linen</v>
      </c>
      <c r="I1738" s="12">
        <f>VLOOKUP(B1738,orders!A:D, 4, FALSE)</f>
        <v>44477</v>
      </c>
    </row>
    <row r="1739" spans="1:9" ht="15">
      <c r="A1739" s="2">
        <v>1737</v>
      </c>
      <c r="B1739" s="2">
        <v>352</v>
      </c>
      <c r="C1739" s="2">
        <v>892</v>
      </c>
      <c r="D1739" s="2">
        <v>94</v>
      </c>
      <c r="E1739" s="2">
        <v>2</v>
      </c>
      <c r="F1739" s="2">
        <v>188</v>
      </c>
      <c r="G1739" s="5" t="str">
        <f>VLOOKUP(C1739, products!A:B, 2, FALSE)</f>
        <v>Trousers</v>
      </c>
      <c r="H1739" s="7" t="str">
        <f>VLOOKUP(C1739, products!A:C, 3, FALSE)</f>
        <v>Cords</v>
      </c>
      <c r="I1739" s="12">
        <f>VLOOKUP(B1739,orders!A:D, 4, FALSE)</f>
        <v>44477</v>
      </c>
    </row>
    <row r="1740" spans="1:9" ht="15">
      <c r="A1740" s="2">
        <v>1738</v>
      </c>
      <c r="B1740" s="2">
        <v>353</v>
      </c>
      <c r="C1740" s="2">
        <v>18</v>
      </c>
      <c r="D1740" s="2">
        <v>96</v>
      </c>
      <c r="E1740" s="2">
        <v>2</v>
      </c>
      <c r="F1740" s="2">
        <v>192</v>
      </c>
      <c r="G1740" s="5" t="str">
        <f>VLOOKUP(C1740, products!A:B, 2, FALSE)</f>
        <v>Shirt</v>
      </c>
      <c r="H1740" s="7" t="str">
        <f>VLOOKUP(C1740, products!A:C, 3, FALSE)</f>
        <v>Oxford Cloth</v>
      </c>
      <c r="I1740" s="12">
        <f>VLOOKUP(B1740,orders!A:D, 4, FALSE)</f>
        <v>44285</v>
      </c>
    </row>
    <row r="1741" spans="1:9" ht="15">
      <c r="A1741" s="2">
        <v>1739</v>
      </c>
      <c r="B1741" s="2">
        <v>353</v>
      </c>
      <c r="C1741" s="2">
        <v>396</v>
      </c>
      <c r="D1741" s="2">
        <v>119</v>
      </c>
      <c r="E1741" s="2">
        <v>1</v>
      </c>
      <c r="F1741" s="2">
        <v>119</v>
      </c>
      <c r="G1741" s="5" t="str">
        <f>VLOOKUP(C1741, products!A:B, 2, FALSE)</f>
        <v>Shirt</v>
      </c>
      <c r="H1741" s="7" t="str">
        <f>VLOOKUP(C1741, products!A:C, 3, FALSE)</f>
        <v>Casual Slim Fit</v>
      </c>
      <c r="I1741" s="12">
        <f>VLOOKUP(B1741,orders!A:D, 4, FALSE)</f>
        <v>44285</v>
      </c>
    </row>
    <row r="1742" spans="1:9" ht="15">
      <c r="A1742" s="2">
        <v>1740</v>
      </c>
      <c r="B1742" s="2">
        <v>353</v>
      </c>
      <c r="C1742" s="2">
        <v>174</v>
      </c>
      <c r="D1742" s="2">
        <v>91</v>
      </c>
      <c r="E1742" s="2">
        <v>3</v>
      </c>
      <c r="F1742" s="2">
        <v>273</v>
      </c>
      <c r="G1742" s="5" t="str">
        <f>VLOOKUP(C1742, products!A:B, 2, FALSE)</f>
        <v>Shirt</v>
      </c>
      <c r="H1742" s="7" t="str">
        <f>VLOOKUP(C1742, products!A:C, 3, FALSE)</f>
        <v>Linen</v>
      </c>
      <c r="I1742" s="12">
        <f>VLOOKUP(B1742,orders!A:D, 4, FALSE)</f>
        <v>44285</v>
      </c>
    </row>
    <row r="1743" spans="1:9" ht="15">
      <c r="A1743" s="2">
        <v>1741</v>
      </c>
      <c r="B1743" s="2">
        <v>353</v>
      </c>
      <c r="C1743" s="2">
        <v>1</v>
      </c>
      <c r="D1743" s="2">
        <v>96</v>
      </c>
      <c r="E1743" s="2">
        <v>3</v>
      </c>
      <c r="F1743" s="2">
        <v>288</v>
      </c>
      <c r="G1743" s="5" t="str">
        <f>VLOOKUP(C1743, products!A:B, 2, FALSE)</f>
        <v>Shirt</v>
      </c>
      <c r="H1743" s="7" t="str">
        <f>VLOOKUP(C1743, products!A:C, 3, FALSE)</f>
        <v>Oxford Cloth</v>
      </c>
      <c r="I1743" s="12">
        <f>VLOOKUP(B1743,orders!A:D, 4, FALSE)</f>
        <v>44285</v>
      </c>
    </row>
    <row r="1744" spans="1:9" ht="15">
      <c r="A1744" s="2">
        <v>1742</v>
      </c>
      <c r="B1744" s="2">
        <v>353</v>
      </c>
      <c r="C1744" s="2">
        <v>87</v>
      </c>
      <c r="D1744" s="2">
        <v>118</v>
      </c>
      <c r="E1744" s="2">
        <v>3</v>
      </c>
      <c r="F1744" s="2">
        <v>354</v>
      </c>
      <c r="G1744" s="5" t="str">
        <f>VLOOKUP(C1744, products!A:B, 2, FALSE)</f>
        <v>Shirt</v>
      </c>
      <c r="H1744" s="7" t="str">
        <f>VLOOKUP(C1744, products!A:C, 3, FALSE)</f>
        <v>Flannel</v>
      </c>
      <c r="I1744" s="12">
        <f>VLOOKUP(B1744,orders!A:D, 4, FALSE)</f>
        <v>44285</v>
      </c>
    </row>
    <row r="1745" spans="1:9" ht="15">
      <c r="A1745" s="2">
        <v>1743</v>
      </c>
      <c r="B1745" s="2">
        <v>353</v>
      </c>
      <c r="C1745" s="2">
        <v>948</v>
      </c>
      <c r="D1745" s="2">
        <v>97</v>
      </c>
      <c r="E1745" s="2">
        <v>1</v>
      </c>
      <c r="F1745" s="2">
        <v>97</v>
      </c>
      <c r="G1745" s="5" t="str">
        <f>VLOOKUP(C1745, products!A:B, 2, FALSE)</f>
        <v>Trousers</v>
      </c>
      <c r="H1745" s="7" t="str">
        <f>VLOOKUP(C1745, products!A:C, 3, FALSE)</f>
        <v>Slim-Fit</v>
      </c>
      <c r="I1745" s="12">
        <f>VLOOKUP(B1745,orders!A:D, 4, FALSE)</f>
        <v>44285</v>
      </c>
    </row>
    <row r="1746" spans="1:9" ht="15">
      <c r="A1746" s="2">
        <v>1744</v>
      </c>
      <c r="B1746" s="2">
        <v>353</v>
      </c>
      <c r="C1746" s="2">
        <v>594</v>
      </c>
      <c r="D1746" s="2">
        <v>100</v>
      </c>
      <c r="E1746" s="2">
        <v>1</v>
      </c>
      <c r="F1746" s="2">
        <v>100</v>
      </c>
      <c r="G1746" s="5" t="str">
        <f>VLOOKUP(C1746, products!A:B, 2, FALSE)</f>
        <v>Jacket</v>
      </c>
      <c r="H1746" s="7" t="str">
        <f>VLOOKUP(C1746, products!A:C, 3, FALSE)</f>
        <v>Bomber</v>
      </c>
      <c r="I1746" s="12">
        <f>VLOOKUP(B1746,orders!A:D, 4, FALSE)</f>
        <v>44285</v>
      </c>
    </row>
    <row r="1747" spans="1:9" ht="15">
      <c r="A1747" s="2">
        <v>1745</v>
      </c>
      <c r="B1747" s="2">
        <v>354</v>
      </c>
      <c r="C1747" s="2">
        <v>620</v>
      </c>
      <c r="D1747" s="2">
        <v>112</v>
      </c>
      <c r="E1747" s="2">
        <v>2</v>
      </c>
      <c r="F1747" s="2">
        <v>224</v>
      </c>
      <c r="G1747" s="5" t="str">
        <f>VLOOKUP(C1747, products!A:B, 2, FALSE)</f>
        <v>Jacket</v>
      </c>
      <c r="H1747" s="7" t="str">
        <f>VLOOKUP(C1747, products!A:C, 3, FALSE)</f>
        <v>Cardigan</v>
      </c>
      <c r="I1747" s="12">
        <f>VLOOKUP(B1747,orders!A:D, 4, FALSE)</f>
        <v>44253</v>
      </c>
    </row>
    <row r="1748" spans="1:9" ht="15">
      <c r="A1748" s="2">
        <v>1746</v>
      </c>
      <c r="B1748" s="2">
        <v>354</v>
      </c>
      <c r="C1748" s="2">
        <v>324</v>
      </c>
      <c r="D1748" s="2">
        <v>109</v>
      </c>
      <c r="E1748" s="2">
        <v>1</v>
      </c>
      <c r="F1748" s="2">
        <v>109</v>
      </c>
      <c r="G1748" s="5" t="str">
        <f>VLOOKUP(C1748, products!A:B, 2, FALSE)</f>
        <v>Shirt</v>
      </c>
      <c r="H1748" s="7" t="str">
        <f>VLOOKUP(C1748, products!A:C, 3, FALSE)</f>
        <v>Mandarin Collar</v>
      </c>
      <c r="I1748" s="12">
        <f>VLOOKUP(B1748,orders!A:D, 4, FALSE)</f>
        <v>44253</v>
      </c>
    </row>
    <row r="1749" spans="1:9" ht="15">
      <c r="A1749" s="2">
        <v>1747</v>
      </c>
      <c r="B1749" s="2">
        <v>354</v>
      </c>
      <c r="C1749" s="2">
        <v>147</v>
      </c>
      <c r="D1749" s="2">
        <v>91</v>
      </c>
      <c r="E1749" s="2">
        <v>1</v>
      </c>
      <c r="F1749" s="2">
        <v>91</v>
      </c>
      <c r="G1749" s="5" t="str">
        <f>VLOOKUP(C1749, products!A:B, 2, FALSE)</f>
        <v>Shirt</v>
      </c>
      <c r="H1749" s="7" t="str">
        <f>VLOOKUP(C1749, products!A:C, 3, FALSE)</f>
        <v>Linen</v>
      </c>
      <c r="I1749" s="12">
        <f>VLOOKUP(B1749,orders!A:D, 4, FALSE)</f>
        <v>44253</v>
      </c>
    </row>
    <row r="1750" spans="1:9" ht="15">
      <c r="A1750" s="2">
        <v>1748</v>
      </c>
      <c r="B1750" s="2">
        <v>354</v>
      </c>
      <c r="C1750" s="2">
        <v>550</v>
      </c>
      <c r="D1750" s="2">
        <v>98</v>
      </c>
      <c r="E1750" s="2">
        <v>3</v>
      </c>
      <c r="F1750" s="2">
        <v>294</v>
      </c>
      <c r="G1750" s="5" t="str">
        <f>VLOOKUP(C1750, products!A:B, 2, FALSE)</f>
        <v>Jacket</v>
      </c>
      <c r="H1750" s="7" t="str">
        <f>VLOOKUP(C1750, products!A:C, 3, FALSE)</f>
        <v>Leather</v>
      </c>
      <c r="I1750" s="12">
        <f>VLOOKUP(B1750,orders!A:D, 4, FALSE)</f>
        <v>44253</v>
      </c>
    </row>
    <row r="1751" spans="1:9" ht="15">
      <c r="A1751" s="2">
        <v>1749</v>
      </c>
      <c r="B1751" s="2">
        <v>354</v>
      </c>
      <c r="C1751" s="2">
        <v>976</v>
      </c>
      <c r="D1751" s="2">
        <v>97</v>
      </c>
      <c r="E1751" s="2">
        <v>1</v>
      </c>
      <c r="F1751" s="2">
        <v>97</v>
      </c>
      <c r="G1751" s="5" t="str">
        <f>VLOOKUP(C1751, products!A:B, 2, FALSE)</f>
        <v>Trousers</v>
      </c>
      <c r="H1751" s="7" t="str">
        <f>VLOOKUP(C1751, products!A:C, 3, FALSE)</f>
        <v>Slim-Fit</v>
      </c>
      <c r="I1751" s="12">
        <f>VLOOKUP(B1751,orders!A:D, 4, FALSE)</f>
        <v>44253</v>
      </c>
    </row>
    <row r="1752" spans="1:9" ht="15">
      <c r="A1752" s="2">
        <v>1750</v>
      </c>
      <c r="B1752" s="2">
        <v>354</v>
      </c>
      <c r="C1752" s="2">
        <v>409</v>
      </c>
      <c r="D1752" s="2">
        <v>119</v>
      </c>
      <c r="E1752" s="2">
        <v>2</v>
      </c>
      <c r="F1752" s="2">
        <v>238</v>
      </c>
      <c r="G1752" s="5" t="str">
        <f>VLOOKUP(C1752, products!A:B, 2, FALSE)</f>
        <v>Shirt</v>
      </c>
      <c r="H1752" s="7" t="str">
        <f>VLOOKUP(C1752, products!A:C, 3, FALSE)</f>
        <v>Casual Slim Fit</v>
      </c>
      <c r="I1752" s="12">
        <f>VLOOKUP(B1752,orders!A:D, 4, FALSE)</f>
        <v>44253</v>
      </c>
    </row>
    <row r="1753" spans="1:9" ht="15">
      <c r="A1753" s="2">
        <v>1751</v>
      </c>
      <c r="B1753" s="2">
        <v>354</v>
      </c>
      <c r="C1753" s="2">
        <v>713</v>
      </c>
      <c r="D1753" s="2">
        <v>119</v>
      </c>
      <c r="E1753" s="2">
        <v>3</v>
      </c>
      <c r="F1753" s="2">
        <v>357</v>
      </c>
      <c r="G1753" s="5" t="str">
        <f>VLOOKUP(C1753, products!A:B, 2, FALSE)</f>
        <v>Jacket</v>
      </c>
      <c r="H1753" s="7" t="str">
        <f>VLOOKUP(C1753, products!A:C, 3, FALSE)</f>
        <v>Trench Coat</v>
      </c>
      <c r="I1753" s="12">
        <f>VLOOKUP(B1753,orders!A:D, 4, FALSE)</f>
        <v>44253</v>
      </c>
    </row>
    <row r="1754" spans="1:9" ht="15">
      <c r="A1754" s="2">
        <v>1752</v>
      </c>
      <c r="B1754" s="2">
        <v>355</v>
      </c>
      <c r="C1754" s="2">
        <v>72</v>
      </c>
      <c r="D1754" s="2">
        <v>118</v>
      </c>
      <c r="E1754" s="2">
        <v>2</v>
      </c>
      <c r="F1754" s="2">
        <v>236</v>
      </c>
      <c r="G1754" s="5" t="str">
        <f>VLOOKUP(C1754, products!A:B, 2, FALSE)</f>
        <v>Shirt</v>
      </c>
      <c r="H1754" s="7" t="str">
        <f>VLOOKUP(C1754, products!A:C, 3, FALSE)</f>
        <v>Flannel</v>
      </c>
      <c r="I1754" s="12">
        <f>VLOOKUP(B1754,orders!A:D, 4, FALSE)</f>
        <v>44300</v>
      </c>
    </row>
    <row r="1755" spans="1:9" ht="15">
      <c r="A1755" s="2">
        <v>1753</v>
      </c>
      <c r="B1755" s="2">
        <v>355</v>
      </c>
      <c r="C1755" s="2">
        <v>134</v>
      </c>
      <c r="D1755" s="2">
        <v>92</v>
      </c>
      <c r="E1755" s="2">
        <v>2</v>
      </c>
      <c r="F1755" s="2">
        <v>184</v>
      </c>
      <c r="G1755" s="5" t="str">
        <f>VLOOKUP(C1755, products!A:B, 2, FALSE)</f>
        <v>Shirt</v>
      </c>
      <c r="H1755" s="7" t="str">
        <f>VLOOKUP(C1755, products!A:C, 3, FALSE)</f>
        <v>Denim</v>
      </c>
      <c r="I1755" s="12">
        <f>VLOOKUP(B1755,orders!A:D, 4, FALSE)</f>
        <v>44300</v>
      </c>
    </row>
    <row r="1756" spans="1:9" ht="15">
      <c r="A1756" s="2">
        <v>1754</v>
      </c>
      <c r="B1756" s="2">
        <v>355</v>
      </c>
      <c r="C1756" s="2">
        <v>379</v>
      </c>
      <c r="D1756" s="2">
        <v>94</v>
      </c>
      <c r="E1756" s="2">
        <v>1</v>
      </c>
      <c r="F1756" s="2">
        <v>94</v>
      </c>
      <c r="G1756" s="5" t="str">
        <f>VLOOKUP(C1756, products!A:B, 2, FALSE)</f>
        <v>Shirt</v>
      </c>
      <c r="H1756" s="7" t="str">
        <f>VLOOKUP(C1756, products!A:C, 3, FALSE)</f>
        <v>Henley</v>
      </c>
      <c r="I1756" s="12">
        <f>VLOOKUP(B1756,orders!A:D, 4, FALSE)</f>
        <v>44300</v>
      </c>
    </row>
    <row r="1757" spans="1:9" ht="15">
      <c r="A1757" s="2">
        <v>1755</v>
      </c>
      <c r="B1757" s="2">
        <v>355</v>
      </c>
      <c r="C1757" s="2">
        <v>200</v>
      </c>
      <c r="D1757" s="2">
        <v>98</v>
      </c>
      <c r="E1757" s="2">
        <v>2</v>
      </c>
      <c r="F1757" s="2">
        <v>196</v>
      </c>
      <c r="G1757" s="5" t="str">
        <f>VLOOKUP(C1757, products!A:B, 2, FALSE)</f>
        <v>Shirt</v>
      </c>
      <c r="H1757" s="7" t="str">
        <f>VLOOKUP(C1757, products!A:C, 3, FALSE)</f>
        <v>Camp Collared</v>
      </c>
      <c r="I1757" s="12">
        <f>VLOOKUP(B1757,orders!A:D, 4, FALSE)</f>
        <v>44300</v>
      </c>
    </row>
    <row r="1758" spans="1:9" ht="15">
      <c r="A1758" s="2">
        <v>1756</v>
      </c>
      <c r="B1758" s="2">
        <v>356</v>
      </c>
      <c r="C1758" s="2">
        <v>397</v>
      </c>
      <c r="D1758" s="2">
        <v>119</v>
      </c>
      <c r="E1758" s="2">
        <v>3</v>
      </c>
      <c r="F1758" s="2">
        <v>357</v>
      </c>
      <c r="G1758" s="5" t="str">
        <f>VLOOKUP(C1758, products!A:B, 2, FALSE)</f>
        <v>Shirt</v>
      </c>
      <c r="H1758" s="7" t="str">
        <f>VLOOKUP(C1758, products!A:C, 3, FALSE)</f>
        <v>Casual Slim Fit</v>
      </c>
      <c r="I1758" s="12">
        <f>VLOOKUP(B1758,orders!A:D, 4, FALSE)</f>
        <v>44287</v>
      </c>
    </row>
    <row r="1759" spans="1:9" ht="15">
      <c r="A1759" s="2">
        <v>1757</v>
      </c>
      <c r="B1759" s="2">
        <v>356</v>
      </c>
      <c r="C1759" s="2">
        <v>554</v>
      </c>
      <c r="D1759" s="2">
        <v>98</v>
      </c>
      <c r="E1759" s="2">
        <v>3</v>
      </c>
      <c r="F1759" s="2">
        <v>294</v>
      </c>
      <c r="G1759" s="5" t="str">
        <f>VLOOKUP(C1759, products!A:B, 2, FALSE)</f>
        <v>Jacket</v>
      </c>
      <c r="H1759" s="7" t="str">
        <f>VLOOKUP(C1759, products!A:C, 3, FALSE)</f>
        <v>Leather</v>
      </c>
      <c r="I1759" s="12">
        <f>VLOOKUP(B1759,orders!A:D, 4, FALSE)</f>
        <v>44287</v>
      </c>
    </row>
    <row r="1760" spans="1:9" ht="15">
      <c r="A1760" s="2">
        <v>1758</v>
      </c>
      <c r="B1760" s="2">
        <v>356</v>
      </c>
      <c r="C1760" s="2">
        <v>1209</v>
      </c>
      <c r="D1760" s="2">
        <v>105</v>
      </c>
      <c r="E1760" s="2">
        <v>2</v>
      </c>
      <c r="F1760" s="2">
        <v>210</v>
      </c>
      <c r="G1760" s="5" t="str">
        <f>VLOOKUP(C1760, products!A:B, 2, FALSE)</f>
        <v>Trousers</v>
      </c>
      <c r="H1760" s="7" t="str">
        <f>VLOOKUP(C1760, products!A:C, 3, FALSE)</f>
        <v>Pleated</v>
      </c>
      <c r="I1760" s="12">
        <f>VLOOKUP(B1760,orders!A:D, 4, FALSE)</f>
        <v>44287</v>
      </c>
    </row>
    <row r="1761" spans="1:9" ht="15">
      <c r="A1761" s="2">
        <v>1759</v>
      </c>
      <c r="B1761" s="2">
        <v>356</v>
      </c>
      <c r="C1761" s="2">
        <v>1169</v>
      </c>
      <c r="D1761" s="2">
        <v>99</v>
      </c>
      <c r="E1761" s="2">
        <v>2</v>
      </c>
      <c r="F1761" s="2">
        <v>198</v>
      </c>
      <c r="G1761" s="5" t="str">
        <f>VLOOKUP(C1761, products!A:B, 2, FALSE)</f>
        <v>Trousers</v>
      </c>
      <c r="H1761" s="7" t="str">
        <f>VLOOKUP(C1761, products!A:C, 3, FALSE)</f>
        <v>High-Waisted</v>
      </c>
      <c r="I1761" s="12">
        <f>VLOOKUP(B1761,orders!A:D, 4, FALSE)</f>
        <v>44287</v>
      </c>
    </row>
    <row r="1762" spans="1:9" ht="15">
      <c r="A1762" s="2">
        <v>1760</v>
      </c>
      <c r="B1762" s="2">
        <v>356</v>
      </c>
      <c r="C1762" s="2">
        <v>716</v>
      </c>
      <c r="D1762" s="2">
        <v>119</v>
      </c>
      <c r="E1762" s="2">
        <v>3</v>
      </c>
      <c r="F1762" s="2">
        <v>357</v>
      </c>
      <c r="G1762" s="5" t="str">
        <f>VLOOKUP(C1762, products!A:B, 2, FALSE)</f>
        <v>Jacket</v>
      </c>
      <c r="H1762" s="7" t="str">
        <f>VLOOKUP(C1762, products!A:C, 3, FALSE)</f>
        <v>Trench Coat</v>
      </c>
      <c r="I1762" s="12">
        <f>VLOOKUP(B1762,orders!A:D, 4, FALSE)</f>
        <v>44287</v>
      </c>
    </row>
    <row r="1763" spans="1:9" ht="15">
      <c r="A1763" s="2">
        <v>1761</v>
      </c>
      <c r="B1763" s="2">
        <v>356</v>
      </c>
      <c r="C1763" s="2">
        <v>149</v>
      </c>
      <c r="D1763" s="2">
        <v>91</v>
      </c>
      <c r="E1763" s="2">
        <v>1</v>
      </c>
      <c r="F1763" s="2">
        <v>91</v>
      </c>
      <c r="G1763" s="5" t="str">
        <f>VLOOKUP(C1763, products!A:B, 2, FALSE)</f>
        <v>Shirt</v>
      </c>
      <c r="H1763" s="7" t="str">
        <f>VLOOKUP(C1763, products!A:C, 3, FALSE)</f>
        <v>Linen</v>
      </c>
      <c r="I1763" s="12">
        <f>VLOOKUP(B1763,orders!A:D, 4, FALSE)</f>
        <v>44287</v>
      </c>
    </row>
    <row r="1764" spans="1:9" ht="15">
      <c r="A1764" s="2">
        <v>1762</v>
      </c>
      <c r="B1764" s="2">
        <v>356</v>
      </c>
      <c r="C1764" s="2">
        <v>727</v>
      </c>
      <c r="D1764" s="2">
        <v>119</v>
      </c>
      <c r="E1764" s="2">
        <v>1</v>
      </c>
      <c r="F1764" s="2">
        <v>119</v>
      </c>
      <c r="G1764" s="5" t="str">
        <f>VLOOKUP(C1764, products!A:B, 2, FALSE)</f>
        <v>Jacket</v>
      </c>
      <c r="H1764" s="7" t="str">
        <f>VLOOKUP(C1764, products!A:C, 3, FALSE)</f>
        <v>Trench Coat</v>
      </c>
      <c r="I1764" s="12">
        <f>VLOOKUP(B1764,orders!A:D, 4, FALSE)</f>
        <v>44287</v>
      </c>
    </row>
    <row r="1765" spans="1:9" ht="15">
      <c r="A1765" s="2">
        <v>1763</v>
      </c>
      <c r="B1765" s="2">
        <v>357</v>
      </c>
      <c r="C1765" s="2">
        <v>706</v>
      </c>
      <c r="D1765" s="2">
        <v>119</v>
      </c>
      <c r="E1765" s="2">
        <v>3</v>
      </c>
      <c r="F1765" s="2">
        <v>357</v>
      </c>
      <c r="G1765" s="5" t="str">
        <f>VLOOKUP(C1765, products!A:B, 2, FALSE)</f>
        <v>Jacket</v>
      </c>
      <c r="H1765" s="7" t="str">
        <f>VLOOKUP(C1765, products!A:C, 3, FALSE)</f>
        <v>Trench Coat</v>
      </c>
      <c r="I1765" s="12">
        <f>VLOOKUP(B1765,orders!A:D, 4, FALSE)</f>
        <v>44235</v>
      </c>
    </row>
    <row r="1766" spans="1:9" ht="15">
      <c r="A1766" s="2">
        <v>1764</v>
      </c>
      <c r="B1766" s="2">
        <v>357</v>
      </c>
      <c r="C1766" s="2">
        <v>264</v>
      </c>
      <c r="D1766" s="2">
        <v>95</v>
      </c>
      <c r="E1766" s="2">
        <v>2</v>
      </c>
      <c r="F1766" s="2">
        <v>190</v>
      </c>
      <c r="G1766" s="5" t="str">
        <f>VLOOKUP(C1766, products!A:B, 2, FALSE)</f>
        <v>Shirt</v>
      </c>
      <c r="H1766" s="7" t="str">
        <f>VLOOKUP(C1766, products!A:C, 3, FALSE)</f>
        <v>Polo</v>
      </c>
      <c r="I1766" s="12">
        <f>VLOOKUP(B1766,orders!A:D, 4, FALSE)</f>
        <v>44235</v>
      </c>
    </row>
    <row r="1767" spans="1:9" ht="15">
      <c r="A1767" s="2">
        <v>1765</v>
      </c>
      <c r="B1767" s="2">
        <v>358</v>
      </c>
      <c r="C1767" s="2">
        <v>620</v>
      </c>
      <c r="D1767" s="2">
        <v>112</v>
      </c>
      <c r="E1767" s="2">
        <v>1</v>
      </c>
      <c r="F1767" s="2">
        <v>112</v>
      </c>
      <c r="G1767" s="5" t="str">
        <f>VLOOKUP(C1767, products!A:B, 2, FALSE)</f>
        <v>Jacket</v>
      </c>
      <c r="H1767" s="7" t="str">
        <f>VLOOKUP(C1767, products!A:C, 3, FALSE)</f>
        <v>Cardigan</v>
      </c>
      <c r="I1767" s="12">
        <f>VLOOKUP(B1767,orders!A:D, 4, FALSE)</f>
        <v>44293</v>
      </c>
    </row>
    <row r="1768" spans="1:9" ht="15">
      <c r="A1768" s="2">
        <v>1766</v>
      </c>
      <c r="B1768" s="2">
        <v>358</v>
      </c>
      <c r="C1768" s="2">
        <v>385</v>
      </c>
      <c r="D1768" s="2">
        <v>119</v>
      </c>
      <c r="E1768" s="2">
        <v>3</v>
      </c>
      <c r="F1768" s="2">
        <v>357</v>
      </c>
      <c r="G1768" s="5" t="str">
        <f>VLOOKUP(C1768, products!A:B, 2, FALSE)</f>
        <v>Shirt</v>
      </c>
      <c r="H1768" s="7" t="str">
        <f>VLOOKUP(C1768, products!A:C, 3, FALSE)</f>
        <v>Casual Slim Fit</v>
      </c>
      <c r="I1768" s="12">
        <f>VLOOKUP(B1768,orders!A:D, 4, FALSE)</f>
        <v>44293</v>
      </c>
    </row>
    <row r="1769" spans="1:9" ht="15">
      <c r="A1769" s="2">
        <v>1767</v>
      </c>
      <c r="B1769" s="2">
        <v>358</v>
      </c>
      <c r="C1769" s="2">
        <v>8</v>
      </c>
      <c r="D1769" s="2">
        <v>96</v>
      </c>
      <c r="E1769" s="2">
        <v>2</v>
      </c>
      <c r="F1769" s="2">
        <v>192</v>
      </c>
      <c r="G1769" s="5" t="str">
        <f>VLOOKUP(C1769, products!A:B, 2, FALSE)</f>
        <v>Shirt</v>
      </c>
      <c r="H1769" s="7" t="str">
        <f>VLOOKUP(C1769, products!A:C, 3, FALSE)</f>
        <v>Oxford Cloth</v>
      </c>
      <c r="I1769" s="12">
        <f>VLOOKUP(B1769,orders!A:D, 4, FALSE)</f>
        <v>44293</v>
      </c>
    </row>
    <row r="1770" spans="1:9" ht="15">
      <c r="A1770" s="2">
        <v>1768</v>
      </c>
      <c r="B1770" s="2">
        <v>358</v>
      </c>
      <c r="C1770" s="2">
        <v>327</v>
      </c>
      <c r="D1770" s="2">
        <v>109</v>
      </c>
      <c r="E1770" s="2">
        <v>2</v>
      </c>
      <c r="F1770" s="2">
        <v>218</v>
      </c>
      <c r="G1770" s="5" t="str">
        <f>VLOOKUP(C1770, products!A:B, 2, FALSE)</f>
        <v>Shirt</v>
      </c>
      <c r="H1770" s="7" t="str">
        <f>VLOOKUP(C1770, products!A:C, 3, FALSE)</f>
        <v>Mandarin Collar</v>
      </c>
      <c r="I1770" s="12">
        <f>VLOOKUP(B1770,orders!A:D, 4, FALSE)</f>
        <v>44293</v>
      </c>
    </row>
    <row r="1771" spans="1:9" ht="15">
      <c r="A1771" s="2">
        <v>1769</v>
      </c>
      <c r="B1771" s="2">
        <v>358</v>
      </c>
      <c r="C1771" s="2">
        <v>259</v>
      </c>
      <c r="D1771" s="2">
        <v>95</v>
      </c>
      <c r="E1771" s="2">
        <v>1</v>
      </c>
      <c r="F1771" s="2">
        <v>95</v>
      </c>
      <c r="G1771" s="5" t="str">
        <f>VLOOKUP(C1771, products!A:B, 2, FALSE)</f>
        <v>Shirt</v>
      </c>
      <c r="H1771" s="7" t="str">
        <f>VLOOKUP(C1771, products!A:C, 3, FALSE)</f>
        <v>Polo</v>
      </c>
      <c r="I1771" s="12">
        <f>VLOOKUP(B1771,orders!A:D, 4, FALSE)</f>
        <v>44293</v>
      </c>
    </row>
    <row r="1772" spans="1:9" ht="15">
      <c r="A1772" s="2">
        <v>1770</v>
      </c>
      <c r="B1772" s="2">
        <v>358</v>
      </c>
      <c r="C1772" s="2">
        <v>288</v>
      </c>
      <c r="D1772" s="2">
        <v>105</v>
      </c>
      <c r="E1772" s="2">
        <v>2</v>
      </c>
      <c r="F1772" s="2">
        <v>210</v>
      </c>
      <c r="G1772" s="5" t="str">
        <f>VLOOKUP(C1772, products!A:B, 2, FALSE)</f>
        <v>Shirt</v>
      </c>
      <c r="H1772" s="7" t="str">
        <f>VLOOKUP(C1772, products!A:C, 3, FALSE)</f>
        <v>Cuban Collar</v>
      </c>
      <c r="I1772" s="12">
        <f>VLOOKUP(B1772,orders!A:D, 4, FALSE)</f>
        <v>44293</v>
      </c>
    </row>
    <row r="1773" spans="1:9" ht="15">
      <c r="A1773" s="2">
        <v>1771</v>
      </c>
      <c r="B1773" s="2">
        <v>358</v>
      </c>
      <c r="C1773" s="2">
        <v>538</v>
      </c>
      <c r="D1773" s="2">
        <v>98</v>
      </c>
      <c r="E1773" s="2">
        <v>3</v>
      </c>
      <c r="F1773" s="2">
        <v>294</v>
      </c>
      <c r="G1773" s="5" t="str">
        <f>VLOOKUP(C1773, products!A:B, 2, FALSE)</f>
        <v>Jacket</v>
      </c>
      <c r="H1773" s="7" t="str">
        <f>VLOOKUP(C1773, products!A:C, 3, FALSE)</f>
        <v>Leather</v>
      </c>
      <c r="I1773" s="12">
        <f>VLOOKUP(B1773,orders!A:D, 4, FALSE)</f>
        <v>44293</v>
      </c>
    </row>
    <row r="1774" spans="1:9" ht="15">
      <c r="A1774" s="2">
        <v>1772</v>
      </c>
      <c r="B1774" s="2">
        <v>358</v>
      </c>
      <c r="C1774" s="2">
        <v>94</v>
      </c>
      <c r="D1774" s="2">
        <v>118</v>
      </c>
      <c r="E1774" s="2">
        <v>3</v>
      </c>
      <c r="F1774" s="2">
        <v>354</v>
      </c>
      <c r="G1774" s="5" t="str">
        <f>VLOOKUP(C1774, products!A:B, 2, FALSE)</f>
        <v>Shirt</v>
      </c>
      <c r="H1774" s="7" t="str">
        <f>VLOOKUP(C1774, products!A:C, 3, FALSE)</f>
        <v>Flannel</v>
      </c>
      <c r="I1774" s="12">
        <f>VLOOKUP(B1774,orders!A:D, 4, FALSE)</f>
        <v>44293</v>
      </c>
    </row>
    <row r="1775" spans="1:9" ht="15">
      <c r="A1775" s="2">
        <v>1773</v>
      </c>
      <c r="B1775" s="2">
        <v>358</v>
      </c>
      <c r="C1775" s="2">
        <v>6</v>
      </c>
      <c r="D1775" s="2">
        <v>96</v>
      </c>
      <c r="E1775" s="2">
        <v>2</v>
      </c>
      <c r="F1775" s="2">
        <v>192</v>
      </c>
      <c r="G1775" s="5" t="str">
        <f>VLOOKUP(C1775, products!A:B, 2, FALSE)</f>
        <v>Shirt</v>
      </c>
      <c r="H1775" s="7" t="str">
        <f>VLOOKUP(C1775, products!A:C, 3, FALSE)</f>
        <v>Oxford Cloth</v>
      </c>
      <c r="I1775" s="12">
        <f>VLOOKUP(B1775,orders!A:D, 4, FALSE)</f>
        <v>44293</v>
      </c>
    </row>
    <row r="1776" spans="1:9" ht="15">
      <c r="A1776" s="2">
        <v>1774</v>
      </c>
      <c r="B1776" s="2">
        <v>359</v>
      </c>
      <c r="C1776" s="2">
        <v>222</v>
      </c>
      <c r="D1776" s="2">
        <v>106</v>
      </c>
      <c r="E1776" s="2">
        <v>3</v>
      </c>
      <c r="F1776" s="2">
        <v>318</v>
      </c>
      <c r="G1776" s="5" t="str">
        <f>VLOOKUP(C1776, products!A:B, 2, FALSE)</f>
        <v>Shirt</v>
      </c>
      <c r="H1776" s="7" t="str">
        <f>VLOOKUP(C1776, products!A:C, 3, FALSE)</f>
        <v>Chambray</v>
      </c>
      <c r="I1776" s="12">
        <f>VLOOKUP(B1776,orders!A:D, 4, FALSE)</f>
        <v>44332</v>
      </c>
    </row>
    <row r="1777" spans="1:9" ht="15">
      <c r="A1777" s="2">
        <v>1775</v>
      </c>
      <c r="B1777" s="2">
        <v>359</v>
      </c>
      <c r="C1777" s="2">
        <v>694</v>
      </c>
      <c r="D1777" s="2">
        <v>113</v>
      </c>
      <c r="E1777" s="2">
        <v>2</v>
      </c>
      <c r="F1777" s="2">
        <v>226</v>
      </c>
      <c r="G1777" s="5" t="str">
        <f>VLOOKUP(C1777, products!A:B, 2, FALSE)</f>
        <v>Jacket</v>
      </c>
      <c r="H1777" s="7" t="str">
        <f>VLOOKUP(C1777, products!A:C, 3, FALSE)</f>
        <v>Parka</v>
      </c>
      <c r="I1777" s="12">
        <f>VLOOKUP(B1777,orders!A:D, 4, FALSE)</f>
        <v>44332</v>
      </c>
    </row>
    <row r="1778" spans="1:9" ht="15">
      <c r="A1778" s="2">
        <v>1776</v>
      </c>
      <c r="B1778" s="2">
        <v>359</v>
      </c>
      <c r="C1778" s="2">
        <v>1069</v>
      </c>
      <c r="D1778" s="2">
        <v>93</v>
      </c>
      <c r="E1778" s="2">
        <v>1</v>
      </c>
      <c r="F1778" s="2">
        <v>93</v>
      </c>
      <c r="G1778" s="5" t="str">
        <f>VLOOKUP(C1778, products!A:B, 2, FALSE)</f>
        <v>Trousers</v>
      </c>
      <c r="H1778" s="7" t="str">
        <f>VLOOKUP(C1778, products!A:C, 3, FALSE)</f>
        <v>Joggers</v>
      </c>
      <c r="I1778" s="12">
        <f>VLOOKUP(B1778,orders!A:D, 4, FALSE)</f>
        <v>44332</v>
      </c>
    </row>
    <row r="1779" spans="1:9" ht="15">
      <c r="A1779" s="2">
        <v>1777</v>
      </c>
      <c r="B1779" s="2">
        <v>359</v>
      </c>
      <c r="C1779" s="2">
        <v>1193</v>
      </c>
      <c r="D1779" s="2">
        <v>105</v>
      </c>
      <c r="E1779" s="2">
        <v>1</v>
      </c>
      <c r="F1779" s="2">
        <v>105</v>
      </c>
      <c r="G1779" s="5" t="str">
        <f>VLOOKUP(C1779, products!A:B, 2, FALSE)</f>
        <v>Trousers</v>
      </c>
      <c r="H1779" s="7" t="str">
        <f>VLOOKUP(C1779, products!A:C, 3, FALSE)</f>
        <v>Pleated</v>
      </c>
      <c r="I1779" s="12">
        <f>VLOOKUP(B1779,orders!A:D, 4, FALSE)</f>
        <v>44332</v>
      </c>
    </row>
    <row r="1780" spans="1:9" ht="15">
      <c r="A1780" s="2">
        <v>1778</v>
      </c>
      <c r="B1780" s="2">
        <v>360</v>
      </c>
      <c r="C1780" s="2">
        <v>1053</v>
      </c>
      <c r="D1780" s="2">
        <v>93</v>
      </c>
      <c r="E1780" s="2">
        <v>2</v>
      </c>
      <c r="F1780" s="2">
        <v>186</v>
      </c>
      <c r="G1780" s="5" t="str">
        <f>VLOOKUP(C1780, products!A:B, 2, FALSE)</f>
        <v>Trousers</v>
      </c>
      <c r="H1780" s="7" t="str">
        <f>VLOOKUP(C1780, products!A:C, 3, FALSE)</f>
        <v>Joggers</v>
      </c>
      <c r="I1780" s="12">
        <f>VLOOKUP(B1780,orders!A:D, 4, FALSE)</f>
        <v>44411</v>
      </c>
    </row>
    <row r="1781" spans="1:9" ht="15">
      <c r="A1781" s="2">
        <v>1779</v>
      </c>
      <c r="B1781" s="2">
        <v>360</v>
      </c>
      <c r="C1781" s="2">
        <v>913</v>
      </c>
      <c r="D1781" s="2">
        <v>96</v>
      </c>
      <c r="E1781" s="2">
        <v>2</v>
      </c>
      <c r="F1781" s="2">
        <v>192</v>
      </c>
      <c r="G1781" s="5" t="str">
        <f>VLOOKUP(C1781, products!A:B, 2, FALSE)</f>
        <v>Trousers</v>
      </c>
      <c r="H1781" s="7" t="str">
        <f>VLOOKUP(C1781, products!A:C, 3, FALSE)</f>
        <v>Drawstring</v>
      </c>
      <c r="I1781" s="12">
        <f>VLOOKUP(B1781,orders!A:D, 4, FALSE)</f>
        <v>44411</v>
      </c>
    </row>
    <row r="1782" spans="1:9" ht="15">
      <c r="A1782" s="2">
        <v>1780</v>
      </c>
      <c r="B1782" s="2">
        <v>360</v>
      </c>
      <c r="C1782" s="2">
        <v>98</v>
      </c>
      <c r="D1782" s="2">
        <v>118</v>
      </c>
      <c r="E1782" s="2">
        <v>2</v>
      </c>
      <c r="F1782" s="2">
        <v>236</v>
      </c>
      <c r="G1782" s="5" t="str">
        <f>VLOOKUP(C1782, products!A:B, 2, FALSE)</f>
        <v>Shirt</v>
      </c>
      <c r="H1782" s="7" t="str">
        <f>VLOOKUP(C1782, products!A:C, 3, FALSE)</f>
        <v>Flannel</v>
      </c>
      <c r="I1782" s="12">
        <f>VLOOKUP(B1782,orders!A:D, 4, FALSE)</f>
        <v>44411</v>
      </c>
    </row>
    <row r="1783" spans="1:9" ht="15">
      <c r="A1783" s="2">
        <v>1781</v>
      </c>
      <c r="B1783" s="2">
        <v>361</v>
      </c>
      <c r="C1783" s="2">
        <v>465</v>
      </c>
      <c r="D1783" s="2">
        <v>118</v>
      </c>
      <c r="E1783" s="2">
        <v>3</v>
      </c>
      <c r="F1783" s="2">
        <v>354</v>
      </c>
      <c r="G1783" s="5" t="str">
        <f>VLOOKUP(C1783, products!A:B, 2, FALSE)</f>
        <v>Jacket</v>
      </c>
      <c r="H1783" s="7" t="str">
        <f>VLOOKUP(C1783, products!A:C, 3, FALSE)</f>
        <v>Puffer</v>
      </c>
      <c r="I1783" s="12">
        <f>VLOOKUP(B1783,orders!A:D, 4, FALSE)</f>
        <v>44233</v>
      </c>
    </row>
    <row r="1784" spans="1:9" ht="15">
      <c r="A1784" s="2">
        <v>1782</v>
      </c>
      <c r="B1784" s="2">
        <v>361</v>
      </c>
      <c r="C1784" s="2">
        <v>685</v>
      </c>
      <c r="D1784" s="2">
        <v>113</v>
      </c>
      <c r="E1784" s="2">
        <v>1</v>
      </c>
      <c r="F1784" s="2">
        <v>113</v>
      </c>
      <c r="G1784" s="5" t="str">
        <f>VLOOKUP(C1784, products!A:B, 2, FALSE)</f>
        <v>Jacket</v>
      </c>
      <c r="H1784" s="7" t="str">
        <f>VLOOKUP(C1784, products!A:C, 3, FALSE)</f>
        <v>Parka</v>
      </c>
      <c r="I1784" s="12">
        <f>VLOOKUP(B1784,orders!A:D, 4, FALSE)</f>
        <v>44233</v>
      </c>
    </row>
    <row r="1785" spans="1:9" ht="15">
      <c r="A1785" s="2">
        <v>1783</v>
      </c>
      <c r="B1785" s="2">
        <v>361</v>
      </c>
      <c r="C1785" s="2">
        <v>992</v>
      </c>
      <c r="D1785" s="2">
        <v>106</v>
      </c>
      <c r="E1785" s="2">
        <v>2</v>
      </c>
      <c r="F1785" s="2">
        <v>212</v>
      </c>
      <c r="G1785" s="5" t="str">
        <f>VLOOKUP(C1785, products!A:B, 2, FALSE)</f>
        <v>Trousers</v>
      </c>
      <c r="H1785" s="7" t="str">
        <f>VLOOKUP(C1785, products!A:C, 3, FALSE)</f>
        <v>Wool</v>
      </c>
      <c r="I1785" s="12">
        <f>VLOOKUP(B1785,orders!A:D, 4, FALSE)</f>
        <v>44233</v>
      </c>
    </row>
    <row r="1786" spans="1:9" ht="15">
      <c r="A1786" s="2">
        <v>1784</v>
      </c>
      <c r="B1786" s="2">
        <v>361</v>
      </c>
      <c r="C1786" s="2">
        <v>804</v>
      </c>
      <c r="D1786" s="2">
        <v>91</v>
      </c>
      <c r="E1786" s="2">
        <v>1</v>
      </c>
      <c r="F1786" s="2">
        <v>91</v>
      </c>
      <c r="G1786" s="5" t="str">
        <f>VLOOKUP(C1786, products!A:B, 2, FALSE)</f>
        <v>Jacket</v>
      </c>
      <c r="H1786" s="7" t="str">
        <f>VLOOKUP(C1786, products!A:C, 3, FALSE)</f>
        <v>Pullover</v>
      </c>
      <c r="I1786" s="12">
        <f>VLOOKUP(B1786,orders!A:D, 4, FALSE)</f>
        <v>44233</v>
      </c>
    </row>
    <row r="1787" spans="1:9" ht="15">
      <c r="A1787" s="2">
        <v>1785</v>
      </c>
      <c r="B1787" s="2">
        <v>361</v>
      </c>
      <c r="C1787" s="2">
        <v>1074</v>
      </c>
      <c r="D1787" s="2">
        <v>93</v>
      </c>
      <c r="E1787" s="2">
        <v>2</v>
      </c>
      <c r="F1787" s="2">
        <v>186</v>
      </c>
      <c r="G1787" s="5" t="str">
        <f>VLOOKUP(C1787, products!A:B, 2, FALSE)</f>
        <v>Trousers</v>
      </c>
      <c r="H1787" s="7" t="str">
        <f>VLOOKUP(C1787, products!A:C, 3, FALSE)</f>
        <v>Joggers</v>
      </c>
      <c r="I1787" s="12">
        <f>VLOOKUP(B1787,orders!A:D, 4, FALSE)</f>
        <v>44233</v>
      </c>
    </row>
    <row r="1788" spans="1:9" ht="15">
      <c r="A1788" s="2">
        <v>1786</v>
      </c>
      <c r="B1788" s="2">
        <v>361</v>
      </c>
      <c r="C1788" s="2">
        <v>1042</v>
      </c>
      <c r="D1788" s="2">
        <v>90</v>
      </c>
      <c r="E1788" s="2">
        <v>1</v>
      </c>
      <c r="F1788" s="2">
        <v>90</v>
      </c>
      <c r="G1788" s="5" t="str">
        <f>VLOOKUP(C1788, products!A:B, 2, FALSE)</f>
        <v>Trousers</v>
      </c>
      <c r="H1788" s="7" t="str">
        <f>VLOOKUP(C1788, products!A:C, 3, FALSE)</f>
        <v>Relaxed Leg</v>
      </c>
      <c r="I1788" s="12">
        <f>VLOOKUP(B1788,orders!A:D, 4, FALSE)</f>
        <v>44233</v>
      </c>
    </row>
    <row r="1789" spans="1:9" ht="15">
      <c r="A1789" s="2">
        <v>1787</v>
      </c>
      <c r="B1789" s="2">
        <v>362</v>
      </c>
      <c r="C1789" s="2">
        <v>788</v>
      </c>
      <c r="D1789" s="2">
        <v>91</v>
      </c>
      <c r="E1789" s="2">
        <v>1</v>
      </c>
      <c r="F1789" s="2">
        <v>91</v>
      </c>
      <c r="G1789" s="5" t="str">
        <f>VLOOKUP(C1789, products!A:B, 2, FALSE)</f>
        <v>Jacket</v>
      </c>
      <c r="H1789" s="7" t="str">
        <f>VLOOKUP(C1789, products!A:C, 3, FALSE)</f>
        <v>Pullover</v>
      </c>
      <c r="I1789" s="12">
        <f>VLOOKUP(B1789,orders!A:D, 4, FALSE)</f>
        <v>44469</v>
      </c>
    </row>
    <row r="1790" spans="1:9" ht="15">
      <c r="A1790" s="2">
        <v>1788</v>
      </c>
      <c r="B1790" s="2">
        <v>362</v>
      </c>
      <c r="C1790" s="2">
        <v>5</v>
      </c>
      <c r="D1790" s="2">
        <v>96</v>
      </c>
      <c r="E1790" s="2">
        <v>2</v>
      </c>
      <c r="F1790" s="2">
        <v>192</v>
      </c>
      <c r="G1790" s="5" t="str">
        <f>VLOOKUP(C1790, products!A:B, 2, FALSE)</f>
        <v>Shirt</v>
      </c>
      <c r="H1790" s="7" t="str">
        <f>VLOOKUP(C1790, products!A:C, 3, FALSE)</f>
        <v>Oxford Cloth</v>
      </c>
      <c r="I1790" s="12">
        <f>VLOOKUP(B1790,orders!A:D, 4, FALSE)</f>
        <v>44469</v>
      </c>
    </row>
    <row r="1791" spans="1:9" ht="15">
      <c r="A1791" s="2">
        <v>1789</v>
      </c>
      <c r="B1791" s="2">
        <v>362</v>
      </c>
      <c r="C1791" s="2">
        <v>1153</v>
      </c>
      <c r="D1791" s="2">
        <v>102</v>
      </c>
      <c r="E1791" s="2">
        <v>3</v>
      </c>
      <c r="F1791" s="2">
        <v>306</v>
      </c>
      <c r="G1791" s="5" t="str">
        <f>VLOOKUP(C1791, products!A:B, 2, FALSE)</f>
        <v>Trousers</v>
      </c>
      <c r="H1791" s="7" t="str">
        <f>VLOOKUP(C1791, products!A:C, 3, FALSE)</f>
        <v>Cargo Pants</v>
      </c>
      <c r="I1791" s="12">
        <f>VLOOKUP(B1791,orders!A:D, 4, FALSE)</f>
        <v>44469</v>
      </c>
    </row>
    <row r="1792" spans="1:9" ht="15">
      <c r="A1792" s="2">
        <v>1790</v>
      </c>
      <c r="B1792" s="2">
        <v>362</v>
      </c>
      <c r="C1792" s="2">
        <v>816</v>
      </c>
      <c r="D1792" s="2">
        <v>117</v>
      </c>
      <c r="E1792" s="2">
        <v>1</v>
      </c>
      <c r="F1792" s="2">
        <v>117</v>
      </c>
      <c r="G1792" s="5" t="str">
        <f>VLOOKUP(C1792, products!A:B, 2, FALSE)</f>
        <v>Jacket</v>
      </c>
      <c r="H1792" s="7" t="str">
        <f>VLOOKUP(C1792, products!A:C, 3, FALSE)</f>
        <v>Shearling</v>
      </c>
      <c r="I1792" s="12">
        <f>VLOOKUP(B1792,orders!A:D, 4, FALSE)</f>
        <v>44469</v>
      </c>
    </row>
    <row r="1793" spans="1:9" ht="15">
      <c r="A1793" s="2">
        <v>1791</v>
      </c>
      <c r="B1793" s="2">
        <v>363</v>
      </c>
      <c r="C1793" s="2">
        <v>1003</v>
      </c>
      <c r="D1793" s="2">
        <v>106</v>
      </c>
      <c r="E1793" s="2">
        <v>3</v>
      </c>
      <c r="F1793" s="2">
        <v>318</v>
      </c>
      <c r="G1793" s="5" t="str">
        <f>VLOOKUP(C1793, products!A:B, 2, FALSE)</f>
        <v>Trousers</v>
      </c>
      <c r="H1793" s="7" t="str">
        <f>VLOOKUP(C1793, products!A:C, 3, FALSE)</f>
        <v>Wool</v>
      </c>
      <c r="I1793" s="12">
        <f>VLOOKUP(B1793,orders!A:D, 4, FALSE)</f>
        <v>44221</v>
      </c>
    </row>
    <row r="1794" spans="1:9" ht="15">
      <c r="A1794" s="2">
        <v>1792</v>
      </c>
      <c r="B1794" s="2">
        <v>363</v>
      </c>
      <c r="C1794" s="2">
        <v>391</v>
      </c>
      <c r="D1794" s="2">
        <v>119</v>
      </c>
      <c r="E1794" s="2">
        <v>2</v>
      </c>
      <c r="F1794" s="2">
        <v>238</v>
      </c>
      <c r="G1794" s="5" t="str">
        <f>VLOOKUP(C1794, products!A:B, 2, FALSE)</f>
        <v>Shirt</v>
      </c>
      <c r="H1794" s="7" t="str">
        <f>VLOOKUP(C1794, products!A:C, 3, FALSE)</f>
        <v>Casual Slim Fit</v>
      </c>
      <c r="I1794" s="12">
        <f>VLOOKUP(B1794,orders!A:D, 4, FALSE)</f>
        <v>44221</v>
      </c>
    </row>
    <row r="1795" spans="1:9" ht="15">
      <c r="A1795" s="2">
        <v>1793</v>
      </c>
      <c r="B1795" s="2">
        <v>364</v>
      </c>
      <c r="C1795" s="2">
        <v>464</v>
      </c>
      <c r="D1795" s="2">
        <v>118</v>
      </c>
      <c r="E1795" s="2">
        <v>3</v>
      </c>
      <c r="F1795" s="2">
        <v>354</v>
      </c>
      <c r="G1795" s="5" t="str">
        <f>VLOOKUP(C1795, products!A:B, 2, FALSE)</f>
        <v>Jacket</v>
      </c>
      <c r="H1795" s="7" t="str">
        <f>VLOOKUP(C1795, products!A:C, 3, FALSE)</f>
        <v>Puffer</v>
      </c>
      <c r="I1795" s="12">
        <f>VLOOKUP(B1795,orders!A:D, 4, FALSE)</f>
        <v>44268</v>
      </c>
    </row>
    <row r="1796" spans="1:9" ht="15">
      <c r="A1796" s="2">
        <v>1794</v>
      </c>
      <c r="B1796" s="2">
        <v>364</v>
      </c>
      <c r="C1796" s="2">
        <v>365</v>
      </c>
      <c r="D1796" s="2">
        <v>94</v>
      </c>
      <c r="E1796" s="2">
        <v>2</v>
      </c>
      <c r="F1796" s="2">
        <v>188</v>
      </c>
      <c r="G1796" s="5" t="str">
        <f>VLOOKUP(C1796, products!A:B, 2, FALSE)</f>
        <v>Shirt</v>
      </c>
      <c r="H1796" s="7" t="str">
        <f>VLOOKUP(C1796, products!A:C, 3, FALSE)</f>
        <v>Henley</v>
      </c>
      <c r="I1796" s="12">
        <f>VLOOKUP(B1796,orders!A:D, 4, FALSE)</f>
        <v>44268</v>
      </c>
    </row>
    <row r="1797" spans="1:9" ht="15">
      <c r="A1797" s="2">
        <v>1795</v>
      </c>
      <c r="B1797" s="2">
        <v>364</v>
      </c>
      <c r="C1797" s="2">
        <v>703</v>
      </c>
      <c r="D1797" s="2">
        <v>119</v>
      </c>
      <c r="E1797" s="2">
        <v>2</v>
      </c>
      <c r="F1797" s="2">
        <v>238</v>
      </c>
      <c r="G1797" s="5" t="str">
        <f>VLOOKUP(C1797, products!A:B, 2, FALSE)</f>
        <v>Jacket</v>
      </c>
      <c r="H1797" s="7" t="str">
        <f>VLOOKUP(C1797, products!A:C, 3, FALSE)</f>
        <v>Trench Coat</v>
      </c>
      <c r="I1797" s="12">
        <f>VLOOKUP(B1797,orders!A:D, 4, FALSE)</f>
        <v>44268</v>
      </c>
    </row>
    <row r="1798" spans="1:9" ht="15">
      <c r="A1798" s="2">
        <v>1796</v>
      </c>
      <c r="B1798" s="2">
        <v>364</v>
      </c>
      <c r="C1798" s="2">
        <v>581</v>
      </c>
      <c r="D1798" s="2">
        <v>100</v>
      </c>
      <c r="E1798" s="2">
        <v>1</v>
      </c>
      <c r="F1798" s="2">
        <v>100</v>
      </c>
      <c r="G1798" s="5" t="str">
        <f>VLOOKUP(C1798, products!A:B, 2, FALSE)</f>
        <v>Jacket</v>
      </c>
      <c r="H1798" s="7" t="str">
        <f>VLOOKUP(C1798, products!A:C, 3, FALSE)</f>
        <v>Bomber</v>
      </c>
      <c r="I1798" s="12">
        <f>VLOOKUP(B1798,orders!A:D, 4, FALSE)</f>
        <v>44268</v>
      </c>
    </row>
    <row r="1799" spans="1:9" ht="15">
      <c r="A1799" s="2">
        <v>1797</v>
      </c>
      <c r="B1799" s="2">
        <v>365</v>
      </c>
      <c r="C1799" s="2">
        <v>789</v>
      </c>
      <c r="D1799" s="2">
        <v>91</v>
      </c>
      <c r="E1799" s="2">
        <v>3</v>
      </c>
      <c r="F1799" s="2">
        <v>273</v>
      </c>
      <c r="G1799" s="5" t="str">
        <f>VLOOKUP(C1799, products!A:B, 2, FALSE)</f>
        <v>Jacket</v>
      </c>
      <c r="H1799" s="7" t="str">
        <f>VLOOKUP(C1799, products!A:C, 3, FALSE)</f>
        <v>Pullover</v>
      </c>
      <c r="I1799" s="12">
        <f>VLOOKUP(B1799,orders!A:D, 4, FALSE)</f>
        <v>44300</v>
      </c>
    </row>
    <row r="1800" spans="1:9" ht="15">
      <c r="A1800" s="2">
        <v>1798</v>
      </c>
      <c r="B1800" s="2">
        <v>365</v>
      </c>
      <c r="C1800" s="2">
        <v>539</v>
      </c>
      <c r="D1800" s="2">
        <v>98</v>
      </c>
      <c r="E1800" s="2">
        <v>2</v>
      </c>
      <c r="F1800" s="2">
        <v>196</v>
      </c>
      <c r="G1800" s="5" t="str">
        <f>VLOOKUP(C1800, products!A:B, 2, FALSE)</f>
        <v>Jacket</v>
      </c>
      <c r="H1800" s="7" t="str">
        <f>VLOOKUP(C1800, products!A:C, 3, FALSE)</f>
        <v>Leather</v>
      </c>
      <c r="I1800" s="12">
        <f>VLOOKUP(B1800,orders!A:D, 4, FALSE)</f>
        <v>44300</v>
      </c>
    </row>
    <row r="1801" spans="1:9" ht="15">
      <c r="A1801" s="2">
        <v>1799</v>
      </c>
      <c r="B1801" s="2">
        <v>365</v>
      </c>
      <c r="C1801" s="2">
        <v>201</v>
      </c>
      <c r="D1801" s="2">
        <v>98</v>
      </c>
      <c r="E1801" s="2">
        <v>3</v>
      </c>
      <c r="F1801" s="2">
        <v>294</v>
      </c>
      <c r="G1801" s="5" t="str">
        <f>VLOOKUP(C1801, products!A:B, 2, FALSE)</f>
        <v>Shirt</v>
      </c>
      <c r="H1801" s="7" t="str">
        <f>VLOOKUP(C1801, products!A:C, 3, FALSE)</f>
        <v>Camp Collared</v>
      </c>
      <c r="I1801" s="12">
        <f>VLOOKUP(B1801,orders!A:D, 4, FALSE)</f>
        <v>44300</v>
      </c>
    </row>
    <row r="1802" spans="1:9" ht="15">
      <c r="A1802" s="2">
        <v>1800</v>
      </c>
      <c r="B1802" s="2">
        <v>365</v>
      </c>
      <c r="C1802" s="2">
        <v>532</v>
      </c>
      <c r="D1802" s="2">
        <v>98</v>
      </c>
      <c r="E1802" s="2">
        <v>1</v>
      </c>
      <c r="F1802" s="2">
        <v>98</v>
      </c>
      <c r="G1802" s="5" t="str">
        <f>VLOOKUP(C1802, products!A:B, 2, FALSE)</f>
        <v>Jacket</v>
      </c>
      <c r="H1802" s="7" t="str">
        <f>VLOOKUP(C1802, products!A:C, 3, FALSE)</f>
        <v>Leather</v>
      </c>
      <c r="I1802" s="12">
        <f>VLOOKUP(B1802,orders!A:D, 4, FALSE)</f>
        <v>44300</v>
      </c>
    </row>
    <row r="1803" spans="1:9" ht="15">
      <c r="A1803" s="2">
        <v>1801</v>
      </c>
      <c r="B1803" s="2">
        <v>365</v>
      </c>
      <c r="C1803" s="2">
        <v>414</v>
      </c>
      <c r="D1803" s="2">
        <v>119</v>
      </c>
      <c r="E1803" s="2">
        <v>2</v>
      </c>
      <c r="F1803" s="2">
        <v>238</v>
      </c>
      <c r="G1803" s="5" t="str">
        <f>VLOOKUP(C1803, products!A:B, 2, FALSE)</f>
        <v>Shirt</v>
      </c>
      <c r="H1803" s="7" t="str">
        <f>VLOOKUP(C1803, products!A:C, 3, FALSE)</f>
        <v>Casual Slim Fit</v>
      </c>
      <c r="I1803" s="12">
        <f>VLOOKUP(B1803,orders!A:D, 4, FALSE)</f>
        <v>44300</v>
      </c>
    </row>
    <row r="1804" spans="1:9" ht="15">
      <c r="A1804" s="2">
        <v>1802</v>
      </c>
      <c r="B1804" s="2">
        <v>365</v>
      </c>
      <c r="C1804" s="2">
        <v>589</v>
      </c>
      <c r="D1804" s="2">
        <v>100</v>
      </c>
      <c r="E1804" s="2">
        <v>3</v>
      </c>
      <c r="F1804" s="2">
        <v>300</v>
      </c>
      <c r="G1804" s="5" t="str">
        <f>VLOOKUP(C1804, products!A:B, 2, FALSE)</f>
        <v>Jacket</v>
      </c>
      <c r="H1804" s="7" t="str">
        <f>VLOOKUP(C1804, products!A:C, 3, FALSE)</f>
        <v>Bomber</v>
      </c>
      <c r="I1804" s="12">
        <f>VLOOKUP(B1804,orders!A:D, 4, FALSE)</f>
        <v>44300</v>
      </c>
    </row>
    <row r="1805" spans="1:9" ht="15">
      <c r="A1805" s="2">
        <v>1803</v>
      </c>
      <c r="B1805" s="2">
        <v>365</v>
      </c>
      <c r="C1805" s="2">
        <v>111</v>
      </c>
      <c r="D1805" s="2">
        <v>92</v>
      </c>
      <c r="E1805" s="2">
        <v>2</v>
      </c>
      <c r="F1805" s="2">
        <v>184</v>
      </c>
      <c r="G1805" s="5" t="str">
        <f>VLOOKUP(C1805, products!A:B, 2, FALSE)</f>
        <v>Shirt</v>
      </c>
      <c r="H1805" s="7" t="str">
        <f>VLOOKUP(C1805, products!A:C, 3, FALSE)</f>
        <v>Denim</v>
      </c>
      <c r="I1805" s="12">
        <f>VLOOKUP(B1805,orders!A:D, 4, FALSE)</f>
        <v>44300</v>
      </c>
    </row>
    <row r="1806" spans="1:9" ht="15">
      <c r="A1806" s="2">
        <v>1804</v>
      </c>
      <c r="B1806" s="2">
        <v>366</v>
      </c>
      <c r="C1806" s="2">
        <v>793</v>
      </c>
      <c r="D1806" s="2">
        <v>91</v>
      </c>
      <c r="E1806" s="2">
        <v>1</v>
      </c>
      <c r="F1806" s="2">
        <v>91</v>
      </c>
      <c r="G1806" s="5" t="str">
        <f>VLOOKUP(C1806, products!A:B, 2, FALSE)</f>
        <v>Jacket</v>
      </c>
      <c r="H1806" s="7" t="str">
        <f>VLOOKUP(C1806, products!A:C, 3, FALSE)</f>
        <v>Pullover</v>
      </c>
      <c r="I1806" s="12">
        <f>VLOOKUP(B1806,orders!A:D, 4, FALSE)</f>
        <v>44392</v>
      </c>
    </row>
    <row r="1807" spans="1:9" ht="15">
      <c r="A1807" s="2">
        <v>1805</v>
      </c>
      <c r="B1807" s="2">
        <v>366</v>
      </c>
      <c r="C1807" s="2">
        <v>350</v>
      </c>
      <c r="D1807" s="2">
        <v>94</v>
      </c>
      <c r="E1807" s="2">
        <v>3</v>
      </c>
      <c r="F1807" s="2">
        <v>282</v>
      </c>
      <c r="G1807" s="5" t="str">
        <f>VLOOKUP(C1807, products!A:B, 2, FALSE)</f>
        <v>Shirt</v>
      </c>
      <c r="H1807" s="7" t="str">
        <f>VLOOKUP(C1807, products!A:C, 3, FALSE)</f>
        <v>Henley</v>
      </c>
      <c r="I1807" s="12">
        <f>VLOOKUP(B1807,orders!A:D, 4, FALSE)</f>
        <v>44392</v>
      </c>
    </row>
    <row r="1808" spans="1:9" ht="15">
      <c r="A1808" s="2">
        <v>1806</v>
      </c>
      <c r="B1808" s="2">
        <v>366</v>
      </c>
      <c r="C1808" s="2">
        <v>171</v>
      </c>
      <c r="D1808" s="2">
        <v>91</v>
      </c>
      <c r="E1808" s="2">
        <v>3</v>
      </c>
      <c r="F1808" s="2">
        <v>273</v>
      </c>
      <c r="G1808" s="5" t="str">
        <f>VLOOKUP(C1808, products!A:B, 2, FALSE)</f>
        <v>Shirt</v>
      </c>
      <c r="H1808" s="7" t="str">
        <f>VLOOKUP(C1808, products!A:C, 3, FALSE)</f>
        <v>Linen</v>
      </c>
      <c r="I1808" s="12">
        <f>VLOOKUP(B1808,orders!A:D, 4, FALSE)</f>
        <v>44392</v>
      </c>
    </row>
    <row r="1809" spans="1:9" ht="15">
      <c r="A1809" s="2">
        <v>1807</v>
      </c>
      <c r="B1809" s="2">
        <v>366</v>
      </c>
      <c r="C1809" s="2">
        <v>1223</v>
      </c>
      <c r="D1809" s="2">
        <v>105</v>
      </c>
      <c r="E1809" s="2">
        <v>2</v>
      </c>
      <c r="F1809" s="2">
        <v>210</v>
      </c>
      <c r="G1809" s="5" t="str">
        <f>VLOOKUP(C1809, products!A:B, 2, FALSE)</f>
        <v>Trousers</v>
      </c>
      <c r="H1809" s="7" t="str">
        <f>VLOOKUP(C1809, products!A:C, 3, FALSE)</f>
        <v>Pleated</v>
      </c>
      <c r="I1809" s="12">
        <f>VLOOKUP(B1809,orders!A:D, 4, FALSE)</f>
        <v>44392</v>
      </c>
    </row>
    <row r="1810" spans="1:9" ht="15">
      <c r="A1810" s="2">
        <v>1808</v>
      </c>
      <c r="B1810" s="2">
        <v>366</v>
      </c>
      <c r="C1810" s="2">
        <v>1155</v>
      </c>
      <c r="D1810" s="2">
        <v>99</v>
      </c>
      <c r="E1810" s="2">
        <v>2</v>
      </c>
      <c r="F1810" s="2">
        <v>198</v>
      </c>
      <c r="G1810" s="5" t="str">
        <f>VLOOKUP(C1810, products!A:B, 2, FALSE)</f>
        <v>Trousers</v>
      </c>
      <c r="H1810" s="7" t="str">
        <f>VLOOKUP(C1810, products!A:C, 3, FALSE)</f>
        <v>High-Waisted</v>
      </c>
      <c r="I1810" s="12">
        <f>VLOOKUP(B1810,orders!A:D, 4, FALSE)</f>
        <v>44392</v>
      </c>
    </row>
    <row r="1811" spans="1:9" ht="15">
      <c r="A1811" s="2">
        <v>1809</v>
      </c>
      <c r="B1811" s="2">
        <v>367</v>
      </c>
      <c r="C1811" s="2">
        <v>584</v>
      </c>
      <c r="D1811" s="2">
        <v>100</v>
      </c>
      <c r="E1811" s="2">
        <v>2</v>
      </c>
      <c r="F1811" s="2">
        <v>200</v>
      </c>
      <c r="G1811" s="5" t="str">
        <f>VLOOKUP(C1811, products!A:B, 2, FALSE)</f>
        <v>Jacket</v>
      </c>
      <c r="H1811" s="7" t="str">
        <f>VLOOKUP(C1811, products!A:C, 3, FALSE)</f>
        <v>Bomber</v>
      </c>
      <c r="I1811" s="12">
        <f>VLOOKUP(B1811,orders!A:D, 4, FALSE)</f>
        <v>44247</v>
      </c>
    </row>
    <row r="1812" spans="1:9" ht="15">
      <c r="A1812" s="2">
        <v>1810</v>
      </c>
      <c r="B1812" s="2">
        <v>367</v>
      </c>
      <c r="C1812" s="2">
        <v>197</v>
      </c>
      <c r="D1812" s="2">
        <v>98</v>
      </c>
      <c r="E1812" s="2">
        <v>2</v>
      </c>
      <c r="F1812" s="2">
        <v>196</v>
      </c>
      <c r="G1812" s="5" t="str">
        <f>VLOOKUP(C1812, products!A:B, 2, FALSE)</f>
        <v>Shirt</v>
      </c>
      <c r="H1812" s="7" t="str">
        <f>VLOOKUP(C1812, products!A:C, 3, FALSE)</f>
        <v>Camp Collared</v>
      </c>
      <c r="I1812" s="12">
        <f>VLOOKUP(B1812,orders!A:D, 4, FALSE)</f>
        <v>44247</v>
      </c>
    </row>
    <row r="1813" spans="1:9" ht="15">
      <c r="A1813" s="2">
        <v>1811</v>
      </c>
      <c r="B1813" s="2">
        <v>367</v>
      </c>
      <c r="C1813" s="2">
        <v>666</v>
      </c>
      <c r="D1813" s="2">
        <v>113</v>
      </c>
      <c r="E1813" s="2">
        <v>2</v>
      </c>
      <c r="F1813" s="2">
        <v>226</v>
      </c>
      <c r="G1813" s="5" t="str">
        <f>VLOOKUP(C1813, products!A:B, 2, FALSE)</f>
        <v>Jacket</v>
      </c>
      <c r="H1813" s="7" t="str">
        <f>VLOOKUP(C1813, products!A:C, 3, FALSE)</f>
        <v>Parka</v>
      </c>
      <c r="I1813" s="12">
        <f>VLOOKUP(B1813,orders!A:D, 4, FALSE)</f>
        <v>44247</v>
      </c>
    </row>
    <row r="1814" spans="1:9" ht="15">
      <c r="A1814" s="2">
        <v>1812</v>
      </c>
      <c r="B1814" s="2">
        <v>367</v>
      </c>
      <c r="C1814" s="2">
        <v>1159</v>
      </c>
      <c r="D1814" s="2">
        <v>99</v>
      </c>
      <c r="E1814" s="2">
        <v>1</v>
      </c>
      <c r="F1814" s="2">
        <v>99</v>
      </c>
      <c r="G1814" s="5" t="str">
        <f>VLOOKUP(C1814, products!A:B, 2, FALSE)</f>
        <v>Trousers</v>
      </c>
      <c r="H1814" s="7" t="str">
        <f>VLOOKUP(C1814, products!A:C, 3, FALSE)</f>
        <v>High-Waisted</v>
      </c>
      <c r="I1814" s="12">
        <f>VLOOKUP(B1814,orders!A:D, 4, FALSE)</f>
        <v>44247</v>
      </c>
    </row>
    <row r="1815" spans="1:9" ht="15">
      <c r="A1815" s="2">
        <v>1813</v>
      </c>
      <c r="B1815" s="2">
        <v>367</v>
      </c>
      <c r="C1815" s="2">
        <v>1239</v>
      </c>
      <c r="D1815" s="2">
        <v>112</v>
      </c>
      <c r="E1815" s="2">
        <v>3</v>
      </c>
      <c r="F1815" s="2">
        <v>336</v>
      </c>
      <c r="G1815" s="5" t="str">
        <f>VLOOKUP(C1815, products!A:B, 2, FALSE)</f>
        <v>Trousers</v>
      </c>
      <c r="H1815" s="7" t="str">
        <f>VLOOKUP(C1815, products!A:C, 3, FALSE)</f>
        <v>Tracksuit Bottoms</v>
      </c>
      <c r="I1815" s="12">
        <f>VLOOKUP(B1815,orders!A:D, 4, FALSE)</f>
        <v>44247</v>
      </c>
    </row>
    <row r="1816" spans="1:9" ht="15">
      <c r="A1816" s="2">
        <v>1814</v>
      </c>
      <c r="B1816" s="2">
        <v>367</v>
      </c>
      <c r="C1816" s="2">
        <v>1183</v>
      </c>
      <c r="D1816" s="2">
        <v>99</v>
      </c>
      <c r="E1816" s="2">
        <v>3</v>
      </c>
      <c r="F1816" s="2">
        <v>297</v>
      </c>
      <c r="G1816" s="5" t="str">
        <f>VLOOKUP(C1816, products!A:B, 2, FALSE)</f>
        <v>Trousers</v>
      </c>
      <c r="H1816" s="7" t="str">
        <f>VLOOKUP(C1816, products!A:C, 3, FALSE)</f>
        <v>High-Waisted</v>
      </c>
      <c r="I1816" s="12">
        <f>VLOOKUP(B1816,orders!A:D, 4, FALSE)</f>
        <v>44247</v>
      </c>
    </row>
    <row r="1817" spans="1:9" ht="15">
      <c r="A1817" s="2">
        <v>1815</v>
      </c>
      <c r="B1817" s="2">
        <v>367</v>
      </c>
      <c r="C1817" s="2">
        <v>821</v>
      </c>
      <c r="D1817" s="2">
        <v>117</v>
      </c>
      <c r="E1817" s="2">
        <v>2</v>
      </c>
      <c r="F1817" s="2">
        <v>234</v>
      </c>
      <c r="G1817" s="5" t="str">
        <f>VLOOKUP(C1817, products!A:B, 2, FALSE)</f>
        <v>Jacket</v>
      </c>
      <c r="H1817" s="7" t="str">
        <f>VLOOKUP(C1817, products!A:C, 3, FALSE)</f>
        <v>Shearling</v>
      </c>
      <c r="I1817" s="12">
        <f>VLOOKUP(B1817,orders!A:D, 4, FALSE)</f>
        <v>44247</v>
      </c>
    </row>
    <row r="1818" spans="1:9" ht="15">
      <c r="A1818" s="2">
        <v>1816</v>
      </c>
      <c r="B1818" s="2">
        <v>368</v>
      </c>
      <c r="C1818" s="2">
        <v>1014</v>
      </c>
      <c r="D1818" s="2">
        <v>106</v>
      </c>
      <c r="E1818" s="2">
        <v>2</v>
      </c>
      <c r="F1818" s="2">
        <v>212</v>
      </c>
      <c r="G1818" s="5" t="str">
        <f>VLOOKUP(C1818, products!A:B, 2, FALSE)</f>
        <v>Trousers</v>
      </c>
      <c r="H1818" s="7" t="str">
        <f>VLOOKUP(C1818, products!A:C, 3, FALSE)</f>
        <v>Wool</v>
      </c>
      <c r="I1818" s="12">
        <f>VLOOKUP(B1818,orders!A:D, 4, FALSE)</f>
        <v>44441</v>
      </c>
    </row>
    <row r="1819" spans="1:9" ht="15">
      <c r="A1819" s="2">
        <v>1817</v>
      </c>
      <c r="B1819" s="2">
        <v>368</v>
      </c>
      <c r="C1819" s="2">
        <v>964</v>
      </c>
      <c r="D1819" s="2">
        <v>97</v>
      </c>
      <c r="E1819" s="2">
        <v>3</v>
      </c>
      <c r="F1819" s="2">
        <v>291</v>
      </c>
      <c r="G1819" s="5" t="str">
        <f>VLOOKUP(C1819, products!A:B, 2, FALSE)</f>
        <v>Trousers</v>
      </c>
      <c r="H1819" s="7" t="str">
        <f>VLOOKUP(C1819, products!A:C, 3, FALSE)</f>
        <v>Slim-Fit</v>
      </c>
      <c r="I1819" s="12">
        <f>VLOOKUP(B1819,orders!A:D, 4, FALSE)</f>
        <v>44441</v>
      </c>
    </row>
    <row r="1820" spans="1:9" ht="15">
      <c r="A1820" s="2">
        <v>1818</v>
      </c>
      <c r="B1820" s="2">
        <v>368</v>
      </c>
      <c r="C1820" s="2">
        <v>517</v>
      </c>
      <c r="D1820" s="2">
        <v>102</v>
      </c>
      <c r="E1820" s="2">
        <v>1</v>
      </c>
      <c r="F1820" s="2">
        <v>102</v>
      </c>
      <c r="G1820" s="5" t="str">
        <f>VLOOKUP(C1820, products!A:B, 2, FALSE)</f>
        <v>Jacket</v>
      </c>
      <c r="H1820" s="7" t="str">
        <f>VLOOKUP(C1820, products!A:C, 3, FALSE)</f>
        <v>Windbreaker</v>
      </c>
      <c r="I1820" s="12">
        <f>VLOOKUP(B1820,orders!A:D, 4, FALSE)</f>
        <v>44441</v>
      </c>
    </row>
    <row r="1821" spans="1:9" ht="15">
      <c r="A1821" s="2">
        <v>1819</v>
      </c>
      <c r="B1821" s="2">
        <v>368</v>
      </c>
      <c r="C1821" s="2">
        <v>863</v>
      </c>
      <c r="D1821" s="2">
        <v>113</v>
      </c>
      <c r="E1821" s="2">
        <v>3</v>
      </c>
      <c r="F1821" s="2">
        <v>339</v>
      </c>
      <c r="G1821" s="5" t="str">
        <f>VLOOKUP(C1821, products!A:B, 2, FALSE)</f>
        <v>Trousers</v>
      </c>
      <c r="H1821" s="7" t="str">
        <f>VLOOKUP(C1821, products!A:C, 3, FALSE)</f>
        <v>Chinos</v>
      </c>
      <c r="I1821" s="12">
        <f>VLOOKUP(B1821,orders!A:D, 4, FALSE)</f>
        <v>44441</v>
      </c>
    </row>
    <row r="1822" spans="1:9" ht="15">
      <c r="A1822" s="2">
        <v>1820</v>
      </c>
      <c r="B1822" s="2">
        <v>368</v>
      </c>
      <c r="C1822" s="2">
        <v>1156</v>
      </c>
      <c r="D1822" s="2">
        <v>99</v>
      </c>
      <c r="E1822" s="2">
        <v>3</v>
      </c>
      <c r="F1822" s="2">
        <v>297</v>
      </c>
      <c r="G1822" s="5" t="str">
        <f>VLOOKUP(C1822, products!A:B, 2, FALSE)</f>
        <v>Trousers</v>
      </c>
      <c r="H1822" s="7" t="str">
        <f>VLOOKUP(C1822, products!A:C, 3, FALSE)</f>
        <v>High-Waisted</v>
      </c>
      <c r="I1822" s="12">
        <f>VLOOKUP(B1822,orders!A:D, 4, FALSE)</f>
        <v>44441</v>
      </c>
    </row>
    <row r="1823" spans="1:9" ht="15">
      <c r="A1823" s="2">
        <v>1821</v>
      </c>
      <c r="B1823" s="2">
        <v>369</v>
      </c>
      <c r="C1823" s="2">
        <v>729</v>
      </c>
      <c r="D1823" s="2">
        <v>119</v>
      </c>
      <c r="E1823" s="2">
        <v>2</v>
      </c>
      <c r="F1823" s="2">
        <v>238</v>
      </c>
      <c r="G1823" s="5" t="str">
        <f>VLOOKUP(C1823, products!A:B, 2, FALSE)</f>
        <v>Jacket</v>
      </c>
      <c r="H1823" s="7" t="str">
        <f>VLOOKUP(C1823, products!A:C, 3, FALSE)</f>
        <v>Trench Coat</v>
      </c>
      <c r="I1823" s="12">
        <f>VLOOKUP(B1823,orders!A:D, 4, FALSE)</f>
        <v>44281</v>
      </c>
    </row>
    <row r="1824" spans="1:9" ht="15">
      <c r="A1824" s="2">
        <v>1822</v>
      </c>
      <c r="B1824" s="2">
        <v>369</v>
      </c>
      <c r="C1824" s="2">
        <v>380</v>
      </c>
      <c r="D1824" s="2">
        <v>94</v>
      </c>
      <c r="E1824" s="2">
        <v>1</v>
      </c>
      <c r="F1824" s="2">
        <v>94</v>
      </c>
      <c r="G1824" s="5" t="str">
        <f>VLOOKUP(C1824, products!A:B, 2, FALSE)</f>
        <v>Shirt</v>
      </c>
      <c r="H1824" s="7" t="str">
        <f>VLOOKUP(C1824, products!A:C, 3, FALSE)</f>
        <v>Henley</v>
      </c>
      <c r="I1824" s="12">
        <f>VLOOKUP(B1824,orders!A:D, 4, FALSE)</f>
        <v>44281</v>
      </c>
    </row>
    <row r="1825" spans="1:9" ht="15">
      <c r="A1825" s="2">
        <v>1823</v>
      </c>
      <c r="B1825" s="2">
        <v>369</v>
      </c>
      <c r="C1825" s="2">
        <v>1033</v>
      </c>
      <c r="D1825" s="2">
        <v>90</v>
      </c>
      <c r="E1825" s="2">
        <v>3</v>
      </c>
      <c r="F1825" s="2">
        <v>270</v>
      </c>
      <c r="G1825" s="5" t="str">
        <f>VLOOKUP(C1825, products!A:B, 2, FALSE)</f>
        <v>Trousers</v>
      </c>
      <c r="H1825" s="7" t="str">
        <f>VLOOKUP(C1825, products!A:C, 3, FALSE)</f>
        <v>Relaxed Leg</v>
      </c>
      <c r="I1825" s="12">
        <f>VLOOKUP(B1825,orders!A:D, 4, FALSE)</f>
        <v>44281</v>
      </c>
    </row>
    <row r="1826" spans="1:9" ht="15">
      <c r="A1826" s="2">
        <v>1824</v>
      </c>
      <c r="B1826" s="2">
        <v>369</v>
      </c>
      <c r="C1826" s="2">
        <v>749</v>
      </c>
      <c r="D1826" s="2">
        <v>109</v>
      </c>
      <c r="E1826" s="2">
        <v>2</v>
      </c>
      <c r="F1826" s="2">
        <v>218</v>
      </c>
      <c r="G1826" s="5" t="str">
        <f>VLOOKUP(C1826, products!A:B, 2, FALSE)</f>
        <v>Jacket</v>
      </c>
      <c r="H1826" s="7" t="str">
        <f>VLOOKUP(C1826, products!A:C, 3, FALSE)</f>
        <v>Peacoat</v>
      </c>
      <c r="I1826" s="12">
        <f>VLOOKUP(B1826,orders!A:D, 4, FALSE)</f>
        <v>44281</v>
      </c>
    </row>
    <row r="1827" spans="1:9" ht="15">
      <c r="A1827" s="2">
        <v>1825</v>
      </c>
      <c r="B1827" s="2">
        <v>370</v>
      </c>
      <c r="C1827" s="2">
        <v>387</v>
      </c>
      <c r="D1827" s="2">
        <v>119</v>
      </c>
      <c r="E1827" s="2">
        <v>2</v>
      </c>
      <c r="F1827" s="2">
        <v>238</v>
      </c>
      <c r="G1827" s="5" t="str">
        <f>VLOOKUP(C1827, products!A:B, 2, FALSE)</f>
        <v>Shirt</v>
      </c>
      <c r="H1827" s="7" t="str">
        <f>VLOOKUP(C1827, products!A:C, 3, FALSE)</f>
        <v>Casual Slim Fit</v>
      </c>
      <c r="I1827" s="12">
        <f>VLOOKUP(B1827,orders!A:D, 4, FALSE)</f>
        <v>44218</v>
      </c>
    </row>
    <row r="1828" spans="1:9" ht="15">
      <c r="A1828" s="2">
        <v>1826</v>
      </c>
      <c r="B1828" s="2">
        <v>370</v>
      </c>
      <c r="C1828" s="2">
        <v>663</v>
      </c>
      <c r="D1828" s="2">
        <v>93</v>
      </c>
      <c r="E1828" s="2">
        <v>2</v>
      </c>
      <c r="F1828" s="2">
        <v>186</v>
      </c>
      <c r="G1828" s="5" t="str">
        <f>VLOOKUP(C1828, products!A:B, 2, FALSE)</f>
        <v>Jacket</v>
      </c>
      <c r="H1828" s="7" t="str">
        <f>VLOOKUP(C1828, products!A:C, 3, FALSE)</f>
        <v>Coach</v>
      </c>
      <c r="I1828" s="12">
        <f>VLOOKUP(B1828,orders!A:D, 4, FALSE)</f>
        <v>44218</v>
      </c>
    </row>
    <row r="1829" spans="1:9" ht="15">
      <c r="A1829" s="2">
        <v>1827</v>
      </c>
      <c r="B1829" s="2">
        <v>370</v>
      </c>
      <c r="C1829" s="2">
        <v>84</v>
      </c>
      <c r="D1829" s="2">
        <v>118</v>
      </c>
      <c r="E1829" s="2">
        <v>1</v>
      </c>
      <c r="F1829" s="2">
        <v>118</v>
      </c>
      <c r="G1829" s="5" t="str">
        <f>VLOOKUP(C1829, products!A:B, 2, FALSE)</f>
        <v>Shirt</v>
      </c>
      <c r="H1829" s="7" t="str">
        <f>VLOOKUP(C1829, products!A:C, 3, FALSE)</f>
        <v>Flannel</v>
      </c>
      <c r="I1829" s="12">
        <f>VLOOKUP(B1829,orders!A:D, 4, FALSE)</f>
        <v>44218</v>
      </c>
    </row>
    <row r="1830" spans="1:9" ht="15">
      <c r="A1830" s="2">
        <v>1828</v>
      </c>
      <c r="B1830" s="2">
        <v>370</v>
      </c>
      <c r="C1830" s="2">
        <v>354</v>
      </c>
      <c r="D1830" s="2">
        <v>94</v>
      </c>
      <c r="E1830" s="2">
        <v>1</v>
      </c>
      <c r="F1830" s="2">
        <v>94</v>
      </c>
      <c r="G1830" s="5" t="str">
        <f>VLOOKUP(C1830, products!A:B, 2, FALSE)</f>
        <v>Shirt</v>
      </c>
      <c r="H1830" s="7" t="str">
        <f>VLOOKUP(C1830, products!A:C, 3, FALSE)</f>
        <v>Henley</v>
      </c>
      <c r="I1830" s="12">
        <f>VLOOKUP(B1830,orders!A:D, 4, FALSE)</f>
        <v>44218</v>
      </c>
    </row>
    <row r="1831" spans="1:9" ht="15">
      <c r="A1831" s="2">
        <v>1829</v>
      </c>
      <c r="B1831" s="2">
        <v>370</v>
      </c>
      <c r="C1831" s="2">
        <v>901</v>
      </c>
      <c r="D1831" s="2">
        <v>94</v>
      </c>
      <c r="E1831" s="2">
        <v>2</v>
      </c>
      <c r="F1831" s="2">
        <v>188</v>
      </c>
      <c r="G1831" s="5" t="str">
        <f>VLOOKUP(C1831, products!A:B, 2, FALSE)</f>
        <v>Trousers</v>
      </c>
      <c r="H1831" s="7" t="str">
        <f>VLOOKUP(C1831, products!A:C, 3, FALSE)</f>
        <v>Cords</v>
      </c>
      <c r="I1831" s="12">
        <f>VLOOKUP(B1831,orders!A:D, 4, FALSE)</f>
        <v>44218</v>
      </c>
    </row>
    <row r="1832" spans="1:9" ht="15">
      <c r="A1832" s="2">
        <v>1830</v>
      </c>
      <c r="B1832" s="2">
        <v>370</v>
      </c>
      <c r="C1832" s="2">
        <v>1141</v>
      </c>
      <c r="D1832" s="2">
        <v>102</v>
      </c>
      <c r="E1832" s="2">
        <v>1</v>
      </c>
      <c r="F1832" s="2">
        <v>102</v>
      </c>
      <c r="G1832" s="5" t="str">
        <f>VLOOKUP(C1832, products!A:B, 2, FALSE)</f>
        <v>Trousers</v>
      </c>
      <c r="H1832" s="7" t="str">
        <f>VLOOKUP(C1832, products!A:C, 3, FALSE)</f>
        <v>Cargo Pants</v>
      </c>
      <c r="I1832" s="12">
        <f>VLOOKUP(B1832,orders!A:D, 4, FALSE)</f>
        <v>44218</v>
      </c>
    </row>
    <row r="1833" spans="1:9" ht="15">
      <c r="A1833" s="2">
        <v>1831</v>
      </c>
      <c r="B1833" s="2">
        <v>370</v>
      </c>
      <c r="C1833" s="2">
        <v>30</v>
      </c>
      <c r="D1833" s="2">
        <v>96</v>
      </c>
      <c r="E1833" s="2">
        <v>2</v>
      </c>
      <c r="F1833" s="2">
        <v>192</v>
      </c>
      <c r="G1833" s="5" t="str">
        <f>VLOOKUP(C1833, products!A:B, 2, FALSE)</f>
        <v>Shirt</v>
      </c>
      <c r="H1833" s="7" t="str">
        <f>VLOOKUP(C1833, products!A:C, 3, FALSE)</f>
        <v>Oxford Cloth</v>
      </c>
      <c r="I1833" s="12">
        <f>VLOOKUP(B1833,orders!A:D, 4, FALSE)</f>
        <v>44218</v>
      </c>
    </row>
    <row r="1834" spans="1:9" ht="15">
      <c r="A1834" s="2">
        <v>1832</v>
      </c>
      <c r="B1834" s="2">
        <v>370</v>
      </c>
      <c r="C1834" s="2">
        <v>334</v>
      </c>
      <c r="D1834" s="2">
        <v>109</v>
      </c>
      <c r="E1834" s="2">
        <v>1</v>
      </c>
      <c r="F1834" s="2">
        <v>109</v>
      </c>
      <c r="G1834" s="5" t="str">
        <f>VLOOKUP(C1834, products!A:B, 2, FALSE)</f>
        <v>Shirt</v>
      </c>
      <c r="H1834" s="7" t="str">
        <f>VLOOKUP(C1834, products!A:C, 3, FALSE)</f>
        <v>Mandarin Collar</v>
      </c>
      <c r="I1834" s="12">
        <f>VLOOKUP(B1834,orders!A:D, 4, FALSE)</f>
        <v>44218</v>
      </c>
    </row>
    <row r="1835" spans="1:9" ht="15">
      <c r="A1835" s="2">
        <v>1833</v>
      </c>
      <c r="B1835" s="2">
        <v>370</v>
      </c>
      <c r="C1835" s="2">
        <v>1125</v>
      </c>
      <c r="D1835" s="2">
        <v>102</v>
      </c>
      <c r="E1835" s="2">
        <v>3</v>
      </c>
      <c r="F1835" s="2">
        <v>306</v>
      </c>
      <c r="G1835" s="5" t="str">
        <f>VLOOKUP(C1835, products!A:B, 2, FALSE)</f>
        <v>Trousers</v>
      </c>
      <c r="H1835" s="7" t="str">
        <f>VLOOKUP(C1835, products!A:C, 3, FALSE)</f>
        <v>Cargo Pants</v>
      </c>
      <c r="I1835" s="12">
        <f>VLOOKUP(B1835,orders!A:D, 4, FALSE)</f>
        <v>44218</v>
      </c>
    </row>
    <row r="1836" spans="1:9" ht="15">
      <c r="A1836" s="2">
        <v>1834</v>
      </c>
      <c r="B1836" s="2">
        <v>370</v>
      </c>
      <c r="C1836" s="2">
        <v>944</v>
      </c>
      <c r="D1836" s="2">
        <v>96</v>
      </c>
      <c r="E1836" s="2">
        <v>3</v>
      </c>
      <c r="F1836" s="2">
        <v>288</v>
      </c>
      <c r="G1836" s="5" t="str">
        <f>VLOOKUP(C1836, products!A:B, 2, FALSE)</f>
        <v>Trousers</v>
      </c>
      <c r="H1836" s="7" t="str">
        <f>VLOOKUP(C1836, products!A:C, 3, FALSE)</f>
        <v>Drawstring</v>
      </c>
      <c r="I1836" s="12">
        <f>VLOOKUP(B1836,orders!A:D, 4, FALSE)</f>
        <v>44218</v>
      </c>
    </row>
    <row r="1837" spans="1:9" ht="15">
      <c r="A1837" s="2">
        <v>1835</v>
      </c>
      <c r="B1837" s="2">
        <v>371</v>
      </c>
      <c r="C1837" s="2">
        <v>475</v>
      </c>
      <c r="D1837" s="2">
        <v>118</v>
      </c>
      <c r="E1837" s="2">
        <v>1</v>
      </c>
      <c r="F1837" s="2">
        <v>118</v>
      </c>
      <c r="G1837" s="5" t="str">
        <f>VLOOKUP(C1837, products!A:B, 2, FALSE)</f>
        <v>Jacket</v>
      </c>
      <c r="H1837" s="7" t="str">
        <f>VLOOKUP(C1837, products!A:C, 3, FALSE)</f>
        <v>Puffer</v>
      </c>
      <c r="I1837" s="12">
        <f>VLOOKUP(B1837,orders!A:D, 4, FALSE)</f>
        <v>44437</v>
      </c>
    </row>
    <row r="1838" spans="1:9" ht="15">
      <c r="A1838" s="2">
        <v>1836</v>
      </c>
      <c r="B1838" s="2">
        <v>371</v>
      </c>
      <c r="C1838" s="2">
        <v>291</v>
      </c>
      <c r="D1838" s="2">
        <v>105</v>
      </c>
      <c r="E1838" s="2">
        <v>2</v>
      </c>
      <c r="F1838" s="2">
        <v>210</v>
      </c>
      <c r="G1838" s="5" t="str">
        <f>VLOOKUP(C1838, products!A:B, 2, FALSE)</f>
        <v>Shirt</v>
      </c>
      <c r="H1838" s="7" t="str">
        <f>VLOOKUP(C1838, products!A:C, 3, FALSE)</f>
        <v>Cuban Collar</v>
      </c>
      <c r="I1838" s="12">
        <f>VLOOKUP(B1838,orders!A:D, 4, FALSE)</f>
        <v>44437</v>
      </c>
    </row>
    <row r="1839" spans="1:9" ht="15">
      <c r="A1839" s="2">
        <v>1837</v>
      </c>
      <c r="B1839" s="2">
        <v>371</v>
      </c>
      <c r="C1839" s="2">
        <v>147</v>
      </c>
      <c r="D1839" s="2">
        <v>91</v>
      </c>
      <c r="E1839" s="2">
        <v>3</v>
      </c>
      <c r="F1839" s="2">
        <v>273</v>
      </c>
      <c r="G1839" s="5" t="str">
        <f>VLOOKUP(C1839, products!A:B, 2, FALSE)</f>
        <v>Shirt</v>
      </c>
      <c r="H1839" s="7" t="str">
        <f>VLOOKUP(C1839, products!A:C, 3, FALSE)</f>
        <v>Linen</v>
      </c>
      <c r="I1839" s="12">
        <f>VLOOKUP(B1839,orders!A:D, 4, FALSE)</f>
        <v>44437</v>
      </c>
    </row>
    <row r="1840" spans="1:9" ht="15">
      <c r="A1840" s="2">
        <v>1838</v>
      </c>
      <c r="B1840" s="2">
        <v>371</v>
      </c>
      <c r="C1840" s="2">
        <v>628</v>
      </c>
      <c r="D1840" s="2">
        <v>112</v>
      </c>
      <c r="E1840" s="2">
        <v>2</v>
      </c>
      <c r="F1840" s="2">
        <v>224</v>
      </c>
      <c r="G1840" s="5" t="str">
        <f>VLOOKUP(C1840, products!A:B, 2, FALSE)</f>
        <v>Jacket</v>
      </c>
      <c r="H1840" s="7" t="str">
        <f>VLOOKUP(C1840, products!A:C, 3, FALSE)</f>
        <v>Cardigan</v>
      </c>
      <c r="I1840" s="12">
        <f>VLOOKUP(B1840,orders!A:D, 4, FALSE)</f>
        <v>44437</v>
      </c>
    </row>
    <row r="1841" spans="1:9" ht="15">
      <c r="A1841" s="2">
        <v>1839</v>
      </c>
      <c r="B1841" s="2">
        <v>371</v>
      </c>
      <c r="C1841" s="2">
        <v>643</v>
      </c>
      <c r="D1841" s="2">
        <v>93</v>
      </c>
      <c r="E1841" s="2">
        <v>2</v>
      </c>
      <c r="F1841" s="2">
        <v>186</v>
      </c>
      <c r="G1841" s="5" t="str">
        <f>VLOOKUP(C1841, products!A:B, 2, FALSE)</f>
        <v>Jacket</v>
      </c>
      <c r="H1841" s="7" t="str">
        <f>VLOOKUP(C1841, products!A:C, 3, FALSE)</f>
        <v>Coach</v>
      </c>
      <c r="I1841" s="12">
        <f>VLOOKUP(B1841,orders!A:D, 4, FALSE)</f>
        <v>44437</v>
      </c>
    </row>
    <row r="1842" spans="1:9" ht="15">
      <c r="A1842" s="2">
        <v>1840</v>
      </c>
      <c r="B1842" s="2">
        <v>371</v>
      </c>
      <c r="C1842" s="2">
        <v>540</v>
      </c>
      <c r="D1842" s="2">
        <v>98</v>
      </c>
      <c r="E1842" s="2">
        <v>3</v>
      </c>
      <c r="F1842" s="2">
        <v>294</v>
      </c>
      <c r="G1842" s="5" t="str">
        <f>VLOOKUP(C1842, products!A:B, 2, FALSE)</f>
        <v>Jacket</v>
      </c>
      <c r="H1842" s="7" t="str">
        <f>VLOOKUP(C1842, products!A:C, 3, FALSE)</f>
        <v>Leather</v>
      </c>
      <c r="I1842" s="12">
        <f>VLOOKUP(B1842,orders!A:D, 4, FALSE)</f>
        <v>44437</v>
      </c>
    </row>
    <row r="1843" spans="1:9" ht="15">
      <c r="A1843" s="2">
        <v>1841</v>
      </c>
      <c r="B1843" s="2">
        <v>371</v>
      </c>
      <c r="C1843" s="2">
        <v>1013</v>
      </c>
      <c r="D1843" s="2">
        <v>106</v>
      </c>
      <c r="E1843" s="2">
        <v>1</v>
      </c>
      <c r="F1843" s="2">
        <v>106</v>
      </c>
      <c r="G1843" s="5" t="str">
        <f>VLOOKUP(C1843, products!A:B, 2, FALSE)</f>
        <v>Trousers</v>
      </c>
      <c r="H1843" s="7" t="str">
        <f>VLOOKUP(C1843, products!A:C, 3, FALSE)</f>
        <v>Wool</v>
      </c>
      <c r="I1843" s="12">
        <f>VLOOKUP(B1843,orders!A:D, 4, FALSE)</f>
        <v>44437</v>
      </c>
    </row>
    <row r="1844" spans="1:9" ht="15">
      <c r="A1844" s="2">
        <v>1842</v>
      </c>
      <c r="B1844" s="2">
        <v>372</v>
      </c>
      <c r="C1844" s="2">
        <v>626</v>
      </c>
      <c r="D1844" s="2">
        <v>112</v>
      </c>
      <c r="E1844" s="2">
        <v>1</v>
      </c>
      <c r="F1844" s="2">
        <v>112</v>
      </c>
      <c r="G1844" s="5" t="str">
        <f>VLOOKUP(C1844, products!A:B, 2, FALSE)</f>
        <v>Jacket</v>
      </c>
      <c r="H1844" s="7" t="str">
        <f>VLOOKUP(C1844, products!A:C, 3, FALSE)</f>
        <v>Cardigan</v>
      </c>
      <c r="I1844" s="12">
        <f>VLOOKUP(B1844,orders!A:D, 4, FALSE)</f>
        <v>44269</v>
      </c>
    </row>
    <row r="1845" spans="1:9" ht="15">
      <c r="A1845" s="2">
        <v>1843</v>
      </c>
      <c r="B1845" s="2">
        <v>372</v>
      </c>
      <c r="C1845" s="2">
        <v>947</v>
      </c>
      <c r="D1845" s="2">
        <v>97</v>
      </c>
      <c r="E1845" s="2">
        <v>2</v>
      </c>
      <c r="F1845" s="2">
        <v>194</v>
      </c>
      <c r="G1845" s="5" t="str">
        <f>VLOOKUP(C1845, products!A:B, 2, FALSE)</f>
        <v>Trousers</v>
      </c>
      <c r="H1845" s="7" t="str">
        <f>VLOOKUP(C1845, products!A:C, 3, FALSE)</f>
        <v>Slim-Fit</v>
      </c>
      <c r="I1845" s="12">
        <f>VLOOKUP(B1845,orders!A:D, 4, FALSE)</f>
        <v>44269</v>
      </c>
    </row>
    <row r="1846" spans="1:9" ht="15">
      <c r="A1846" s="2">
        <v>1844</v>
      </c>
      <c r="B1846" s="2">
        <v>372</v>
      </c>
      <c r="C1846" s="2">
        <v>79</v>
      </c>
      <c r="D1846" s="2">
        <v>118</v>
      </c>
      <c r="E1846" s="2">
        <v>1</v>
      </c>
      <c r="F1846" s="2">
        <v>118</v>
      </c>
      <c r="G1846" s="5" t="str">
        <f>VLOOKUP(C1846, products!A:B, 2, FALSE)</f>
        <v>Shirt</v>
      </c>
      <c r="H1846" s="7" t="str">
        <f>VLOOKUP(C1846, products!A:C, 3, FALSE)</f>
        <v>Flannel</v>
      </c>
      <c r="I1846" s="12">
        <f>VLOOKUP(B1846,orders!A:D, 4, FALSE)</f>
        <v>44269</v>
      </c>
    </row>
    <row r="1847" spans="1:9" ht="15">
      <c r="A1847" s="2">
        <v>1845</v>
      </c>
      <c r="B1847" s="2">
        <v>372</v>
      </c>
      <c r="C1847" s="2">
        <v>813</v>
      </c>
      <c r="D1847" s="2">
        <v>117</v>
      </c>
      <c r="E1847" s="2">
        <v>1</v>
      </c>
      <c r="F1847" s="2">
        <v>117</v>
      </c>
      <c r="G1847" s="5" t="str">
        <f>VLOOKUP(C1847, products!A:B, 2, FALSE)</f>
        <v>Jacket</v>
      </c>
      <c r="H1847" s="7" t="str">
        <f>VLOOKUP(C1847, products!A:C, 3, FALSE)</f>
        <v>Shearling</v>
      </c>
      <c r="I1847" s="12">
        <f>VLOOKUP(B1847,orders!A:D, 4, FALSE)</f>
        <v>44269</v>
      </c>
    </row>
    <row r="1848" spans="1:9" ht="15">
      <c r="A1848" s="2">
        <v>1846</v>
      </c>
      <c r="B1848" s="2">
        <v>372</v>
      </c>
      <c r="C1848" s="2">
        <v>1126</v>
      </c>
      <c r="D1848" s="2">
        <v>102</v>
      </c>
      <c r="E1848" s="2">
        <v>3</v>
      </c>
      <c r="F1848" s="2">
        <v>306</v>
      </c>
      <c r="G1848" s="5" t="str">
        <f>VLOOKUP(C1848, products!A:B, 2, FALSE)</f>
        <v>Trousers</v>
      </c>
      <c r="H1848" s="7" t="str">
        <f>VLOOKUP(C1848, products!A:C, 3, FALSE)</f>
        <v>Cargo Pants</v>
      </c>
      <c r="I1848" s="12">
        <f>VLOOKUP(B1848,orders!A:D, 4, FALSE)</f>
        <v>44269</v>
      </c>
    </row>
    <row r="1849" spans="1:9" ht="15">
      <c r="A1849" s="2">
        <v>1847</v>
      </c>
      <c r="B1849" s="2">
        <v>372</v>
      </c>
      <c r="C1849" s="2">
        <v>275</v>
      </c>
      <c r="D1849" s="2">
        <v>95</v>
      </c>
      <c r="E1849" s="2">
        <v>1</v>
      </c>
      <c r="F1849" s="2">
        <v>95</v>
      </c>
      <c r="G1849" s="5" t="str">
        <f>VLOOKUP(C1849, products!A:B, 2, FALSE)</f>
        <v>Shirt</v>
      </c>
      <c r="H1849" s="7" t="str">
        <f>VLOOKUP(C1849, products!A:C, 3, FALSE)</f>
        <v>Polo</v>
      </c>
      <c r="I1849" s="12">
        <f>VLOOKUP(B1849,orders!A:D, 4, FALSE)</f>
        <v>44269</v>
      </c>
    </row>
    <row r="1850" spans="1:9" ht="15">
      <c r="A1850" s="2">
        <v>1848</v>
      </c>
      <c r="B1850" s="2">
        <v>373</v>
      </c>
      <c r="C1850" s="2">
        <v>86</v>
      </c>
      <c r="D1850" s="2">
        <v>118</v>
      </c>
      <c r="E1850" s="2">
        <v>1</v>
      </c>
      <c r="F1850" s="2">
        <v>118</v>
      </c>
      <c r="G1850" s="5" t="str">
        <f>VLOOKUP(C1850, products!A:B, 2, FALSE)</f>
        <v>Shirt</v>
      </c>
      <c r="H1850" s="7" t="str">
        <f>VLOOKUP(C1850, products!A:C, 3, FALSE)</f>
        <v>Flannel</v>
      </c>
      <c r="I1850" s="12">
        <f>VLOOKUP(B1850,orders!A:D, 4, FALSE)</f>
        <v>44268</v>
      </c>
    </row>
    <row r="1851" spans="1:9" ht="15">
      <c r="A1851" s="2">
        <v>1849</v>
      </c>
      <c r="B1851" s="2">
        <v>373</v>
      </c>
      <c r="C1851" s="2">
        <v>36</v>
      </c>
      <c r="D1851" s="2">
        <v>104</v>
      </c>
      <c r="E1851" s="2">
        <v>3</v>
      </c>
      <c r="F1851" s="2">
        <v>312</v>
      </c>
      <c r="G1851" s="5" t="str">
        <f>VLOOKUP(C1851, products!A:B, 2, FALSE)</f>
        <v>Shirt</v>
      </c>
      <c r="H1851" s="7" t="str">
        <f>VLOOKUP(C1851, products!A:C, 3, FALSE)</f>
        <v>Dress</v>
      </c>
      <c r="I1851" s="12">
        <f>VLOOKUP(B1851,orders!A:D, 4, FALSE)</f>
        <v>44268</v>
      </c>
    </row>
    <row r="1852" spans="1:9" ht="15">
      <c r="A1852" s="2">
        <v>1850</v>
      </c>
      <c r="B1852" s="2">
        <v>373</v>
      </c>
      <c r="C1852" s="2">
        <v>1232</v>
      </c>
      <c r="D1852" s="2">
        <v>112</v>
      </c>
      <c r="E1852" s="2">
        <v>2</v>
      </c>
      <c r="F1852" s="2">
        <v>224</v>
      </c>
      <c r="G1852" s="5" t="str">
        <f>VLOOKUP(C1852, products!A:B, 2, FALSE)</f>
        <v>Trousers</v>
      </c>
      <c r="H1852" s="7" t="str">
        <f>VLOOKUP(C1852, products!A:C, 3, FALSE)</f>
        <v>Tracksuit Bottoms</v>
      </c>
      <c r="I1852" s="12">
        <f>VLOOKUP(B1852,orders!A:D, 4, FALSE)</f>
        <v>44268</v>
      </c>
    </row>
    <row r="1853" spans="1:9" ht="15">
      <c r="A1853" s="2">
        <v>1851</v>
      </c>
      <c r="B1853" s="2">
        <v>373</v>
      </c>
      <c r="C1853" s="2">
        <v>1116</v>
      </c>
      <c r="D1853" s="2">
        <v>115</v>
      </c>
      <c r="E1853" s="2">
        <v>2</v>
      </c>
      <c r="F1853" s="2">
        <v>230</v>
      </c>
      <c r="G1853" s="5" t="str">
        <f>VLOOKUP(C1853, products!A:B, 2, FALSE)</f>
        <v>Trousers</v>
      </c>
      <c r="H1853" s="7" t="str">
        <f>VLOOKUP(C1853, products!A:C, 3, FALSE)</f>
        <v>Cropped</v>
      </c>
      <c r="I1853" s="12">
        <f>VLOOKUP(B1853,orders!A:D, 4, FALSE)</f>
        <v>44268</v>
      </c>
    </row>
    <row r="1854" spans="1:9" ht="15">
      <c r="A1854" s="2">
        <v>1852</v>
      </c>
      <c r="B1854" s="2">
        <v>373</v>
      </c>
      <c r="C1854" s="2">
        <v>213</v>
      </c>
      <c r="D1854" s="2">
        <v>106</v>
      </c>
      <c r="E1854" s="2">
        <v>1</v>
      </c>
      <c r="F1854" s="2">
        <v>106</v>
      </c>
      <c r="G1854" s="5" t="str">
        <f>VLOOKUP(C1854, products!A:B, 2, FALSE)</f>
        <v>Shirt</v>
      </c>
      <c r="H1854" s="7" t="str">
        <f>VLOOKUP(C1854, products!A:C, 3, FALSE)</f>
        <v>Chambray</v>
      </c>
      <c r="I1854" s="12">
        <f>VLOOKUP(B1854,orders!A:D, 4, FALSE)</f>
        <v>44268</v>
      </c>
    </row>
    <row r="1855" spans="1:9" ht="15">
      <c r="A1855" s="2">
        <v>1853</v>
      </c>
      <c r="B1855" s="2">
        <v>373</v>
      </c>
      <c r="C1855" s="2">
        <v>370</v>
      </c>
      <c r="D1855" s="2">
        <v>94</v>
      </c>
      <c r="E1855" s="2">
        <v>1</v>
      </c>
      <c r="F1855" s="2">
        <v>94</v>
      </c>
      <c r="G1855" s="5" t="str">
        <f>VLOOKUP(C1855, products!A:B, 2, FALSE)</f>
        <v>Shirt</v>
      </c>
      <c r="H1855" s="7" t="str">
        <f>VLOOKUP(C1855, products!A:C, 3, FALSE)</f>
        <v>Henley</v>
      </c>
      <c r="I1855" s="12">
        <f>VLOOKUP(B1855,orders!A:D, 4, FALSE)</f>
        <v>44268</v>
      </c>
    </row>
    <row r="1856" spans="1:9" ht="15">
      <c r="A1856" s="2">
        <v>1854</v>
      </c>
      <c r="B1856" s="2">
        <v>373</v>
      </c>
      <c r="C1856" s="2">
        <v>830</v>
      </c>
      <c r="D1856" s="2">
        <v>117</v>
      </c>
      <c r="E1856" s="2">
        <v>3</v>
      </c>
      <c r="F1856" s="2">
        <v>351</v>
      </c>
      <c r="G1856" s="5" t="str">
        <f>VLOOKUP(C1856, products!A:B, 2, FALSE)</f>
        <v>Jacket</v>
      </c>
      <c r="H1856" s="7" t="str">
        <f>VLOOKUP(C1856, products!A:C, 3, FALSE)</f>
        <v>Shearling</v>
      </c>
      <c r="I1856" s="12">
        <f>VLOOKUP(B1856,orders!A:D, 4, FALSE)</f>
        <v>44268</v>
      </c>
    </row>
    <row r="1857" spans="1:9" ht="15">
      <c r="A1857" s="2">
        <v>1855</v>
      </c>
      <c r="B1857" s="2">
        <v>374</v>
      </c>
      <c r="C1857" s="2">
        <v>557</v>
      </c>
      <c r="D1857" s="2">
        <v>98</v>
      </c>
      <c r="E1857" s="2">
        <v>2</v>
      </c>
      <c r="F1857" s="2">
        <v>196</v>
      </c>
      <c r="G1857" s="5" t="str">
        <f>VLOOKUP(C1857, products!A:B, 2, FALSE)</f>
        <v>Jacket</v>
      </c>
      <c r="H1857" s="7" t="str">
        <f>VLOOKUP(C1857, products!A:C, 3, FALSE)</f>
        <v>Leather</v>
      </c>
      <c r="I1857" s="12">
        <f>VLOOKUP(B1857,orders!A:D, 4, FALSE)</f>
        <v>44352</v>
      </c>
    </row>
    <row r="1858" spans="1:9" ht="15">
      <c r="A1858" s="2">
        <v>1856</v>
      </c>
      <c r="B1858" s="2">
        <v>374</v>
      </c>
      <c r="C1858" s="2">
        <v>86</v>
      </c>
      <c r="D1858" s="2">
        <v>118</v>
      </c>
      <c r="E1858" s="2">
        <v>2</v>
      </c>
      <c r="F1858" s="2">
        <v>236</v>
      </c>
      <c r="G1858" s="5" t="str">
        <f>VLOOKUP(C1858, products!A:B, 2, FALSE)</f>
        <v>Shirt</v>
      </c>
      <c r="H1858" s="7" t="str">
        <f>VLOOKUP(C1858, products!A:C, 3, FALSE)</f>
        <v>Flannel</v>
      </c>
      <c r="I1858" s="12">
        <f>VLOOKUP(B1858,orders!A:D, 4, FALSE)</f>
        <v>44352</v>
      </c>
    </row>
    <row r="1859" spans="1:9" ht="15">
      <c r="A1859" s="2">
        <v>1857</v>
      </c>
      <c r="B1859" s="2">
        <v>374</v>
      </c>
      <c r="C1859" s="2">
        <v>182</v>
      </c>
      <c r="D1859" s="2">
        <v>98</v>
      </c>
      <c r="E1859" s="2">
        <v>3</v>
      </c>
      <c r="F1859" s="2">
        <v>294</v>
      </c>
      <c r="G1859" s="5" t="str">
        <f>VLOOKUP(C1859, products!A:B, 2, FALSE)</f>
        <v>Shirt</v>
      </c>
      <c r="H1859" s="7" t="str">
        <f>VLOOKUP(C1859, products!A:C, 3, FALSE)</f>
        <v>Camp Collared</v>
      </c>
      <c r="I1859" s="12">
        <f>VLOOKUP(B1859,orders!A:D, 4, FALSE)</f>
        <v>44352</v>
      </c>
    </row>
    <row r="1860" spans="1:9" ht="15">
      <c r="A1860" s="2">
        <v>1858</v>
      </c>
      <c r="B1860" s="2">
        <v>374</v>
      </c>
      <c r="C1860" s="2">
        <v>1182</v>
      </c>
      <c r="D1860" s="2">
        <v>99</v>
      </c>
      <c r="E1860" s="2">
        <v>3</v>
      </c>
      <c r="F1860" s="2">
        <v>297</v>
      </c>
      <c r="G1860" s="5" t="str">
        <f>VLOOKUP(C1860, products!A:B, 2, FALSE)</f>
        <v>Trousers</v>
      </c>
      <c r="H1860" s="7" t="str">
        <f>VLOOKUP(C1860, products!A:C, 3, FALSE)</f>
        <v>High-Waisted</v>
      </c>
      <c r="I1860" s="12">
        <f>VLOOKUP(B1860,orders!A:D, 4, FALSE)</f>
        <v>44352</v>
      </c>
    </row>
    <row r="1861" spans="1:9" ht="15">
      <c r="A1861" s="2">
        <v>1859</v>
      </c>
      <c r="B1861" s="2">
        <v>374</v>
      </c>
      <c r="C1861" s="2">
        <v>316</v>
      </c>
      <c r="D1861" s="2">
        <v>109</v>
      </c>
      <c r="E1861" s="2">
        <v>3</v>
      </c>
      <c r="F1861" s="2">
        <v>327</v>
      </c>
      <c r="G1861" s="5" t="str">
        <f>VLOOKUP(C1861, products!A:B, 2, FALSE)</f>
        <v>Shirt</v>
      </c>
      <c r="H1861" s="7" t="str">
        <f>VLOOKUP(C1861, products!A:C, 3, FALSE)</f>
        <v>Mandarin Collar</v>
      </c>
      <c r="I1861" s="12">
        <f>VLOOKUP(B1861,orders!A:D, 4, FALSE)</f>
        <v>44352</v>
      </c>
    </row>
    <row r="1862" spans="1:9" ht="15">
      <c r="A1862" s="2">
        <v>1860</v>
      </c>
      <c r="B1862" s="2">
        <v>374</v>
      </c>
      <c r="C1862" s="2">
        <v>266</v>
      </c>
      <c r="D1862" s="2">
        <v>95</v>
      </c>
      <c r="E1862" s="2">
        <v>3</v>
      </c>
      <c r="F1862" s="2">
        <v>285</v>
      </c>
      <c r="G1862" s="5" t="str">
        <f>VLOOKUP(C1862, products!A:B, 2, FALSE)</f>
        <v>Shirt</v>
      </c>
      <c r="H1862" s="7" t="str">
        <f>VLOOKUP(C1862, products!A:C, 3, FALSE)</f>
        <v>Polo</v>
      </c>
      <c r="I1862" s="12">
        <f>VLOOKUP(B1862,orders!A:D, 4, FALSE)</f>
        <v>44352</v>
      </c>
    </row>
    <row r="1863" spans="1:9" ht="15">
      <c r="A1863" s="2">
        <v>1861</v>
      </c>
      <c r="B1863" s="2">
        <v>374</v>
      </c>
      <c r="C1863" s="2">
        <v>1230</v>
      </c>
      <c r="D1863" s="2">
        <v>112</v>
      </c>
      <c r="E1863" s="2">
        <v>1</v>
      </c>
      <c r="F1863" s="2">
        <v>112</v>
      </c>
      <c r="G1863" s="5" t="str">
        <f>VLOOKUP(C1863, products!A:B, 2, FALSE)</f>
        <v>Trousers</v>
      </c>
      <c r="H1863" s="7" t="str">
        <f>VLOOKUP(C1863, products!A:C, 3, FALSE)</f>
        <v>Tracksuit Bottoms</v>
      </c>
      <c r="I1863" s="12">
        <f>VLOOKUP(B1863,orders!A:D, 4, FALSE)</f>
        <v>44352</v>
      </c>
    </row>
    <row r="1864" spans="1:9" ht="15">
      <c r="A1864" s="2">
        <v>1862</v>
      </c>
      <c r="B1864" s="2">
        <v>375</v>
      </c>
      <c r="C1864" s="2">
        <v>778</v>
      </c>
      <c r="D1864" s="2">
        <v>91</v>
      </c>
      <c r="E1864" s="2">
        <v>1</v>
      </c>
      <c r="F1864" s="2">
        <v>91</v>
      </c>
      <c r="G1864" s="5" t="str">
        <f>VLOOKUP(C1864, products!A:B, 2, FALSE)</f>
        <v>Jacket</v>
      </c>
      <c r="H1864" s="7" t="str">
        <f>VLOOKUP(C1864, products!A:C, 3, FALSE)</f>
        <v>Pullover</v>
      </c>
      <c r="I1864" s="12">
        <f>VLOOKUP(B1864,orders!A:D, 4, FALSE)</f>
        <v>44216</v>
      </c>
    </row>
    <row r="1865" spans="1:9" ht="15">
      <c r="A1865" s="2">
        <v>1863</v>
      </c>
      <c r="B1865" s="2">
        <v>375</v>
      </c>
      <c r="C1865" s="2">
        <v>1122</v>
      </c>
      <c r="D1865" s="2">
        <v>102</v>
      </c>
      <c r="E1865" s="2">
        <v>2</v>
      </c>
      <c r="F1865" s="2">
        <v>204</v>
      </c>
      <c r="G1865" s="5" t="str">
        <f>VLOOKUP(C1865, products!A:B, 2, FALSE)</f>
        <v>Trousers</v>
      </c>
      <c r="H1865" s="7" t="str">
        <f>VLOOKUP(C1865, products!A:C, 3, FALSE)</f>
        <v>Cargo Pants</v>
      </c>
      <c r="I1865" s="12">
        <f>VLOOKUP(B1865,orders!A:D, 4, FALSE)</f>
        <v>44216</v>
      </c>
    </row>
    <row r="1866" spans="1:9" ht="15">
      <c r="A1866" s="2">
        <v>1864</v>
      </c>
      <c r="B1866" s="2">
        <v>375</v>
      </c>
      <c r="C1866" s="2">
        <v>654</v>
      </c>
      <c r="D1866" s="2">
        <v>93</v>
      </c>
      <c r="E1866" s="2">
        <v>3</v>
      </c>
      <c r="F1866" s="2">
        <v>279</v>
      </c>
      <c r="G1866" s="5" t="str">
        <f>VLOOKUP(C1866, products!A:B, 2, FALSE)</f>
        <v>Jacket</v>
      </c>
      <c r="H1866" s="7" t="str">
        <f>VLOOKUP(C1866, products!A:C, 3, FALSE)</f>
        <v>Coach</v>
      </c>
      <c r="I1866" s="12">
        <f>VLOOKUP(B1866,orders!A:D, 4, FALSE)</f>
        <v>44216</v>
      </c>
    </row>
    <row r="1867" spans="1:9" ht="15">
      <c r="A1867" s="2">
        <v>1865</v>
      </c>
      <c r="B1867" s="2">
        <v>376</v>
      </c>
      <c r="C1867" s="2">
        <v>217</v>
      </c>
      <c r="D1867" s="2">
        <v>106</v>
      </c>
      <c r="E1867" s="2">
        <v>1</v>
      </c>
      <c r="F1867" s="2">
        <v>106</v>
      </c>
      <c r="G1867" s="5" t="str">
        <f>VLOOKUP(C1867, products!A:B, 2, FALSE)</f>
        <v>Shirt</v>
      </c>
      <c r="H1867" s="7" t="str">
        <f>VLOOKUP(C1867, products!A:C, 3, FALSE)</f>
        <v>Chambray</v>
      </c>
      <c r="I1867" s="12">
        <f>VLOOKUP(B1867,orders!A:D, 4, FALSE)</f>
        <v>44381</v>
      </c>
    </row>
    <row r="1868" spans="1:9" ht="15">
      <c r="A1868" s="2">
        <v>1866</v>
      </c>
      <c r="B1868" s="2">
        <v>376</v>
      </c>
      <c r="C1868" s="2">
        <v>1039</v>
      </c>
      <c r="D1868" s="2">
        <v>90</v>
      </c>
      <c r="E1868" s="2">
        <v>3</v>
      </c>
      <c r="F1868" s="2">
        <v>270</v>
      </c>
      <c r="G1868" s="5" t="str">
        <f>VLOOKUP(C1868, products!A:B, 2, FALSE)</f>
        <v>Trousers</v>
      </c>
      <c r="H1868" s="7" t="str">
        <f>VLOOKUP(C1868, products!A:C, 3, FALSE)</f>
        <v>Relaxed Leg</v>
      </c>
      <c r="I1868" s="12">
        <f>VLOOKUP(B1868,orders!A:D, 4, FALSE)</f>
        <v>44381</v>
      </c>
    </row>
    <row r="1869" spans="1:9" ht="15">
      <c r="A1869" s="2">
        <v>1867</v>
      </c>
      <c r="B1869" s="2">
        <v>376</v>
      </c>
      <c r="C1869" s="2">
        <v>268</v>
      </c>
      <c r="D1869" s="2">
        <v>95</v>
      </c>
      <c r="E1869" s="2">
        <v>3</v>
      </c>
      <c r="F1869" s="2">
        <v>285</v>
      </c>
      <c r="G1869" s="5" t="str">
        <f>VLOOKUP(C1869, products!A:B, 2, FALSE)</f>
        <v>Shirt</v>
      </c>
      <c r="H1869" s="7" t="str">
        <f>VLOOKUP(C1869, products!A:C, 3, FALSE)</f>
        <v>Polo</v>
      </c>
      <c r="I1869" s="12">
        <f>VLOOKUP(B1869,orders!A:D, 4, FALSE)</f>
        <v>44381</v>
      </c>
    </row>
    <row r="1870" spans="1:9" ht="15">
      <c r="A1870" s="2">
        <v>1868</v>
      </c>
      <c r="B1870" s="2">
        <v>376</v>
      </c>
      <c r="C1870" s="2">
        <v>966</v>
      </c>
      <c r="D1870" s="2">
        <v>97</v>
      </c>
      <c r="E1870" s="2">
        <v>1</v>
      </c>
      <c r="F1870" s="2">
        <v>97</v>
      </c>
      <c r="G1870" s="5" t="str">
        <f>VLOOKUP(C1870, products!A:B, 2, FALSE)</f>
        <v>Trousers</v>
      </c>
      <c r="H1870" s="7" t="str">
        <f>VLOOKUP(C1870, products!A:C, 3, FALSE)</f>
        <v>Slim-Fit</v>
      </c>
      <c r="I1870" s="12">
        <f>VLOOKUP(B1870,orders!A:D, 4, FALSE)</f>
        <v>44381</v>
      </c>
    </row>
    <row r="1871" spans="1:9" ht="15">
      <c r="A1871" s="2">
        <v>1869</v>
      </c>
      <c r="B1871" s="2">
        <v>376</v>
      </c>
      <c r="C1871" s="2">
        <v>206</v>
      </c>
      <c r="D1871" s="2">
        <v>98</v>
      </c>
      <c r="E1871" s="2">
        <v>1</v>
      </c>
      <c r="F1871" s="2">
        <v>98</v>
      </c>
      <c r="G1871" s="5" t="str">
        <f>VLOOKUP(C1871, products!A:B, 2, FALSE)</f>
        <v>Shirt</v>
      </c>
      <c r="H1871" s="7" t="str">
        <f>VLOOKUP(C1871, products!A:C, 3, FALSE)</f>
        <v>Camp Collared</v>
      </c>
      <c r="I1871" s="12">
        <f>VLOOKUP(B1871,orders!A:D, 4, FALSE)</f>
        <v>44381</v>
      </c>
    </row>
    <row r="1872" spans="1:9" ht="15">
      <c r="A1872" s="2">
        <v>1870</v>
      </c>
      <c r="B1872" s="2">
        <v>376</v>
      </c>
      <c r="C1872" s="2">
        <v>973</v>
      </c>
      <c r="D1872" s="2">
        <v>97</v>
      </c>
      <c r="E1872" s="2">
        <v>1</v>
      </c>
      <c r="F1872" s="2">
        <v>97</v>
      </c>
      <c r="G1872" s="5" t="str">
        <f>VLOOKUP(C1872, products!A:B, 2, FALSE)</f>
        <v>Trousers</v>
      </c>
      <c r="H1872" s="7" t="str">
        <f>VLOOKUP(C1872, products!A:C, 3, FALSE)</f>
        <v>Slim-Fit</v>
      </c>
      <c r="I1872" s="12">
        <f>VLOOKUP(B1872,orders!A:D, 4, FALSE)</f>
        <v>44381</v>
      </c>
    </row>
    <row r="1873" spans="1:9" ht="15">
      <c r="A1873" s="2">
        <v>1871</v>
      </c>
      <c r="B1873" s="2">
        <v>376</v>
      </c>
      <c r="C1873" s="2">
        <v>587</v>
      </c>
      <c r="D1873" s="2">
        <v>100</v>
      </c>
      <c r="E1873" s="2">
        <v>2</v>
      </c>
      <c r="F1873" s="2">
        <v>200</v>
      </c>
      <c r="G1873" s="5" t="str">
        <f>VLOOKUP(C1873, products!A:B, 2, FALSE)</f>
        <v>Jacket</v>
      </c>
      <c r="H1873" s="7" t="str">
        <f>VLOOKUP(C1873, products!A:C, 3, FALSE)</f>
        <v>Bomber</v>
      </c>
      <c r="I1873" s="12">
        <f>VLOOKUP(B1873,orders!A:D, 4, FALSE)</f>
        <v>44381</v>
      </c>
    </row>
    <row r="1874" spans="1:9" ht="15">
      <c r="A1874" s="2">
        <v>1872</v>
      </c>
      <c r="B1874" s="2">
        <v>376</v>
      </c>
      <c r="C1874" s="2">
        <v>110</v>
      </c>
      <c r="D1874" s="2">
        <v>92</v>
      </c>
      <c r="E1874" s="2">
        <v>2</v>
      </c>
      <c r="F1874" s="2">
        <v>184</v>
      </c>
      <c r="G1874" s="5" t="str">
        <f>VLOOKUP(C1874, products!A:B, 2, FALSE)</f>
        <v>Shirt</v>
      </c>
      <c r="H1874" s="7" t="str">
        <f>VLOOKUP(C1874, products!A:C, 3, FALSE)</f>
        <v>Denim</v>
      </c>
      <c r="I1874" s="12">
        <f>VLOOKUP(B1874,orders!A:D, 4, FALSE)</f>
        <v>44381</v>
      </c>
    </row>
    <row r="1875" spans="1:9" ht="15">
      <c r="A1875" s="2">
        <v>1873</v>
      </c>
      <c r="B1875" s="2">
        <v>377</v>
      </c>
      <c r="C1875" s="2">
        <v>1145</v>
      </c>
      <c r="D1875" s="2">
        <v>102</v>
      </c>
      <c r="E1875" s="2">
        <v>1</v>
      </c>
      <c r="F1875" s="2">
        <v>102</v>
      </c>
      <c r="G1875" s="5" t="str">
        <f>VLOOKUP(C1875, products!A:B, 2, FALSE)</f>
        <v>Trousers</v>
      </c>
      <c r="H1875" s="7" t="str">
        <f>VLOOKUP(C1875, products!A:C, 3, FALSE)</f>
        <v>Cargo Pants</v>
      </c>
      <c r="I1875" s="12">
        <f>VLOOKUP(B1875,orders!A:D, 4, FALSE)</f>
        <v>44335</v>
      </c>
    </row>
    <row r="1876" spans="1:9" ht="15">
      <c r="A1876" s="2">
        <v>1874</v>
      </c>
      <c r="B1876" s="2">
        <v>377</v>
      </c>
      <c r="C1876" s="2">
        <v>1006</v>
      </c>
      <c r="D1876" s="2">
        <v>106</v>
      </c>
      <c r="E1876" s="2">
        <v>3</v>
      </c>
      <c r="F1876" s="2">
        <v>318</v>
      </c>
      <c r="G1876" s="5" t="str">
        <f>VLOOKUP(C1876, products!A:B, 2, FALSE)</f>
        <v>Trousers</v>
      </c>
      <c r="H1876" s="7" t="str">
        <f>VLOOKUP(C1876, products!A:C, 3, FALSE)</f>
        <v>Wool</v>
      </c>
      <c r="I1876" s="12">
        <f>VLOOKUP(B1876,orders!A:D, 4, FALSE)</f>
        <v>44335</v>
      </c>
    </row>
    <row r="1877" spans="1:9" ht="15">
      <c r="A1877" s="2">
        <v>1875</v>
      </c>
      <c r="B1877" s="2">
        <v>377</v>
      </c>
      <c r="C1877" s="2">
        <v>197</v>
      </c>
      <c r="D1877" s="2">
        <v>98</v>
      </c>
      <c r="E1877" s="2">
        <v>2</v>
      </c>
      <c r="F1877" s="2">
        <v>196</v>
      </c>
      <c r="G1877" s="5" t="str">
        <f>VLOOKUP(C1877, products!A:B, 2, FALSE)</f>
        <v>Shirt</v>
      </c>
      <c r="H1877" s="7" t="str">
        <f>VLOOKUP(C1877, products!A:C, 3, FALSE)</f>
        <v>Camp Collared</v>
      </c>
      <c r="I1877" s="12">
        <f>VLOOKUP(B1877,orders!A:D, 4, FALSE)</f>
        <v>44335</v>
      </c>
    </row>
    <row r="1878" spans="1:9" ht="15">
      <c r="A1878" s="2">
        <v>1876</v>
      </c>
      <c r="B1878" s="2">
        <v>377</v>
      </c>
      <c r="C1878" s="2">
        <v>235</v>
      </c>
      <c r="D1878" s="2">
        <v>106</v>
      </c>
      <c r="E1878" s="2">
        <v>3</v>
      </c>
      <c r="F1878" s="2">
        <v>318</v>
      </c>
      <c r="G1878" s="5" t="str">
        <f>VLOOKUP(C1878, products!A:B, 2, FALSE)</f>
        <v>Shirt</v>
      </c>
      <c r="H1878" s="7" t="str">
        <f>VLOOKUP(C1878, products!A:C, 3, FALSE)</f>
        <v>Chambray</v>
      </c>
      <c r="I1878" s="12">
        <f>VLOOKUP(B1878,orders!A:D, 4, FALSE)</f>
        <v>44335</v>
      </c>
    </row>
    <row r="1879" spans="1:9" ht="15">
      <c r="A1879" s="2">
        <v>1877</v>
      </c>
      <c r="B1879" s="2">
        <v>377</v>
      </c>
      <c r="C1879" s="2">
        <v>968</v>
      </c>
      <c r="D1879" s="2">
        <v>97</v>
      </c>
      <c r="E1879" s="2">
        <v>1</v>
      </c>
      <c r="F1879" s="2">
        <v>97</v>
      </c>
      <c r="G1879" s="5" t="str">
        <f>VLOOKUP(C1879, products!A:B, 2, FALSE)</f>
        <v>Trousers</v>
      </c>
      <c r="H1879" s="7" t="str">
        <f>VLOOKUP(C1879, products!A:C, 3, FALSE)</f>
        <v>Slim-Fit</v>
      </c>
      <c r="I1879" s="12">
        <f>VLOOKUP(B1879,orders!A:D, 4, FALSE)</f>
        <v>44335</v>
      </c>
    </row>
    <row r="1880" spans="1:9" ht="15">
      <c r="A1880" s="2">
        <v>1878</v>
      </c>
      <c r="B1880" s="2">
        <v>377</v>
      </c>
      <c r="C1880" s="2">
        <v>851</v>
      </c>
      <c r="D1880" s="2">
        <v>113</v>
      </c>
      <c r="E1880" s="2">
        <v>2</v>
      </c>
      <c r="F1880" s="2">
        <v>226</v>
      </c>
      <c r="G1880" s="5" t="str">
        <f>VLOOKUP(C1880, products!A:B, 2, FALSE)</f>
        <v>Trousers</v>
      </c>
      <c r="H1880" s="7" t="str">
        <f>VLOOKUP(C1880, products!A:C, 3, FALSE)</f>
        <v>Chinos</v>
      </c>
      <c r="I1880" s="12">
        <f>VLOOKUP(B1880,orders!A:D, 4, FALSE)</f>
        <v>44335</v>
      </c>
    </row>
    <row r="1881" spans="1:9" ht="15">
      <c r="A1881" s="2">
        <v>1879</v>
      </c>
      <c r="B1881" s="2">
        <v>377</v>
      </c>
      <c r="C1881" s="2">
        <v>628</v>
      </c>
      <c r="D1881" s="2">
        <v>112</v>
      </c>
      <c r="E1881" s="2">
        <v>1</v>
      </c>
      <c r="F1881" s="2">
        <v>112</v>
      </c>
      <c r="G1881" s="5" t="str">
        <f>VLOOKUP(C1881, products!A:B, 2, FALSE)</f>
        <v>Jacket</v>
      </c>
      <c r="H1881" s="7" t="str">
        <f>VLOOKUP(C1881, products!A:C, 3, FALSE)</f>
        <v>Cardigan</v>
      </c>
      <c r="I1881" s="12">
        <f>VLOOKUP(B1881,orders!A:D, 4, FALSE)</f>
        <v>44335</v>
      </c>
    </row>
    <row r="1882" spans="1:9" ht="15">
      <c r="A1882" s="2">
        <v>1880</v>
      </c>
      <c r="B1882" s="2">
        <v>377</v>
      </c>
      <c r="C1882" s="2">
        <v>126</v>
      </c>
      <c r="D1882" s="2">
        <v>92</v>
      </c>
      <c r="E1882" s="2">
        <v>1</v>
      </c>
      <c r="F1882" s="2">
        <v>92</v>
      </c>
      <c r="G1882" s="5" t="str">
        <f>VLOOKUP(C1882, products!A:B, 2, FALSE)</f>
        <v>Shirt</v>
      </c>
      <c r="H1882" s="7" t="str">
        <f>VLOOKUP(C1882, products!A:C, 3, FALSE)</f>
        <v>Denim</v>
      </c>
      <c r="I1882" s="12">
        <f>VLOOKUP(B1882,orders!A:D, 4, FALSE)</f>
        <v>44335</v>
      </c>
    </row>
    <row r="1883" spans="1:9" ht="15">
      <c r="A1883" s="2">
        <v>1881</v>
      </c>
      <c r="B1883" s="2">
        <v>378</v>
      </c>
      <c r="C1883" s="2">
        <v>674</v>
      </c>
      <c r="D1883" s="2">
        <v>113</v>
      </c>
      <c r="E1883" s="2">
        <v>1</v>
      </c>
      <c r="F1883" s="2">
        <v>113</v>
      </c>
      <c r="G1883" s="5" t="str">
        <f>VLOOKUP(C1883, products!A:B, 2, FALSE)</f>
        <v>Jacket</v>
      </c>
      <c r="H1883" s="7" t="str">
        <f>VLOOKUP(C1883, products!A:C, 3, FALSE)</f>
        <v>Parka</v>
      </c>
      <c r="I1883" s="12">
        <f>VLOOKUP(B1883,orders!A:D, 4, FALSE)</f>
        <v>44468</v>
      </c>
    </row>
    <row r="1884" spans="1:9" ht="15">
      <c r="A1884" s="2">
        <v>1882</v>
      </c>
      <c r="B1884" s="2">
        <v>378</v>
      </c>
      <c r="C1884" s="2">
        <v>1253</v>
      </c>
      <c r="D1884" s="2">
        <v>112</v>
      </c>
      <c r="E1884" s="2">
        <v>2</v>
      </c>
      <c r="F1884" s="2">
        <v>224</v>
      </c>
      <c r="G1884" s="5" t="str">
        <f>VLOOKUP(C1884, products!A:B, 2, FALSE)</f>
        <v>Trousers</v>
      </c>
      <c r="H1884" s="7" t="str">
        <f>VLOOKUP(C1884, products!A:C, 3, FALSE)</f>
        <v>Tracksuit Bottoms</v>
      </c>
      <c r="I1884" s="12">
        <f>VLOOKUP(B1884,orders!A:D, 4, FALSE)</f>
        <v>44468</v>
      </c>
    </row>
    <row r="1885" spans="1:9" ht="15">
      <c r="A1885" s="2">
        <v>1883</v>
      </c>
      <c r="B1885" s="2">
        <v>378</v>
      </c>
      <c r="C1885" s="2">
        <v>715</v>
      </c>
      <c r="D1885" s="2">
        <v>119</v>
      </c>
      <c r="E1885" s="2">
        <v>2</v>
      </c>
      <c r="F1885" s="2">
        <v>238</v>
      </c>
      <c r="G1885" s="5" t="str">
        <f>VLOOKUP(C1885, products!A:B, 2, FALSE)</f>
        <v>Jacket</v>
      </c>
      <c r="H1885" s="7" t="str">
        <f>VLOOKUP(C1885, products!A:C, 3, FALSE)</f>
        <v>Trench Coat</v>
      </c>
      <c r="I1885" s="12">
        <f>VLOOKUP(B1885,orders!A:D, 4, FALSE)</f>
        <v>44468</v>
      </c>
    </row>
    <row r="1886" spans="1:9" ht="15">
      <c r="A1886" s="2">
        <v>1884</v>
      </c>
      <c r="B1886" s="2">
        <v>379</v>
      </c>
      <c r="C1886" s="2">
        <v>111</v>
      </c>
      <c r="D1886" s="2">
        <v>92</v>
      </c>
      <c r="E1886" s="2">
        <v>1</v>
      </c>
      <c r="F1886" s="2">
        <v>92</v>
      </c>
      <c r="G1886" s="5" t="str">
        <f>VLOOKUP(C1886, products!A:B, 2, FALSE)</f>
        <v>Shirt</v>
      </c>
      <c r="H1886" s="7" t="str">
        <f>VLOOKUP(C1886, products!A:C, 3, FALSE)</f>
        <v>Denim</v>
      </c>
      <c r="I1886" s="12">
        <f>VLOOKUP(B1886,orders!A:D, 4, FALSE)</f>
        <v>44240</v>
      </c>
    </row>
    <row r="1887" spans="1:9" ht="15">
      <c r="A1887" s="2">
        <v>1885</v>
      </c>
      <c r="B1887" s="2">
        <v>379</v>
      </c>
      <c r="C1887" s="2">
        <v>1016</v>
      </c>
      <c r="D1887" s="2">
        <v>90</v>
      </c>
      <c r="E1887" s="2">
        <v>1</v>
      </c>
      <c r="F1887" s="2">
        <v>90</v>
      </c>
      <c r="G1887" s="5" t="str">
        <f>VLOOKUP(C1887, products!A:B, 2, FALSE)</f>
        <v>Trousers</v>
      </c>
      <c r="H1887" s="7" t="str">
        <f>VLOOKUP(C1887, products!A:C, 3, FALSE)</f>
        <v>Relaxed Leg</v>
      </c>
      <c r="I1887" s="12">
        <f>VLOOKUP(B1887,orders!A:D, 4, FALSE)</f>
        <v>44240</v>
      </c>
    </row>
    <row r="1888" spans="1:9" ht="15">
      <c r="A1888" s="2">
        <v>1886</v>
      </c>
      <c r="B1888" s="2">
        <v>379</v>
      </c>
      <c r="C1888" s="2">
        <v>530</v>
      </c>
      <c r="D1888" s="2">
        <v>98</v>
      </c>
      <c r="E1888" s="2">
        <v>1</v>
      </c>
      <c r="F1888" s="2">
        <v>98</v>
      </c>
      <c r="G1888" s="5" t="str">
        <f>VLOOKUP(C1888, products!A:B, 2, FALSE)</f>
        <v>Jacket</v>
      </c>
      <c r="H1888" s="7" t="str">
        <f>VLOOKUP(C1888, products!A:C, 3, FALSE)</f>
        <v>Leather</v>
      </c>
      <c r="I1888" s="12">
        <f>VLOOKUP(B1888,orders!A:D, 4, FALSE)</f>
        <v>44240</v>
      </c>
    </row>
    <row r="1889" spans="1:9" ht="15">
      <c r="A1889" s="2">
        <v>1887</v>
      </c>
      <c r="B1889" s="2">
        <v>379</v>
      </c>
      <c r="C1889" s="2">
        <v>581</v>
      </c>
      <c r="D1889" s="2">
        <v>100</v>
      </c>
      <c r="E1889" s="2">
        <v>3</v>
      </c>
      <c r="F1889" s="2">
        <v>300</v>
      </c>
      <c r="G1889" s="5" t="str">
        <f>VLOOKUP(C1889, products!A:B, 2, FALSE)</f>
        <v>Jacket</v>
      </c>
      <c r="H1889" s="7" t="str">
        <f>VLOOKUP(C1889, products!A:C, 3, FALSE)</f>
        <v>Bomber</v>
      </c>
      <c r="I1889" s="12">
        <f>VLOOKUP(B1889,orders!A:D, 4, FALSE)</f>
        <v>44240</v>
      </c>
    </row>
    <row r="1890" spans="1:9" ht="15">
      <c r="A1890" s="2">
        <v>1888</v>
      </c>
      <c r="B1890" s="2">
        <v>379</v>
      </c>
      <c r="C1890" s="2">
        <v>983</v>
      </c>
      <c r="D1890" s="2">
        <v>106</v>
      </c>
      <c r="E1890" s="2">
        <v>1</v>
      </c>
      <c r="F1890" s="2">
        <v>106</v>
      </c>
      <c r="G1890" s="5" t="str">
        <f>VLOOKUP(C1890, products!A:B, 2, FALSE)</f>
        <v>Trousers</v>
      </c>
      <c r="H1890" s="7" t="str">
        <f>VLOOKUP(C1890, products!A:C, 3, FALSE)</f>
        <v>Wool</v>
      </c>
      <c r="I1890" s="12">
        <f>VLOOKUP(B1890,orders!A:D, 4, FALSE)</f>
        <v>44240</v>
      </c>
    </row>
    <row r="1891" spans="1:9" ht="15">
      <c r="A1891" s="2">
        <v>1889</v>
      </c>
      <c r="B1891" s="2">
        <v>379</v>
      </c>
      <c r="C1891" s="2">
        <v>533</v>
      </c>
      <c r="D1891" s="2">
        <v>98</v>
      </c>
      <c r="E1891" s="2">
        <v>1</v>
      </c>
      <c r="F1891" s="2">
        <v>98</v>
      </c>
      <c r="G1891" s="5" t="str">
        <f>VLOOKUP(C1891, products!A:B, 2, FALSE)</f>
        <v>Jacket</v>
      </c>
      <c r="H1891" s="7" t="str">
        <f>VLOOKUP(C1891, products!A:C, 3, FALSE)</f>
        <v>Leather</v>
      </c>
      <c r="I1891" s="12">
        <f>VLOOKUP(B1891,orders!A:D, 4, FALSE)</f>
        <v>44240</v>
      </c>
    </row>
    <row r="1892" spans="1:9" ht="15">
      <c r="A1892" s="2">
        <v>1890</v>
      </c>
      <c r="B1892" s="2">
        <v>379</v>
      </c>
      <c r="C1892" s="2">
        <v>82</v>
      </c>
      <c r="D1892" s="2">
        <v>118</v>
      </c>
      <c r="E1892" s="2">
        <v>1</v>
      </c>
      <c r="F1892" s="2">
        <v>118</v>
      </c>
      <c r="G1892" s="5" t="str">
        <f>VLOOKUP(C1892, products!A:B, 2, FALSE)</f>
        <v>Shirt</v>
      </c>
      <c r="H1892" s="7" t="str">
        <f>VLOOKUP(C1892, products!A:C, 3, FALSE)</f>
        <v>Flannel</v>
      </c>
      <c r="I1892" s="12">
        <f>VLOOKUP(B1892,orders!A:D, 4, FALSE)</f>
        <v>44240</v>
      </c>
    </row>
    <row r="1893" spans="1:9" ht="15">
      <c r="A1893" s="2">
        <v>1891</v>
      </c>
      <c r="B1893" s="2">
        <v>379</v>
      </c>
      <c r="C1893" s="2">
        <v>221</v>
      </c>
      <c r="D1893" s="2">
        <v>106</v>
      </c>
      <c r="E1893" s="2">
        <v>2</v>
      </c>
      <c r="F1893" s="2">
        <v>212</v>
      </c>
      <c r="G1893" s="5" t="str">
        <f>VLOOKUP(C1893, products!A:B, 2, FALSE)</f>
        <v>Shirt</v>
      </c>
      <c r="H1893" s="7" t="str">
        <f>VLOOKUP(C1893, products!A:C, 3, FALSE)</f>
        <v>Chambray</v>
      </c>
      <c r="I1893" s="12">
        <f>VLOOKUP(B1893,orders!A:D, 4, FALSE)</f>
        <v>44240</v>
      </c>
    </row>
    <row r="1894" spans="1:9" ht="15">
      <c r="A1894" s="2">
        <v>1892</v>
      </c>
      <c r="B1894" s="2">
        <v>380</v>
      </c>
      <c r="C1894" s="2">
        <v>87</v>
      </c>
      <c r="D1894" s="2">
        <v>118</v>
      </c>
      <c r="E1894" s="2">
        <v>1</v>
      </c>
      <c r="F1894" s="2">
        <v>118</v>
      </c>
      <c r="G1894" s="5" t="str">
        <f>VLOOKUP(C1894, products!A:B, 2, FALSE)</f>
        <v>Shirt</v>
      </c>
      <c r="H1894" s="7" t="str">
        <f>VLOOKUP(C1894, products!A:C, 3, FALSE)</f>
        <v>Flannel</v>
      </c>
      <c r="I1894" s="12">
        <f>VLOOKUP(B1894,orders!A:D, 4, FALSE)</f>
        <v>44277</v>
      </c>
    </row>
    <row r="1895" spans="1:9" ht="15">
      <c r="A1895" s="2">
        <v>1893</v>
      </c>
      <c r="B1895" s="2">
        <v>380</v>
      </c>
      <c r="C1895" s="2">
        <v>393</v>
      </c>
      <c r="D1895" s="2">
        <v>119</v>
      </c>
      <c r="E1895" s="2">
        <v>3</v>
      </c>
      <c r="F1895" s="2">
        <v>357</v>
      </c>
      <c r="G1895" s="5" t="str">
        <f>VLOOKUP(C1895, products!A:B, 2, FALSE)</f>
        <v>Shirt</v>
      </c>
      <c r="H1895" s="7" t="str">
        <f>VLOOKUP(C1895, products!A:C, 3, FALSE)</f>
        <v>Casual Slim Fit</v>
      </c>
      <c r="I1895" s="12">
        <f>VLOOKUP(B1895,orders!A:D, 4, FALSE)</f>
        <v>44277</v>
      </c>
    </row>
    <row r="1896" spans="1:9" ht="15">
      <c r="A1896" s="2">
        <v>1894</v>
      </c>
      <c r="B1896" s="2">
        <v>380</v>
      </c>
      <c r="C1896" s="2">
        <v>49</v>
      </c>
      <c r="D1896" s="2">
        <v>104</v>
      </c>
      <c r="E1896" s="2">
        <v>2</v>
      </c>
      <c r="F1896" s="2">
        <v>208</v>
      </c>
      <c r="G1896" s="5" t="str">
        <f>VLOOKUP(C1896, products!A:B, 2, FALSE)</f>
        <v>Shirt</v>
      </c>
      <c r="H1896" s="7" t="str">
        <f>VLOOKUP(C1896, products!A:C, 3, FALSE)</f>
        <v>Dress</v>
      </c>
      <c r="I1896" s="12">
        <f>VLOOKUP(B1896,orders!A:D, 4, FALSE)</f>
        <v>44277</v>
      </c>
    </row>
    <row r="1897" spans="1:9" ht="15">
      <c r="A1897" s="2">
        <v>1895</v>
      </c>
      <c r="B1897" s="2">
        <v>380</v>
      </c>
      <c r="C1897" s="2">
        <v>182</v>
      </c>
      <c r="D1897" s="2">
        <v>98</v>
      </c>
      <c r="E1897" s="2">
        <v>3</v>
      </c>
      <c r="F1897" s="2">
        <v>294</v>
      </c>
      <c r="G1897" s="5" t="str">
        <f>VLOOKUP(C1897, products!A:B, 2, FALSE)</f>
        <v>Shirt</v>
      </c>
      <c r="H1897" s="7" t="str">
        <f>VLOOKUP(C1897, products!A:C, 3, FALSE)</f>
        <v>Camp Collared</v>
      </c>
      <c r="I1897" s="12">
        <f>VLOOKUP(B1897,orders!A:D, 4, FALSE)</f>
        <v>44277</v>
      </c>
    </row>
    <row r="1898" spans="1:9" ht="15">
      <c r="A1898" s="2">
        <v>1896</v>
      </c>
      <c r="B1898" s="2">
        <v>380</v>
      </c>
      <c r="C1898" s="2">
        <v>1256</v>
      </c>
      <c r="D1898" s="2">
        <v>112</v>
      </c>
      <c r="E1898" s="2">
        <v>2</v>
      </c>
      <c r="F1898" s="2">
        <v>224</v>
      </c>
      <c r="G1898" s="5" t="str">
        <f>VLOOKUP(C1898, products!A:B, 2, FALSE)</f>
        <v>Trousers</v>
      </c>
      <c r="H1898" s="7" t="str">
        <f>VLOOKUP(C1898, products!A:C, 3, FALSE)</f>
        <v>Tracksuit Bottoms</v>
      </c>
      <c r="I1898" s="12">
        <f>VLOOKUP(B1898,orders!A:D, 4, FALSE)</f>
        <v>44277</v>
      </c>
    </row>
    <row r="1899" spans="1:9" ht="15">
      <c r="A1899" s="2">
        <v>1897</v>
      </c>
      <c r="B1899" s="2">
        <v>380</v>
      </c>
      <c r="C1899" s="2">
        <v>522</v>
      </c>
      <c r="D1899" s="2">
        <v>102</v>
      </c>
      <c r="E1899" s="2">
        <v>1</v>
      </c>
      <c r="F1899" s="2">
        <v>102</v>
      </c>
      <c r="G1899" s="5" t="str">
        <f>VLOOKUP(C1899, products!A:B, 2, FALSE)</f>
        <v>Jacket</v>
      </c>
      <c r="H1899" s="7" t="str">
        <f>VLOOKUP(C1899, products!A:C, 3, FALSE)</f>
        <v>Windbreaker</v>
      </c>
      <c r="I1899" s="12">
        <f>VLOOKUP(B1899,orders!A:D, 4, FALSE)</f>
        <v>44277</v>
      </c>
    </row>
    <row r="1900" spans="1:9" ht="15">
      <c r="A1900" s="2">
        <v>1898</v>
      </c>
      <c r="B1900" s="2">
        <v>380</v>
      </c>
      <c r="C1900" s="2">
        <v>616</v>
      </c>
      <c r="D1900" s="2">
        <v>112</v>
      </c>
      <c r="E1900" s="2">
        <v>2</v>
      </c>
      <c r="F1900" s="2">
        <v>224</v>
      </c>
      <c r="G1900" s="5" t="str">
        <f>VLOOKUP(C1900, products!A:B, 2, FALSE)</f>
        <v>Jacket</v>
      </c>
      <c r="H1900" s="7" t="str">
        <f>VLOOKUP(C1900, products!A:C, 3, FALSE)</f>
        <v>Cardigan</v>
      </c>
      <c r="I1900" s="12">
        <f>VLOOKUP(B1900,orders!A:D, 4, FALSE)</f>
        <v>44277</v>
      </c>
    </row>
    <row r="1901" spans="1:9" ht="15">
      <c r="A1901" s="2">
        <v>1899</v>
      </c>
      <c r="B1901" s="2">
        <v>381</v>
      </c>
      <c r="C1901" s="2">
        <v>842</v>
      </c>
      <c r="D1901" s="2">
        <v>113</v>
      </c>
      <c r="E1901" s="2">
        <v>3</v>
      </c>
      <c r="F1901" s="2">
        <v>339</v>
      </c>
      <c r="G1901" s="5" t="str">
        <f>VLOOKUP(C1901, products!A:B, 2, FALSE)</f>
        <v>Trousers</v>
      </c>
      <c r="H1901" s="7" t="str">
        <f>VLOOKUP(C1901, products!A:C, 3, FALSE)</f>
        <v>Chinos</v>
      </c>
      <c r="I1901" s="12">
        <f>VLOOKUP(B1901,orders!A:D, 4, FALSE)</f>
        <v>44297</v>
      </c>
    </row>
    <row r="1902" spans="1:9" ht="15">
      <c r="A1902" s="2">
        <v>1900</v>
      </c>
      <c r="B1902" s="2">
        <v>381</v>
      </c>
      <c r="C1902" s="2">
        <v>440</v>
      </c>
      <c r="D1902" s="2">
        <v>107</v>
      </c>
      <c r="E1902" s="2">
        <v>3</v>
      </c>
      <c r="F1902" s="2">
        <v>321</v>
      </c>
      <c r="G1902" s="5" t="str">
        <f>VLOOKUP(C1902, products!A:B, 2, FALSE)</f>
        <v>Jacket</v>
      </c>
      <c r="H1902" s="7" t="str">
        <f>VLOOKUP(C1902, products!A:C, 3, FALSE)</f>
        <v>Denim</v>
      </c>
      <c r="I1902" s="12">
        <f>VLOOKUP(B1902,orders!A:D, 4, FALSE)</f>
        <v>44297</v>
      </c>
    </row>
    <row r="1903" spans="1:9" ht="15">
      <c r="A1903" s="2">
        <v>1901</v>
      </c>
      <c r="B1903" s="2">
        <v>381</v>
      </c>
      <c r="C1903" s="2">
        <v>472</v>
      </c>
      <c r="D1903" s="2">
        <v>118</v>
      </c>
      <c r="E1903" s="2">
        <v>3</v>
      </c>
      <c r="F1903" s="2">
        <v>354</v>
      </c>
      <c r="G1903" s="5" t="str">
        <f>VLOOKUP(C1903, products!A:B, 2, FALSE)</f>
        <v>Jacket</v>
      </c>
      <c r="H1903" s="7" t="str">
        <f>VLOOKUP(C1903, products!A:C, 3, FALSE)</f>
        <v>Puffer</v>
      </c>
      <c r="I1903" s="12">
        <f>VLOOKUP(B1903,orders!A:D, 4, FALSE)</f>
        <v>44297</v>
      </c>
    </row>
    <row r="1904" spans="1:9" ht="15">
      <c r="A1904" s="2">
        <v>1902</v>
      </c>
      <c r="B1904" s="2">
        <v>381</v>
      </c>
      <c r="C1904" s="2">
        <v>1218</v>
      </c>
      <c r="D1904" s="2">
        <v>105</v>
      </c>
      <c r="E1904" s="2">
        <v>3</v>
      </c>
      <c r="F1904" s="2">
        <v>315</v>
      </c>
      <c r="G1904" s="5" t="str">
        <f>VLOOKUP(C1904, products!A:B, 2, FALSE)</f>
        <v>Trousers</v>
      </c>
      <c r="H1904" s="7" t="str">
        <f>VLOOKUP(C1904, products!A:C, 3, FALSE)</f>
        <v>Pleated</v>
      </c>
      <c r="I1904" s="12">
        <f>VLOOKUP(B1904,orders!A:D, 4, FALSE)</f>
        <v>44297</v>
      </c>
    </row>
    <row r="1905" spans="1:9" ht="15">
      <c r="A1905" s="2">
        <v>1903</v>
      </c>
      <c r="B1905" s="2">
        <v>381</v>
      </c>
      <c r="C1905" s="2">
        <v>703</v>
      </c>
      <c r="D1905" s="2">
        <v>119</v>
      </c>
      <c r="E1905" s="2">
        <v>3</v>
      </c>
      <c r="F1905" s="2">
        <v>357</v>
      </c>
      <c r="G1905" s="5" t="str">
        <f>VLOOKUP(C1905, products!A:B, 2, FALSE)</f>
        <v>Jacket</v>
      </c>
      <c r="H1905" s="7" t="str">
        <f>VLOOKUP(C1905, products!A:C, 3, FALSE)</f>
        <v>Trench Coat</v>
      </c>
      <c r="I1905" s="12">
        <f>VLOOKUP(B1905,orders!A:D, 4, FALSE)</f>
        <v>44297</v>
      </c>
    </row>
    <row r="1906" spans="1:9" ht="15">
      <c r="A1906" s="2">
        <v>1904</v>
      </c>
      <c r="B1906" s="2">
        <v>381</v>
      </c>
      <c r="C1906" s="2">
        <v>1079</v>
      </c>
      <c r="D1906" s="2">
        <v>93</v>
      </c>
      <c r="E1906" s="2">
        <v>2</v>
      </c>
      <c r="F1906" s="2">
        <v>186</v>
      </c>
      <c r="G1906" s="5" t="str">
        <f>VLOOKUP(C1906, products!A:B, 2, FALSE)</f>
        <v>Trousers</v>
      </c>
      <c r="H1906" s="7" t="str">
        <f>VLOOKUP(C1906, products!A:C, 3, FALSE)</f>
        <v>Joggers</v>
      </c>
      <c r="I1906" s="12">
        <f>VLOOKUP(B1906,orders!A:D, 4, FALSE)</f>
        <v>44297</v>
      </c>
    </row>
    <row r="1907" spans="1:9" ht="15">
      <c r="A1907" s="2">
        <v>1905</v>
      </c>
      <c r="B1907" s="2">
        <v>381</v>
      </c>
      <c r="C1907" s="2">
        <v>1114</v>
      </c>
      <c r="D1907" s="2">
        <v>115</v>
      </c>
      <c r="E1907" s="2">
        <v>3</v>
      </c>
      <c r="F1907" s="2">
        <v>345</v>
      </c>
      <c r="G1907" s="5" t="str">
        <f>VLOOKUP(C1907, products!A:B, 2, FALSE)</f>
        <v>Trousers</v>
      </c>
      <c r="H1907" s="7" t="str">
        <f>VLOOKUP(C1907, products!A:C, 3, FALSE)</f>
        <v>Cropped</v>
      </c>
      <c r="I1907" s="12">
        <f>VLOOKUP(B1907,orders!A:D, 4, FALSE)</f>
        <v>44297</v>
      </c>
    </row>
    <row r="1908" spans="1:9" ht="15">
      <c r="A1908" s="2">
        <v>1906</v>
      </c>
      <c r="B1908" s="2">
        <v>382</v>
      </c>
      <c r="C1908" s="2">
        <v>971</v>
      </c>
      <c r="D1908" s="2">
        <v>97</v>
      </c>
      <c r="E1908" s="2">
        <v>2</v>
      </c>
      <c r="F1908" s="2">
        <v>194</v>
      </c>
      <c r="G1908" s="5" t="str">
        <f>VLOOKUP(C1908, products!A:B, 2, FALSE)</f>
        <v>Trousers</v>
      </c>
      <c r="H1908" s="7" t="str">
        <f>VLOOKUP(C1908, products!A:C, 3, FALSE)</f>
        <v>Slim-Fit</v>
      </c>
      <c r="I1908" s="12">
        <f>VLOOKUP(B1908,orders!A:D, 4, FALSE)</f>
        <v>44320</v>
      </c>
    </row>
    <row r="1909" spans="1:9" ht="15">
      <c r="A1909" s="2">
        <v>1907</v>
      </c>
      <c r="B1909" s="2">
        <v>382</v>
      </c>
      <c r="C1909" s="2">
        <v>650</v>
      </c>
      <c r="D1909" s="2">
        <v>93</v>
      </c>
      <c r="E1909" s="2">
        <v>3</v>
      </c>
      <c r="F1909" s="2">
        <v>279</v>
      </c>
      <c r="G1909" s="5" t="str">
        <f>VLOOKUP(C1909, products!A:B, 2, FALSE)</f>
        <v>Jacket</v>
      </c>
      <c r="H1909" s="7" t="str">
        <f>VLOOKUP(C1909, products!A:C, 3, FALSE)</f>
        <v>Coach</v>
      </c>
      <c r="I1909" s="12">
        <f>VLOOKUP(B1909,orders!A:D, 4, FALSE)</f>
        <v>44320</v>
      </c>
    </row>
    <row r="1910" spans="1:9" ht="15">
      <c r="A1910" s="2">
        <v>1908</v>
      </c>
      <c r="B1910" s="2">
        <v>382</v>
      </c>
      <c r="C1910" s="2">
        <v>1022</v>
      </c>
      <c r="D1910" s="2">
        <v>90</v>
      </c>
      <c r="E1910" s="2">
        <v>1</v>
      </c>
      <c r="F1910" s="2">
        <v>90</v>
      </c>
      <c r="G1910" s="5" t="str">
        <f>VLOOKUP(C1910, products!A:B, 2, FALSE)</f>
        <v>Trousers</v>
      </c>
      <c r="H1910" s="7" t="str">
        <f>VLOOKUP(C1910, products!A:C, 3, FALSE)</f>
        <v>Relaxed Leg</v>
      </c>
      <c r="I1910" s="12">
        <f>VLOOKUP(B1910,orders!A:D, 4, FALSE)</f>
        <v>44320</v>
      </c>
    </row>
    <row r="1911" spans="1:9" ht="15">
      <c r="A1911" s="2">
        <v>1909</v>
      </c>
      <c r="B1911" s="2">
        <v>382</v>
      </c>
      <c r="C1911" s="2">
        <v>894</v>
      </c>
      <c r="D1911" s="2">
        <v>94</v>
      </c>
      <c r="E1911" s="2">
        <v>1</v>
      </c>
      <c r="F1911" s="2">
        <v>94</v>
      </c>
      <c r="G1911" s="5" t="str">
        <f>VLOOKUP(C1911, products!A:B, 2, FALSE)</f>
        <v>Trousers</v>
      </c>
      <c r="H1911" s="7" t="str">
        <f>VLOOKUP(C1911, products!A:C, 3, FALSE)</f>
        <v>Cords</v>
      </c>
      <c r="I1911" s="12">
        <f>VLOOKUP(B1911,orders!A:D, 4, FALSE)</f>
        <v>44320</v>
      </c>
    </row>
    <row r="1912" spans="1:9" ht="15">
      <c r="A1912" s="2">
        <v>1910</v>
      </c>
      <c r="B1912" s="2">
        <v>383</v>
      </c>
      <c r="C1912" s="2">
        <v>565</v>
      </c>
      <c r="D1912" s="2">
        <v>100</v>
      </c>
      <c r="E1912" s="2">
        <v>3</v>
      </c>
      <c r="F1912" s="2">
        <v>300</v>
      </c>
      <c r="G1912" s="5" t="str">
        <f>VLOOKUP(C1912, products!A:B, 2, FALSE)</f>
        <v>Jacket</v>
      </c>
      <c r="H1912" s="7" t="str">
        <f>VLOOKUP(C1912, products!A:C, 3, FALSE)</f>
        <v>Bomber</v>
      </c>
      <c r="I1912" s="12">
        <f>VLOOKUP(B1912,orders!A:D, 4, FALSE)</f>
        <v>44447</v>
      </c>
    </row>
    <row r="1913" spans="1:9" ht="15">
      <c r="A1913" s="2">
        <v>1911</v>
      </c>
      <c r="B1913" s="2">
        <v>383</v>
      </c>
      <c r="C1913" s="2">
        <v>1233</v>
      </c>
      <c r="D1913" s="2">
        <v>112</v>
      </c>
      <c r="E1913" s="2">
        <v>1</v>
      </c>
      <c r="F1913" s="2">
        <v>112</v>
      </c>
      <c r="G1913" s="5" t="str">
        <f>VLOOKUP(C1913, products!A:B, 2, FALSE)</f>
        <v>Trousers</v>
      </c>
      <c r="H1913" s="7" t="str">
        <f>VLOOKUP(C1913, products!A:C, 3, FALSE)</f>
        <v>Tracksuit Bottoms</v>
      </c>
      <c r="I1913" s="12">
        <f>VLOOKUP(B1913,orders!A:D, 4, FALSE)</f>
        <v>44447</v>
      </c>
    </row>
    <row r="1914" spans="1:9" ht="15">
      <c r="A1914" s="2">
        <v>1912</v>
      </c>
      <c r="B1914" s="2">
        <v>383</v>
      </c>
      <c r="C1914" s="2">
        <v>504</v>
      </c>
      <c r="D1914" s="2">
        <v>102</v>
      </c>
      <c r="E1914" s="2">
        <v>2</v>
      </c>
      <c r="F1914" s="2">
        <v>204</v>
      </c>
      <c r="G1914" s="5" t="str">
        <f>VLOOKUP(C1914, products!A:B, 2, FALSE)</f>
        <v>Jacket</v>
      </c>
      <c r="H1914" s="7" t="str">
        <f>VLOOKUP(C1914, products!A:C, 3, FALSE)</f>
        <v>Windbreaker</v>
      </c>
      <c r="I1914" s="12">
        <f>VLOOKUP(B1914,orders!A:D, 4, FALSE)</f>
        <v>44447</v>
      </c>
    </row>
    <row r="1915" spans="1:9" ht="15">
      <c r="A1915" s="2">
        <v>1913</v>
      </c>
      <c r="B1915" s="2">
        <v>383</v>
      </c>
      <c r="C1915" s="2">
        <v>882</v>
      </c>
      <c r="D1915" s="2">
        <v>94</v>
      </c>
      <c r="E1915" s="2">
        <v>1</v>
      </c>
      <c r="F1915" s="2">
        <v>94</v>
      </c>
      <c r="G1915" s="5" t="str">
        <f>VLOOKUP(C1915, products!A:B, 2, FALSE)</f>
        <v>Trousers</v>
      </c>
      <c r="H1915" s="7" t="str">
        <f>VLOOKUP(C1915, products!A:C, 3, FALSE)</f>
        <v>Cords</v>
      </c>
      <c r="I1915" s="12">
        <f>VLOOKUP(B1915,orders!A:D, 4, FALSE)</f>
        <v>44447</v>
      </c>
    </row>
    <row r="1916" spans="1:9" ht="15">
      <c r="A1916" s="2">
        <v>1914</v>
      </c>
      <c r="B1916" s="2">
        <v>383</v>
      </c>
      <c r="C1916" s="2">
        <v>968</v>
      </c>
      <c r="D1916" s="2">
        <v>97</v>
      </c>
      <c r="E1916" s="2">
        <v>1</v>
      </c>
      <c r="F1916" s="2">
        <v>97</v>
      </c>
      <c r="G1916" s="5" t="str">
        <f>VLOOKUP(C1916, products!A:B, 2, FALSE)</f>
        <v>Trousers</v>
      </c>
      <c r="H1916" s="7" t="str">
        <f>VLOOKUP(C1916, products!A:C, 3, FALSE)</f>
        <v>Slim-Fit</v>
      </c>
      <c r="I1916" s="12">
        <f>VLOOKUP(B1916,orders!A:D, 4, FALSE)</f>
        <v>44447</v>
      </c>
    </row>
    <row r="1917" spans="1:9" ht="15">
      <c r="A1917" s="2">
        <v>1915</v>
      </c>
      <c r="B1917" s="2">
        <v>383</v>
      </c>
      <c r="C1917" s="2">
        <v>805</v>
      </c>
      <c r="D1917" s="2">
        <v>117</v>
      </c>
      <c r="E1917" s="2">
        <v>1</v>
      </c>
      <c r="F1917" s="2">
        <v>117</v>
      </c>
      <c r="G1917" s="5" t="str">
        <f>VLOOKUP(C1917, products!A:B, 2, FALSE)</f>
        <v>Jacket</v>
      </c>
      <c r="H1917" s="7" t="str">
        <f>VLOOKUP(C1917, products!A:C, 3, FALSE)</f>
        <v>Shearling</v>
      </c>
      <c r="I1917" s="12">
        <f>VLOOKUP(B1917,orders!A:D, 4, FALSE)</f>
        <v>44447</v>
      </c>
    </row>
    <row r="1918" spans="1:9" ht="15">
      <c r="A1918" s="2">
        <v>1916</v>
      </c>
      <c r="B1918" s="2">
        <v>384</v>
      </c>
      <c r="C1918" s="2">
        <v>303</v>
      </c>
      <c r="D1918" s="2">
        <v>105</v>
      </c>
      <c r="E1918" s="2">
        <v>2</v>
      </c>
      <c r="F1918" s="2">
        <v>210</v>
      </c>
      <c r="G1918" s="5" t="str">
        <f>VLOOKUP(C1918, products!A:B, 2, FALSE)</f>
        <v>Shirt</v>
      </c>
      <c r="H1918" s="7" t="str">
        <f>VLOOKUP(C1918, products!A:C, 3, FALSE)</f>
        <v>Cuban Collar</v>
      </c>
      <c r="I1918" s="12">
        <f>VLOOKUP(B1918,orders!A:D, 4, FALSE)</f>
        <v>44343</v>
      </c>
    </row>
    <row r="1919" spans="1:9" ht="15">
      <c r="A1919" s="2">
        <v>1917</v>
      </c>
      <c r="B1919" s="2">
        <v>384</v>
      </c>
      <c r="C1919" s="2">
        <v>810</v>
      </c>
      <c r="D1919" s="2">
        <v>117</v>
      </c>
      <c r="E1919" s="2">
        <v>2</v>
      </c>
      <c r="F1919" s="2">
        <v>234</v>
      </c>
      <c r="G1919" s="5" t="str">
        <f>VLOOKUP(C1919, products!A:B, 2, FALSE)</f>
        <v>Jacket</v>
      </c>
      <c r="H1919" s="7" t="str">
        <f>VLOOKUP(C1919, products!A:C, 3, FALSE)</f>
        <v>Shearling</v>
      </c>
      <c r="I1919" s="12">
        <f>VLOOKUP(B1919,orders!A:D, 4, FALSE)</f>
        <v>44343</v>
      </c>
    </row>
    <row r="1920" spans="1:9" ht="15">
      <c r="A1920" s="2">
        <v>1918</v>
      </c>
      <c r="B1920" s="2">
        <v>384</v>
      </c>
      <c r="C1920" s="2">
        <v>569</v>
      </c>
      <c r="D1920" s="2">
        <v>100</v>
      </c>
      <c r="E1920" s="2">
        <v>2</v>
      </c>
      <c r="F1920" s="2">
        <v>200</v>
      </c>
      <c r="G1920" s="5" t="str">
        <f>VLOOKUP(C1920, products!A:B, 2, FALSE)</f>
        <v>Jacket</v>
      </c>
      <c r="H1920" s="7" t="str">
        <f>VLOOKUP(C1920, products!A:C, 3, FALSE)</f>
        <v>Bomber</v>
      </c>
      <c r="I1920" s="12">
        <f>VLOOKUP(B1920,orders!A:D, 4, FALSE)</f>
        <v>44343</v>
      </c>
    </row>
    <row r="1921" spans="1:9" ht="15">
      <c r="A1921" s="2">
        <v>1919</v>
      </c>
      <c r="B1921" s="2">
        <v>385</v>
      </c>
      <c r="C1921" s="2">
        <v>278</v>
      </c>
      <c r="D1921" s="2">
        <v>95</v>
      </c>
      <c r="E1921" s="2">
        <v>2</v>
      </c>
      <c r="F1921" s="2">
        <v>190</v>
      </c>
      <c r="G1921" s="5" t="str">
        <f>VLOOKUP(C1921, products!A:B, 2, FALSE)</f>
        <v>Shirt</v>
      </c>
      <c r="H1921" s="7" t="str">
        <f>VLOOKUP(C1921, products!A:C, 3, FALSE)</f>
        <v>Polo</v>
      </c>
      <c r="I1921" s="12">
        <f>VLOOKUP(B1921,orders!A:D, 4, FALSE)</f>
        <v>44416</v>
      </c>
    </row>
    <row r="1922" spans="1:9" ht="15">
      <c r="A1922" s="2">
        <v>1920</v>
      </c>
      <c r="B1922" s="2">
        <v>385</v>
      </c>
      <c r="C1922" s="2">
        <v>440</v>
      </c>
      <c r="D1922" s="2">
        <v>107</v>
      </c>
      <c r="E1922" s="2">
        <v>2</v>
      </c>
      <c r="F1922" s="2">
        <v>214</v>
      </c>
      <c r="G1922" s="5" t="str">
        <f>VLOOKUP(C1922, products!A:B, 2, FALSE)</f>
        <v>Jacket</v>
      </c>
      <c r="H1922" s="7" t="str">
        <f>VLOOKUP(C1922, products!A:C, 3, FALSE)</f>
        <v>Denim</v>
      </c>
      <c r="I1922" s="12">
        <f>VLOOKUP(B1922,orders!A:D, 4, FALSE)</f>
        <v>44416</v>
      </c>
    </row>
    <row r="1923" spans="1:9" ht="15">
      <c r="A1923" s="2">
        <v>1921</v>
      </c>
      <c r="B1923" s="2">
        <v>385</v>
      </c>
      <c r="C1923" s="2">
        <v>678</v>
      </c>
      <c r="D1923" s="2">
        <v>113</v>
      </c>
      <c r="E1923" s="2">
        <v>1</v>
      </c>
      <c r="F1923" s="2">
        <v>113</v>
      </c>
      <c r="G1923" s="5" t="str">
        <f>VLOOKUP(C1923, products!A:B, 2, FALSE)</f>
        <v>Jacket</v>
      </c>
      <c r="H1923" s="7" t="str">
        <f>VLOOKUP(C1923, products!A:C, 3, FALSE)</f>
        <v>Parka</v>
      </c>
      <c r="I1923" s="12">
        <f>VLOOKUP(B1923,orders!A:D, 4, FALSE)</f>
        <v>44416</v>
      </c>
    </row>
    <row r="1924" spans="1:9" ht="15">
      <c r="A1924" s="2">
        <v>1922</v>
      </c>
      <c r="B1924" s="2">
        <v>385</v>
      </c>
      <c r="C1924" s="2">
        <v>1172</v>
      </c>
      <c r="D1924" s="2">
        <v>99</v>
      </c>
      <c r="E1924" s="2">
        <v>1</v>
      </c>
      <c r="F1924" s="2">
        <v>99</v>
      </c>
      <c r="G1924" s="5" t="str">
        <f>VLOOKUP(C1924, products!A:B, 2, FALSE)</f>
        <v>Trousers</v>
      </c>
      <c r="H1924" s="7" t="str">
        <f>VLOOKUP(C1924, products!A:C, 3, FALSE)</f>
        <v>High-Waisted</v>
      </c>
      <c r="I1924" s="12">
        <f>VLOOKUP(B1924,orders!A:D, 4, FALSE)</f>
        <v>44416</v>
      </c>
    </row>
    <row r="1925" spans="1:9" ht="15">
      <c r="A1925" s="2">
        <v>1923</v>
      </c>
      <c r="B1925" s="2">
        <v>386</v>
      </c>
      <c r="C1925" s="2">
        <v>1064</v>
      </c>
      <c r="D1925" s="2">
        <v>93</v>
      </c>
      <c r="E1925" s="2">
        <v>3</v>
      </c>
      <c r="F1925" s="2">
        <v>279</v>
      </c>
      <c r="G1925" s="5" t="str">
        <f>VLOOKUP(C1925, products!A:B, 2, FALSE)</f>
        <v>Trousers</v>
      </c>
      <c r="H1925" s="7" t="str">
        <f>VLOOKUP(C1925, products!A:C, 3, FALSE)</f>
        <v>Joggers</v>
      </c>
      <c r="I1925" s="12">
        <f>VLOOKUP(B1925,orders!A:D, 4, FALSE)</f>
        <v>44241</v>
      </c>
    </row>
    <row r="1926" spans="1:9" ht="15">
      <c r="A1926" s="2">
        <v>1924</v>
      </c>
      <c r="B1926" s="2">
        <v>386</v>
      </c>
      <c r="C1926" s="2">
        <v>971</v>
      </c>
      <c r="D1926" s="2">
        <v>97</v>
      </c>
      <c r="E1926" s="2">
        <v>2</v>
      </c>
      <c r="F1926" s="2">
        <v>194</v>
      </c>
      <c r="G1926" s="5" t="str">
        <f>VLOOKUP(C1926, products!A:B, 2, FALSE)</f>
        <v>Trousers</v>
      </c>
      <c r="H1926" s="7" t="str">
        <f>VLOOKUP(C1926, products!A:C, 3, FALSE)</f>
        <v>Slim-Fit</v>
      </c>
      <c r="I1926" s="12">
        <f>VLOOKUP(B1926,orders!A:D, 4, FALSE)</f>
        <v>44241</v>
      </c>
    </row>
    <row r="1927" spans="1:9" ht="15">
      <c r="A1927" s="2">
        <v>1925</v>
      </c>
      <c r="B1927" s="2">
        <v>386</v>
      </c>
      <c r="C1927" s="2">
        <v>744</v>
      </c>
      <c r="D1927" s="2">
        <v>109</v>
      </c>
      <c r="E1927" s="2">
        <v>2</v>
      </c>
      <c r="F1927" s="2">
        <v>218</v>
      </c>
      <c r="G1927" s="5" t="str">
        <f>VLOOKUP(C1927, products!A:B, 2, FALSE)</f>
        <v>Jacket</v>
      </c>
      <c r="H1927" s="7" t="str">
        <f>VLOOKUP(C1927, products!A:C, 3, FALSE)</f>
        <v>Peacoat</v>
      </c>
      <c r="I1927" s="12">
        <f>VLOOKUP(B1927,orders!A:D, 4, FALSE)</f>
        <v>44241</v>
      </c>
    </row>
    <row r="1928" spans="1:9" ht="15">
      <c r="A1928" s="2">
        <v>1926</v>
      </c>
      <c r="B1928" s="2">
        <v>387</v>
      </c>
      <c r="C1928" s="2">
        <v>376</v>
      </c>
      <c r="D1928" s="2">
        <v>94</v>
      </c>
      <c r="E1928" s="2">
        <v>3</v>
      </c>
      <c r="F1928" s="2">
        <v>282</v>
      </c>
      <c r="G1928" s="5" t="str">
        <f>VLOOKUP(C1928, products!A:B, 2, FALSE)</f>
        <v>Shirt</v>
      </c>
      <c r="H1928" s="7" t="str">
        <f>VLOOKUP(C1928, products!A:C, 3, FALSE)</f>
        <v>Henley</v>
      </c>
      <c r="I1928" s="12">
        <f>VLOOKUP(B1928,orders!A:D, 4, FALSE)</f>
        <v>44358</v>
      </c>
    </row>
    <row r="1929" spans="1:9" ht="15">
      <c r="A1929" s="2">
        <v>1927</v>
      </c>
      <c r="B1929" s="2">
        <v>387</v>
      </c>
      <c r="C1929" s="2">
        <v>969</v>
      </c>
      <c r="D1929" s="2">
        <v>97</v>
      </c>
      <c r="E1929" s="2">
        <v>3</v>
      </c>
      <c r="F1929" s="2">
        <v>291</v>
      </c>
      <c r="G1929" s="5" t="str">
        <f>VLOOKUP(C1929, products!A:B, 2, FALSE)</f>
        <v>Trousers</v>
      </c>
      <c r="H1929" s="7" t="str">
        <f>VLOOKUP(C1929, products!A:C, 3, FALSE)</f>
        <v>Slim-Fit</v>
      </c>
      <c r="I1929" s="12">
        <f>VLOOKUP(B1929,orders!A:D, 4, FALSE)</f>
        <v>44358</v>
      </c>
    </row>
    <row r="1930" spans="1:9" ht="15">
      <c r="A1930" s="2">
        <v>1928</v>
      </c>
      <c r="B1930" s="2">
        <v>387</v>
      </c>
      <c r="C1930" s="2">
        <v>415</v>
      </c>
      <c r="D1930" s="2">
        <v>119</v>
      </c>
      <c r="E1930" s="2">
        <v>1</v>
      </c>
      <c r="F1930" s="2">
        <v>119</v>
      </c>
      <c r="G1930" s="5" t="str">
        <f>VLOOKUP(C1930, products!A:B, 2, FALSE)</f>
        <v>Shirt</v>
      </c>
      <c r="H1930" s="7" t="str">
        <f>VLOOKUP(C1930, products!A:C, 3, FALSE)</f>
        <v>Casual Slim Fit</v>
      </c>
      <c r="I1930" s="12">
        <f>VLOOKUP(B1930,orders!A:D, 4, FALSE)</f>
        <v>44358</v>
      </c>
    </row>
    <row r="1931" spans="1:9" ht="15">
      <c r="A1931" s="2">
        <v>1929</v>
      </c>
      <c r="B1931" s="2">
        <v>387</v>
      </c>
      <c r="C1931" s="2">
        <v>256</v>
      </c>
      <c r="D1931" s="2">
        <v>95</v>
      </c>
      <c r="E1931" s="2">
        <v>1</v>
      </c>
      <c r="F1931" s="2">
        <v>95</v>
      </c>
      <c r="G1931" s="5" t="str">
        <f>VLOOKUP(C1931, products!A:B, 2, FALSE)</f>
        <v>Shirt</v>
      </c>
      <c r="H1931" s="7" t="str">
        <f>VLOOKUP(C1931, products!A:C, 3, FALSE)</f>
        <v>Polo</v>
      </c>
      <c r="I1931" s="12">
        <f>VLOOKUP(B1931,orders!A:D, 4, FALSE)</f>
        <v>44358</v>
      </c>
    </row>
    <row r="1932" spans="1:9" ht="15">
      <c r="A1932" s="2">
        <v>1930</v>
      </c>
      <c r="B1932" s="2">
        <v>387</v>
      </c>
      <c r="C1932" s="2">
        <v>82</v>
      </c>
      <c r="D1932" s="2">
        <v>118</v>
      </c>
      <c r="E1932" s="2">
        <v>1</v>
      </c>
      <c r="F1932" s="2">
        <v>118</v>
      </c>
      <c r="G1932" s="5" t="str">
        <f>VLOOKUP(C1932, products!A:B, 2, FALSE)</f>
        <v>Shirt</v>
      </c>
      <c r="H1932" s="7" t="str">
        <f>VLOOKUP(C1932, products!A:C, 3, FALSE)</f>
        <v>Flannel</v>
      </c>
      <c r="I1932" s="12">
        <f>VLOOKUP(B1932,orders!A:D, 4, FALSE)</f>
        <v>44358</v>
      </c>
    </row>
    <row r="1933" spans="1:9" ht="15">
      <c r="A1933" s="2">
        <v>1931</v>
      </c>
      <c r="B1933" s="2">
        <v>387</v>
      </c>
      <c r="C1933" s="2">
        <v>283</v>
      </c>
      <c r="D1933" s="2">
        <v>105</v>
      </c>
      <c r="E1933" s="2">
        <v>2</v>
      </c>
      <c r="F1933" s="2">
        <v>210</v>
      </c>
      <c r="G1933" s="5" t="str">
        <f>VLOOKUP(C1933, products!A:B, 2, FALSE)</f>
        <v>Shirt</v>
      </c>
      <c r="H1933" s="7" t="str">
        <f>VLOOKUP(C1933, products!A:C, 3, FALSE)</f>
        <v>Cuban Collar</v>
      </c>
      <c r="I1933" s="12">
        <f>VLOOKUP(B1933,orders!A:D, 4, FALSE)</f>
        <v>44358</v>
      </c>
    </row>
    <row r="1934" spans="1:9" ht="15">
      <c r="A1934" s="2">
        <v>1932</v>
      </c>
      <c r="B1934" s="2">
        <v>388</v>
      </c>
      <c r="C1934" s="2">
        <v>45</v>
      </c>
      <c r="D1934" s="2">
        <v>104</v>
      </c>
      <c r="E1934" s="2">
        <v>2</v>
      </c>
      <c r="F1934" s="2">
        <v>208</v>
      </c>
      <c r="G1934" s="5" t="str">
        <f>VLOOKUP(C1934, products!A:B, 2, FALSE)</f>
        <v>Shirt</v>
      </c>
      <c r="H1934" s="7" t="str">
        <f>VLOOKUP(C1934, products!A:C, 3, FALSE)</f>
        <v>Dress</v>
      </c>
      <c r="I1934" s="12">
        <f>VLOOKUP(B1934,orders!A:D, 4, FALSE)</f>
        <v>44239</v>
      </c>
    </row>
    <row r="1935" spans="1:9" ht="15">
      <c r="A1935" s="2">
        <v>1933</v>
      </c>
      <c r="B1935" s="2">
        <v>388</v>
      </c>
      <c r="C1935" s="2">
        <v>15</v>
      </c>
      <c r="D1935" s="2">
        <v>96</v>
      </c>
      <c r="E1935" s="2">
        <v>2</v>
      </c>
      <c r="F1935" s="2">
        <v>192</v>
      </c>
      <c r="G1935" s="5" t="str">
        <f>VLOOKUP(C1935, products!A:B, 2, FALSE)</f>
        <v>Shirt</v>
      </c>
      <c r="H1935" s="7" t="str">
        <f>VLOOKUP(C1935, products!A:C, 3, FALSE)</f>
        <v>Oxford Cloth</v>
      </c>
      <c r="I1935" s="12">
        <f>VLOOKUP(B1935,orders!A:D, 4, FALSE)</f>
        <v>44239</v>
      </c>
    </row>
    <row r="1936" spans="1:9" ht="15">
      <c r="A1936" s="2">
        <v>1934</v>
      </c>
      <c r="B1936" s="2">
        <v>388</v>
      </c>
      <c r="C1936" s="2">
        <v>670</v>
      </c>
      <c r="D1936" s="2">
        <v>113</v>
      </c>
      <c r="E1936" s="2">
        <v>2</v>
      </c>
      <c r="F1936" s="2">
        <v>226</v>
      </c>
      <c r="G1936" s="5" t="str">
        <f>VLOOKUP(C1936, products!A:B, 2, FALSE)</f>
        <v>Jacket</v>
      </c>
      <c r="H1936" s="7" t="str">
        <f>VLOOKUP(C1936, products!A:C, 3, FALSE)</f>
        <v>Parka</v>
      </c>
      <c r="I1936" s="12">
        <f>VLOOKUP(B1936,orders!A:D, 4, FALSE)</f>
        <v>44239</v>
      </c>
    </row>
    <row r="1937" spans="1:9" ht="15">
      <c r="A1937" s="2">
        <v>1935</v>
      </c>
      <c r="B1937" s="2">
        <v>388</v>
      </c>
      <c r="C1937" s="2">
        <v>579</v>
      </c>
      <c r="D1937" s="2">
        <v>100</v>
      </c>
      <c r="E1937" s="2">
        <v>1</v>
      </c>
      <c r="F1937" s="2">
        <v>100</v>
      </c>
      <c r="G1937" s="5" t="str">
        <f>VLOOKUP(C1937, products!A:B, 2, FALSE)</f>
        <v>Jacket</v>
      </c>
      <c r="H1937" s="7" t="str">
        <f>VLOOKUP(C1937, products!A:C, 3, FALSE)</f>
        <v>Bomber</v>
      </c>
      <c r="I1937" s="12">
        <f>VLOOKUP(B1937,orders!A:D, 4, FALSE)</f>
        <v>44239</v>
      </c>
    </row>
    <row r="1938" spans="1:9" ht="15">
      <c r="A1938" s="2">
        <v>1936</v>
      </c>
      <c r="B1938" s="2">
        <v>389</v>
      </c>
      <c r="C1938" s="2">
        <v>632</v>
      </c>
      <c r="D1938" s="2">
        <v>93</v>
      </c>
      <c r="E1938" s="2">
        <v>3</v>
      </c>
      <c r="F1938" s="2">
        <v>279</v>
      </c>
      <c r="G1938" s="5" t="str">
        <f>VLOOKUP(C1938, products!A:B, 2, FALSE)</f>
        <v>Jacket</v>
      </c>
      <c r="H1938" s="7" t="str">
        <f>VLOOKUP(C1938, products!A:C, 3, FALSE)</f>
        <v>Coach</v>
      </c>
      <c r="I1938" s="12">
        <f>VLOOKUP(B1938,orders!A:D, 4, FALSE)</f>
        <v>44306</v>
      </c>
    </row>
    <row r="1939" spans="1:9" ht="15">
      <c r="A1939" s="2">
        <v>1937</v>
      </c>
      <c r="B1939" s="2">
        <v>389</v>
      </c>
      <c r="C1939" s="2">
        <v>582</v>
      </c>
      <c r="D1939" s="2">
        <v>100</v>
      </c>
      <c r="E1939" s="2">
        <v>3</v>
      </c>
      <c r="F1939" s="2">
        <v>300</v>
      </c>
      <c r="G1939" s="5" t="str">
        <f>VLOOKUP(C1939, products!A:B, 2, FALSE)</f>
        <v>Jacket</v>
      </c>
      <c r="H1939" s="7" t="str">
        <f>VLOOKUP(C1939, products!A:C, 3, FALSE)</f>
        <v>Bomber</v>
      </c>
      <c r="I1939" s="12">
        <f>VLOOKUP(B1939,orders!A:D, 4, FALSE)</f>
        <v>44306</v>
      </c>
    </row>
    <row r="1940" spans="1:9" ht="15">
      <c r="A1940" s="2">
        <v>1938</v>
      </c>
      <c r="B1940" s="2">
        <v>389</v>
      </c>
      <c r="C1940" s="2">
        <v>165</v>
      </c>
      <c r="D1940" s="2">
        <v>91</v>
      </c>
      <c r="E1940" s="2">
        <v>1</v>
      </c>
      <c r="F1940" s="2">
        <v>91</v>
      </c>
      <c r="G1940" s="5" t="str">
        <f>VLOOKUP(C1940, products!A:B, 2, FALSE)</f>
        <v>Shirt</v>
      </c>
      <c r="H1940" s="7" t="str">
        <f>VLOOKUP(C1940, products!A:C, 3, FALSE)</f>
        <v>Linen</v>
      </c>
      <c r="I1940" s="12">
        <f>VLOOKUP(B1940,orders!A:D, 4, FALSE)</f>
        <v>44306</v>
      </c>
    </row>
    <row r="1941" spans="1:9" ht="15">
      <c r="A1941" s="2">
        <v>1939</v>
      </c>
      <c r="B1941" s="2">
        <v>389</v>
      </c>
      <c r="C1941" s="2">
        <v>440</v>
      </c>
      <c r="D1941" s="2">
        <v>107</v>
      </c>
      <c r="E1941" s="2">
        <v>2</v>
      </c>
      <c r="F1941" s="2">
        <v>214</v>
      </c>
      <c r="G1941" s="5" t="str">
        <f>VLOOKUP(C1941, products!A:B, 2, FALSE)</f>
        <v>Jacket</v>
      </c>
      <c r="H1941" s="7" t="str">
        <f>VLOOKUP(C1941, products!A:C, 3, FALSE)</f>
        <v>Denim</v>
      </c>
      <c r="I1941" s="12">
        <f>VLOOKUP(B1941,orders!A:D, 4, FALSE)</f>
        <v>44306</v>
      </c>
    </row>
    <row r="1942" spans="1:9" ht="15">
      <c r="A1942" s="2">
        <v>1940</v>
      </c>
      <c r="B1942" s="2">
        <v>389</v>
      </c>
      <c r="C1942" s="2">
        <v>929</v>
      </c>
      <c r="D1942" s="2">
        <v>96</v>
      </c>
      <c r="E1942" s="2">
        <v>3</v>
      </c>
      <c r="F1942" s="2">
        <v>288</v>
      </c>
      <c r="G1942" s="5" t="str">
        <f>VLOOKUP(C1942, products!A:B, 2, FALSE)</f>
        <v>Trousers</v>
      </c>
      <c r="H1942" s="7" t="str">
        <f>VLOOKUP(C1942, products!A:C, 3, FALSE)</f>
        <v>Drawstring</v>
      </c>
      <c r="I1942" s="12">
        <f>VLOOKUP(B1942,orders!A:D, 4, FALSE)</f>
        <v>44306</v>
      </c>
    </row>
    <row r="1943" spans="1:9" ht="15">
      <c r="A1943" s="2">
        <v>1941</v>
      </c>
      <c r="B1943" s="2">
        <v>389</v>
      </c>
      <c r="C1943" s="2">
        <v>1071</v>
      </c>
      <c r="D1943" s="2">
        <v>93</v>
      </c>
      <c r="E1943" s="2">
        <v>2</v>
      </c>
      <c r="F1943" s="2">
        <v>186</v>
      </c>
      <c r="G1943" s="5" t="str">
        <f>VLOOKUP(C1943, products!A:B, 2, FALSE)</f>
        <v>Trousers</v>
      </c>
      <c r="H1943" s="7" t="str">
        <f>VLOOKUP(C1943, products!A:C, 3, FALSE)</f>
        <v>Joggers</v>
      </c>
      <c r="I1943" s="12">
        <f>VLOOKUP(B1943,orders!A:D, 4, FALSE)</f>
        <v>44306</v>
      </c>
    </row>
    <row r="1944" spans="1:9" ht="15">
      <c r="A1944" s="2">
        <v>1942</v>
      </c>
      <c r="B1944" s="2">
        <v>390</v>
      </c>
      <c r="C1944" s="2">
        <v>1101</v>
      </c>
      <c r="D1944" s="2">
        <v>115</v>
      </c>
      <c r="E1944" s="2">
        <v>3</v>
      </c>
      <c r="F1944" s="2">
        <v>345</v>
      </c>
      <c r="G1944" s="5" t="str">
        <f>VLOOKUP(C1944, products!A:B, 2, FALSE)</f>
        <v>Trousers</v>
      </c>
      <c r="H1944" s="7" t="str">
        <f>VLOOKUP(C1944, products!A:C, 3, FALSE)</f>
        <v>Cropped</v>
      </c>
      <c r="I1944" s="12">
        <f>VLOOKUP(B1944,orders!A:D, 4, FALSE)</f>
        <v>44216</v>
      </c>
    </row>
    <row r="1945" spans="1:9" ht="15">
      <c r="A1945" s="2">
        <v>1943</v>
      </c>
      <c r="B1945" s="2">
        <v>390</v>
      </c>
      <c r="C1945" s="2">
        <v>405</v>
      </c>
      <c r="D1945" s="2">
        <v>119</v>
      </c>
      <c r="E1945" s="2">
        <v>3</v>
      </c>
      <c r="F1945" s="2">
        <v>357</v>
      </c>
      <c r="G1945" s="5" t="str">
        <f>VLOOKUP(C1945, products!A:B, 2, FALSE)</f>
        <v>Shirt</v>
      </c>
      <c r="H1945" s="7" t="str">
        <f>VLOOKUP(C1945, products!A:C, 3, FALSE)</f>
        <v>Casual Slim Fit</v>
      </c>
      <c r="I1945" s="12">
        <f>VLOOKUP(B1945,orders!A:D, 4, FALSE)</f>
        <v>44216</v>
      </c>
    </row>
    <row r="1946" spans="1:9" ht="15">
      <c r="A1946" s="2">
        <v>1944</v>
      </c>
      <c r="B1946" s="2">
        <v>390</v>
      </c>
      <c r="C1946" s="2">
        <v>685</v>
      </c>
      <c r="D1946" s="2">
        <v>113</v>
      </c>
      <c r="E1946" s="2">
        <v>2</v>
      </c>
      <c r="F1946" s="2">
        <v>226</v>
      </c>
      <c r="G1946" s="5" t="str">
        <f>VLOOKUP(C1946, products!A:B, 2, FALSE)</f>
        <v>Jacket</v>
      </c>
      <c r="H1946" s="7" t="str">
        <f>VLOOKUP(C1946, products!A:C, 3, FALSE)</f>
        <v>Parka</v>
      </c>
      <c r="I1946" s="12">
        <f>VLOOKUP(B1946,orders!A:D, 4, FALSE)</f>
        <v>44216</v>
      </c>
    </row>
    <row r="1947" spans="1:9" ht="15">
      <c r="A1947" s="2">
        <v>1945</v>
      </c>
      <c r="B1947" s="2">
        <v>391</v>
      </c>
      <c r="C1947" s="2">
        <v>850</v>
      </c>
      <c r="D1947" s="2">
        <v>113</v>
      </c>
      <c r="E1947" s="2">
        <v>2</v>
      </c>
      <c r="F1947" s="2">
        <v>226</v>
      </c>
      <c r="G1947" s="5" t="str">
        <f>VLOOKUP(C1947, products!A:B, 2, FALSE)</f>
        <v>Trousers</v>
      </c>
      <c r="H1947" s="7" t="str">
        <f>VLOOKUP(C1947, products!A:C, 3, FALSE)</f>
        <v>Chinos</v>
      </c>
      <c r="I1947" s="12">
        <f>VLOOKUP(B1947,orders!A:D, 4, FALSE)</f>
        <v>44332</v>
      </c>
    </row>
    <row r="1948" spans="1:9" ht="15">
      <c r="A1948" s="2">
        <v>1946</v>
      </c>
      <c r="B1948" s="2">
        <v>391</v>
      </c>
      <c r="C1948" s="2">
        <v>607</v>
      </c>
      <c r="D1948" s="2">
        <v>112</v>
      </c>
      <c r="E1948" s="2">
        <v>1</v>
      </c>
      <c r="F1948" s="2">
        <v>112</v>
      </c>
      <c r="G1948" s="5" t="str">
        <f>VLOOKUP(C1948, products!A:B, 2, FALSE)</f>
        <v>Jacket</v>
      </c>
      <c r="H1948" s="7" t="str">
        <f>VLOOKUP(C1948, products!A:C, 3, FALSE)</f>
        <v>Cardigan</v>
      </c>
      <c r="I1948" s="12">
        <f>VLOOKUP(B1948,orders!A:D, 4, FALSE)</f>
        <v>44332</v>
      </c>
    </row>
    <row r="1949" spans="1:9" ht="15">
      <c r="A1949" s="2">
        <v>1947</v>
      </c>
      <c r="B1949" s="2">
        <v>391</v>
      </c>
      <c r="C1949" s="2">
        <v>872</v>
      </c>
      <c r="D1949" s="2">
        <v>113</v>
      </c>
      <c r="E1949" s="2">
        <v>2</v>
      </c>
      <c r="F1949" s="2">
        <v>226</v>
      </c>
      <c r="G1949" s="5" t="str">
        <f>VLOOKUP(C1949, products!A:B, 2, FALSE)</f>
        <v>Trousers</v>
      </c>
      <c r="H1949" s="7" t="str">
        <f>VLOOKUP(C1949, products!A:C, 3, FALSE)</f>
        <v>Chinos</v>
      </c>
      <c r="I1949" s="12">
        <f>VLOOKUP(B1949,orders!A:D, 4, FALSE)</f>
        <v>44332</v>
      </c>
    </row>
    <row r="1950" spans="1:9" ht="15">
      <c r="A1950" s="2">
        <v>1948</v>
      </c>
      <c r="B1950" s="2">
        <v>391</v>
      </c>
      <c r="C1950" s="2">
        <v>1155</v>
      </c>
      <c r="D1950" s="2">
        <v>99</v>
      </c>
      <c r="E1950" s="2">
        <v>1</v>
      </c>
      <c r="F1950" s="2">
        <v>99</v>
      </c>
      <c r="G1950" s="5" t="str">
        <f>VLOOKUP(C1950, products!A:B, 2, FALSE)</f>
        <v>Trousers</v>
      </c>
      <c r="H1950" s="7" t="str">
        <f>VLOOKUP(C1950, products!A:C, 3, FALSE)</f>
        <v>High-Waisted</v>
      </c>
      <c r="I1950" s="12">
        <f>VLOOKUP(B1950,orders!A:D, 4, FALSE)</f>
        <v>44332</v>
      </c>
    </row>
    <row r="1951" spans="1:9" ht="15">
      <c r="A1951" s="2">
        <v>1949</v>
      </c>
      <c r="B1951" s="2">
        <v>391</v>
      </c>
      <c r="C1951" s="2">
        <v>1114</v>
      </c>
      <c r="D1951" s="2">
        <v>115</v>
      </c>
      <c r="E1951" s="2">
        <v>3</v>
      </c>
      <c r="F1951" s="2">
        <v>345</v>
      </c>
      <c r="G1951" s="5" t="str">
        <f>VLOOKUP(C1951, products!A:B, 2, FALSE)</f>
        <v>Trousers</v>
      </c>
      <c r="H1951" s="7" t="str">
        <f>VLOOKUP(C1951, products!A:C, 3, FALSE)</f>
        <v>Cropped</v>
      </c>
      <c r="I1951" s="12">
        <f>VLOOKUP(B1951,orders!A:D, 4, FALSE)</f>
        <v>44332</v>
      </c>
    </row>
    <row r="1952" spans="1:9" ht="15">
      <c r="A1952" s="2">
        <v>1950</v>
      </c>
      <c r="B1952" s="2">
        <v>391</v>
      </c>
      <c r="C1952" s="2">
        <v>431</v>
      </c>
      <c r="D1952" s="2">
        <v>107</v>
      </c>
      <c r="E1952" s="2">
        <v>3</v>
      </c>
      <c r="F1952" s="2">
        <v>321</v>
      </c>
      <c r="G1952" s="5" t="str">
        <f>VLOOKUP(C1952, products!A:B, 2, FALSE)</f>
        <v>Jacket</v>
      </c>
      <c r="H1952" s="7" t="str">
        <f>VLOOKUP(C1952, products!A:C, 3, FALSE)</f>
        <v>Denim</v>
      </c>
      <c r="I1952" s="12">
        <f>VLOOKUP(B1952,orders!A:D, 4, FALSE)</f>
        <v>44332</v>
      </c>
    </row>
    <row r="1953" spans="1:9" ht="15">
      <c r="A1953" s="2">
        <v>1951</v>
      </c>
      <c r="B1953" s="2">
        <v>391</v>
      </c>
      <c r="C1953" s="2">
        <v>734</v>
      </c>
      <c r="D1953" s="2">
        <v>119</v>
      </c>
      <c r="E1953" s="2">
        <v>2</v>
      </c>
      <c r="F1953" s="2">
        <v>238</v>
      </c>
      <c r="G1953" s="5" t="str">
        <f>VLOOKUP(C1953, products!A:B, 2, FALSE)</f>
        <v>Jacket</v>
      </c>
      <c r="H1953" s="7" t="str">
        <f>VLOOKUP(C1953, products!A:C, 3, FALSE)</f>
        <v>Trench Coat</v>
      </c>
      <c r="I1953" s="12">
        <f>VLOOKUP(B1953,orders!A:D, 4, FALSE)</f>
        <v>44332</v>
      </c>
    </row>
    <row r="1954" spans="1:9" ht="15">
      <c r="A1954" s="2">
        <v>1952</v>
      </c>
      <c r="B1954" s="2">
        <v>392</v>
      </c>
      <c r="C1954" s="2">
        <v>1181</v>
      </c>
      <c r="D1954" s="2">
        <v>99</v>
      </c>
      <c r="E1954" s="2">
        <v>3</v>
      </c>
      <c r="F1954" s="2">
        <v>297</v>
      </c>
      <c r="G1954" s="5" t="str">
        <f>VLOOKUP(C1954, products!A:B, 2, FALSE)</f>
        <v>Trousers</v>
      </c>
      <c r="H1954" s="7" t="str">
        <f>VLOOKUP(C1954, products!A:C, 3, FALSE)</f>
        <v>High-Waisted</v>
      </c>
      <c r="I1954" s="12">
        <f>VLOOKUP(B1954,orders!A:D, 4, FALSE)</f>
        <v>44208</v>
      </c>
    </row>
    <row r="1955" spans="1:9" ht="15">
      <c r="A1955" s="2">
        <v>1953</v>
      </c>
      <c r="B1955" s="2">
        <v>392</v>
      </c>
      <c r="C1955" s="2">
        <v>79</v>
      </c>
      <c r="D1955" s="2">
        <v>118</v>
      </c>
      <c r="E1955" s="2">
        <v>1</v>
      </c>
      <c r="F1955" s="2">
        <v>118</v>
      </c>
      <c r="G1955" s="5" t="str">
        <f>VLOOKUP(C1955, products!A:B, 2, FALSE)</f>
        <v>Shirt</v>
      </c>
      <c r="H1955" s="7" t="str">
        <f>VLOOKUP(C1955, products!A:C, 3, FALSE)</f>
        <v>Flannel</v>
      </c>
      <c r="I1955" s="12">
        <f>VLOOKUP(B1955,orders!A:D, 4, FALSE)</f>
        <v>44208</v>
      </c>
    </row>
    <row r="1956" spans="1:9" ht="15">
      <c r="A1956" s="2">
        <v>1954</v>
      </c>
      <c r="B1956" s="2">
        <v>392</v>
      </c>
      <c r="C1956" s="2">
        <v>1156</v>
      </c>
      <c r="D1956" s="2">
        <v>99</v>
      </c>
      <c r="E1956" s="2">
        <v>2</v>
      </c>
      <c r="F1956" s="2">
        <v>198</v>
      </c>
      <c r="G1956" s="5" t="str">
        <f>VLOOKUP(C1956, products!A:B, 2, FALSE)</f>
        <v>Trousers</v>
      </c>
      <c r="H1956" s="7" t="str">
        <f>VLOOKUP(C1956, products!A:C, 3, FALSE)</f>
        <v>High-Waisted</v>
      </c>
      <c r="I1956" s="12">
        <f>VLOOKUP(B1956,orders!A:D, 4, FALSE)</f>
        <v>44208</v>
      </c>
    </row>
    <row r="1957" spans="1:9" ht="15">
      <c r="A1957" s="2">
        <v>1955</v>
      </c>
      <c r="B1957" s="2">
        <v>392</v>
      </c>
      <c r="C1957" s="2">
        <v>1056</v>
      </c>
      <c r="D1957" s="2">
        <v>93</v>
      </c>
      <c r="E1957" s="2">
        <v>1</v>
      </c>
      <c r="F1957" s="2">
        <v>93</v>
      </c>
      <c r="G1957" s="5" t="str">
        <f>VLOOKUP(C1957, products!A:B, 2, FALSE)</f>
        <v>Trousers</v>
      </c>
      <c r="H1957" s="7" t="str">
        <f>VLOOKUP(C1957, products!A:C, 3, FALSE)</f>
        <v>Joggers</v>
      </c>
      <c r="I1957" s="12">
        <f>VLOOKUP(B1957,orders!A:D, 4, FALSE)</f>
        <v>44208</v>
      </c>
    </row>
    <row r="1958" spans="1:9" ht="15">
      <c r="A1958" s="2">
        <v>1956</v>
      </c>
      <c r="B1958" s="2">
        <v>393</v>
      </c>
      <c r="C1958" s="2">
        <v>396</v>
      </c>
      <c r="D1958" s="2">
        <v>119</v>
      </c>
      <c r="E1958" s="2">
        <v>2</v>
      </c>
      <c r="F1958" s="2">
        <v>238</v>
      </c>
      <c r="G1958" s="5" t="str">
        <f>VLOOKUP(C1958, products!A:B, 2, FALSE)</f>
        <v>Shirt</v>
      </c>
      <c r="H1958" s="7" t="str">
        <f>VLOOKUP(C1958, products!A:C, 3, FALSE)</f>
        <v>Casual Slim Fit</v>
      </c>
      <c r="I1958" s="12">
        <f>VLOOKUP(B1958,orders!A:D, 4, FALSE)</f>
        <v>44322</v>
      </c>
    </row>
    <row r="1959" spans="1:9" ht="15">
      <c r="A1959" s="2">
        <v>1957</v>
      </c>
      <c r="B1959" s="2">
        <v>393</v>
      </c>
      <c r="C1959" s="2">
        <v>1143</v>
      </c>
      <c r="D1959" s="2">
        <v>102</v>
      </c>
      <c r="E1959" s="2">
        <v>3</v>
      </c>
      <c r="F1959" s="2">
        <v>306</v>
      </c>
      <c r="G1959" s="5" t="str">
        <f>VLOOKUP(C1959, products!A:B, 2, FALSE)</f>
        <v>Trousers</v>
      </c>
      <c r="H1959" s="7" t="str">
        <f>VLOOKUP(C1959, products!A:C, 3, FALSE)</f>
        <v>Cargo Pants</v>
      </c>
      <c r="I1959" s="12">
        <f>VLOOKUP(B1959,orders!A:D, 4, FALSE)</f>
        <v>44322</v>
      </c>
    </row>
    <row r="1960" spans="1:9" ht="15">
      <c r="A1960" s="2">
        <v>1958</v>
      </c>
      <c r="B1960" s="2">
        <v>393</v>
      </c>
      <c r="C1960" s="2">
        <v>103</v>
      </c>
      <c r="D1960" s="2">
        <v>118</v>
      </c>
      <c r="E1960" s="2">
        <v>2</v>
      </c>
      <c r="F1960" s="2">
        <v>236</v>
      </c>
      <c r="G1960" s="5" t="str">
        <f>VLOOKUP(C1960, products!A:B, 2, FALSE)</f>
        <v>Shirt</v>
      </c>
      <c r="H1960" s="7" t="str">
        <f>VLOOKUP(C1960, products!A:C, 3, FALSE)</f>
        <v>Flannel</v>
      </c>
      <c r="I1960" s="12">
        <f>VLOOKUP(B1960,orders!A:D, 4, FALSE)</f>
        <v>44322</v>
      </c>
    </row>
    <row r="1961" spans="1:9" ht="15">
      <c r="A1961" s="2">
        <v>1959</v>
      </c>
      <c r="B1961" s="2">
        <v>393</v>
      </c>
      <c r="C1961" s="2">
        <v>1207</v>
      </c>
      <c r="D1961" s="2">
        <v>105</v>
      </c>
      <c r="E1961" s="2">
        <v>3</v>
      </c>
      <c r="F1961" s="2">
        <v>315</v>
      </c>
      <c r="G1961" s="5" t="str">
        <f>VLOOKUP(C1961, products!A:B, 2, FALSE)</f>
        <v>Trousers</v>
      </c>
      <c r="H1961" s="7" t="str">
        <f>VLOOKUP(C1961, products!A:C, 3, FALSE)</f>
        <v>Pleated</v>
      </c>
      <c r="I1961" s="12">
        <f>VLOOKUP(B1961,orders!A:D, 4, FALSE)</f>
        <v>44322</v>
      </c>
    </row>
    <row r="1962" spans="1:9" ht="15">
      <c r="A1962" s="2">
        <v>1960</v>
      </c>
      <c r="B1962" s="2">
        <v>393</v>
      </c>
      <c r="C1962" s="2">
        <v>649</v>
      </c>
      <c r="D1962" s="2">
        <v>93</v>
      </c>
      <c r="E1962" s="2">
        <v>2</v>
      </c>
      <c r="F1962" s="2">
        <v>186</v>
      </c>
      <c r="G1962" s="5" t="str">
        <f>VLOOKUP(C1962, products!A:B, 2, FALSE)</f>
        <v>Jacket</v>
      </c>
      <c r="H1962" s="7" t="str">
        <f>VLOOKUP(C1962, products!A:C, 3, FALSE)</f>
        <v>Coach</v>
      </c>
      <c r="I1962" s="12">
        <f>VLOOKUP(B1962,orders!A:D, 4, FALSE)</f>
        <v>44322</v>
      </c>
    </row>
    <row r="1963" spans="1:9" ht="15">
      <c r="A1963" s="2">
        <v>1961</v>
      </c>
      <c r="B1963" s="2">
        <v>394</v>
      </c>
      <c r="C1963" s="2">
        <v>557</v>
      </c>
      <c r="D1963" s="2">
        <v>98</v>
      </c>
      <c r="E1963" s="2">
        <v>1</v>
      </c>
      <c r="F1963" s="2">
        <v>98</v>
      </c>
      <c r="G1963" s="5" t="str">
        <f>VLOOKUP(C1963, products!A:B, 2, FALSE)</f>
        <v>Jacket</v>
      </c>
      <c r="H1963" s="7" t="str">
        <f>VLOOKUP(C1963, products!A:C, 3, FALSE)</f>
        <v>Leather</v>
      </c>
      <c r="I1963" s="12">
        <f>VLOOKUP(B1963,orders!A:D, 4, FALSE)</f>
        <v>44445</v>
      </c>
    </row>
    <row r="1964" spans="1:9" ht="15">
      <c r="A1964" s="2">
        <v>1962</v>
      </c>
      <c r="B1964" s="2">
        <v>394</v>
      </c>
      <c r="C1964" s="2">
        <v>567</v>
      </c>
      <c r="D1964" s="2">
        <v>100</v>
      </c>
      <c r="E1964" s="2">
        <v>3</v>
      </c>
      <c r="F1964" s="2">
        <v>300</v>
      </c>
      <c r="G1964" s="5" t="str">
        <f>VLOOKUP(C1964, products!A:B, 2, FALSE)</f>
        <v>Jacket</v>
      </c>
      <c r="H1964" s="7" t="str">
        <f>VLOOKUP(C1964, products!A:C, 3, FALSE)</f>
        <v>Bomber</v>
      </c>
      <c r="I1964" s="12">
        <f>VLOOKUP(B1964,orders!A:D, 4, FALSE)</f>
        <v>44445</v>
      </c>
    </row>
    <row r="1965" spans="1:9" ht="15">
      <c r="A1965" s="2">
        <v>1963</v>
      </c>
      <c r="B1965" s="2">
        <v>394</v>
      </c>
      <c r="C1965" s="2">
        <v>179</v>
      </c>
      <c r="D1965" s="2">
        <v>98</v>
      </c>
      <c r="E1965" s="2">
        <v>1</v>
      </c>
      <c r="F1965" s="2">
        <v>98</v>
      </c>
      <c r="G1965" s="5" t="str">
        <f>VLOOKUP(C1965, products!A:B, 2, FALSE)</f>
        <v>Shirt</v>
      </c>
      <c r="H1965" s="7" t="str">
        <f>VLOOKUP(C1965, products!A:C, 3, FALSE)</f>
        <v>Camp Collared</v>
      </c>
      <c r="I1965" s="12">
        <f>VLOOKUP(B1965,orders!A:D, 4, FALSE)</f>
        <v>44445</v>
      </c>
    </row>
    <row r="1966" spans="1:9" ht="15">
      <c r="A1966" s="2">
        <v>1964</v>
      </c>
      <c r="B1966" s="2">
        <v>394</v>
      </c>
      <c r="C1966" s="2">
        <v>933</v>
      </c>
      <c r="D1966" s="2">
        <v>96</v>
      </c>
      <c r="E1966" s="2">
        <v>3</v>
      </c>
      <c r="F1966" s="2">
        <v>288</v>
      </c>
      <c r="G1966" s="5" t="str">
        <f>VLOOKUP(C1966, products!A:B, 2, FALSE)</f>
        <v>Trousers</v>
      </c>
      <c r="H1966" s="7" t="str">
        <f>VLOOKUP(C1966, products!A:C, 3, FALSE)</f>
        <v>Drawstring</v>
      </c>
      <c r="I1966" s="12">
        <f>VLOOKUP(B1966,orders!A:D, 4, FALSE)</f>
        <v>44445</v>
      </c>
    </row>
    <row r="1967" spans="1:9" ht="15">
      <c r="A1967" s="2">
        <v>1965</v>
      </c>
      <c r="B1967" s="2">
        <v>394</v>
      </c>
      <c r="C1967" s="2">
        <v>537</v>
      </c>
      <c r="D1967" s="2">
        <v>98</v>
      </c>
      <c r="E1967" s="2">
        <v>3</v>
      </c>
      <c r="F1967" s="2">
        <v>294</v>
      </c>
      <c r="G1967" s="5" t="str">
        <f>VLOOKUP(C1967, products!A:B, 2, FALSE)</f>
        <v>Jacket</v>
      </c>
      <c r="H1967" s="7" t="str">
        <f>VLOOKUP(C1967, products!A:C, 3, FALSE)</f>
        <v>Leather</v>
      </c>
      <c r="I1967" s="12">
        <f>VLOOKUP(B1967,orders!A:D, 4, FALSE)</f>
        <v>44445</v>
      </c>
    </row>
    <row r="1968" spans="1:9" ht="15">
      <c r="A1968" s="2">
        <v>1966</v>
      </c>
      <c r="B1968" s="2">
        <v>394</v>
      </c>
      <c r="C1968" s="2">
        <v>1004</v>
      </c>
      <c r="D1968" s="2">
        <v>106</v>
      </c>
      <c r="E1968" s="2">
        <v>3</v>
      </c>
      <c r="F1968" s="2">
        <v>318</v>
      </c>
      <c r="G1968" s="5" t="str">
        <f>VLOOKUP(C1968, products!A:B, 2, FALSE)</f>
        <v>Trousers</v>
      </c>
      <c r="H1968" s="7" t="str">
        <f>VLOOKUP(C1968, products!A:C, 3, FALSE)</f>
        <v>Wool</v>
      </c>
      <c r="I1968" s="12">
        <f>VLOOKUP(B1968,orders!A:D, 4, FALSE)</f>
        <v>44445</v>
      </c>
    </row>
    <row r="1969" spans="1:9" ht="15">
      <c r="A1969" s="2">
        <v>1967</v>
      </c>
      <c r="B1969" s="2">
        <v>394</v>
      </c>
      <c r="C1969" s="2">
        <v>226</v>
      </c>
      <c r="D1969" s="2">
        <v>106</v>
      </c>
      <c r="E1969" s="2">
        <v>3</v>
      </c>
      <c r="F1969" s="2">
        <v>318</v>
      </c>
      <c r="G1969" s="5" t="str">
        <f>VLOOKUP(C1969, products!A:B, 2, FALSE)</f>
        <v>Shirt</v>
      </c>
      <c r="H1969" s="7" t="str">
        <f>VLOOKUP(C1969, products!A:C, 3, FALSE)</f>
        <v>Chambray</v>
      </c>
      <c r="I1969" s="12">
        <f>VLOOKUP(B1969,orders!A:D, 4, FALSE)</f>
        <v>44445</v>
      </c>
    </row>
    <row r="1970" spans="1:9" ht="15">
      <c r="A1970" s="2">
        <v>1968</v>
      </c>
      <c r="B1970" s="2">
        <v>395</v>
      </c>
      <c r="C1970" s="2">
        <v>1180</v>
      </c>
      <c r="D1970" s="2">
        <v>99</v>
      </c>
      <c r="E1970" s="2">
        <v>2</v>
      </c>
      <c r="F1970" s="2">
        <v>198</v>
      </c>
      <c r="G1970" s="5" t="str">
        <f>VLOOKUP(C1970, products!A:B, 2, FALSE)</f>
        <v>Trousers</v>
      </c>
      <c r="H1970" s="7" t="str">
        <f>VLOOKUP(C1970, products!A:C, 3, FALSE)</f>
        <v>High-Waisted</v>
      </c>
      <c r="I1970" s="12">
        <f>VLOOKUP(B1970,orders!A:D, 4, FALSE)</f>
        <v>44281</v>
      </c>
    </row>
    <row r="1971" spans="1:9" ht="15">
      <c r="A1971" s="2">
        <v>1969</v>
      </c>
      <c r="B1971" s="2">
        <v>395</v>
      </c>
      <c r="C1971" s="2">
        <v>1249</v>
      </c>
      <c r="D1971" s="2">
        <v>112</v>
      </c>
      <c r="E1971" s="2">
        <v>3</v>
      </c>
      <c r="F1971" s="2">
        <v>336</v>
      </c>
      <c r="G1971" s="5" t="str">
        <f>VLOOKUP(C1971, products!A:B, 2, FALSE)</f>
        <v>Trousers</v>
      </c>
      <c r="H1971" s="7" t="str">
        <f>VLOOKUP(C1971, products!A:C, 3, FALSE)</f>
        <v>Tracksuit Bottoms</v>
      </c>
      <c r="I1971" s="12">
        <f>VLOOKUP(B1971,orders!A:D, 4, FALSE)</f>
        <v>44281</v>
      </c>
    </row>
    <row r="1972" spans="1:9" ht="15">
      <c r="A1972" s="2">
        <v>1970</v>
      </c>
      <c r="B1972" s="2">
        <v>395</v>
      </c>
      <c r="C1972" s="2">
        <v>270</v>
      </c>
      <c r="D1972" s="2">
        <v>95</v>
      </c>
      <c r="E1972" s="2">
        <v>2</v>
      </c>
      <c r="F1972" s="2">
        <v>190</v>
      </c>
      <c r="G1972" s="5" t="str">
        <f>VLOOKUP(C1972, products!A:B, 2, FALSE)</f>
        <v>Shirt</v>
      </c>
      <c r="H1972" s="7" t="str">
        <f>VLOOKUP(C1972, products!A:C, 3, FALSE)</f>
        <v>Polo</v>
      </c>
      <c r="I1972" s="12">
        <f>VLOOKUP(B1972,orders!A:D, 4, FALSE)</f>
        <v>44281</v>
      </c>
    </row>
    <row r="1973" spans="1:9" ht="15">
      <c r="A1973" s="2">
        <v>1971</v>
      </c>
      <c r="B1973" s="2">
        <v>395</v>
      </c>
      <c r="C1973" s="2">
        <v>124</v>
      </c>
      <c r="D1973" s="2">
        <v>92</v>
      </c>
      <c r="E1973" s="2">
        <v>1</v>
      </c>
      <c r="F1973" s="2">
        <v>92</v>
      </c>
      <c r="G1973" s="5" t="str">
        <f>VLOOKUP(C1973, products!A:B, 2, FALSE)</f>
        <v>Shirt</v>
      </c>
      <c r="H1973" s="7" t="str">
        <f>VLOOKUP(C1973, products!A:C, 3, FALSE)</f>
        <v>Denim</v>
      </c>
      <c r="I1973" s="12">
        <f>VLOOKUP(B1973,orders!A:D, 4, FALSE)</f>
        <v>44281</v>
      </c>
    </row>
    <row r="1974" spans="1:9" ht="15">
      <c r="A1974" s="2">
        <v>1972</v>
      </c>
      <c r="B1974" s="2">
        <v>395</v>
      </c>
      <c r="C1974" s="2">
        <v>587</v>
      </c>
      <c r="D1974" s="2">
        <v>100</v>
      </c>
      <c r="E1974" s="2">
        <v>2</v>
      </c>
      <c r="F1974" s="2">
        <v>200</v>
      </c>
      <c r="G1974" s="5" t="str">
        <f>VLOOKUP(C1974, products!A:B, 2, FALSE)</f>
        <v>Jacket</v>
      </c>
      <c r="H1974" s="7" t="str">
        <f>VLOOKUP(C1974, products!A:C, 3, FALSE)</f>
        <v>Bomber</v>
      </c>
      <c r="I1974" s="12">
        <f>VLOOKUP(B1974,orders!A:D, 4, FALSE)</f>
        <v>44281</v>
      </c>
    </row>
    <row r="1975" spans="1:9" ht="15">
      <c r="A1975" s="2">
        <v>1973</v>
      </c>
      <c r="B1975" s="2">
        <v>396</v>
      </c>
      <c r="C1975" s="2">
        <v>106</v>
      </c>
      <c r="D1975" s="2">
        <v>92</v>
      </c>
      <c r="E1975" s="2">
        <v>3</v>
      </c>
      <c r="F1975" s="2">
        <v>276</v>
      </c>
      <c r="G1975" s="5" t="str">
        <f>VLOOKUP(C1975, products!A:B, 2, FALSE)</f>
        <v>Shirt</v>
      </c>
      <c r="H1975" s="7" t="str">
        <f>VLOOKUP(C1975, products!A:C, 3, FALSE)</f>
        <v>Denim</v>
      </c>
      <c r="I1975" s="12">
        <f>VLOOKUP(B1975,orders!A:D, 4, FALSE)</f>
        <v>44253</v>
      </c>
    </row>
    <row r="1976" spans="1:9" ht="15">
      <c r="A1976" s="2">
        <v>1974</v>
      </c>
      <c r="B1976" s="2">
        <v>396</v>
      </c>
      <c r="C1976" s="2">
        <v>739</v>
      </c>
      <c r="D1976" s="2">
        <v>109</v>
      </c>
      <c r="E1976" s="2">
        <v>2</v>
      </c>
      <c r="F1976" s="2">
        <v>218</v>
      </c>
      <c r="G1976" s="5" t="str">
        <f>VLOOKUP(C1976, products!A:B, 2, FALSE)</f>
        <v>Jacket</v>
      </c>
      <c r="H1976" s="7" t="str">
        <f>VLOOKUP(C1976, products!A:C, 3, FALSE)</f>
        <v>Peacoat</v>
      </c>
      <c r="I1976" s="12">
        <f>VLOOKUP(B1976,orders!A:D, 4, FALSE)</f>
        <v>44253</v>
      </c>
    </row>
    <row r="1977" spans="1:9" ht="15">
      <c r="A1977" s="2">
        <v>1975</v>
      </c>
      <c r="B1977" s="2">
        <v>396</v>
      </c>
      <c r="C1977" s="2">
        <v>920</v>
      </c>
      <c r="D1977" s="2">
        <v>96</v>
      </c>
      <c r="E1977" s="2">
        <v>1</v>
      </c>
      <c r="F1977" s="2">
        <v>96</v>
      </c>
      <c r="G1977" s="5" t="str">
        <f>VLOOKUP(C1977, products!A:B, 2, FALSE)</f>
        <v>Trousers</v>
      </c>
      <c r="H1977" s="7" t="str">
        <f>VLOOKUP(C1977, products!A:C, 3, FALSE)</f>
        <v>Drawstring</v>
      </c>
      <c r="I1977" s="12">
        <f>VLOOKUP(B1977,orders!A:D, 4, FALSE)</f>
        <v>44253</v>
      </c>
    </row>
    <row r="1978" spans="1:9" ht="15">
      <c r="A1978" s="2">
        <v>1976</v>
      </c>
      <c r="B1978" s="2">
        <v>396</v>
      </c>
      <c r="C1978" s="2">
        <v>1209</v>
      </c>
      <c r="D1978" s="2">
        <v>105</v>
      </c>
      <c r="E1978" s="2">
        <v>2</v>
      </c>
      <c r="F1978" s="2">
        <v>210</v>
      </c>
      <c r="G1978" s="5" t="str">
        <f>VLOOKUP(C1978, products!A:B, 2, FALSE)</f>
        <v>Trousers</v>
      </c>
      <c r="H1978" s="7" t="str">
        <f>VLOOKUP(C1978, products!A:C, 3, FALSE)</f>
        <v>Pleated</v>
      </c>
      <c r="I1978" s="12">
        <f>VLOOKUP(B1978,orders!A:D, 4, FALSE)</f>
        <v>44253</v>
      </c>
    </row>
    <row r="1979" spans="1:9" ht="15">
      <c r="A1979" s="2">
        <v>1977</v>
      </c>
      <c r="B1979" s="2">
        <v>397</v>
      </c>
      <c r="C1979" s="2">
        <v>1181</v>
      </c>
      <c r="D1979" s="2">
        <v>99</v>
      </c>
      <c r="E1979" s="2">
        <v>2</v>
      </c>
      <c r="F1979" s="2">
        <v>198</v>
      </c>
      <c r="G1979" s="5" t="str">
        <f>VLOOKUP(C1979, products!A:B, 2, FALSE)</f>
        <v>Trousers</v>
      </c>
      <c r="H1979" s="7" t="str">
        <f>VLOOKUP(C1979, products!A:C, 3, FALSE)</f>
        <v>High-Waisted</v>
      </c>
      <c r="I1979" s="12">
        <f>VLOOKUP(B1979,orders!A:D, 4, FALSE)</f>
        <v>44230</v>
      </c>
    </row>
    <row r="1980" spans="1:9" ht="15">
      <c r="A1980" s="2">
        <v>1978</v>
      </c>
      <c r="B1980" s="2">
        <v>397</v>
      </c>
      <c r="C1980" s="2">
        <v>1080</v>
      </c>
      <c r="D1980" s="2">
        <v>93</v>
      </c>
      <c r="E1980" s="2">
        <v>2</v>
      </c>
      <c r="F1980" s="2">
        <v>186</v>
      </c>
      <c r="G1980" s="5" t="str">
        <f>VLOOKUP(C1980, products!A:B, 2, FALSE)</f>
        <v>Trousers</v>
      </c>
      <c r="H1980" s="7" t="str">
        <f>VLOOKUP(C1980, products!A:C, 3, FALSE)</f>
        <v>Joggers</v>
      </c>
      <c r="I1980" s="12">
        <f>VLOOKUP(B1980,orders!A:D, 4, FALSE)</f>
        <v>44230</v>
      </c>
    </row>
    <row r="1981" spans="1:9" ht="15">
      <c r="A1981" s="2">
        <v>1979</v>
      </c>
      <c r="B1981" s="2">
        <v>397</v>
      </c>
      <c r="C1981" s="2">
        <v>963</v>
      </c>
      <c r="D1981" s="2">
        <v>97</v>
      </c>
      <c r="E1981" s="2">
        <v>3</v>
      </c>
      <c r="F1981" s="2">
        <v>291</v>
      </c>
      <c r="G1981" s="5" t="str">
        <f>VLOOKUP(C1981, products!A:B, 2, FALSE)</f>
        <v>Trousers</v>
      </c>
      <c r="H1981" s="7" t="str">
        <f>VLOOKUP(C1981, products!A:C, 3, FALSE)</f>
        <v>Slim-Fit</v>
      </c>
      <c r="I1981" s="12">
        <f>VLOOKUP(B1981,orders!A:D, 4, FALSE)</f>
        <v>44230</v>
      </c>
    </row>
    <row r="1982" spans="1:9" ht="15">
      <c r="A1982" s="2">
        <v>1980</v>
      </c>
      <c r="B1982" s="2">
        <v>398</v>
      </c>
      <c r="C1982" s="2">
        <v>503</v>
      </c>
      <c r="D1982" s="2">
        <v>102</v>
      </c>
      <c r="E1982" s="2">
        <v>1</v>
      </c>
      <c r="F1982" s="2">
        <v>102</v>
      </c>
      <c r="G1982" s="5" t="str">
        <f>VLOOKUP(C1982, products!A:B, 2, FALSE)</f>
        <v>Jacket</v>
      </c>
      <c r="H1982" s="7" t="str">
        <f>VLOOKUP(C1982, products!A:C, 3, FALSE)</f>
        <v>Windbreaker</v>
      </c>
      <c r="I1982" s="12">
        <f>VLOOKUP(B1982,orders!A:D, 4, FALSE)</f>
        <v>44467</v>
      </c>
    </row>
    <row r="1983" spans="1:9" ht="15">
      <c r="A1983" s="2">
        <v>1981</v>
      </c>
      <c r="B1983" s="2">
        <v>398</v>
      </c>
      <c r="C1983" s="2">
        <v>472</v>
      </c>
      <c r="D1983" s="2">
        <v>118</v>
      </c>
      <c r="E1983" s="2">
        <v>1</v>
      </c>
      <c r="F1983" s="2">
        <v>118</v>
      </c>
      <c r="G1983" s="5" t="str">
        <f>VLOOKUP(C1983, products!A:B, 2, FALSE)</f>
        <v>Jacket</v>
      </c>
      <c r="H1983" s="7" t="str">
        <f>VLOOKUP(C1983, products!A:C, 3, FALSE)</f>
        <v>Puffer</v>
      </c>
      <c r="I1983" s="12">
        <f>VLOOKUP(B1983,orders!A:D, 4, FALSE)</f>
        <v>44467</v>
      </c>
    </row>
    <row r="1984" spans="1:9" ht="15">
      <c r="A1984" s="2">
        <v>1982</v>
      </c>
      <c r="B1984" s="2">
        <v>398</v>
      </c>
      <c r="C1984" s="2">
        <v>611</v>
      </c>
      <c r="D1984" s="2">
        <v>112</v>
      </c>
      <c r="E1984" s="2">
        <v>1</v>
      </c>
      <c r="F1984" s="2">
        <v>112</v>
      </c>
      <c r="G1984" s="5" t="str">
        <f>VLOOKUP(C1984, products!A:B, 2, FALSE)</f>
        <v>Jacket</v>
      </c>
      <c r="H1984" s="7" t="str">
        <f>VLOOKUP(C1984, products!A:C, 3, FALSE)</f>
        <v>Cardigan</v>
      </c>
      <c r="I1984" s="12">
        <f>VLOOKUP(B1984,orders!A:D, 4, FALSE)</f>
        <v>44467</v>
      </c>
    </row>
    <row r="1985" spans="1:9" ht="15">
      <c r="A1985" s="2">
        <v>1983</v>
      </c>
      <c r="B1985" s="2">
        <v>399</v>
      </c>
      <c r="C1985" s="2">
        <v>305</v>
      </c>
      <c r="D1985" s="2">
        <v>105</v>
      </c>
      <c r="E1985" s="2">
        <v>3</v>
      </c>
      <c r="F1985" s="2">
        <v>315</v>
      </c>
      <c r="G1985" s="5" t="str">
        <f>VLOOKUP(C1985, products!A:B, 2, FALSE)</f>
        <v>Shirt</v>
      </c>
      <c r="H1985" s="7" t="str">
        <f>VLOOKUP(C1985, products!A:C, 3, FALSE)</f>
        <v>Cuban Collar</v>
      </c>
      <c r="I1985" s="13">
        <f>VLOOKUP(B1985,orders!A:D, 4, FALSE)</f>
        <v>44490</v>
      </c>
    </row>
    <row r="1986" spans="1:9" ht="15">
      <c r="A1986" s="2">
        <v>1984</v>
      </c>
      <c r="B1986" s="2">
        <v>399</v>
      </c>
      <c r="C1986" s="2">
        <v>593</v>
      </c>
      <c r="D1986" s="2">
        <v>100</v>
      </c>
      <c r="E1986" s="2">
        <v>1</v>
      </c>
      <c r="F1986" s="2">
        <v>100</v>
      </c>
      <c r="G1986" s="5" t="str">
        <f>VLOOKUP(C1986, products!A:B, 2, FALSE)</f>
        <v>Jacket</v>
      </c>
      <c r="H1986" s="7" t="str">
        <f>VLOOKUP(C1986, products!A:C, 3, FALSE)</f>
        <v>Bomber</v>
      </c>
      <c r="I1986" s="13">
        <f>VLOOKUP(B1986,orders!A:D, 4, FALSE)</f>
        <v>44490</v>
      </c>
    </row>
    <row r="1987" spans="1:9" ht="15">
      <c r="A1987" s="2">
        <v>1985</v>
      </c>
      <c r="B1987" s="2">
        <v>399</v>
      </c>
      <c r="C1987" s="2">
        <v>865</v>
      </c>
      <c r="D1987" s="2">
        <v>113</v>
      </c>
      <c r="E1987" s="2">
        <v>2</v>
      </c>
      <c r="F1987" s="2">
        <v>226</v>
      </c>
      <c r="G1987" s="5" t="str">
        <f>VLOOKUP(C1987, products!A:B, 2, FALSE)</f>
        <v>Trousers</v>
      </c>
      <c r="H1987" s="7" t="str">
        <f>VLOOKUP(C1987, products!A:C, 3, FALSE)</f>
        <v>Chinos</v>
      </c>
      <c r="I1987" s="13">
        <f>VLOOKUP(B1987,orders!A:D, 4, FALSE)</f>
        <v>44490</v>
      </c>
    </row>
    <row r="1988" spans="1:9" ht="15">
      <c r="A1988" s="2">
        <v>1986</v>
      </c>
      <c r="B1988" s="2">
        <v>399</v>
      </c>
      <c r="C1988" s="2">
        <v>965</v>
      </c>
      <c r="D1988" s="2">
        <v>97</v>
      </c>
      <c r="E1988" s="2">
        <v>1</v>
      </c>
      <c r="F1988" s="2">
        <v>97</v>
      </c>
      <c r="G1988" s="5" t="str">
        <f>VLOOKUP(C1988, products!A:B, 2, FALSE)</f>
        <v>Trousers</v>
      </c>
      <c r="H1988" s="7" t="str">
        <f>VLOOKUP(C1988, products!A:C, 3, FALSE)</f>
        <v>Slim-Fit</v>
      </c>
      <c r="I1988" s="13">
        <f>VLOOKUP(B1988,orders!A:D, 4, FALSE)</f>
        <v>44490</v>
      </c>
    </row>
    <row r="1989" spans="1:9" ht="15">
      <c r="A1989" s="2">
        <v>1987</v>
      </c>
      <c r="B1989" s="2">
        <v>399</v>
      </c>
      <c r="C1989" s="2">
        <v>1239</v>
      </c>
      <c r="D1989" s="2">
        <v>112</v>
      </c>
      <c r="E1989" s="2">
        <v>3</v>
      </c>
      <c r="F1989" s="2">
        <v>336</v>
      </c>
      <c r="G1989" s="5" t="str">
        <f>VLOOKUP(C1989, products!A:B, 2, FALSE)</f>
        <v>Trousers</v>
      </c>
      <c r="H1989" s="7" t="str">
        <f>VLOOKUP(C1989, products!A:C, 3, FALSE)</f>
        <v>Tracksuit Bottoms</v>
      </c>
      <c r="I1989" s="13">
        <f>VLOOKUP(B1989,orders!A:D, 4, FALSE)</f>
        <v>44490</v>
      </c>
    </row>
    <row r="1990" spans="1:9" ht="15">
      <c r="A1990" s="2">
        <v>1988</v>
      </c>
      <c r="B1990" s="2">
        <v>400</v>
      </c>
      <c r="C1990" s="2">
        <v>57</v>
      </c>
      <c r="D1990" s="2">
        <v>104</v>
      </c>
      <c r="E1990" s="2">
        <v>3</v>
      </c>
      <c r="F1990" s="2">
        <v>312</v>
      </c>
      <c r="G1990" s="5" t="str">
        <f>VLOOKUP(C1990, products!A:B, 2, FALSE)</f>
        <v>Shirt</v>
      </c>
      <c r="H1990" s="7" t="str">
        <f>VLOOKUP(C1990, products!A:C, 3, FALSE)</f>
        <v>Dress</v>
      </c>
      <c r="I1990" s="12">
        <f>VLOOKUP(B1990,orders!A:D, 4, FALSE)</f>
        <v>44379</v>
      </c>
    </row>
    <row r="1991" spans="1:9" ht="15">
      <c r="A1991" s="2">
        <v>1989</v>
      </c>
      <c r="B1991" s="2">
        <v>400</v>
      </c>
      <c r="C1991" s="2">
        <v>1037</v>
      </c>
      <c r="D1991" s="2">
        <v>90</v>
      </c>
      <c r="E1991" s="2">
        <v>2</v>
      </c>
      <c r="F1991" s="2">
        <v>180</v>
      </c>
      <c r="G1991" s="5" t="str">
        <f>VLOOKUP(C1991, products!A:B, 2, FALSE)</f>
        <v>Trousers</v>
      </c>
      <c r="H1991" s="7" t="str">
        <f>VLOOKUP(C1991, products!A:C, 3, FALSE)</f>
        <v>Relaxed Leg</v>
      </c>
      <c r="I1991" s="12">
        <f>VLOOKUP(B1991,orders!A:D, 4, FALSE)</f>
        <v>44379</v>
      </c>
    </row>
    <row r="1992" spans="1:9" ht="15">
      <c r="A1992" s="2">
        <v>1990</v>
      </c>
      <c r="B1992" s="2">
        <v>400</v>
      </c>
      <c r="C1992" s="2">
        <v>41</v>
      </c>
      <c r="D1992" s="2">
        <v>104</v>
      </c>
      <c r="E1992" s="2">
        <v>2</v>
      </c>
      <c r="F1992" s="2">
        <v>208</v>
      </c>
      <c r="G1992" s="5" t="str">
        <f>VLOOKUP(C1992, products!A:B, 2, FALSE)</f>
        <v>Shirt</v>
      </c>
      <c r="H1992" s="7" t="str">
        <f>VLOOKUP(C1992, products!A:C, 3, FALSE)</f>
        <v>Dress</v>
      </c>
      <c r="I1992" s="12">
        <f>VLOOKUP(B1992,orders!A:D, 4, FALSE)</f>
        <v>44379</v>
      </c>
    </row>
    <row r="1993" spans="1:9" ht="15">
      <c r="A1993" s="2">
        <v>1991</v>
      </c>
      <c r="B1993" s="2">
        <v>400</v>
      </c>
      <c r="C1993" s="2">
        <v>1165</v>
      </c>
      <c r="D1993" s="2">
        <v>99</v>
      </c>
      <c r="E1993" s="2">
        <v>3</v>
      </c>
      <c r="F1993" s="2">
        <v>297</v>
      </c>
      <c r="G1993" s="5" t="str">
        <f>VLOOKUP(C1993, products!A:B, 2, FALSE)</f>
        <v>Trousers</v>
      </c>
      <c r="H1993" s="7" t="str">
        <f>VLOOKUP(C1993, products!A:C, 3, FALSE)</f>
        <v>High-Waisted</v>
      </c>
      <c r="I1993" s="12">
        <f>VLOOKUP(B1993,orders!A:D, 4, FALSE)</f>
        <v>44379</v>
      </c>
    </row>
    <row r="1994" spans="1:9" ht="15">
      <c r="A1994" s="2">
        <v>1992</v>
      </c>
      <c r="B1994" s="2">
        <v>400</v>
      </c>
      <c r="C1994" s="2">
        <v>236</v>
      </c>
      <c r="D1994" s="2">
        <v>106</v>
      </c>
      <c r="E1994" s="2">
        <v>1</v>
      </c>
      <c r="F1994" s="2">
        <v>106</v>
      </c>
      <c r="G1994" s="5" t="str">
        <f>VLOOKUP(C1994, products!A:B, 2, FALSE)</f>
        <v>Shirt</v>
      </c>
      <c r="H1994" s="7" t="str">
        <f>VLOOKUP(C1994, products!A:C, 3, FALSE)</f>
        <v>Chambray</v>
      </c>
      <c r="I1994" s="12">
        <f>VLOOKUP(B1994,orders!A:D, 4, FALSE)</f>
        <v>44379</v>
      </c>
    </row>
    <row r="1995" spans="1:9" ht="15">
      <c r="A1995" s="2">
        <v>1993</v>
      </c>
      <c r="B1995" s="2">
        <v>400</v>
      </c>
      <c r="C1995" s="2">
        <v>515</v>
      </c>
      <c r="D1995" s="2">
        <v>102</v>
      </c>
      <c r="E1995" s="2">
        <v>1</v>
      </c>
      <c r="F1995" s="2">
        <v>102</v>
      </c>
      <c r="G1995" s="5" t="str">
        <f>VLOOKUP(C1995, products!A:B, 2, FALSE)</f>
        <v>Jacket</v>
      </c>
      <c r="H1995" s="7" t="str">
        <f>VLOOKUP(C1995, products!A:C, 3, FALSE)</f>
        <v>Windbreaker</v>
      </c>
      <c r="I1995" s="12">
        <f>VLOOKUP(B1995,orders!A:D, 4, FALSE)</f>
        <v>44379</v>
      </c>
    </row>
    <row r="1996" spans="1:9" ht="15">
      <c r="A1996" s="2">
        <v>1994</v>
      </c>
      <c r="B1996" s="2">
        <v>400</v>
      </c>
      <c r="C1996" s="2">
        <v>187</v>
      </c>
      <c r="D1996" s="2">
        <v>98</v>
      </c>
      <c r="E1996" s="2">
        <v>1</v>
      </c>
      <c r="F1996" s="2">
        <v>98</v>
      </c>
      <c r="G1996" s="5" t="str">
        <f>VLOOKUP(C1996, products!A:B, 2, FALSE)</f>
        <v>Shirt</v>
      </c>
      <c r="H1996" s="7" t="str">
        <f>VLOOKUP(C1996, products!A:C, 3, FALSE)</f>
        <v>Camp Collared</v>
      </c>
      <c r="I1996" s="12">
        <f>VLOOKUP(B1996,orders!A:D, 4, FALSE)</f>
        <v>44379</v>
      </c>
    </row>
    <row r="1997" spans="1:9" ht="15">
      <c r="A1997" s="2">
        <v>1995</v>
      </c>
      <c r="B1997" s="2">
        <v>401</v>
      </c>
      <c r="C1997" s="2">
        <v>266</v>
      </c>
      <c r="D1997" s="2">
        <v>95</v>
      </c>
      <c r="E1997" s="2">
        <v>1</v>
      </c>
      <c r="F1997" s="2">
        <v>95</v>
      </c>
      <c r="G1997" s="5" t="str">
        <f>VLOOKUP(C1997, products!A:B, 2, FALSE)</f>
        <v>Shirt</v>
      </c>
      <c r="H1997" s="7" t="str">
        <f>VLOOKUP(C1997, products!A:C, 3, FALSE)</f>
        <v>Polo</v>
      </c>
      <c r="I1997" s="12">
        <f>VLOOKUP(B1997,orders!A:D, 4, FALSE)</f>
        <v>44422</v>
      </c>
    </row>
    <row r="1998" spans="1:9" ht="15">
      <c r="A1998" s="2">
        <v>1996</v>
      </c>
      <c r="B1998" s="2">
        <v>401</v>
      </c>
      <c r="C1998" s="2">
        <v>791</v>
      </c>
      <c r="D1998" s="2">
        <v>91</v>
      </c>
      <c r="E1998" s="2">
        <v>2</v>
      </c>
      <c r="F1998" s="2">
        <v>182</v>
      </c>
      <c r="G1998" s="5" t="str">
        <f>VLOOKUP(C1998, products!A:B, 2, FALSE)</f>
        <v>Jacket</v>
      </c>
      <c r="H1998" s="7" t="str">
        <f>VLOOKUP(C1998, products!A:C, 3, FALSE)</f>
        <v>Pullover</v>
      </c>
      <c r="I1998" s="12">
        <f>VLOOKUP(B1998,orders!A:D, 4, FALSE)</f>
        <v>44422</v>
      </c>
    </row>
    <row r="1999" spans="1:9" ht="15">
      <c r="A1999" s="2">
        <v>1997</v>
      </c>
      <c r="B1999" s="2">
        <v>401</v>
      </c>
      <c r="C1999" s="2">
        <v>392</v>
      </c>
      <c r="D1999" s="2">
        <v>119</v>
      </c>
      <c r="E1999" s="2">
        <v>1</v>
      </c>
      <c r="F1999" s="2">
        <v>119</v>
      </c>
      <c r="G1999" s="5" t="str">
        <f>VLOOKUP(C1999, products!A:B, 2, FALSE)</f>
        <v>Shirt</v>
      </c>
      <c r="H1999" s="7" t="str">
        <f>VLOOKUP(C1999, products!A:C, 3, FALSE)</f>
        <v>Casual Slim Fit</v>
      </c>
      <c r="I1999" s="12">
        <f>VLOOKUP(B1999,orders!A:D, 4, FALSE)</f>
        <v>44422</v>
      </c>
    </row>
    <row r="2000" spans="1:9" ht="15">
      <c r="A2000" s="2">
        <v>1998</v>
      </c>
      <c r="B2000" s="2">
        <v>401</v>
      </c>
      <c r="C2000" s="2">
        <v>137</v>
      </c>
      <c r="D2000" s="2">
        <v>92</v>
      </c>
      <c r="E2000" s="2">
        <v>1</v>
      </c>
      <c r="F2000" s="2">
        <v>92</v>
      </c>
      <c r="G2000" s="5" t="str">
        <f>VLOOKUP(C2000, products!A:B, 2, FALSE)</f>
        <v>Shirt</v>
      </c>
      <c r="H2000" s="7" t="str">
        <f>VLOOKUP(C2000, products!A:C, 3, FALSE)</f>
        <v>Denim</v>
      </c>
      <c r="I2000" s="12">
        <f>VLOOKUP(B2000,orders!A:D, 4, FALSE)</f>
        <v>44422</v>
      </c>
    </row>
    <row r="2001" spans="1:9" ht="15">
      <c r="A2001" s="2">
        <v>1999</v>
      </c>
      <c r="B2001" s="2">
        <v>401</v>
      </c>
      <c r="C2001" s="2">
        <v>92</v>
      </c>
      <c r="D2001" s="2">
        <v>118</v>
      </c>
      <c r="E2001" s="2">
        <v>2</v>
      </c>
      <c r="F2001" s="2">
        <v>236</v>
      </c>
      <c r="G2001" s="5" t="str">
        <f>VLOOKUP(C2001, products!A:B, 2, FALSE)</f>
        <v>Shirt</v>
      </c>
      <c r="H2001" s="7" t="str">
        <f>VLOOKUP(C2001, products!A:C, 3, FALSE)</f>
        <v>Flannel</v>
      </c>
      <c r="I2001" s="12">
        <f>VLOOKUP(B2001,orders!A:D, 4, FALSE)</f>
        <v>44422</v>
      </c>
    </row>
    <row r="2002" spans="1:9" ht="15">
      <c r="A2002" s="2">
        <v>2000</v>
      </c>
      <c r="B2002" s="2">
        <v>401</v>
      </c>
      <c r="C2002" s="2">
        <v>647</v>
      </c>
      <c r="D2002" s="2">
        <v>93</v>
      </c>
      <c r="E2002" s="2">
        <v>2</v>
      </c>
      <c r="F2002" s="2">
        <v>186</v>
      </c>
      <c r="G2002" s="5" t="str">
        <f>VLOOKUP(C2002, products!A:B, 2, FALSE)</f>
        <v>Jacket</v>
      </c>
      <c r="H2002" s="7" t="str">
        <f>VLOOKUP(C2002, products!A:C, 3, FALSE)</f>
        <v>Coach</v>
      </c>
      <c r="I2002" s="12">
        <f>VLOOKUP(B2002,orders!A:D, 4, FALSE)</f>
        <v>44422</v>
      </c>
    </row>
    <row r="2003" spans="1:9" ht="15">
      <c r="A2003" s="2">
        <v>2001</v>
      </c>
      <c r="B2003" s="2">
        <v>401</v>
      </c>
      <c r="C2003" s="2">
        <v>422</v>
      </c>
      <c r="D2003" s="2">
        <v>107</v>
      </c>
      <c r="E2003" s="2">
        <v>3</v>
      </c>
      <c r="F2003" s="2">
        <v>321</v>
      </c>
      <c r="G2003" s="5" t="str">
        <f>VLOOKUP(C2003, products!A:B, 2, FALSE)</f>
        <v>Jacket</v>
      </c>
      <c r="H2003" s="7" t="str">
        <f>VLOOKUP(C2003, products!A:C, 3, FALSE)</f>
        <v>Denim</v>
      </c>
      <c r="I2003" s="12">
        <f>VLOOKUP(B2003,orders!A:D, 4, FALSE)</f>
        <v>44422</v>
      </c>
    </row>
    <row r="2004" spans="1:9" ht="15">
      <c r="A2004" s="2">
        <v>2002</v>
      </c>
      <c r="B2004" s="2">
        <v>402</v>
      </c>
      <c r="C2004" s="2">
        <v>577</v>
      </c>
      <c r="D2004" s="2">
        <v>100</v>
      </c>
      <c r="E2004" s="2">
        <v>2</v>
      </c>
      <c r="F2004" s="2">
        <v>200</v>
      </c>
      <c r="G2004" s="5" t="str">
        <f>VLOOKUP(C2004, products!A:B, 2, FALSE)</f>
        <v>Jacket</v>
      </c>
      <c r="H2004" s="7" t="str">
        <f>VLOOKUP(C2004, products!A:C, 3, FALSE)</f>
        <v>Bomber</v>
      </c>
      <c r="I2004" s="12">
        <f>VLOOKUP(B2004,orders!A:D, 4, FALSE)</f>
        <v>44264</v>
      </c>
    </row>
    <row r="2005" spans="1:9" ht="15">
      <c r="A2005" s="2">
        <v>2003</v>
      </c>
      <c r="B2005" s="2">
        <v>403</v>
      </c>
      <c r="C2005" s="2">
        <v>807</v>
      </c>
      <c r="D2005" s="2">
        <v>117</v>
      </c>
      <c r="E2005" s="2">
        <v>1</v>
      </c>
      <c r="F2005" s="2">
        <v>117</v>
      </c>
      <c r="G2005" s="5" t="str">
        <f>VLOOKUP(C2005, products!A:B, 2, FALSE)</f>
        <v>Jacket</v>
      </c>
      <c r="H2005" s="7" t="str">
        <f>VLOOKUP(C2005, products!A:C, 3, FALSE)</f>
        <v>Shearling</v>
      </c>
      <c r="I2005" s="12">
        <f>VLOOKUP(B2005,orders!A:D, 4, FALSE)</f>
        <v>44455</v>
      </c>
    </row>
    <row r="2006" spans="1:9" ht="15">
      <c r="A2006" s="2">
        <v>2004</v>
      </c>
      <c r="B2006" s="2">
        <v>403</v>
      </c>
      <c r="C2006" s="2">
        <v>405</v>
      </c>
      <c r="D2006" s="2">
        <v>119</v>
      </c>
      <c r="E2006" s="2">
        <v>3</v>
      </c>
      <c r="F2006" s="2">
        <v>357</v>
      </c>
      <c r="G2006" s="5" t="str">
        <f>VLOOKUP(C2006, products!A:B, 2, FALSE)</f>
        <v>Shirt</v>
      </c>
      <c r="H2006" s="7" t="str">
        <f>VLOOKUP(C2006, products!A:C, 3, FALSE)</f>
        <v>Casual Slim Fit</v>
      </c>
      <c r="I2006" s="12">
        <f>VLOOKUP(B2006,orders!A:D, 4, FALSE)</f>
        <v>44455</v>
      </c>
    </row>
    <row r="2007" spans="1:9" ht="15">
      <c r="A2007" s="2">
        <v>2005</v>
      </c>
      <c r="B2007" s="2">
        <v>403</v>
      </c>
      <c r="C2007" s="2">
        <v>80</v>
      </c>
      <c r="D2007" s="2">
        <v>118</v>
      </c>
      <c r="E2007" s="2">
        <v>2</v>
      </c>
      <c r="F2007" s="2">
        <v>236</v>
      </c>
      <c r="G2007" s="5" t="str">
        <f>VLOOKUP(C2007, products!A:B, 2, FALSE)</f>
        <v>Shirt</v>
      </c>
      <c r="H2007" s="7" t="str">
        <f>VLOOKUP(C2007, products!A:C, 3, FALSE)</f>
        <v>Flannel</v>
      </c>
      <c r="I2007" s="12">
        <f>VLOOKUP(B2007,orders!A:D, 4, FALSE)</f>
        <v>44455</v>
      </c>
    </row>
    <row r="2008" spans="1:9" ht="15">
      <c r="A2008" s="2">
        <v>2006</v>
      </c>
      <c r="B2008" s="2">
        <v>403</v>
      </c>
      <c r="C2008" s="2">
        <v>810</v>
      </c>
      <c r="D2008" s="2">
        <v>117</v>
      </c>
      <c r="E2008" s="2">
        <v>3</v>
      </c>
      <c r="F2008" s="2">
        <v>351</v>
      </c>
      <c r="G2008" s="5" t="str">
        <f>VLOOKUP(C2008, products!A:B, 2, FALSE)</f>
        <v>Jacket</v>
      </c>
      <c r="H2008" s="7" t="str">
        <f>VLOOKUP(C2008, products!A:C, 3, FALSE)</f>
        <v>Shearling</v>
      </c>
      <c r="I2008" s="12">
        <f>VLOOKUP(B2008,orders!A:D, 4, FALSE)</f>
        <v>44455</v>
      </c>
    </row>
    <row r="2009" spans="1:9" ht="15">
      <c r="A2009" s="2">
        <v>2007</v>
      </c>
      <c r="B2009" s="2">
        <v>404</v>
      </c>
      <c r="C2009" s="2">
        <v>1153</v>
      </c>
      <c r="D2009" s="2">
        <v>102</v>
      </c>
      <c r="E2009" s="2">
        <v>1</v>
      </c>
      <c r="F2009" s="2">
        <v>102</v>
      </c>
      <c r="G2009" s="5" t="str">
        <f>VLOOKUP(C2009, products!A:B, 2, FALSE)</f>
        <v>Trousers</v>
      </c>
      <c r="H2009" s="7" t="str">
        <f>VLOOKUP(C2009, products!A:C, 3, FALSE)</f>
        <v>Cargo Pants</v>
      </c>
      <c r="I2009" s="12">
        <f>VLOOKUP(B2009,orders!A:D, 4, FALSE)</f>
        <v>44258</v>
      </c>
    </row>
    <row r="2010" spans="1:9" ht="15">
      <c r="A2010" s="2">
        <v>2008</v>
      </c>
      <c r="B2010" s="2">
        <v>404</v>
      </c>
      <c r="C2010" s="2">
        <v>4</v>
      </c>
      <c r="D2010" s="2">
        <v>96</v>
      </c>
      <c r="E2010" s="2">
        <v>1</v>
      </c>
      <c r="F2010" s="2">
        <v>96</v>
      </c>
      <c r="G2010" s="5" t="str">
        <f>VLOOKUP(C2010, products!A:B, 2, FALSE)</f>
        <v>Shirt</v>
      </c>
      <c r="H2010" s="7" t="str">
        <f>VLOOKUP(C2010, products!A:C, 3, FALSE)</f>
        <v>Oxford Cloth</v>
      </c>
      <c r="I2010" s="12">
        <f>VLOOKUP(B2010,orders!A:D, 4, FALSE)</f>
        <v>44258</v>
      </c>
    </row>
    <row r="2011" spans="1:9" ht="15">
      <c r="A2011" s="2">
        <v>2009</v>
      </c>
      <c r="B2011" s="2">
        <v>405</v>
      </c>
      <c r="C2011" s="2">
        <v>317</v>
      </c>
      <c r="D2011" s="2">
        <v>109</v>
      </c>
      <c r="E2011" s="2">
        <v>3</v>
      </c>
      <c r="F2011" s="2">
        <v>327</v>
      </c>
      <c r="G2011" s="5" t="str">
        <f>VLOOKUP(C2011, products!A:B, 2, FALSE)</f>
        <v>Shirt</v>
      </c>
      <c r="H2011" s="7" t="str">
        <f>VLOOKUP(C2011, products!A:C, 3, FALSE)</f>
        <v>Mandarin Collar</v>
      </c>
      <c r="I2011" s="12">
        <f>VLOOKUP(B2011,orders!A:D, 4, FALSE)</f>
        <v>44417</v>
      </c>
    </row>
    <row r="2012" spans="1:9" ht="15">
      <c r="A2012" s="2">
        <v>2010</v>
      </c>
      <c r="B2012" s="2">
        <v>405</v>
      </c>
      <c r="C2012" s="2">
        <v>66</v>
      </c>
      <c r="D2012" s="2">
        <v>104</v>
      </c>
      <c r="E2012" s="2">
        <v>3</v>
      </c>
      <c r="F2012" s="2">
        <v>312</v>
      </c>
      <c r="G2012" s="5" t="str">
        <f>VLOOKUP(C2012, products!A:B, 2, FALSE)</f>
        <v>Shirt</v>
      </c>
      <c r="H2012" s="7" t="str">
        <f>VLOOKUP(C2012, products!A:C, 3, FALSE)</f>
        <v>Dress</v>
      </c>
      <c r="I2012" s="12">
        <f>VLOOKUP(B2012,orders!A:D, 4, FALSE)</f>
        <v>44417</v>
      </c>
    </row>
    <row r="2013" spans="1:9" ht="15">
      <c r="A2013" s="2">
        <v>2011</v>
      </c>
      <c r="B2013" s="2">
        <v>405</v>
      </c>
      <c r="C2013" s="2">
        <v>932</v>
      </c>
      <c r="D2013" s="2">
        <v>96</v>
      </c>
      <c r="E2013" s="2">
        <v>2</v>
      </c>
      <c r="F2013" s="2">
        <v>192</v>
      </c>
      <c r="G2013" s="5" t="str">
        <f>VLOOKUP(C2013, products!A:B, 2, FALSE)</f>
        <v>Trousers</v>
      </c>
      <c r="H2013" s="7" t="str">
        <f>VLOOKUP(C2013, products!A:C, 3, FALSE)</f>
        <v>Drawstring</v>
      </c>
      <c r="I2013" s="12">
        <f>VLOOKUP(B2013,orders!A:D, 4, FALSE)</f>
        <v>44417</v>
      </c>
    </row>
    <row r="2014" spans="1:9" ht="15">
      <c r="A2014" s="2">
        <v>2012</v>
      </c>
      <c r="B2014" s="2">
        <v>406</v>
      </c>
      <c r="C2014" s="2">
        <v>838</v>
      </c>
      <c r="D2014" s="2">
        <v>117</v>
      </c>
      <c r="E2014" s="2">
        <v>3</v>
      </c>
      <c r="F2014" s="2">
        <v>351</v>
      </c>
      <c r="G2014" s="5" t="str">
        <f>VLOOKUP(C2014, products!A:B, 2, FALSE)</f>
        <v>Jacket</v>
      </c>
      <c r="H2014" s="7" t="str">
        <f>VLOOKUP(C2014, products!A:C, 3, FALSE)</f>
        <v>Shearling</v>
      </c>
      <c r="I2014" s="12">
        <f>VLOOKUP(B2014,orders!A:D, 4, FALSE)</f>
        <v>44402</v>
      </c>
    </row>
    <row r="2015" spans="1:9" ht="15">
      <c r="A2015" s="2">
        <v>2013</v>
      </c>
      <c r="B2015" s="2">
        <v>406</v>
      </c>
      <c r="C2015" s="2">
        <v>1258</v>
      </c>
      <c r="D2015" s="2">
        <v>112</v>
      </c>
      <c r="E2015" s="2">
        <v>3</v>
      </c>
      <c r="F2015" s="2">
        <v>336</v>
      </c>
      <c r="G2015" s="5" t="str">
        <f>VLOOKUP(C2015, products!A:B, 2, FALSE)</f>
        <v>Trousers</v>
      </c>
      <c r="H2015" s="7" t="str">
        <f>VLOOKUP(C2015, products!A:C, 3, FALSE)</f>
        <v>Tracksuit Bottoms</v>
      </c>
      <c r="I2015" s="12">
        <f>VLOOKUP(B2015,orders!A:D, 4, FALSE)</f>
        <v>44402</v>
      </c>
    </row>
    <row r="2016" spans="1:9" ht="15">
      <c r="A2016" s="2">
        <v>2014</v>
      </c>
      <c r="B2016" s="2">
        <v>406</v>
      </c>
      <c r="C2016" s="2">
        <v>26</v>
      </c>
      <c r="D2016" s="2">
        <v>96</v>
      </c>
      <c r="E2016" s="2">
        <v>1</v>
      </c>
      <c r="F2016" s="2">
        <v>96</v>
      </c>
      <c r="G2016" s="5" t="str">
        <f>VLOOKUP(C2016, products!A:B, 2, FALSE)</f>
        <v>Shirt</v>
      </c>
      <c r="H2016" s="7" t="str">
        <f>VLOOKUP(C2016, products!A:C, 3, FALSE)</f>
        <v>Oxford Cloth</v>
      </c>
      <c r="I2016" s="12">
        <f>VLOOKUP(B2016,orders!A:D, 4, FALSE)</f>
        <v>44402</v>
      </c>
    </row>
    <row r="2017" spans="1:9" ht="15">
      <c r="A2017" s="2">
        <v>2015</v>
      </c>
      <c r="B2017" s="2">
        <v>406</v>
      </c>
      <c r="C2017" s="2">
        <v>121</v>
      </c>
      <c r="D2017" s="2">
        <v>92</v>
      </c>
      <c r="E2017" s="2">
        <v>1</v>
      </c>
      <c r="F2017" s="2">
        <v>92</v>
      </c>
      <c r="G2017" s="5" t="str">
        <f>VLOOKUP(C2017, products!A:B, 2, FALSE)</f>
        <v>Shirt</v>
      </c>
      <c r="H2017" s="7" t="str">
        <f>VLOOKUP(C2017, products!A:C, 3, FALSE)</f>
        <v>Denim</v>
      </c>
      <c r="I2017" s="12">
        <f>VLOOKUP(B2017,orders!A:D, 4, FALSE)</f>
        <v>44402</v>
      </c>
    </row>
    <row r="2018" spans="1:9" ht="15">
      <c r="A2018" s="2">
        <v>2016</v>
      </c>
      <c r="B2018" s="2">
        <v>406</v>
      </c>
      <c r="C2018" s="2">
        <v>92</v>
      </c>
      <c r="D2018" s="2">
        <v>118</v>
      </c>
      <c r="E2018" s="2">
        <v>3</v>
      </c>
      <c r="F2018" s="2">
        <v>354</v>
      </c>
      <c r="G2018" s="5" t="str">
        <f>VLOOKUP(C2018, products!A:B, 2, FALSE)</f>
        <v>Shirt</v>
      </c>
      <c r="H2018" s="7" t="str">
        <f>VLOOKUP(C2018, products!A:C, 3, FALSE)</f>
        <v>Flannel</v>
      </c>
      <c r="I2018" s="12">
        <f>VLOOKUP(B2018,orders!A:D, 4, FALSE)</f>
        <v>44402</v>
      </c>
    </row>
    <row r="2019" spans="1:9" ht="15">
      <c r="A2019" s="2">
        <v>2017</v>
      </c>
      <c r="B2019" s="2">
        <v>406</v>
      </c>
      <c r="C2019" s="2">
        <v>1184</v>
      </c>
      <c r="D2019" s="2">
        <v>99</v>
      </c>
      <c r="E2019" s="2">
        <v>2</v>
      </c>
      <c r="F2019" s="2">
        <v>198</v>
      </c>
      <c r="G2019" s="5" t="str">
        <f>VLOOKUP(C2019, products!A:B, 2, FALSE)</f>
        <v>Trousers</v>
      </c>
      <c r="H2019" s="7" t="str">
        <f>VLOOKUP(C2019, products!A:C, 3, FALSE)</f>
        <v>High-Waisted</v>
      </c>
      <c r="I2019" s="12">
        <f>VLOOKUP(B2019,orders!A:D, 4, FALSE)</f>
        <v>44402</v>
      </c>
    </row>
    <row r="2020" spans="1:9" ht="15">
      <c r="A2020" s="2">
        <v>2018</v>
      </c>
      <c r="B2020" s="2">
        <v>407</v>
      </c>
      <c r="C2020" s="2">
        <v>307</v>
      </c>
      <c r="D2020" s="2">
        <v>105</v>
      </c>
      <c r="E2020" s="2">
        <v>2</v>
      </c>
      <c r="F2020" s="2">
        <v>210</v>
      </c>
      <c r="G2020" s="5" t="str">
        <f>VLOOKUP(C2020, products!A:B, 2, FALSE)</f>
        <v>Shirt</v>
      </c>
      <c r="H2020" s="7" t="str">
        <f>VLOOKUP(C2020, products!A:C, 3, FALSE)</f>
        <v>Cuban Collar</v>
      </c>
      <c r="I2020" s="12">
        <f>VLOOKUP(B2020,orders!A:D, 4, FALSE)</f>
        <v>44205</v>
      </c>
    </row>
    <row r="2021" spans="1:9" ht="15">
      <c r="A2021" s="2">
        <v>2019</v>
      </c>
      <c r="B2021" s="2">
        <v>407</v>
      </c>
      <c r="C2021" s="2">
        <v>602</v>
      </c>
      <c r="D2021" s="2">
        <v>112</v>
      </c>
      <c r="E2021" s="2">
        <v>1</v>
      </c>
      <c r="F2021" s="2">
        <v>112</v>
      </c>
      <c r="G2021" s="5" t="str">
        <f>VLOOKUP(C2021, products!A:B, 2, FALSE)</f>
        <v>Jacket</v>
      </c>
      <c r="H2021" s="7" t="str">
        <f>VLOOKUP(C2021, products!A:C, 3, FALSE)</f>
        <v>Cardigan</v>
      </c>
      <c r="I2021" s="12">
        <f>VLOOKUP(B2021,orders!A:D, 4, FALSE)</f>
        <v>44205</v>
      </c>
    </row>
    <row r="2022" spans="1:9" ht="15">
      <c r="A2022" s="2">
        <v>2020</v>
      </c>
      <c r="B2022" s="2">
        <v>407</v>
      </c>
      <c r="C2022" s="2">
        <v>795</v>
      </c>
      <c r="D2022" s="2">
        <v>91</v>
      </c>
      <c r="E2022" s="2">
        <v>3</v>
      </c>
      <c r="F2022" s="2">
        <v>273</v>
      </c>
      <c r="G2022" s="5" t="str">
        <f>VLOOKUP(C2022, products!A:B, 2, FALSE)</f>
        <v>Jacket</v>
      </c>
      <c r="H2022" s="7" t="str">
        <f>VLOOKUP(C2022, products!A:C, 3, FALSE)</f>
        <v>Pullover</v>
      </c>
      <c r="I2022" s="12">
        <f>VLOOKUP(B2022,orders!A:D, 4, FALSE)</f>
        <v>44205</v>
      </c>
    </row>
    <row r="2023" spans="1:9" ht="15">
      <c r="A2023" s="2">
        <v>2021</v>
      </c>
      <c r="B2023" s="2">
        <v>408</v>
      </c>
      <c r="C2023" s="2">
        <v>949</v>
      </c>
      <c r="D2023" s="2">
        <v>97</v>
      </c>
      <c r="E2023" s="2">
        <v>3</v>
      </c>
      <c r="F2023" s="2">
        <v>291</v>
      </c>
      <c r="G2023" s="5" t="str">
        <f>VLOOKUP(C2023, products!A:B, 2, FALSE)</f>
        <v>Trousers</v>
      </c>
      <c r="H2023" s="7" t="str">
        <f>VLOOKUP(C2023, products!A:C, 3, FALSE)</f>
        <v>Slim-Fit</v>
      </c>
      <c r="I2023" s="12">
        <f>VLOOKUP(B2023,orders!A:D, 4, FALSE)</f>
        <v>44226</v>
      </c>
    </row>
    <row r="2024" spans="1:9" ht="15">
      <c r="A2024" s="2">
        <v>2022</v>
      </c>
      <c r="B2024" s="2">
        <v>408</v>
      </c>
      <c r="C2024" s="2">
        <v>1201</v>
      </c>
      <c r="D2024" s="2">
        <v>105</v>
      </c>
      <c r="E2024" s="2">
        <v>1</v>
      </c>
      <c r="F2024" s="2">
        <v>105</v>
      </c>
      <c r="G2024" s="5" t="str">
        <f>VLOOKUP(C2024, products!A:B, 2, FALSE)</f>
        <v>Trousers</v>
      </c>
      <c r="H2024" s="7" t="str">
        <f>VLOOKUP(C2024, products!A:C, 3, FALSE)</f>
        <v>Pleated</v>
      </c>
      <c r="I2024" s="12">
        <f>VLOOKUP(B2024,orders!A:D, 4, FALSE)</f>
        <v>44226</v>
      </c>
    </row>
    <row r="2025" spans="1:9" ht="15">
      <c r="A2025" s="2">
        <v>2023</v>
      </c>
      <c r="B2025" s="2">
        <v>408</v>
      </c>
      <c r="C2025" s="2">
        <v>378</v>
      </c>
      <c r="D2025" s="2">
        <v>94</v>
      </c>
      <c r="E2025" s="2">
        <v>3</v>
      </c>
      <c r="F2025" s="2">
        <v>282</v>
      </c>
      <c r="G2025" s="5" t="str">
        <f>VLOOKUP(C2025, products!A:B, 2, FALSE)</f>
        <v>Shirt</v>
      </c>
      <c r="H2025" s="7" t="str">
        <f>VLOOKUP(C2025, products!A:C, 3, FALSE)</f>
        <v>Henley</v>
      </c>
      <c r="I2025" s="12">
        <f>VLOOKUP(B2025,orders!A:D, 4, FALSE)</f>
        <v>44226</v>
      </c>
    </row>
    <row r="2026" spans="1:9" ht="15">
      <c r="A2026" s="2">
        <v>2024</v>
      </c>
      <c r="B2026" s="2">
        <v>408</v>
      </c>
      <c r="C2026" s="2">
        <v>994</v>
      </c>
      <c r="D2026" s="2">
        <v>106</v>
      </c>
      <c r="E2026" s="2">
        <v>1</v>
      </c>
      <c r="F2026" s="2">
        <v>106</v>
      </c>
      <c r="G2026" s="5" t="str">
        <f>VLOOKUP(C2026, products!A:B, 2, FALSE)</f>
        <v>Trousers</v>
      </c>
      <c r="H2026" s="7" t="str">
        <f>VLOOKUP(C2026, products!A:C, 3, FALSE)</f>
        <v>Wool</v>
      </c>
      <c r="I2026" s="12">
        <f>VLOOKUP(B2026,orders!A:D, 4, FALSE)</f>
        <v>44226</v>
      </c>
    </row>
    <row r="2027" spans="1:9" ht="15">
      <c r="A2027" s="2">
        <v>2025</v>
      </c>
      <c r="B2027" s="2">
        <v>408</v>
      </c>
      <c r="C2027" s="2">
        <v>611</v>
      </c>
      <c r="D2027" s="2">
        <v>112</v>
      </c>
      <c r="E2027" s="2">
        <v>3</v>
      </c>
      <c r="F2027" s="2">
        <v>336</v>
      </c>
      <c r="G2027" s="5" t="str">
        <f>VLOOKUP(C2027, products!A:B, 2, FALSE)</f>
        <v>Jacket</v>
      </c>
      <c r="H2027" s="7" t="str">
        <f>VLOOKUP(C2027, products!A:C, 3, FALSE)</f>
        <v>Cardigan</v>
      </c>
      <c r="I2027" s="12">
        <f>VLOOKUP(B2027,orders!A:D, 4, FALSE)</f>
        <v>44226</v>
      </c>
    </row>
    <row r="2028" spans="1:9" ht="15">
      <c r="A2028" s="2">
        <v>2026</v>
      </c>
      <c r="B2028" s="2">
        <v>408</v>
      </c>
      <c r="C2028" s="2">
        <v>399</v>
      </c>
      <c r="D2028" s="2">
        <v>119</v>
      </c>
      <c r="E2028" s="2">
        <v>2</v>
      </c>
      <c r="F2028" s="2">
        <v>238</v>
      </c>
      <c r="G2028" s="5" t="str">
        <f>VLOOKUP(C2028, products!A:B, 2, FALSE)</f>
        <v>Shirt</v>
      </c>
      <c r="H2028" s="7" t="str">
        <f>VLOOKUP(C2028, products!A:C, 3, FALSE)</f>
        <v>Casual Slim Fit</v>
      </c>
      <c r="I2028" s="12">
        <f>VLOOKUP(B2028,orders!A:D, 4, FALSE)</f>
        <v>44226</v>
      </c>
    </row>
    <row r="2029" spans="1:9" ht="15">
      <c r="A2029" s="2">
        <v>2027</v>
      </c>
      <c r="B2029" s="2">
        <v>408</v>
      </c>
      <c r="C2029" s="2">
        <v>757</v>
      </c>
      <c r="D2029" s="2">
        <v>109</v>
      </c>
      <c r="E2029" s="2">
        <v>1</v>
      </c>
      <c r="F2029" s="2">
        <v>109</v>
      </c>
      <c r="G2029" s="5" t="str">
        <f>VLOOKUP(C2029, products!A:B, 2, FALSE)</f>
        <v>Jacket</v>
      </c>
      <c r="H2029" s="7" t="str">
        <f>VLOOKUP(C2029, products!A:C, 3, FALSE)</f>
        <v>Peacoat</v>
      </c>
      <c r="I2029" s="12">
        <f>VLOOKUP(B2029,orders!A:D, 4, FALSE)</f>
        <v>44226</v>
      </c>
    </row>
    <row r="2030" spans="1:9" ht="15">
      <c r="A2030" s="2">
        <v>2028</v>
      </c>
      <c r="B2030" s="2">
        <v>408</v>
      </c>
      <c r="C2030" s="2">
        <v>1245</v>
      </c>
      <c r="D2030" s="2">
        <v>112</v>
      </c>
      <c r="E2030" s="2">
        <v>3</v>
      </c>
      <c r="F2030" s="2">
        <v>336</v>
      </c>
      <c r="G2030" s="5" t="str">
        <f>VLOOKUP(C2030, products!A:B, 2, FALSE)</f>
        <v>Trousers</v>
      </c>
      <c r="H2030" s="7" t="str">
        <f>VLOOKUP(C2030, products!A:C, 3, FALSE)</f>
        <v>Tracksuit Bottoms</v>
      </c>
      <c r="I2030" s="12">
        <f>VLOOKUP(B2030,orders!A:D, 4, FALSE)</f>
        <v>44226</v>
      </c>
    </row>
    <row r="2031" spans="1:9" ht="15">
      <c r="A2031" s="2">
        <v>2029</v>
      </c>
      <c r="B2031" s="2">
        <v>409</v>
      </c>
      <c r="C2031" s="2">
        <v>772</v>
      </c>
      <c r="D2031" s="2">
        <v>91</v>
      </c>
      <c r="E2031" s="2">
        <v>2</v>
      </c>
      <c r="F2031" s="2">
        <v>182</v>
      </c>
      <c r="G2031" s="5" t="str">
        <f>VLOOKUP(C2031, products!A:B, 2, FALSE)</f>
        <v>Jacket</v>
      </c>
      <c r="H2031" s="7" t="str">
        <f>VLOOKUP(C2031, products!A:C, 3, FALSE)</f>
        <v>Pullover</v>
      </c>
      <c r="I2031" s="12">
        <f>VLOOKUP(B2031,orders!A:D, 4, FALSE)</f>
        <v>44319</v>
      </c>
    </row>
    <row r="2032" spans="1:9" ht="15">
      <c r="A2032" s="2">
        <v>2030</v>
      </c>
      <c r="B2032" s="2">
        <v>409</v>
      </c>
      <c r="C2032" s="2">
        <v>579</v>
      </c>
      <c r="D2032" s="2">
        <v>100</v>
      </c>
      <c r="E2032" s="2">
        <v>3</v>
      </c>
      <c r="F2032" s="2">
        <v>300</v>
      </c>
      <c r="G2032" s="5" t="str">
        <f>VLOOKUP(C2032, products!A:B, 2, FALSE)</f>
        <v>Jacket</v>
      </c>
      <c r="H2032" s="7" t="str">
        <f>VLOOKUP(C2032, products!A:C, 3, FALSE)</f>
        <v>Bomber</v>
      </c>
      <c r="I2032" s="12">
        <f>VLOOKUP(B2032,orders!A:D, 4, FALSE)</f>
        <v>44319</v>
      </c>
    </row>
    <row r="2033" spans="1:9" ht="15">
      <c r="A2033" s="2">
        <v>2031</v>
      </c>
      <c r="B2033" s="2">
        <v>409</v>
      </c>
      <c r="C2033" s="2">
        <v>1141</v>
      </c>
      <c r="D2033" s="2">
        <v>102</v>
      </c>
      <c r="E2033" s="2">
        <v>2</v>
      </c>
      <c r="F2033" s="2">
        <v>204</v>
      </c>
      <c r="G2033" s="5" t="str">
        <f>VLOOKUP(C2033, products!A:B, 2, FALSE)</f>
        <v>Trousers</v>
      </c>
      <c r="H2033" s="7" t="str">
        <f>VLOOKUP(C2033, products!A:C, 3, FALSE)</f>
        <v>Cargo Pants</v>
      </c>
      <c r="I2033" s="12">
        <f>VLOOKUP(B2033,orders!A:D, 4, FALSE)</f>
        <v>44319</v>
      </c>
    </row>
    <row r="2034" spans="1:9" ht="15">
      <c r="A2034" s="2">
        <v>2032</v>
      </c>
      <c r="B2034" s="2">
        <v>409</v>
      </c>
      <c r="C2034" s="2">
        <v>279</v>
      </c>
      <c r="D2034" s="2">
        <v>95</v>
      </c>
      <c r="E2034" s="2">
        <v>3</v>
      </c>
      <c r="F2034" s="2">
        <v>285</v>
      </c>
      <c r="G2034" s="5" t="str">
        <f>VLOOKUP(C2034, products!A:B, 2, FALSE)</f>
        <v>Shirt</v>
      </c>
      <c r="H2034" s="7" t="str">
        <f>VLOOKUP(C2034, products!A:C, 3, FALSE)</f>
        <v>Polo</v>
      </c>
      <c r="I2034" s="12">
        <f>VLOOKUP(B2034,orders!A:D, 4, FALSE)</f>
        <v>44319</v>
      </c>
    </row>
    <row r="2035" spans="1:9" ht="15">
      <c r="A2035" s="2">
        <v>2033</v>
      </c>
      <c r="B2035" s="2">
        <v>409</v>
      </c>
      <c r="C2035" s="2">
        <v>1230</v>
      </c>
      <c r="D2035" s="2">
        <v>112</v>
      </c>
      <c r="E2035" s="2">
        <v>3</v>
      </c>
      <c r="F2035" s="2">
        <v>336</v>
      </c>
      <c r="G2035" s="5" t="str">
        <f>VLOOKUP(C2035, products!A:B, 2, FALSE)</f>
        <v>Trousers</v>
      </c>
      <c r="H2035" s="7" t="str">
        <f>VLOOKUP(C2035, products!A:C, 3, FALSE)</f>
        <v>Tracksuit Bottoms</v>
      </c>
      <c r="I2035" s="12">
        <f>VLOOKUP(B2035,orders!A:D, 4, FALSE)</f>
        <v>44319</v>
      </c>
    </row>
    <row r="2036" spans="1:9" ht="15">
      <c r="A2036" s="2">
        <v>2034</v>
      </c>
      <c r="B2036" s="2">
        <v>410</v>
      </c>
      <c r="C2036" s="2">
        <v>660</v>
      </c>
      <c r="D2036" s="2">
        <v>93</v>
      </c>
      <c r="E2036" s="2">
        <v>1</v>
      </c>
      <c r="F2036" s="2">
        <v>93</v>
      </c>
      <c r="G2036" s="5" t="str">
        <f>VLOOKUP(C2036, products!A:B, 2, FALSE)</f>
        <v>Jacket</v>
      </c>
      <c r="H2036" s="7" t="str">
        <f>VLOOKUP(C2036, products!A:C, 3, FALSE)</f>
        <v>Coach</v>
      </c>
      <c r="I2036" s="12">
        <f>VLOOKUP(B2036,orders!A:D, 4, FALSE)</f>
        <v>44412</v>
      </c>
    </row>
    <row r="2037" spans="1:9" ht="15">
      <c r="A2037" s="2">
        <v>2035</v>
      </c>
      <c r="B2037" s="2">
        <v>410</v>
      </c>
      <c r="C2037" s="2">
        <v>1049</v>
      </c>
      <c r="D2037" s="2">
        <v>90</v>
      </c>
      <c r="E2037" s="2">
        <v>1</v>
      </c>
      <c r="F2037" s="2">
        <v>90</v>
      </c>
      <c r="G2037" s="5" t="str">
        <f>VLOOKUP(C2037, products!A:B, 2, FALSE)</f>
        <v>Trousers</v>
      </c>
      <c r="H2037" s="7" t="str">
        <f>VLOOKUP(C2037, products!A:C, 3, FALSE)</f>
        <v>Relaxed Leg</v>
      </c>
      <c r="I2037" s="12">
        <f>VLOOKUP(B2037,orders!A:D, 4, FALSE)</f>
        <v>44412</v>
      </c>
    </row>
    <row r="2038" spans="1:9" ht="15">
      <c r="A2038" s="2">
        <v>2036</v>
      </c>
      <c r="B2038" s="2">
        <v>411</v>
      </c>
      <c r="C2038" s="2">
        <v>564</v>
      </c>
      <c r="D2038" s="2">
        <v>100</v>
      </c>
      <c r="E2038" s="2">
        <v>3</v>
      </c>
      <c r="F2038" s="2">
        <v>300</v>
      </c>
      <c r="G2038" s="5" t="str">
        <f>VLOOKUP(C2038, products!A:B, 2, FALSE)</f>
        <v>Jacket</v>
      </c>
      <c r="H2038" s="7" t="str">
        <f>VLOOKUP(C2038, products!A:C, 3, FALSE)</f>
        <v>Bomber</v>
      </c>
      <c r="I2038" s="12">
        <f>VLOOKUP(B2038,orders!A:D, 4, FALSE)</f>
        <v>44272</v>
      </c>
    </row>
    <row r="2039" spans="1:9" ht="15">
      <c r="A2039" s="2">
        <v>2037</v>
      </c>
      <c r="B2039" s="2">
        <v>411</v>
      </c>
      <c r="C2039" s="2">
        <v>826</v>
      </c>
      <c r="D2039" s="2">
        <v>117</v>
      </c>
      <c r="E2039" s="2">
        <v>1</v>
      </c>
      <c r="F2039" s="2">
        <v>117</v>
      </c>
      <c r="G2039" s="5" t="str">
        <f>VLOOKUP(C2039, products!A:B, 2, FALSE)</f>
        <v>Jacket</v>
      </c>
      <c r="H2039" s="7" t="str">
        <f>VLOOKUP(C2039, products!A:C, 3, FALSE)</f>
        <v>Shearling</v>
      </c>
      <c r="I2039" s="12">
        <f>VLOOKUP(B2039,orders!A:D, 4, FALSE)</f>
        <v>44272</v>
      </c>
    </row>
    <row r="2040" spans="1:9" ht="15">
      <c r="A2040" s="2">
        <v>2038</v>
      </c>
      <c r="B2040" s="2">
        <v>411</v>
      </c>
      <c r="C2040" s="2">
        <v>508</v>
      </c>
      <c r="D2040" s="2">
        <v>102</v>
      </c>
      <c r="E2040" s="2">
        <v>1</v>
      </c>
      <c r="F2040" s="2">
        <v>102</v>
      </c>
      <c r="G2040" s="5" t="str">
        <f>VLOOKUP(C2040, products!A:B, 2, FALSE)</f>
        <v>Jacket</v>
      </c>
      <c r="H2040" s="7" t="str">
        <f>VLOOKUP(C2040, products!A:C, 3, FALSE)</f>
        <v>Windbreaker</v>
      </c>
      <c r="I2040" s="12">
        <f>VLOOKUP(B2040,orders!A:D, 4, FALSE)</f>
        <v>44272</v>
      </c>
    </row>
    <row r="2041" spans="1:9" ht="15">
      <c r="A2041" s="2">
        <v>2039</v>
      </c>
      <c r="B2041" s="2">
        <v>411</v>
      </c>
      <c r="C2041" s="2">
        <v>860</v>
      </c>
      <c r="D2041" s="2">
        <v>113</v>
      </c>
      <c r="E2041" s="2">
        <v>2</v>
      </c>
      <c r="F2041" s="2">
        <v>226</v>
      </c>
      <c r="G2041" s="5" t="str">
        <f>VLOOKUP(C2041, products!A:B, 2, FALSE)</f>
        <v>Trousers</v>
      </c>
      <c r="H2041" s="7" t="str">
        <f>VLOOKUP(C2041, products!A:C, 3, FALSE)</f>
        <v>Chinos</v>
      </c>
      <c r="I2041" s="12">
        <f>VLOOKUP(B2041,orders!A:D, 4, FALSE)</f>
        <v>44272</v>
      </c>
    </row>
    <row r="2042" spans="1:9" ht="15">
      <c r="A2042" s="2">
        <v>2040</v>
      </c>
      <c r="B2042" s="2">
        <v>411</v>
      </c>
      <c r="C2042" s="2">
        <v>410</v>
      </c>
      <c r="D2042" s="2">
        <v>119</v>
      </c>
      <c r="E2042" s="2">
        <v>1</v>
      </c>
      <c r="F2042" s="2">
        <v>119</v>
      </c>
      <c r="G2042" s="5" t="str">
        <f>VLOOKUP(C2042, products!A:B, 2, FALSE)</f>
        <v>Shirt</v>
      </c>
      <c r="H2042" s="7" t="str">
        <f>VLOOKUP(C2042, products!A:C, 3, FALSE)</f>
        <v>Casual Slim Fit</v>
      </c>
      <c r="I2042" s="12">
        <f>VLOOKUP(B2042,orders!A:D, 4, FALSE)</f>
        <v>44272</v>
      </c>
    </row>
    <row r="2043" spans="1:9" ht="15">
      <c r="A2043" s="2">
        <v>2041</v>
      </c>
      <c r="B2043" s="2">
        <v>411</v>
      </c>
      <c r="C2043" s="2">
        <v>451</v>
      </c>
      <c r="D2043" s="2">
        <v>107</v>
      </c>
      <c r="E2043" s="2">
        <v>2</v>
      </c>
      <c r="F2043" s="2">
        <v>214</v>
      </c>
      <c r="G2043" s="5" t="str">
        <f>VLOOKUP(C2043, products!A:B, 2, FALSE)</f>
        <v>Jacket</v>
      </c>
      <c r="H2043" s="7" t="str">
        <f>VLOOKUP(C2043, products!A:C, 3, FALSE)</f>
        <v>Denim</v>
      </c>
      <c r="I2043" s="12">
        <f>VLOOKUP(B2043,orders!A:D, 4, FALSE)</f>
        <v>44272</v>
      </c>
    </row>
    <row r="2044" spans="1:9" ht="15">
      <c r="A2044" s="2">
        <v>2042</v>
      </c>
      <c r="B2044" s="2">
        <v>412</v>
      </c>
      <c r="C2044" s="2">
        <v>1034</v>
      </c>
      <c r="D2044" s="2">
        <v>90</v>
      </c>
      <c r="E2044" s="2">
        <v>2</v>
      </c>
      <c r="F2044" s="2">
        <v>180</v>
      </c>
      <c r="G2044" s="5" t="str">
        <f>VLOOKUP(C2044, products!A:B, 2, FALSE)</f>
        <v>Trousers</v>
      </c>
      <c r="H2044" s="7" t="str">
        <f>VLOOKUP(C2044, products!A:C, 3, FALSE)</f>
        <v>Relaxed Leg</v>
      </c>
      <c r="I2044" s="12">
        <f>VLOOKUP(B2044,orders!A:D, 4, FALSE)</f>
        <v>44462</v>
      </c>
    </row>
    <row r="2045" spans="1:9" ht="15">
      <c r="A2045" s="2">
        <v>2043</v>
      </c>
      <c r="B2045" s="2">
        <v>412</v>
      </c>
      <c r="C2045" s="2">
        <v>314</v>
      </c>
      <c r="D2045" s="2">
        <v>105</v>
      </c>
      <c r="E2045" s="2">
        <v>1</v>
      </c>
      <c r="F2045" s="2">
        <v>105</v>
      </c>
      <c r="G2045" s="5" t="str">
        <f>VLOOKUP(C2045, products!A:B, 2, FALSE)</f>
        <v>Shirt</v>
      </c>
      <c r="H2045" s="7" t="str">
        <f>VLOOKUP(C2045, products!A:C, 3, FALSE)</f>
        <v>Cuban Collar</v>
      </c>
      <c r="I2045" s="12">
        <f>VLOOKUP(B2045,orders!A:D, 4, FALSE)</f>
        <v>44462</v>
      </c>
    </row>
    <row r="2046" spans="1:9" ht="15">
      <c r="A2046" s="2">
        <v>2044</v>
      </c>
      <c r="B2046" s="2">
        <v>412</v>
      </c>
      <c r="C2046" s="2">
        <v>232</v>
      </c>
      <c r="D2046" s="2">
        <v>106</v>
      </c>
      <c r="E2046" s="2">
        <v>2</v>
      </c>
      <c r="F2046" s="2">
        <v>212</v>
      </c>
      <c r="G2046" s="5" t="str">
        <f>VLOOKUP(C2046, products!A:B, 2, FALSE)</f>
        <v>Shirt</v>
      </c>
      <c r="H2046" s="7" t="str">
        <f>VLOOKUP(C2046, products!A:C, 3, FALSE)</f>
        <v>Chambray</v>
      </c>
      <c r="I2046" s="12">
        <f>VLOOKUP(B2046,orders!A:D, 4, FALSE)</f>
        <v>44462</v>
      </c>
    </row>
    <row r="2047" spans="1:9" ht="15">
      <c r="A2047" s="2">
        <v>2045</v>
      </c>
      <c r="B2047" s="2">
        <v>412</v>
      </c>
      <c r="C2047" s="2">
        <v>721</v>
      </c>
      <c r="D2047" s="2">
        <v>119</v>
      </c>
      <c r="E2047" s="2">
        <v>1</v>
      </c>
      <c r="F2047" s="2">
        <v>119</v>
      </c>
      <c r="G2047" s="5" t="str">
        <f>VLOOKUP(C2047, products!A:B, 2, FALSE)</f>
        <v>Jacket</v>
      </c>
      <c r="H2047" s="7" t="str">
        <f>VLOOKUP(C2047, products!A:C, 3, FALSE)</f>
        <v>Trench Coat</v>
      </c>
      <c r="I2047" s="12">
        <f>VLOOKUP(B2047,orders!A:D, 4, FALSE)</f>
        <v>44462</v>
      </c>
    </row>
    <row r="2048" spans="1:9" ht="15">
      <c r="A2048" s="2">
        <v>2046</v>
      </c>
      <c r="B2048" s="2">
        <v>413</v>
      </c>
      <c r="C2048" s="2">
        <v>1204</v>
      </c>
      <c r="D2048" s="2">
        <v>105</v>
      </c>
      <c r="E2048" s="2">
        <v>2</v>
      </c>
      <c r="F2048" s="2">
        <v>210</v>
      </c>
      <c r="G2048" s="5" t="str">
        <f>VLOOKUP(C2048, products!A:B, 2, FALSE)</f>
        <v>Trousers</v>
      </c>
      <c r="H2048" s="7" t="str">
        <f>VLOOKUP(C2048, products!A:C, 3, FALSE)</f>
        <v>Pleated</v>
      </c>
      <c r="I2048" s="13">
        <f>VLOOKUP(B2048,orders!A:D, 4, FALSE)</f>
        <v>44486</v>
      </c>
    </row>
    <row r="2049" spans="1:9" ht="15">
      <c r="A2049" s="2">
        <v>2047</v>
      </c>
      <c r="B2049" s="2">
        <v>413</v>
      </c>
      <c r="C2049" s="2">
        <v>527</v>
      </c>
      <c r="D2049" s="2">
        <v>98</v>
      </c>
      <c r="E2049" s="2">
        <v>2</v>
      </c>
      <c r="F2049" s="2">
        <v>196</v>
      </c>
      <c r="G2049" s="5" t="str">
        <f>VLOOKUP(C2049, products!A:B, 2, FALSE)</f>
        <v>Jacket</v>
      </c>
      <c r="H2049" s="7" t="str">
        <f>VLOOKUP(C2049, products!A:C, 3, FALSE)</f>
        <v>Leather</v>
      </c>
      <c r="I2049" s="13">
        <f>VLOOKUP(B2049,orders!A:D, 4, FALSE)</f>
        <v>44486</v>
      </c>
    </row>
    <row r="2050" spans="1:9" ht="15">
      <c r="A2050" s="2">
        <v>2048</v>
      </c>
      <c r="B2050" s="2">
        <v>413</v>
      </c>
      <c r="C2050" s="2">
        <v>707</v>
      </c>
      <c r="D2050" s="2">
        <v>119</v>
      </c>
      <c r="E2050" s="2">
        <v>3</v>
      </c>
      <c r="F2050" s="2">
        <v>357</v>
      </c>
      <c r="G2050" s="5" t="str">
        <f>VLOOKUP(C2050, products!A:B, 2, FALSE)</f>
        <v>Jacket</v>
      </c>
      <c r="H2050" s="7" t="str">
        <f>VLOOKUP(C2050, products!A:C, 3, FALSE)</f>
        <v>Trench Coat</v>
      </c>
      <c r="I2050" s="13">
        <f>VLOOKUP(B2050,orders!A:D, 4, FALSE)</f>
        <v>44486</v>
      </c>
    </row>
    <row r="2051" spans="1:9" ht="15">
      <c r="A2051" s="2">
        <v>2049</v>
      </c>
      <c r="B2051" s="2">
        <v>413</v>
      </c>
      <c r="C2051" s="2">
        <v>1234</v>
      </c>
      <c r="D2051" s="2">
        <v>112</v>
      </c>
      <c r="E2051" s="2">
        <v>2</v>
      </c>
      <c r="F2051" s="2">
        <v>224</v>
      </c>
      <c r="G2051" s="5" t="str">
        <f>VLOOKUP(C2051, products!A:B, 2, FALSE)</f>
        <v>Trousers</v>
      </c>
      <c r="H2051" s="7" t="str">
        <f>VLOOKUP(C2051, products!A:C, 3, FALSE)</f>
        <v>Tracksuit Bottoms</v>
      </c>
      <c r="I2051" s="13">
        <f>VLOOKUP(B2051,orders!A:D, 4, FALSE)</f>
        <v>44486</v>
      </c>
    </row>
    <row r="2052" spans="1:9" ht="15">
      <c r="A2052" s="2">
        <v>2050</v>
      </c>
      <c r="B2052" s="2">
        <v>413</v>
      </c>
      <c r="C2052" s="2">
        <v>124</v>
      </c>
      <c r="D2052" s="2">
        <v>92</v>
      </c>
      <c r="E2052" s="2">
        <v>2</v>
      </c>
      <c r="F2052" s="2">
        <v>184</v>
      </c>
      <c r="G2052" s="5" t="str">
        <f>VLOOKUP(C2052, products!A:B, 2, FALSE)</f>
        <v>Shirt</v>
      </c>
      <c r="H2052" s="7" t="str">
        <f>VLOOKUP(C2052, products!A:C, 3, FALSE)</f>
        <v>Denim</v>
      </c>
      <c r="I2052" s="13">
        <f>VLOOKUP(B2052,orders!A:D, 4, FALSE)</f>
        <v>44486</v>
      </c>
    </row>
    <row r="2053" spans="1:9" ht="15">
      <c r="A2053" s="2">
        <v>2051</v>
      </c>
      <c r="B2053" s="2">
        <v>413</v>
      </c>
      <c r="C2053" s="2">
        <v>306</v>
      </c>
      <c r="D2053" s="2">
        <v>105</v>
      </c>
      <c r="E2053" s="2">
        <v>3</v>
      </c>
      <c r="F2053" s="2">
        <v>315</v>
      </c>
      <c r="G2053" s="5" t="str">
        <f>VLOOKUP(C2053, products!A:B, 2, FALSE)</f>
        <v>Shirt</v>
      </c>
      <c r="H2053" s="7" t="str">
        <f>VLOOKUP(C2053, products!A:C, 3, FALSE)</f>
        <v>Cuban Collar</v>
      </c>
      <c r="I2053" s="13">
        <f>VLOOKUP(B2053,orders!A:D, 4, FALSE)</f>
        <v>44486</v>
      </c>
    </row>
    <row r="2054" spans="1:9" ht="15">
      <c r="A2054" s="2">
        <v>2052</v>
      </c>
      <c r="B2054" s="2">
        <v>414</v>
      </c>
      <c r="C2054" s="2">
        <v>233</v>
      </c>
      <c r="D2054" s="2">
        <v>106</v>
      </c>
      <c r="E2054" s="2">
        <v>3</v>
      </c>
      <c r="F2054" s="2">
        <v>318</v>
      </c>
      <c r="G2054" s="5" t="str">
        <f>VLOOKUP(C2054, products!A:B, 2, FALSE)</f>
        <v>Shirt</v>
      </c>
      <c r="H2054" s="7" t="str">
        <f>VLOOKUP(C2054, products!A:C, 3, FALSE)</f>
        <v>Chambray</v>
      </c>
      <c r="I2054" s="12">
        <f>VLOOKUP(B2054,orders!A:D, 4, FALSE)</f>
        <v>44198</v>
      </c>
    </row>
    <row r="2055" spans="1:9" ht="15">
      <c r="A2055" s="2">
        <v>2053</v>
      </c>
      <c r="B2055" s="2">
        <v>414</v>
      </c>
      <c r="C2055" s="2">
        <v>932</v>
      </c>
      <c r="D2055" s="2">
        <v>96</v>
      </c>
      <c r="E2055" s="2">
        <v>1</v>
      </c>
      <c r="F2055" s="2">
        <v>96</v>
      </c>
      <c r="G2055" s="5" t="str">
        <f>VLOOKUP(C2055, products!A:B, 2, FALSE)</f>
        <v>Trousers</v>
      </c>
      <c r="H2055" s="7" t="str">
        <f>VLOOKUP(C2055, products!A:C, 3, FALSE)</f>
        <v>Drawstring</v>
      </c>
      <c r="I2055" s="12">
        <f>VLOOKUP(B2055,orders!A:D, 4, FALSE)</f>
        <v>44198</v>
      </c>
    </row>
    <row r="2056" spans="1:9" ht="15">
      <c r="A2056" s="2">
        <v>2054</v>
      </c>
      <c r="B2056" s="2">
        <v>414</v>
      </c>
      <c r="C2056" s="2">
        <v>625</v>
      </c>
      <c r="D2056" s="2">
        <v>112</v>
      </c>
      <c r="E2056" s="2">
        <v>1</v>
      </c>
      <c r="F2056" s="2">
        <v>112</v>
      </c>
      <c r="G2056" s="5" t="str">
        <f>VLOOKUP(C2056, products!A:B, 2, FALSE)</f>
        <v>Jacket</v>
      </c>
      <c r="H2056" s="7" t="str">
        <f>VLOOKUP(C2056, products!A:C, 3, FALSE)</f>
        <v>Cardigan</v>
      </c>
      <c r="I2056" s="12">
        <f>VLOOKUP(B2056,orders!A:D, 4, FALSE)</f>
        <v>44198</v>
      </c>
    </row>
    <row r="2057" spans="1:9" ht="15">
      <c r="A2057" s="2">
        <v>2055</v>
      </c>
      <c r="B2057" s="2">
        <v>415</v>
      </c>
      <c r="C2057" s="2">
        <v>190</v>
      </c>
      <c r="D2057" s="2">
        <v>98</v>
      </c>
      <c r="E2057" s="2">
        <v>2</v>
      </c>
      <c r="F2057" s="2">
        <v>196</v>
      </c>
      <c r="G2057" s="5" t="str">
        <f>VLOOKUP(C2057, products!A:B, 2, FALSE)</f>
        <v>Shirt</v>
      </c>
      <c r="H2057" s="7" t="str">
        <f>VLOOKUP(C2057, products!A:C, 3, FALSE)</f>
        <v>Camp Collared</v>
      </c>
      <c r="I2057" s="12">
        <f>VLOOKUP(B2057,orders!A:D, 4, FALSE)</f>
        <v>44391</v>
      </c>
    </row>
    <row r="2058" spans="1:9" ht="15">
      <c r="A2058" s="2">
        <v>2056</v>
      </c>
      <c r="B2058" s="2">
        <v>415</v>
      </c>
      <c r="C2058" s="2">
        <v>494</v>
      </c>
      <c r="D2058" s="2">
        <v>102</v>
      </c>
      <c r="E2058" s="2">
        <v>2</v>
      </c>
      <c r="F2058" s="2">
        <v>204</v>
      </c>
      <c r="G2058" s="5" t="str">
        <f>VLOOKUP(C2058, products!A:B, 2, FALSE)</f>
        <v>Jacket</v>
      </c>
      <c r="H2058" s="7" t="str">
        <f>VLOOKUP(C2058, products!A:C, 3, FALSE)</f>
        <v>Windbreaker</v>
      </c>
      <c r="I2058" s="12">
        <f>VLOOKUP(B2058,orders!A:D, 4, FALSE)</f>
        <v>44391</v>
      </c>
    </row>
    <row r="2059" spans="1:9" ht="15">
      <c r="A2059" s="2">
        <v>2057</v>
      </c>
      <c r="B2059" s="2">
        <v>415</v>
      </c>
      <c r="C2059" s="2">
        <v>833</v>
      </c>
      <c r="D2059" s="2">
        <v>117</v>
      </c>
      <c r="E2059" s="2">
        <v>2</v>
      </c>
      <c r="F2059" s="2">
        <v>234</v>
      </c>
      <c r="G2059" s="5" t="str">
        <f>VLOOKUP(C2059, products!A:B, 2, FALSE)</f>
        <v>Jacket</v>
      </c>
      <c r="H2059" s="7" t="str">
        <f>VLOOKUP(C2059, products!A:C, 3, FALSE)</f>
        <v>Shearling</v>
      </c>
      <c r="I2059" s="12">
        <f>VLOOKUP(B2059,orders!A:D, 4, FALSE)</f>
        <v>44391</v>
      </c>
    </row>
    <row r="2060" spans="1:9" ht="15">
      <c r="A2060" s="2">
        <v>2058</v>
      </c>
      <c r="B2060" s="2">
        <v>415</v>
      </c>
      <c r="C2060" s="2">
        <v>487</v>
      </c>
      <c r="D2060" s="2">
        <v>118</v>
      </c>
      <c r="E2060" s="2">
        <v>2</v>
      </c>
      <c r="F2060" s="2">
        <v>236</v>
      </c>
      <c r="G2060" s="5" t="str">
        <f>VLOOKUP(C2060, products!A:B, 2, FALSE)</f>
        <v>Jacket</v>
      </c>
      <c r="H2060" s="7" t="str">
        <f>VLOOKUP(C2060, products!A:C, 3, FALSE)</f>
        <v>Puffer</v>
      </c>
      <c r="I2060" s="12">
        <f>VLOOKUP(B2060,orders!A:D, 4, FALSE)</f>
        <v>44391</v>
      </c>
    </row>
    <row r="2061" spans="1:9" ht="15">
      <c r="A2061" s="2">
        <v>2059</v>
      </c>
      <c r="B2061" s="2">
        <v>415</v>
      </c>
      <c r="C2061" s="2">
        <v>260</v>
      </c>
      <c r="D2061" s="2">
        <v>95</v>
      </c>
      <c r="E2061" s="2">
        <v>2</v>
      </c>
      <c r="F2061" s="2">
        <v>190</v>
      </c>
      <c r="G2061" s="5" t="str">
        <f>VLOOKUP(C2061, products!A:B, 2, FALSE)</f>
        <v>Shirt</v>
      </c>
      <c r="H2061" s="7" t="str">
        <f>VLOOKUP(C2061, products!A:C, 3, FALSE)</f>
        <v>Polo</v>
      </c>
      <c r="I2061" s="12">
        <f>VLOOKUP(B2061,orders!A:D, 4, FALSE)</f>
        <v>44391</v>
      </c>
    </row>
    <row r="2062" spans="1:9" ht="15">
      <c r="A2062" s="2">
        <v>2060</v>
      </c>
      <c r="B2062" s="2">
        <v>415</v>
      </c>
      <c r="C2062" s="2">
        <v>946</v>
      </c>
      <c r="D2062" s="2">
        <v>97</v>
      </c>
      <c r="E2062" s="2">
        <v>1</v>
      </c>
      <c r="F2062" s="2">
        <v>97</v>
      </c>
      <c r="G2062" s="5" t="str">
        <f>VLOOKUP(C2062, products!A:B, 2, FALSE)</f>
        <v>Trousers</v>
      </c>
      <c r="H2062" s="7" t="str">
        <f>VLOOKUP(C2062, products!A:C, 3, FALSE)</f>
        <v>Slim-Fit</v>
      </c>
      <c r="I2062" s="12">
        <f>VLOOKUP(B2062,orders!A:D, 4, FALSE)</f>
        <v>44391</v>
      </c>
    </row>
    <row r="2063" spans="1:9" ht="15">
      <c r="A2063" s="2">
        <v>2061</v>
      </c>
      <c r="B2063" s="2">
        <v>415</v>
      </c>
      <c r="C2063" s="2">
        <v>983</v>
      </c>
      <c r="D2063" s="2">
        <v>106</v>
      </c>
      <c r="E2063" s="2">
        <v>1</v>
      </c>
      <c r="F2063" s="2">
        <v>106</v>
      </c>
      <c r="G2063" s="5" t="str">
        <f>VLOOKUP(C2063, products!A:B, 2, FALSE)</f>
        <v>Trousers</v>
      </c>
      <c r="H2063" s="7" t="str">
        <f>VLOOKUP(C2063, products!A:C, 3, FALSE)</f>
        <v>Wool</v>
      </c>
      <c r="I2063" s="12">
        <f>VLOOKUP(B2063,orders!A:D, 4, FALSE)</f>
        <v>44391</v>
      </c>
    </row>
    <row r="2064" spans="1:9" ht="15">
      <c r="A2064" s="2">
        <v>2062</v>
      </c>
      <c r="B2064" s="2">
        <v>415</v>
      </c>
      <c r="C2064" s="2">
        <v>1149</v>
      </c>
      <c r="D2064" s="2">
        <v>102</v>
      </c>
      <c r="E2064" s="2">
        <v>2</v>
      </c>
      <c r="F2064" s="2">
        <v>204</v>
      </c>
      <c r="G2064" s="5" t="str">
        <f>VLOOKUP(C2064, products!A:B, 2, FALSE)</f>
        <v>Trousers</v>
      </c>
      <c r="H2064" s="7" t="str">
        <f>VLOOKUP(C2064, products!A:C, 3, FALSE)</f>
        <v>Cargo Pants</v>
      </c>
      <c r="I2064" s="12">
        <f>VLOOKUP(B2064,orders!A:D, 4, FALSE)</f>
        <v>44391</v>
      </c>
    </row>
    <row r="2065" spans="1:9" ht="15">
      <c r="A2065" s="2">
        <v>2063</v>
      </c>
      <c r="B2065" s="2">
        <v>416</v>
      </c>
      <c r="C2065" s="2">
        <v>798</v>
      </c>
      <c r="D2065" s="2">
        <v>91</v>
      </c>
      <c r="E2065" s="2">
        <v>1</v>
      </c>
      <c r="F2065" s="2">
        <v>91</v>
      </c>
      <c r="G2065" s="5" t="str">
        <f>VLOOKUP(C2065, products!A:B, 2, FALSE)</f>
        <v>Jacket</v>
      </c>
      <c r="H2065" s="7" t="str">
        <f>VLOOKUP(C2065, products!A:C, 3, FALSE)</f>
        <v>Pullover</v>
      </c>
      <c r="I2065" s="12">
        <f>VLOOKUP(B2065,orders!A:D, 4, FALSE)</f>
        <v>44477</v>
      </c>
    </row>
    <row r="2066" spans="1:9" ht="15">
      <c r="A2066" s="2">
        <v>2064</v>
      </c>
      <c r="B2066" s="2">
        <v>416</v>
      </c>
      <c r="C2066" s="2">
        <v>1141</v>
      </c>
      <c r="D2066" s="2">
        <v>102</v>
      </c>
      <c r="E2066" s="2">
        <v>3</v>
      </c>
      <c r="F2066" s="2">
        <v>306</v>
      </c>
      <c r="G2066" s="5" t="str">
        <f>VLOOKUP(C2066, products!A:B, 2, FALSE)</f>
        <v>Trousers</v>
      </c>
      <c r="H2066" s="7" t="str">
        <f>VLOOKUP(C2066, products!A:C, 3, FALSE)</f>
        <v>Cargo Pants</v>
      </c>
      <c r="I2066" s="12">
        <f>VLOOKUP(B2066,orders!A:D, 4, FALSE)</f>
        <v>44477</v>
      </c>
    </row>
    <row r="2067" spans="1:9" ht="15">
      <c r="A2067" s="2">
        <v>2065</v>
      </c>
      <c r="B2067" s="2">
        <v>416</v>
      </c>
      <c r="C2067" s="2">
        <v>270</v>
      </c>
      <c r="D2067" s="2">
        <v>95</v>
      </c>
      <c r="E2067" s="2">
        <v>1</v>
      </c>
      <c r="F2067" s="2">
        <v>95</v>
      </c>
      <c r="G2067" s="5" t="str">
        <f>VLOOKUP(C2067, products!A:B, 2, FALSE)</f>
        <v>Shirt</v>
      </c>
      <c r="H2067" s="7" t="str">
        <f>VLOOKUP(C2067, products!A:C, 3, FALSE)</f>
        <v>Polo</v>
      </c>
      <c r="I2067" s="12">
        <f>VLOOKUP(B2067,orders!A:D, 4, FALSE)</f>
        <v>44477</v>
      </c>
    </row>
    <row r="2068" spans="1:9" ht="15">
      <c r="A2068" s="2">
        <v>2066</v>
      </c>
      <c r="B2068" s="2">
        <v>416</v>
      </c>
      <c r="C2068" s="2">
        <v>217</v>
      </c>
      <c r="D2068" s="2">
        <v>106</v>
      </c>
      <c r="E2068" s="2">
        <v>3</v>
      </c>
      <c r="F2068" s="2">
        <v>318</v>
      </c>
      <c r="G2068" s="5" t="str">
        <f>VLOOKUP(C2068, products!A:B, 2, FALSE)</f>
        <v>Shirt</v>
      </c>
      <c r="H2068" s="7" t="str">
        <f>VLOOKUP(C2068, products!A:C, 3, FALSE)</f>
        <v>Chambray</v>
      </c>
      <c r="I2068" s="12">
        <f>VLOOKUP(B2068,orders!A:D, 4, FALSE)</f>
        <v>44477</v>
      </c>
    </row>
    <row r="2069" spans="1:9" ht="15">
      <c r="A2069" s="2">
        <v>2067</v>
      </c>
      <c r="B2069" s="2">
        <v>416</v>
      </c>
      <c r="C2069" s="2">
        <v>1027</v>
      </c>
      <c r="D2069" s="2">
        <v>90</v>
      </c>
      <c r="E2069" s="2">
        <v>3</v>
      </c>
      <c r="F2069" s="2">
        <v>270</v>
      </c>
      <c r="G2069" s="5" t="str">
        <f>VLOOKUP(C2069, products!A:B, 2, FALSE)</f>
        <v>Trousers</v>
      </c>
      <c r="H2069" s="7" t="str">
        <f>VLOOKUP(C2069, products!A:C, 3, FALSE)</f>
        <v>Relaxed Leg</v>
      </c>
      <c r="I2069" s="12">
        <f>VLOOKUP(B2069,orders!A:D, 4, FALSE)</f>
        <v>44477</v>
      </c>
    </row>
    <row r="2070" spans="1:9" ht="15">
      <c r="A2070" s="2">
        <v>2068</v>
      </c>
      <c r="B2070" s="2">
        <v>416</v>
      </c>
      <c r="C2070" s="2">
        <v>33</v>
      </c>
      <c r="D2070" s="2">
        <v>96</v>
      </c>
      <c r="E2070" s="2">
        <v>1</v>
      </c>
      <c r="F2070" s="2">
        <v>96</v>
      </c>
      <c r="G2070" s="5" t="str">
        <f>VLOOKUP(C2070, products!A:B, 2, FALSE)</f>
        <v>Shirt</v>
      </c>
      <c r="H2070" s="7" t="str">
        <f>VLOOKUP(C2070, products!A:C, 3, FALSE)</f>
        <v>Oxford Cloth</v>
      </c>
      <c r="I2070" s="12">
        <f>VLOOKUP(B2070,orders!A:D, 4, FALSE)</f>
        <v>44477</v>
      </c>
    </row>
    <row r="2071" spans="1:9" ht="15">
      <c r="A2071" s="2">
        <v>2069</v>
      </c>
      <c r="B2071" s="2">
        <v>416</v>
      </c>
      <c r="C2071" s="2">
        <v>182</v>
      </c>
      <c r="D2071" s="2">
        <v>98</v>
      </c>
      <c r="E2071" s="2">
        <v>3</v>
      </c>
      <c r="F2071" s="2">
        <v>294</v>
      </c>
      <c r="G2071" s="5" t="str">
        <f>VLOOKUP(C2071, products!A:B, 2, FALSE)</f>
        <v>Shirt</v>
      </c>
      <c r="H2071" s="7" t="str">
        <f>VLOOKUP(C2071, products!A:C, 3, FALSE)</f>
        <v>Camp Collared</v>
      </c>
      <c r="I2071" s="12">
        <f>VLOOKUP(B2071,orders!A:D, 4, FALSE)</f>
        <v>44477</v>
      </c>
    </row>
    <row r="2072" spans="1:9" ht="15">
      <c r="A2072" s="2">
        <v>2070</v>
      </c>
      <c r="B2072" s="2">
        <v>417</v>
      </c>
      <c r="C2072" s="2">
        <v>173</v>
      </c>
      <c r="D2072" s="2">
        <v>91</v>
      </c>
      <c r="E2072" s="2">
        <v>3</v>
      </c>
      <c r="F2072" s="2">
        <v>273</v>
      </c>
      <c r="G2072" s="5" t="str">
        <f>VLOOKUP(C2072, products!A:B, 2, FALSE)</f>
        <v>Shirt</v>
      </c>
      <c r="H2072" s="7" t="str">
        <f>VLOOKUP(C2072, products!A:C, 3, FALSE)</f>
        <v>Linen</v>
      </c>
      <c r="I2072" s="12">
        <f>VLOOKUP(B2072,orders!A:D, 4, FALSE)</f>
        <v>44453</v>
      </c>
    </row>
    <row r="2073" spans="1:9" ht="15">
      <c r="A2073" s="2">
        <v>2071</v>
      </c>
      <c r="B2073" s="2">
        <v>417</v>
      </c>
      <c r="C2073" s="2">
        <v>560</v>
      </c>
      <c r="D2073" s="2">
        <v>100</v>
      </c>
      <c r="E2073" s="2">
        <v>2</v>
      </c>
      <c r="F2073" s="2">
        <v>200</v>
      </c>
      <c r="G2073" s="5" t="str">
        <f>VLOOKUP(C2073, products!A:B, 2, FALSE)</f>
        <v>Jacket</v>
      </c>
      <c r="H2073" s="7" t="str">
        <f>VLOOKUP(C2073, products!A:C, 3, FALSE)</f>
        <v>Bomber</v>
      </c>
      <c r="I2073" s="12">
        <f>VLOOKUP(B2073,orders!A:D, 4, FALSE)</f>
        <v>44453</v>
      </c>
    </row>
    <row r="2074" spans="1:9" ht="15">
      <c r="A2074" s="2">
        <v>2072</v>
      </c>
      <c r="B2074" s="2">
        <v>417</v>
      </c>
      <c r="C2074" s="2">
        <v>963</v>
      </c>
      <c r="D2074" s="2">
        <v>97</v>
      </c>
      <c r="E2074" s="2">
        <v>1</v>
      </c>
      <c r="F2074" s="2">
        <v>97</v>
      </c>
      <c r="G2074" s="5" t="str">
        <f>VLOOKUP(C2074, products!A:B, 2, FALSE)</f>
        <v>Trousers</v>
      </c>
      <c r="H2074" s="7" t="str">
        <f>VLOOKUP(C2074, products!A:C, 3, FALSE)</f>
        <v>Slim-Fit</v>
      </c>
      <c r="I2074" s="12">
        <f>VLOOKUP(B2074,orders!A:D, 4, FALSE)</f>
        <v>44453</v>
      </c>
    </row>
    <row r="2075" spans="1:9" ht="15">
      <c r="A2075" s="2">
        <v>2073</v>
      </c>
      <c r="B2075" s="2">
        <v>417</v>
      </c>
      <c r="C2075" s="2">
        <v>986</v>
      </c>
      <c r="D2075" s="2">
        <v>106</v>
      </c>
      <c r="E2075" s="2">
        <v>2</v>
      </c>
      <c r="F2075" s="2">
        <v>212</v>
      </c>
      <c r="G2075" s="5" t="str">
        <f>VLOOKUP(C2075, products!A:B, 2, FALSE)</f>
        <v>Trousers</v>
      </c>
      <c r="H2075" s="7" t="str">
        <f>VLOOKUP(C2075, products!A:C, 3, FALSE)</f>
        <v>Wool</v>
      </c>
      <c r="I2075" s="12">
        <f>VLOOKUP(B2075,orders!A:D, 4, FALSE)</f>
        <v>44453</v>
      </c>
    </row>
    <row r="2076" spans="1:9" ht="15">
      <c r="A2076" s="2">
        <v>2074</v>
      </c>
      <c r="B2076" s="2">
        <v>417</v>
      </c>
      <c r="C2076" s="2">
        <v>1022</v>
      </c>
      <c r="D2076" s="2">
        <v>90</v>
      </c>
      <c r="E2076" s="2">
        <v>3</v>
      </c>
      <c r="F2076" s="2">
        <v>270</v>
      </c>
      <c r="G2076" s="5" t="str">
        <f>VLOOKUP(C2076, products!A:B, 2, FALSE)</f>
        <v>Trousers</v>
      </c>
      <c r="H2076" s="7" t="str">
        <f>VLOOKUP(C2076, products!A:C, 3, FALSE)</f>
        <v>Relaxed Leg</v>
      </c>
      <c r="I2076" s="12">
        <f>VLOOKUP(B2076,orders!A:D, 4, FALSE)</f>
        <v>44453</v>
      </c>
    </row>
    <row r="2077" spans="1:9" ht="15">
      <c r="A2077" s="2">
        <v>2075</v>
      </c>
      <c r="B2077" s="2">
        <v>417</v>
      </c>
      <c r="C2077" s="2">
        <v>1214</v>
      </c>
      <c r="D2077" s="2">
        <v>105</v>
      </c>
      <c r="E2077" s="2">
        <v>1</v>
      </c>
      <c r="F2077" s="2">
        <v>105</v>
      </c>
      <c r="G2077" s="5" t="str">
        <f>VLOOKUP(C2077, products!A:B, 2, FALSE)</f>
        <v>Trousers</v>
      </c>
      <c r="H2077" s="7" t="str">
        <f>VLOOKUP(C2077, products!A:C, 3, FALSE)</f>
        <v>Pleated</v>
      </c>
      <c r="I2077" s="12">
        <f>VLOOKUP(B2077,orders!A:D, 4, FALSE)</f>
        <v>44453</v>
      </c>
    </row>
    <row r="2078" spans="1:9" ht="15">
      <c r="A2078" s="2">
        <v>2076</v>
      </c>
      <c r="B2078" s="2">
        <v>418</v>
      </c>
      <c r="C2078" s="2">
        <v>1102</v>
      </c>
      <c r="D2078" s="2">
        <v>115</v>
      </c>
      <c r="E2078" s="2">
        <v>1</v>
      </c>
      <c r="F2078" s="2">
        <v>115</v>
      </c>
      <c r="G2078" s="5" t="str">
        <f>VLOOKUP(C2078, products!A:B, 2, FALSE)</f>
        <v>Trousers</v>
      </c>
      <c r="H2078" s="7" t="str">
        <f>VLOOKUP(C2078, products!A:C, 3, FALSE)</f>
        <v>Cropped</v>
      </c>
      <c r="I2078" s="12">
        <f>VLOOKUP(B2078,orders!A:D, 4, FALSE)</f>
        <v>44432</v>
      </c>
    </row>
    <row r="2079" spans="1:9" ht="15">
      <c r="A2079" s="2">
        <v>2077</v>
      </c>
      <c r="B2079" s="2">
        <v>418</v>
      </c>
      <c r="C2079" s="2">
        <v>970</v>
      </c>
      <c r="D2079" s="2">
        <v>97</v>
      </c>
      <c r="E2079" s="2">
        <v>3</v>
      </c>
      <c r="F2079" s="2">
        <v>291</v>
      </c>
      <c r="G2079" s="5" t="str">
        <f>VLOOKUP(C2079, products!A:B, 2, FALSE)</f>
        <v>Trousers</v>
      </c>
      <c r="H2079" s="7" t="str">
        <f>VLOOKUP(C2079, products!A:C, 3, FALSE)</f>
        <v>Slim-Fit</v>
      </c>
      <c r="I2079" s="12">
        <f>VLOOKUP(B2079,orders!A:D, 4, FALSE)</f>
        <v>44432</v>
      </c>
    </row>
    <row r="2080" spans="1:9" ht="15">
      <c r="A2080" s="2">
        <v>2078</v>
      </c>
      <c r="B2080" s="2">
        <v>418</v>
      </c>
      <c r="C2080" s="2">
        <v>118</v>
      </c>
      <c r="D2080" s="2">
        <v>92</v>
      </c>
      <c r="E2080" s="2">
        <v>1</v>
      </c>
      <c r="F2080" s="2">
        <v>92</v>
      </c>
      <c r="G2080" s="5" t="str">
        <f>VLOOKUP(C2080, products!A:B, 2, FALSE)</f>
        <v>Shirt</v>
      </c>
      <c r="H2080" s="7" t="str">
        <f>VLOOKUP(C2080, products!A:C, 3, FALSE)</f>
        <v>Denim</v>
      </c>
      <c r="I2080" s="12">
        <f>VLOOKUP(B2080,orders!A:D, 4, FALSE)</f>
        <v>44432</v>
      </c>
    </row>
    <row r="2081" spans="1:9" ht="15">
      <c r="A2081" s="2">
        <v>2079</v>
      </c>
      <c r="B2081" s="2">
        <v>418</v>
      </c>
      <c r="C2081" s="2">
        <v>436</v>
      </c>
      <c r="D2081" s="2">
        <v>107</v>
      </c>
      <c r="E2081" s="2">
        <v>1</v>
      </c>
      <c r="F2081" s="2">
        <v>107</v>
      </c>
      <c r="G2081" s="5" t="str">
        <f>VLOOKUP(C2081, products!A:B, 2, FALSE)</f>
        <v>Jacket</v>
      </c>
      <c r="H2081" s="7" t="str">
        <f>VLOOKUP(C2081, products!A:C, 3, FALSE)</f>
        <v>Denim</v>
      </c>
      <c r="I2081" s="12">
        <f>VLOOKUP(B2081,orders!A:D, 4, FALSE)</f>
        <v>44432</v>
      </c>
    </row>
    <row r="2082" spans="1:9" ht="15">
      <c r="A2082" s="2">
        <v>2080</v>
      </c>
      <c r="B2082" s="2">
        <v>418</v>
      </c>
      <c r="C2082" s="2">
        <v>964</v>
      </c>
      <c r="D2082" s="2">
        <v>97</v>
      </c>
      <c r="E2082" s="2">
        <v>3</v>
      </c>
      <c r="F2082" s="2">
        <v>291</v>
      </c>
      <c r="G2082" s="5" t="str">
        <f>VLOOKUP(C2082, products!A:B, 2, FALSE)</f>
        <v>Trousers</v>
      </c>
      <c r="H2082" s="7" t="str">
        <f>VLOOKUP(C2082, products!A:C, 3, FALSE)</f>
        <v>Slim-Fit</v>
      </c>
      <c r="I2082" s="12">
        <f>VLOOKUP(B2082,orders!A:D, 4, FALSE)</f>
        <v>44432</v>
      </c>
    </row>
    <row r="2083" spans="1:9" ht="15">
      <c r="A2083" s="2">
        <v>2081</v>
      </c>
      <c r="B2083" s="2">
        <v>419</v>
      </c>
      <c r="C2083" s="2">
        <v>989</v>
      </c>
      <c r="D2083" s="2">
        <v>106</v>
      </c>
      <c r="E2083" s="2">
        <v>3</v>
      </c>
      <c r="F2083" s="2">
        <v>318</v>
      </c>
      <c r="G2083" s="5" t="str">
        <f>VLOOKUP(C2083, products!A:B, 2, FALSE)</f>
        <v>Trousers</v>
      </c>
      <c r="H2083" s="7" t="str">
        <f>VLOOKUP(C2083, products!A:C, 3, FALSE)</f>
        <v>Wool</v>
      </c>
      <c r="I2083" s="13">
        <f>VLOOKUP(B2083,orders!A:D, 4, FALSE)</f>
        <v>44489</v>
      </c>
    </row>
    <row r="2084" spans="1:9" ht="15">
      <c r="A2084" s="2">
        <v>2082</v>
      </c>
      <c r="B2084" s="2">
        <v>419</v>
      </c>
      <c r="C2084" s="2">
        <v>1135</v>
      </c>
      <c r="D2084" s="2">
        <v>102</v>
      </c>
      <c r="E2084" s="2">
        <v>2</v>
      </c>
      <c r="F2084" s="2">
        <v>204</v>
      </c>
      <c r="G2084" s="5" t="str">
        <f>VLOOKUP(C2084, products!A:B, 2, FALSE)</f>
        <v>Trousers</v>
      </c>
      <c r="H2084" s="7" t="str">
        <f>VLOOKUP(C2084, products!A:C, 3, FALSE)</f>
        <v>Cargo Pants</v>
      </c>
      <c r="I2084" s="13">
        <f>VLOOKUP(B2084,orders!A:D, 4, FALSE)</f>
        <v>44489</v>
      </c>
    </row>
    <row r="2085" spans="1:9" ht="15">
      <c r="A2085" s="2">
        <v>2083</v>
      </c>
      <c r="B2085" s="2">
        <v>419</v>
      </c>
      <c r="C2085" s="2">
        <v>669</v>
      </c>
      <c r="D2085" s="2">
        <v>113</v>
      </c>
      <c r="E2085" s="2">
        <v>2</v>
      </c>
      <c r="F2085" s="2">
        <v>226</v>
      </c>
      <c r="G2085" s="5" t="str">
        <f>VLOOKUP(C2085, products!A:B, 2, FALSE)</f>
        <v>Jacket</v>
      </c>
      <c r="H2085" s="7" t="str">
        <f>VLOOKUP(C2085, products!A:C, 3, FALSE)</f>
        <v>Parka</v>
      </c>
      <c r="I2085" s="13">
        <f>VLOOKUP(B2085,orders!A:D, 4, FALSE)</f>
        <v>44489</v>
      </c>
    </row>
    <row r="2086" spans="1:9" ht="15">
      <c r="A2086" s="2">
        <v>2084</v>
      </c>
      <c r="B2086" s="2">
        <v>419</v>
      </c>
      <c r="C2086" s="2">
        <v>691</v>
      </c>
      <c r="D2086" s="2">
        <v>113</v>
      </c>
      <c r="E2086" s="2">
        <v>3</v>
      </c>
      <c r="F2086" s="2">
        <v>339</v>
      </c>
      <c r="G2086" s="5" t="str">
        <f>VLOOKUP(C2086, products!A:B, 2, FALSE)</f>
        <v>Jacket</v>
      </c>
      <c r="H2086" s="7" t="str">
        <f>VLOOKUP(C2086, products!A:C, 3, FALSE)</f>
        <v>Parka</v>
      </c>
      <c r="I2086" s="13">
        <f>VLOOKUP(B2086,orders!A:D, 4, FALSE)</f>
        <v>44489</v>
      </c>
    </row>
    <row r="2087" spans="1:9" ht="15">
      <c r="A2087" s="2">
        <v>2085</v>
      </c>
      <c r="B2087" s="2">
        <v>419</v>
      </c>
      <c r="C2087" s="2">
        <v>581</v>
      </c>
      <c r="D2087" s="2">
        <v>100</v>
      </c>
      <c r="E2087" s="2">
        <v>2</v>
      </c>
      <c r="F2087" s="2">
        <v>200</v>
      </c>
      <c r="G2087" s="5" t="str">
        <f>VLOOKUP(C2087, products!A:B, 2, FALSE)</f>
        <v>Jacket</v>
      </c>
      <c r="H2087" s="7" t="str">
        <f>VLOOKUP(C2087, products!A:C, 3, FALSE)</f>
        <v>Bomber</v>
      </c>
      <c r="I2087" s="13">
        <f>VLOOKUP(B2087,orders!A:D, 4, FALSE)</f>
        <v>44489</v>
      </c>
    </row>
    <row r="2088" spans="1:9" ht="15">
      <c r="A2088" s="2">
        <v>2086</v>
      </c>
      <c r="B2088" s="2">
        <v>419</v>
      </c>
      <c r="C2088" s="2">
        <v>34</v>
      </c>
      <c r="D2088" s="2">
        <v>96</v>
      </c>
      <c r="E2088" s="2">
        <v>2</v>
      </c>
      <c r="F2088" s="2">
        <v>192</v>
      </c>
      <c r="G2088" s="5" t="str">
        <f>VLOOKUP(C2088, products!A:B, 2, FALSE)</f>
        <v>Shirt</v>
      </c>
      <c r="H2088" s="7" t="str">
        <f>VLOOKUP(C2088, products!A:C, 3, FALSE)</f>
        <v>Oxford Cloth</v>
      </c>
      <c r="I2088" s="13">
        <f>VLOOKUP(B2088,orders!A:D, 4, FALSE)</f>
        <v>44489</v>
      </c>
    </row>
    <row r="2089" spans="1:9" ht="15">
      <c r="A2089" s="2">
        <v>2087</v>
      </c>
      <c r="B2089" s="2">
        <v>420</v>
      </c>
      <c r="C2089" s="2">
        <v>441</v>
      </c>
      <c r="D2089" s="2">
        <v>107</v>
      </c>
      <c r="E2089" s="2">
        <v>1</v>
      </c>
      <c r="F2089" s="2">
        <v>107</v>
      </c>
      <c r="G2089" s="5" t="str">
        <f>VLOOKUP(C2089, products!A:B, 2, FALSE)</f>
        <v>Jacket</v>
      </c>
      <c r="H2089" s="7" t="str">
        <f>VLOOKUP(C2089, products!A:C, 3, FALSE)</f>
        <v>Denim</v>
      </c>
      <c r="I2089" s="12">
        <f>VLOOKUP(B2089,orders!A:D, 4, FALSE)</f>
        <v>44249</v>
      </c>
    </row>
    <row r="2090" spans="1:9" ht="15">
      <c r="A2090" s="2">
        <v>2088</v>
      </c>
      <c r="B2090" s="2">
        <v>420</v>
      </c>
      <c r="C2090" s="2">
        <v>109</v>
      </c>
      <c r="D2090" s="2">
        <v>92</v>
      </c>
      <c r="E2090" s="2">
        <v>3</v>
      </c>
      <c r="F2090" s="2">
        <v>276</v>
      </c>
      <c r="G2090" s="5" t="str">
        <f>VLOOKUP(C2090, products!A:B, 2, FALSE)</f>
        <v>Shirt</v>
      </c>
      <c r="H2090" s="7" t="str">
        <f>VLOOKUP(C2090, products!A:C, 3, FALSE)</f>
        <v>Denim</v>
      </c>
      <c r="I2090" s="12">
        <f>VLOOKUP(B2090,orders!A:D, 4, FALSE)</f>
        <v>44249</v>
      </c>
    </row>
    <row r="2091" spans="1:9" ht="15">
      <c r="A2091" s="2">
        <v>2089</v>
      </c>
      <c r="B2091" s="2">
        <v>420</v>
      </c>
      <c r="C2091" s="2">
        <v>253</v>
      </c>
      <c r="D2091" s="2">
        <v>95</v>
      </c>
      <c r="E2091" s="2">
        <v>2</v>
      </c>
      <c r="F2091" s="2">
        <v>190</v>
      </c>
      <c r="G2091" s="5" t="str">
        <f>VLOOKUP(C2091, products!A:B, 2, FALSE)</f>
        <v>Shirt</v>
      </c>
      <c r="H2091" s="7" t="str">
        <f>VLOOKUP(C2091, products!A:C, 3, FALSE)</f>
        <v>Polo</v>
      </c>
      <c r="I2091" s="12">
        <f>VLOOKUP(B2091,orders!A:D, 4, FALSE)</f>
        <v>44249</v>
      </c>
    </row>
    <row r="2092" spans="1:9" ht="15">
      <c r="A2092" s="2">
        <v>2090</v>
      </c>
      <c r="B2092" s="2">
        <v>420</v>
      </c>
      <c r="C2092" s="2">
        <v>960</v>
      </c>
      <c r="D2092" s="2">
        <v>97</v>
      </c>
      <c r="E2092" s="2">
        <v>3</v>
      </c>
      <c r="F2092" s="2">
        <v>291</v>
      </c>
      <c r="G2092" s="5" t="str">
        <f>VLOOKUP(C2092, products!A:B, 2, FALSE)</f>
        <v>Trousers</v>
      </c>
      <c r="H2092" s="7" t="str">
        <f>VLOOKUP(C2092, products!A:C, 3, FALSE)</f>
        <v>Slim-Fit</v>
      </c>
      <c r="I2092" s="12">
        <f>VLOOKUP(B2092,orders!A:D, 4, FALSE)</f>
        <v>44249</v>
      </c>
    </row>
    <row r="2093" spans="1:9" ht="15">
      <c r="A2093" s="2">
        <v>2091</v>
      </c>
      <c r="B2093" s="2">
        <v>420</v>
      </c>
      <c r="C2093" s="2">
        <v>579</v>
      </c>
      <c r="D2093" s="2">
        <v>100</v>
      </c>
      <c r="E2093" s="2">
        <v>3</v>
      </c>
      <c r="F2093" s="2">
        <v>300</v>
      </c>
      <c r="G2093" s="5" t="str">
        <f>VLOOKUP(C2093, products!A:B, 2, FALSE)</f>
        <v>Jacket</v>
      </c>
      <c r="H2093" s="7" t="str">
        <f>VLOOKUP(C2093, products!A:C, 3, FALSE)</f>
        <v>Bomber</v>
      </c>
      <c r="I2093" s="12">
        <f>VLOOKUP(B2093,orders!A:D, 4, FALSE)</f>
        <v>44249</v>
      </c>
    </row>
    <row r="2094" spans="1:9" ht="15">
      <c r="A2094" s="2">
        <v>2092</v>
      </c>
      <c r="B2094" s="2">
        <v>421</v>
      </c>
      <c r="C2094" s="2">
        <v>767</v>
      </c>
      <c r="D2094" s="2">
        <v>109</v>
      </c>
      <c r="E2094" s="2">
        <v>2</v>
      </c>
      <c r="F2094" s="2">
        <v>218</v>
      </c>
      <c r="G2094" s="5" t="str">
        <f>VLOOKUP(C2094, products!A:B, 2, FALSE)</f>
        <v>Jacket</v>
      </c>
      <c r="H2094" s="7" t="str">
        <f>VLOOKUP(C2094, products!A:C, 3, FALSE)</f>
        <v>Peacoat</v>
      </c>
      <c r="I2094" s="12">
        <f>VLOOKUP(B2094,orders!A:D, 4, FALSE)</f>
        <v>44467</v>
      </c>
    </row>
    <row r="2095" spans="1:9" ht="15">
      <c r="A2095" s="2">
        <v>2093</v>
      </c>
      <c r="B2095" s="2">
        <v>421</v>
      </c>
      <c r="C2095" s="2">
        <v>755</v>
      </c>
      <c r="D2095" s="2">
        <v>109</v>
      </c>
      <c r="E2095" s="2">
        <v>3</v>
      </c>
      <c r="F2095" s="2">
        <v>327</v>
      </c>
      <c r="G2095" s="5" t="str">
        <f>VLOOKUP(C2095, products!A:B, 2, FALSE)</f>
        <v>Jacket</v>
      </c>
      <c r="H2095" s="7" t="str">
        <f>VLOOKUP(C2095, products!A:C, 3, FALSE)</f>
        <v>Peacoat</v>
      </c>
      <c r="I2095" s="12">
        <f>VLOOKUP(B2095,orders!A:D, 4, FALSE)</f>
        <v>44467</v>
      </c>
    </row>
    <row r="2096" spans="1:9" ht="15">
      <c r="A2096" s="2">
        <v>2094</v>
      </c>
      <c r="B2096" s="2">
        <v>421</v>
      </c>
      <c r="C2096" s="2">
        <v>146</v>
      </c>
      <c r="D2096" s="2">
        <v>91</v>
      </c>
      <c r="E2096" s="2">
        <v>3</v>
      </c>
      <c r="F2096" s="2">
        <v>273</v>
      </c>
      <c r="G2096" s="5" t="str">
        <f>VLOOKUP(C2096, products!A:B, 2, FALSE)</f>
        <v>Shirt</v>
      </c>
      <c r="H2096" s="7" t="str">
        <f>VLOOKUP(C2096, products!A:C, 3, FALSE)</f>
        <v>Linen</v>
      </c>
      <c r="I2096" s="12">
        <f>VLOOKUP(B2096,orders!A:D, 4, FALSE)</f>
        <v>44467</v>
      </c>
    </row>
    <row r="2097" spans="1:9" ht="15">
      <c r="A2097" s="2">
        <v>2095</v>
      </c>
      <c r="B2097" s="2">
        <v>421</v>
      </c>
      <c r="C2097" s="2">
        <v>572</v>
      </c>
      <c r="D2097" s="2">
        <v>100</v>
      </c>
      <c r="E2097" s="2">
        <v>3</v>
      </c>
      <c r="F2097" s="2">
        <v>300</v>
      </c>
      <c r="G2097" s="5" t="str">
        <f>VLOOKUP(C2097, products!A:B, 2, FALSE)</f>
        <v>Jacket</v>
      </c>
      <c r="H2097" s="7" t="str">
        <f>VLOOKUP(C2097, products!A:C, 3, FALSE)</f>
        <v>Bomber</v>
      </c>
      <c r="I2097" s="12">
        <f>VLOOKUP(B2097,orders!A:D, 4, FALSE)</f>
        <v>44467</v>
      </c>
    </row>
    <row r="2098" spans="1:9" ht="15">
      <c r="A2098" s="2">
        <v>2096</v>
      </c>
      <c r="B2098" s="2">
        <v>421</v>
      </c>
      <c r="C2098" s="2">
        <v>634</v>
      </c>
      <c r="D2098" s="2">
        <v>93</v>
      </c>
      <c r="E2098" s="2">
        <v>2</v>
      </c>
      <c r="F2098" s="2">
        <v>186</v>
      </c>
      <c r="G2098" s="5" t="str">
        <f>VLOOKUP(C2098, products!A:B, 2, FALSE)</f>
        <v>Jacket</v>
      </c>
      <c r="H2098" s="7" t="str">
        <f>VLOOKUP(C2098, products!A:C, 3, FALSE)</f>
        <v>Coach</v>
      </c>
      <c r="I2098" s="12">
        <f>VLOOKUP(B2098,orders!A:D, 4, FALSE)</f>
        <v>44467</v>
      </c>
    </row>
    <row r="2099" spans="1:9" ht="15">
      <c r="A2099" s="2">
        <v>2097</v>
      </c>
      <c r="B2099" s="2">
        <v>421</v>
      </c>
      <c r="C2099" s="2">
        <v>723</v>
      </c>
      <c r="D2099" s="2">
        <v>119</v>
      </c>
      <c r="E2099" s="2">
        <v>1</v>
      </c>
      <c r="F2099" s="2">
        <v>119</v>
      </c>
      <c r="G2099" s="5" t="str">
        <f>VLOOKUP(C2099, products!A:B, 2, FALSE)</f>
        <v>Jacket</v>
      </c>
      <c r="H2099" s="7" t="str">
        <f>VLOOKUP(C2099, products!A:C, 3, FALSE)</f>
        <v>Trench Coat</v>
      </c>
      <c r="I2099" s="12">
        <f>VLOOKUP(B2099,orders!A:D, 4, FALSE)</f>
        <v>44467</v>
      </c>
    </row>
    <row r="2100" spans="1:9" ht="15">
      <c r="A2100" s="2">
        <v>2098</v>
      </c>
      <c r="B2100" s="2">
        <v>422</v>
      </c>
      <c r="C2100" s="2">
        <v>859</v>
      </c>
      <c r="D2100" s="2">
        <v>113</v>
      </c>
      <c r="E2100" s="2">
        <v>3</v>
      </c>
      <c r="F2100" s="2">
        <v>339</v>
      </c>
      <c r="G2100" s="5" t="str">
        <f>VLOOKUP(C2100, products!A:B, 2, FALSE)</f>
        <v>Trousers</v>
      </c>
      <c r="H2100" s="7" t="str">
        <f>VLOOKUP(C2100, products!A:C, 3, FALSE)</f>
        <v>Chinos</v>
      </c>
      <c r="I2100" s="12">
        <f>VLOOKUP(B2100,orders!A:D, 4, FALSE)</f>
        <v>44271</v>
      </c>
    </row>
    <row r="2101" spans="1:9" ht="15">
      <c r="A2101" s="2">
        <v>2099</v>
      </c>
      <c r="B2101" s="2">
        <v>422</v>
      </c>
      <c r="C2101" s="2">
        <v>1214</v>
      </c>
      <c r="D2101" s="2">
        <v>105</v>
      </c>
      <c r="E2101" s="2">
        <v>1</v>
      </c>
      <c r="F2101" s="2">
        <v>105</v>
      </c>
      <c r="G2101" s="5" t="str">
        <f>VLOOKUP(C2101, products!A:B, 2, FALSE)</f>
        <v>Trousers</v>
      </c>
      <c r="H2101" s="7" t="str">
        <f>VLOOKUP(C2101, products!A:C, 3, FALSE)</f>
        <v>Pleated</v>
      </c>
      <c r="I2101" s="12">
        <f>VLOOKUP(B2101,orders!A:D, 4, FALSE)</f>
        <v>44271</v>
      </c>
    </row>
    <row r="2102" spans="1:9" ht="15">
      <c r="A2102" s="2">
        <v>2100</v>
      </c>
      <c r="B2102" s="2">
        <v>422</v>
      </c>
      <c r="C2102" s="2">
        <v>762</v>
      </c>
      <c r="D2102" s="2">
        <v>109</v>
      </c>
      <c r="E2102" s="2">
        <v>2</v>
      </c>
      <c r="F2102" s="2">
        <v>218</v>
      </c>
      <c r="G2102" s="5" t="str">
        <f>VLOOKUP(C2102, products!A:B, 2, FALSE)</f>
        <v>Jacket</v>
      </c>
      <c r="H2102" s="7" t="str">
        <f>VLOOKUP(C2102, products!A:C, 3, FALSE)</f>
        <v>Peacoat</v>
      </c>
      <c r="I2102" s="12">
        <f>VLOOKUP(B2102,orders!A:D, 4, FALSE)</f>
        <v>44271</v>
      </c>
    </row>
    <row r="2103" spans="1:9" ht="15">
      <c r="A2103" s="2">
        <v>2101</v>
      </c>
      <c r="B2103" s="2">
        <v>422</v>
      </c>
      <c r="C2103" s="2">
        <v>1004</v>
      </c>
      <c r="D2103" s="2">
        <v>106</v>
      </c>
      <c r="E2103" s="2">
        <v>1</v>
      </c>
      <c r="F2103" s="2">
        <v>106</v>
      </c>
      <c r="G2103" s="5" t="str">
        <f>VLOOKUP(C2103, products!A:B, 2, FALSE)</f>
        <v>Trousers</v>
      </c>
      <c r="H2103" s="7" t="str">
        <f>VLOOKUP(C2103, products!A:C, 3, FALSE)</f>
        <v>Wool</v>
      </c>
      <c r="I2103" s="12">
        <f>VLOOKUP(B2103,orders!A:D, 4, FALSE)</f>
        <v>44271</v>
      </c>
    </row>
    <row r="2104" spans="1:9" ht="15">
      <c r="A2104" s="2">
        <v>2102</v>
      </c>
      <c r="B2104" s="2">
        <v>422</v>
      </c>
      <c r="C2104" s="2">
        <v>1156</v>
      </c>
      <c r="D2104" s="2">
        <v>99</v>
      </c>
      <c r="E2104" s="2">
        <v>2</v>
      </c>
      <c r="F2104" s="2">
        <v>198</v>
      </c>
      <c r="G2104" s="5" t="str">
        <f>VLOOKUP(C2104, products!A:B, 2, FALSE)</f>
        <v>Trousers</v>
      </c>
      <c r="H2104" s="7" t="str">
        <f>VLOOKUP(C2104, products!A:C, 3, FALSE)</f>
        <v>High-Waisted</v>
      </c>
      <c r="I2104" s="12">
        <f>VLOOKUP(B2104,orders!A:D, 4, FALSE)</f>
        <v>44271</v>
      </c>
    </row>
    <row r="2105" spans="1:9" ht="15">
      <c r="A2105" s="2">
        <v>2103</v>
      </c>
      <c r="B2105" s="2">
        <v>423</v>
      </c>
      <c r="C2105" s="2">
        <v>306</v>
      </c>
      <c r="D2105" s="2">
        <v>105</v>
      </c>
      <c r="E2105" s="2">
        <v>3</v>
      </c>
      <c r="F2105" s="2">
        <v>315</v>
      </c>
      <c r="G2105" s="5" t="str">
        <f>VLOOKUP(C2105, products!A:B, 2, FALSE)</f>
        <v>Shirt</v>
      </c>
      <c r="H2105" s="7" t="str">
        <f>VLOOKUP(C2105, products!A:C, 3, FALSE)</f>
        <v>Cuban Collar</v>
      </c>
      <c r="I2105" s="12">
        <f>VLOOKUP(B2105,orders!A:D, 4, FALSE)</f>
        <v>44359</v>
      </c>
    </row>
    <row r="2106" spans="1:9" ht="15">
      <c r="A2106" s="2">
        <v>2104</v>
      </c>
      <c r="B2106" s="2">
        <v>423</v>
      </c>
      <c r="C2106" s="2">
        <v>1182</v>
      </c>
      <c r="D2106" s="2">
        <v>99</v>
      </c>
      <c r="E2106" s="2">
        <v>2</v>
      </c>
      <c r="F2106" s="2">
        <v>198</v>
      </c>
      <c r="G2106" s="5" t="str">
        <f>VLOOKUP(C2106, products!A:B, 2, FALSE)</f>
        <v>Trousers</v>
      </c>
      <c r="H2106" s="7" t="str">
        <f>VLOOKUP(C2106, products!A:C, 3, FALSE)</f>
        <v>High-Waisted</v>
      </c>
      <c r="I2106" s="12">
        <f>VLOOKUP(B2106,orders!A:D, 4, FALSE)</f>
        <v>44359</v>
      </c>
    </row>
    <row r="2107" spans="1:9" ht="15">
      <c r="A2107" s="2">
        <v>2105</v>
      </c>
      <c r="B2107" s="2">
        <v>423</v>
      </c>
      <c r="C2107" s="2">
        <v>205</v>
      </c>
      <c r="D2107" s="2">
        <v>98</v>
      </c>
      <c r="E2107" s="2">
        <v>3</v>
      </c>
      <c r="F2107" s="2">
        <v>294</v>
      </c>
      <c r="G2107" s="5" t="str">
        <f>VLOOKUP(C2107, products!A:B, 2, FALSE)</f>
        <v>Shirt</v>
      </c>
      <c r="H2107" s="7" t="str">
        <f>VLOOKUP(C2107, products!A:C, 3, FALSE)</f>
        <v>Camp Collared</v>
      </c>
      <c r="I2107" s="12">
        <f>VLOOKUP(B2107,orders!A:D, 4, FALSE)</f>
        <v>44359</v>
      </c>
    </row>
    <row r="2108" spans="1:9" ht="15">
      <c r="A2108" s="2">
        <v>2106</v>
      </c>
      <c r="B2108" s="2">
        <v>423</v>
      </c>
      <c r="C2108" s="2">
        <v>38</v>
      </c>
      <c r="D2108" s="2">
        <v>104</v>
      </c>
      <c r="E2108" s="2">
        <v>2</v>
      </c>
      <c r="F2108" s="2">
        <v>208</v>
      </c>
      <c r="G2108" s="5" t="str">
        <f>VLOOKUP(C2108, products!A:B, 2, FALSE)</f>
        <v>Shirt</v>
      </c>
      <c r="H2108" s="7" t="str">
        <f>VLOOKUP(C2108, products!A:C, 3, FALSE)</f>
        <v>Dress</v>
      </c>
      <c r="I2108" s="12">
        <f>VLOOKUP(B2108,orders!A:D, 4, FALSE)</f>
        <v>44359</v>
      </c>
    </row>
    <row r="2109" spans="1:9" ht="15">
      <c r="A2109" s="2">
        <v>2107</v>
      </c>
      <c r="B2109" s="2">
        <v>423</v>
      </c>
      <c r="C2109" s="2">
        <v>773</v>
      </c>
      <c r="D2109" s="2">
        <v>91</v>
      </c>
      <c r="E2109" s="2">
        <v>2</v>
      </c>
      <c r="F2109" s="2">
        <v>182</v>
      </c>
      <c r="G2109" s="5" t="str">
        <f>VLOOKUP(C2109, products!A:B, 2, FALSE)</f>
        <v>Jacket</v>
      </c>
      <c r="H2109" s="7" t="str">
        <f>VLOOKUP(C2109, products!A:C, 3, FALSE)</f>
        <v>Pullover</v>
      </c>
      <c r="I2109" s="12">
        <f>VLOOKUP(B2109,orders!A:D, 4, FALSE)</f>
        <v>44359</v>
      </c>
    </row>
    <row r="2110" spans="1:9" ht="15">
      <c r="A2110" s="2">
        <v>2108</v>
      </c>
      <c r="B2110" s="2">
        <v>423</v>
      </c>
      <c r="C2110" s="2">
        <v>544</v>
      </c>
      <c r="D2110" s="2">
        <v>98</v>
      </c>
      <c r="E2110" s="2">
        <v>2</v>
      </c>
      <c r="F2110" s="2">
        <v>196</v>
      </c>
      <c r="G2110" s="5" t="str">
        <f>VLOOKUP(C2110, products!A:B, 2, FALSE)</f>
        <v>Jacket</v>
      </c>
      <c r="H2110" s="7" t="str">
        <f>VLOOKUP(C2110, products!A:C, 3, FALSE)</f>
        <v>Leather</v>
      </c>
      <c r="I2110" s="12">
        <f>VLOOKUP(B2110,orders!A:D, 4, FALSE)</f>
        <v>44359</v>
      </c>
    </row>
    <row r="2111" spans="1:9" ht="15">
      <c r="A2111" s="2">
        <v>2109</v>
      </c>
      <c r="B2111" s="2">
        <v>424</v>
      </c>
      <c r="C2111" s="2">
        <v>407</v>
      </c>
      <c r="D2111" s="2">
        <v>119</v>
      </c>
      <c r="E2111" s="2">
        <v>1</v>
      </c>
      <c r="F2111" s="2">
        <v>119</v>
      </c>
      <c r="G2111" s="5" t="str">
        <f>VLOOKUP(C2111, products!A:B, 2, FALSE)</f>
        <v>Shirt</v>
      </c>
      <c r="H2111" s="7" t="str">
        <f>VLOOKUP(C2111, products!A:C, 3, FALSE)</f>
        <v>Casual Slim Fit</v>
      </c>
      <c r="I2111" s="12">
        <f>VLOOKUP(B2111,orders!A:D, 4, FALSE)</f>
        <v>44268</v>
      </c>
    </row>
    <row r="2112" spans="1:9" ht="15">
      <c r="A2112" s="2">
        <v>2110</v>
      </c>
      <c r="B2112" s="2">
        <v>424</v>
      </c>
      <c r="C2112" s="2">
        <v>759</v>
      </c>
      <c r="D2112" s="2">
        <v>109</v>
      </c>
      <c r="E2112" s="2">
        <v>1</v>
      </c>
      <c r="F2112" s="2">
        <v>109</v>
      </c>
      <c r="G2112" s="5" t="str">
        <f>VLOOKUP(C2112, products!A:B, 2, FALSE)</f>
        <v>Jacket</v>
      </c>
      <c r="H2112" s="7" t="str">
        <f>VLOOKUP(C2112, products!A:C, 3, FALSE)</f>
        <v>Peacoat</v>
      </c>
      <c r="I2112" s="12">
        <f>VLOOKUP(B2112,orders!A:D, 4, FALSE)</f>
        <v>44268</v>
      </c>
    </row>
    <row r="2113" spans="1:9" ht="15">
      <c r="A2113" s="2">
        <v>2111</v>
      </c>
      <c r="B2113" s="2">
        <v>424</v>
      </c>
      <c r="C2113" s="2">
        <v>1078</v>
      </c>
      <c r="D2113" s="2">
        <v>93</v>
      </c>
      <c r="E2113" s="2">
        <v>2</v>
      </c>
      <c r="F2113" s="2">
        <v>186</v>
      </c>
      <c r="G2113" s="5" t="str">
        <f>VLOOKUP(C2113, products!A:B, 2, FALSE)</f>
        <v>Trousers</v>
      </c>
      <c r="H2113" s="7" t="str">
        <f>VLOOKUP(C2113, products!A:C, 3, FALSE)</f>
        <v>Joggers</v>
      </c>
      <c r="I2113" s="12">
        <f>VLOOKUP(B2113,orders!A:D, 4, FALSE)</f>
        <v>44268</v>
      </c>
    </row>
    <row r="2114" spans="1:9" ht="15">
      <c r="A2114" s="2">
        <v>2112</v>
      </c>
      <c r="B2114" s="2">
        <v>424</v>
      </c>
      <c r="C2114" s="2">
        <v>182</v>
      </c>
      <c r="D2114" s="2">
        <v>98</v>
      </c>
      <c r="E2114" s="2">
        <v>1</v>
      </c>
      <c r="F2114" s="2">
        <v>98</v>
      </c>
      <c r="G2114" s="5" t="str">
        <f>VLOOKUP(C2114, products!A:B, 2, FALSE)</f>
        <v>Shirt</v>
      </c>
      <c r="H2114" s="7" t="str">
        <f>VLOOKUP(C2114, products!A:C, 3, FALSE)</f>
        <v>Camp Collared</v>
      </c>
      <c r="I2114" s="12">
        <f>VLOOKUP(B2114,orders!A:D, 4, FALSE)</f>
        <v>44268</v>
      </c>
    </row>
    <row r="2115" spans="1:9" ht="15">
      <c r="A2115" s="2">
        <v>2113</v>
      </c>
      <c r="B2115" s="2">
        <v>424</v>
      </c>
      <c r="C2115" s="2">
        <v>833</v>
      </c>
      <c r="D2115" s="2">
        <v>117</v>
      </c>
      <c r="E2115" s="2">
        <v>1</v>
      </c>
      <c r="F2115" s="2">
        <v>117</v>
      </c>
      <c r="G2115" s="5" t="str">
        <f>VLOOKUP(C2115, products!A:B, 2, FALSE)</f>
        <v>Jacket</v>
      </c>
      <c r="H2115" s="7" t="str">
        <f>VLOOKUP(C2115, products!A:C, 3, FALSE)</f>
        <v>Shearling</v>
      </c>
      <c r="I2115" s="12">
        <f>VLOOKUP(B2115,orders!A:D, 4, FALSE)</f>
        <v>44268</v>
      </c>
    </row>
    <row r="2116" spans="1:9" ht="15">
      <c r="A2116" s="2">
        <v>2114</v>
      </c>
      <c r="B2116" s="2">
        <v>424</v>
      </c>
      <c r="C2116" s="2">
        <v>420</v>
      </c>
      <c r="D2116" s="2">
        <v>107</v>
      </c>
      <c r="E2116" s="2">
        <v>3</v>
      </c>
      <c r="F2116" s="2">
        <v>321</v>
      </c>
      <c r="G2116" s="5" t="str">
        <f>VLOOKUP(C2116, products!A:B, 2, FALSE)</f>
        <v>Jacket</v>
      </c>
      <c r="H2116" s="7" t="str">
        <f>VLOOKUP(C2116, products!A:C, 3, FALSE)</f>
        <v>Denim</v>
      </c>
      <c r="I2116" s="12">
        <f>VLOOKUP(B2116,orders!A:D, 4, FALSE)</f>
        <v>44268</v>
      </c>
    </row>
    <row r="2117" spans="1:9" ht="15">
      <c r="A2117" s="2">
        <v>2115</v>
      </c>
      <c r="B2117" s="2">
        <v>424</v>
      </c>
      <c r="C2117" s="2">
        <v>1040</v>
      </c>
      <c r="D2117" s="2">
        <v>90</v>
      </c>
      <c r="E2117" s="2">
        <v>2</v>
      </c>
      <c r="F2117" s="2">
        <v>180</v>
      </c>
      <c r="G2117" s="5" t="str">
        <f>VLOOKUP(C2117, products!A:B, 2, FALSE)</f>
        <v>Trousers</v>
      </c>
      <c r="H2117" s="7" t="str">
        <f>VLOOKUP(C2117, products!A:C, 3, FALSE)</f>
        <v>Relaxed Leg</v>
      </c>
      <c r="I2117" s="12">
        <f>VLOOKUP(B2117,orders!A:D, 4, FALSE)</f>
        <v>44268</v>
      </c>
    </row>
    <row r="2118" spans="1:9" ht="15">
      <c r="A2118" s="2">
        <v>2116</v>
      </c>
      <c r="B2118" s="2">
        <v>424</v>
      </c>
      <c r="C2118" s="2">
        <v>454</v>
      </c>
      <c r="D2118" s="2">
        <v>107</v>
      </c>
      <c r="E2118" s="2">
        <v>1</v>
      </c>
      <c r="F2118" s="2">
        <v>107</v>
      </c>
      <c r="G2118" s="5" t="str">
        <f>VLOOKUP(C2118, products!A:B, 2, FALSE)</f>
        <v>Jacket</v>
      </c>
      <c r="H2118" s="7" t="str">
        <f>VLOOKUP(C2118, products!A:C, 3, FALSE)</f>
        <v>Denim</v>
      </c>
      <c r="I2118" s="12">
        <f>VLOOKUP(B2118,orders!A:D, 4, FALSE)</f>
        <v>44268</v>
      </c>
    </row>
    <row r="2119" spans="1:9" ht="15">
      <c r="A2119" s="2">
        <v>2117</v>
      </c>
      <c r="B2119" s="2">
        <v>425</v>
      </c>
      <c r="C2119" s="2">
        <v>926</v>
      </c>
      <c r="D2119" s="2">
        <v>96</v>
      </c>
      <c r="E2119" s="2">
        <v>1</v>
      </c>
      <c r="F2119" s="2">
        <v>96</v>
      </c>
      <c r="G2119" s="5" t="str">
        <f>VLOOKUP(C2119, products!A:B, 2, FALSE)</f>
        <v>Trousers</v>
      </c>
      <c r="H2119" s="7" t="str">
        <f>VLOOKUP(C2119, products!A:C, 3, FALSE)</f>
        <v>Drawstring</v>
      </c>
      <c r="I2119" s="12">
        <f>VLOOKUP(B2119,orders!A:D, 4, FALSE)</f>
        <v>44248</v>
      </c>
    </row>
    <row r="2120" spans="1:9" ht="15">
      <c r="A2120" s="2">
        <v>2118</v>
      </c>
      <c r="B2120" s="2">
        <v>425</v>
      </c>
      <c r="C2120" s="2">
        <v>313</v>
      </c>
      <c r="D2120" s="2">
        <v>105</v>
      </c>
      <c r="E2120" s="2">
        <v>3</v>
      </c>
      <c r="F2120" s="2">
        <v>315</v>
      </c>
      <c r="G2120" s="5" t="str">
        <f>VLOOKUP(C2120, products!A:B, 2, FALSE)</f>
        <v>Shirt</v>
      </c>
      <c r="H2120" s="7" t="str">
        <f>VLOOKUP(C2120, products!A:C, 3, FALSE)</f>
        <v>Cuban Collar</v>
      </c>
      <c r="I2120" s="12">
        <f>VLOOKUP(B2120,orders!A:D, 4, FALSE)</f>
        <v>44248</v>
      </c>
    </row>
    <row r="2121" spans="1:9" ht="15">
      <c r="A2121" s="2">
        <v>2119</v>
      </c>
      <c r="B2121" s="2">
        <v>425</v>
      </c>
      <c r="C2121" s="2">
        <v>363</v>
      </c>
      <c r="D2121" s="2">
        <v>94</v>
      </c>
      <c r="E2121" s="2">
        <v>3</v>
      </c>
      <c r="F2121" s="2">
        <v>282</v>
      </c>
      <c r="G2121" s="5" t="str">
        <f>VLOOKUP(C2121, products!A:B, 2, FALSE)</f>
        <v>Shirt</v>
      </c>
      <c r="H2121" s="7" t="str">
        <f>VLOOKUP(C2121, products!A:C, 3, FALSE)</f>
        <v>Henley</v>
      </c>
      <c r="I2121" s="12">
        <f>VLOOKUP(B2121,orders!A:D, 4, FALSE)</f>
        <v>44248</v>
      </c>
    </row>
    <row r="2122" spans="1:9" ht="15">
      <c r="A2122" s="2">
        <v>2120</v>
      </c>
      <c r="B2122" s="2">
        <v>425</v>
      </c>
      <c r="C2122" s="2">
        <v>785</v>
      </c>
      <c r="D2122" s="2">
        <v>91</v>
      </c>
      <c r="E2122" s="2">
        <v>2</v>
      </c>
      <c r="F2122" s="2">
        <v>182</v>
      </c>
      <c r="G2122" s="5" t="str">
        <f>VLOOKUP(C2122, products!A:B, 2, FALSE)</f>
        <v>Jacket</v>
      </c>
      <c r="H2122" s="7" t="str">
        <f>VLOOKUP(C2122, products!A:C, 3, FALSE)</f>
        <v>Pullover</v>
      </c>
      <c r="I2122" s="12">
        <f>VLOOKUP(B2122,orders!A:D, 4, FALSE)</f>
        <v>44248</v>
      </c>
    </row>
    <row r="2123" spans="1:9" ht="15">
      <c r="A2123" s="2">
        <v>2121</v>
      </c>
      <c r="B2123" s="2">
        <v>425</v>
      </c>
      <c r="C2123" s="2">
        <v>1074</v>
      </c>
      <c r="D2123" s="2">
        <v>93</v>
      </c>
      <c r="E2123" s="2">
        <v>3</v>
      </c>
      <c r="F2123" s="2">
        <v>279</v>
      </c>
      <c r="G2123" s="5" t="str">
        <f>VLOOKUP(C2123, products!A:B, 2, FALSE)</f>
        <v>Trousers</v>
      </c>
      <c r="H2123" s="7" t="str">
        <f>VLOOKUP(C2123, products!A:C, 3, FALSE)</f>
        <v>Joggers</v>
      </c>
      <c r="I2123" s="12">
        <f>VLOOKUP(B2123,orders!A:D, 4, FALSE)</f>
        <v>44248</v>
      </c>
    </row>
    <row r="2124" spans="1:9" ht="15">
      <c r="A2124" s="2">
        <v>2122</v>
      </c>
      <c r="B2124" s="2">
        <v>426</v>
      </c>
      <c r="C2124" s="2">
        <v>1031</v>
      </c>
      <c r="D2124" s="2">
        <v>90</v>
      </c>
      <c r="E2124" s="2">
        <v>2</v>
      </c>
      <c r="F2124" s="2">
        <v>180</v>
      </c>
      <c r="G2124" s="5" t="str">
        <f>VLOOKUP(C2124, products!A:B, 2, FALSE)</f>
        <v>Trousers</v>
      </c>
      <c r="H2124" s="7" t="str">
        <f>VLOOKUP(C2124, products!A:C, 3, FALSE)</f>
        <v>Relaxed Leg</v>
      </c>
      <c r="I2124" s="12">
        <f>VLOOKUP(B2124,orders!A:D, 4, FALSE)</f>
        <v>44465</v>
      </c>
    </row>
    <row r="2125" spans="1:9" ht="15">
      <c r="A2125" s="2">
        <v>2123</v>
      </c>
      <c r="B2125" s="2">
        <v>427</v>
      </c>
      <c r="C2125" s="2">
        <v>266</v>
      </c>
      <c r="D2125" s="2">
        <v>95</v>
      </c>
      <c r="E2125" s="2">
        <v>2</v>
      </c>
      <c r="F2125" s="2">
        <v>190</v>
      </c>
      <c r="G2125" s="5" t="str">
        <f>VLOOKUP(C2125, products!A:B, 2, FALSE)</f>
        <v>Shirt</v>
      </c>
      <c r="H2125" s="7" t="str">
        <f>VLOOKUP(C2125, products!A:C, 3, FALSE)</f>
        <v>Polo</v>
      </c>
      <c r="I2125" s="12">
        <f>VLOOKUP(B2125,orders!A:D, 4, FALSE)</f>
        <v>44223</v>
      </c>
    </row>
    <row r="2126" spans="1:9" ht="15">
      <c r="A2126" s="2">
        <v>2124</v>
      </c>
      <c r="B2126" s="2">
        <v>427</v>
      </c>
      <c r="C2126" s="2">
        <v>1231</v>
      </c>
      <c r="D2126" s="2">
        <v>112</v>
      </c>
      <c r="E2126" s="2">
        <v>3</v>
      </c>
      <c r="F2126" s="2">
        <v>336</v>
      </c>
      <c r="G2126" s="5" t="str">
        <f>VLOOKUP(C2126, products!A:B, 2, FALSE)</f>
        <v>Trousers</v>
      </c>
      <c r="H2126" s="7" t="str">
        <f>VLOOKUP(C2126, products!A:C, 3, FALSE)</f>
        <v>Tracksuit Bottoms</v>
      </c>
      <c r="I2126" s="12">
        <f>VLOOKUP(B2126,orders!A:D, 4, FALSE)</f>
        <v>44223</v>
      </c>
    </row>
    <row r="2127" spans="1:9" ht="15">
      <c r="A2127" s="2">
        <v>2125</v>
      </c>
      <c r="B2127" s="2">
        <v>427</v>
      </c>
      <c r="C2127" s="2">
        <v>752</v>
      </c>
      <c r="D2127" s="2">
        <v>109</v>
      </c>
      <c r="E2127" s="2">
        <v>3</v>
      </c>
      <c r="F2127" s="2">
        <v>327</v>
      </c>
      <c r="G2127" s="5" t="str">
        <f>VLOOKUP(C2127, products!A:B, 2, FALSE)</f>
        <v>Jacket</v>
      </c>
      <c r="H2127" s="7" t="str">
        <f>VLOOKUP(C2127, products!A:C, 3, FALSE)</f>
        <v>Peacoat</v>
      </c>
      <c r="I2127" s="12">
        <f>VLOOKUP(B2127,orders!A:D, 4, FALSE)</f>
        <v>44223</v>
      </c>
    </row>
    <row r="2128" spans="1:9" ht="15">
      <c r="A2128" s="2">
        <v>2126</v>
      </c>
      <c r="B2128" s="2">
        <v>427</v>
      </c>
      <c r="C2128" s="2">
        <v>969</v>
      </c>
      <c r="D2128" s="2">
        <v>97</v>
      </c>
      <c r="E2128" s="2">
        <v>3</v>
      </c>
      <c r="F2128" s="2">
        <v>291</v>
      </c>
      <c r="G2128" s="5" t="str">
        <f>VLOOKUP(C2128, products!A:B, 2, FALSE)</f>
        <v>Trousers</v>
      </c>
      <c r="H2128" s="7" t="str">
        <f>VLOOKUP(C2128, products!A:C, 3, FALSE)</f>
        <v>Slim-Fit</v>
      </c>
      <c r="I2128" s="12">
        <f>VLOOKUP(B2128,orders!A:D, 4, FALSE)</f>
        <v>44223</v>
      </c>
    </row>
    <row r="2129" spans="1:9" ht="15">
      <c r="A2129" s="2">
        <v>2127</v>
      </c>
      <c r="B2129" s="2">
        <v>427</v>
      </c>
      <c r="C2129" s="2">
        <v>766</v>
      </c>
      <c r="D2129" s="2">
        <v>109</v>
      </c>
      <c r="E2129" s="2">
        <v>1</v>
      </c>
      <c r="F2129" s="2">
        <v>109</v>
      </c>
      <c r="G2129" s="5" t="str">
        <f>VLOOKUP(C2129, products!A:B, 2, FALSE)</f>
        <v>Jacket</v>
      </c>
      <c r="H2129" s="7" t="str">
        <f>VLOOKUP(C2129, products!A:C, 3, FALSE)</f>
        <v>Peacoat</v>
      </c>
      <c r="I2129" s="12">
        <f>VLOOKUP(B2129,orders!A:D, 4, FALSE)</f>
        <v>44223</v>
      </c>
    </row>
    <row r="2130" spans="1:9" ht="15">
      <c r="A2130" s="2">
        <v>2128</v>
      </c>
      <c r="B2130" s="2">
        <v>427</v>
      </c>
      <c r="C2130" s="2">
        <v>586</v>
      </c>
      <c r="D2130" s="2">
        <v>100</v>
      </c>
      <c r="E2130" s="2">
        <v>2</v>
      </c>
      <c r="F2130" s="2">
        <v>200</v>
      </c>
      <c r="G2130" s="5" t="str">
        <f>VLOOKUP(C2130, products!A:B, 2, FALSE)</f>
        <v>Jacket</v>
      </c>
      <c r="H2130" s="7" t="str">
        <f>VLOOKUP(C2130, products!A:C, 3, FALSE)</f>
        <v>Bomber</v>
      </c>
      <c r="I2130" s="12">
        <f>VLOOKUP(B2130,orders!A:D, 4, FALSE)</f>
        <v>44223</v>
      </c>
    </row>
    <row r="2131" spans="1:9" ht="15">
      <c r="A2131" s="2">
        <v>2129</v>
      </c>
      <c r="B2131" s="2">
        <v>427</v>
      </c>
      <c r="C2131" s="2">
        <v>27</v>
      </c>
      <c r="D2131" s="2">
        <v>96</v>
      </c>
      <c r="E2131" s="2">
        <v>3</v>
      </c>
      <c r="F2131" s="2">
        <v>288</v>
      </c>
      <c r="G2131" s="5" t="str">
        <f>VLOOKUP(C2131, products!A:B, 2, FALSE)</f>
        <v>Shirt</v>
      </c>
      <c r="H2131" s="7" t="str">
        <f>VLOOKUP(C2131, products!A:C, 3, FALSE)</f>
        <v>Oxford Cloth</v>
      </c>
      <c r="I2131" s="12">
        <f>VLOOKUP(B2131,orders!A:D, 4, FALSE)</f>
        <v>44223</v>
      </c>
    </row>
    <row r="2132" spans="1:9" ht="15">
      <c r="A2132" s="2">
        <v>2130</v>
      </c>
      <c r="B2132" s="2">
        <v>427</v>
      </c>
      <c r="C2132" s="2">
        <v>90</v>
      </c>
      <c r="D2132" s="2">
        <v>118</v>
      </c>
      <c r="E2132" s="2">
        <v>3</v>
      </c>
      <c r="F2132" s="2">
        <v>354</v>
      </c>
      <c r="G2132" s="5" t="str">
        <f>VLOOKUP(C2132, products!A:B, 2, FALSE)</f>
        <v>Shirt</v>
      </c>
      <c r="H2132" s="7" t="str">
        <f>VLOOKUP(C2132, products!A:C, 3, FALSE)</f>
        <v>Flannel</v>
      </c>
      <c r="I2132" s="12">
        <f>VLOOKUP(B2132,orders!A:D, 4, FALSE)</f>
        <v>44223</v>
      </c>
    </row>
    <row r="2133" spans="1:9" ht="15">
      <c r="A2133" s="2">
        <v>2131</v>
      </c>
      <c r="B2133" s="2">
        <v>427</v>
      </c>
      <c r="C2133" s="2">
        <v>710</v>
      </c>
      <c r="D2133" s="2">
        <v>119</v>
      </c>
      <c r="E2133" s="2">
        <v>2</v>
      </c>
      <c r="F2133" s="2">
        <v>238</v>
      </c>
      <c r="G2133" s="5" t="str">
        <f>VLOOKUP(C2133, products!A:B, 2, FALSE)</f>
        <v>Jacket</v>
      </c>
      <c r="H2133" s="7" t="str">
        <f>VLOOKUP(C2133, products!A:C, 3, FALSE)</f>
        <v>Trench Coat</v>
      </c>
      <c r="I2133" s="12">
        <f>VLOOKUP(B2133,orders!A:D, 4, FALSE)</f>
        <v>44223</v>
      </c>
    </row>
    <row r="2134" spans="1:9" ht="15">
      <c r="A2134" s="2">
        <v>2132</v>
      </c>
      <c r="B2134" s="2">
        <v>428</v>
      </c>
      <c r="C2134" s="2">
        <v>689</v>
      </c>
      <c r="D2134" s="2">
        <v>113</v>
      </c>
      <c r="E2134" s="2">
        <v>2</v>
      </c>
      <c r="F2134" s="2">
        <v>226</v>
      </c>
      <c r="G2134" s="5" t="str">
        <f>VLOOKUP(C2134, products!A:B, 2, FALSE)</f>
        <v>Jacket</v>
      </c>
      <c r="H2134" s="7" t="str">
        <f>VLOOKUP(C2134, products!A:C, 3, FALSE)</f>
        <v>Parka</v>
      </c>
      <c r="I2134" s="12">
        <f>VLOOKUP(B2134,orders!A:D, 4, FALSE)</f>
        <v>44251</v>
      </c>
    </row>
    <row r="2135" spans="1:9" ht="15">
      <c r="A2135" s="2">
        <v>2133</v>
      </c>
      <c r="B2135" s="2">
        <v>428</v>
      </c>
      <c r="C2135" s="2">
        <v>910</v>
      </c>
      <c r="D2135" s="2">
        <v>96</v>
      </c>
      <c r="E2135" s="2">
        <v>1</v>
      </c>
      <c r="F2135" s="2">
        <v>96</v>
      </c>
      <c r="G2135" s="5" t="str">
        <f>VLOOKUP(C2135, products!A:B, 2, FALSE)</f>
        <v>Trousers</v>
      </c>
      <c r="H2135" s="7" t="str">
        <f>VLOOKUP(C2135, products!A:C, 3, FALSE)</f>
        <v>Drawstring</v>
      </c>
      <c r="I2135" s="12">
        <f>VLOOKUP(B2135,orders!A:D, 4, FALSE)</f>
        <v>44251</v>
      </c>
    </row>
    <row r="2136" spans="1:9" ht="15">
      <c r="A2136" s="2">
        <v>2134</v>
      </c>
      <c r="B2136" s="2">
        <v>428</v>
      </c>
      <c r="C2136" s="2">
        <v>328</v>
      </c>
      <c r="D2136" s="2">
        <v>109</v>
      </c>
      <c r="E2136" s="2">
        <v>2</v>
      </c>
      <c r="F2136" s="2">
        <v>218</v>
      </c>
      <c r="G2136" s="5" t="str">
        <f>VLOOKUP(C2136, products!A:B, 2, FALSE)</f>
        <v>Shirt</v>
      </c>
      <c r="H2136" s="7" t="str">
        <f>VLOOKUP(C2136, products!A:C, 3, FALSE)</f>
        <v>Mandarin Collar</v>
      </c>
      <c r="I2136" s="12">
        <f>VLOOKUP(B2136,orders!A:D, 4, FALSE)</f>
        <v>44251</v>
      </c>
    </row>
    <row r="2137" spans="1:9" ht="15">
      <c r="A2137" s="2">
        <v>2135</v>
      </c>
      <c r="B2137" s="2">
        <v>429</v>
      </c>
      <c r="C2137" s="2">
        <v>397</v>
      </c>
      <c r="D2137" s="2">
        <v>119</v>
      </c>
      <c r="E2137" s="2">
        <v>2</v>
      </c>
      <c r="F2137" s="2">
        <v>238</v>
      </c>
      <c r="G2137" s="5" t="str">
        <f>VLOOKUP(C2137, products!A:B, 2, FALSE)</f>
        <v>Shirt</v>
      </c>
      <c r="H2137" s="7" t="str">
        <f>VLOOKUP(C2137, products!A:C, 3, FALSE)</f>
        <v>Casual Slim Fit</v>
      </c>
      <c r="I2137" s="12">
        <f>VLOOKUP(B2137,orders!A:D, 4, FALSE)</f>
        <v>44235</v>
      </c>
    </row>
    <row r="2138" spans="1:9" ht="15">
      <c r="A2138" s="2">
        <v>2136</v>
      </c>
      <c r="B2138" s="2">
        <v>429</v>
      </c>
      <c r="C2138" s="2">
        <v>270</v>
      </c>
      <c r="D2138" s="2">
        <v>95</v>
      </c>
      <c r="E2138" s="2">
        <v>2</v>
      </c>
      <c r="F2138" s="2">
        <v>190</v>
      </c>
      <c r="G2138" s="5" t="str">
        <f>VLOOKUP(C2138, products!A:B, 2, FALSE)</f>
        <v>Shirt</v>
      </c>
      <c r="H2138" s="7" t="str">
        <f>VLOOKUP(C2138, products!A:C, 3, FALSE)</f>
        <v>Polo</v>
      </c>
      <c r="I2138" s="12">
        <f>VLOOKUP(B2138,orders!A:D, 4, FALSE)</f>
        <v>44235</v>
      </c>
    </row>
    <row r="2139" spans="1:9" ht="15">
      <c r="A2139" s="2">
        <v>2137</v>
      </c>
      <c r="B2139" s="2">
        <v>430</v>
      </c>
      <c r="C2139" s="2">
        <v>989</v>
      </c>
      <c r="D2139" s="2">
        <v>106</v>
      </c>
      <c r="E2139" s="2">
        <v>1</v>
      </c>
      <c r="F2139" s="2">
        <v>106</v>
      </c>
      <c r="G2139" s="5" t="str">
        <f>VLOOKUP(C2139, products!A:B, 2, FALSE)</f>
        <v>Trousers</v>
      </c>
      <c r="H2139" s="7" t="str">
        <f>VLOOKUP(C2139, products!A:C, 3, FALSE)</f>
        <v>Wool</v>
      </c>
      <c r="I2139" s="12">
        <f>VLOOKUP(B2139,orders!A:D, 4, FALSE)</f>
        <v>44235</v>
      </c>
    </row>
    <row r="2140" spans="1:9" ht="15">
      <c r="A2140" s="2">
        <v>2138</v>
      </c>
      <c r="B2140" s="2">
        <v>430</v>
      </c>
      <c r="C2140" s="2">
        <v>777</v>
      </c>
      <c r="D2140" s="2">
        <v>91</v>
      </c>
      <c r="E2140" s="2">
        <v>1</v>
      </c>
      <c r="F2140" s="2">
        <v>91</v>
      </c>
      <c r="G2140" s="5" t="str">
        <f>VLOOKUP(C2140, products!A:B, 2, FALSE)</f>
        <v>Jacket</v>
      </c>
      <c r="H2140" s="7" t="str">
        <f>VLOOKUP(C2140, products!A:C, 3, FALSE)</f>
        <v>Pullover</v>
      </c>
      <c r="I2140" s="12">
        <f>VLOOKUP(B2140,orders!A:D, 4, FALSE)</f>
        <v>44235</v>
      </c>
    </row>
    <row r="2141" spans="1:9" ht="15">
      <c r="A2141" s="2">
        <v>2139</v>
      </c>
      <c r="B2141" s="2">
        <v>430</v>
      </c>
      <c r="C2141" s="2">
        <v>1090</v>
      </c>
      <c r="D2141" s="2">
        <v>115</v>
      </c>
      <c r="E2141" s="2">
        <v>2</v>
      </c>
      <c r="F2141" s="2">
        <v>230</v>
      </c>
      <c r="G2141" s="5" t="str">
        <f>VLOOKUP(C2141, products!A:B, 2, FALSE)</f>
        <v>Trousers</v>
      </c>
      <c r="H2141" s="7" t="str">
        <f>VLOOKUP(C2141, products!A:C, 3, FALSE)</f>
        <v>Cropped</v>
      </c>
      <c r="I2141" s="12">
        <f>VLOOKUP(B2141,orders!A:D, 4, FALSE)</f>
        <v>44235</v>
      </c>
    </row>
    <row r="2142" spans="1:9" ht="15">
      <c r="A2142" s="2">
        <v>2140</v>
      </c>
      <c r="B2142" s="2">
        <v>431</v>
      </c>
      <c r="C2142" s="2">
        <v>570</v>
      </c>
      <c r="D2142" s="2">
        <v>100</v>
      </c>
      <c r="E2142" s="2">
        <v>1</v>
      </c>
      <c r="F2142" s="2">
        <v>100</v>
      </c>
      <c r="G2142" s="5" t="str">
        <f>VLOOKUP(C2142, products!A:B, 2, FALSE)</f>
        <v>Jacket</v>
      </c>
      <c r="H2142" s="7" t="str">
        <f>VLOOKUP(C2142, products!A:C, 3, FALSE)</f>
        <v>Bomber</v>
      </c>
      <c r="I2142" s="12">
        <f>VLOOKUP(B2142,orders!A:D, 4, FALSE)</f>
        <v>44311</v>
      </c>
    </row>
    <row r="2143" spans="1:9" ht="15">
      <c r="A2143" s="2">
        <v>2141</v>
      </c>
      <c r="B2143" s="2">
        <v>431</v>
      </c>
      <c r="C2143" s="2">
        <v>1212</v>
      </c>
      <c r="D2143" s="2">
        <v>105</v>
      </c>
      <c r="E2143" s="2">
        <v>1</v>
      </c>
      <c r="F2143" s="2">
        <v>105</v>
      </c>
      <c r="G2143" s="5" t="str">
        <f>VLOOKUP(C2143, products!A:B, 2, FALSE)</f>
        <v>Trousers</v>
      </c>
      <c r="H2143" s="7" t="str">
        <f>VLOOKUP(C2143, products!A:C, 3, FALSE)</f>
        <v>Pleated</v>
      </c>
      <c r="I2143" s="12">
        <f>VLOOKUP(B2143,orders!A:D, 4, FALSE)</f>
        <v>44311</v>
      </c>
    </row>
    <row r="2144" spans="1:9" ht="15">
      <c r="A2144" s="2">
        <v>2142</v>
      </c>
      <c r="B2144" s="2">
        <v>431</v>
      </c>
      <c r="C2144" s="2">
        <v>69</v>
      </c>
      <c r="D2144" s="2">
        <v>104</v>
      </c>
      <c r="E2144" s="2">
        <v>2</v>
      </c>
      <c r="F2144" s="2">
        <v>208</v>
      </c>
      <c r="G2144" s="5" t="str">
        <f>VLOOKUP(C2144, products!A:B, 2, FALSE)</f>
        <v>Shirt</v>
      </c>
      <c r="H2144" s="7" t="str">
        <f>VLOOKUP(C2144, products!A:C, 3, FALSE)</f>
        <v>Dress</v>
      </c>
      <c r="I2144" s="12">
        <f>VLOOKUP(B2144,orders!A:D, 4, FALSE)</f>
        <v>44311</v>
      </c>
    </row>
    <row r="2145" spans="1:9" ht="15">
      <c r="A2145" s="2">
        <v>2143</v>
      </c>
      <c r="B2145" s="2">
        <v>431</v>
      </c>
      <c r="C2145" s="2">
        <v>165</v>
      </c>
      <c r="D2145" s="2">
        <v>91</v>
      </c>
      <c r="E2145" s="2">
        <v>2</v>
      </c>
      <c r="F2145" s="2">
        <v>182</v>
      </c>
      <c r="G2145" s="5" t="str">
        <f>VLOOKUP(C2145, products!A:B, 2, FALSE)</f>
        <v>Shirt</v>
      </c>
      <c r="H2145" s="7" t="str">
        <f>VLOOKUP(C2145, products!A:C, 3, FALSE)</f>
        <v>Linen</v>
      </c>
      <c r="I2145" s="12">
        <f>VLOOKUP(B2145,orders!A:D, 4, FALSE)</f>
        <v>44311</v>
      </c>
    </row>
    <row r="2146" spans="1:9" ht="15">
      <c r="A2146" s="2">
        <v>2144</v>
      </c>
      <c r="B2146" s="2">
        <v>431</v>
      </c>
      <c r="C2146" s="2">
        <v>325</v>
      </c>
      <c r="D2146" s="2">
        <v>109</v>
      </c>
      <c r="E2146" s="2">
        <v>1</v>
      </c>
      <c r="F2146" s="2">
        <v>109</v>
      </c>
      <c r="G2146" s="5" t="str">
        <f>VLOOKUP(C2146, products!A:B, 2, FALSE)</f>
        <v>Shirt</v>
      </c>
      <c r="H2146" s="7" t="str">
        <f>VLOOKUP(C2146, products!A:C, 3, FALSE)</f>
        <v>Mandarin Collar</v>
      </c>
      <c r="I2146" s="12">
        <f>VLOOKUP(B2146,orders!A:D, 4, FALSE)</f>
        <v>44311</v>
      </c>
    </row>
    <row r="2147" spans="1:9" ht="15">
      <c r="A2147" s="2">
        <v>2145</v>
      </c>
      <c r="B2147" s="2">
        <v>432</v>
      </c>
      <c r="C2147" s="2">
        <v>191</v>
      </c>
      <c r="D2147" s="2">
        <v>98</v>
      </c>
      <c r="E2147" s="2">
        <v>3</v>
      </c>
      <c r="F2147" s="2">
        <v>294</v>
      </c>
      <c r="G2147" s="5" t="str">
        <f>VLOOKUP(C2147, products!A:B, 2, FALSE)</f>
        <v>Shirt</v>
      </c>
      <c r="H2147" s="7" t="str">
        <f>VLOOKUP(C2147, products!A:C, 3, FALSE)</f>
        <v>Camp Collared</v>
      </c>
      <c r="I2147" s="13">
        <f>VLOOKUP(B2147,orders!A:D, 4, FALSE)</f>
        <v>44489</v>
      </c>
    </row>
    <row r="2148" spans="1:9" ht="15">
      <c r="A2148" s="2">
        <v>2146</v>
      </c>
      <c r="B2148" s="2">
        <v>432</v>
      </c>
      <c r="C2148" s="2">
        <v>652</v>
      </c>
      <c r="D2148" s="2">
        <v>93</v>
      </c>
      <c r="E2148" s="2">
        <v>1</v>
      </c>
      <c r="F2148" s="2">
        <v>93</v>
      </c>
      <c r="G2148" s="5" t="str">
        <f>VLOOKUP(C2148, products!A:B, 2, FALSE)</f>
        <v>Jacket</v>
      </c>
      <c r="H2148" s="7" t="str">
        <f>VLOOKUP(C2148, products!A:C, 3, FALSE)</f>
        <v>Coach</v>
      </c>
      <c r="I2148" s="13">
        <f>VLOOKUP(B2148,orders!A:D, 4, FALSE)</f>
        <v>44489</v>
      </c>
    </row>
    <row r="2149" spans="1:9" ht="15">
      <c r="A2149" s="2">
        <v>2147</v>
      </c>
      <c r="B2149" s="2">
        <v>432</v>
      </c>
      <c r="C2149" s="2">
        <v>769</v>
      </c>
      <c r="D2149" s="2">
        <v>109</v>
      </c>
      <c r="E2149" s="2">
        <v>2</v>
      </c>
      <c r="F2149" s="2">
        <v>218</v>
      </c>
      <c r="G2149" s="5" t="str">
        <f>VLOOKUP(C2149, products!A:B, 2, FALSE)</f>
        <v>Jacket</v>
      </c>
      <c r="H2149" s="7" t="str">
        <f>VLOOKUP(C2149, products!A:C, 3, FALSE)</f>
        <v>Peacoat</v>
      </c>
      <c r="I2149" s="13">
        <f>VLOOKUP(B2149,orders!A:D, 4, FALSE)</f>
        <v>44489</v>
      </c>
    </row>
    <row r="2150" spans="1:9" ht="15">
      <c r="A2150" s="2">
        <v>2148</v>
      </c>
      <c r="B2150" s="2">
        <v>432</v>
      </c>
      <c r="C2150" s="2">
        <v>6</v>
      </c>
      <c r="D2150" s="2">
        <v>96</v>
      </c>
      <c r="E2150" s="2">
        <v>1</v>
      </c>
      <c r="F2150" s="2">
        <v>96</v>
      </c>
      <c r="G2150" s="5" t="str">
        <f>VLOOKUP(C2150, products!A:B, 2, FALSE)</f>
        <v>Shirt</v>
      </c>
      <c r="H2150" s="7" t="str">
        <f>VLOOKUP(C2150, products!A:C, 3, FALSE)</f>
        <v>Oxford Cloth</v>
      </c>
      <c r="I2150" s="13">
        <f>VLOOKUP(B2150,orders!A:D, 4, FALSE)</f>
        <v>44489</v>
      </c>
    </row>
    <row r="2151" spans="1:9" ht="15">
      <c r="A2151" s="2">
        <v>2149</v>
      </c>
      <c r="B2151" s="2">
        <v>433</v>
      </c>
      <c r="C2151" s="2">
        <v>841</v>
      </c>
      <c r="D2151" s="2">
        <v>113</v>
      </c>
      <c r="E2151" s="2">
        <v>1</v>
      </c>
      <c r="F2151" s="2">
        <v>113</v>
      </c>
      <c r="G2151" s="5" t="str">
        <f>VLOOKUP(C2151, products!A:B, 2, FALSE)</f>
        <v>Trousers</v>
      </c>
      <c r="H2151" s="7" t="str">
        <f>VLOOKUP(C2151, products!A:C, 3, FALSE)</f>
        <v>Chinos</v>
      </c>
      <c r="I2151" s="12">
        <f>VLOOKUP(B2151,orders!A:D, 4, FALSE)</f>
        <v>44426</v>
      </c>
    </row>
    <row r="2152" spans="1:9" ht="15">
      <c r="A2152" s="2">
        <v>2150</v>
      </c>
      <c r="B2152" s="2">
        <v>433</v>
      </c>
      <c r="C2152" s="2">
        <v>858</v>
      </c>
      <c r="D2152" s="2">
        <v>113</v>
      </c>
      <c r="E2152" s="2">
        <v>3</v>
      </c>
      <c r="F2152" s="2">
        <v>339</v>
      </c>
      <c r="G2152" s="5" t="str">
        <f>VLOOKUP(C2152, products!A:B, 2, FALSE)</f>
        <v>Trousers</v>
      </c>
      <c r="H2152" s="7" t="str">
        <f>VLOOKUP(C2152, products!A:C, 3, FALSE)</f>
        <v>Chinos</v>
      </c>
      <c r="I2152" s="12">
        <f>VLOOKUP(B2152,orders!A:D, 4, FALSE)</f>
        <v>44426</v>
      </c>
    </row>
    <row r="2153" spans="1:9" ht="15">
      <c r="A2153" s="2">
        <v>2151</v>
      </c>
      <c r="B2153" s="2">
        <v>434</v>
      </c>
      <c r="C2153" s="2">
        <v>272</v>
      </c>
      <c r="D2153" s="2">
        <v>95</v>
      </c>
      <c r="E2153" s="2">
        <v>3</v>
      </c>
      <c r="F2153" s="2">
        <v>285</v>
      </c>
      <c r="G2153" s="5" t="str">
        <f>VLOOKUP(C2153, products!A:B, 2, FALSE)</f>
        <v>Shirt</v>
      </c>
      <c r="H2153" s="7" t="str">
        <f>VLOOKUP(C2153, products!A:C, 3, FALSE)</f>
        <v>Polo</v>
      </c>
      <c r="I2153" s="12">
        <f>VLOOKUP(B2153,orders!A:D, 4, FALSE)</f>
        <v>44327</v>
      </c>
    </row>
    <row r="2154" spans="1:9" ht="15">
      <c r="A2154" s="2">
        <v>2152</v>
      </c>
      <c r="B2154" s="2">
        <v>434</v>
      </c>
      <c r="C2154" s="2">
        <v>190</v>
      </c>
      <c r="D2154" s="2">
        <v>98</v>
      </c>
      <c r="E2154" s="2">
        <v>1</v>
      </c>
      <c r="F2154" s="2">
        <v>98</v>
      </c>
      <c r="G2154" s="5" t="str">
        <f>VLOOKUP(C2154, products!A:B, 2, FALSE)</f>
        <v>Shirt</v>
      </c>
      <c r="H2154" s="7" t="str">
        <f>VLOOKUP(C2154, products!A:C, 3, FALSE)</f>
        <v>Camp Collared</v>
      </c>
      <c r="I2154" s="12">
        <f>VLOOKUP(B2154,orders!A:D, 4, FALSE)</f>
        <v>44327</v>
      </c>
    </row>
    <row r="2155" spans="1:9" ht="15">
      <c r="A2155" s="2">
        <v>2153</v>
      </c>
      <c r="B2155" s="2">
        <v>434</v>
      </c>
      <c r="C2155" s="2">
        <v>465</v>
      </c>
      <c r="D2155" s="2">
        <v>118</v>
      </c>
      <c r="E2155" s="2">
        <v>2</v>
      </c>
      <c r="F2155" s="2">
        <v>236</v>
      </c>
      <c r="G2155" s="5" t="str">
        <f>VLOOKUP(C2155, products!A:B, 2, FALSE)</f>
        <v>Jacket</v>
      </c>
      <c r="H2155" s="7" t="str">
        <f>VLOOKUP(C2155, products!A:C, 3, FALSE)</f>
        <v>Puffer</v>
      </c>
      <c r="I2155" s="12">
        <f>VLOOKUP(B2155,orders!A:D, 4, FALSE)</f>
        <v>44327</v>
      </c>
    </row>
    <row r="2156" spans="1:9" ht="15">
      <c r="A2156" s="2">
        <v>2154</v>
      </c>
      <c r="B2156" s="2">
        <v>434</v>
      </c>
      <c r="C2156" s="2">
        <v>128</v>
      </c>
      <c r="D2156" s="2">
        <v>92</v>
      </c>
      <c r="E2156" s="2">
        <v>2</v>
      </c>
      <c r="F2156" s="2">
        <v>184</v>
      </c>
      <c r="G2156" s="5" t="str">
        <f>VLOOKUP(C2156, products!A:B, 2, FALSE)</f>
        <v>Shirt</v>
      </c>
      <c r="H2156" s="7" t="str">
        <f>VLOOKUP(C2156, products!A:C, 3, FALSE)</f>
        <v>Denim</v>
      </c>
      <c r="I2156" s="12">
        <f>VLOOKUP(B2156,orders!A:D, 4, FALSE)</f>
        <v>44327</v>
      </c>
    </row>
    <row r="2157" spans="1:9" ht="15">
      <c r="A2157" s="2">
        <v>2155</v>
      </c>
      <c r="B2157" s="2">
        <v>434</v>
      </c>
      <c r="C2157" s="2">
        <v>278</v>
      </c>
      <c r="D2157" s="2">
        <v>95</v>
      </c>
      <c r="E2157" s="2">
        <v>1</v>
      </c>
      <c r="F2157" s="2">
        <v>95</v>
      </c>
      <c r="G2157" s="5" t="str">
        <f>VLOOKUP(C2157, products!A:B, 2, FALSE)</f>
        <v>Shirt</v>
      </c>
      <c r="H2157" s="7" t="str">
        <f>VLOOKUP(C2157, products!A:C, 3, FALSE)</f>
        <v>Polo</v>
      </c>
      <c r="I2157" s="12">
        <f>VLOOKUP(B2157,orders!A:D, 4, FALSE)</f>
        <v>44327</v>
      </c>
    </row>
    <row r="2158" spans="1:9" ht="15">
      <c r="A2158" s="2">
        <v>2156</v>
      </c>
      <c r="B2158" s="2">
        <v>434</v>
      </c>
      <c r="C2158" s="2">
        <v>310</v>
      </c>
      <c r="D2158" s="2">
        <v>105</v>
      </c>
      <c r="E2158" s="2">
        <v>3</v>
      </c>
      <c r="F2158" s="2">
        <v>315</v>
      </c>
      <c r="G2158" s="5" t="str">
        <f>VLOOKUP(C2158, products!A:B, 2, FALSE)</f>
        <v>Shirt</v>
      </c>
      <c r="H2158" s="7" t="str">
        <f>VLOOKUP(C2158, products!A:C, 3, FALSE)</f>
        <v>Cuban Collar</v>
      </c>
      <c r="I2158" s="12">
        <f>VLOOKUP(B2158,orders!A:D, 4, FALSE)</f>
        <v>44327</v>
      </c>
    </row>
    <row r="2159" spans="1:9" ht="15">
      <c r="A2159" s="2">
        <v>2157</v>
      </c>
      <c r="B2159" s="2">
        <v>434</v>
      </c>
      <c r="C2159" s="2">
        <v>172</v>
      </c>
      <c r="D2159" s="2">
        <v>91</v>
      </c>
      <c r="E2159" s="2">
        <v>3</v>
      </c>
      <c r="F2159" s="2">
        <v>273</v>
      </c>
      <c r="G2159" s="5" t="str">
        <f>VLOOKUP(C2159, products!A:B, 2, FALSE)</f>
        <v>Shirt</v>
      </c>
      <c r="H2159" s="7" t="str">
        <f>VLOOKUP(C2159, products!A:C, 3, FALSE)</f>
        <v>Linen</v>
      </c>
      <c r="I2159" s="12">
        <f>VLOOKUP(B2159,orders!A:D, 4, FALSE)</f>
        <v>44327</v>
      </c>
    </row>
    <row r="2160" spans="1:9" ht="15">
      <c r="A2160" s="2">
        <v>2158</v>
      </c>
      <c r="B2160" s="2">
        <v>434</v>
      </c>
      <c r="C2160" s="2">
        <v>803</v>
      </c>
      <c r="D2160" s="2">
        <v>91</v>
      </c>
      <c r="E2160" s="2">
        <v>3</v>
      </c>
      <c r="F2160" s="2">
        <v>273</v>
      </c>
      <c r="G2160" s="5" t="str">
        <f>VLOOKUP(C2160, products!A:B, 2, FALSE)</f>
        <v>Jacket</v>
      </c>
      <c r="H2160" s="7" t="str">
        <f>VLOOKUP(C2160, products!A:C, 3, FALSE)</f>
        <v>Pullover</v>
      </c>
      <c r="I2160" s="12">
        <f>VLOOKUP(B2160,orders!A:D, 4, FALSE)</f>
        <v>44327</v>
      </c>
    </row>
    <row r="2161" spans="1:9" ht="15">
      <c r="A2161" s="2">
        <v>2159</v>
      </c>
      <c r="B2161" s="2">
        <v>435</v>
      </c>
      <c r="C2161" s="2">
        <v>678</v>
      </c>
      <c r="D2161" s="2">
        <v>113</v>
      </c>
      <c r="E2161" s="2">
        <v>3</v>
      </c>
      <c r="F2161" s="2">
        <v>339</v>
      </c>
      <c r="G2161" s="5" t="str">
        <f>VLOOKUP(C2161, products!A:B, 2, FALSE)</f>
        <v>Jacket</v>
      </c>
      <c r="H2161" s="7" t="str">
        <f>VLOOKUP(C2161, products!A:C, 3, FALSE)</f>
        <v>Parka</v>
      </c>
      <c r="I2161" s="12">
        <f>VLOOKUP(B2161,orders!A:D, 4, FALSE)</f>
        <v>44244</v>
      </c>
    </row>
    <row r="2162" spans="1:9" ht="15">
      <c r="A2162" s="2">
        <v>2160</v>
      </c>
      <c r="B2162" s="2">
        <v>435</v>
      </c>
      <c r="C2162" s="2">
        <v>269</v>
      </c>
      <c r="D2162" s="2">
        <v>95</v>
      </c>
      <c r="E2162" s="2">
        <v>3</v>
      </c>
      <c r="F2162" s="2">
        <v>285</v>
      </c>
      <c r="G2162" s="5" t="str">
        <f>VLOOKUP(C2162, products!A:B, 2, FALSE)</f>
        <v>Shirt</v>
      </c>
      <c r="H2162" s="7" t="str">
        <f>VLOOKUP(C2162, products!A:C, 3, FALSE)</f>
        <v>Polo</v>
      </c>
      <c r="I2162" s="12">
        <f>VLOOKUP(B2162,orders!A:D, 4, FALSE)</f>
        <v>44244</v>
      </c>
    </row>
    <row r="2163" spans="1:9" ht="15">
      <c r="A2163" s="2">
        <v>2161</v>
      </c>
      <c r="B2163" s="2">
        <v>435</v>
      </c>
      <c r="C2163" s="2">
        <v>889</v>
      </c>
      <c r="D2163" s="2">
        <v>94</v>
      </c>
      <c r="E2163" s="2">
        <v>2</v>
      </c>
      <c r="F2163" s="2">
        <v>188</v>
      </c>
      <c r="G2163" s="5" t="str">
        <f>VLOOKUP(C2163, products!A:B, 2, FALSE)</f>
        <v>Trousers</v>
      </c>
      <c r="H2163" s="7" t="str">
        <f>VLOOKUP(C2163, products!A:C, 3, FALSE)</f>
        <v>Cords</v>
      </c>
      <c r="I2163" s="12">
        <f>VLOOKUP(B2163,orders!A:D, 4, FALSE)</f>
        <v>44244</v>
      </c>
    </row>
    <row r="2164" spans="1:9" ht="15">
      <c r="A2164" s="2">
        <v>2162</v>
      </c>
      <c r="B2164" s="2">
        <v>435</v>
      </c>
      <c r="C2164" s="2">
        <v>77</v>
      </c>
      <c r="D2164" s="2">
        <v>118</v>
      </c>
      <c r="E2164" s="2">
        <v>2</v>
      </c>
      <c r="F2164" s="2">
        <v>236</v>
      </c>
      <c r="G2164" s="5" t="str">
        <f>VLOOKUP(C2164, products!A:B, 2, FALSE)</f>
        <v>Shirt</v>
      </c>
      <c r="H2164" s="7" t="str">
        <f>VLOOKUP(C2164, products!A:C, 3, FALSE)</f>
        <v>Flannel</v>
      </c>
      <c r="I2164" s="12">
        <f>VLOOKUP(B2164,orders!A:D, 4, FALSE)</f>
        <v>44244</v>
      </c>
    </row>
    <row r="2165" spans="1:9" ht="15">
      <c r="A2165" s="2">
        <v>2163</v>
      </c>
      <c r="B2165" s="2">
        <v>435</v>
      </c>
      <c r="C2165" s="2">
        <v>754</v>
      </c>
      <c r="D2165" s="2">
        <v>109</v>
      </c>
      <c r="E2165" s="2">
        <v>2</v>
      </c>
      <c r="F2165" s="2">
        <v>218</v>
      </c>
      <c r="G2165" s="5" t="str">
        <f>VLOOKUP(C2165, products!A:B, 2, FALSE)</f>
        <v>Jacket</v>
      </c>
      <c r="H2165" s="7" t="str">
        <f>VLOOKUP(C2165, products!A:C, 3, FALSE)</f>
        <v>Peacoat</v>
      </c>
      <c r="I2165" s="12">
        <f>VLOOKUP(B2165,orders!A:D, 4, FALSE)</f>
        <v>44244</v>
      </c>
    </row>
    <row r="2166" spans="1:9" ht="15">
      <c r="A2166" s="2">
        <v>2164</v>
      </c>
      <c r="B2166" s="2">
        <v>436</v>
      </c>
      <c r="C2166" s="2">
        <v>583</v>
      </c>
      <c r="D2166" s="2">
        <v>100</v>
      </c>
      <c r="E2166" s="2">
        <v>3</v>
      </c>
      <c r="F2166" s="2">
        <v>300</v>
      </c>
      <c r="G2166" s="5" t="str">
        <f>VLOOKUP(C2166, products!A:B, 2, FALSE)</f>
        <v>Jacket</v>
      </c>
      <c r="H2166" s="7" t="str">
        <f>VLOOKUP(C2166, products!A:C, 3, FALSE)</f>
        <v>Bomber</v>
      </c>
      <c r="I2166" s="12">
        <f>VLOOKUP(B2166,orders!A:D, 4, FALSE)</f>
        <v>44425</v>
      </c>
    </row>
    <row r="2167" spans="1:9" ht="15">
      <c r="A2167" s="2">
        <v>2165</v>
      </c>
      <c r="B2167" s="2">
        <v>436</v>
      </c>
      <c r="C2167" s="2">
        <v>579</v>
      </c>
      <c r="D2167" s="2">
        <v>100</v>
      </c>
      <c r="E2167" s="2">
        <v>1</v>
      </c>
      <c r="F2167" s="2">
        <v>100</v>
      </c>
      <c r="G2167" s="5" t="str">
        <f>VLOOKUP(C2167, products!A:B, 2, FALSE)</f>
        <v>Jacket</v>
      </c>
      <c r="H2167" s="7" t="str">
        <f>VLOOKUP(C2167, products!A:C, 3, FALSE)</f>
        <v>Bomber</v>
      </c>
      <c r="I2167" s="12">
        <f>VLOOKUP(B2167,orders!A:D, 4, FALSE)</f>
        <v>44425</v>
      </c>
    </row>
    <row r="2168" spans="1:9" ht="15">
      <c r="A2168" s="2">
        <v>2166</v>
      </c>
      <c r="B2168" s="2">
        <v>437</v>
      </c>
      <c r="C2168" s="2">
        <v>243</v>
      </c>
      <c r="D2168" s="2">
        <v>106</v>
      </c>
      <c r="E2168" s="2">
        <v>2</v>
      </c>
      <c r="F2168" s="2">
        <v>212</v>
      </c>
      <c r="G2168" s="5" t="str">
        <f>VLOOKUP(C2168, products!A:B, 2, FALSE)</f>
        <v>Shirt</v>
      </c>
      <c r="H2168" s="7" t="str">
        <f>VLOOKUP(C2168, products!A:C, 3, FALSE)</f>
        <v>Chambray</v>
      </c>
      <c r="I2168" s="12">
        <f>VLOOKUP(B2168,orders!A:D, 4, FALSE)</f>
        <v>44433</v>
      </c>
    </row>
    <row r="2169" spans="1:9" ht="15">
      <c r="A2169" s="2">
        <v>2167</v>
      </c>
      <c r="B2169" s="2">
        <v>437</v>
      </c>
      <c r="C2169" s="2">
        <v>363</v>
      </c>
      <c r="D2169" s="2">
        <v>94</v>
      </c>
      <c r="E2169" s="2">
        <v>1</v>
      </c>
      <c r="F2169" s="2">
        <v>94</v>
      </c>
      <c r="G2169" s="5" t="str">
        <f>VLOOKUP(C2169, products!A:B, 2, FALSE)</f>
        <v>Shirt</v>
      </c>
      <c r="H2169" s="7" t="str">
        <f>VLOOKUP(C2169, products!A:C, 3, FALSE)</f>
        <v>Henley</v>
      </c>
      <c r="I2169" s="12">
        <f>VLOOKUP(B2169,orders!A:D, 4, FALSE)</f>
        <v>44433</v>
      </c>
    </row>
    <row r="2170" spans="1:9" ht="15">
      <c r="A2170" s="2">
        <v>2168</v>
      </c>
      <c r="B2170" s="2">
        <v>437</v>
      </c>
      <c r="C2170" s="2">
        <v>43</v>
      </c>
      <c r="D2170" s="2">
        <v>104</v>
      </c>
      <c r="E2170" s="2">
        <v>3</v>
      </c>
      <c r="F2170" s="2">
        <v>312</v>
      </c>
      <c r="G2170" s="5" t="str">
        <f>VLOOKUP(C2170, products!A:B, 2, FALSE)</f>
        <v>Shirt</v>
      </c>
      <c r="H2170" s="7" t="str">
        <f>VLOOKUP(C2170, products!A:C, 3, FALSE)</f>
        <v>Dress</v>
      </c>
      <c r="I2170" s="12">
        <f>VLOOKUP(B2170,orders!A:D, 4, FALSE)</f>
        <v>44433</v>
      </c>
    </row>
    <row r="2171" spans="1:9" ht="15">
      <c r="A2171" s="2">
        <v>2169</v>
      </c>
      <c r="B2171" s="2">
        <v>437</v>
      </c>
      <c r="C2171" s="2">
        <v>308</v>
      </c>
      <c r="D2171" s="2">
        <v>105</v>
      </c>
      <c r="E2171" s="2">
        <v>3</v>
      </c>
      <c r="F2171" s="2">
        <v>315</v>
      </c>
      <c r="G2171" s="5" t="str">
        <f>VLOOKUP(C2171, products!A:B, 2, FALSE)</f>
        <v>Shirt</v>
      </c>
      <c r="H2171" s="7" t="str">
        <f>VLOOKUP(C2171, products!A:C, 3, FALSE)</f>
        <v>Cuban Collar</v>
      </c>
      <c r="I2171" s="12">
        <f>VLOOKUP(B2171,orders!A:D, 4, FALSE)</f>
        <v>44433</v>
      </c>
    </row>
    <row r="2172" spans="1:9" ht="15">
      <c r="A2172" s="2">
        <v>2170</v>
      </c>
      <c r="B2172" s="2">
        <v>437</v>
      </c>
      <c r="C2172" s="2">
        <v>523</v>
      </c>
      <c r="D2172" s="2">
        <v>102</v>
      </c>
      <c r="E2172" s="2">
        <v>1</v>
      </c>
      <c r="F2172" s="2">
        <v>102</v>
      </c>
      <c r="G2172" s="5" t="str">
        <f>VLOOKUP(C2172, products!A:B, 2, FALSE)</f>
        <v>Jacket</v>
      </c>
      <c r="H2172" s="7" t="str">
        <f>VLOOKUP(C2172, products!A:C, 3, FALSE)</f>
        <v>Windbreaker</v>
      </c>
      <c r="I2172" s="12">
        <f>VLOOKUP(B2172,orders!A:D, 4, FALSE)</f>
        <v>44433</v>
      </c>
    </row>
    <row r="2173" spans="1:9" ht="15">
      <c r="A2173" s="2">
        <v>2171</v>
      </c>
      <c r="B2173" s="2">
        <v>437</v>
      </c>
      <c r="C2173" s="2">
        <v>1176</v>
      </c>
      <c r="D2173" s="2">
        <v>99</v>
      </c>
      <c r="E2173" s="2">
        <v>3</v>
      </c>
      <c r="F2173" s="2">
        <v>297</v>
      </c>
      <c r="G2173" s="5" t="str">
        <f>VLOOKUP(C2173, products!A:B, 2, FALSE)</f>
        <v>Trousers</v>
      </c>
      <c r="H2173" s="7" t="str">
        <f>VLOOKUP(C2173, products!A:C, 3, FALSE)</f>
        <v>High-Waisted</v>
      </c>
      <c r="I2173" s="12">
        <f>VLOOKUP(B2173,orders!A:D, 4, FALSE)</f>
        <v>44433</v>
      </c>
    </row>
    <row r="2174" spans="1:9" ht="15">
      <c r="A2174" s="2">
        <v>2172</v>
      </c>
      <c r="B2174" s="2">
        <v>438</v>
      </c>
      <c r="C2174" s="2">
        <v>884</v>
      </c>
      <c r="D2174" s="2">
        <v>94</v>
      </c>
      <c r="E2174" s="2">
        <v>2</v>
      </c>
      <c r="F2174" s="2">
        <v>188</v>
      </c>
      <c r="G2174" s="5" t="str">
        <f>VLOOKUP(C2174, products!A:B, 2, FALSE)</f>
        <v>Trousers</v>
      </c>
      <c r="H2174" s="7" t="str">
        <f>VLOOKUP(C2174, products!A:C, 3, FALSE)</f>
        <v>Cords</v>
      </c>
      <c r="I2174" s="12">
        <f>VLOOKUP(B2174,orders!A:D, 4, FALSE)</f>
        <v>44338</v>
      </c>
    </row>
    <row r="2175" spans="1:9" ht="15">
      <c r="A2175" s="2">
        <v>2173</v>
      </c>
      <c r="B2175" s="2">
        <v>438</v>
      </c>
      <c r="C2175" s="2">
        <v>856</v>
      </c>
      <c r="D2175" s="2">
        <v>113</v>
      </c>
      <c r="E2175" s="2">
        <v>1</v>
      </c>
      <c r="F2175" s="2">
        <v>113</v>
      </c>
      <c r="G2175" s="5" t="str">
        <f>VLOOKUP(C2175, products!A:B, 2, FALSE)</f>
        <v>Trousers</v>
      </c>
      <c r="H2175" s="7" t="str">
        <f>VLOOKUP(C2175, products!A:C, 3, FALSE)</f>
        <v>Chinos</v>
      </c>
      <c r="I2175" s="12">
        <f>VLOOKUP(B2175,orders!A:D, 4, FALSE)</f>
        <v>44338</v>
      </c>
    </row>
    <row r="2176" spans="1:9" ht="15">
      <c r="A2176" s="2">
        <v>2174</v>
      </c>
      <c r="B2176" s="2">
        <v>438</v>
      </c>
      <c r="C2176" s="2">
        <v>491</v>
      </c>
      <c r="D2176" s="2">
        <v>102</v>
      </c>
      <c r="E2176" s="2">
        <v>2</v>
      </c>
      <c r="F2176" s="2">
        <v>204</v>
      </c>
      <c r="G2176" s="5" t="str">
        <f>VLOOKUP(C2176, products!A:B, 2, FALSE)</f>
        <v>Jacket</v>
      </c>
      <c r="H2176" s="7" t="str">
        <f>VLOOKUP(C2176, products!A:C, 3, FALSE)</f>
        <v>Windbreaker</v>
      </c>
      <c r="I2176" s="12">
        <f>VLOOKUP(B2176,orders!A:D, 4, FALSE)</f>
        <v>44338</v>
      </c>
    </row>
    <row r="2177" spans="1:9" ht="15">
      <c r="A2177" s="2">
        <v>2175</v>
      </c>
      <c r="B2177" s="2">
        <v>438</v>
      </c>
      <c r="C2177" s="2">
        <v>214</v>
      </c>
      <c r="D2177" s="2">
        <v>106</v>
      </c>
      <c r="E2177" s="2">
        <v>2</v>
      </c>
      <c r="F2177" s="2">
        <v>212</v>
      </c>
      <c r="G2177" s="5" t="str">
        <f>VLOOKUP(C2177, products!A:B, 2, FALSE)</f>
        <v>Shirt</v>
      </c>
      <c r="H2177" s="7" t="str">
        <f>VLOOKUP(C2177, products!A:C, 3, FALSE)</f>
        <v>Chambray</v>
      </c>
      <c r="I2177" s="12">
        <f>VLOOKUP(B2177,orders!A:D, 4, FALSE)</f>
        <v>44338</v>
      </c>
    </row>
    <row r="2178" spans="1:9" ht="15">
      <c r="A2178" s="2">
        <v>2176</v>
      </c>
      <c r="B2178" s="2">
        <v>439</v>
      </c>
      <c r="C2178" s="2">
        <v>1087</v>
      </c>
      <c r="D2178" s="2">
        <v>115</v>
      </c>
      <c r="E2178" s="2">
        <v>3</v>
      </c>
      <c r="F2178" s="2">
        <v>345</v>
      </c>
      <c r="G2178" s="5" t="str">
        <f>VLOOKUP(C2178, products!A:B, 2, FALSE)</f>
        <v>Trousers</v>
      </c>
      <c r="H2178" s="7" t="str">
        <f>VLOOKUP(C2178, products!A:C, 3, FALSE)</f>
        <v>Cropped</v>
      </c>
      <c r="I2178" s="12">
        <f>VLOOKUP(B2178,orders!A:D, 4, FALSE)</f>
        <v>44432</v>
      </c>
    </row>
    <row r="2179" spans="1:9" ht="15">
      <c r="A2179" s="2">
        <v>2177</v>
      </c>
      <c r="B2179" s="2">
        <v>439</v>
      </c>
      <c r="C2179" s="2">
        <v>164</v>
      </c>
      <c r="D2179" s="2">
        <v>91</v>
      </c>
      <c r="E2179" s="2">
        <v>2</v>
      </c>
      <c r="F2179" s="2">
        <v>182</v>
      </c>
      <c r="G2179" s="5" t="str">
        <f>VLOOKUP(C2179, products!A:B, 2, FALSE)</f>
        <v>Shirt</v>
      </c>
      <c r="H2179" s="7" t="str">
        <f>VLOOKUP(C2179, products!A:C, 3, FALSE)</f>
        <v>Linen</v>
      </c>
      <c r="I2179" s="12">
        <f>VLOOKUP(B2179,orders!A:D, 4, FALSE)</f>
        <v>44432</v>
      </c>
    </row>
    <row r="2180" spans="1:9" ht="15">
      <c r="A2180" s="2">
        <v>2178</v>
      </c>
      <c r="B2180" s="2">
        <v>439</v>
      </c>
      <c r="C2180" s="2">
        <v>669</v>
      </c>
      <c r="D2180" s="2">
        <v>113</v>
      </c>
      <c r="E2180" s="2">
        <v>2</v>
      </c>
      <c r="F2180" s="2">
        <v>226</v>
      </c>
      <c r="G2180" s="5" t="str">
        <f>VLOOKUP(C2180, products!A:B, 2, FALSE)</f>
        <v>Jacket</v>
      </c>
      <c r="H2180" s="7" t="str">
        <f>VLOOKUP(C2180, products!A:C, 3, FALSE)</f>
        <v>Parka</v>
      </c>
      <c r="I2180" s="12">
        <f>VLOOKUP(B2180,orders!A:D, 4, FALSE)</f>
        <v>44432</v>
      </c>
    </row>
    <row r="2181" spans="1:9" ht="15">
      <c r="A2181" s="2">
        <v>2179</v>
      </c>
      <c r="B2181" s="2">
        <v>439</v>
      </c>
      <c r="C2181" s="2">
        <v>1036</v>
      </c>
      <c r="D2181" s="2">
        <v>90</v>
      </c>
      <c r="E2181" s="2">
        <v>3</v>
      </c>
      <c r="F2181" s="2">
        <v>270</v>
      </c>
      <c r="G2181" s="5" t="str">
        <f>VLOOKUP(C2181, products!A:B, 2, FALSE)</f>
        <v>Trousers</v>
      </c>
      <c r="H2181" s="7" t="str">
        <f>VLOOKUP(C2181, products!A:C, 3, FALSE)</f>
        <v>Relaxed Leg</v>
      </c>
      <c r="I2181" s="12">
        <f>VLOOKUP(B2181,orders!A:D, 4, FALSE)</f>
        <v>44432</v>
      </c>
    </row>
    <row r="2182" spans="1:9" ht="15">
      <c r="A2182" s="2">
        <v>2180</v>
      </c>
      <c r="B2182" s="2">
        <v>439</v>
      </c>
      <c r="C2182" s="2">
        <v>400</v>
      </c>
      <c r="D2182" s="2">
        <v>119</v>
      </c>
      <c r="E2182" s="2">
        <v>1</v>
      </c>
      <c r="F2182" s="2">
        <v>119</v>
      </c>
      <c r="G2182" s="5" t="str">
        <f>VLOOKUP(C2182, products!A:B, 2, FALSE)</f>
        <v>Shirt</v>
      </c>
      <c r="H2182" s="7" t="str">
        <f>VLOOKUP(C2182, products!A:C, 3, FALSE)</f>
        <v>Casual Slim Fit</v>
      </c>
      <c r="I2182" s="12">
        <f>VLOOKUP(B2182,orders!A:D, 4, FALSE)</f>
        <v>44432</v>
      </c>
    </row>
    <row r="2183" spans="1:9" ht="15">
      <c r="A2183" s="2">
        <v>2181</v>
      </c>
      <c r="B2183" s="2">
        <v>439</v>
      </c>
      <c r="C2183" s="2">
        <v>1025</v>
      </c>
      <c r="D2183" s="2">
        <v>90</v>
      </c>
      <c r="E2183" s="2">
        <v>2</v>
      </c>
      <c r="F2183" s="2">
        <v>180</v>
      </c>
      <c r="G2183" s="5" t="str">
        <f>VLOOKUP(C2183, products!A:B, 2, FALSE)</f>
        <v>Trousers</v>
      </c>
      <c r="H2183" s="7" t="str">
        <f>VLOOKUP(C2183, products!A:C, 3, FALSE)</f>
        <v>Relaxed Leg</v>
      </c>
      <c r="I2183" s="12">
        <f>VLOOKUP(B2183,orders!A:D, 4, FALSE)</f>
        <v>44432</v>
      </c>
    </row>
    <row r="2184" spans="1:9" ht="15">
      <c r="A2184" s="2">
        <v>2182</v>
      </c>
      <c r="B2184" s="2">
        <v>439</v>
      </c>
      <c r="C2184" s="2">
        <v>137</v>
      </c>
      <c r="D2184" s="2">
        <v>92</v>
      </c>
      <c r="E2184" s="2">
        <v>1</v>
      </c>
      <c r="F2184" s="2">
        <v>92</v>
      </c>
      <c r="G2184" s="5" t="str">
        <f>VLOOKUP(C2184, products!A:B, 2, FALSE)</f>
        <v>Shirt</v>
      </c>
      <c r="H2184" s="7" t="str">
        <f>VLOOKUP(C2184, products!A:C, 3, FALSE)</f>
        <v>Denim</v>
      </c>
      <c r="I2184" s="12">
        <f>VLOOKUP(B2184,orders!A:D, 4, FALSE)</f>
        <v>44432</v>
      </c>
    </row>
    <row r="2185" spans="1:9" ht="15">
      <c r="A2185" s="2">
        <v>2183</v>
      </c>
      <c r="B2185" s="2">
        <v>439</v>
      </c>
      <c r="C2185" s="2">
        <v>942</v>
      </c>
      <c r="D2185" s="2">
        <v>96</v>
      </c>
      <c r="E2185" s="2">
        <v>2</v>
      </c>
      <c r="F2185" s="2">
        <v>192</v>
      </c>
      <c r="G2185" s="5" t="str">
        <f>VLOOKUP(C2185, products!A:B, 2, FALSE)</f>
        <v>Trousers</v>
      </c>
      <c r="H2185" s="7" t="str">
        <f>VLOOKUP(C2185, products!A:C, 3, FALSE)</f>
        <v>Drawstring</v>
      </c>
      <c r="I2185" s="12">
        <f>VLOOKUP(B2185,orders!A:D, 4, FALSE)</f>
        <v>44432</v>
      </c>
    </row>
    <row r="2186" spans="1:9" ht="15">
      <c r="A2186" s="2">
        <v>2184</v>
      </c>
      <c r="B2186" s="2">
        <v>440</v>
      </c>
      <c r="C2186" s="2">
        <v>1158</v>
      </c>
      <c r="D2186" s="2">
        <v>99</v>
      </c>
      <c r="E2186" s="2">
        <v>3</v>
      </c>
      <c r="F2186" s="2">
        <v>297</v>
      </c>
      <c r="G2186" s="5" t="str">
        <f>VLOOKUP(C2186, products!A:B, 2, FALSE)</f>
        <v>Trousers</v>
      </c>
      <c r="H2186" s="7" t="str">
        <f>VLOOKUP(C2186, products!A:C, 3, FALSE)</f>
        <v>High-Waisted</v>
      </c>
      <c r="I2186" s="12">
        <f>VLOOKUP(B2186,orders!A:D, 4, FALSE)</f>
        <v>44478</v>
      </c>
    </row>
    <row r="2187" spans="1:9" ht="15">
      <c r="A2187" s="2">
        <v>2185</v>
      </c>
      <c r="B2187" s="2">
        <v>440</v>
      </c>
      <c r="C2187" s="2">
        <v>105</v>
      </c>
      <c r="D2187" s="2">
        <v>92</v>
      </c>
      <c r="E2187" s="2">
        <v>2</v>
      </c>
      <c r="F2187" s="2">
        <v>184</v>
      </c>
      <c r="G2187" s="5" t="str">
        <f>VLOOKUP(C2187, products!A:B, 2, FALSE)</f>
        <v>Shirt</v>
      </c>
      <c r="H2187" s="7" t="str">
        <f>VLOOKUP(C2187, products!A:C, 3, FALSE)</f>
        <v>Denim</v>
      </c>
      <c r="I2187" s="12">
        <f>VLOOKUP(B2187,orders!A:D, 4, FALSE)</f>
        <v>44478</v>
      </c>
    </row>
    <row r="2188" spans="1:9" ht="15">
      <c r="A2188" s="2">
        <v>2186</v>
      </c>
      <c r="B2188" s="2">
        <v>440</v>
      </c>
      <c r="C2188" s="2">
        <v>762</v>
      </c>
      <c r="D2188" s="2">
        <v>109</v>
      </c>
      <c r="E2188" s="2">
        <v>2</v>
      </c>
      <c r="F2188" s="2">
        <v>218</v>
      </c>
      <c r="G2188" s="5" t="str">
        <f>VLOOKUP(C2188, products!A:B, 2, FALSE)</f>
        <v>Jacket</v>
      </c>
      <c r="H2188" s="7" t="str">
        <f>VLOOKUP(C2188, products!A:C, 3, FALSE)</f>
        <v>Peacoat</v>
      </c>
      <c r="I2188" s="12">
        <f>VLOOKUP(B2188,orders!A:D, 4, FALSE)</f>
        <v>44478</v>
      </c>
    </row>
    <row r="2189" spans="1:9" ht="15">
      <c r="A2189" s="2">
        <v>2187</v>
      </c>
      <c r="B2189" s="2">
        <v>440</v>
      </c>
      <c r="C2189" s="2">
        <v>1130</v>
      </c>
      <c r="D2189" s="2">
        <v>102</v>
      </c>
      <c r="E2189" s="2">
        <v>1</v>
      </c>
      <c r="F2189" s="2">
        <v>102</v>
      </c>
      <c r="G2189" s="5" t="str">
        <f>VLOOKUP(C2189, products!A:B, 2, FALSE)</f>
        <v>Trousers</v>
      </c>
      <c r="H2189" s="7" t="str">
        <f>VLOOKUP(C2189, products!A:C, 3, FALSE)</f>
        <v>Cargo Pants</v>
      </c>
      <c r="I2189" s="12">
        <f>VLOOKUP(B2189,orders!A:D, 4, FALSE)</f>
        <v>44478</v>
      </c>
    </row>
    <row r="2190" spans="1:9" ht="15">
      <c r="A2190" s="2">
        <v>2188</v>
      </c>
      <c r="B2190" s="2">
        <v>440</v>
      </c>
      <c r="C2190" s="2">
        <v>882</v>
      </c>
      <c r="D2190" s="2">
        <v>94</v>
      </c>
      <c r="E2190" s="2">
        <v>1</v>
      </c>
      <c r="F2190" s="2">
        <v>94</v>
      </c>
      <c r="G2190" s="5" t="str">
        <f>VLOOKUP(C2190, products!A:B, 2, FALSE)</f>
        <v>Trousers</v>
      </c>
      <c r="H2190" s="7" t="str">
        <f>VLOOKUP(C2190, products!A:C, 3, FALSE)</f>
        <v>Cords</v>
      </c>
      <c r="I2190" s="12">
        <f>VLOOKUP(B2190,orders!A:D, 4, FALSE)</f>
        <v>44478</v>
      </c>
    </row>
    <row r="2191" spans="1:9" ht="15">
      <c r="A2191" s="2">
        <v>2189</v>
      </c>
      <c r="B2191" s="2">
        <v>440</v>
      </c>
      <c r="C2191" s="2">
        <v>120</v>
      </c>
      <c r="D2191" s="2">
        <v>92</v>
      </c>
      <c r="E2191" s="2">
        <v>3</v>
      </c>
      <c r="F2191" s="2">
        <v>276</v>
      </c>
      <c r="G2191" s="5" t="str">
        <f>VLOOKUP(C2191, products!A:B, 2, FALSE)</f>
        <v>Shirt</v>
      </c>
      <c r="H2191" s="7" t="str">
        <f>VLOOKUP(C2191, products!A:C, 3, FALSE)</f>
        <v>Denim</v>
      </c>
      <c r="I2191" s="12">
        <f>VLOOKUP(B2191,orders!A:D, 4, FALSE)</f>
        <v>44478</v>
      </c>
    </row>
    <row r="2192" spans="1:9" ht="15">
      <c r="A2192" s="2">
        <v>2190</v>
      </c>
      <c r="B2192" s="2">
        <v>441</v>
      </c>
      <c r="C2192" s="2">
        <v>1155</v>
      </c>
      <c r="D2192" s="2">
        <v>99</v>
      </c>
      <c r="E2192" s="2">
        <v>1</v>
      </c>
      <c r="F2192" s="2">
        <v>99</v>
      </c>
      <c r="G2192" s="5" t="str">
        <f>VLOOKUP(C2192, products!A:B, 2, FALSE)</f>
        <v>Trousers</v>
      </c>
      <c r="H2192" s="7" t="str">
        <f>VLOOKUP(C2192, products!A:C, 3, FALSE)</f>
        <v>High-Waisted</v>
      </c>
      <c r="I2192" s="12">
        <f>VLOOKUP(B2192,orders!A:D, 4, FALSE)</f>
        <v>44255</v>
      </c>
    </row>
    <row r="2193" spans="1:9" ht="15">
      <c r="A2193" s="2">
        <v>2191</v>
      </c>
      <c r="B2193" s="2">
        <v>441</v>
      </c>
      <c r="C2193" s="2">
        <v>974</v>
      </c>
      <c r="D2193" s="2">
        <v>97</v>
      </c>
      <c r="E2193" s="2">
        <v>1</v>
      </c>
      <c r="F2193" s="2">
        <v>97</v>
      </c>
      <c r="G2193" s="5" t="str">
        <f>VLOOKUP(C2193, products!A:B, 2, FALSE)</f>
        <v>Trousers</v>
      </c>
      <c r="H2193" s="7" t="str">
        <f>VLOOKUP(C2193, products!A:C, 3, FALSE)</f>
        <v>Slim-Fit</v>
      </c>
      <c r="I2193" s="12">
        <f>VLOOKUP(B2193,orders!A:D, 4, FALSE)</f>
        <v>44255</v>
      </c>
    </row>
    <row r="2194" spans="1:9" ht="15">
      <c r="A2194" s="2">
        <v>2192</v>
      </c>
      <c r="B2194" s="2">
        <v>441</v>
      </c>
      <c r="C2194" s="2">
        <v>611</v>
      </c>
      <c r="D2194" s="2">
        <v>112</v>
      </c>
      <c r="E2194" s="2">
        <v>3</v>
      </c>
      <c r="F2194" s="2">
        <v>336</v>
      </c>
      <c r="G2194" s="5" t="str">
        <f>VLOOKUP(C2194, products!A:B, 2, FALSE)</f>
        <v>Jacket</v>
      </c>
      <c r="H2194" s="7" t="str">
        <f>VLOOKUP(C2194, products!A:C, 3, FALSE)</f>
        <v>Cardigan</v>
      </c>
      <c r="I2194" s="12">
        <f>VLOOKUP(B2194,orders!A:D, 4, FALSE)</f>
        <v>44255</v>
      </c>
    </row>
    <row r="2195" spans="1:9" ht="15">
      <c r="A2195" s="2">
        <v>2193</v>
      </c>
      <c r="B2195" s="2">
        <v>441</v>
      </c>
      <c r="C2195" s="2">
        <v>642</v>
      </c>
      <c r="D2195" s="2">
        <v>93</v>
      </c>
      <c r="E2195" s="2">
        <v>1</v>
      </c>
      <c r="F2195" s="2">
        <v>93</v>
      </c>
      <c r="G2195" s="5" t="str">
        <f>VLOOKUP(C2195, products!A:B, 2, FALSE)</f>
        <v>Jacket</v>
      </c>
      <c r="H2195" s="7" t="str">
        <f>VLOOKUP(C2195, products!A:C, 3, FALSE)</f>
        <v>Coach</v>
      </c>
      <c r="I2195" s="12">
        <f>VLOOKUP(B2195,orders!A:D, 4, FALSE)</f>
        <v>44255</v>
      </c>
    </row>
    <row r="2196" spans="1:9" ht="15">
      <c r="A2196" s="2">
        <v>2194</v>
      </c>
      <c r="B2196" s="2">
        <v>441</v>
      </c>
      <c r="C2196" s="2">
        <v>756</v>
      </c>
      <c r="D2196" s="2">
        <v>109</v>
      </c>
      <c r="E2196" s="2">
        <v>3</v>
      </c>
      <c r="F2196" s="2">
        <v>327</v>
      </c>
      <c r="G2196" s="5" t="str">
        <f>VLOOKUP(C2196, products!A:B, 2, FALSE)</f>
        <v>Jacket</v>
      </c>
      <c r="H2196" s="7" t="str">
        <f>VLOOKUP(C2196, products!A:C, 3, FALSE)</f>
        <v>Peacoat</v>
      </c>
      <c r="I2196" s="12">
        <f>VLOOKUP(B2196,orders!A:D, 4, FALSE)</f>
        <v>44255</v>
      </c>
    </row>
    <row r="2197" spans="1:9" ht="15">
      <c r="A2197" s="2">
        <v>2195</v>
      </c>
      <c r="B2197" s="2">
        <v>441</v>
      </c>
      <c r="C2197" s="2">
        <v>447</v>
      </c>
      <c r="D2197" s="2">
        <v>107</v>
      </c>
      <c r="E2197" s="2">
        <v>3</v>
      </c>
      <c r="F2197" s="2">
        <v>321</v>
      </c>
      <c r="G2197" s="5" t="str">
        <f>VLOOKUP(C2197, products!A:B, 2, FALSE)</f>
        <v>Jacket</v>
      </c>
      <c r="H2197" s="7" t="str">
        <f>VLOOKUP(C2197, products!A:C, 3, FALSE)</f>
        <v>Denim</v>
      </c>
      <c r="I2197" s="12">
        <f>VLOOKUP(B2197,orders!A:D, 4, FALSE)</f>
        <v>44255</v>
      </c>
    </row>
    <row r="2198" spans="1:9" ht="15">
      <c r="A2198" s="2">
        <v>2196</v>
      </c>
      <c r="B2198" s="2">
        <v>441</v>
      </c>
      <c r="C2198" s="2">
        <v>199</v>
      </c>
      <c r="D2198" s="2">
        <v>98</v>
      </c>
      <c r="E2198" s="2">
        <v>2</v>
      </c>
      <c r="F2198" s="2">
        <v>196</v>
      </c>
      <c r="G2198" s="5" t="str">
        <f>VLOOKUP(C2198, products!A:B, 2, FALSE)</f>
        <v>Shirt</v>
      </c>
      <c r="H2198" s="7" t="str">
        <f>VLOOKUP(C2198, products!A:C, 3, FALSE)</f>
        <v>Camp Collared</v>
      </c>
      <c r="I2198" s="12">
        <f>VLOOKUP(B2198,orders!A:D, 4, FALSE)</f>
        <v>44255</v>
      </c>
    </row>
    <row r="2199" spans="1:9" ht="15">
      <c r="A2199" s="2">
        <v>2197</v>
      </c>
      <c r="B2199" s="2">
        <v>441</v>
      </c>
      <c r="C2199" s="2">
        <v>169</v>
      </c>
      <c r="D2199" s="2">
        <v>91</v>
      </c>
      <c r="E2199" s="2">
        <v>3</v>
      </c>
      <c r="F2199" s="2">
        <v>273</v>
      </c>
      <c r="G2199" s="5" t="str">
        <f>VLOOKUP(C2199, products!A:B, 2, FALSE)</f>
        <v>Shirt</v>
      </c>
      <c r="H2199" s="7" t="str">
        <f>VLOOKUP(C2199, products!A:C, 3, FALSE)</f>
        <v>Linen</v>
      </c>
      <c r="I2199" s="12">
        <f>VLOOKUP(B2199,orders!A:D, 4, FALSE)</f>
        <v>44255</v>
      </c>
    </row>
    <row r="2200" spans="1:9" ht="15">
      <c r="A2200" s="2">
        <v>2198</v>
      </c>
      <c r="B2200" s="2">
        <v>442</v>
      </c>
      <c r="C2200" s="2">
        <v>1242</v>
      </c>
      <c r="D2200" s="2">
        <v>112</v>
      </c>
      <c r="E2200" s="2">
        <v>2</v>
      </c>
      <c r="F2200" s="2">
        <v>224</v>
      </c>
      <c r="G2200" s="5" t="str">
        <f>VLOOKUP(C2200, products!A:B, 2, FALSE)</f>
        <v>Trousers</v>
      </c>
      <c r="H2200" s="7" t="str">
        <f>VLOOKUP(C2200, products!A:C, 3, FALSE)</f>
        <v>Tracksuit Bottoms</v>
      </c>
      <c r="I2200" s="12">
        <f>VLOOKUP(B2200,orders!A:D, 4, FALSE)</f>
        <v>44279</v>
      </c>
    </row>
    <row r="2201" spans="1:9" ht="15">
      <c r="A2201" s="2">
        <v>2199</v>
      </c>
      <c r="B2201" s="2">
        <v>442</v>
      </c>
      <c r="C2201" s="2">
        <v>970</v>
      </c>
      <c r="D2201" s="2">
        <v>97</v>
      </c>
      <c r="E2201" s="2">
        <v>1</v>
      </c>
      <c r="F2201" s="2">
        <v>97</v>
      </c>
      <c r="G2201" s="5" t="str">
        <f>VLOOKUP(C2201, products!A:B, 2, FALSE)</f>
        <v>Trousers</v>
      </c>
      <c r="H2201" s="7" t="str">
        <f>VLOOKUP(C2201, products!A:C, 3, FALSE)</f>
        <v>Slim-Fit</v>
      </c>
      <c r="I2201" s="12">
        <f>VLOOKUP(B2201,orders!A:D, 4, FALSE)</f>
        <v>44279</v>
      </c>
    </row>
    <row r="2202" spans="1:9" ht="15">
      <c r="A2202" s="2">
        <v>2200</v>
      </c>
      <c r="B2202" s="2">
        <v>442</v>
      </c>
      <c r="C2202" s="2">
        <v>873</v>
      </c>
      <c r="D2202" s="2">
        <v>113</v>
      </c>
      <c r="E2202" s="2">
        <v>1</v>
      </c>
      <c r="F2202" s="2">
        <v>113</v>
      </c>
      <c r="G2202" s="5" t="str">
        <f>VLOOKUP(C2202, products!A:B, 2, FALSE)</f>
        <v>Trousers</v>
      </c>
      <c r="H2202" s="7" t="str">
        <f>VLOOKUP(C2202, products!A:C, 3, FALSE)</f>
        <v>Chinos</v>
      </c>
      <c r="I2202" s="12">
        <f>VLOOKUP(B2202,orders!A:D, 4, FALSE)</f>
        <v>44279</v>
      </c>
    </row>
    <row r="2203" spans="1:9" ht="15">
      <c r="A2203" s="2">
        <v>2201</v>
      </c>
      <c r="B2203" s="2">
        <v>443</v>
      </c>
      <c r="C2203" s="2">
        <v>513</v>
      </c>
      <c r="D2203" s="2">
        <v>102</v>
      </c>
      <c r="E2203" s="2">
        <v>2</v>
      </c>
      <c r="F2203" s="2">
        <v>204</v>
      </c>
      <c r="G2203" s="5" t="str">
        <f>VLOOKUP(C2203, products!A:B, 2, FALSE)</f>
        <v>Jacket</v>
      </c>
      <c r="H2203" s="7" t="str">
        <f>VLOOKUP(C2203, products!A:C, 3, FALSE)</f>
        <v>Windbreaker</v>
      </c>
      <c r="I2203" s="12">
        <f>VLOOKUP(B2203,orders!A:D, 4, FALSE)</f>
        <v>44264</v>
      </c>
    </row>
    <row r="2204" spans="1:9" ht="15">
      <c r="A2204" s="2">
        <v>2202</v>
      </c>
      <c r="B2204" s="2">
        <v>443</v>
      </c>
      <c r="C2204" s="2">
        <v>380</v>
      </c>
      <c r="D2204" s="2">
        <v>94</v>
      </c>
      <c r="E2204" s="2">
        <v>2</v>
      </c>
      <c r="F2204" s="2">
        <v>188</v>
      </c>
      <c r="G2204" s="5" t="str">
        <f>VLOOKUP(C2204, products!A:B, 2, FALSE)</f>
        <v>Shirt</v>
      </c>
      <c r="H2204" s="7" t="str">
        <f>VLOOKUP(C2204, products!A:C, 3, FALSE)</f>
        <v>Henley</v>
      </c>
      <c r="I2204" s="12">
        <f>VLOOKUP(B2204,orders!A:D, 4, FALSE)</f>
        <v>44264</v>
      </c>
    </row>
    <row r="2205" spans="1:9" ht="15">
      <c r="A2205" s="2">
        <v>2203</v>
      </c>
      <c r="B2205" s="2">
        <v>443</v>
      </c>
      <c r="C2205" s="2">
        <v>46</v>
      </c>
      <c r="D2205" s="2">
        <v>104</v>
      </c>
      <c r="E2205" s="2">
        <v>2</v>
      </c>
      <c r="F2205" s="2">
        <v>208</v>
      </c>
      <c r="G2205" s="5" t="str">
        <f>VLOOKUP(C2205, products!A:B, 2, FALSE)</f>
        <v>Shirt</v>
      </c>
      <c r="H2205" s="7" t="str">
        <f>VLOOKUP(C2205, products!A:C, 3, FALSE)</f>
        <v>Dress</v>
      </c>
      <c r="I2205" s="12">
        <f>VLOOKUP(B2205,orders!A:D, 4, FALSE)</f>
        <v>44264</v>
      </c>
    </row>
    <row r="2206" spans="1:9" ht="15">
      <c r="A2206" s="2">
        <v>2204</v>
      </c>
      <c r="B2206" s="2">
        <v>444</v>
      </c>
      <c r="C2206" s="2">
        <v>39</v>
      </c>
      <c r="D2206" s="2">
        <v>104</v>
      </c>
      <c r="E2206" s="2">
        <v>3</v>
      </c>
      <c r="F2206" s="2">
        <v>312</v>
      </c>
      <c r="G2206" s="5" t="str">
        <f>VLOOKUP(C2206, products!A:B, 2, FALSE)</f>
        <v>Shirt</v>
      </c>
      <c r="H2206" s="7" t="str">
        <f>VLOOKUP(C2206, products!A:C, 3, FALSE)</f>
        <v>Dress</v>
      </c>
      <c r="I2206" s="12">
        <f>VLOOKUP(B2206,orders!A:D, 4, FALSE)</f>
        <v>44262</v>
      </c>
    </row>
    <row r="2207" spans="1:9" ht="15">
      <c r="A2207" s="2">
        <v>2205</v>
      </c>
      <c r="B2207" s="2">
        <v>444</v>
      </c>
      <c r="C2207" s="2">
        <v>263</v>
      </c>
      <c r="D2207" s="2">
        <v>95</v>
      </c>
      <c r="E2207" s="2">
        <v>1</v>
      </c>
      <c r="F2207" s="2">
        <v>95</v>
      </c>
      <c r="G2207" s="5" t="str">
        <f>VLOOKUP(C2207, products!A:B, 2, FALSE)</f>
        <v>Shirt</v>
      </c>
      <c r="H2207" s="7" t="str">
        <f>VLOOKUP(C2207, products!A:C, 3, FALSE)</f>
        <v>Polo</v>
      </c>
      <c r="I2207" s="12">
        <f>VLOOKUP(B2207,orders!A:D, 4, FALSE)</f>
        <v>44262</v>
      </c>
    </row>
    <row r="2208" spans="1:9" ht="15">
      <c r="A2208" s="2">
        <v>2206</v>
      </c>
      <c r="B2208" s="2">
        <v>444</v>
      </c>
      <c r="C2208" s="2">
        <v>178</v>
      </c>
      <c r="D2208" s="2">
        <v>98</v>
      </c>
      <c r="E2208" s="2">
        <v>1</v>
      </c>
      <c r="F2208" s="2">
        <v>98</v>
      </c>
      <c r="G2208" s="5" t="str">
        <f>VLOOKUP(C2208, products!A:B, 2, FALSE)</f>
        <v>Shirt</v>
      </c>
      <c r="H2208" s="7" t="str">
        <f>VLOOKUP(C2208, products!A:C, 3, FALSE)</f>
        <v>Camp Collared</v>
      </c>
      <c r="I2208" s="12">
        <f>VLOOKUP(B2208,orders!A:D, 4, FALSE)</f>
        <v>44262</v>
      </c>
    </row>
    <row r="2209" spans="1:9" ht="15">
      <c r="A2209" s="2">
        <v>2207</v>
      </c>
      <c r="B2209" s="2">
        <v>445</v>
      </c>
      <c r="C2209" s="2">
        <v>561</v>
      </c>
      <c r="D2209" s="2">
        <v>100</v>
      </c>
      <c r="E2209" s="2">
        <v>3</v>
      </c>
      <c r="F2209" s="2">
        <v>300</v>
      </c>
      <c r="G2209" s="5" t="str">
        <f>VLOOKUP(C2209, products!A:B, 2, FALSE)</f>
        <v>Jacket</v>
      </c>
      <c r="H2209" s="7" t="str">
        <f>VLOOKUP(C2209, products!A:C, 3, FALSE)</f>
        <v>Bomber</v>
      </c>
      <c r="I2209" s="12">
        <f>VLOOKUP(B2209,orders!A:D, 4, FALSE)</f>
        <v>44384</v>
      </c>
    </row>
    <row r="2210" spans="1:9" ht="15">
      <c r="A2210" s="2">
        <v>2208</v>
      </c>
      <c r="B2210" s="2">
        <v>445</v>
      </c>
      <c r="C2210" s="2">
        <v>1096</v>
      </c>
      <c r="D2210" s="2">
        <v>115</v>
      </c>
      <c r="E2210" s="2">
        <v>2</v>
      </c>
      <c r="F2210" s="2">
        <v>230</v>
      </c>
      <c r="G2210" s="5" t="str">
        <f>VLOOKUP(C2210, products!A:B, 2, FALSE)</f>
        <v>Trousers</v>
      </c>
      <c r="H2210" s="7" t="str">
        <f>VLOOKUP(C2210, products!A:C, 3, FALSE)</f>
        <v>Cropped</v>
      </c>
      <c r="I2210" s="12">
        <f>VLOOKUP(B2210,orders!A:D, 4, FALSE)</f>
        <v>44384</v>
      </c>
    </row>
    <row r="2211" spans="1:9" ht="15">
      <c r="A2211" s="2">
        <v>2209</v>
      </c>
      <c r="B2211" s="2">
        <v>446</v>
      </c>
      <c r="C2211" s="2">
        <v>201</v>
      </c>
      <c r="D2211" s="2">
        <v>98</v>
      </c>
      <c r="E2211" s="2">
        <v>3</v>
      </c>
      <c r="F2211" s="2">
        <v>294</v>
      </c>
      <c r="G2211" s="5" t="str">
        <f>VLOOKUP(C2211, products!A:B, 2, FALSE)</f>
        <v>Shirt</v>
      </c>
      <c r="H2211" s="7" t="str">
        <f>VLOOKUP(C2211, products!A:C, 3, FALSE)</f>
        <v>Camp Collared</v>
      </c>
      <c r="I2211" s="12">
        <f>VLOOKUP(B2211,orders!A:D, 4, FALSE)</f>
        <v>44281</v>
      </c>
    </row>
    <row r="2212" spans="1:9" ht="15">
      <c r="A2212" s="2">
        <v>2210</v>
      </c>
      <c r="B2212" s="2">
        <v>446</v>
      </c>
      <c r="C2212" s="2">
        <v>932</v>
      </c>
      <c r="D2212" s="2">
        <v>96</v>
      </c>
      <c r="E2212" s="2">
        <v>3</v>
      </c>
      <c r="F2212" s="2">
        <v>288</v>
      </c>
      <c r="G2212" s="5" t="str">
        <f>VLOOKUP(C2212, products!A:B, 2, FALSE)</f>
        <v>Trousers</v>
      </c>
      <c r="H2212" s="7" t="str">
        <f>VLOOKUP(C2212, products!A:C, 3, FALSE)</f>
        <v>Drawstring</v>
      </c>
      <c r="I2212" s="12">
        <f>VLOOKUP(B2212,orders!A:D, 4, FALSE)</f>
        <v>44281</v>
      </c>
    </row>
    <row r="2213" spans="1:9" ht="15">
      <c r="A2213" s="2">
        <v>2211</v>
      </c>
      <c r="B2213" s="2">
        <v>446</v>
      </c>
      <c r="C2213" s="2">
        <v>33</v>
      </c>
      <c r="D2213" s="2">
        <v>96</v>
      </c>
      <c r="E2213" s="2">
        <v>2</v>
      </c>
      <c r="F2213" s="2">
        <v>192</v>
      </c>
      <c r="G2213" s="5" t="str">
        <f>VLOOKUP(C2213, products!A:B, 2, FALSE)</f>
        <v>Shirt</v>
      </c>
      <c r="H2213" s="7" t="str">
        <f>VLOOKUP(C2213, products!A:C, 3, FALSE)</f>
        <v>Oxford Cloth</v>
      </c>
      <c r="I2213" s="12">
        <f>VLOOKUP(B2213,orders!A:D, 4, FALSE)</f>
        <v>44281</v>
      </c>
    </row>
    <row r="2214" spans="1:9" ht="15">
      <c r="A2214" s="2">
        <v>2212</v>
      </c>
      <c r="B2214" s="2">
        <v>446</v>
      </c>
      <c r="C2214" s="2">
        <v>541</v>
      </c>
      <c r="D2214" s="2">
        <v>98</v>
      </c>
      <c r="E2214" s="2">
        <v>3</v>
      </c>
      <c r="F2214" s="2">
        <v>294</v>
      </c>
      <c r="G2214" s="5" t="str">
        <f>VLOOKUP(C2214, products!A:B, 2, FALSE)</f>
        <v>Jacket</v>
      </c>
      <c r="H2214" s="7" t="str">
        <f>VLOOKUP(C2214, products!A:C, 3, FALSE)</f>
        <v>Leather</v>
      </c>
      <c r="I2214" s="12">
        <f>VLOOKUP(B2214,orders!A:D, 4, FALSE)</f>
        <v>44281</v>
      </c>
    </row>
    <row r="2215" spans="1:9" ht="15">
      <c r="A2215" s="2">
        <v>2213</v>
      </c>
      <c r="B2215" s="2">
        <v>446</v>
      </c>
      <c r="C2215" s="2">
        <v>725</v>
      </c>
      <c r="D2215" s="2">
        <v>119</v>
      </c>
      <c r="E2215" s="2">
        <v>1</v>
      </c>
      <c r="F2215" s="2">
        <v>119</v>
      </c>
      <c r="G2215" s="5" t="str">
        <f>VLOOKUP(C2215, products!A:B, 2, FALSE)</f>
        <v>Jacket</v>
      </c>
      <c r="H2215" s="7" t="str">
        <f>VLOOKUP(C2215, products!A:C, 3, FALSE)</f>
        <v>Trench Coat</v>
      </c>
      <c r="I2215" s="12">
        <f>VLOOKUP(B2215,orders!A:D, 4, FALSE)</f>
        <v>44281</v>
      </c>
    </row>
    <row r="2216" spans="1:9" ht="15">
      <c r="A2216" s="2">
        <v>2214</v>
      </c>
      <c r="B2216" s="2">
        <v>447</v>
      </c>
      <c r="C2216" s="2">
        <v>1095</v>
      </c>
      <c r="D2216" s="2">
        <v>115</v>
      </c>
      <c r="E2216" s="2">
        <v>1</v>
      </c>
      <c r="F2216" s="2">
        <v>115</v>
      </c>
      <c r="G2216" s="5" t="str">
        <f>VLOOKUP(C2216, products!A:B, 2, FALSE)</f>
        <v>Trousers</v>
      </c>
      <c r="H2216" s="7" t="str">
        <f>VLOOKUP(C2216, products!A:C, 3, FALSE)</f>
        <v>Cropped</v>
      </c>
      <c r="I2216" s="12">
        <f>VLOOKUP(B2216,orders!A:D, 4, FALSE)</f>
        <v>44206</v>
      </c>
    </row>
    <row r="2217" spans="1:9" ht="15">
      <c r="A2217" s="2">
        <v>2215</v>
      </c>
      <c r="B2217" s="2">
        <v>447</v>
      </c>
      <c r="C2217" s="2">
        <v>1124</v>
      </c>
      <c r="D2217" s="2">
        <v>102</v>
      </c>
      <c r="E2217" s="2">
        <v>2</v>
      </c>
      <c r="F2217" s="2">
        <v>204</v>
      </c>
      <c r="G2217" s="5" t="str">
        <f>VLOOKUP(C2217, products!A:B, 2, FALSE)</f>
        <v>Trousers</v>
      </c>
      <c r="H2217" s="7" t="str">
        <f>VLOOKUP(C2217, products!A:C, 3, FALSE)</f>
        <v>Cargo Pants</v>
      </c>
      <c r="I2217" s="12">
        <f>VLOOKUP(B2217,orders!A:D, 4, FALSE)</f>
        <v>44206</v>
      </c>
    </row>
    <row r="2218" spans="1:9" ht="15">
      <c r="A2218" s="2">
        <v>2216</v>
      </c>
      <c r="B2218" s="2">
        <v>447</v>
      </c>
      <c r="C2218" s="2">
        <v>14</v>
      </c>
      <c r="D2218" s="2">
        <v>96</v>
      </c>
      <c r="E2218" s="2">
        <v>2</v>
      </c>
      <c r="F2218" s="2">
        <v>192</v>
      </c>
      <c r="G2218" s="5" t="str">
        <f>VLOOKUP(C2218, products!A:B, 2, FALSE)</f>
        <v>Shirt</v>
      </c>
      <c r="H2218" s="7" t="str">
        <f>VLOOKUP(C2218, products!A:C, 3, FALSE)</f>
        <v>Oxford Cloth</v>
      </c>
      <c r="I2218" s="12">
        <f>VLOOKUP(B2218,orders!A:D, 4, FALSE)</f>
        <v>44206</v>
      </c>
    </row>
    <row r="2219" spans="1:9" ht="15">
      <c r="A2219" s="2">
        <v>2217</v>
      </c>
      <c r="B2219" s="2">
        <v>447</v>
      </c>
      <c r="C2219" s="2">
        <v>701</v>
      </c>
      <c r="D2219" s="2">
        <v>119</v>
      </c>
      <c r="E2219" s="2">
        <v>3</v>
      </c>
      <c r="F2219" s="2">
        <v>357</v>
      </c>
      <c r="G2219" s="5" t="str">
        <f>VLOOKUP(C2219, products!A:B, 2, FALSE)</f>
        <v>Jacket</v>
      </c>
      <c r="H2219" s="7" t="str">
        <f>VLOOKUP(C2219, products!A:C, 3, FALSE)</f>
        <v>Trench Coat</v>
      </c>
      <c r="I2219" s="12">
        <f>VLOOKUP(B2219,orders!A:D, 4, FALSE)</f>
        <v>44206</v>
      </c>
    </row>
    <row r="2220" spans="1:9" ht="15">
      <c r="A2220" s="2">
        <v>2218</v>
      </c>
      <c r="B2220" s="2">
        <v>447</v>
      </c>
      <c r="C2220" s="2">
        <v>427</v>
      </c>
      <c r="D2220" s="2">
        <v>107</v>
      </c>
      <c r="E2220" s="2">
        <v>3</v>
      </c>
      <c r="F2220" s="2">
        <v>321</v>
      </c>
      <c r="G2220" s="5" t="str">
        <f>VLOOKUP(C2220, products!A:B, 2, FALSE)</f>
        <v>Jacket</v>
      </c>
      <c r="H2220" s="7" t="str">
        <f>VLOOKUP(C2220, products!A:C, 3, FALSE)</f>
        <v>Denim</v>
      </c>
      <c r="I2220" s="12">
        <f>VLOOKUP(B2220,orders!A:D, 4, FALSE)</f>
        <v>44206</v>
      </c>
    </row>
    <row r="2221" spans="1:9" ht="15">
      <c r="A2221" s="2">
        <v>2219</v>
      </c>
      <c r="B2221" s="2">
        <v>447</v>
      </c>
      <c r="C2221" s="2">
        <v>719</v>
      </c>
      <c r="D2221" s="2">
        <v>119</v>
      </c>
      <c r="E2221" s="2">
        <v>1</v>
      </c>
      <c r="F2221" s="2">
        <v>119</v>
      </c>
      <c r="G2221" s="5" t="str">
        <f>VLOOKUP(C2221, products!A:B, 2, FALSE)</f>
        <v>Jacket</v>
      </c>
      <c r="H2221" s="7" t="str">
        <f>VLOOKUP(C2221, products!A:C, 3, FALSE)</f>
        <v>Trench Coat</v>
      </c>
      <c r="I2221" s="12">
        <f>VLOOKUP(B2221,orders!A:D, 4, FALSE)</f>
        <v>44206</v>
      </c>
    </row>
    <row r="2222" spans="1:9" ht="15">
      <c r="A2222" s="2">
        <v>2220</v>
      </c>
      <c r="B2222" s="2">
        <v>448</v>
      </c>
      <c r="C2222" s="2">
        <v>1030</v>
      </c>
      <c r="D2222" s="2">
        <v>90</v>
      </c>
      <c r="E2222" s="2">
        <v>2</v>
      </c>
      <c r="F2222" s="2">
        <v>180</v>
      </c>
      <c r="G2222" s="5" t="str">
        <f>VLOOKUP(C2222, products!A:B, 2, FALSE)</f>
        <v>Trousers</v>
      </c>
      <c r="H2222" s="7" t="str">
        <f>VLOOKUP(C2222, products!A:C, 3, FALSE)</f>
        <v>Relaxed Leg</v>
      </c>
      <c r="I2222" s="12">
        <f>VLOOKUP(B2222,orders!A:D, 4, FALSE)</f>
        <v>44428</v>
      </c>
    </row>
    <row r="2223" spans="1:9" ht="15">
      <c r="A2223" s="2">
        <v>2221</v>
      </c>
      <c r="B2223" s="2">
        <v>448</v>
      </c>
      <c r="C2223" s="2">
        <v>136</v>
      </c>
      <c r="D2223" s="2">
        <v>92</v>
      </c>
      <c r="E2223" s="2">
        <v>2</v>
      </c>
      <c r="F2223" s="2">
        <v>184</v>
      </c>
      <c r="G2223" s="5" t="str">
        <f>VLOOKUP(C2223, products!A:B, 2, FALSE)</f>
        <v>Shirt</v>
      </c>
      <c r="H2223" s="7" t="str">
        <f>VLOOKUP(C2223, products!A:C, 3, FALSE)</f>
        <v>Denim</v>
      </c>
      <c r="I2223" s="12">
        <f>VLOOKUP(B2223,orders!A:D, 4, FALSE)</f>
        <v>44428</v>
      </c>
    </row>
    <row r="2224" spans="1:9" ht="15">
      <c r="A2224" s="2">
        <v>2222</v>
      </c>
      <c r="B2224" s="2">
        <v>448</v>
      </c>
      <c r="C2224" s="2">
        <v>95</v>
      </c>
      <c r="D2224" s="2">
        <v>118</v>
      </c>
      <c r="E2224" s="2">
        <v>2</v>
      </c>
      <c r="F2224" s="2">
        <v>236</v>
      </c>
      <c r="G2224" s="5" t="str">
        <f>VLOOKUP(C2224, products!A:B, 2, FALSE)</f>
        <v>Shirt</v>
      </c>
      <c r="H2224" s="7" t="str">
        <f>VLOOKUP(C2224, products!A:C, 3, FALSE)</f>
        <v>Flannel</v>
      </c>
      <c r="I2224" s="12">
        <f>VLOOKUP(B2224,orders!A:D, 4, FALSE)</f>
        <v>44428</v>
      </c>
    </row>
    <row r="2225" spans="1:9" ht="15">
      <c r="A2225" s="2">
        <v>2223</v>
      </c>
      <c r="B2225" s="2">
        <v>449</v>
      </c>
      <c r="C2225" s="2">
        <v>923</v>
      </c>
      <c r="D2225" s="2">
        <v>96</v>
      </c>
      <c r="E2225" s="2">
        <v>3</v>
      </c>
      <c r="F2225" s="2">
        <v>288</v>
      </c>
      <c r="G2225" s="5" t="str">
        <f>VLOOKUP(C2225, products!A:B, 2, FALSE)</f>
        <v>Trousers</v>
      </c>
      <c r="H2225" s="7" t="str">
        <f>VLOOKUP(C2225, products!A:C, 3, FALSE)</f>
        <v>Drawstring</v>
      </c>
      <c r="I2225" s="13">
        <f>VLOOKUP(B2225,orders!A:D, 4, FALSE)</f>
        <v>44492</v>
      </c>
    </row>
    <row r="2226" spans="1:9" ht="15">
      <c r="A2226" s="2">
        <v>2224</v>
      </c>
      <c r="B2226" s="2">
        <v>449</v>
      </c>
      <c r="C2226" s="2">
        <v>1094</v>
      </c>
      <c r="D2226" s="2">
        <v>115</v>
      </c>
      <c r="E2226" s="2">
        <v>2</v>
      </c>
      <c r="F2226" s="2">
        <v>230</v>
      </c>
      <c r="G2226" s="5" t="str">
        <f>VLOOKUP(C2226, products!A:B, 2, FALSE)</f>
        <v>Trousers</v>
      </c>
      <c r="H2226" s="7" t="str">
        <f>VLOOKUP(C2226, products!A:C, 3, FALSE)</f>
        <v>Cropped</v>
      </c>
      <c r="I2226" s="13">
        <f>VLOOKUP(B2226,orders!A:D, 4, FALSE)</f>
        <v>44492</v>
      </c>
    </row>
    <row r="2227" spans="1:9" ht="15">
      <c r="A2227" s="2">
        <v>2225</v>
      </c>
      <c r="B2227" s="2">
        <v>449</v>
      </c>
      <c r="C2227" s="2">
        <v>425</v>
      </c>
      <c r="D2227" s="2">
        <v>107</v>
      </c>
      <c r="E2227" s="2">
        <v>1</v>
      </c>
      <c r="F2227" s="2">
        <v>107</v>
      </c>
      <c r="G2227" s="5" t="str">
        <f>VLOOKUP(C2227, products!A:B, 2, FALSE)</f>
        <v>Jacket</v>
      </c>
      <c r="H2227" s="7" t="str">
        <f>VLOOKUP(C2227, products!A:C, 3, FALSE)</f>
        <v>Denim</v>
      </c>
      <c r="I2227" s="13">
        <f>VLOOKUP(B2227,orders!A:D, 4, FALSE)</f>
        <v>44492</v>
      </c>
    </row>
    <row r="2228" spans="1:9" ht="15">
      <c r="A2228" s="2">
        <v>2226</v>
      </c>
      <c r="B2228" s="2">
        <v>449</v>
      </c>
      <c r="C2228" s="2">
        <v>1177</v>
      </c>
      <c r="D2228" s="2">
        <v>99</v>
      </c>
      <c r="E2228" s="2">
        <v>1</v>
      </c>
      <c r="F2228" s="2">
        <v>99</v>
      </c>
      <c r="G2228" s="5" t="str">
        <f>VLOOKUP(C2228, products!A:B, 2, FALSE)</f>
        <v>Trousers</v>
      </c>
      <c r="H2228" s="7" t="str">
        <f>VLOOKUP(C2228, products!A:C, 3, FALSE)</f>
        <v>High-Waisted</v>
      </c>
      <c r="I2228" s="13">
        <f>VLOOKUP(B2228,orders!A:D, 4, FALSE)</f>
        <v>44492</v>
      </c>
    </row>
    <row r="2229" spans="1:9" ht="15">
      <c r="A2229" s="2">
        <v>2227</v>
      </c>
      <c r="B2229" s="2">
        <v>450</v>
      </c>
      <c r="C2229" s="2">
        <v>277</v>
      </c>
      <c r="D2229" s="2">
        <v>95</v>
      </c>
      <c r="E2229" s="2">
        <v>3</v>
      </c>
      <c r="F2229" s="2">
        <v>285</v>
      </c>
      <c r="G2229" s="5" t="str">
        <f>VLOOKUP(C2229, products!A:B, 2, FALSE)</f>
        <v>Shirt</v>
      </c>
      <c r="H2229" s="7" t="str">
        <f>VLOOKUP(C2229, products!A:C, 3, FALSE)</f>
        <v>Polo</v>
      </c>
      <c r="I2229" s="12">
        <f>VLOOKUP(B2229,orders!A:D, 4, FALSE)</f>
        <v>44316</v>
      </c>
    </row>
    <row r="2230" spans="1:9" ht="15">
      <c r="A2230" s="2">
        <v>2228</v>
      </c>
      <c r="B2230" s="2">
        <v>450</v>
      </c>
      <c r="C2230" s="2">
        <v>955</v>
      </c>
      <c r="D2230" s="2">
        <v>97</v>
      </c>
      <c r="E2230" s="2">
        <v>1</v>
      </c>
      <c r="F2230" s="2">
        <v>97</v>
      </c>
      <c r="G2230" s="5" t="str">
        <f>VLOOKUP(C2230, products!A:B, 2, FALSE)</f>
        <v>Trousers</v>
      </c>
      <c r="H2230" s="7" t="str">
        <f>VLOOKUP(C2230, products!A:C, 3, FALSE)</f>
        <v>Slim-Fit</v>
      </c>
      <c r="I2230" s="12">
        <f>VLOOKUP(B2230,orders!A:D, 4, FALSE)</f>
        <v>44316</v>
      </c>
    </row>
    <row r="2231" spans="1:9" ht="15">
      <c r="A2231" s="2">
        <v>2229</v>
      </c>
      <c r="B2231" s="2">
        <v>450</v>
      </c>
      <c r="C2231" s="2">
        <v>306</v>
      </c>
      <c r="D2231" s="2">
        <v>105</v>
      </c>
      <c r="E2231" s="2">
        <v>3</v>
      </c>
      <c r="F2231" s="2">
        <v>315</v>
      </c>
      <c r="G2231" s="5" t="str">
        <f>VLOOKUP(C2231, products!A:B, 2, FALSE)</f>
        <v>Shirt</v>
      </c>
      <c r="H2231" s="7" t="str">
        <f>VLOOKUP(C2231, products!A:C, 3, FALSE)</f>
        <v>Cuban Collar</v>
      </c>
      <c r="I2231" s="12">
        <f>VLOOKUP(B2231,orders!A:D, 4, FALSE)</f>
        <v>44316</v>
      </c>
    </row>
    <row r="2232" spans="1:9" ht="15">
      <c r="A2232" s="2">
        <v>2230</v>
      </c>
      <c r="B2232" s="2">
        <v>450</v>
      </c>
      <c r="C2232" s="2">
        <v>837</v>
      </c>
      <c r="D2232" s="2">
        <v>117</v>
      </c>
      <c r="E2232" s="2">
        <v>1</v>
      </c>
      <c r="F2232" s="2">
        <v>117</v>
      </c>
      <c r="G2232" s="5" t="str">
        <f>VLOOKUP(C2232, products!A:B, 2, FALSE)</f>
        <v>Jacket</v>
      </c>
      <c r="H2232" s="7" t="str">
        <f>VLOOKUP(C2232, products!A:C, 3, FALSE)</f>
        <v>Shearling</v>
      </c>
      <c r="I2232" s="12">
        <f>VLOOKUP(B2232,orders!A:D, 4, FALSE)</f>
        <v>44316</v>
      </c>
    </row>
    <row r="2233" spans="1:9" ht="15">
      <c r="A2233" s="2">
        <v>2231</v>
      </c>
      <c r="B2233" s="2">
        <v>450</v>
      </c>
      <c r="C2233" s="2">
        <v>517</v>
      </c>
      <c r="D2233" s="2">
        <v>102</v>
      </c>
      <c r="E2233" s="2">
        <v>1</v>
      </c>
      <c r="F2233" s="2">
        <v>102</v>
      </c>
      <c r="G2233" s="5" t="str">
        <f>VLOOKUP(C2233, products!A:B, 2, FALSE)</f>
        <v>Jacket</v>
      </c>
      <c r="H2233" s="7" t="str">
        <f>VLOOKUP(C2233, products!A:C, 3, FALSE)</f>
        <v>Windbreaker</v>
      </c>
      <c r="I2233" s="12">
        <f>VLOOKUP(B2233,orders!A:D, 4, FALSE)</f>
        <v>44316</v>
      </c>
    </row>
    <row r="2234" spans="1:9" ht="15">
      <c r="A2234" s="2">
        <v>2232</v>
      </c>
      <c r="B2234" s="2">
        <v>450</v>
      </c>
      <c r="C2234" s="2">
        <v>216</v>
      </c>
      <c r="D2234" s="2">
        <v>106</v>
      </c>
      <c r="E2234" s="2">
        <v>3</v>
      </c>
      <c r="F2234" s="2">
        <v>318</v>
      </c>
      <c r="G2234" s="5" t="str">
        <f>VLOOKUP(C2234, products!A:B, 2, FALSE)</f>
        <v>Shirt</v>
      </c>
      <c r="H2234" s="7" t="str">
        <f>VLOOKUP(C2234, products!A:C, 3, FALSE)</f>
        <v>Chambray</v>
      </c>
      <c r="I2234" s="12">
        <f>VLOOKUP(B2234,orders!A:D, 4, FALSE)</f>
        <v>44316</v>
      </c>
    </row>
    <row r="2235" spans="1:9" ht="15">
      <c r="A2235" s="2">
        <v>2233</v>
      </c>
      <c r="B2235" s="2">
        <v>451</v>
      </c>
      <c r="C2235" s="2">
        <v>688</v>
      </c>
      <c r="D2235" s="2">
        <v>113</v>
      </c>
      <c r="E2235" s="2">
        <v>1</v>
      </c>
      <c r="F2235" s="2">
        <v>113</v>
      </c>
      <c r="G2235" s="5" t="str">
        <f>VLOOKUP(C2235, products!A:B, 2, FALSE)</f>
        <v>Jacket</v>
      </c>
      <c r="H2235" s="7" t="str">
        <f>VLOOKUP(C2235, products!A:C, 3, FALSE)</f>
        <v>Parka</v>
      </c>
      <c r="I2235" s="12">
        <f>VLOOKUP(B2235,orders!A:D, 4, FALSE)</f>
        <v>44433</v>
      </c>
    </row>
    <row r="2236" spans="1:9" ht="15">
      <c r="A2236" s="2">
        <v>2234</v>
      </c>
      <c r="B2236" s="2">
        <v>451</v>
      </c>
      <c r="C2236" s="2">
        <v>234</v>
      </c>
      <c r="D2236" s="2">
        <v>106</v>
      </c>
      <c r="E2236" s="2">
        <v>2</v>
      </c>
      <c r="F2236" s="2">
        <v>212</v>
      </c>
      <c r="G2236" s="5" t="str">
        <f>VLOOKUP(C2236, products!A:B, 2, FALSE)</f>
        <v>Shirt</v>
      </c>
      <c r="H2236" s="7" t="str">
        <f>VLOOKUP(C2236, products!A:C, 3, FALSE)</f>
        <v>Chambray</v>
      </c>
      <c r="I2236" s="12">
        <f>VLOOKUP(B2236,orders!A:D, 4, FALSE)</f>
        <v>44433</v>
      </c>
    </row>
    <row r="2237" spans="1:9" ht="15">
      <c r="A2237" s="2">
        <v>2235</v>
      </c>
      <c r="B2237" s="2">
        <v>451</v>
      </c>
      <c r="C2237" s="2">
        <v>778</v>
      </c>
      <c r="D2237" s="2">
        <v>91</v>
      </c>
      <c r="E2237" s="2">
        <v>1</v>
      </c>
      <c r="F2237" s="2">
        <v>91</v>
      </c>
      <c r="G2237" s="5" t="str">
        <f>VLOOKUP(C2237, products!A:B, 2, FALSE)</f>
        <v>Jacket</v>
      </c>
      <c r="H2237" s="7" t="str">
        <f>VLOOKUP(C2237, products!A:C, 3, FALSE)</f>
        <v>Pullover</v>
      </c>
      <c r="I2237" s="12">
        <f>VLOOKUP(B2237,orders!A:D, 4, FALSE)</f>
        <v>44433</v>
      </c>
    </row>
    <row r="2238" spans="1:9" ht="15">
      <c r="A2238" s="2">
        <v>2236</v>
      </c>
      <c r="B2238" s="2">
        <v>451</v>
      </c>
      <c r="C2238" s="2">
        <v>183</v>
      </c>
      <c r="D2238" s="2">
        <v>98</v>
      </c>
      <c r="E2238" s="2">
        <v>2</v>
      </c>
      <c r="F2238" s="2">
        <v>196</v>
      </c>
      <c r="G2238" s="5" t="str">
        <f>VLOOKUP(C2238, products!A:B, 2, FALSE)</f>
        <v>Shirt</v>
      </c>
      <c r="H2238" s="7" t="str">
        <f>VLOOKUP(C2238, products!A:C, 3, FALSE)</f>
        <v>Camp Collared</v>
      </c>
      <c r="I2238" s="12">
        <f>VLOOKUP(B2238,orders!A:D, 4, FALSE)</f>
        <v>44433</v>
      </c>
    </row>
    <row r="2239" spans="1:9" ht="15">
      <c r="A2239" s="2">
        <v>2237</v>
      </c>
      <c r="B2239" s="2">
        <v>452</v>
      </c>
      <c r="C2239" s="2">
        <v>797</v>
      </c>
      <c r="D2239" s="2">
        <v>91</v>
      </c>
      <c r="E2239" s="2">
        <v>1</v>
      </c>
      <c r="F2239" s="2">
        <v>91</v>
      </c>
      <c r="G2239" s="5" t="str">
        <f>VLOOKUP(C2239, products!A:B, 2, FALSE)</f>
        <v>Jacket</v>
      </c>
      <c r="H2239" s="7" t="str">
        <f>VLOOKUP(C2239, products!A:C, 3, FALSE)</f>
        <v>Pullover</v>
      </c>
      <c r="I2239" s="12">
        <f>VLOOKUP(B2239,orders!A:D, 4, FALSE)</f>
        <v>44478</v>
      </c>
    </row>
    <row r="2240" spans="1:9" ht="15">
      <c r="A2240" s="2">
        <v>2238</v>
      </c>
      <c r="B2240" s="2">
        <v>452</v>
      </c>
      <c r="C2240" s="2">
        <v>526</v>
      </c>
      <c r="D2240" s="2">
        <v>98</v>
      </c>
      <c r="E2240" s="2">
        <v>1</v>
      </c>
      <c r="F2240" s="2">
        <v>98</v>
      </c>
      <c r="G2240" s="5" t="str">
        <f>VLOOKUP(C2240, products!A:B, 2, FALSE)</f>
        <v>Jacket</v>
      </c>
      <c r="H2240" s="7" t="str">
        <f>VLOOKUP(C2240, products!A:C, 3, FALSE)</f>
        <v>Leather</v>
      </c>
      <c r="I2240" s="12">
        <f>VLOOKUP(B2240,orders!A:D, 4, FALSE)</f>
        <v>44478</v>
      </c>
    </row>
    <row r="2241" spans="1:9" ht="15">
      <c r="A2241" s="2">
        <v>2239</v>
      </c>
      <c r="B2241" s="2">
        <v>453</v>
      </c>
      <c r="C2241" s="2">
        <v>728</v>
      </c>
      <c r="D2241" s="2">
        <v>119</v>
      </c>
      <c r="E2241" s="2">
        <v>1</v>
      </c>
      <c r="F2241" s="2">
        <v>119</v>
      </c>
      <c r="G2241" s="5" t="str">
        <f>VLOOKUP(C2241, products!A:B, 2, FALSE)</f>
        <v>Jacket</v>
      </c>
      <c r="H2241" s="7" t="str">
        <f>VLOOKUP(C2241, products!A:C, 3, FALSE)</f>
        <v>Trench Coat</v>
      </c>
      <c r="I2241" s="12">
        <f>VLOOKUP(B2241,orders!A:D, 4, FALSE)</f>
        <v>44421</v>
      </c>
    </row>
    <row r="2242" spans="1:9" ht="15">
      <c r="A2242" s="2">
        <v>2240</v>
      </c>
      <c r="B2242" s="2">
        <v>453</v>
      </c>
      <c r="C2242" s="2">
        <v>305</v>
      </c>
      <c r="D2242" s="2">
        <v>105</v>
      </c>
      <c r="E2242" s="2">
        <v>1</v>
      </c>
      <c r="F2242" s="2">
        <v>105</v>
      </c>
      <c r="G2242" s="5" t="str">
        <f>VLOOKUP(C2242, products!A:B, 2, FALSE)</f>
        <v>Shirt</v>
      </c>
      <c r="H2242" s="7" t="str">
        <f>VLOOKUP(C2242, products!A:C, 3, FALSE)</f>
        <v>Cuban Collar</v>
      </c>
      <c r="I2242" s="12">
        <f>VLOOKUP(B2242,orders!A:D, 4, FALSE)</f>
        <v>44421</v>
      </c>
    </row>
    <row r="2243" spans="1:9" ht="15">
      <c r="A2243" s="2">
        <v>2241</v>
      </c>
      <c r="B2243" s="2">
        <v>454</v>
      </c>
      <c r="C2243" s="2">
        <v>669</v>
      </c>
      <c r="D2243" s="2">
        <v>113</v>
      </c>
      <c r="E2243" s="2">
        <v>3</v>
      </c>
      <c r="F2243" s="2">
        <v>339</v>
      </c>
      <c r="G2243" s="5" t="str">
        <f>VLOOKUP(C2243, products!A:B, 2, FALSE)</f>
        <v>Jacket</v>
      </c>
      <c r="H2243" s="7" t="str">
        <f>VLOOKUP(C2243, products!A:C, 3, FALSE)</f>
        <v>Parka</v>
      </c>
      <c r="I2243" s="12">
        <f>VLOOKUP(B2243,orders!A:D, 4, FALSE)</f>
        <v>44284</v>
      </c>
    </row>
    <row r="2244" spans="1:9" ht="15">
      <c r="A2244" s="2">
        <v>2242</v>
      </c>
      <c r="B2244" s="2">
        <v>454</v>
      </c>
      <c r="C2244" s="2">
        <v>693</v>
      </c>
      <c r="D2244" s="2">
        <v>113</v>
      </c>
      <c r="E2244" s="2">
        <v>1</v>
      </c>
      <c r="F2244" s="2">
        <v>113</v>
      </c>
      <c r="G2244" s="5" t="str">
        <f>VLOOKUP(C2244, products!A:B, 2, FALSE)</f>
        <v>Jacket</v>
      </c>
      <c r="H2244" s="7" t="str">
        <f>VLOOKUP(C2244, products!A:C, 3, FALSE)</f>
        <v>Parka</v>
      </c>
      <c r="I2244" s="12">
        <f>VLOOKUP(B2244,orders!A:D, 4, FALSE)</f>
        <v>44284</v>
      </c>
    </row>
    <row r="2245" spans="1:9" ht="15">
      <c r="A2245" s="2">
        <v>2243</v>
      </c>
      <c r="B2245" s="2">
        <v>454</v>
      </c>
      <c r="C2245" s="2">
        <v>286</v>
      </c>
      <c r="D2245" s="2">
        <v>105</v>
      </c>
      <c r="E2245" s="2">
        <v>2</v>
      </c>
      <c r="F2245" s="2">
        <v>210</v>
      </c>
      <c r="G2245" s="5" t="str">
        <f>VLOOKUP(C2245, products!A:B, 2, FALSE)</f>
        <v>Shirt</v>
      </c>
      <c r="H2245" s="7" t="str">
        <f>VLOOKUP(C2245, products!A:C, 3, FALSE)</f>
        <v>Cuban Collar</v>
      </c>
      <c r="I2245" s="12">
        <f>VLOOKUP(B2245,orders!A:D, 4, FALSE)</f>
        <v>44284</v>
      </c>
    </row>
    <row r="2246" spans="1:9" ht="15">
      <c r="A2246" s="2">
        <v>2244</v>
      </c>
      <c r="B2246" s="2">
        <v>454</v>
      </c>
      <c r="C2246" s="2">
        <v>382</v>
      </c>
      <c r="D2246" s="2">
        <v>94</v>
      </c>
      <c r="E2246" s="2">
        <v>2</v>
      </c>
      <c r="F2246" s="2">
        <v>188</v>
      </c>
      <c r="G2246" s="5" t="str">
        <f>VLOOKUP(C2246, products!A:B, 2, FALSE)</f>
        <v>Shirt</v>
      </c>
      <c r="H2246" s="7" t="str">
        <f>VLOOKUP(C2246, products!A:C, 3, FALSE)</f>
        <v>Henley</v>
      </c>
      <c r="I2246" s="12">
        <f>VLOOKUP(B2246,orders!A:D, 4, FALSE)</f>
        <v>44284</v>
      </c>
    </row>
    <row r="2247" spans="1:9" ht="15">
      <c r="A2247" s="2">
        <v>2245</v>
      </c>
      <c r="B2247" s="2">
        <v>455</v>
      </c>
      <c r="C2247" s="2">
        <v>211</v>
      </c>
      <c r="D2247" s="2">
        <v>106</v>
      </c>
      <c r="E2247" s="2">
        <v>3</v>
      </c>
      <c r="F2247" s="2">
        <v>318</v>
      </c>
      <c r="G2247" s="5" t="str">
        <f>VLOOKUP(C2247, products!A:B, 2, FALSE)</f>
        <v>Shirt</v>
      </c>
      <c r="H2247" s="7" t="str">
        <f>VLOOKUP(C2247, products!A:C, 3, FALSE)</f>
        <v>Chambray</v>
      </c>
      <c r="I2247" s="12">
        <f>VLOOKUP(B2247,orders!A:D, 4, FALSE)</f>
        <v>44290</v>
      </c>
    </row>
    <row r="2248" spans="1:9" ht="15">
      <c r="A2248" s="2">
        <v>2246</v>
      </c>
      <c r="B2248" s="2">
        <v>455</v>
      </c>
      <c r="C2248" s="2">
        <v>783</v>
      </c>
      <c r="D2248" s="2">
        <v>91</v>
      </c>
      <c r="E2248" s="2">
        <v>2</v>
      </c>
      <c r="F2248" s="2">
        <v>182</v>
      </c>
      <c r="G2248" s="5" t="str">
        <f>VLOOKUP(C2248, products!A:B, 2, FALSE)</f>
        <v>Jacket</v>
      </c>
      <c r="H2248" s="7" t="str">
        <f>VLOOKUP(C2248, products!A:C, 3, FALSE)</f>
        <v>Pullover</v>
      </c>
      <c r="I2248" s="12">
        <f>VLOOKUP(B2248,orders!A:D, 4, FALSE)</f>
        <v>44290</v>
      </c>
    </row>
    <row r="2249" spans="1:9" ht="15">
      <c r="A2249" s="2">
        <v>2247</v>
      </c>
      <c r="B2249" s="2">
        <v>456</v>
      </c>
      <c r="C2249" s="2">
        <v>15</v>
      </c>
      <c r="D2249" s="2">
        <v>96</v>
      </c>
      <c r="E2249" s="2">
        <v>3</v>
      </c>
      <c r="F2249" s="2">
        <v>288</v>
      </c>
      <c r="G2249" s="5" t="str">
        <f>VLOOKUP(C2249, products!A:B, 2, FALSE)</f>
        <v>Shirt</v>
      </c>
      <c r="H2249" s="7" t="str">
        <f>VLOOKUP(C2249, products!A:C, 3, FALSE)</f>
        <v>Oxford Cloth</v>
      </c>
      <c r="I2249" s="12">
        <f>VLOOKUP(B2249,orders!A:D, 4, FALSE)</f>
        <v>44375</v>
      </c>
    </row>
    <row r="2250" spans="1:9" ht="15">
      <c r="A2250" s="2">
        <v>2248</v>
      </c>
      <c r="B2250" s="2">
        <v>456</v>
      </c>
      <c r="C2250" s="2">
        <v>15</v>
      </c>
      <c r="D2250" s="2">
        <v>96</v>
      </c>
      <c r="E2250" s="2">
        <v>2</v>
      </c>
      <c r="F2250" s="2">
        <v>192</v>
      </c>
      <c r="G2250" s="5" t="str">
        <f>VLOOKUP(C2250, products!A:B, 2, FALSE)</f>
        <v>Shirt</v>
      </c>
      <c r="H2250" s="7" t="str">
        <f>VLOOKUP(C2250, products!A:C, 3, FALSE)</f>
        <v>Oxford Cloth</v>
      </c>
      <c r="I2250" s="12">
        <f>VLOOKUP(B2250,orders!A:D, 4, FALSE)</f>
        <v>44375</v>
      </c>
    </row>
    <row r="2251" spans="1:9" ht="15">
      <c r="A2251" s="2">
        <v>2249</v>
      </c>
      <c r="B2251" s="2">
        <v>457</v>
      </c>
      <c r="C2251" s="2">
        <v>771</v>
      </c>
      <c r="D2251" s="2">
        <v>91</v>
      </c>
      <c r="E2251" s="2">
        <v>3</v>
      </c>
      <c r="F2251" s="2">
        <v>273</v>
      </c>
      <c r="G2251" s="5" t="str">
        <f>VLOOKUP(C2251, products!A:B, 2, FALSE)</f>
        <v>Jacket</v>
      </c>
      <c r="H2251" s="7" t="str">
        <f>VLOOKUP(C2251, products!A:C, 3, FALSE)</f>
        <v>Pullover</v>
      </c>
      <c r="I2251" s="12">
        <f>VLOOKUP(B2251,orders!A:D, 4, FALSE)</f>
        <v>44259</v>
      </c>
    </row>
    <row r="2252" spans="1:9" ht="15">
      <c r="A2252" s="2">
        <v>2250</v>
      </c>
      <c r="B2252" s="2">
        <v>457</v>
      </c>
      <c r="C2252" s="2">
        <v>1119</v>
      </c>
      <c r="D2252" s="2">
        <v>115</v>
      </c>
      <c r="E2252" s="2">
        <v>3</v>
      </c>
      <c r="F2252" s="2">
        <v>345</v>
      </c>
      <c r="G2252" s="5" t="str">
        <f>VLOOKUP(C2252, products!A:B, 2, FALSE)</f>
        <v>Trousers</v>
      </c>
      <c r="H2252" s="7" t="str">
        <f>VLOOKUP(C2252, products!A:C, 3, FALSE)</f>
        <v>Cropped</v>
      </c>
      <c r="I2252" s="12">
        <f>VLOOKUP(B2252,orders!A:D, 4, FALSE)</f>
        <v>44259</v>
      </c>
    </row>
    <row r="2253" spans="1:9" ht="15">
      <c r="A2253" s="2">
        <v>2251</v>
      </c>
      <c r="B2253" s="2">
        <v>457</v>
      </c>
      <c r="C2253" s="2">
        <v>543</v>
      </c>
      <c r="D2253" s="2">
        <v>98</v>
      </c>
      <c r="E2253" s="2">
        <v>3</v>
      </c>
      <c r="F2253" s="2">
        <v>294</v>
      </c>
      <c r="G2253" s="5" t="str">
        <f>VLOOKUP(C2253, products!A:B, 2, FALSE)</f>
        <v>Jacket</v>
      </c>
      <c r="H2253" s="7" t="str">
        <f>VLOOKUP(C2253, products!A:C, 3, FALSE)</f>
        <v>Leather</v>
      </c>
      <c r="I2253" s="12">
        <f>VLOOKUP(B2253,orders!A:D, 4, FALSE)</f>
        <v>44259</v>
      </c>
    </row>
    <row r="2254" spans="1:9" ht="15">
      <c r="A2254" s="2">
        <v>2252</v>
      </c>
      <c r="B2254" s="2">
        <v>457</v>
      </c>
      <c r="C2254" s="2">
        <v>741</v>
      </c>
      <c r="D2254" s="2">
        <v>109</v>
      </c>
      <c r="E2254" s="2">
        <v>1</v>
      </c>
      <c r="F2254" s="2">
        <v>109</v>
      </c>
      <c r="G2254" s="5" t="str">
        <f>VLOOKUP(C2254, products!A:B, 2, FALSE)</f>
        <v>Jacket</v>
      </c>
      <c r="H2254" s="7" t="str">
        <f>VLOOKUP(C2254, products!A:C, 3, FALSE)</f>
        <v>Peacoat</v>
      </c>
      <c r="I2254" s="12">
        <f>VLOOKUP(B2254,orders!A:D, 4, FALSE)</f>
        <v>44259</v>
      </c>
    </row>
    <row r="2255" spans="1:9" ht="15">
      <c r="A2255" s="2">
        <v>2253</v>
      </c>
      <c r="B2255" s="2">
        <v>457</v>
      </c>
      <c r="C2255" s="2">
        <v>853</v>
      </c>
      <c r="D2255" s="2">
        <v>113</v>
      </c>
      <c r="E2255" s="2">
        <v>3</v>
      </c>
      <c r="F2255" s="2">
        <v>339</v>
      </c>
      <c r="G2255" s="5" t="str">
        <f>VLOOKUP(C2255, products!A:B, 2, FALSE)</f>
        <v>Trousers</v>
      </c>
      <c r="H2255" s="7" t="str">
        <f>VLOOKUP(C2255, products!A:C, 3, FALSE)</f>
        <v>Chinos</v>
      </c>
      <c r="I2255" s="12">
        <f>VLOOKUP(B2255,orders!A:D, 4, FALSE)</f>
        <v>44259</v>
      </c>
    </row>
    <row r="2256" spans="1:9" ht="15">
      <c r="A2256" s="2">
        <v>2254</v>
      </c>
      <c r="B2256" s="2">
        <v>458</v>
      </c>
      <c r="C2256" s="2">
        <v>927</v>
      </c>
      <c r="D2256" s="2">
        <v>96</v>
      </c>
      <c r="E2256" s="2">
        <v>3</v>
      </c>
      <c r="F2256" s="2">
        <v>288</v>
      </c>
      <c r="G2256" s="5" t="str">
        <f>VLOOKUP(C2256, products!A:B, 2, FALSE)</f>
        <v>Trousers</v>
      </c>
      <c r="H2256" s="7" t="str">
        <f>VLOOKUP(C2256, products!A:C, 3, FALSE)</f>
        <v>Drawstring</v>
      </c>
      <c r="I2256" s="13">
        <f>VLOOKUP(B2256,orders!A:D, 4, FALSE)</f>
        <v>44490</v>
      </c>
    </row>
    <row r="2257" spans="1:9" ht="15">
      <c r="A2257" s="2">
        <v>2255</v>
      </c>
      <c r="B2257" s="2">
        <v>458</v>
      </c>
      <c r="C2257" s="2">
        <v>119</v>
      </c>
      <c r="D2257" s="2">
        <v>92</v>
      </c>
      <c r="E2257" s="2">
        <v>3</v>
      </c>
      <c r="F2257" s="2">
        <v>276</v>
      </c>
      <c r="G2257" s="5" t="str">
        <f>VLOOKUP(C2257, products!A:B, 2, FALSE)</f>
        <v>Shirt</v>
      </c>
      <c r="H2257" s="7" t="str">
        <f>VLOOKUP(C2257, products!A:C, 3, FALSE)</f>
        <v>Denim</v>
      </c>
      <c r="I2257" s="13">
        <f>VLOOKUP(B2257,orders!A:D, 4, FALSE)</f>
        <v>44490</v>
      </c>
    </row>
    <row r="2258" spans="1:9" ht="15">
      <c r="A2258" s="2">
        <v>2256</v>
      </c>
      <c r="B2258" s="2">
        <v>458</v>
      </c>
      <c r="C2258" s="2">
        <v>459</v>
      </c>
      <c r="D2258" s="2">
        <v>118</v>
      </c>
      <c r="E2258" s="2">
        <v>3</v>
      </c>
      <c r="F2258" s="2">
        <v>354</v>
      </c>
      <c r="G2258" s="5" t="str">
        <f>VLOOKUP(C2258, products!A:B, 2, FALSE)</f>
        <v>Jacket</v>
      </c>
      <c r="H2258" s="7" t="str">
        <f>VLOOKUP(C2258, products!A:C, 3, FALSE)</f>
        <v>Puffer</v>
      </c>
      <c r="I2258" s="13">
        <f>VLOOKUP(B2258,orders!A:D, 4, FALSE)</f>
        <v>44490</v>
      </c>
    </row>
    <row r="2259" spans="1:9" ht="15">
      <c r="A2259" s="2">
        <v>2257</v>
      </c>
      <c r="B2259" s="2">
        <v>458</v>
      </c>
      <c r="C2259" s="2">
        <v>369</v>
      </c>
      <c r="D2259" s="2">
        <v>94</v>
      </c>
      <c r="E2259" s="2">
        <v>2</v>
      </c>
      <c r="F2259" s="2">
        <v>188</v>
      </c>
      <c r="G2259" s="5" t="str">
        <f>VLOOKUP(C2259, products!A:B, 2, FALSE)</f>
        <v>Shirt</v>
      </c>
      <c r="H2259" s="7" t="str">
        <f>VLOOKUP(C2259, products!A:C, 3, FALSE)</f>
        <v>Henley</v>
      </c>
      <c r="I2259" s="13">
        <f>VLOOKUP(B2259,orders!A:D, 4, FALSE)</f>
        <v>44490</v>
      </c>
    </row>
    <row r="2260" spans="1:9" ht="15">
      <c r="A2260" s="2">
        <v>2258</v>
      </c>
      <c r="B2260" s="2">
        <v>458</v>
      </c>
      <c r="C2260" s="2">
        <v>901</v>
      </c>
      <c r="D2260" s="2">
        <v>94</v>
      </c>
      <c r="E2260" s="2">
        <v>1</v>
      </c>
      <c r="F2260" s="2">
        <v>94</v>
      </c>
      <c r="G2260" s="5" t="str">
        <f>VLOOKUP(C2260, products!A:B, 2, FALSE)</f>
        <v>Trousers</v>
      </c>
      <c r="H2260" s="7" t="str">
        <f>VLOOKUP(C2260, products!A:C, 3, FALSE)</f>
        <v>Cords</v>
      </c>
      <c r="I2260" s="13">
        <f>VLOOKUP(B2260,orders!A:D, 4, FALSE)</f>
        <v>44490</v>
      </c>
    </row>
    <row r="2261" spans="1:9" ht="15">
      <c r="A2261" s="2">
        <v>2259</v>
      </c>
      <c r="B2261" s="2">
        <v>458</v>
      </c>
      <c r="C2261" s="2">
        <v>319</v>
      </c>
      <c r="D2261" s="2">
        <v>109</v>
      </c>
      <c r="E2261" s="2">
        <v>3</v>
      </c>
      <c r="F2261" s="2">
        <v>327</v>
      </c>
      <c r="G2261" s="5" t="str">
        <f>VLOOKUP(C2261, products!A:B, 2, FALSE)</f>
        <v>Shirt</v>
      </c>
      <c r="H2261" s="7" t="str">
        <f>VLOOKUP(C2261, products!A:C, 3, FALSE)</f>
        <v>Mandarin Collar</v>
      </c>
      <c r="I2261" s="13">
        <f>VLOOKUP(B2261,orders!A:D, 4, FALSE)</f>
        <v>44490</v>
      </c>
    </row>
    <row r="2262" spans="1:9" ht="15">
      <c r="A2262" s="2">
        <v>2260</v>
      </c>
      <c r="B2262" s="2">
        <v>459</v>
      </c>
      <c r="C2262" s="2">
        <v>595</v>
      </c>
      <c r="D2262" s="2">
        <v>112</v>
      </c>
      <c r="E2262" s="2">
        <v>2</v>
      </c>
      <c r="F2262" s="2">
        <v>224</v>
      </c>
      <c r="G2262" s="5" t="str">
        <f>VLOOKUP(C2262, products!A:B, 2, FALSE)</f>
        <v>Jacket</v>
      </c>
      <c r="H2262" s="7" t="str">
        <f>VLOOKUP(C2262, products!A:C, 3, FALSE)</f>
        <v>Cardigan</v>
      </c>
      <c r="I2262" s="12">
        <f>VLOOKUP(B2262,orders!A:D, 4, FALSE)</f>
        <v>44365</v>
      </c>
    </row>
    <row r="2263" spans="1:9" ht="15">
      <c r="A2263" s="2">
        <v>2261</v>
      </c>
      <c r="B2263" s="2">
        <v>459</v>
      </c>
      <c r="C2263" s="2">
        <v>752</v>
      </c>
      <c r="D2263" s="2">
        <v>109</v>
      </c>
      <c r="E2263" s="2">
        <v>2</v>
      </c>
      <c r="F2263" s="2">
        <v>218</v>
      </c>
      <c r="G2263" s="5" t="str">
        <f>VLOOKUP(C2263, products!A:B, 2, FALSE)</f>
        <v>Jacket</v>
      </c>
      <c r="H2263" s="7" t="str">
        <f>VLOOKUP(C2263, products!A:C, 3, FALSE)</f>
        <v>Peacoat</v>
      </c>
      <c r="I2263" s="12">
        <f>VLOOKUP(B2263,orders!A:D, 4, FALSE)</f>
        <v>44365</v>
      </c>
    </row>
    <row r="2264" spans="1:9" ht="15">
      <c r="A2264" s="2">
        <v>2262</v>
      </c>
      <c r="B2264" s="2">
        <v>459</v>
      </c>
      <c r="C2264" s="2">
        <v>35</v>
      </c>
      <c r="D2264" s="2">
        <v>104</v>
      </c>
      <c r="E2264" s="2">
        <v>1</v>
      </c>
      <c r="F2264" s="2">
        <v>104</v>
      </c>
      <c r="G2264" s="5" t="str">
        <f>VLOOKUP(C2264, products!A:B, 2, FALSE)</f>
        <v>Shirt</v>
      </c>
      <c r="H2264" s="7" t="str">
        <f>VLOOKUP(C2264, products!A:C, 3, FALSE)</f>
        <v>Dress</v>
      </c>
      <c r="I2264" s="12">
        <f>VLOOKUP(B2264,orders!A:D, 4, FALSE)</f>
        <v>44365</v>
      </c>
    </row>
    <row r="2265" spans="1:9" ht="15">
      <c r="A2265" s="2">
        <v>2263</v>
      </c>
      <c r="B2265" s="2">
        <v>459</v>
      </c>
      <c r="C2265" s="2">
        <v>613</v>
      </c>
      <c r="D2265" s="2">
        <v>112</v>
      </c>
      <c r="E2265" s="2">
        <v>2</v>
      </c>
      <c r="F2265" s="2">
        <v>224</v>
      </c>
      <c r="G2265" s="5" t="str">
        <f>VLOOKUP(C2265, products!A:B, 2, FALSE)</f>
        <v>Jacket</v>
      </c>
      <c r="H2265" s="7" t="str">
        <f>VLOOKUP(C2265, products!A:C, 3, FALSE)</f>
        <v>Cardigan</v>
      </c>
      <c r="I2265" s="12">
        <f>VLOOKUP(B2265,orders!A:D, 4, FALSE)</f>
        <v>44365</v>
      </c>
    </row>
    <row r="2266" spans="1:9" ht="15">
      <c r="A2266" s="2">
        <v>2264</v>
      </c>
      <c r="B2266" s="2">
        <v>459</v>
      </c>
      <c r="C2266" s="2">
        <v>535</v>
      </c>
      <c r="D2266" s="2">
        <v>98</v>
      </c>
      <c r="E2266" s="2">
        <v>1</v>
      </c>
      <c r="F2266" s="2">
        <v>98</v>
      </c>
      <c r="G2266" s="5" t="str">
        <f>VLOOKUP(C2266, products!A:B, 2, FALSE)</f>
        <v>Jacket</v>
      </c>
      <c r="H2266" s="7" t="str">
        <f>VLOOKUP(C2266, products!A:C, 3, FALSE)</f>
        <v>Leather</v>
      </c>
      <c r="I2266" s="12">
        <f>VLOOKUP(B2266,orders!A:D, 4, FALSE)</f>
        <v>44365</v>
      </c>
    </row>
    <row r="2267" spans="1:9" ht="15">
      <c r="A2267" s="2">
        <v>2265</v>
      </c>
      <c r="B2267" s="2">
        <v>460</v>
      </c>
      <c r="C2267" s="2">
        <v>447</v>
      </c>
      <c r="D2267" s="2">
        <v>107</v>
      </c>
      <c r="E2267" s="2">
        <v>2</v>
      </c>
      <c r="F2267" s="2">
        <v>214</v>
      </c>
      <c r="G2267" s="5" t="str">
        <f>VLOOKUP(C2267, products!A:B, 2, FALSE)</f>
        <v>Jacket</v>
      </c>
      <c r="H2267" s="7" t="str">
        <f>VLOOKUP(C2267, products!A:C, 3, FALSE)</f>
        <v>Denim</v>
      </c>
      <c r="I2267" s="12">
        <f>VLOOKUP(B2267,orders!A:D, 4, FALSE)</f>
        <v>44354</v>
      </c>
    </row>
    <row r="2268" spans="1:9" ht="15">
      <c r="A2268" s="2">
        <v>2266</v>
      </c>
      <c r="B2268" s="2">
        <v>460</v>
      </c>
      <c r="C2268" s="2">
        <v>967</v>
      </c>
      <c r="D2268" s="2">
        <v>97</v>
      </c>
      <c r="E2268" s="2">
        <v>1</v>
      </c>
      <c r="F2268" s="2">
        <v>97</v>
      </c>
      <c r="G2268" s="5" t="str">
        <f>VLOOKUP(C2268, products!A:B, 2, FALSE)</f>
        <v>Trousers</v>
      </c>
      <c r="H2268" s="7" t="str">
        <f>VLOOKUP(C2268, products!A:C, 3, FALSE)</f>
        <v>Slim-Fit</v>
      </c>
      <c r="I2268" s="12">
        <f>VLOOKUP(B2268,orders!A:D, 4, FALSE)</f>
        <v>44354</v>
      </c>
    </row>
    <row r="2269" spans="1:9" ht="15">
      <c r="A2269" s="2">
        <v>2267</v>
      </c>
      <c r="B2269" s="2">
        <v>460</v>
      </c>
      <c r="C2269" s="2">
        <v>422</v>
      </c>
      <c r="D2269" s="2">
        <v>107</v>
      </c>
      <c r="E2269" s="2">
        <v>2</v>
      </c>
      <c r="F2269" s="2">
        <v>214</v>
      </c>
      <c r="G2269" s="5" t="str">
        <f>VLOOKUP(C2269, products!A:B, 2, FALSE)</f>
        <v>Jacket</v>
      </c>
      <c r="H2269" s="7" t="str">
        <f>VLOOKUP(C2269, products!A:C, 3, FALSE)</f>
        <v>Denim</v>
      </c>
      <c r="I2269" s="12">
        <f>VLOOKUP(B2269,orders!A:D, 4, FALSE)</f>
        <v>44354</v>
      </c>
    </row>
    <row r="2270" spans="1:9" ht="15">
      <c r="A2270" s="2">
        <v>2268</v>
      </c>
      <c r="B2270" s="2">
        <v>461</v>
      </c>
      <c r="C2270" s="2">
        <v>13</v>
      </c>
      <c r="D2270" s="2">
        <v>96</v>
      </c>
      <c r="E2270" s="2">
        <v>1</v>
      </c>
      <c r="F2270" s="2">
        <v>96</v>
      </c>
      <c r="G2270" s="5" t="str">
        <f>VLOOKUP(C2270, products!A:B, 2, FALSE)</f>
        <v>Shirt</v>
      </c>
      <c r="H2270" s="7" t="str">
        <f>VLOOKUP(C2270, products!A:C, 3, FALSE)</f>
        <v>Oxford Cloth</v>
      </c>
      <c r="I2270" s="12">
        <f>VLOOKUP(B2270,orders!A:D, 4, FALSE)</f>
        <v>44241</v>
      </c>
    </row>
    <row r="2271" spans="1:9" ht="15">
      <c r="A2271" s="2">
        <v>2269</v>
      </c>
      <c r="B2271" s="2">
        <v>461</v>
      </c>
      <c r="C2271" s="2">
        <v>1072</v>
      </c>
      <c r="D2271" s="2">
        <v>93</v>
      </c>
      <c r="E2271" s="2">
        <v>1</v>
      </c>
      <c r="F2271" s="2">
        <v>93</v>
      </c>
      <c r="G2271" s="5" t="str">
        <f>VLOOKUP(C2271, products!A:B, 2, FALSE)</f>
        <v>Trousers</v>
      </c>
      <c r="H2271" s="7" t="str">
        <f>VLOOKUP(C2271, products!A:C, 3, FALSE)</f>
        <v>Joggers</v>
      </c>
      <c r="I2271" s="12">
        <f>VLOOKUP(B2271,orders!A:D, 4, FALSE)</f>
        <v>44241</v>
      </c>
    </row>
    <row r="2272" spans="1:9" ht="15">
      <c r="A2272" s="2">
        <v>2270</v>
      </c>
      <c r="B2272" s="2">
        <v>461</v>
      </c>
      <c r="C2272" s="2">
        <v>835</v>
      </c>
      <c r="D2272" s="2">
        <v>117</v>
      </c>
      <c r="E2272" s="2">
        <v>3</v>
      </c>
      <c r="F2272" s="2">
        <v>351</v>
      </c>
      <c r="G2272" s="5" t="str">
        <f>VLOOKUP(C2272, products!A:B, 2, FALSE)</f>
        <v>Jacket</v>
      </c>
      <c r="H2272" s="7" t="str">
        <f>VLOOKUP(C2272, products!A:C, 3, FALSE)</f>
        <v>Shearling</v>
      </c>
      <c r="I2272" s="12">
        <f>VLOOKUP(B2272,orders!A:D, 4, FALSE)</f>
        <v>44241</v>
      </c>
    </row>
    <row r="2273" spans="1:9" ht="15">
      <c r="A2273" s="2">
        <v>2271</v>
      </c>
      <c r="B2273" s="2">
        <v>461</v>
      </c>
      <c r="C2273" s="2">
        <v>688</v>
      </c>
      <c r="D2273" s="2">
        <v>113</v>
      </c>
      <c r="E2273" s="2">
        <v>2</v>
      </c>
      <c r="F2273" s="2">
        <v>226</v>
      </c>
      <c r="G2273" s="5" t="str">
        <f>VLOOKUP(C2273, products!A:B, 2, FALSE)</f>
        <v>Jacket</v>
      </c>
      <c r="H2273" s="7" t="str">
        <f>VLOOKUP(C2273, products!A:C, 3, FALSE)</f>
        <v>Parka</v>
      </c>
      <c r="I2273" s="12">
        <f>VLOOKUP(B2273,orders!A:D, 4, FALSE)</f>
        <v>44241</v>
      </c>
    </row>
    <row r="2274" spans="1:9" ht="15">
      <c r="A2274" s="2">
        <v>2272</v>
      </c>
      <c r="B2274" s="2">
        <v>461</v>
      </c>
      <c r="C2274" s="2">
        <v>1096</v>
      </c>
      <c r="D2274" s="2">
        <v>115</v>
      </c>
      <c r="E2274" s="2">
        <v>2</v>
      </c>
      <c r="F2274" s="2">
        <v>230</v>
      </c>
      <c r="G2274" s="5" t="str">
        <f>VLOOKUP(C2274, products!A:B, 2, FALSE)</f>
        <v>Trousers</v>
      </c>
      <c r="H2274" s="7" t="str">
        <f>VLOOKUP(C2274, products!A:C, 3, FALSE)</f>
        <v>Cropped</v>
      </c>
      <c r="I2274" s="12">
        <f>VLOOKUP(B2274,orders!A:D, 4, FALSE)</f>
        <v>44241</v>
      </c>
    </row>
    <row r="2275" spans="1:9" ht="15">
      <c r="A2275" s="2">
        <v>2273</v>
      </c>
      <c r="B2275" s="2">
        <v>461</v>
      </c>
      <c r="C2275" s="2">
        <v>944</v>
      </c>
      <c r="D2275" s="2">
        <v>96</v>
      </c>
      <c r="E2275" s="2">
        <v>2</v>
      </c>
      <c r="F2275" s="2">
        <v>192</v>
      </c>
      <c r="G2275" s="5" t="str">
        <f>VLOOKUP(C2275, products!A:B, 2, FALSE)</f>
        <v>Trousers</v>
      </c>
      <c r="H2275" s="7" t="str">
        <f>VLOOKUP(C2275, products!A:C, 3, FALSE)</f>
        <v>Drawstring</v>
      </c>
      <c r="I2275" s="12">
        <f>VLOOKUP(B2275,orders!A:D, 4, FALSE)</f>
        <v>44241</v>
      </c>
    </row>
    <row r="2276" spans="1:9" ht="15">
      <c r="A2276" s="2">
        <v>2274</v>
      </c>
      <c r="B2276" s="2">
        <v>462</v>
      </c>
      <c r="C2276" s="2">
        <v>778</v>
      </c>
      <c r="D2276" s="2">
        <v>91</v>
      </c>
      <c r="E2276" s="2">
        <v>2</v>
      </c>
      <c r="F2276" s="2">
        <v>182</v>
      </c>
      <c r="G2276" s="5" t="str">
        <f>VLOOKUP(C2276, products!A:B, 2, FALSE)</f>
        <v>Jacket</v>
      </c>
      <c r="H2276" s="7" t="str">
        <f>VLOOKUP(C2276, products!A:C, 3, FALSE)</f>
        <v>Pullover</v>
      </c>
      <c r="I2276" s="12">
        <f>VLOOKUP(B2276,orders!A:D, 4, FALSE)</f>
        <v>44227</v>
      </c>
    </row>
    <row r="2277" spans="1:9" ht="15">
      <c r="A2277" s="2">
        <v>2275</v>
      </c>
      <c r="B2277" s="2">
        <v>462</v>
      </c>
      <c r="C2277" s="2">
        <v>493</v>
      </c>
      <c r="D2277" s="2">
        <v>102</v>
      </c>
      <c r="E2277" s="2">
        <v>3</v>
      </c>
      <c r="F2277" s="2">
        <v>306</v>
      </c>
      <c r="G2277" s="5" t="str">
        <f>VLOOKUP(C2277, products!A:B, 2, FALSE)</f>
        <v>Jacket</v>
      </c>
      <c r="H2277" s="7" t="str">
        <f>VLOOKUP(C2277, products!A:C, 3, FALSE)</f>
        <v>Windbreaker</v>
      </c>
      <c r="I2277" s="12">
        <f>VLOOKUP(B2277,orders!A:D, 4, FALSE)</f>
        <v>44227</v>
      </c>
    </row>
    <row r="2278" spans="1:9" ht="15">
      <c r="A2278" s="2">
        <v>2276</v>
      </c>
      <c r="B2278" s="2">
        <v>462</v>
      </c>
      <c r="C2278" s="2">
        <v>1083</v>
      </c>
      <c r="D2278" s="2">
        <v>93</v>
      </c>
      <c r="E2278" s="2">
        <v>3</v>
      </c>
      <c r="F2278" s="2">
        <v>279</v>
      </c>
      <c r="G2278" s="5" t="str">
        <f>VLOOKUP(C2278, products!A:B, 2, FALSE)</f>
        <v>Trousers</v>
      </c>
      <c r="H2278" s="7" t="str">
        <f>VLOOKUP(C2278, products!A:C, 3, FALSE)</f>
        <v>Joggers</v>
      </c>
      <c r="I2278" s="12">
        <f>VLOOKUP(B2278,orders!A:D, 4, FALSE)</f>
        <v>44227</v>
      </c>
    </row>
    <row r="2279" spans="1:9" ht="15">
      <c r="A2279" s="2">
        <v>2277</v>
      </c>
      <c r="B2279" s="2">
        <v>462</v>
      </c>
      <c r="C2279" s="2">
        <v>262</v>
      </c>
      <c r="D2279" s="2">
        <v>95</v>
      </c>
      <c r="E2279" s="2">
        <v>3</v>
      </c>
      <c r="F2279" s="2">
        <v>285</v>
      </c>
      <c r="G2279" s="5" t="str">
        <f>VLOOKUP(C2279, products!A:B, 2, FALSE)</f>
        <v>Shirt</v>
      </c>
      <c r="H2279" s="7" t="str">
        <f>VLOOKUP(C2279, products!A:C, 3, FALSE)</f>
        <v>Polo</v>
      </c>
      <c r="I2279" s="12">
        <f>VLOOKUP(B2279,orders!A:D, 4, FALSE)</f>
        <v>44227</v>
      </c>
    </row>
    <row r="2280" spans="1:9" ht="15">
      <c r="A2280" s="2">
        <v>2278</v>
      </c>
      <c r="B2280" s="2">
        <v>462</v>
      </c>
      <c r="C2280" s="2">
        <v>1203</v>
      </c>
      <c r="D2280" s="2">
        <v>105</v>
      </c>
      <c r="E2280" s="2">
        <v>1</v>
      </c>
      <c r="F2280" s="2">
        <v>105</v>
      </c>
      <c r="G2280" s="5" t="str">
        <f>VLOOKUP(C2280, products!A:B, 2, FALSE)</f>
        <v>Trousers</v>
      </c>
      <c r="H2280" s="7" t="str">
        <f>VLOOKUP(C2280, products!A:C, 3, FALSE)</f>
        <v>Pleated</v>
      </c>
      <c r="I2280" s="12">
        <f>VLOOKUP(B2280,orders!A:D, 4, FALSE)</f>
        <v>44227</v>
      </c>
    </row>
    <row r="2281" spans="1:9" ht="15">
      <c r="A2281" s="2">
        <v>2279</v>
      </c>
      <c r="B2281" s="2">
        <v>462</v>
      </c>
      <c r="C2281" s="2">
        <v>205</v>
      </c>
      <c r="D2281" s="2">
        <v>98</v>
      </c>
      <c r="E2281" s="2">
        <v>1</v>
      </c>
      <c r="F2281" s="2">
        <v>98</v>
      </c>
      <c r="G2281" s="5" t="str">
        <f>VLOOKUP(C2281, products!A:B, 2, FALSE)</f>
        <v>Shirt</v>
      </c>
      <c r="H2281" s="7" t="str">
        <f>VLOOKUP(C2281, products!A:C, 3, FALSE)</f>
        <v>Camp Collared</v>
      </c>
      <c r="I2281" s="12">
        <f>VLOOKUP(B2281,orders!A:D, 4, FALSE)</f>
        <v>44227</v>
      </c>
    </row>
    <row r="2282" spans="1:9" ht="15">
      <c r="A2282" s="2">
        <v>2280</v>
      </c>
      <c r="B2282" s="2">
        <v>463</v>
      </c>
      <c r="C2282" s="2">
        <v>92</v>
      </c>
      <c r="D2282" s="2">
        <v>118</v>
      </c>
      <c r="E2282" s="2">
        <v>2</v>
      </c>
      <c r="F2282" s="2">
        <v>236</v>
      </c>
      <c r="G2282" s="5" t="str">
        <f>VLOOKUP(C2282, products!A:B, 2, FALSE)</f>
        <v>Shirt</v>
      </c>
      <c r="H2282" s="7" t="str">
        <f>VLOOKUP(C2282, products!A:C, 3, FALSE)</f>
        <v>Flannel</v>
      </c>
      <c r="I2282" s="12">
        <f>VLOOKUP(B2282,orders!A:D, 4, FALSE)</f>
        <v>44271</v>
      </c>
    </row>
    <row r="2283" spans="1:9" ht="15">
      <c r="A2283" s="2">
        <v>2281</v>
      </c>
      <c r="B2283" s="2">
        <v>463</v>
      </c>
      <c r="C2283" s="2">
        <v>986</v>
      </c>
      <c r="D2283" s="2">
        <v>106</v>
      </c>
      <c r="E2283" s="2">
        <v>3</v>
      </c>
      <c r="F2283" s="2">
        <v>318</v>
      </c>
      <c r="G2283" s="5" t="str">
        <f>VLOOKUP(C2283, products!A:B, 2, FALSE)</f>
        <v>Trousers</v>
      </c>
      <c r="H2283" s="7" t="str">
        <f>VLOOKUP(C2283, products!A:C, 3, FALSE)</f>
        <v>Wool</v>
      </c>
      <c r="I2283" s="12">
        <f>VLOOKUP(B2283,orders!A:D, 4, FALSE)</f>
        <v>44271</v>
      </c>
    </row>
    <row r="2284" spans="1:9" ht="15">
      <c r="A2284" s="2">
        <v>2282</v>
      </c>
      <c r="B2284" s="2">
        <v>463</v>
      </c>
      <c r="C2284" s="2">
        <v>729</v>
      </c>
      <c r="D2284" s="2">
        <v>119</v>
      </c>
      <c r="E2284" s="2">
        <v>1</v>
      </c>
      <c r="F2284" s="2">
        <v>119</v>
      </c>
      <c r="G2284" s="5" t="str">
        <f>VLOOKUP(C2284, products!A:B, 2, FALSE)</f>
        <v>Jacket</v>
      </c>
      <c r="H2284" s="7" t="str">
        <f>VLOOKUP(C2284, products!A:C, 3, FALSE)</f>
        <v>Trench Coat</v>
      </c>
      <c r="I2284" s="12">
        <f>VLOOKUP(B2284,orders!A:D, 4, FALSE)</f>
        <v>44271</v>
      </c>
    </row>
    <row r="2285" spans="1:9" ht="15">
      <c r="A2285" s="2">
        <v>2283</v>
      </c>
      <c r="B2285" s="2">
        <v>463</v>
      </c>
      <c r="C2285" s="2">
        <v>456</v>
      </c>
      <c r="D2285" s="2">
        <v>118</v>
      </c>
      <c r="E2285" s="2">
        <v>3</v>
      </c>
      <c r="F2285" s="2">
        <v>354</v>
      </c>
      <c r="G2285" s="5" t="str">
        <f>VLOOKUP(C2285, products!A:B, 2, FALSE)</f>
        <v>Jacket</v>
      </c>
      <c r="H2285" s="7" t="str">
        <f>VLOOKUP(C2285, products!A:C, 3, FALSE)</f>
        <v>Puffer</v>
      </c>
      <c r="I2285" s="12">
        <f>VLOOKUP(B2285,orders!A:D, 4, FALSE)</f>
        <v>44271</v>
      </c>
    </row>
    <row r="2286" spans="1:9" ht="15">
      <c r="A2286" s="2">
        <v>2284</v>
      </c>
      <c r="B2286" s="2">
        <v>463</v>
      </c>
      <c r="C2286" s="2">
        <v>864</v>
      </c>
      <c r="D2286" s="2">
        <v>113</v>
      </c>
      <c r="E2286" s="2">
        <v>3</v>
      </c>
      <c r="F2286" s="2">
        <v>339</v>
      </c>
      <c r="G2286" s="5" t="str">
        <f>VLOOKUP(C2286, products!A:B, 2, FALSE)</f>
        <v>Trousers</v>
      </c>
      <c r="H2286" s="7" t="str">
        <f>VLOOKUP(C2286, products!A:C, 3, FALSE)</f>
        <v>Chinos</v>
      </c>
      <c r="I2286" s="12">
        <f>VLOOKUP(B2286,orders!A:D, 4, FALSE)</f>
        <v>44271</v>
      </c>
    </row>
    <row r="2287" spans="1:9" ht="15">
      <c r="A2287" s="2">
        <v>2285</v>
      </c>
      <c r="B2287" s="2">
        <v>464</v>
      </c>
      <c r="C2287" s="2">
        <v>1235</v>
      </c>
      <c r="D2287" s="2">
        <v>112</v>
      </c>
      <c r="E2287" s="2">
        <v>1</v>
      </c>
      <c r="F2287" s="2">
        <v>112</v>
      </c>
      <c r="G2287" s="5" t="str">
        <f>VLOOKUP(C2287, products!A:B, 2, FALSE)</f>
        <v>Trousers</v>
      </c>
      <c r="H2287" s="7" t="str">
        <f>VLOOKUP(C2287, products!A:C, 3, FALSE)</f>
        <v>Tracksuit Bottoms</v>
      </c>
      <c r="I2287" s="12">
        <f>VLOOKUP(B2287,orders!A:D, 4, FALSE)</f>
        <v>44376</v>
      </c>
    </row>
    <row r="2288" spans="1:9" ht="15">
      <c r="A2288" s="2">
        <v>2286</v>
      </c>
      <c r="B2288" s="2">
        <v>464</v>
      </c>
      <c r="C2288" s="2">
        <v>498</v>
      </c>
      <c r="D2288" s="2">
        <v>102</v>
      </c>
      <c r="E2288" s="2">
        <v>2</v>
      </c>
      <c r="F2288" s="2">
        <v>204</v>
      </c>
      <c r="G2288" s="5" t="str">
        <f>VLOOKUP(C2288, products!A:B, 2, FALSE)</f>
        <v>Jacket</v>
      </c>
      <c r="H2288" s="7" t="str">
        <f>VLOOKUP(C2288, products!A:C, 3, FALSE)</f>
        <v>Windbreaker</v>
      </c>
      <c r="I2288" s="12">
        <f>VLOOKUP(B2288,orders!A:D, 4, FALSE)</f>
        <v>44376</v>
      </c>
    </row>
    <row r="2289" spans="1:9" ht="15">
      <c r="A2289" s="2">
        <v>2287</v>
      </c>
      <c r="B2289" s="2">
        <v>464</v>
      </c>
      <c r="C2289" s="2">
        <v>495</v>
      </c>
      <c r="D2289" s="2">
        <v>102</v>
      </c>
      <c r="E2289" s="2">
        <v>3</v>
      </c>
      <c r="F2289" s="2">
        <v>306</v>
      </c>
      <c r="G2289" s="5" t="str">
        <f>VLOOKUP(C2289, products!A:B, 2, FALSE)</f>
        <v>Jacket</v>
      </c>
      <c r="H2289" s="7" t="str">
        <f>VLOOKUP(C2289, products!A:C, 3, FALSE)</f>
        <v>Windbreaker</v>
      </c>
      <c r="I2289" s="12">
        <f>VLOOKUP(B2289,orders!A:D, 4, FALSE)</f>
        <v>44376</v>
      </c>
    </row>
    <row r="2290" spans="1:9" ht="15">
      <c r="A2290" s="2">
        <v>2288</v>
      </c>
      <c r="B2290" s="2">
        <v>464</v>
      </c>
      <c r="C2290" s="2">
        <v>18</v>
      </c>
      <c r="D2290" s="2">
        <v>96</v>
      </c>
      <c r="E2290" s="2">
        <v>3</v>
      </c>
      <c r="F2290" s="2">
        <v>288</v>
      </c>
      <c r="G2290" s="5" t="str">
        <f>VLOOKUP(C2290, products!A:B, 2, FALSE)</f>
        <v>Shirt</v>
      </c>
      <c r="H2290" s="7" t="str">
        <f>VLOOKUP(C2290, products!A:C, 3, FALSE)</f>
        <v>Oxford Cloth</v>
      </c>
      <c r="I2290" s="12">
        <f>VLOOKUP(B2290,orders!A:D, 4, FALSE)</f>
        <v>44376</v>
      </c>
    </row>
    <row r="2291" spans="1:9" ht="15">
      <c r="A2291" s="2">
        <v>2289</v>
      </c>
      <c r="B2291" s="2">
        <v>464</v>
      </c>
      <c r="C2291" s="2">
        <v>263</v>
      </c>
      <c r="D2291" s="2">
        <v>95</v>
      </c>
      <c r="E2291" s="2">
        <v>2</v>
      </c>
      <c r="F2291" s="2">
        <v>190</v>
      </c>
      <c r="G2291" s="5" t="str">
        <f>VLOOKUP(C2291, products!A:B, 2, FALSE)</f>
        <v>Shirt</v>
      </c>
      <c r="H2291" s="7" t="str">
        <f>VLOOKUP(C2291, products!A:C, 3, FALSE)</f>
        <v>Polo</v>
      </c>
      <c r="I2291" s="12">
        <f>VLOOKUP(B2291,orders!A:D, 4, FALSE)</f>
        <v>44376</v>
      </c>
    </row>
    <row r="2292" spans="1:9" ht="15">
      <c r="A2292" s="2">
        <v>2290</v>
      </c>
      <c r="B2292" s="2">
        <v>464</v>
      </c>
      <c r="C2292" s="2">
        <v>205</v>
      </c>
      <c r="D2292" s="2">
        <v>98</v>
      </c>
      <c r="E2292" s="2">
        <v>3</v>
      </c>
      <c r="F2292" s="2">
        <v>294</v>
      </c>
      <c r="G2292" s="5" t="str">
        <f>VLOOKUP(C2292, products!A:B, 2, FALSE)</f>
        <v>Shirt</v>
      </c>
      <c r="H2292" s="7" t="str">
        <f>VLOOKUP(C2292, products!A:C, 3, FALSE)</f>
        <v>Camp Collared</v>
      </c>
      <c r="I2292" s="12">
        <f>VLOOKUP(B2292,orders!A:D, 4, FALSE)</f>
        <v>44376</v>
      </c>
    </row>
    <row r="2293" spans="1:9" ht="15">
      <c r="A2293" s="2">
        <v>2291</v>
      </c>
      <c r="B2293" s="2">
        <v>464</v>
      </c>
      <c r="C2293" s="2">
        <v>691</v>
      </c>
      <c r="D2293" s="2">
        <v>113</v>
      </c>
      <c r="E2293" s="2">
        <v>3</v>
      </c>
      <c r="F2293" s="2">
        <v>339</v>
      </c>
      <c r="G2293" s="5" t="str">
        <f>VLOOKUP(C2293, products!A:B, 2, FALSE)</f>
        <v>Jacket</v>
      </c>
      <c r="H2293" s="7" t="str">
        <f>VLOOKUP(C2293, products!A:C, 3, FALSE)</f>
        <v>Parka</v>
      </c>
      <c r="I2293" s="12">
        <f>VLOOKUP(B2293,orders!A:D, 4, FALSE)</f>
        <v>44376</v>
      </c>
    </row>
    <row r="2294" spans="1:9" ht="15">
      <c r="A2294" s="2">
        <v>2292</v>
      </c>
      <c r="B2294" s="2">
        <v>465</v>
      </c>
      <c r="C2294" s="2">
        <v>1118</v>
      </c>
      <c r="D2294" s="2">
        <v>115</v>
      </c>
      <c r="E2294" s="2">
        <v>3</v>
      </c>
      <c r="F2294" s="2">
        <v>345</v>
      </c>
      <c r="G2294" s="5" t="str">
        <f>VLOOKUP(C2294, products!A:B, 2, FALSE)</f>
        <v>Trousers</v>
      </c>
      <c r="H2294" s="7" t="str">
        <f>VLOOKUP(C2294, products!A:C, 3, FALSE)</f>
        <v>Cropped</v>
      </c>
      <c r="I2294" s="12">
        <f>VLOOKUP(B2294,orders!A:D, 4, FALSE)</f>
        <v>44337</v>
      </c>
    </row>
    <row r="2295" spans="1:9" ht="15">
      <c r="A2295" s="2">
        <v>2293</v>
      </c>
      <c r="B2295" s="2">
        <v>465</v>
      </c>
      <c r="C2295" s="2">
        <v>1259</v>
      </c>
      <c r="D2295" s="2">
        <v>112</v>
      </c>
      <c r="E2295" s="2">
        <v>2</v>
      </c>
      <c r="F2295" s="2">
        <v>224</v>
      </c>
      <c r="G2295" s="5" t="str">
        <f>VLOOKUP(C2295, products!A:B, 2, FALSE)</f>
        <v>Trousers</v>
      </c>
      <c r="H2295" s="7" t="str">
        <f>VLOOKUP(C2295, products!A:C, 3, FALSE)</f>
        <v>Tracksuit Bottoms</v>
      </c>
      <c r="I2295" s="12">
        <f>VLOOKUP(B2295,orders!A:D, 4, FALSE)</f>
        <v>44337</v>
      </c>
    </row>
    <row r="2296" spans="1:9" ht="15">
      <c r="A2296" s="2">
        <v>2294</v>
      </c>
      <c r="B2296" s="2">
        <v>465</v>
      </c>
      <c r="C2296" s="2">
        <v>811</v>
      </c>
      <c r="D2296" s="2">
        <v>117</v>
      </c>
      <c r="E2296" s="2">
        <v>1</v>
      </c>
      <c r="F2296" s="2">
        <v>117</v>
      </c>
      <c r="G2296" s="5" t="str">
        <f>VLOOKUP(C2296, products!A:B, 2, FALSE)</f>
        <v>Jacket</v>
      </c>
      <c r="H2296" s="7" t="str">
        <f>VLOOKUP(C2296, products!A:C, 3, FALSE)</f>
        <v>Shearling</v>
      </c>
      <c r="I2296" s="12">
        <f>VLOOKUP(B2296,orders!A:D, 4, FALSE)</f>
        <v>44337</v>
      </c>
    </row>
    <row r="2297" spans="1:9" ht="15">
      <c r="A2297" s="2">
        <v>2295</v>
      </c>
      <c r="B2297" s="2">
        <v>465</v>
      </c>
      <c r="C2297" s="2">
        <v>408</v>
      </c>
      <c r="D2297" s="2">
        <v>119</v>
      </c>
      <c r="E2297" s="2">
        <v>1</v>
      </c>
      <c r="F2297" s="2">
        <v>119</v>
      </c>
      <c r="G2297" s="5" t="str">
        <f>VLOOKUP(C2297, products!A:B, 2, FALSE)</f>
        <v>Shirt</v>
      </c>
      <c r="H2297" s="7" t="str">
        <f>VLOOKUP(C2297, products!A:C, 3, FALSE)</f>
        <v>Casual Slim Fit</v>
      </c>
      <c r="I2297" s="12">
        <f>VLOOKUP(B2297,orders!A:D, 4, FALSE)</f>
        <v>44337</v>
      </c>
    </row>
    <row r="2298" spans="1:9" ht="15">
      <c r="A2298" s="2">
        <v>2296</v>
      </c>
      <c r="B2298" s="2">
        <v>465</v>
      </c>
      <c r="C2298" s="2">
        <v>1010</v>
      </c>
      <c r="D2298" s="2">
        <v>106</v>
      </c>
      <c r="E2298" s="2">
        <v>2</v>
      </c>
      <c r="F2298" s="2">
        <v>212</v>
      </c>
      <c r="G2298" s="5" t="str">
        <f>VLOOKUP(C2298, products!A:B, 2, FALSE)</f>
        <v>Trousers</v>
      </c>
      <c r="H2298" s="7" t="str">
        <f>VLOOKUP(C2298, products!A:C, 3, FALSE)</f>
        <v>Wool</v>
      </c>
      <c r="I2298" s="12">
        <f>VLOOKUP(B2298,orders!A:D, 4, FALSE)</f>
        <v>44337</v>
      </c>
    </row>
    <row r="2299" spans="1:9" ht="15">
      <c r="A2299" s="2">
        <v>2297</v>
      </c>
      <c r="B2299" s="2">
        <v>466</v>
      </c>
      <c r="C2299" s="2">
        <v>1188</v>
      </c>
      <c r="D2299" s="2">
        <v>99</v>
      </c>
      <c r="E2299" s="2">
        <v>1</v>
      </c>
      <c r="F2299" s="2">
        <v>99</v>
      </c>
      <c r="G2299" s="5" t="str">
        <f>VLOOKUP(C2299, products!A:B, 2, FALSE)</f>
        <v>Trousers</v>
      </c>
      <c r="H2299" s="7" t="str">
        <f>VLOOKUP(C2299, products!A:C, 3, FALSE)</f>
        <v>High-Waisted</v>
      </c>
      <c r="I2299" s="12">
        <f>VLOOKUP(B2299,orders!A:D, 4, FALSE)</f>
        <v>44357</v>
      </c>
    </row>
    <row r="2300" spans="1:9" ht="15">
      <c r="A2300" s="2">
        <v>2298</v>
      </c>
      <c r="B2300" s="2">
        <v>466</v>
      </c>
      <c r="C2300" s="2">
        <v>733</v>
      </c>
      <c r="D2300" s="2">
        <v>119</v>
      </c>
      <c r="E2300" s="2">
        <v>3</v>
      </c>
      <c r="F2300" s="2">
        <v>357</v>
      </c>
      <c r="G2300" s="5" t="str">
        <f>VLOOKUP(C2300, products!A:B, 2, FALSE)</f>
        <v>Jacket</v>
      </c>
      <c r="H2300" s="7" t="str">
        <f>VLOOKUP(C2300, products!A:C, 3, FALSE)</f>
        <v>Trench Coat</v>
      </c>
      <c r="I2300" s="12">
        <f>VLOOKUP(B2300,orders!A:D, 4, FALSE)</f>
        <v>44357</v>
      </c>
    </row>
    <row r="2301" spans="1:9" ht="15">
      <c r="A2301" s="2">
        <v>2299</v>
      </c>
      <c r="B2301" s="2">
        <v>466</v>
      </c>
      <c r="C2301" s="2">
        <v>718</v>
      </c>
      <c r="D2301" s="2">
        <v>119</v>
      </c>
      <c r="E2301" s="2">
        <v>1</v>
      </c>
      <c r="F2301" s="2">
        <v>119</v>
      </c>
      <c r="G2301" s="5" t="str">
        <f>VLOOKUP(C2301, products!A:B, 2, FALSE)</f>
        <v>Jacket</v>
      </c>
      <c r="H2301" s="7" t="str">
        <f>VLOOKUP(C2301, products!A:C, 3, FALSE)</f>
        <v>Trench Coat</v>
      </c>
      <c r="I2301" s="12">
        <f>VLOOKUP(B2301,orders!A:D, 4, FALSE)</f>
        <v>44357</v>
      </c>
    </row>
    <row r="2302" spans="1:9" ht="15">
      <c r="A2302" s="2">
        <v>2300</v>
      </c>
      <c r="B2302" s="2">
        <v>466</v>
      </c>
      <c r="C2302" s="2">
        <v>1157</v>
      </c>
      <c r="D2302" s="2">
        <v>99</v>
      </c>
      <c r="E2302" s="2">
        <v>1</v>
      </c>
      <c r="F2302" s="2">
        <v>99</v>
      </c>
      <c r="G2302" s="5" t="str">
        <f>VLOOKUP(C2302, products!A:B, 2, FALSE)</f>
        <v>Trousers</v>
      </c>
      <c r="H2302" s="7" t="str">
        <f>VLOOKUP(C2302, products!A:C, 3, FALSE)</f>
        <v>High-Waisted</v>
      </c>
      <c r="I2302" s="12">
        <f>VLOOKUP(B2302,orders!A:D, 4, FALSE)</f>
        <v>44357</v>
      </c>
    </row>
    <row r="2303" spans="1:9" ht="15">
      <c r="A2303" s="2">
        <v>2301</v>
      </c>
      <c r="B2303" s="2">
        <v>467</v>
      </c>
      <c r="C2303" s="2">
        <v>356</v>
      </c>
      <c r="D2303" s="2">
        <v>94</v>
      </c>
      <c r="E2303" s="2">
        <v>1</v>
      </c>
      <c r="F2303" s="2">
        <v>94</v>
      </c>
      <c r="G2303" s="5" t="str">
        <f>VLOOKUP(C2303, products!A:B, 2, FALSE)</f>
        <v>Shirt</v>
      </c>
      <c r="H2303" s="7" t="str">
        <f>VLOOKUP(C2303, products!A:C, 3, FALSE)</f>
        <v>Henley</v>
      </c>
      <c r="I2303" s="12">
        <f>VLOOKUP(B2303,orders!A:D, 4, FALSE)</f>
        <v>44251</v>
      </c>
    </row>
    <row r="2304" spans="1:9" ht="15">
      <c r="A2304" s="2">
        <v>2302</v>
      </c>
      <c r="B2304" s="2">
        <v>467</v>
      </c>
      <c r="C2304" s="2">
        <v>1152</v>
      </c>
      <c r="D2304" s="2">
        <v>102</v>
      </c>
      <c r="E2304" s="2">
        <v>1</v>
      </c>
      <c r="F2304" s="2">
        <v>102</v>
      </c>
      <c r="G2304" s="5" t="str">
        <f>VLOOKUP(C2304, products!A:B, 2, FALSE)</f>
        <v>Trousers</v>
      </c>
      <c r="H2304" s="7" t="str">
        <f>VLOOKUP(C2304, products!A:C, 3, FALSE)</f>
        <v>Cargo Pants</v>
      </c>
      <c r="I2304" s="12">
        <f>VLOOKUP(B2304,orders!A:D, 4, FALSE)</f>
        <v>44251</v>
      </c>
    </row>
    <row r="2305" spans="1:9" ht="15">
      <c r="A2305" s="2">
        <v>2303</v>
      </c>
      <c r="B2305" s="2">
        <v>467</v>
      </c>
      <c r="C2305" s="2">
        <v>1210</v>
      </c>
      <c r="D2305" s="2">
        <v>105</v>
      </c>
      <c r="E2305" s="2">
        <v>3</v>
      </c>
      <c r="F2305" s="2">
        <v>315</v>
      </c>
      <c r="G2305" s="5" t="str">
        <f>VLOOKUP(C2305, products!A:B, 2, FALSE)</f>
        <v>Trousers</v>
      </c>
      <c r="H2305" s="7" t="str">
        <f>VLOOKUP(C2305, products!A:C, 3, FALSE)</f>
        <v>Pleated</v>
      </c>
      <c r="I2305" s="12">
        <f>VLOOKUP(B2305,orders!A:D, 4, FALSE)</f>
        <v>44251</v>
      </c>
    </row>
    <row r="2306" spans="1:9" ht="15">
      <c r="A2306" s="2">
        <v>2304</v>
      </c>
      <c r="B2306" s="2">
        <v>467</v>
      </c>
      <c r="C2306" s="2">
        <v>694</v>
      </c>
      <c r="D2306" s="2">
        <v>113</v>
      </c>
      <c r="E2306" s="2">
        <v>1</v>
      </c>
      <c r="F2306" s="2">
        <v>113</v>
      </c>
      <c r="G2306" s="5" t="str">
        <f>VLOOKUP(C2306, products!A:B, 2, FALSE)</f>
        <v>Jacket</v>
      </c>
      <c r="H2306" s="7" t="str">
        <f>VLOOKUP(C2306, products!A:C, 3, FALSE)</f>
        <v>Parka</v>
      </c>
      <c r="I2306" s="12">
        <f>VLOOKUP(B2306,orders!A:D, 4, FALSE)</f>
        <v>44251</v>
      </c>
    </row>
    <row r="2307" spans="1:9" ht="15">
      <c r="A2307" s="2">
        <v>2305</v>
      </c>
      <c r="B2307" s="2">
        <v>467</v>
      </c>
      <c r="C2307" s="2">
        <v>979</v>
      </c>
      <c r="D2307" s="2">
        <v>97</v>
      </c>
      <c r="E2307" s="2">
        <v>1</v>
      </c>
      <c r="F2307" s="2">
        <v>97</v>
      </c>
      <c r="G2307" s="5" t="str">
        <f>VLOOKUP(C2307, products!A:B, 2, FALSE)</f>
        <v>Trousers</v>
      </c>
      <c r="H2307" s="7" t="str">
        <f>VLOOKUP(C2307, products!A:C, 3, FALSE)</f>
        <v>Slim-Fit</v>
      </c>
      <c r="I2307" s="12">
        <f>VLOOKUP(B2307,orders!A:D, 4, FALSE)</f>
        <v>44251</v>
      </c>
    </row>
    <row r="2308" spans="1:9" ht="15">
      <c r="A2308" s="2">
        <v>2306</v>
      </c>
      <c r="B2308" s="2">
        <v>467</v>
      </c>
      <c r="C2308" s="2">
        <v>625</v>
      </c>
      <c r="D2308" s="2">
        <v>112</v>
      </c>
      <c r="E2308" s="2">
        <v>3</v>
      </c>
      <c r="F2308" s="2">
        <v>336</v>
      </c>
      <c r="G2308" s="5" t="str">
        <f>VLOOKUP(C2308, products!A:B, 2, FALSE)</f>
        <v>Jacket</v>
      </c>
      <c r="H2308" s="7" t="str">
        <f>VLOOKUP(C2308, products!A:C, 3, FALSE)</f>
        <v>Cardigan</v>
      </c>
      <c r="I2308" s="12">
        <f>VLOOKUP(B2308,orders!A:D, 4, FALSE)</f>
        <v>44251</v>
      </c>
    </row>
    <row r="2309" spans="1:9" ht="15">
      <c r="A2309" s="2">
        <v>2307</v>
      </c>
      <c r="B2309" s="2">
        <v>468</v>
      </c>
      <c r="C2309" s="2">
        <v>287</v>
      </c>
      <c r="D2309" s="2">
        <v>105</v>
      </c>
      <c r="E2309" s="2">
        <v>1</v>
      </c>
      <c r="F2309" s="2">
        <v>105</v>
      </c>
      <c r="G2309" s="5" t="str">
        <f>VLOOKUP(C2309, products!A:B, 2, FALSE)</f>
        <v>Shirt</v>
      </c>
      <c r="H2309" s="7" t="str">
        <f>VLOOKUP(C2309, products!A:C, 3, FALSE)</f>
        <v>Cuban Collar</v>
      </c>
      <c r="I2309" s="12">
        <f>VLOOKUP(B2309,orders!A:D, 4, FALSE)</f>
        <v>44301</v>
      </c>
    </row>
    <row r="2310" spans="1:9" ht="15">
      <c r="A2310" s="2">
        <v>2308</v>
      </c>
      <c r="B2310" s="2">
        <v>468</v>
      </c>
      <c r="C2310" s="2">
        <v>365</v>
      </c>
      <c r="D2310" s="2">
        <v>94</v>
      </c>
      <c r="E2310" s="2">
        <v>1</v>
      </c>
      <c r="F2310" s="2">
        <v>94</v>
      </c>
      <c r="G2310" s="5" t="str">
        <f>VLOOKUP(C2310, products!A:B, 2, FALSE)</f>
        <v>Shirt</v>
      </c>
      <c r="H2310" s="7" t="str">
        <f>VLOOKUP(C2310, products!A:C, 3, FALSE)</f>
        <v>Henley</v>
      </c>
      <c r="I2310" s="12">
        <f>VLOOKUP(B2310,orders!A:D, 4, FALSE)</f>
        <v>44301</v>
      </c>
    </row>
    <row r="2311" spans="1:9" ht="15">
      <c r="A2311" s="2">
        <v>2309</v>
      </c>
      <c r="B2311" s="2">
        <v>468</v>
      </c>
      <c r="C2311" s="2">
        <v>242</v>
      </c>
      <c r="D2311" s="2">
        <v>106</v>
      </c>
      <c r="E2311" s="2">
        <v>2</v>
      </c>
      <c r="F2311" s="2">
        <v>212</v>
      </c>
      <c r="G2311" s="5" t="str">
        <f>VLOOKUP(C2311, products!A:B, 2, FALSE)</f>
        <v>Shirt</v>
      </c>
      <c r="H2311" s="7" t="str">
        <f>VLOOKUP(C2311, products!A:C, 3, FALSE)</f>
        <v>Chambray</v>
      </c>
      <c r="I2311" s="12">
        <f>VLOOKUP(B2311,orders!A:D, 4, FALSE)</f>
        <v>44301</v>
      </c>
    </row>
    <row r="2312" spans="1:9" ht="15">
      <c r="A2312" s="2">
        <v>2310</v>
      </c>
      <c r="B2312" s="2">
        <v>468</v>
      </c>
      <c r="C2312" s="2">
        <v>331</v>
      </c>
      <c r="D2312" s="2">
        <v>109</v>
      </c>
      <c r="E2312" s="2">
        <v>3</v>
      </c>
      <c r="F2312" s="2">
        <v>327</v>
      </c>
      <c r="G2312" s="5" t="str">
        <f>VLOOKUP(C2312, products!A:B, 2, FALSE)</f>
        <v>Shirt</v>
      </c>
      <c r="H2312" s="7" t="str">
        <f>VLOOKUP(C2312, products!A:C, 3, FALSE)</f>
        <v>Mandarin Collar</v>
      </c>
      <c r="I2312" s="12">
        <f>VLOOKUP(B2312,orders!A:D, 4, FALSE)</f>
        <v>44301</v>
      </c>
    </row>
    <row r="2313" spans="1:9" ht="15">
      <c r="A2313" s="2">
        <v>2311</v>
      </c>
      <c r="B2313" s="2">
        <v>468</v>
      </c>
      <c r="C2313" s="2">
        <v>171</v>
      </c>
      <c r="D2313" s="2">
        <v>91</v>
      </c>
      <c r="E2313" s="2">
        <v>1</v>
      </c>
      <c r="F2313" s="2">
        <v>91</v>
      </c>
      <c r="G2313" s="5" t="str">
        <f>VLOOKUP(C2313, products!A:B, 2, FALSE)</f>
        <v>Shirt</v>
      </c>
      <c r="H2313" s="7" t="str">
        <f>VLOOKUP(C2313, products!A:C, 3, FALSE)</f>
        <v>Linen</v>
      </c>
      <c r="I2313" s="12">
        <f>VLOOKUP(B2313,orders!A:D, 4, FALSE)</f>
        <v>44301</v>
      </c>
    </row>
    <row r="2314" spans="1:9" ht="15">
      <c r="A2314" s="2">
        <v>2312</v>
      </c>
      <c r="B2314" s="2">
        <v>468</v>
      </c>
      <c r="C2314" s="2">
        <v>940</v>
      </c>
      <c r="D2314" s="2">
        <v>96</v>
      </c>
      <c r="E2314" s="2">
        <v>1</v>
      </c>
      <c r="F2314" s="2">
        <v>96</v>
      </c>
      <c r="G2314" s="5" t="str">
        <f>VLOOKUP(C2314, products!A:B, 2, FALSE)</f>
        <v>Trousers</v>
      </c>
      <c r="H2314" s="7" t="str">
        <f>VLOOKUP(C2314, products!A:C, 3, FALSE)</f>
        <v>Drawstring</v>
      </c>
      <c r="I2314" s="12">
        <f>VLOOKUP(B2314,orders!A:D, 4, FALSE)</f>
        <v>44301</v>
      </c>
    </row>
    <row r="2315" spans="1:9" ht="15">
      <c r="A2315" s="2">
        <v>2313</v>
      </c>
      <c r="B2315" s="2">
        <v>469</v>
      </c>
      <c r="C2315" s="2">
        <v>312</v>
      </c>
      <c r="D2315" s="2">
        <v>105</v>
      </c>
      <c r="E2315" s="2">
        <v>2</v>
      </c>
      <c r="F2315" s="2">
        <v>210</v>
      </c>
      <c r="G2315" s="5" t="str">
        <f>VLOOKUP(C2315, products!A:B, 2, FALSE)</f>
        <v>Shirt</v>
      </c>
      <c r="H2315" s="7" t="str">
        <f>VLOOKUP(C2315, products!A:C, 3, FALSE)</f>
        <v>Cuban Collar</v>
      </c>
      <c r="I2315" s="12">
        <f>VLOOKUP(B2315,orders!A:D, 4, FALSE)</f>
        <v>44313</v>
      </c>
    </row>
    <row r="2316" spans="1:9" ht="15">
      <c r="A2316" s="2">
        <v>2314</v>
      </c>
      <c r="B2316" s="2">
        <v>470</v>
      </c>
      <c r="C2316" s="2">
        <v>918</v>
      </c>
      <c r="D2316" s="2">
        <v>96</v>
      </c>
      <c r="E2316" s="2">
        <v>3</v>
      </c>
      <c r="F2316" s="2">
        <v>288</v>
      </c>
      <c r="G2316" s="5" t="str">
        <f>VLOOKUP(C2316, products!A:B, 2, FALSE)</f>
        <v>Trousers</v>
      </c>
      <c r="H2316" s="7" t="str">
        <f>VLOOKUP(C2316, products!A:C, 3, FALSE)</f>
        <v>Drawstring</v>
      </c>
      <c r="I2316" s="12">
        <f>VLOOKUP(B2316,orders!A:D, 4, FALSE)</f>
        <v>44450</v>
      </c>
    </row>
    <row r="2317" spans="1:9" ht="15">
      <c r="A2317" s="2">
        <v>2315</v>
      </c>
      <c r="B2317" s="2">
        <v>470</v>
      </c>
      <c r="C2317" s="2">
        <v>1095</v>
      </c>
      <c r="D2317" s="2">
        <v>115</v>
      </c>
      <c r="E2317" s="2">
        <v>2</v>
      </c>
      <c r="F2317" s="2">
        <v>230</v>
      </c>
      <c r="G2317" s="5" t="str">
        <f>VLOOKUP(C2317, products!A:B, 2, FALSE)</f>
        <v>Trousers</v>
      </c>
      <c r="H2317" s="7" t="str">
        <f>VLOOKUP(C2317, products!A:C, 3, FALSE)</f>
        <v>Cropped</v>
      </c>
      <c r="I2317" s="12">
        <f>VLOOKUP(B2317,orders!A:D, 4, FALSE)</f>
        <v>44450</v>
      </c>
    </row>
    <row r="2318" spans="1:9" ht="15">
      <c r="A2318" s="2">
        <v>2316</v>
      </c>
      <c r="B2318" s="2">
        <v>471</v>
      </c>
      <c r="C2318" s="2">
        <v>775</v>
      </c>
      <c r="D2318" s="2">
        <v>91</v>
      </c>
      <c r="E2318" s="2">
        <v>3</v>
      </c>
      <c r="F2318" s="2">
        <v>273</v>
      </c>
      <c r="G2318" s="5" t="str">
        <f>VLOOKUP(C2318, products!A:B, 2, FALSE)</f>
        <v>Jacket</v>
      </c>
      <c r="H2318" s="7" t="str">
        <f>VLOOKUP(C2318, products!A:C, 3, FALSE)</f>
        <v>Pullover</v>
      </c>
      <c r="I2318" s="12">
        <f>VLOOKUP(B2318,orders!A:D, 4, FALSE)</f>
        <v>44385</v>
      </c>
    </row>
    <row r="2319" spans="1:9" ht="15">
      <c r="A2319" s="2">
        <v>2317</v>
      </c>
      <c r="B2319" s="2">
        <v>471</v>
      </c>
      <c r="C2319" s="2">
        <v>689</v>
      </c>
      <c r="D2319" s="2">
        <v>113</v>
      </c>
      <c r="E2319" s="2">
        <v>2</v>
      </c>
      <c r="F2319" s="2">
        <v>226</v>
      </c>
      <c r="G2319" s="5" t="str">
        <f>VLOOKUP(C2319, products!A:B, 2, FALSE)</f>
        <v>Jacket</v>
      </c>
      <c r="H2319" s="7" t="str">
        <f>VLOOKUP(C2319, products!A:C, 3, FALSE)</f>
        <v>Parka</v>
      </c>
      <c r="I2319" s="12">
        <f>VLOOKUP(B2319,orders!A:D, 4, FALSE)</f>
        <v>44385</v>
      </c>
    </row>
    <row r="2320" spans="1:9" ht="15">
      <c r="A2320" s="2">
        <v>2318</v>
      </c>
      <c r="B2320" s="2">
        <v>471</v>
      </c>
      <c r="C2320" s="2">
        <v>589</v>
      </c>
      <c r="D2320" s="2">
        <v>100</v>
      </c>
      <c r="E2320" s="2">
        <v>3</v>
      </c>
      <c r="F2320" s="2">
        <v>300</v>
      </c>
      <c r="G2320" s="5" t="str">
        <f>VLOOKUP(C2320, products!A:B, 2, FALSE)</f>
        <v>Jacket</v>
      </c>
      <c r="H2320" s="7" t="str">
        <f>VLOOKUP(C2320, products!A:C, 3, FALSE)</f>
        <v>Bomber</v>
      </c>
      <c r="I2320" s="12">
        <f>VLOOKUP(B2320,orders!A:D, 4, FALSE)</f>
        <v>44385</v>
      </c>
    </row>
    <row r="2321" spans="1:9" ht="15">
      <c r="A2321" s="2">
        <v>2319</v>
      </c>
      <c r="B2321" s="2">
        <v>471</v>
      </c>
      <c r="C2321" s="2">
        <v>376</v>
      </c>
      <c r="D2321" s="2">
        <v>94</v>
      </c>
      <c r="E2321" s="2">
        <v>3</v>
      </c>
      <c r="F2321" s="2">
        <v>282</v>
      </c>
      <c r="G2321" s="5" t="str">
        <f>VLOOKUP(C2321, products!A:B, 2, FALSE)</f>
        <v>Shirt</v>
      </c>
      <c r="H2321" s="7" t="str">
        <f>VLOOKUP(C2321, products!A:C, 3, FALSE)</f>
        <v>Henley</v>
      </c>
      <c r="I2321" s="12">
        <f>VLOOKUP(B2321,orders!A:D, 4, FALSE)</f>
        <v>44385</v>
      </c>
    </row>
    <row r="2322" spans="1:9" ht="15">
      <c r="A2322" s="2">
        <v>2320</v>
      </c>
      <c r="B2322" s="2">
        <v>472</v>
      </c>
      <c r="C2322" s="2">
        <v>34</v>
      </c>
      <c r="D2322" s="2">
        <v>96</v>
      </c>
      <c r="E2322" s="2">
        <v>3</v>
      </c>
      <c r="F2322" s="2">
        <v>288</v>
      </c>
      <c r="G2322" s="5" t="str">
        <f>VLOOKUP(C2322, products!A:B, 2, FALSE)</f>
        <v>Shirt</v>
      </c>
      <c r="H2322" s="7" t="str">
        <f>VLOOKUP(C2322, products!A:C, 3, FALSE)</f>
        <v>Oxford Cloth</v>
      </c>
      <c r="I2322" s="12">
        <f>VLOOKUP(B2322,orders!A:D, 4, FALSE)</f>
        <v>44392</v>
      </c>
    </row>
    <row r="2323" spans="1:9" ht="15">
      <c r="A2323" s="2">
        <v>2321</v>
      </c>
      <c r="B2323" s="2">
        <v>472</v>
      </c>
      <c r="C2323" s="2">
        <v>716</v>
      </c>
      <c r="D2323" s="2">
        <v>119</v>
      </c>
      <c r="E2323" s="2">
        <v>3</v>
      </c>
      <c r="F2323" s="2">
        <v>357</v>
      </c>
      <c r="G2323" s="5" t="str">
        <f>VLOOKUP(C2323, products!A:B, 2, FALSE)</f>
        <v>Jacket</v>
      </c>
      <c r="H2323" s="7" t="str">
        <f>VLOOKUP(C2323, products!A:C, 3, FALSE)</f>
        <v>Trench Coat</v>
      </c>
      <c r="I2323" s="12">
        <f>VLOOKUP(B2323,orders!A:D, 4, FALSE)</f>
        <v>44392</v>
      </c>
    </row>
    <row r="2324" spans="1:9" ht="15">
      <c r="A2324" s="2">
        <v>2322</v>
      </c>
      <c r="B2324" s="2">
        <v>472</v>
      </c>
      <c r="C2324" s="2">
        <v>1207</v>
      </c>
      <c r="D2324" s="2">
        <v>105</v>
      </c>
      <c r="E2324" s="2">
        <v>3</v>
      </c>
      <c r="F2324" s="2">
        <v>315</v>
      </c>
      <c r="G2324" s="5" t="str">
        <f>VLOOKUP(C2324, products!A:B, 2, FALSE)</f>
        <v>Trousers</v>
      </c>
      <c r="H2324" s="7" t="str">
        <f>VLOOKUP(C2324, products!A:C, 3, FALSE)</f>
        <v>Pleated</v>
      </c>
      <c r="I2324" s="12">
        <f>VLOOKUP(B2324,orders!A:D, 4, FALSE)</f>
        <v>44392</v>
      </c>
    </row>
    <row r="2325" spans="1:9" ht="15">
      <c r="A2325" s="2">
        <v>2323</v>
      </c>
      <c r="B2325" s="2">
        <v>472</v>
      </c>
      <c r="C2325" s="2">
        <v>886</v>
      </c>
      <c r="D2325" s="2">
        <v>94</v>
      </c>
      <c r="E2325" s="2">
        <v>2</v>
      </c>
      <c r="F2325" s="2">
        <v>188</v>
      </c>
      <c r="G2325" s="5" t="str">
        <f>VLOOKUP(C2325, products!A:B, 2, FALSE)</f>
        <v>Trousers</v>
      </c>
      <c r="H2325" s="7" t="str">
        <f>VLOOKUP(C2325, products!A:C, 3, FALSE)</f>
        <v>Cords</v>
      </c>
      <c r="I2325" s="12">
        <f>VLOOKUP(B2325,orders!A:D, 4, FALSE)</f>
        <v>44392</v>
      </c>
    </row>
    <row r="2326" spans="1:9" ht="15">
      <c r="A2326" s="2">
        <v>2324</v>
      </c>
      <c r="B2326" s="2">
        <v>472</v>
      </c>
      <c r="C2326" s="2">
        <v>511</v>
      </c>
      <c r="D2326" s="2">
        <v>102</v>
      </c>
      <c r="E2326" s="2">
        <v>2</v>
      </c>
      <c r="F2326" s="2">
        <v>204</v>
      </c>
      <c r="G2326" s="5" t="str">
        <f>VLOOKUP(C2326, products!A:B, 2, FALSE)</f>
        <v>Jacket</v>
      </c>
      <c r="H2326" s="7" t="str">
        <f>VLOOKUP(C2326, products!A:C, 3, FALSE)</f>
        <v>Windbreaker</v>
      </c>
      <c r="I2326" s="12">
        <f>VLOOKUP(B2326,orders!A:D, 4, FALSE)</f>
        <v>44392</v>
      </c>
    </row>
    <row r="2327" spans="1:9" ht="15">
      <c r="A2327" s="2">
        <v>2325</v>
      </c>
      <c r="B2327" s="2">
        <v>472</v>
      </c>
      <c r="C2327" s="2">
        <v>46</v>
      </c>
      <c r="D2327" s="2">
        <v>104</v>
      </c>
      <c r="E2327" s="2">
        <v>3</v>
      </c>
      <c r="F2327" s="2">
        <v>312</v>
      </c>
      <c r="G2327" s="5" t="str">
        <f>VLOOKUP(C2327, products!A:B, 2, FALSE)</f>
        <v>Shirt</v>
      </c>
      <c r="H2327" s="7" t="str">
        <f>VLOOKUP(C2327, products!A:C, 3, FALSE)</f>
        <v>Dress</v>
      </c>
      <c r="I2327" s="12">
        <f>VLOOKUP(B2327,orders!A:D, 4, FALSE)</f>
        <v>44392</v>
      </c>
    </row>
    <row r="2328" spans="1:9" ht="15">
      <c r="A2328" s="2">
        <v>2326</v>
      </c>
      <c r="B2328" s="2">
        <v>473</v>
      </c>
      <c r="C2328" s="2">
        <v>104</v>
      </c>
      <c r="D2328" s="2">
        <v>118</v>
      </c>
      <c r="E2328" s="2">
        <v>2</v>
      </c>
      <c r="F2328" s="2">
        <v>236</v>
      </c>
      <c r="G2328" s="5" t="str">
        <f>VLOOKUP(C2328, products!A:B, 2, FALSE)</f>
        <v>Shirt</v>
      </c>
      <c r="H2328" s="7" t="str">
        <f>VLOOKUP(C2328, products!A:C, 3, FALSE)</f>
        <v>Flannel</v>
      </c>
      <c r="I2328" s="12">
        <f>VLOOKUP(B2328,orders!A:D, 4, FALSE)</f>
        <v>44335</v>
      </c>
    </row>
    <row r="2329" spans="1:9" ht="15">
      <c r="A2329" s="2">
        <v>2327</v>
      </c>
      <c r="B2329" s="2">
        <v>474</v>
      </c>
      <c r="C2329" s="2">
        <v>114</v>
      </c>
      <c r="D2329" s="2">
        <v>92</v>
      </c>
      <c r="E2329" s="2">
        <v>1</v>
      </c>
      <c r="F2329" s="2">
        <v>92</v>
      </c>
      <c r="G2329" s="5" t="str">
        <f>VLOOKUP(C2329, products!A:B, 2, FALSE)</f>
        <v>Shirt</v>
      </c>
      <c r="H2329" s="7" t="str">
        <f>VLOOKUP(C2329, products!A:C, 3, FALSE)</f>
        <v>Denim</v>
      </c>
      <c r="I2329" s="12">
        <f>VLOOKUP(B2329,orders!A:D, 4, FALSE)</f>
        <v>44427</v>
      </c>
    </row>
    <row r="2330" spans="1:9" ht="15">
      <c r="A2330" s="2">
        <v>2328</v>
      </c>
      <c r="B2330" s="2">
        <v>474</v>
      </c>
      <c r="C2330" s="2">
        <v>728</v>
      </c>
      <c r="D2330" s="2">
        <v>119</v>
      </c>
      <c r="E2330" s="2">
        <v>3</v>
      </c>
      <c r="F2330" s="2">
        <v>357</v>
      </c>
      <c r="G2330" s="5" t="str">
        <f>VLOOKUP(C2330, products!A:B, 2, FALSE)</f>
        <v>Jacket</v>
      </c>
      <c r="H2330" s="7" t="str">
        <f>VLOOKUP(C2330, products!A:C, 3, FALSE)</f>
        <v>Trench Coat</v>
      </c>
      <c r="I2330" s="12">
        <f>VLOOKUP(B2330,orders!A:D, 4, FALSE)</f>
        <v>44427</v>
      </c>
    </row>
    <row r="2331" spans="1:9" ht="15">
      <c r="A2331" s="2">
        <v>2329</v>
      </c>
      <c r="B2331" s="2">
        <v>474</v>
      </c>
      <c r="C2331" s="2">
        <v>89</v>
      </c>
      <c r="D2331" s="2">
        <v>118</v>
      </c>
      <c r="E2331" s="2">
        <v>1</v>
      </c>
      <c r="F2331" s="2">
        <v>118</v>
      </c>
      <c r="G2331" s="5" t="str">
        <f>VLOOKUP(C2331, products!A:B, 2, FALSE)</f>
        <v>Shirt</v>
      </c>
      <c r="H2331" s="7" t="str">
        <f>VLOOKUP(C2331, products!A:C, 3, FALSE)</f>
        <v>Flannel</v>
      </c>
      <c r="I2331" s="12">
        <f>VLOOKUP(B2331,orders!A:D, 4, FALSE)</f>
        <v>44427</v>
      </c>
    </row>
    <row r="2332" spans="1:9" ht="15">
      <c r="A2332" s="2">
        <v>2330</v>
      </c>
      <c r="B2332" s="2">
        <v>474</v>
      </c>
      <c r="C2332" s="2">
        <v>1069</v>
      </c>
      <c r="D2332" s="2">
        <v>93</v>
      </c>
      <c r="E2332" s="2">
        <v>1</v>
      </c>
      <c r="F2332" s="2">
        <v>93</v>
      </c>
      <c r="G2332" s="5" t="str">
        <f>VLOOKUP(C2332, products!A:B, 2, FALSE)</f>
        <v>Trousers</v>
      </c>
      <c r="H2332" s="7" t="str">
        <f>VLOOKUP(C2332, products!A:C, 3, FALSE)</f>
        <v>Joggers</v>
      </c>
      <c r="I2332" s="12">
        <f>VLOOKUP(B2332,orders!A:D, 4, FALSE)</f>
        <v>44427</v>
      </c>
    </row>
    <row r="2333" spans="1:9" ht="15">
      <c r="A2333" s="2">
        <v>2331</v>
      </c>
      <c r="B2333" s="2">
        <v>474</v>
      </c>
      <c r="C2333" s="2">
        <v>229</v>
      </c>
      <c r="D2333" s="2">
        <v>106</v>
      </c>
      <c r="E2333" s="2">
        <v>1</v>
      </c>
      <c r="F2333" s="2">
        <v>106</v>
      </c>
      <c r="G2333" s="5" t="str">
        <f>VLOOKUP(C2333, products!A:B, 2, FALSE)</f>
        <v>Shirt</v>
      </c>
      <c r="H2333" s="7" t="str">
        <f>VLOOKUP(C2333, products!A:C, 3, FALSE)</f>
        <v>Chambray</v>
      </c>
      <c r="I2333" s="12">
        <f>VLOOKUP(B2333,orders!A:D, 4, FALSE)</f>
        <v>44427</v>
      </c>
    </row>
    <row r="2334" spans="1:9" ht="15">
      <c r="A2334" s="2">
        <v>2332</v>
      </c>
      <c r="B2334" s="2">
        <v>474</v>
      </c>
      <c r="C2334" s="2">
        <v>988</v>
      </c>
      <c r="D2334" s="2">
        <v>106</v>
      </c>
      <c r="E2334" s="2">
        <v>1</v>
      </c>
      <c r="F2334" s="2">
        <v>106</v>
      </c>
      <c r="G2334" s="5" t="str">
        <f>VLOOKUP(C2334, products!A:B, 2, FALSE)</f>
        <v>Trousers</v>
      </c>
      <c r="H2334" s="7" t="str">
        <f>VLOOKUP(C2334, products!A:C, 3, FALSE)</f>
        <v>Wool</v>
      </c>
      <c r="I2334" s="12">
        <f>VLOOKUP(B2334,orders!A:D, 4, FALSE)</f>
        <v>44427</v>
      </c>
    </row>
    <row r="2335" spans="1:9" ht="15">
      <c r="A2335" s="2">
        <v>2333</v>
      </c>
      <c r="B2335" s="2">
        <v>474</v>
      </c>
      <c r="C2335" s="2">
        <v>724</v>
      </c>
      <c r="D2335" s="2">
        <v>119</v>
      </c>
      <c r="E2335" s="2">
        <v>2</v>
      </c>
      <c r="F2335" s="2">
        <v>238</v>
      </c>
      <c r="G2335" s="5" t="str">
        <f>VLOOKUP(C2335, products!A:B, 2, FALSE)</f>
        <v>Jacket</v>
      </c>
      <c r="H2335" s="7" t="str">
        <f>VLOOKUP(C2335, products!A:C, 3, FALSE)</f>
        <v>Trench Coat</v>
      </c>
      <c r="I2335" s="12">
        <f>VLOOKUP(B2335,orders!A:D, 4, FALSE)</f>
        <v>44427</v>
      </c>
    </row>
    <row r="2336" spans="1:9" ht="15">
      <c r="A2336" s="2">
        <v>2334</v>
      </c>
      <c r="B2336" s="2">
        <v>474</v>
      </c>
      <c r="C2336" s="2">
        <v>184</v>
      </c>
      <c r="D2336" s="2">
        <v>98</v>
      </c>
      <c r="E2336" s="2">
        <v>1</v>
      </c>
      <c r="F2336" s="2">
        <v>98</v>
      </c>
      <c r="G2336" s="5" t="str">
        <f>VLOOKUP(C2336, products!A:B, 2, FALSE)</f>
        <v>Shirt</v>
      </c>
      <c r="H2336" s="7" t="str">
        <f>VLOOKUP(C2336, products!A:C, 3, FALSE)</f>
        <v>Camp Collared</v>
      </c>
      <c r="I2336" s="12">
        <f>VLOOKUP(B2336,orders!A:D, 4, FALSE)</f>
        <v>44427</v>
      </c>
    </row>
    <row r="2337" spans="1:9" ht="15">
      <c r="A2337" s="2">
        <v>2335</v>
      </c>
      <c r="B2337" s="2">
        <v>474</v>
      </c>
      <c r="C2337" s="2">
        <v>1154</v>
      </c>
      <c r="D2337" s="2">
        <v>102</v>
      </c>
      <c r="E2337" s="2">
        <v>2</v>
      </c>
      <c r="F2337" s="2">
        <v>204</v>
      </c>
      <c r="G2337" s="5" t="str">
        <f>VLOOKUP(C2337, products!A:B, 2, FALSE)</f>
        <v>Trousers</v>
      </c>
      <c r="H2337" s="7" t="str">
        <f>VLOOKUP(C2337, products!A:C, 3, FALSE)</f>
        <v>Cargo Pants</v>
      </c>
      <c r="I2337" s="12">
        <f>VLOOKUP(B2337,orders!A:D, 4, FALSE)</f>
        <v>44427</v>
      </c>
    </row>
    <row r="2338" spans="1:9" ht="15">
      <c r="A2338" s="2">
        <v>2336</v>
      </c>
      <c r="B2338" s="2">
        <v>475</v>
      </c>
      <c r="C2338" s="2">
        <v>1204</v>
      </c>
      <c r="D2338" s="2">
        <v>105</v>
      </c>
      <c r="E2338" s="2">
        <v>2</v>
      </c>
      <c r="F2338" s="2">
        <v>210</v>
      </c>
      <c r="G2338" s="5" t="str">
        <f>VLOOKUP(C2338, products!A:B, 2, FALSE)</f>
        <v>Trousers</v>
      </c>
      <c r="H2338" s="7" t="str">
        <f>VLOOKUP(C2338, products!A:C, 3, FALSE)</f>
        <v>Pleated</v>
      </c>
      <c r="I2338" s="12">
        <f>VLOOKUP(B2338,orders!A:D, 4, FALSE)</f>
        <v>44343</v>
      </c>
    </row>
    <row r="2339" spans="1:9" ht="15">
      <c r="A2339" s="2">
        <v>2337</v>
      </c>
      <c r="B2339" s="2">
        <v>475</v>
      </c>
      <c r="C2339" s="2">
        <v>1149</v>
      </c>
      <c r="D2339" s="2">
        <v>102</v>
      </c>
      <c r="E2339" s="2">
        <v>1</v>
      </c>
      <c r="F2339" s="2">
        <v>102</v>
      </c>
      <c r="G2339" s="5" t="str">
        <f>VLOOKUP(C2339, products!A:B, 2, FALSE)</f>
        <v>Trousers</v>
      </c>
      <c r="H2339" s="7" t="str">
        <f>VLOOKUP(C2339, products!A:C, 3, FALSE)</f>
        <v>Cargo Pants</v>
      </c>
      <c r="I2339" s="12">
        <f>VLOOKUP(B2339,orders!A:D, 4, FALSE)</f>
        <v>44343</v>
      </c>
    </row>
    <row r="2340" spans="1:9" ht="15">
      <c r="A2340" s="2">
        <v>2338</v>
      </c>
      <c r="B2340" s="2">
        <v>475</v>
      </c>
      <c r="C2340" s="2">
        <v>1250</v>
      </c>
      <c r="D2340" s="2">
        <v>112</v>
      </c>
      <c r="E2340" s="2">
        <v>1</v>
      </c>
      <c r="F2340" s="2">
        <v>112</v>
      </c>
      <c r="G2340" s="5" t="str">
        <f>VLOOKUP(C2340, products!A:B, 2, FALSE)</f>
        <v>Trousers</v>
      </c>
      <c r="H2340" s="7" t="str">
        <f>VLOOKUP(C2340, products!A:C, 3, FALSE)</f>
        <v>Tracksuit Bottoms</v>
      </c>
      <c r="I2340" s="12">
        <f>VLOOKUP(B2340,orders!A:D, 4, FALSE)</f>
        <v>44343</v>
      </c>
    </row>
    <row r="2341" spans="1:9" ht="15">
      <c r="A2341" s="2">
        <v>2339</v>
      </c>
      <c r="B2341" s="2">
        <v>475</v>
      </c>
      <c r="C2341" s="2">
        <v>630</v>
      </c>
      <c r="D2341" s="2">
        <v>93</v>
      </c>
      <c r="E2341" s="2">
        <v>2</v>
      </c>
      <c r="F2341" s="2">
        <v>186</v>
      </c>
      <c r="G2341" s="5" t="str">
        <f>VLOOKUP(C2341, products!A:B, 2, FALSE)</f>
        <v>Jacket</v>
      </c>
      <c r="H2341" s="7" t="str">
        <f>VLOOKUP(C2341, products!A:C, 3, FALSE)</f>
        <v>Coach</v>
      </c>
      <c r="I2341" s="12">
        <f>VLOOKUP(B2341,orders!A:D, 4, FALSE)</f>
        <v>44343</v>
      </c>
    </row>
    <row r="2342" spans="1:9" ht="15">
      <c r="A2342" s="2">
        <v>2340</v>
      </c>
      <c r="B2342" s="2">
        <v>475</v>
      </c>
      <c r="C2342" s="2">
        <v>722</v>
      </c>
      <c r="D2342" s="2">
        <v>119</v>
      </c>
      <c r="E2342" s="2">
        <v>1</v>
      </c>
      <c r="F2342" s="2">
        <v>119</v>
      </c>
      <c r="G2342" s="5" t="str">
        <f>VLOOKUP(C2342, products!A:B, 2, FALSE)</f>
        <v>Jacket</v>
      </c>
      <c r="H2342" s="7" t="str">
        <f>VLOOKUP(C2342, products!A:C, 3, FALSE)</f>
        <v>Trench Coat</v>
      </c>
      <c r="I2342" s="12">
        <f>VLOOKUP(B2342,orders!A:D, 4, FALSE)</f>
        <v>44343</v>
      </c>
    </row>
    <row r="2343" spans="1:9" ht="15">
      <c r="A2343" s="2">
        <v>2341</v>
      </c>
      <c r="B2343" s="2">
        <v>475</v>
      </c>
      <c r="C2343" s="2">
        <v>1035</v>
      </c>
      <c r="D2343" s="2">
        <v>90</v>
      </c>
      <c r="E2343" s="2">
        <v>2</v>
      </c>
      <c r="F2343" s="2">
        <v>180</v>
      </c>
      <c r="G2343" s="5" t="str">
        <f>VLOOKUP(C2343, products!A:B, 2, FALSE)</f>
        <v>Trousers</v>
      </c>
      <c r="H2343" s="7" t="str">
        <f>VLOOKUP(C2343, products!A:C, 3, FALSE)</f>
        <v>Relaxed Leg</v>
      </c>
      <c r="I2343" s="12">
        <f>VLOOKUP(B2343,orders!A:D, 4, FALSE)</f>
        <v>44343</v>
      </c>
    </row>
    <row r="2344" spans="1:9" ht="15">
      <c r="A2344" s="2">
        <v>2342</v>
      </c>
      <c r="B2344" s="2">
        <v>475</v>
      </c>
      <c r="C2344" s="2">
        <v>113</v>
      </c>
      <c r="D2344" s="2">
        <v>92</v>
      </c>
      <c r="E2344" s="2">
        <v>2</v>
      </c>
      <c r="F2344" s="2">
        <v>184</v>
      </c>
      <c r="G2344" s="5" t="str">
        <f>VLOOKUP(C2344, products!A:B, 2, FALSE)</f>
        <v>Shirt</v>
      </c>
      <c r="H2344" s="7" t="str">
        <f>VLOOKUP(C2344, products!A:C, 3, FALSE)</f>
        <v>Denim</v>
      </c>
      <c r="I2344" s="12">
        <f>VLOOKUP(B2344,orders!A:D, 4, FALSE)</f>
        <v>44343</v>
      </c>
    </row>
    <row r="2345" spans="1:9" ht="15">
      <c r="A2345" s="2">
        <v>2343</v>
      </c>
      <c r="B2345" s="2">
        <v>475</v>
      </c>
      <c r="C2345" s="2">
        <v>97</v>
      </c>
      <c r="D2345" s="2">
        <v>118</v>
      </c>
      <c r="E2345" s="2">
        <v>2</v>
      </c>
      <c r="F2345" s="2">
        <v>236</v>
      </c>
      <c r="G2345" s="5" t="str">
        <f>VLOOKUP(C2345, products!A:B, 2, FALSE)</f>
        <v>Shirt</v>
      </c>
      <c r="H2345" s="7" t="str">
        <f>VLOOKUP(C2345, products!A:C, 3, FALSE)</f>
        <v>Flannel</v>
      </c>
      <c r="I2345" s="12">
        <f>VLOOKUP(B2345,orders!A:D, 4, FALSE)</f>
        <v>44343</v>
      </c>
    </row>
    <row r="2346" spans="1:9" ht="15">
      <c r="A2346" s="2">
        <v>2344</v>
      </c>
      <c r="B2346" s="2">
        <v>476</v>
      </c>
      <c r="C2346" s="2">
        <v>368</v>
      </c>
      <c r="D2346" s="2">
        <v>94</v>
      </c>
      <c r="E2346" s="2">
        <v>2</v>
      </c>
      <c r="F2346" s="2">
        <v>188</v>
      </c>
      <c r="G2346" s="5" t="str">
        <f>VLOOKUP(C2346, products!A:B, 2, FALSE)</f>
        <v>Shirt</v>
      </c>
      <c r="H2346" s="7" t="str">
        <f>VLOOKUP(C2346, products!A:C, 3, FALSE)</f>
        <v>Henley</v>
      </c>
      <c r="I2346" s="12">
        <f>VLOOKUP(B2346,orders!A:D, 4, FALSE)</f>
        <v>44476</v>
      </c>
    </row>
    <row r="2347" spans="1:9" ht="15">
      <c r="A2347" s="2">
        <v>2345</v>
      </c>
      <c r="B2347" s="2">
        <v>476</v>
      </c>
      <c r="C2347" s="2">
        <v>253</v>
      </c>
      <c r="D2347" s="2">
        <v>95</v>
      </c>
      <c r="E2347" s="2">
        <v>1</v>
      </c>
      <c r="F2347" s="2">
        <v>95</v>
      </c>
      <c r="G2347" s="5" t="str">
        <f>VLOOKUP(C2347, products!A:B, 2, FALSE)</f>
        <v>Shirt</v>
      </c>
      <c r="H2347" s="7" t="str">
        <f>VLOOKUP(C2347, products!A:C, 3, FALSE)</f>
        <v>Polo</v>
      </c>
      <c r="I2347" s="12">
        <f>VLOOKUP(B2347,orders!A:D, 4, FALSE)</f>
        <v>44476</v>
      </c>
    </row>
    <row r="2348" spans="1:9" ht="15">
      <c r="A2348" s="2">
        <v>2346</v>
      </c>
      <c r="B2348" s="2">
        <v>476</v>
      </c>
      <c r="C2348" s="2">
        <v>651</v>
      </c>
      <c r="D2348" s="2">
        <v>93</v>
      </c>
      <c r="E2348" s="2">
        <v>3</v>
      </c>
      <c r="F2348" s="2">
        <v>279</v>
      </c>
      <c r="G2348" s="5" t="str">
        <f>VLOOKUP(C2348, products!A:B, 2, FALSE)</f>
        <v>Jacket</v>
      </c>
      <c r="H2348" s="7" t="str">
        <f>VLOOKUP(C2348, products!A:C, 3, FALSE)</f>
        <v>Coach</v>
      </c>
      <c r="I2348" s="12">
        <f>VLOOKUP(B2348,orders!A:D, 4, FALSE)</f>
        <v>44476</v>
      </c>
    </row>
    <row r="2349" spans="1:9" ht="15">
      <c r="A2349" s="2">
        <v>2347</v>
      </c>
      <c r="B2349" s="2">
        <v>476</v>
      </c>
      <c r="C2349" s="2">
        <v>696</v>
      </c>
      <c r="D2349" s="2">
        <v>113</v>
      </c>
      <c r="E2349" s="2">
        <v>2</v>
      </c>
      <c r="F2349" s="2">
        <v>226</v>
      </c>
      <c r="G2349" s="5" t="str">
        <f>VLOOKUP(C2349, products!A:B, 2, FALSE)</f>
        <v>Jacket</v>
      </c>
      <c r="H2349" s="7" t="str">
        <f>VLOOKUP(C2349, products!A:C, 3, FALSE)</f>
        <v>Parka</v>
      </c>
      <c r="I2349" s="12">
        <f>VLOOKUP(B2349,orders!A:D, 4, FALSE)</f>
        <v>44476</v>
      </c>
    </row>
    <row r="2350" spans="1:9" ht="15">
      <c r="A2350" s="2">
        <v>2348</v>
      </c>
      <c r="B2350" s="2">
        <v>476</v>
      </c>
      <c r="C2350" s="2">
        <v>400</v>
      </c>
      <c r="D2350" s="2">
        <v>119</v>
      </c>
      <c r="E2350" s="2">
        <v>2</v>
      </c>
      <c r="F2350" s="2">
        <v>238</v>
      </c>
      <c r="G2350" s="5" t="str">
        <f>VLOOKUP(C2350, products!A:B, 2, FALSE)</f>
        <v>Shirt</v>
      </c>
      <c r="H2350" s="7" t="str">
        <f>VLOOKUP(C2350, products!A:C, 3, FALSE)</f>
        <v>Casual Slim Fit</v>
      </c>
      <c r="I2350" s="12">
        <f>VLOOKUP(B2350,orders!A:D, 4, FALSE)</f>
        <v>44476</v>
      </c>
    </row>
    <row r="2351" spans="1:9" ht="15">
      <c r="A2351" s="2">
        <v>2349</v>
      </c>
      <c r="B2351" s="2">
        <v>476</v>
      </c>
      <c r="C2351" s="2">
        <v>982</v>
      </c>
      <c r="D2351" s="2">
        <v>106</v>
      </c>
      <c r="E2351" s="2">
        <v>3</v>
      </c>
      <c r="F2351" s="2">
        <v>318</v>
      </c>
      <c r="G2351" s="5" t="str">
        <f>VLOOKUP(C2351, products!A:B, 2, FALSE)</f>
        <v>Trousers</v>
      </c>
      <c r="H2351" s="7" t="str">
        <f>VLOOKUP(C2351, products!A:C, 3, FALSE)</f>
        <v>Wool</v>
      </c>
      <c r="I2351" s="12">
        <f>VLOOKUP(B2351,orders!A:D, 4, FALSE)</f>
        <v>44476</v>
      </c>
    </row>
    <row r="2352" spans="1:9" ht="15">
      <c r="A2352" s="2">
        <v>2350</v>
      </c>
      <c r="B2352" s="2">
        <v>477</v>
      </c>
      <c r="C2352" s="2">
        <v>1023</v>
      </c>
      <c r="D2352" s="2">
        <v>90</v>
      </c>
      <c r="E2352" s="2">
        <v>2</v>
      </c>
      <c r="F2352" s="2">
        <v>180</v>
      </c>
      <c r="G2352" s="5" t="str">
        <f>VLOOKUP(C2352, products!A:B, 2, FALSE)</f>
        <v>Trousers</v>
      </c>
      <c r="H2352" s="7" t="str">
        <f>VLOOKUP(C2352, products!A:C, 3, FALSE)</f>
        <v>Relaxed Leg</v>
      </c>
      <c r="I2352" s="12">
        <f>VLOOKUP(B2352,orders!A:D, 4, FALSE)</f>
        <v>44367</v>
      </c>
    </row>
    <row r="2353" spans="1:9" ht="15">
      <c r="A2353" s="2">
        <v>2351</v>
      </c>
      <c r="B2353" s="2">
        <v>477</v>
      </c>
      <c r="C2353" s="2">
        <v>826</v>
      </c>
      <c r="D2353" s="2">
        <v>117</v>
      </c>
      <c r="E2353" s="2">
        <v>1</v>
      </c>
      <c r="F2353" s="2">
        <v>117</v>
      </c>
      <c r="G2353" s="5" t="str">
        <f>VLOOKUP(C2353, products!A:B, 2, FALSE)</f>
        <v>Jacket</v>
      </c>
      <c r="H2353" s="7" t="str">
        <f>VLOOKUP(C2353, products!A:C, 3, FALSE)</f>
        <v>Shearling</v>
      </c>
      <c r="I2353" s="12">
        <f>VLOOKUP(B2353,orders!A:D, 4, FALSE)</f>
        <v>44367</v>
      </c>
    </row>
    <row r="2354" spans="1:9" ht="15">
      <c r="A2354" s="2">
        <v>2352</v>
      </c>
      <c r="B2354" s="2">
        <v>477</v>
      </c>
      <c r="C2354" s="2">
        <v>208</v>
      </c>
      <c r="D2354" s="2">
        <v>98</v>
      </c>
      <c r="E2354" s="2">
        <v>2</v>
      </c>
      <c r="F2354" s="2">
        <v>196</v>
      </c>
      <c r="G2354" s="5" t="str">
        <f>VLOOKUP(C2354, products!A:B, 2, FALSE)</f>
        <v>Shirt</v>
      </c>
      <c r="H2354" s="7" t="str">
        <f>VLOOKUP(C2354, products!A:C, 3, FALSE)</f>
        <v>Camp Collared</v>
      </c>
      <c r="I2354" s="12">
        <f>VLOOKUP(B2354,orders!A:D, 4, FALSE)</f>
        <v>44367</v>
      </c>
    </row>
    <row r="2355" spans="1:9" ht="15">
      <c r="A2355" s="2">
        <v>2353</v>
      </c>
      <c r="B2355" s="2">
        <v>477</v>
      </c>
      <c r="C2355" s="2">
        <v>680</v>
      </c>
      <c r="D2355" s="2">
        <v>113</v>
      </c>
      <c r="E2355" s="2">
        <v>1</v>
      </c>
      <c r="F2355" s="2">
        <v>113</v>
      </c>
      <c r="G2355" s="5" t="str">
        <f>VLOOKUP(C2355, products!A:B, 2, FALSE)</f>
        <v>Jacket</v>
      </c>
      <c r="H2355" s="7" t="str">
        <f>VLOOKUP(C2355, products!A:C, 3, FALSE)</f>
        <v>Parka</v>
      </c>
      <c r="I2355" s="12">
        <f>VLOOKUP(B2355,orders!A:D, 4, FALSE)</f>
        <v>44367</v>
      </c>
    </row>
    <row r="2356" spans="1:9" ht="15">
      <c r="A2356" s="2">
        <v>2354</v>
      </c>
      <c r="B2356" s="2">
        <v>477</v>
      </c>
      <c r="C2356" s="2">
        <v>95</v>
      </c>
      <c r="D2356" s="2">
        <v>118</v>
      </c>
      <c r="E2356" s="2">
        <v>2</v>
      </c>
      <c r="F2356" s="2">
        <v>236</v>
      </c>
      <c r="G2356" s="5" t="str">
        <f>VLOOKUP(C2356, products!A:B, 2, FALSE)</f>
        <v>Shirt</v>
      </c>
      <c r="H2356" s="7" t="str">
        <f>VLOOKUP(C2356, products!A:C, 3, FALSE)</f>
        <v>Flannel</v>
      </c>
      <c r="I2356" s="12">
        <f>VLOOKUP(B2356,orders!A:D, 4, FALSE)</f>
        <v>44367</v>
      </c>
    </row>
    <row r="2357" spans="1:9" ht="15">
      <c r="A2357" s="2">
        <v>2355</v>
      </c>
      <c r="B2357" s="2">
        <v>478</v>
      </c>
      <c r="C2357" s="2">
        <v>74</v>
      </c>
      <c r="D2357" s="2">
        <v>118</v>
      </c>
      <c r="E2357" s="2">
        <v>2</v>
      </c>
      <c r="F2357" s="2">
        <v>236</v>
      </c>
      <c r="G2357" s="5" t="str">
        <f>VLOOKUP(C2357, products!A:B, 2, FALSE)</f>
        <v>Shirt</v>
      </c>
      <c r="H2357" s="7" t="str">
        <f>VLOOKUP(C2357, products!A:C, 3, FALSE)</f>
        <v>Flannel</v>
      </c>
      <c r="I2357" s="13">
        <f>VLOOKUP(B2357,orders!A:D, 4, FALSE)</f>
        <v>44484</v>
      </c>
    </row>
    <row r="2358" spans="1:9" ht="15">
      <c r="A2358" s="2">
        <v>2356</v>
      </c>
      <c r="B2358" s="2">
        <v>478</v>
      </c>
      <c r="C2358" s="2">
        <v>641</v>
      </c>
      <c r="D2358" s="2">
        <v>93</v>
      </c>
      <c r="E2358" s="2">
        <v>1</v>
      </c>
      <c r="F2358" s="2">
        <v>93</v>
      </c>
      <c r="G2358" s="5" t="str">
        <f>VLOOKUP(C2358, products!A:B, 2, FALSE)</f>
        <v>Jacket</v>
      </c>
      <c r="H2358" s="7" t="str">
        <f>VLOOKUP(C2358, products!A:C, 3, FALSE)</f>
        <v>Coach</v>
      </c>
      <c r="I2358" s="13">
        <f>VLOOKUP(B2358,orders!A:D, 4, FALSE)</f>
        <v>44484</v>
      </c>
    </row>
    <row r="2359" spans="1:9" ht="15">
      <c r="A2359" s="2">
        <v>2357</v>
      </c>
      <c r="B2359" s="2">
        <v>478</v>
      </c>
      <c r="C2359" s="2">
        <v>1193</v>
      </c>
      <c r="D2359" s="2">
        <v>105</v>
      </c>
      <c r="E2359" s="2">
        <v>2</v>
      </c>
      <c r="F2359" s="2">
        <v>210</v>
      </c>
      <c r="G2359" s="5" t="str">
        <f>VLOOKUP(C2359, products!A:B, 2, FALSE)</f>
        <v>Trousers</v>
      </c>
      <c r="H2359" s="7" t="str">
        <f>VLOOKUP(C2359, products!A:C, 3, FALSE)</f>
        <v>Pleated</v>
      </c>
      <c r="I2359" s="13">
        <f>VLOOKUP(B2359,orders!A:D, 4, FALSE)</f>
        <v>44484</v>
      </c>
    </row>
    <row r="2360" spans="1:9" ht="15">
      <c r="A2360" s="2">
        <v>2358</v>
      </c>
      <c r="B2360" s="2">
        <v>478</v>
      </c>
      <c r="C2360" s="2">
        <v>1056</v>
      </c>
      <c r="D2360" s="2">
        <v>93</v>
      </c>
      <c r="E2360" s="2">
        <v>3</v>
      </c>
      <c r="F2360" s="2">
        <v>279</v>
      </c>
      <c r="G2360" s="5" t="str">
        <f>VLOOKUP(C2360, products!A:B, 2, FALSE)</f>
        <v>Trousers</v>
      </c>
      <c r="H2360" s="7" t="str">
        <f>VLOOKUP(C2360, products!A:C, 3, FALSE)</f>
        <v>Joggers</v>
      </c>
      <c r="I2360" s="13">
        <f>VLOOKUP(B2360,orders!A:D, 4, FALSE)</f>
        <v>44484</v>
      </c>
    </row>
    <row r="2361" spans="1:9" ht="15">
      <c r="A2361" s="2">
        <v>2359</v>
      </c>
      <c r="B2361" s="2">
        <v>478</v>
      </c>
      <c r="C2361" s="2">
        <v>1076</v>
      </c>
      <c r="D2361" s="2">
        <v>93</v>
      </c>
      <c r="E2361" s="2">
        <v>2</v>
      </c>
      <c r="F2361" s="2">
        <v>186</v>
      </c>
      <c r="G2361" s="5" t="str">
        <f>VLOOKUP(C2361, products!A:B, 2, FALSE)</f>
        <v>Trousers</v>
      </c>
      <c r="H2361" s="7" t="str">
        <f>VLOOKUP(C2361, products!A:C, 3, FALSE)</f>
        <v>Joggers</v>
      </c>
      <c r="I2361" s="13">
        <f>VLOOKUP(B2361,orders!A:D, 4, FALSE)</f>
        <v>44484</v>
      </c>
    </row>
    <row r="2362" spans="1:9" ht="15">
      <c r="A2362" s="2">
        <v>2360</v>
      </c>
      <c r="B2362" s="2">
        <v>478</v>
      </c>
      <c r="C2362" s="2">
        <v>214</v>
      </c>
      <c r="D2362" s="2">
        <v>106</v>
      </c>
      <c r="E2362" s="2">
        <v>2</v>
      </c>
      <c r="F2362" s="2">
        <v>212</v>
      </c>
      <c r="G2362" s="5" t="str">
        <f>VLOOKUP(C2362, products!A:B, 2, FALSE)</f>
        <v>Shirt</v>
      </c>
      <c r="H2362" s="7" t="str">
        <f>VLOOKUP(C2362, products!A:C, 3, FALSE)</f>
        <v>Chambray</v>
      </c>
      <c r="I2362" s="13">
        <f>VLOOKUP(B2362,orders!A:D, 4, FALSE)</f>
        <v>44484</v>
      </c>
    </row>
    <row r="2363" spans="1:9" ht="15">
      <c r="A2363" s="2">
        <v>2361</v>
      </c>
      <c r="B2363" s="2">
        <v>478</v>
      </c>
      <c r="C2363" s="2">
        <v>816</v>
      </c>
      <c r="D2363" s="2">
        <v>117</v>
      </c>
      <c r="E2363" s="2">
        <v>2</v>
      </c>
      <c r="F2363" s="2">
        <v>234</v>
      </c>
      <c r="G2363" s="5" t="str">
        <f>VLOOKUP(C2363, products!A:B, 2, FALSE)</f>
        <v>Jacket</v>
      </c>
      <c r="H2363" s="7" t="str">
        <f>VLOOKUP(C2363, products!A:C, 3, FALSE)</f>
        <v>Shearling</v>
      </c>
      <c r="I2363" s="13">
        <f>VLOOKUP(B2363,orders!A:D, 4, FALSE)</f>
        <v>44484</v>
      </c>
    </row>
    <row r="2364" spans="1:9" ht="15">
      <c r="A2364" s="2">
        <v>2362</v>
      </c>
      <c r="B2364" s="2">
        <v>479</v>
      </c>
      <c r="C2364" s="2">
        <v>518</v>
      </c>
      <c r="D2364" s="2">
        <v>102</v>
      </c>
      <c r="E2364" s="2">
        <v>2</v>
      </c>
      <c r="F2364" s="2">
        <v>204</v>
      </c>
      <c r="G2364" s="5" t="str">
        <f>VLOOKUP(C2364, products!A:B, 2, FALSE)</f>
        <v>Jacket</v>
      </c>
      <c r="H2364" s="7" t="str">
        <f>VLOOKUP(C2364, products!A:C, 3, FALSE)</f>
        <v>Windbreaker</v>
      </c>
      <c r="I2364" s="12">
        <f>VLOOKUP(B2364,orders!A:D, 4, FALSE)</f>
        <v>44374</v>
      </c>
    </row>
    <row r="2365" spans="1:9" ht="15">
      <c r="A2365" s="2">
        <v>2363</v>
      </c>
      <c r="B2365" s="2">
        <v>479</v>
      </c>
      <c r="C2365" s="2">
        <v>646</v>
      </c>
      <c r="D2365" s="2">
        <v>93</v>
      </c>
      <c r="E2365" s="2">
        <v>2</v>
      </c>
      <c r="F2365" s="2">
        <v>186</v>
      </c>
      <c r="G2365" s="5" t="str">
        <f>VLOOKUP(C2365, products!A:B, 2, FALSE)</f>
        <v>Jacket</v>
      </c>
      <c r="H2365" s="7" t="str">
        <f>VLOOKUP(C2365, products!A:C, 3, FALSE)</f>
        <v>Coach</v>
      </c>
      <c r="I2365" s="12">
        <f>VLOOKUP(B2365,orders!A:D, 4, FALSE)</f>
        <v>44374</v>
      </c>
    </row>
    <row r="2366" spans="1:9" ht="15">
      <c r="A2366" s="2">
        <v>2364</v>
      </c>
      <c r="B2366" s="2">
        <v>479</v>
      </c>
      <c r="C2366" s="2">
        <v>1161</v>
      </c>
      <c r="D2366" s="2">
        <v>99</v>
      </c>
      <c r="E2366" s="2">
        <v>3</v>
      </c>
      <c r="F2366" s="2">
        <v>297</v>
      </c>
      <c r="G2366" s="5" t="str">
        <f>VLOOKUP(C2366, products!A:B, 2, FALSE)</f>
        <v>Trousers</v>
      </c>
      <c r="H2366" s="7" t="str">
        <f>VLOOKUP(C2366, products!A:C, 3, FALSE)</f>
        <v>High-Waisted</v>
      </c>
      <c r="I2366" s="12">
        <f>VLOOKUP(B2366,orders!A:D, 4, FALSE)</f>
        <v>44374</v>
      </c>
    </row>
    <row r="2367" spans="1:9" ht="15">
      <c r="A2367" s="2">
        <v>2365</v>
      </c>
      <c r="B2367" s="2">
        <v>479</v>
      </c>
      <c r="C2367" s="2">
        <v>477</v>
      </c>
      <c r="D2367" s="2">
        <v>118</v>
      </c>
      <c r="E2367" s="2">
        <v>2</v>
      </c>
      <c r="F2367" s="2">
        <v>236</v>
      </c>
      <c r="G2367" s="5" t="str">
        <f>VLOOKUP(C2367, products!A:B, 2, FALSE)</f>
        <v>Jacket</v>
      </c>
      <c r="H2367" s="7" t="str">
        <f>VLOOKUP(C2367, products!A:C, 3, FALSE)</f>
        <v>Puffer</v>
      </c>
      <c r="I2367" s="12">
        <f>VLOOKUP(B2367,orders!A:D, 4, FALSE)</f>
        <v>44374</v>
      </c>
    </row>
    <row r="2368" spans="1:9" ht="15">
      <c r="A2368" s="2">
        <v>2366</v>
      </c>
      <c r="B2368" s="2">
        <v>479</v>
      </c>
      <c r="C2368" s="2">
        <v>434</v>
      </c>
      <c r="D2368" s="2">
        <v>107</v>
      </c>
      <c r="E2368" s="2">
        <v>1</v>
      </c>
      <c r="F2368" s="2">
        <v>107</v>
      </c>
      <c r="G2368" s="5" t="str">
        <f>VLOOKUP(C2368, products!A:B, 2, FALSE)</f>
        <v>Jacket</v>
      </c>
      <c r="H2368" s="7" t="str">
        <f>VLOOKUP(C2368, products!A:C, 3, FALSE)</f>
        <v>Denim</v>
      </c>
      <c r="I2368" s="12">
        <f>VLOOKUP(B2368,orders!A:D, 4, FALSE)</f>
        <v>44374</v>
      </c>
    </row>
    <row r="2369" spans="1:9" ht="15">
      <c r="A2369" s="2">
        <v>2367</v>
      </c>
      <c r="B2369" s="2">
        <v>480</v>
      </c>
      <c r="C2369" s="2">
        <v>1079</v>
      </c>
      <c r="D2369" s="2">
        <v>93</v>
      </c>
      <c r="E2369" s="2">
        <v>2</v>
      </c>
      <c r="F2369" s="2">
        <v>186</v>
      </c>
      <c r="G2369" s="5" t="str">
        <f>VLOOKUP(C2369, products!A:B, 2, FALSE)</f>
        <v>Trousers</v>
      </c>
      <c r="H2369" s="7" t="str">
        <f>VLOOKUP(C2369, products!A:C, 3, FALSE)</f>
        <v>Joggers</v>
      </c>
      <c r="I2369" s="12">
        <f>VLOOKUP(B2369,orders!A:D, 4, FALSE)</f>
        <v>44392</v>
      </c>
    </row>
    <row r="2370" spans="1:9" ht="15">
      <c r="A2370" s="2">
        <v>2368</v>
      </c>
      <c r="B2370" s="2">
        <v>480</v>
      </c>
      <c r="C2370" s="2">
        <v>1113</v>
      </c>
      <c r="D2370" s="2">
        <v>115</v>
      </c>
      <c r="E2370" s="2">
        <v>3</v>
      </c>
      <c r="F2370" s="2">
        <v>345</v>
      </c>
      <c r="G2370" s="5" t="str">
        <f>VLOOKUP(C2370, products!A:B, 2, FALSE)</f>
        <v>Trousers</v>
      </c>
      <c r="H2370" s="7" t="str">
        <f>VLOOKUP(C2370, products!A:C, 3, FALSE)</f>
        <v>Cropped</v>
      </c>
      <c r="I2370" s="12">
        <f>VLOOKUP(B2370,orders!A:D, 4, FALSE)</f>
        <v>44392</v>
      </c>
    </row>
    <row r="2371" spans="1:9" ht="15">
      <c r="A2371" s="2">
        <v>2369</v>
      </c>
      <c r="B2371" s="2">
        <v>480</v>
      </c>
      <c r="C2371" s="2">
        <v>1044</v>
      </c>
      <c r="D2371" s="2">
        <v>90</v>
      </c>
      <c r="E2371" s="2">
        <v>2</v>
      </c>
      <c r="F2371" s="2">
        <v>180</v>
      </c>
      <c r="G2371" s="5" t="str">
        <f>VLOOKUP(C2371, products!A:B, 2, FALSE)</f>
        <v>Trousers</v>
      </c>
      <c r="H2371" s="7" t="str">
        <f>VLOOKUP(C2371, products!A:C, 3, FALSE)</f>
        <v>Relaxed Leg</v>
      </c>
      <c r="I2371" s="12">
        <f>VLOOKUP(B2371,orders!A:D, 4, FALSE)</f>
        <v>44392</v>
      </c>
    </row>
    <row r="2372" spans="1:9" ht="15">
      <c r="A2372" s="2">
        <v>2370</v>
      </c>
      <c r="B2372" s="2">
        <v>480</v>
      </c>
      <c r="C2372" s="2">
        <v>1049</v>
      </c>
      <c r="D2372" s="2">
        <v>90</v>
      </c>
      <c r="E2372" s="2">
        <v>1</v>
      </c>
      <c r="F2372" s="2">
        <v>90</v>
      </c>
      <c r="G2372" s="5" t="str">
        <f>VLOOKUP(C2372, products!A:B, 2, FALSE)</f>
        <v>Trousers</v>
      </c>
      <c r="H2372" s="7" t="str">
        <f>VLOOKUP(C2372, products!A:C, 3, FALSE)</f>
        <v>Relaxed Leg</v>
      </c>
      <c r="I2372" s="12">
        <f>VLOOKUP(B2372,orders!A:D, 4, FALSE)</f>
        <v>44392</v>
      </c>
    </row>
    <row r="2373" spans="1:9" ht="15">
      <c r="A2373" s="2">
        <v>2371</v>
      </c>
      <c r="B2373" s="2">
        <v>481</v>
      </c>
      <c r="C2373" s="2">
        <v>1000</v>
      </c>
      <c r="D2373" s="2">
        <v>106</v>
      </c>
      <c r="E2373" s="2">
        <v>2</v>
      </c>
      <c r="F2373" s="2">
        <v>212</v>
      </c>
      <c r="G2373" s="5" t="str">
        <f>VLOOKUP(C2373, products!A:B, 2, FALSE)</f>
        <v>Trousers</v>
      </c>
      <c r="H2373" s="7" t="str">
        <f>VLOOKUP(C2373, products!A:C, 3, FALSE)</f>
        <v>Wool</v>
      </c>
      <c r="I2373" s="12">
        <f>VLOOKUP(B2373,orders!A:D, 4, FALSE)</f>
        <v>44428</v>
      </c>
    </row>
    <row r="2374" spans="1:9" ht="15">
      <c r="A2374" s="2">
        <v>2372</v>
      </c>
      <c r="B2374" s="2">
        <v>481</v>
      </c>
      <c r="C2374" s="2">
        <v>329</v>
      </c>
      <c r="D2374" s="2">
        <v>109</v>
      </c>
      <c r="E2374" s="2">
        <v>1</v>
      </c>
      <c r="F2374" s="2">
        <v>109</v>
      </c>
      <c r="G2374" s="5" t="str">
        <f>VLOOKUP(C2374, products!A:B, 2, FALSE)</f>
        <v>Shirt</v>
      </c>
      <c r="H2374" s="7" t="str">
        <f>VLOOKUP(C2374, products!A:C, 3, FALSE)</f>
        <v>Mandarin Collar</v>
      </c>
      <c r="I2374" s="12">
        <f>VLOOKUP(B2374,orders!A:D, 4, FALSE)</f>
        <v>44428</v>
      </c>
    </row>
    <row r="2375" spans="1:9" ht="15">
      <c r="A2375" s="2">
        <v>2373</v>
      </c>
      <c r="B2375" s="2">
        <v>481</v>
      </c>
      <c r="C2375" s="2">
        <v>1197</v>
      </c>
      <c r="D2375" s="2">
        <v>105</v>
      </c>
      <c r="E2375" s="2">
        <v>3</v>
      </c>
      <c r="F2375" s="2">
        <v>315</v>
      </c>
      <c r="G2375" s="5" t="str">
        <f>VLOOKUP(C2375, products!A:B, 2, FALSE)</f>
        <v>Trousers</v>
      </c>
      <c r="H2375" s="7" t="str">
        <f>VLOOKUP(C2375, products!A:C, 3, FALSE)</f>
        <v>Pleated</v>
      </c>
      <c r="I2375" s="12">
        <f>VLOOKUP(B2375,orders!A:D, 4, FALSE)</f>
        <v>44428</v>
      </c>
    </row>
    <row r="2376" spans="1:9" ht="15">
      <c r="A2376" s="2">
        <v>2374</v>
      </c>
      <c r="B2376" s="2">
        <v>481</v>
      </c>
      <c r="C2376" s="2">
        <v>395</v>
      </c>
      <c r="D2376" s="2">
        <v>119</v>
      </c>
      <c r="E2376" s="2">
        <v>2</v>
      </c>
      <c r="F2376" s="2">
        <v>238</v>
      </c>
      <c r="G2376" s="5" t="str">
        <f>VLOOKUP(C2376, products!A:B, 2, FALSE)</f>
        <v>Shirt</v>
      </c>
      <c r="H2376" s="7" t="str">
        <f>VLOOKUP(C2376, products!A:C, 3, FALSE)</f>
        <v>Casual Slim Fit</v>
      </c>
      <c r="I2376" s="12">
        <f>VLOOKUP(B2376,orders!A:D, 4, FALSE)</f>
        <v>44428</v>
      </c>
    </row>
    <row r="2377" spans="1:9" ht="15">
      <c r="A2377" s="2">
        <v>2375</v>
      </c>
      <c r="B2377" s="2">
        <v>481</v>
      </c>
      <c r="C2377" s="2">
        <v>1038</v>
      </c>
      <c r="D2377" s="2">
        <v>90</v>
      </c>
      <c r="E2377" s="2">
        <v>3</v>
      </c>
      <c r="F2377" s="2">
        <v>270</v>
      </c>
      <c r="G2377" s="5" t="str">
        <f>VLOOKUP(C2377, products!A:B, 2, FALSE)</f>
        <v>Trousers</v>
      </c>
      <c r="H2377" s="7" t="str">
        <f>VLOOKUP(C2377, products!A:C, 3, FALSE)</f>
        <v>Relaxed Leg</v>
      </c>
      <c r="I2377" s="12">
        <f>VLOOKUP(B2377,orders!A:D, 4, FALSE)</f>
        <v>44428</v>
      </c>
    </row>
    <row r="2378" spans="1:9" ht="15">
      <c r="A2378" s="2">
        <v>2376</v>
      </c>
      <c r="B2378" s="2">
        <v>481</v>
      </c>
      <c r="C2378" s="2">
        <v>339</v>
      </c>
      <c r="D2378" s="2">
        <v>109</v>
      </c>
      <c r="E2378" s="2">
        <v>3</v>
      </c>
      <c r="F2378" s="2">
        <v>327</v>
      </c>
      <c r="G2378" s="5" t="str">
        <f>VLOOKUP(C2378, products!A:B, 2, FALSE)</f>
        <v>Shirt</v>
      </c>
      <c r="H2378" s="7" t="str">
        <f>VLOOKUP(C2378, products!A:C, 3, FALSE)</f>
        <v>Mandarin Collar</v>
      </c>
      <c r="I2378" s="12">
        <f>VLOOKUP(B2378,orders!A:D, 4, FALSE)</f>
        <v>44428</v>
      </c>
    </row>
    <row r="2379" spans="1:9" ht="15">
      <c r="A2379" s="2">
        <v>2377</v>
      </c>
      <c r="B2379" s="2">
        <v>481</v>
      </c>
      <c r="C2379" s="2">
        <v>201</v>
      </c>
      <c r="D2379" s="2">
        <v>98</v>
      </c>
      <c r="E2379" s="2">
        <v>3</v>
      </c>
      <c r="F2379" s="2">
        <v>294</v>
      </c>
      <c r="G2379" s="5" t="str">
        <f>VLOOKUP(C2379, products!A:B, 2, FALSE)</f>
        <v>Shirt</v>
      </c>
      <c r="H2379" s="7" t="str">
        <f>VLOOKUP(C2379, products!A:C, 3, FALSE)</f>
        <v>Camp Collared</v>
      </c>
      <c r="I2379" s="12">
        <f>VLOOKUP(B2379,orders!A:D, 4, FALSE)</f>
        <v>44428</v>
      </c>
    </row>
    <row r="2380" spans="1:9" ht="15">
      <c r="A2380" s="2">
        <v>2378</v>
      </c>
      <c r="B2380" s="2">
        <v>482</v>
      </c>
      <c r="C2380" s="2">
        <v>630</v>
      </c>
      <c r="D2380" s="2">
        <v>93</v>
      </c>
      <c r="E2380" s="2">
        <v>3</v>
      </c>
      <c r="F2380" s="2">
        <v>279</v>
      </c>
      <c r="G2380" s="5" t="str">
        <f>VLOOKUP(C2380, products!A:B, 2, FALSE)</f>
        <v>Jacket</v>
      </c>
      <c r="H2380" s="7" t="str">
        <f>VLOOKUP(C2380, products!A:C, 3, FALSE)</f>
        <v>Coach</v>
      </c>
      <c r="I2380" s="12">
        <f>VLOOKUP(B2380,orders!A:D, 4, FALSE)</f>
        <v>44411</v>
      </c>
    </row>
    <row r="2381" spans="1:9" ht="15">
      <c r="A2381" s="2">
        <v>2379</v>
      </c>
      <c r="B2381" s="2">
        <v>482</v>
      </c>
      <c r="C2381" s="2">
        <v>877</v>
      </c>
      <c r="D2381" s="2">
        <v>94</v>
      </c>
      <c r="E2381" s="2">
        <v>1</v>
      </c>
      <c r="F2381" s="2">
        <v>94</v>
      </c>
      <c r="G2381" s="5" t="str">
        <f>VLOOKUP(C2381, products!A:B, 2, FALSE)</f>
        <v>Trousers</v>
      </c>
      <c r="H2381" s="7" t="str">
        <f>VLOOKUP(C2381, products!A:C, 3, FALSE)</f>
        <v>Cords</v>
      </c>
      <c r="I2381" s="12">
        <f>VLOOKUP(B2381,orders!A:D, 4, FALSE)</f>
        <v>44411</v>
      </c>
    </row>
    <row r="2382" spans="1:9" ht="15">
      <c r="A2382" s="2">
        <v>2380</v>
      </c>
      <c r="B2382" s="2">
        <v>482</v>
      </c>
      <c r="C2382" s="2">
        <v>724</v>
      </c>
      <c r="D2382" s="2">
        <v>119</v>
      </c>
      <c r="E2382" s="2">
        <v>2</v>
      </c>
      <c r="F2382" s="2">
        <v>238</v>
      </c>
      <c r="G2382" s="5" t="str">
        <f>VLOOKUP(C2382, products!A:B, 2, FALSE)</f>
        <v>Jacket</v>
      </c>
      <c r="H2382" s="7" t="str">
        <f>VLOOKUP(C2382, products!A:C, 3, FALSE)</f>
        <v>Trench Coat</v>
      </c>
      <c r="I2382" s="12">
        <f>VLOOKUP(B2382,orders!A:D, 4, FALSE)</f>
        <v>44411</v>
      </c>
    </row>
    <row r="2383" spans="1:9" ht="15">
      <c r="A2383" s="2">
        <v>2381</v>
      </c>
      <c r="B2383" s="2">
        <v>482</v>
      </c>
      <c r="C2383" s="2">
        <v>1133</v>
      </c>
      <c r="D2383" s="2">
        <v>102</v>
      </c>
      <c r="E2383" s="2">
        <v>3</v>
      </c>
      <c r="F2383" s="2">
        <v>306</v>
      </c>
      <c r="G2383" s="5" t="str">
        <f>VLOOKUP(C2383, products!A:B, 2, FALSE)</f>
        <v>Trousers</v>
      </c>
      <c r="H2383" s="7" t="str">
        <f>VLOOKUP(C2383, products!A:C, 3, FALSE)</f>
        <v>Cargo Pants</v>
      </c>
      <c r="I2383" s="12">
        <f>VLOOKUP(B2383,orders!A:D, 4, FALSE)</f>
        <v>44411</v>
      </c>
    </row>
    <row r="2384" spans="1:9" ht="15">
      <c r="A2384" s="2">
        <v>2382</v>
      </c>
      <c r="B2384" s="2">
        <v>483</v>
      </c>
      <c r="C2384" s="2">
        <v>537</v>
      </c>
      <c r="D2384" s="2">
        <v>98</v>
      </c>
      <c r="E2384" s="2">
        <v>1</v>
      </c>
      <c r="F2384" s="2">
        <v>98</v>
      </c>
      <c r="G2384" s="5" t="str">
        <f>VLOOKUP(C2384, products!A:B, 2, FALSE)</f>
        <v>Jacket</v>
      </c>
      <c r="H2384" s="7" t="str">
        <f>VLOOKUP(C2384, products!A:C, 3, FALSE)</f>
        <v>Leather</v>
      </c>
      <c r="I2384" s="12">
        <f>VLOOKUP(B2384,orders!A:D, 4, FALSE)</f>
        <v>44270</v>
      </c>
    </row>
    <row r="2385" spans="1:9" ht="15">
      <c r="A2385" s="2">
        <v>2383</v>
      </c>
      <c r="B2385" s="2">
        <v>483</v>
      </c>
      <c r="C2385" s="2">
        <v>1209</v>
      </c>
      <c r="D2385" s="2">
        <v>105</v>
      </c>
      <c r="E2385" s="2">
        <v>1</v>
      </c>
      <c r="F2385" s="2">
        <v>105</v>
      </c>
      <c r="G2385" s="5" t="str">
        <f>VLOOKUP(C2385, products!A:B, 2, FALSE)</f>
        <v>Trousers</v>
      </c>
      <c r="H2385" s="7" t="str">
        <f>VLOOKUP(C2385, products!A:C, 3, FALSE)</f>
        <v>Pleated</v>
      </c>
      <c r="I2385" s="12">
        <f>VLOOKUP(B2385,orders!A:D, 4, FALSE)</f>
        <v>44270</v>
      </c>
    </row>
    <row r="2386" spans="1:9" ht="15">
      <c r="A2386" s="2">
        <v>2384</v>
      </c>
      <c r="B2386" s="2">
        <v>483</v>
      </c>
      <c r="C2386" s="2">
        <v>779</v>
      </c>
      <c r="D2386" s="2">
        <v>91</v>
      </c>
      <c r="E2386" s="2">
        <v>3</v>
      </c>
      <c r="F2386" s="2">
        <v>273</v>
      </c>
      <c r="G2386" s="5" t="str">
        <f>VLOOKUP(C2386, products!A:B, 2, FALSE)</f>
        <v>Jacket</v>
      </c>
      <c r="H2386" s="7" t="str">
        <f>VLOOKUP(C2386, products!A:C, 3, FALSE)</f>
        <v>Pullover</v>
      </c>
      <c r="I2386" s="12">
        <f>VLOOKUP(B2386,orders!A:D, 4, FALSE)</f>
        <v>44270</v>
      </c>
    </row>
    <row r="2387" spans="1:9" ht="15">
      <c r="A2387" s="2">
        <v>2385</v>
      </c>
      <c r="B2387" s="2">
        <v>483</v>
      </c>
      <c r="C2387" s="2">
        <v>812</v>
      </c>
      <c r="D2387" s="2">
        <v>117</v>
      </c>
      <c r="E2387" s="2">
        <v>1</v>
      </c>
      <c r="F2387" s="2">
        <v>117</v>
      </c>
      <c r="G2387" s="5" t="str">
        <f>VLOOKUP(C2387, products!A:B, 2, FALSE)</f>
        <v>Jacket</v>
      </c>
      <c r="H2387" s="7" t="str">
        <f>VLOOKUP(C2387, products!A:C, 3, FALSE)</f>
        <v>Shearling</v>
      </c>
      <c r="I2387" s="12">
        <f>VLOOKUP(B2387,orders!A:D, 4, FALSE)</f>
        <v>44270</v>
      </c>
    </row>
    <row r="2388" spans="1:9" ht="15">
      <c r="A2388" s="2">
        <v>2386</v>
      </c>
      <c r="B2388" s="2">
        <v>483</v>
      </c>
      <c r="C2388" s="2">
        <v>1188</v>
      </c>
      <c r="D2388" s="2">
        <v>99</v>
      </c>
      <c r="E2388" s="2">
        <v>1</v>
      </c>
      <c r="F2388" s="2">
        <v>99</v>
      </c>
      <c r="G2388" s="5" t="str">
        <f>VLOOKUP(C2388, products!A:B, 2, FALSE)</f>
        <v>Trousers</v>
      </c>
      <c r="H2388" s="7" t="str">
        <f>VLOOKUP(C2388, products!A:C, 3, FALSE)</f>
        <v>High-Waisted</v>
      </c>
      <c r="I2388" s="12">
        <f>VLOOKUP(B2388,orders!A:D, 4, FALSE)</f>
        <v>44270</v>
      </c>
    </row>
    <row r="2389" spans="1:9" ht="15">
      <c r="A2389" s="2">
        <v>2387</v>
      </c>
      <c r="B2389" s="2">
        <v>483</v>
      </c>
      <c r="C2389" s="2">
        <v>415</v>
      </c>
      <c r="D2389" s="2">
        <v>119</v>
      </c>
      <c r="E2389" s="2">
        <v>1</v>
      </c>
      <c r="F2389" s="2">
        <v>119</v>
      </c>
      <c r="G2389" s="5" t="str">
        <f>VLOOKUP(C2389, products!A:B, 2, FALSE)</f>
        <v>Shirt</v>
      </c>
      <c r="H2389" s="7" t="str">
        <f>VLOOKUP(C2389, products!A:C, 3, FALSE)</f>
        <v>Casual Slim Fit</v>
      </c>
      <c r="I2389" s="12">
        <f>VLOOKUP(B2389,orders!A:D, 4, FALSE)</f>
        <v>44270</v>
      </c>
    </row>
    <row r="2390" spans="1:9" ht="15">
      <c r="A2390" s="2">
        <v>2388</v>
      </c>
      <c r="B2390" s="2">
        <v>483</v>
      </c>
      <c r="C2390" s="2">
        <v>505</v>
      </c>
      <c r="D2390" s="2">
        <v>102</v>
      </c>
      <c r="E2390" s="2">
        <v>2</v>
      </c>
      <c r="F2390" s="2">
        <v>204</v>
      </c>
      <c r="G2390" s="5" t="str">
        <f>VLOOKUP(C2390, products!A:B, 2, FALSE)</f>
        <v>Jacket</v>
      </c>
      <c r="H2390" s="7" t="str">
        <f>VLOOKUP(C2390, products!A:C, 3, FALSE)</f>
        <v>Windbreaker</v>
      </c>
      <c r="I2390" s="12">
        <f>VLOOKUP(B2390,orders!A:D, 4, FALSE)</f>
        <v>44270</v>
      </c>
    </row>
    <row r="2391" spans="1:9" ht="15">
      <c r="A2391" s="2">
        <v>2389</v>
      </c>
      <c r="B2391" s="2">
        <v>484</v>
      </c>
      <c r="C2391" s="2">
        <v>981</v>
      </c>
      <c r="D2391" s="2">
        <v>106</v>
      </c>
      <c r="E2391" s="2">
        <v>3</v>
      </c>
      <c r="F2391" s="2">
        <v>318</v>
      </c>
      <c r="G2391" s="5" t="str">
        <f>VLOOKUP(C2391, products!A:B, 2, FALSE)</f>
        <v>Trousers</v>
      </c>
      <c r="H2391" s="7" t="str">
        <f>VLOOKUP(C2391, products!A:C, 3, FALSE)</f>
        <v>Wool</v>
      </c>
      <c r="I2391" s="12">
        <f>VLOOKUP(B2391,orders!A:D, 4, FALSE)</f>
        <v>44321</v>
      </c>
    </row>
    <row r="2392" spans="1:9" ht="15">
      <c r="A2392" s="2">
        <v>2390</v>
      </c>
      <c r="B2392" s="2">
        <v>485</v>
      </c>
      <c r="C2392" s="2">
        <v>1065</v>
      </c>
      <c r="D2392" s="2">
        <v>93</v>
      </c>
      <c r="E2392" s="2">
        <v>2</v>
      </c>
      <c r="F2392" s="2">
        <v>186</v>
      </c>
      <c r="G2392" s="5" t="str">
        <f>VLOOKUP(C2392, products!A:B, 2, FALSE)</f>
        <v>Trousers</v>
      </c>
      <c r="H2392" s="7" t="str">
        <f>VLOOKUP(C2392, products!A:C, 3, FALSE)</f>
        <v>Joggers</v>
      </c>
      <c r="I2392" s="12">
        <f>VLOOKUP(B2392,orders!A:D, 4, FALSE)</f>
        <v>44204</v>
      </c>
    </row>
    <row r="2393" spans="1:9" ht="15">
      <c r="A2393" s="2">
        <v>2391</v>
      </c>
      <c r="B2393" s="2">
        <v>486</v>
      </c>
      <c r="C2393" s="2">
        <v>358</v>
      </c>
      <c r="D2393" s="2">
        <v>94</v>
      </c>
      <c r="E2393" s="2">
        <v>3</v>
      </c>
      <c r="F2393" s="2">
        <v>282</v>
      </c>
      <c r="G2393" s="5" t="str">
        <f>VLOOKUP(C2393, products!A:B, 2, FALSE)</f>
        <v>Shirt</v>
      </c>
      <c r="H2393" s="7" t="str">
        <f>VLOOKUP(C2393, products!A:C, 3, FALSE)</f>
        <v>Henley</v>
      </c>
      <c r="I2393" s="12">
        <f>VLOOKUP(B2393,orders!A:D, 4, FALSE)</f>
        <v>44313</v>
      </c>
    </row>
    <row r="2394" spans="1:9" ht="15">
      <c r="A2394" s="2">
        <v>2392</v>
      </c>
      <c r="B2394" s="2">
        <v>486</v>
      </c>
      <c r="C2394" s="2">
        <v>1184</v>
      </c>
      <c r="D2394" s="2">
        <v>99</v>
      </c>
      <c r="E2394" s="2">
        <v>1</v>
      </c>
      <c r="F2394" s="2">
        <v>99</v>
      </c>
      <c r="G2394" s="5" t="str">
        <f>VLOOKUP(C2394, products!A:B, 2, FALSE)</f>
        <v>Trousers</v>
      </c>
      <c r="H2394" s="7" t="str">
        <f>VLOOKUP(C2394, products!A:C, 3, FALSE)</f>
        <v>High-Waisted</v>
      </c>
      <c r="I2394" s="12">
        <f>VLOOKUP(B2394,orders!A:D, 4, FALSE)</f>
        <v>44313</v>
      </c>
    </row>
    <row r="2395" spans="1:9" ht="15">
      <c r="A2395" s="2">
        <v>2393</v>
      </c>
      <c r="B2395" s="2">
        <v>486</v>
      </c>
      <c r="C2395" s="2">
        <v>1052</v>
      </c>
      <c r="D2395" s="2">
        <v>93</v>
      </c>
      <c r="E2395" s="2">
        <v>3</v>
      </c>
      <c r="F2395" s="2">
        <v>279</v>
      </c>
      <c r="G2395" s="5" t="str">
        <f>VLOOKUP(C2395, products!A:B, 2, FALSE)</f>
        <v>Trousers</v>
      </c>
      <c r="H2395" s="7" t="str">
        <f>VLOOKUP(C2395, products!A:C, 3, FALSE)</f>
        <v>Joggers</v>
      </c>
      <c r="I2395" s="12">
        <f>VLOOKUP(B2395,orders!A:D, 4, FALSE)</f>
        <v>44313</v>
      </c>
    </row>
    <row r="2396" spans="1:9" ht="15">
      <c r="A2396" s="2">
        <v>2394</v>
      </c>
      <c r="B2396" s="2">
        <v>486</v>
      </c>
      <c r="C2396" s="2">
        <v>359</v>
      </c>
      <c r="D2396" s="2">
        <v>94</v>
      </c>
      <c r="E2396" s="2">
        <v>1</v>
      </c>
      <c r="F2396" s="2">
        <v>94</v>
      </c>
      <c r="G2396" s="5" t="str">
        <f>VLOOKUP(C2396, products!A:B, 2, FALSE)</f>
        <v>Shirt</v>
      </c>
      <c r="H2396" s="7" t="str">
        <f>VLOOKUP(C2396, products!A:C, 3, FALSE)</f>
        <v>Henley</v>
      </c>
      <c r="I2396" s="12">
        <f>VLOOKUP(B2396,orders!A:D, 4, FALSE)</f>
        <v>44313</v>
      </c>
    </row>
    <row r="2397" spans="1:9" ht="15">
      <c r="A2397" s="2">
        <v>2395</v>
      </c>
      <c r="B2397" s="2">
        <v>487</v>
      </c>
      <c r="C2397" s="2">
        <v>758</v>
      </c>
      <c r="D2397" s="2">
        <v>109</v>
      </c>
      <c r="E2397" s="2">
        <v>2</v>
      </c>
      <c r="F2397" s="2">
        <v>218</v>
      </c>
      <c r="G2397" s="5" t="str">
        <f>VLOOKUP(C2397, products!A:B, 2, FALSE)</f>
        <v>Jacket</v>
      </c>
      <c r="H2397" s="7" t="str">
        <f>VLOOKUP(C2397, products!A:C, 3, FALSE)</f>
        <v>Peacoat</v>
      </c>
      <c r="I2397" s="12">
        <f>VLOOKUP(B2397,orders!A:D, 4, FALSE)</f>
        <v>44205</v>
      </c>
    </row>
    <row r="2398" spans="1:9" ht="15">
      <c r="A2398" s="2">
        <v>2396</v>
      </c>
      <c r="B2398" s="2">
        <v>487</v>
      </c>
      <c r="C2398" s="2">
        <v>851</v>
      </c>
      <c r="D2398" s="2">
        <v>113</v>
      </c>
      <c r="E2398" s="2">
        <v>2</v>
      </c>
      <c r="F2398" s="2">
        <v>226</v>
      </c>
      <c r="G2398" s="5" t="str">
        <f>VLOOKUP(C2398, products!A:B, 2, FALSE)</f>
        <v>Trousers</v>
      </c>
      <c r="H2398" s="7" t="str">
        <f>VLOOKUP(C2398, products!A:C, 3, FALSE)</f>
        <v>Chinos</v>
      </c>
      <c r="I2398" s="12">
        <f>VLOOKUP(B2398,orders!A:D, 4, FALSE)</f>
        <v>44205</v>
      </c>
    </row>
    <row r="2399" spans="1:9" ht="15">
      <c r="A2399" s="2">
        <v>2397</v>
      </c>
      <c r="B2399" s="2">
        <v>487</v>
      </c>
      <c r="C2399" s="2">
        <v>906</v>
      </c>
      <c r="D2399" s="2">
        <v>94</v>
      </c>
      <c r="E2399" s="2">
        <v>2</v>
      </c>
      <c r="F2399" s="2">
        <v>188</v>
      </c>
      <c r="G2399" s="5" t="str">
        <f>VLOOKUP(C2399, products!A:B, 2, FALSE)</f>
        <v>Trousers</v>
      </c>
      <c r="H2399" s="7" t="str">
        <f>VLOOKUP(C2399, products!A:C, 3, FALSE)</f>
        <v>Cords</v>
      </c>
      <c r="I2399" s="12">
        <f>VLOOKUP(B2399,orders!A:D, 4, FALSE)</f>
        <v>44205</v>
      </c>
    </row>
    <row r="2400" spans="1:9" ht="15">
      <c r="A2400" s="2">
        <v>2398</v>
      </c>
      <c r="B2400" s="2">
        <v>487</v>
      </c>
      <c r="C2400" s="2">
        <v>1103</v>
      </c>
      <c r="D2400" s="2">
        <v>115</v>
      </c>
      <c r="E2400" s="2">
        <v>1</v>
      </c>
      <c r="F2400" s="2">
        <v>115</v>
      </c>
      <c r="G2400" s="5" t="str">
        <f>VLOOKUP(C2400, products!A:B, 2, FALSE)</f>
        <v>Trousers</v>
      </c>
      <c r="H2400" s="7" t="str">
        <f>VLOOKUP(C2400, products!A:C, 3, FALSE)</f>
        <v>Cropped</v>
      </c>
      <c r="I2400" s="12">
        <f>VLOOKUP(B2400,orders!A:D, 4, FALSE)</f>
        <v>44205</v>
      </c>
    </row>
    <row r="2401" spans="1:9" ht="15">
      <c r="A2401" s="2">
        <v>2399</v>
      </c>
      <c r="B2401" s="2">
        <v>487</v>
      </c>
      <c r="C2401" s="2">
        <v>676</v>
      </c>
      <c r="D2401" s="2">
        <v>113</v>
      </c>
      <c r="E2401" s="2">
        <v>1</v>
      </c>
      <c r="F2401" s="2">
        <v>113</v>
      </c>
      <c r="G2401" s="5" t="str">
        <f>VLOOKUP(C2401, products!A:B, 2, FALSE)</f>
        <v>Jacket</v>
      </c>
      <c r="H2401" s="7" t="str">
        <f>VLOOKUP(C2401, products!A:C, 3, FALSE)</f>
        <v>Parka</v>
      </c>
      <c r="I2401" s="12">
        <f>VLOOKUP(B2401,orders!A:D, 4, FALSE)</f>
        <v>44205</v>
      </c>
    </row>
    <row r="2402" spans="1:9" ht="15">
      <c r="A2402" s="2">
        <v>2400</v>
      </c>
      <c r="B2402" s="2">
        <v>487</v>
      </c>
      <c r="C2402" s="2">
        <v>329</v>
      </c>
      <c r="D2402" s="2">
        <v>109</v>
      </c>
      <c r="E2402" s="2">
        <v>1</v>
      </c>
      <c r="F2402" s="2">
        <v>109</v>
      </c>
      <c r="G2402" s="5" t="str">
        <f>VLOOKUP(C2402, products!A:B, 2, FALSE)</f>
        <v>Shirt</v>
      </c>
      <c r="H2402" s="7" t="str">
        <f>VLOOKUP(C2402, products!A:C, 3, FALSE)</f>
        <v>Mandarin Collar</v>
      </c>
      <c r="I2402" s="12">
        <f>VLOOKUP(B2402,orders!A:D, 4, FALSE)</f>
        <v>44205</v>
      </c>
    </row>
    <row r="2403" spans="1:9" ht="15">
      <c r="A2403" s="2">
        <v>2401</v>
      </c>
      <c r="B2403" s="2">
        <v>487</v>
      </c>
      <c r="C2403" s="2">
        <v>814</v>
      </c>
      <c r="D2403" s="2">
        <v>117</v>
      </c>
      <c r="E2403" s="2">
        <v>2</v>
      </c>
      <c r="F2403" s="2">
        <v>234</v>
      </c>
      <c r="G2403" s="5" t="str">
        <f>VLOOKUP(C2403, products!A:B, 2, FALSE)</f>
        <v>Jacket</v>
      </c>
      <c r="H2403" s="7" t="str">
        <f>VLOOKUP(C2403, products!A:C, 3, FALSE)</f>
        <v>Shearling</v>
      </c>
      <c r="I2403" s="12">
        <f>VLOOKUP(B2403,orders!A:D, 4, FALSE)</f>
        <v>44205</v>
      </c>
    </row>
    <row r="2404" spans="1:9" ht="15">
      <c r="A2404" s="2">
        <v>2402</v>
      </c>
      <c r="B2404" s="2">
        <v>488</v>
      </c>
      <c r="C2404" s="2">
        <v>529</v>
      </c>
      <c r="D2404" s="2">
        <v>98</v>
      </c>
      <c r="E2404" s="2">
        <v>3</v>
      </c>
      <c r="F2404" s="2">
        <v>294</v>
      </c>
      <c r="G2404" s="5" t="str">
        <f>VLOOKUP(C2404, products!A:B, 2, FALSE)</f>
        <v>Jacket</v>
      </c>
      <c r="H2404" s="7" t="str">
        <f>VLOOKUP(C2404, products!A:C, 3, FALSE)</f>
        <v>Leather</v>
      </c>
      <c r="I2404" s="12">
        <f>VLOOKUP(B2404,orders!A:D, 4, FALSE)</f>
        <v>44470</v>
      </c>
    </row>
    <row r="2405" spans="1:9" ht="15">
      <c r="A2405" s="2">
        <v>2403</v>
      </c>
      <c r="B2405" s="2">
        <v>488</v>
      </c>
      <c r="C2405" s="2">
        <v>42</v>
      </c>
      <c r="D2405" s="2">
        <v>104</v>
      </c>
      <c r="E2405" s="2">
        <v>1</v>
      </c>
      <c r="F2405" s="2">
        <v>104</v>
      </c>
      <c r="G2405" s="5" t="str">
        <f>VLOOKUP(C2405, products!A:B, 2, FALSE)</f>
        <v>Shirt</v>
      </c>
      <c r="H2405" s="7" t="str">
        <f>VLOOKUP(C2405, products!A:C, 3, FALSE)</f>
        <v>Dress</v>
      </c>
      <c r="I2405" s="12">
        <f>VLOOKUP(B2405,orders!A:D, 4, FALSE)</f>
        <v>44470</v>
      </c>
    </row>
    <row r="2406" spans="1:9" ht="15">
      <c r="A2406" s="2">
        <v>2404</v>
      </c>
      <c r="B2406" s="2">
        <v>488</v>
      </c>
      <c r="C2406" s="2">
        <v>1077</v>
      </c>
      <c r="D2406" s="2">
        <v>93</v>
      </c>
      <c r="E2406" s="2">
        <v>3</v>
      </c>
      <c r="F2406" s="2">
        <v>279</v>
      </c>
      <c r="G2406" s="5" t="str">
        <f>VLOOKUP(C2406, products!A:B, 2, FALSE)</f>
        <v>Trousers</v>
      </c>
      <c r="H2406" s="7" t="str">
        <f>VLOOKUP(C2406, products!A:C, 3, FALSE)</f>
        <v>Joggers</v>
      </c>
      <c r="I2406" s="12">
        <f>VLOOKUP(B2406,orders!A:D, 4, FALSE)</f>
        <v>44470</v>
      </c>
    </row>
    <row r="2407" spans="1:9" ht="15">
      <c r="A2407" s="2">
        <v>2405</v>
      </c>
      <c r="B2407" s="2">
        <v>488</v>
      </c>
      <c r="C2407" s="2">
        <v>853</v>
      </c>
      <c r="D2407" s="2">
        <v>113</v>
      </c>
      <c r="E2407" s="2">
        <v>2</v>
      </c>
      <c r="F2407" s="2">
        <v>226</v>
      </c>
      <c r="G2407" s="5" t="str">
        <f>VLOOKUP(C2407, products!A:B, 2, FALSE)</f>
        <v>Trousers</v>
      </c>
      <c r="H2407" s="7" t="str">
        <f>VLOOKUP(C2407, products!A:C, 3, FALSE)</f>
        <v>Chinos</v>
      </c>
      <c r="I2407" s="12">
        <f>VLOOKUP(B2407,orders!A:D, 4, FALSE)</f>
        <v>44470</v>
      </c>
    </row>
    <row r="2408" spans="1:9" ht="15">
      <c r="A2408" s="2">
        <v>2406</v>
      </c>
      <c r="B2408" s="2">
        <v>488</v>
      </c>
      <c r="C2408" s="2">
        <v>1157</v>
      </c>
      <c r="D2408" s="2">
        <v>99</v>
      </c>
      <c r="E2408" s="2">
        <v>2</v>
      </c>
      <c r="F2408" s="2">
        <v>198</v>
      </c>
      <c r="G2408" s="5" t="str">
        <f>VLOOKUP(C2408, products!A:B, 2, FALSE)</f>
        <v>Trousers</v>
      </c>
      <c r="H2408" s="7" t="str">
        <f>VLOOKUP(C2408, products!A:C, 3, FALSE)</f>
        <v>High-Waisted</v>
      </c>
      <c r="I2408" s="12">
        <f>VLOOKUP(B2408,orders!A:D, 4, FALSE)</f>
        <v>44470</v>
      </c>
    </row>
    <row r="2409" spans="1:9" ht="15">
      <c r="A2409" s="2">
        <v>2407</v>
      </c>
      <c r="B2409" s="2">
        <v>489</v>
      </c>
      <c r="C2409" s="2">
        <v>74</v>
      </c>
      <c r="D2409" s="2">
        <v>118</v>
      </c>
      <c r="E2409" s="2">
        <v>3</v>
      </c>
      <c r="F2409" s="2">
        <v>354</v>
      </c>
      <c r="G2409" s="5" t="str">
        <f>VLOOKUP(C2409, products!A:B, 2, FALSE)</f>
        <v>Shirt</v>
      </c>
      <c r="H2409" s="7" t="str">
        <f>VLOOKUP(C2409, products!A:C, 3, FALSE)</f>
        <v>Flannel</v>
      </c>
      <c r="I2409" s="12">
        <f>VLOOKUP(B2409,orders!A:D, 4, FALSE)</f>
        <v>44438</v>
      </c>
    </row>
    <row r="2410" spans="1:9" ht="15">
      <c r="A2410" s="2">
        <v>2408</v>
      </c>
      <c r="B2410" s="2">
        <v>489</v>
      </c>
      <c r="C2410" s="2">
        <v>954</v>
      </c>
      <c r="D2410" s="2">
        <v>97</v>
      </c>
      <c r="E2410" s="2">
        <v>1</v>
      </c>
      <c r="F2410" s="2">
        <v>97</v>
      </c>
      <c r="G2410" s="5" t="str">
        <f>VLOOKUP(C2410, products!A:B, 2, FALSE)</f>
        <v>Trousers</v>
      </c>
      <c r="H2410" s="7" t="str">
        <f>VLOOKUP(C2410, products!A:C, 3, FALSE)</f>
        <v>Slim-Fit</v>
      </c>
      <c r="I2410" s="12">
        <f>VLOOKUP(B2410,orders!A:D, 4, FALSE)</f>
        <v>44438</v>
      </c>
    </row>
    <row r="2411" spans="1:9" ht="15">
      <c r="A2411" s="2">
        <v>2409</v>
      </c>
      <c r="B2411" s="2">
        <v>489</v>
      </c>
      <c r="C2411" s="2">
        <v>798</v>
      </c>
      <c r="D2411" s="2">
        <v>91</v>
      </c>
      <c r="E2411" s="2">
        <v>3</v>
      </c>
      <c r="F2411" s="2">
        <v>273</v>
      </c>
      <c r="G2411" s="5" t="str">
        <f>VLOOKUP(C2411, products!A:B, 2, FALSE)</f>
        <v>Jacket</v>
      </c>
      <c r="H2411" s="7" t="str">
        <f>VLOOKUP(C2411, products!A:C, 3, FALSE)</f>
        <v>Pullover</v>
      </c>
      <c r="I2411" s="12">
        <f>VLOOKUP(B2411,orders!A:D, 4, FALSE)</f>
        <v>44438</v>
      </c>
    </row>
    <row r="2412" spans="1:9" ht="15">
      <c r="A2412" s="2">
        <v>2410</v>
      </c>
      <c r="B2412" s="2">
        <v>489</v>
      </c>
      <c r="C2412" s="2">
        <v>770</v>
      </c>
      <c r="D2412" s="2">
        <v>91</v>
      </c>
      <c r="E2412" s="2">
        <v>2</v>
      </c>
      <c r="F2412" s="2">
        <v>182</v>
      </c>
      <c r="G2412" s="5" t="str">
        <f>VLOOKUP(C2412, products!A:B, 2, FALSE)</f>
        <v>Jacket</v>
      </c>
      <c r="H2412" s="7" t="str">
        <f>VLOOKUP(C2412, products!A:C, 3, FALSE)</f>
        <v>Pullover</v>
      </c>
      <c r="I2412" s="12">
        <f>VLOOKUP(B2412,orders!A:D, 4, FALSE)</f>
        <v>44438</v>
      </c>
    </row>
    <row r="2413" spans="1:9" ht="15">
      <c r="A2413" s="2">
        <v>2411</v>
      </c>
      <c r="B2413" s="2">
        <v>489</v>
      </c>
      <c r="C2413" s="2">
        <v>1062</v>
      </c>
      <c r="D2413" s="2">
        <v>93</v>
      </c>
      <c r="E2413" s="2">
        <v>2</v>
      </c>
      <c r="F2413" s="2">
        <v>186</v>
      </c>
      <c r="G2413" s="5" t="str">
        <f>VLOOKUP(C2413, products!A:B, 2, FALSE)</f>
        <v>Trousers</v>
      </c>
      <c r="H2413" s="7" t="str">
        <f>VLOOKUP(C2413, products!A:C, 3, FALSE)</f>
        <v>Joggers</v>
      </c>
      <c r="I2413" s="12">
        <f>VLOOKUP(B2413,orders!A:D, 4, FALSE)</f>
        <v>44438</v>
      </c>
    </row>
    <row r="2414" spans="1:9" ht="15">
      <c r="A2414" s="2">
        <v>2412</v>
      </c>
      <c r="B2414" s="2">
        <v>489</v>
      </c>
      <c r="C2414" s="2">
        <v>339</v>
      </c>
      <c r="D2414" s="2">
        <v>109</v>
      </c>
      <c r="E2414" s="2">
        <v>1</v>
      </c>
      <c r="F2414" s="2">
        <v>109</v>
      </c>
      <c r="G2414" s="5" t="str">
        <f>VLOOKUP(C2414, products!A:B, 2, FALSE)</f>
        <v>Shirt</v>
      </c>
      <c r="H2414" s="7" t="str">
        <f>VLOOKUP(C2414, products!A:C, 3, FALSE)</f>
        <v>Mandarin Collar</v>
      </c>
      <c r="I2414" s="12">
        <f>VLOOKUP(B2414,orders!A:D, 4, FALSE)</f>
        <v>44438</v>
      </c>
    </row>
    <row r="2415" spans="1:9" ht="15">
      <c r="A2415" s="2">
        <v>2413</v>
      </c>
      <c r="B2415" s="2">
        <v>490</v>
      </c>
      <c r="C2415" s="2">
        <v>246</v>
      </c>
      <c r="D2415" s="2">
        <v>95</v>
      </c>
      <c r="E2415" s="2">
        <v>3</v>
      </c>
      <c r="F2415" s="2">
        <v>285</v>
      </c>
      <c r="G2415" s="5" t="str">
        <f>VLOOKUP(C2415, products!A:B, 2, FALSE)</f>
        <v>Shirt</v>
      </c>
      <c r="H2415" s="7" t="str">
        <f>VLOOKUP(C2415, products!A:C, 3, FALSE)</f>
        <v>Polo</v>
      </c>
      <c r="I2415" s="12">
        <f>VLOOKUP(B2415,orders!A:D, 4, FALSE)</f>
        <v>44454</v>
      </c>
    </row>
    <row r="2416" spans="1:9" ht="15">
      <c r="A2416" s="2">
        <v>2414</v>
      </c>
      <c r="B2416" s="2">
        <v>490</v>
      </c>
      <c r="C2416" s="2">
        <v>1016</v>
      </c>
      <c r="D2416" s="2">
        <v>90</v>
      </c>
      <c r="E2416" s="2">
        <v>2</v>
      </c>
      <c r="F2416" s="2">
        <v>180</v>
      </c>
      <c r="G2416" s="5" t="str">
        <f>VLOOKUP(C2416, products!A:B, 2, FALSE)</f>
        <v>Trousers</v>
      </c>
      <c r="H2416" s="7" t="str">
        <f>VLOOKUP(C2416, products!A:C, 3, FALSE)</f>
        <v>Relaxed Leg</v>
      </c>
      <c r="I2416" s="12">
        <f>VLOOKUP(B2416,orders!A:D, 4, FALSE)</f>
        <v>44454</v>
      </c>
    </row>
    <row r="2417" spans="1:9" ht="15">
      <c r="A2417" s="2">
        <v>2415</v>
      </c>
      <c r="B2417" s="2">
        <v>490</v>
      </c>
      <c r="C2417" s="2">
        <v>1206</v>
      </c>
      <c r="D2417" s="2">
        <v>105</v>
      </c>
      <c r="E2417" s="2">
        <v>2</v>
      </c>
      <c r="F2417" s="2">
        <v>210</v>
      </c>
      <c r="G2417" s="5" t="str">
        <f>VLOOKUP(C2417, products!A:B, 2, FALSE)</f>
        <v>Trousers</v>
      </c>
      <c r="H2417" s="7" t="str">
        <f>VLOOKUP(C2417, products!A:C, 3, FALSE)</f>
        <v>Pleated</v>
      </c>
      <c r="I2417" s="12">
        <f>VLOOKUP(B2417,orders!A:D, 4, FALSE)</f>
        <v>44454</v>
      </c>
    </row>
    <row r="2418" spans="1:9" ht="15">
      <c r="A2418" s="2">
        <v>2416</v>
      </c>
      <c r="B2418" s="2">
        <v>491</v>
      </c>
      <c r="C2418" s="2">
        <v>923</v>
      </c>
      <c r="D2418" s="2">
        <v>96</v>
      </c>
      <c r="E2418" s="2">
        <v>1</v>
      </c>
      <c r="F2418" s="2">
        <v>96</v>
      </c>
      <c r="G2418" s="5" t="str">
        <f>VLOOKUP(C2418, products!A:B, 2, FALSE)</f>
        <v>Trousers</v>
      </c>
      <c r="H2418" s="7" t="str">
        <f>VLOOKUP(C2418, products!A:C, 3, FALSE)</f>
        <v>Drawstring</v>
      </c>
      <c r="I2418" s="12">
        <f>VLOOKUP(B2418,orders!A:D, 4, FALSE)</f>
        <v>44251</v>
      </c>
    </row>
    <row r="2419" spans="1:9" ht="15">
      <c r="A2419" s="2">
        <v>2417</v>
      </c>
      <c r="B2419" s="2">
        <v>491</v>
      </c>
      <c r="C2419" s="2">
        <v>663</v>
      </c>
      <c r="D2419" s="2">
        <v>93</v>
      </c>
      <c r="E2419" s="2">
        <v>2</v>
      </c>
      <c r="F2419" s="2">
        <v>186</v>
      </c>
      <c r="G2419" s="5" t="str">
        <f>VLOOKUP(C2419, products!A:B, 2, FALSE)</f>
        <v>Jacket</v>
      </c>
      <c r="H2419" s="7" t="str">
        <f>VLOOKUP(C2419, products!A:C, 3, FALSE)</f>
        <v>Coach</v>
      </c>
      <c r="I2419" s="12">
        <f>VLOOKUP(B2419,orders!A:D, 4, FALSE)</f>
        <v>44251</v>
      </c>
    </row>
    <row r="2420" spans="1:9" ht="15">
      <c r="A2420" s="2">
        <v>2418</v>
      </c>
      <c r="B2420" s="2">
        <v>491</v>
      </c>
      <c r="C2420" s="2">
        <v>843</v>
      </c>
      <c r="D2420" s="2">
        <v>113</v>
      </c>
      <c r="E2420" s="2">
        <v>1</v>
      </c>
      <c r="F2420" s="2">
        <v>113</v>
      </c>
      <c r="G2420" s="5" t="str">
        <f>VLOOKUP(C2420, products!A:B, 2, FALSE)</f>
        <v>Trousers</v>
      </c>
      <c r="H2420" s="7" t="str">
        <f>VLOOKUP(C2420, products!A:C, 3, FALSE)</f>
        <v>Chinos</v>
      </c>
      <c r="I2420" s="12">
        <f>VLOOKUP(B2420,orders!A:D, 4, FALSE)</f>
        <v>44251</v>
      </c>
    </row>
    <row r="2421" spans="1:9" ht="15">
      <c r="A2421" s="2">
        <v>2419</v>
      </c>
      <c r="B2421" s="2">
        <v>491</v>
      </c>
      <c r="C2421" s="2">
        <v>816</v>
      </c>
      <c r="D2421" s="2">
        <v>117</v>
      </c>
      <c r="E2421" s="2">
        <v>3</v>
      </c>
      <c r="F2421" s="2">
        <v>351</v>
      </c>
      <c r="G2421" s="5" t="str">
        <f>VLOOKUP(C2421, products!A:B, 2, FALSE)</f>
        <v>Jacket</v>
      </c>
      <c r="H2421" s="7" t="str">
        <f>VLOOKUP(C2421, products!A:C, 3, FALSE)</f>
        <v>Shearling</v>
      </c>
      <c r="I2421" s="12">
        <f>VLOOKUP(B2421,orders!A:D, 4, FALSE)</f>
        <v>44251</v>
      </c>
    </row>
    <row r="2422" spans="1:9" ht="15">
      <c r="A2422" s="2">
        <v>2420</v>
      </c>
      <c r="B2422" s="2">
        <v>491</v>
      </c>
      <c r="C2422" s="2">
        <v>1256</v>
      </c>
      <c r="D2422" s="2">
        <v>112</v>
      </c>
      <c r="E2422" s="2">
        <v>2</v>
      </c>
      <c r="F2422" s="2">
        <v>224</v>
      </c>
      <c r="G2422" s="5" t="str">
        <f>VLOOKUP(C2422, products!A:B, 2, FALSE)</f>
        <v>Trousers</v>
      </c>
      <c r="H2422" s="7" t="str">
        <f>VLOOKUP(C2422, products!A:C, 3, FALSE)</f>
        <v>Tracksuit Bottoms</v>
      </c>
      <c r="I2422" s="12">
        <f>VLOOKUP(B2422,orders!A:D, 4, FALSE)</f>
        <v>44251</v>
      </c>
    </row>
    <row r="2423" spans="1:9" ht="15">
      <c r="A2423" s="2">
        <v>2421</v>
      </c>
      <c r="B2423" s="2">
        <v>492</v>
      </c>
      <c r="C2423" s="2">
        <v>1043</v>
      </c>
      <c r="D2423" s="2">
        <v>90</v>
      </c>
      <c r="E2423" s="2">
        <v>3</v>
      </c>
      <c r="F2423" s="2">
        <v>270</v>
      </c>
      <c r="G2423" s="5" t="str">
        <f>VLOOKUP(C2423, products!A:B, 2, FALSE)</f>
        <v>Trousers</v>
      </c>
      <c r="H2423" s="7" t="str">
        <f>VLOOKUP(C2423, products!A:C, 3, FALSE)</f>
        <v>Relaxed Leg</v>
      </c>
      <c r="I2423" s="12">
        <f>VLOOKUP(B2423,orders!A:D, 4, FALSE)</f>
        <v>44401</v>
      </c>
    </row>
    <row r="2424" spans="1:9" ht="15">
      <c r="A2424" s="2">
        <v>2422</v>
      </c>
      <c r="B2424" s="2">
        <v>492</v>
      </c>
      <c r="C2424" s="2">
        <v>379</v>
      </c>
      <c r="D2424" s="2">
        <v>94</v>
      </c>
      <c r="E2424" s="2">
        <v>3</v>
      </c>
      <c r="F2424" s="2">
        <v>282</v>
      </c>
      <c r="G2424" s="5" t="str">
        <f>VLOOKUP(C2424, products!A:B, 2, FALSE)</f>
        <v>Shirt</v>
      </c>
      <c r="H2424" s="7" t="str">
        <f>VLOOKUP(C2424, products!A:C, 3, FALSE)</f>
        <v>Henley</v>
      </c>
      <c r="I2424" s="12">
        <f>VLOOKUP(B2424,orders!A:D, 4, FALSE)</f>
        <v>44401</v>
      </c>
    </row>
    <row r="2425" spans="1:9" ht="15">
      <c r="A2425" s="2">
        <v>2423</v>
      </c>
      <c r="B2425" s="2">
        <v>492</v>
      </c>
      <c r="C2425" s="2">
        <v>1205</v>
      </c>
      <c r="D2425" s="2">
        <v>105</v>
      </c>
      <c r="E2425" s="2">
        <v>2</v>
      </c>
      <c r="F2425" s="2">
        <v>210</v>
      </c>
      <c r="G2425" s="5" t="str">
        <f>VLOOKUP(C2425, products!A:B, 2, FALSE)</f>
        <v>Trousers</v>
      </c>
      <c r="H2425" s="7" t="str">
        <f>VLOOKUP(C2425, products!A:C, 3, FALSE)</f>
        <v>Pleated</v>
      </c>
      <c r="I2425" s="12">
        <f>VLOOKUP(B2425,orders!A:D, 4, FALSE)</f>
        <v>44401</v>
      </c>
    </row>
    <row r="2426" spans="1:9" ht="15">
      <c r="A2426" s="2">
        <v>2424</v>
      </c>
      <c r="B2426" s="2">
        <v>492</v>
      </c>
      <c r="C2426" s="2">
        <v>837</v>
      </c>
      <c r="D2426" s="2">
        <v>117</v>
      </c>
      <c r="E2426" s="2">
        <v>1</v>
      </c>
      <c r="F2426" s="2">
        <v>117</v>
      </c>
      <c r="G2426" s="5" t="str">
        <f>VLOOKUP(C2426, products!A:B, 2, FALSE)</f>
        <v>Jacket</v>
      </c>
      <c r="H2426" s="7" t="str">
        <f>VLOOKUP(C2426, products!A:C, 3, FALSE)</f>
        <v>Shearling</v>
      </c>
      <c r="I2426" s="12">
        <f>VLOOKUP(B2426,orders!A:D, 4, FALSE)</f>
        <v>44401</v>
      </c>
    </row>
    <row r="2427" spans="1:9" ht="15">
      <c r="A2427" s="2">
        <v>2425</v>
      </c>
      <c r="B2427" s="2">
        <v>492</v>
      </c>
      <c r="C2427" s="2">
        <v>1023</v>
      </c>
      <c r="D2427" s="2">
        <v>90</v>
      </c>
      <c r="E2427" s="2">
        <v>1</v>
      </c>
      <c r="F2427" s="2">
        <v>90</v>
      </c>
      <c r="G2427" s="5" t="str">
        <f>VLOOKUP(C2427, products!A:B, 2, FALSE)</f>
        <v>Trousers</v>
      </c>
      <c r="H2427" s="7" t="str">
        <f>VLOOKUP(C2427, products!A:C, 3, FALSE)</f>
        <v>Relaxed Leg</v>
      </c>
      <c r="I2427" s="12">
        <f>VLOOKUP(B2427,orders!A:D, 4, FALSE)</f>
        <v>44401</v>
      </c>
    </row>
    <row r="2428" spans="1:9" ht="15">
      <c r="A2428" s="2">
        <v>2426</v>
      </c>
      <c r="B2428" s="2">
        <v>492</v>
      </c>
      <c r="C2428" s="2">
        <v>630</v>
      </c>
      <c r="D2428" s="2">
        <v>93</v>
      </c>
      <c r="E2428" s="2">
        <v>2</v>
      </c>
      <c r="F2428" s="2">
        <v>186</v>
      </c>
      <c r="G2428" s="5" t="str">
        <f>VLOOKUP(C2428, products!A:B, 2, FALSE)</f>
        <v>Jacket</v>
      </c>
      <c r="H2428" s="7" t="str">
        <f>VLOOKUP(C2428, products!A:C, 3, FALSE)</f>
        <v>Coach</v>
      </c>
      <c r="I2428" s="12">
        <f>VLOOKUP(B2428,orders!A:D, 4, FALSE)</f>
        <v>44401</v>
      </c>
    </row>
    <row r="2429" spans="1:9" ht="15">
      <c r="A2429" s="2">
        <v>2427</v>
      </c>
      <c r="B2429" s="2">
        <v>492</v>
      </c>
      <c r="C2429" s="2">
        <v>31</v>
      </c>
      <c r="D2429" s="2">
        <v>96</v>
      </c>
      <c r="E2429" s="2">
        <v>3</v>
      </c>
      <c r="F2429" s="2">
        <v>288</v>
      </c>
      <c r="G2429" s="5" t="str">
        <f>VLOOKUP(C2429, products!A:B, 2, FALSE)</f>
        <v>Shirt</v>
      </c>
      <c r="H2429" s="7" t="str">
        <f>VLOOKUP(C2429, products!A:C, 3, FALSE)</f>
        <v>Oxford Cloth</v>
      </c>
      <c r="I2429" s="12">
        <f>VLOOKUP(B2429,orders!A:D, 4, FALSE)</f>
        <v>44401</v>
      </c>
    </row>
    <row r="2430" spans="1:9" ht="15">
      <c r="A2430" s="2">
        <v>2428</v>
      </c>
      <c r="B2430" s="2">
        <v>493</v>
      </c>
      <c r="C2430" s="2">
        <v>578</v>
      </c>
      <c r="D2430" s="2">
        <v>100</v>
      </c>
      <c r="E2430" s="2">
        <v>3</v>
      </c>
      <c r="F2430" s="2">
        <v>300</v>
      </c>
      <c r="G2430" s="5" t="str">
        <f>VLOOKUP(C2430, products!A:B, 2, FALSE)</f>
        <v>Jacket</v>
      </c>
      <c r="H2430" s="7" t="str">
        <f>VLOOKUP(C2430, products!A:C, 3, FALSE)</f>
        <v>Bomber</v>
      </c>
      <c r="I2430" s="12">
        <f>VLOOKUP(B2430,orders!A:D, 4, FALSE)</f>
        <v>44310</v>
      </c>
    </row>
    <row r="2431" spans="1:9" ht="15">
      <c r="A2431" s="2">
        <v>2429</v>
      </c>
      <c r="B2431" s="2">
        <v>493</v>
      </c>
      <c r="C2431" s="2">
        <v>466</v>
      </c>
      <c r="D2431" s="2">
        <v>118</v>
      </c>
      <c r="E2431" s="2">
        <v>3</v>
      </c>
      <c r="F2431" s="2">
        <v>354</v>
      </c>
      <c r="G2431" s="5" t="str">
        <f>VLOOKUP(C2431, products!A:B, 2, FALSE)</f>
        <v>Jacket</v>
      </c>
      <c r="H2431" s="7" t="str">
        <f>VLOOKUP(C2431, products!A:C, 3, FALSE)</f>
        <v>Puffer</v>
      </c>
      <c r="I2431" s="12">
        <f>VLOOKUP(B2431,orders!A:D, 4, FALSE)</f>
        <v>44310</v>
      </c>
    </row>
    <row r="2432" spans="1:9" ht="15">
      <c r="A2432" s="2">
        <v>2430</v>
      </c>
      <c r="B2432" s="2">
        <v>493</v>
      </c>
      <c r="C2432" s="2">
        <v>1129</v>
      </c>
      <c r="D2432" s="2">
        <v>102</v>
      </c>
      <c r="E2432" s="2">
        <v>3</v>
      </c>
      <c r="F2432" s="2">
        <v>306</v>
      </c>
      <c r="G2432" s="5" t="str">
        <f>VLOOKUP(C2432, products!A:B, 2, FALSE)</f>
        <v>Trousers</v>
      </c>
      <c r="H2432" s="7" t="str">
        <f>VLOOKUP(C2432, products!A:C, 3, FALSE)</f>
        <v>Cargo Pants</v>
      </c>
      <c r="I2432" s="12">
        <f>VLOOKUP(B2432,orders!A:D, 4, FALSE)</f>
        <v>44310</v>
      </c>
    </row>
    <row r="2433" spans="1:9" ht="15">
      <c r="A2433" s="2">
        <v>2431</v>
      </c>
      <c r="B2433" s="2">
        <v>493</v>
      </c>
      <c r="C2433" s="2">
        <v>274</v>
      </c>
      <c r="D2433" s="2">
        <v>95</v>
      </c>
      <c r="E2433" s="2">
        <v>1</v>
      </c>
      <c r="F2433" s="2">
        <v>95</v>
      </c>
      <c r="G2433" s="5" t="str">
        <f>VLOOKUP(C2433, products!A:B, 2, FALSE)</f>
        <v>Shirt</v>
      </c>
      <c r="H2433" s="7" t="str">
        <f>VLOOKUP(C2433, products!A:C, 3, FALSE)</f>
        <v>Polo</v>
      </c>
      <c r="I2433" s="12">
        <f>VLOOKUP(B2433,orders!A:D, 4, FALSE)</f>
        <v>44310</v>
      </c>
    </row>
    <row r="2434" spans="1:9" ht="15">
      <c r="A2434" s="2">
        <v>2432</v>
      </c>
      <c r="B2434" s="2">
        <v>493</v>
      </c>
      <c r="C2434" s="2">
        <v>148</v>
      </c>
      <c r="D2434" s="2">
        <v>91</v>
      </c>
      <c r="E2434" s="2">
        <v>3</v>
      </c>
      <c r="F2434" s="2">
        <v>273</v>
      </c>
      <c r="G2434" s="5" t="str">
        <f>VLOOKUP(C2434, products!A:B, 2, FALSE)</f>
        <v>Shirt</v>
      </c>
      <c r="H2434" s="7" t="str">
        <f>VLOOKUP(C2434, products!A:C, 3, FALSE)</f>
        <v>Linen</v>
      </c>
      <c r="I2434" s="12">
        <f>VLOOKUP(B2434,orders!A:D, 4, FALSE)</f>
        <v>44310</v>
      </c>
    </row>
    <row r="2435" spans="1:9" ht="15">
      <c r="A2435" s="2">
        <v>2433</v>
      </c>
      <c r="B2435" s="2">
        <v>493</v>
      </c>
      <c r="C2435" s="2">
        <v>756</v>
      </c>
      <c r="D2435" s="2">
        <v>109</v>
      </c>
      <c r="E2435" s="2">
        <v>1</v>
      </c>
      <c r="F2435" s="2">
        <v>109</v>
      </c>
      <c r="G2435" s="5" t="str">
        <f>VLOOKUP(C2435, products!A:B, 2, FALSE)</f>
        <v>Jacket</v>
      </c>
      <c r="H2435" s="7" t="str">
        <f>VLOOKUP(C2435, products!A:C, 3, FALSE)</f>
        <v>Peacoat</v>
      </c>
      <c r="I2435" s="12">
        <f>VLOOKUP(B2435,orders!A:D, 4, FALSE)</f>
        <v>44310</v>
      </c>
    </row>
    <row r="2436" spans="1:9" ht="15">
      <c r="A2436" s="2">
        <v>2434</v>
      </c>
      <c r="B2436" s="2">
        <v>494</v>
      </c>
      <c r="C2436" s="2">
        <v>409</v>
      </c>
      <c r="D2436" s="2">
        <v>119</v>
      </c>
      <c r="E2436" s="2">
        <v>3</v>
      </c>
      <c r="F2436" s="2">
        <v>357</v>
      </c>
      <c r="G2436" s="5" t="str">
        <f>VLOOKUP(C2436, products!A:B, 2, FALSE)</f>
        <v>Shirt</v>
      </c>
      <c r="H2436" s="7" t="str">
        <f>VLOOKUP(C2436, products!A:C, 3, FALSE)</f>
        <v>Casual Slim Fit</v>
      </c>
      <c r="I2436" s="12">
        <f>VLOOKUP(B2436,orders!A:D, 4, FALSE)</f>
        <v>44408</v>
      </c>
    </row>
    <row r="2437" spans="1:9" ht="15">
      <c r="A2437" s="2">
        <v>2435</v>
      </c>
      <c r="B2437" s="2">
        <v>494</v>
      </c>
      <c r="C2437" s="2">
        <v>475</v>
      </c>
      <c r="D2437" s="2">
        <v>118</v>
      </c>
      <c r="E2437" s="2">
        <v>3</v>
      </c>
      <c r="F2437" s="2">
        <v>354</v>
      </c>
      <c r="G2437" s="5" t="str">
        <f>VLOOKUP(C2437, products!A:B, 2, FALSE)</f>
        <v>Jacket</v>
      </c>
      <c r="H2437" s="7" t="str">
        <f>VLOOKUP(C2437, products!A:C, 3, FALSE)</f>
        <v>Puffer</v>
      </c>
      <c r="I2437" s="12">
        <f>VLOOKUP(B2437,orders!A:D, 4, FALSE)</f>
        <v>44408</v>
      </c>
    </row>
    <row r="2438" spans="1:9" ht="15">
      <c r="A2438" s="2">
        <v>2436</v>
      </c>
      <c r="B2438" s="2">
        <v>494</v>
      </c>
      <c r="C2438" s="2">
        <v>469</v>
      </c>
      <c r="D2438" s="2">
        <v>118</v>
      </c>
      <c r="E2438" s="2">
        <v>3</v>
      </c>
      <c r="F2438" s="2">
        <v>354</v>
      </c>
      <c r="G2438" s="5" t="str">
        <f>VLOOKUP(C2438, products!A:B, 2, FALSE)</f>
        <v>Jacket</v>
      </c>
      <c r="H2438" s="7" t="str">
        <f>VLOOKUP(C2438, products!A:C, 3, FALSE)</f>
        <v>Puffer</v>
      </c>
      <c r="I2438" s="12">
        <f>VLOOKUP(B2438,orders!A:D, 4, FALSE)</f>
        <v>44408</v>
      </c>
    </row>
    <row r="2439" spans="1:9" ht="15">
      <c r="A2439" s="2">
        <v>2437</v>
      </c>
      <c r="B2439" s="2">
        <v>494</v>
      </c>
      <c r="C2439" s="2">
        <v>608</v>
      </c>
      <c r="D2439" s="2">
        <v>112</v>
      </c>
      <c r="E2439" s="2">
        <v>2</v>
      </c>
      <c r="F2439" s="2">
        <v>224</v>
      </c>
      <c r="G2439" s="5" t="str">
        <f>VLOOKUP(C2439, products!A:B, 2, FALSE)</f>
        <v>Jacket</v>
      </c>
      <c r="H2439" s="7" t="str">
        <f>VLOOKUP(C2439, products!A:C, 3, FALSE)</f>
        <v>Cardigan</v>
      </c>
      <c r="I2439" s="12">
        <f>VLOOKUP(B2439,orders!A:D, 4, FALSE)</f>
        <v>44408</v>
      </c>
    </row>
    <row r="2440" spans="1:9" ht="15">
      <c r="A2440" s="2">
        <v>2438</v>
      </c>
      <c r="B2440" s="2">
        <v>494</v>
      </c>
      <c r="C2440" s="2">
        <v>491</v>
      </c>
      <c r="D2440" s="2">
        <v>102</v>
      </c>
      <c r="E2440" s="2">
        <v>1</v>
      </c>
      <c r="F2440" s="2">
        <v>102</v>
      </c>
      <c r="G2440" s="5" t="str">
        <f>VLOOKUP(C2440, products!A:B, 2, FALSE)</f>
        <v>Jacket</v>
      </c>
      <c r="H2440" s="7" t="str">
        <f>VLOOKUP(C2440, products!A:C, 3, FALSE)</f>
        <v>Windbreaker</v>
      </c>
      <c r="I2440" s="12">
        <f>VLOOKUP(B2440,orders!A:D, 4, FALSE)</f>
        <v>44408</v>
      </c>
    </row>
    <row r="2441" spans="1:9" ht="15">
      <c r="A2441" s="2">
        <v>2439</v>
      </c>
      <c r="B2441" s="2">
        <v>494</v>
      </c>
      <c r="C2441" s="2">
        <v>502</v>
      </c>
      <c r="D2441" s="2">
        <v>102</v>
      </c>
      <c r="E2441" s="2">
        <v>3</v>
      </c>
      <c r="F2441" s="2">
        <v>306</v>
      </c>
      <c r="G2441" s="5" t="str">
        <f>VLOOKUP(C2441, products!A:B, 2, FALSE)</f>
        <v>Jacket</v>
      </c>
      <c r="H2441" s="7" t="str">
        <f>VLOOKUP(C2441, products!A:C, 3, FALSE)</f>
        <v>Windbreaker</v>
      </c>
      <c r="I2441" s="12">
        <f>VLOOKUP(B2441,orders!A:D, 4, FALSE)</f>
        <v>44408</v>
      </c>
    </row>
    <row r="2442" spans="1:9" ht="15">
      <c r="A2442" s="2">
        <v>2440</v>
      </c>
      <c r="B2442" s="2">
        <v>494</v>
      </c>
      <c r="C2442" s="2">
        <v>450</v>
      </c>
      <c r="D2442" s="2">
        <v>107</v>
      </c>
      <c r="E2442" s="2">
        <v>2</v>
      </c>
      <c r="F2442" s="2">
        <v>214</v>
      </c>
      <c r="G2442" s="5" t="str">
        <f>VLOOKUP(C2442, products!A:B, 2, FALSE)</f>
        <v>Jacket</v>
      </c>
      <c r="H2442" s="7" t="str">
        <f>VLOOKUP(C2442, products!A:C, 3, FALSE)</f>
        <v>Denim</v>
      </c>
      <c r="I2442" s="12">
        <f>VLOOKUP(B2442,orders!A:D, 4, FALSE)</f>
        <v>44408</v>
      </c>
    </row>
    <row r="2443" spans="1:9" ht="15">
      <c r="A2443" s="2">
        <v>2441</v>
      </c>
      <c r="B2443" s="2">
        <v>494</v>
      </c>
      <c r="C2443" s="2">
        <v>389</v>
      </c>
      <c r="D2443" s="2">
        <v>119</v>
      </c>
      <c r="E2443" s="2">
        <v>3</v>
      </c>
      <c r="F2443" s="2">
        <v>357</v>
      </c>
      <c r="G2443" s="5" t="str">
        <f>VLOOKUP(C2443, products!A:B, 2, FALSE)</f>
        <v>Shirt</v>
      </c>
      <c r="H2443" s="7" t="str">
        <f>VLOOKUP(C2443, products!A:C, 3, FALSE)</f>
        <v>Casual Slim Fit</v>
      </c>
      <c r="I2443" s="12">
        <f>VLOOKUP(B2443,orders!A:D, 4, FALSE)</f>
        <v>44408</v>
      </c>
    </row>
    <row r="2444" spans="1:9" ht="15">
      <c r="A2444" s="2">
        <v>2442</v>
      </c>
      <c r="B2444" s="2">
        <v>495</v>
      </c>
      <c r="C2444" s="2">
        <v>779</v>
      </c>
      <c r="D2444" s="2">
        <v>91</v>
      </c>
      <c r="E2444" s="2">
        <v>3</v>
      </c>
      <c r="F2444" s="2">
        <v>273</v>
      </c>
      <c r="G2444" s="5" t="str">
        <f>VLOOKUP(C2444, products!A:B, 2, FALSE)</f>
        <v>Jacket</v>
      </c>
      <c r="H2444" s="7" t="str">
        <f>VLOOKUP(C2444, products!A:C, 3, FALSE)</f>
        <v>Pullover</v>
      </c>
      <c r="I2444" s="12">
        <f>VLOOKUP(B2444,orders!A:D, 4, FALSE)</f>
        <v>44418</v>
      </c>
    </row>
    <row r="2445" spans="1:9" ht="15">
      <c r="A2445" s="2">
        <v>2443</v>
      </c>
      <c r="B2445" s="2">
        <v>495</v>
      </c>
      <c r="C2445" s="2">
        <v>363</v>
      </c>
      <c r="D2445" s="2">
        <v>94</v>
      </c>
      <c r="E2445" s="2">
        <v>2</v>
      </c>
      <c r="F2445" s="2">
        <v>188</v>
      </c>
      <c r="G2445" s="5" t="str">
        <f>VLOOKUP(C2445, products!A:B, 2, FALSE)</f>
        <v>Shirt</v>
      </c>
      <c r="H2445" s="7" t="str">
        <f>VLOOKUP(C2445, products!A:C, 3, FALSE)</f>
        <v>Henley</v>
      </c>
      <c r="I2445" s="12">
        <f>VLOOKUP(B2445,orders!A:D, 4, FALSE)</f>
        <v>44418</v>
      </c>
    </row>
    <row r="2446" spans="1:9" ht="15">
      <c r="A2446" s="2">
        <v>2444</v>
      </c>
      <c r="B2446" s="2">
        <v>495</v>
      </c>
      <c r="C2446" s="2">
        <v>819</v>
      </c>
      <c r="D2446" s="2">
        <v>117</v>
      </c>
      <c r="E2446" s="2">
        <v>1</v>
      </c>
      <c r="F2446" s="2">
        <v>117</v>
      </c>
      <c r="G2446" s="5" t="str">
        <f>VLOOKUP(C2446, products!A:B, 2, FALSE)</f>
        <v>Jacket</v>
      </c>
      <c r="H2446" s="7" t="str">
        <f>VLOOKUP(C2446, products!A:C, 3, FALSE)</f>
        <v>Shearling</v>
      </c>
      <c r="I2446" s="12">
        <f>VLOOKUP(B2446,orders!A:D, 4, FALSE)</f>
        <v>44418</v>
      </c>
    </row>
    <row r="2447" spans="1:9" ht="15">
      <c r="A2447" s="2">
        <v>2445</v>
      </c>
      <c r="B2447" s="2">
        <v>496</v>
      </c>
      <c r="C2447" s="2">
        <v>437</v>
      </c>
      <c r="D2447" s="2">
        <v>107</v>
      </c>
      <c r="E2447" s="2">
        <v>1</v>
      </c>
      <c r="F2447" s="2">
        <v>107</v>
      </c>
      <c r="G2447" s="5" t="str">
        <f>VLOOKUP(C2447, products!A:B, 2, FALSE)</f>
        <v>Jacket</v>
      </c>
      <c r="H2447" s="7" t="str">
        <f>VLOOKUP(C2447, products!A:C, 3, FALSE)</f>
        <v>Denim</v>
      </c>
      <c r="I2447" s="12">
        <f>VLOOKUP(B2447,orders!A:D, 4, FALSE)</f>
        <v>44364</v>
      </c>
    </row>
    <row r="2448" spans="1:9" ht="15">
      <c r="A2448" s="2">
        <v>2446</v>
      </c>
      <c r="B2448" s="2">
        <v>496</v>
      </c>
      <c r="C2448" s="2">
        <v>1254</v>
      </c>
      <c r="D2448" s="2">
        <v>112</v>
      </c>
      <c r="E2448" s="2">
        <v>2</v>
      </c>
      <c r="F2448" s="2">
        <v>224</v>
      </c>
      <c r="G2448" s="5" t="str">
        <f>VLOOKUP(C2448, products!A:B, 2, FALSE)</f>
        <v>Trousers</v>
      </c>
      <c r="H2448" s="7" t="str">
        <f>VLOOKUP(C2448, products!A:C, 3, FALSE)</f>
        <v>Tracksuit Bottoms</v>
      </c>
      <c r="I2448" s="12">
        <f>VLOOKUP(B2448,orders!A:D, 4, FALSE)</f>
        <v>44364</v>
      </c>
    </row>
    <row r="2449" spans="1:9" ht="15">
      <c r="A2449" s="2">
        <v>2447</v>
      </c>
      <c r="B2449" s="2">
        <v>496</v>
      </c>
      <c r="C2449" s="2">
        <v>411</v>
      </c>
      <c r="D2449" s="2">
        <v>119</v>
      </c>
      <c r="E2449" s="2">
        <v>3</v>
      </c>
      <c r="F2449" s="2">
        <v>357</v>
      </c>
      <c r="G2449" s="5" t="str">
        <f>VLOOKUP(C2449, products!A:B, 2, FALSE)</f>
        <v>Shirt</v>
      </c>
      <c r="H2449" s="7" t="str">
        <f>VLOOKUP(C2449, products!A:C, 3, FALSE)</f>
        <v>Casual Slim Fit</v>
      </c>
      <c r="I2449" s="12">
        <f>VLOOKUP(B2449,orders!A:D, 4, FALSE)</f>
        <v>44364</v>
      </c>
    </row>
    <row r="2450" spans="1:9" ht="15">
      <c r="A2450" s="2">
        <v>2448</v>
      </c>
      <c r="B2450" s="2">
        <v>496</v>
      </c>
      <c r="C2450" s="2">
        <v>843</v>
      </c>
      <c r="D2450" s="2">
        <v>113</v>
      </c>
      <c r="E2450" s="2">
        <v>2</v>
      </c>
      <c r="F2450" s="2">
        <v>226</v>
      </c>
      <c r="G2450" s="5" t="str">
        <f>VLOOKUP(C2450, products!A:B, 2, FALSE)</f>
        <v>Trousers</v>
      </c>
      <c r="H2450" s="7" t="str">
        <f>VLOOKUP(C2450, products!A:C, 3, FALSE)</f>
        <v>Chinos</v>
      </c>
      <c r="I2450" s="12">
        <f>VLOOKUP(B2450,orders!A:D, 4, FALSE)</f>
        <v>44364</v>
      </c>
    </row>
    <row r="2451" spans="1:9" ht="15">
      <c r="A2451" s="2">
        <v>2449</v>
      </c>
      <c r="B2451" s="2">
        <v>496</v>
      </c>
      <c r="C2451" s="2">
        <v>1222</v>
      </c>
      <c r="D2451" s="2">
        <v>105</v>
      </c>
      <c r="E2451" s="2">
        <v>3</v>
      </c>
      <c r="F2451" s="2">
        <v>315</v>
      </c>
      <c r="G2451" s="5" t="str">
        <f>VLOOKUP(C2451, products!A:B, 2, FALSE)</f>
        <v>Trousers</v>
      </c>
      <c r="H2451" s="7" t="str">
        <f>VLOOKUP(C2451, products!A:C, 3, FALSE)</f>
        <v>Pleated</v>
      </c>
      <c r="I2451" s="12">
        <f>VLOOKUP(B2451,orders!A:D, 4, FALSE)</f>
        <v>44364</v>
      </c>
    </row>
    <row r="2452" spans="1:9" ht="15">
      <c r="A2452" s="2">
        <v>2450</v>
      </c>
      <c r="B2452" s="2">
        <v>496</v>
      </c>
      <c r="C2452" s="2">
        <v>1173</v>
      </c>
      <c r="D2452" s="2">
        <v>99</v>
      </c>
      <c r="E2452" s="2">
        <v>1</v>
      </c>
      <c r="F2452" s="2">
        <v>99</v>
      </c>
      <c r="G2452" s="5" t="str">
        <f>VLOOKUP(C2452, products!A:B, 2, FALSE)</f>
        <v>Trousers</v>
      </c>
      <c r="H2452" s="7" t="str">
        <f>VLOOKUP(C2452, products!A:C, 3, FALSE)</f>
        <v>High-Waisted</v>
      </c>
      <c r="I2452" s="12">
        <f>VLOOKUP(B2452,orders!A:D, 4, FALSE)</f>
        <v>44364</v>
      </c>
    </row>
    <row r="2453" spans="1:9" ht="15">
      <c r="A2453" s="2">
        <v>2451</v>
      </c>
      <c r="B2453" s="2">
        <v>497</v>
      </c>
      <c r="C2453" s="2">
        <v>968</v>
      </c>
      <c r="D2453" s="2">
        <v>97</v>
      </c>
      <c r="E2453" s="2">
        <v>1</v>
      </c>
      <c r="F2453" s="2">
        <v>97</v>
      </c>
      <c r="G2453" s="5" t="str">
        <f>VLOOKUP(C2453, products!A:B, 2, FALSE)</f>
        <v>Trousers</v>
      </c>
      <c r="H2453" s="7" t="str">
        <f>VLOOKUP(C2453, products!A:C, 3, FALSE)</f>
        <v>Slim-Fit</v>
      </c>
      <c r="I2453" s="12">
        <f>VLOOKUP(B2453,orders!A:D, 4, FALSE)</f>
        <v>44384</v>
      </c>
    </row>
    <row r="2454" spans="1:9" ht="15">
      <c r="A2454" s="2">
        <v>2452</v>
      </c>
      <c r="B2454" s="2">
        <v>497</v>
      </c>
      <c r="C2454" s="2">
        <v>332</v>
      </c>
      <c r="D2454" s="2">
        <v>109</v>
      </c>
      <c r="E2454" s="2">
        <v>3</v>
      </c>
      <c r="F2454" s="2">
        <v>327</v>
      </c>
      <c r="G2454" s="5" t="str">
        <f>VLOOKUP(C2454, products!A:B, 2, FALSE)</f>
        <v>Shirt</v>
      </c>
      <c r="H2454" s="7" t="str">
        <f>VLOOKUP(C2454, products!A:C, 3, FALSE)</f>
        <v>Mandarin Collar</v>
      </c>
      <c r="I2454" s="12">
        <f>VLOOKUP(B2454,orders!A:D, 4, FALSE)</f>
        <v>44384</v>
      </c>
    </row>
    <row r="2455" spans="1:9" ht="15">
      <c r="A2455" s="2">
        <v>2453</v>
      </c>
      <c r="B2455" s="2">
        <v>498</v>
      </c>
      <c r="C2455" s="2">
        <v>323</v>
      </c>
      <c r="D2455" s="2">
        <v>109</v>
      </c>
      <c r="E2455" s="2">
        <v>2</v>
      </c>
      <c r="F2455" s="2">
        <v>218</v>
      </c>
      <c r="G2455" s="5" t="str">
        <f>VLOOKUP(C2455, products!A:B, 2, FALSE)</f>
        <v>Shirt</v>
      </c>
      <c r="H2455" s="7" t="str">
        <f>VLOOKUP(C2455, products!A:C, 3, FALSE)</f>
        <v>Mandarin Collar</v>
      </c>
      <c r="I2455" s="12">
        <f>VLOOKUP(B2455,orders!A:D, 4, FALSE)</f>
        <v>44392</v>
      </c>
    </row>
    <row r="2456" spans="1:9" ht="15">
      <c r="A2456" s="2">
        <v>2454</v>
      </c>
      <c r="B2456" s="2">
        <v>498</v>
      </c>
      <c r="C2456" s="2">
        <v>1042</v>
      </c>
      <c r="D2456" s="2">
        <v>90</v>
      </c>
      <c r="E2456" s="2">
        <v>1</v>
      </c>
      <c r="F2456" s="2">
        <v>90</v>
      </c>
      <c r="G2456" s="5" t="str">
        <f>VLOOKUP(C2456, products!A:B, 2, FALSE)</f>
        <v>Trousers</v>
      </c>
      <c r="H2456" s="7" t="str">
        <f>VLOOKUP(C2456, products!A:C, 3, FALSE)</f>
        <v>Relaxed Leg</v>
      </c>
      <c r="I2456" s="12">
        <f>VLOOKUP(B2456,orders!A:D, 4, FALSE)</f>
        <v>44392</v>
      </c>
    </row>
    <row r="2457" spans="1:9" ht="15">
      <c r="A2457" s="2">
        <v>2455</v>
      </c>
      <c r="B2457" s="2">
        <v>498</v>
      </c>
      <c r="C2457" s="2">
        <v>132</v>
      </c>
      <c r="D2457" s="2">
        <v>92</v>
      </c>
      <c r="E2457" s="2">
        <v>2</v>
      </c>
      <c r="F2457" s="2">
        <v>184</v>
      </c>
      <c r="G2457" s="5" t="str">
        <f>VLOOKUP(C2457, products!A:B, 2, FALSE)</f>
        <v>Shirt</v>
      </c>
      <c r="H2457" s="7" t="str">
        <f>VLOOKUP(C2457, products!A:C, 3, FALSE)</f>
        <v>Denim</v>
      </c>
      <c r="I2457" s="12">
        <f>VLOOKUP(B2457,orders!A:D, 4, FALSE)</f>
        <v>44392</v>
      </c>
    </row>
    <row r="2458" spans="1:9" ht="15">
      <c r="A2458" s="2">
        <v>2456</v>
      </c>
      <c r="B2458" s="2">
        <v>498</v>
      </c>
      <c r="C2458" s="2">
        <v>1116</v>
      </c>
      <c r="D2458" s="2">
        <v>115</v>
      </c>
      <c r="E2458" s="2">
        <v>1</v>
      </c>
      <c r="F2458" s="2">
        <v>115</v>
      </c>
      <c r="G2458" s="5" t="str">
        <f>VLOOKUP(C2458, products!A:B, 2, FALSE)</f>
        <v>Trousers</v>
      </c>
      <c r="H2458" s="7" t="str">
        <f>VLOOKUP(C2458, products!A:C, 3, FALSE)</f>
        <v>Cropped</v>
      </c>
      <c r="I2458" s="12">
        <f>VLOOKUP(B2458,orders!A:D, 4, FALSE)</f>
        <v>44392</v>
      </c>
    </row>
    <row r="2459" spans="1:9" ht="15">
      <c r="A2459" s="2">
        <v>2457</v>
      </c>
      <c r="B2459" s="2">
        <v>499</v>
      </c>
      <c r="C2459" s="2">
        <v>180</v>
      </c>
      <c r="D2459" s="2">
        <v>98</v>
      </c>
      <c r="E2459" s="2">
        <v>1</v>
      </c>
      <c r="F2459" s="2">
        <v>98</v>
      </c>
      <c r="G2459" s="5" t="str">
        <f>VLOOKUP(C2459, products!A:B, 2, FALSE)</f>
        <v>Shirt</v>
      </c>
      <c r="H2459" s="7" t="str">
        <f>VLOOKUP(C2459, products!A:C, 3, FALSE)</f>
        <v>Camp Collared</v>
      </c>
      <c r="I2459" s="13">
        <f>VLOOKUP(B2459,orders!A:D, 4, FALSE)</f>
        <v>44493</v>
      </c>
    </row>
    <row r="2460" spans="1:9" ht="15">
      <c r="A2460" s="2">
        <v>2458</v>
      </c>
      <c r="B2460" s="2">
        <v>499</v>
      </c>
      <c r="C2460" s="2">
        <v>1022</v>
      </c>
      <c r="D2460" s="2">
        <v>90</v>
      </c>
      <c r="E2460" s="2">
        <v>1</v>
      </c>
      <c r="F2460" s="2">
        <v>90</v>
      </c>
      <c r="G2460" s="5" t="str">
        <f>VLOOKUP(C2460, products!A:B, 2, FALSE)</f>
        <v>Trousers</v>
      </c>
      <c r="H2460" s="7" t="str">
        <f>VLOOKUP(C2460, products!A:C, 3, FALSE)</f>
        <v>Relaxed Leg</v>
      </c>
      <c r="I2460" s="13">
        <f>VLOOKUP(B2460,orders!A:D, 4, FALSE)</f>
        <v>44493</v>
      </c>
    </row>
    <row r="2461" spans="1:9" ht="15">
      <c r="A2461" s="2">
        <v>2459</v>
      </c>
      <c r="B2461" s="2">
        <v>499</v>
      </c>
      <c r="C2461" s="2">
        <v>17</v>
      </c>
      <c r="D2461" s="2">
        <v>96</v>
      </c>
      <c r="E2461" s="2">
        <v>2</v>
      </c>
      <c r="F2461" s="2">
        <v>192</v>
      </c>
      <c r="G2461" s="5" t="str">
        <f>VLOOKUP(C2461, products!A:B, 2, FALSE)</f>
        <v>Shirt</v>
      </c>
      <c r="H2461" s="7" t="str">
        <f>VLOOKUP(C2461, products!A:C, 3, FALSE)</f>
        <v>Oxford Cloth</v>
      </c>
      <c r="I2461" s="13">
        <f>VLOOKUP(B2461,orders!A:D, 4, FALSE)</f>
        <v>44493</v>
      </c>
    </row>
    <row r="2462" spans="1:9" ht="15">
      <c r="A2462" s="2">
        <v>2460</v>
      </c>
      <c r="B2462" s="2">
        <v>499</v>
      </c>
      <c r="C2462" s="2">
        <v>1217</v>
      </c>
      <c r="D2462" s="2">
        <v>105</v>
      </c>
      <c r="E2462" s="2">
        <v>3</v>
      </c>
      <c r="F2462" s="2">
        <v>315</v>
      </c>
      <c r="G2462" s="5" t="str">
        <f>VLOOKUP(C2462, products!A:B, 2, FALSE)</f>
        <v>Trousers</v>
      </c>
      <c r="H2462" s="7" t="str">
        <f>VLOOKUP(C2462, products!A:C, 3, FALSE)</f>
        <v>Pleated</v>
      </c>
      <c r="I2462" s="13">
        <f>VLOOKUP(B2462,orders!A:D, 4, FALSE)</f>
        <v>44493</v>
      </c>
    </row>
    <row r="2463" spans="1:9" ht="15">
      <c r="A2463" s="2">
        <v>2461</v>
      </c>
      <c r="B2463" s="2">
        <v>499</v>
      </c>
      <c r="C2463" s="2">
        <v>96</v>
      </c>
      <c r="D2463" s="2">
        <v>118</v>
      </c>
      <c r="E2463" s="2">
        <v>3</v>
      </c>
      <c r="F2463" s="2">
        <v>354</v>
      </c>
      <c r="G2463" s="5" t="str">
        <f>VLOOKUP(C2463, products!A:B, 2, FALSE)</f>
        <v>Shirt</v>
      </c>
      <c r="H2463" s="7" t="str">
        <f>VLOOKUP(C2463, products!A:C, 3, FALSE)</f>
        <v>Flannel</v>
      </c>
      <c r="I2463" s="13">
        <f>VLOOKUP(B2463,orders!A:D, 4, FALSE)</f>
        <v>44493</v>
      </c>
    </row>
    <row r="2464" spans="1:9" ht="15">
      <c r="A2464" s="2">
        <v>2462</v>
      </c>
      <c r="B2464" s="2">
        <v>499</v>
      </c>
      <c r="C2464" s="2">
        <v>1104</v>
      </c>
      <c r="D2464" s="2">
        <v>115</v>
      </c>
      <c r="E2464" s="2">
        <v>3</v>
      </c>
      <c r="F2464" s="2">
        <v>345</v>
      </c>
      <c r="G2464" s="5" t="str">
        <f>VLOOKUP(C2464, products!A:B, 2, FALSE)</f>
        <v>Trousers</v>
      </c>
      <c r="H2464" s="7" t="str">
        <f>VLOOKUP(C2464, products!A:C, 3, FALSE)</f>
        <v>Cropped</v>
      </c>
      <c r="I2464" s="13">
        <f>VLOOKUP(B2464,orders!A:D, 4, FALSE)</f>
        <v>44493</v>
      </c>
    </row>
    <row r="2465" spans="1:9" ht="15">
      <c r="A2465" s="2">
        <v>2463</v>
      </c>
      <c r="B2465" s="2">
        <v>499</v>
      </c>
      <c r="C2465" s="2">
        <v>889</v>
      </c>
      <c r="D2465" s="2">
        <v>94</v>
      </c>
      <c r="E2465" s="2">
        <v>3</v>
      </c>
      <c r="F2465" s="2">
        <v>282</v>
      </c>
      <c r="G2465" s="5" t="str">
        <f>VLOOKUP(C2465, products!A:B, 2, FALSE)</f>
        <v>Trousers</v>
      </c>
      <c r="H2465" s="7" t="str">
        <f>VLOOKUP(C2465, products!A:C, 3, FALSE)</f>
        <v>Cords</v>
      </c>
      <c r="I2465" s="13">
        <f>VLOOKUP(B2465,orders!A:D, 4, FALSE)</f>
        <v>44493</v>
      </c>
    </row>
    <row r="2466" spans="1:9" ht="15">
      <c r="A2466" s="2">
        <v>2464</v>
      </c>
      <c r="B2466" s="2">
        <v>499</v>
      </c>
      <c r="C2466" s="2">
        <v>132</v>
      </c>
      <c r="D2466" s="2">
        <v>92</v>
      </c>
      <c r="E2466" s="2">
        <v>3</v>
      </c>
      <c r="F2466" s="2">
        <v>276</v>
      </c>
      <c r="G2466" s="5" t="str">
        <f>VLOOKUP(C2466, products!A:B, 2, FALSE)</f>
        <v>Shirt</v>
      </c>
      <c r="H2466" s="7" t="str">
        <f>VLOOKUP(C2466, products!A:C, 3, FALSE)</f>
        <v>Denim</v>
      </c>
      <c r="I2466" s="13">
        <f>VLOOKUP(B2466,orders!A:D, 4, FALSE)</f>
        <v>44493</v>
      </c>
    </row>
    <row r="2467" spans="1:9" ht="15">
      <c r="A2467" s="2">
        <v>2465</v>
      </c>
      <c r="B2467" s="2">
        <v>500</v>
      </c>
      <c r="C2467" s="2">
        <v>1169</v>
      </c>
      <c r="D2467" s="2">
        <v>99</v>
      </c>
      <c r="E2467" s="2">
        <v>1</v>
      </c>
      <c r="F2467" s="2">
        <v>99</v>
      </c>
      <c r="G2467" s="5" t="str">
        <f>VLOOKUP(C2467, products!A:B, 2, FALSE)</f>
        <v>Trousers</v>
      </c>
      <c r="H2467" s="7" t="str">
        <f>VLOOKUP(C2467, products!A:C, 3, FALSE)</f>
        <v>High-Waisted</v>
      </c>
      <c r="I2467" s="12">
        <f>VLOOKUP(B2467,orders!A:D, 4, FALSE)</f>
        <v>44211</v>
      </c>
    </row>
    <row r="2468" spans="1:9" ht="15">
      <c r="A2468" s="2">
        <v>2466</v>
      </c>
      <c r="B2468" s="2">
        <v>500</v>
      </c>
      <c r="C2468" s="2">
        <v>112</v>
      </c>
      <c r="D2468" s="2">
        <v>92</v>
      </c>
      <c r="E2468" s="2">
        <v>2</v>
      </c>
      <c r="F2468" s="2">
        <v>184</v>
      </c>
      <c r="G2468" s="5" t="str">
        <f>VLOOKUP(C2468, products!A:B, 2, FALSE)</f>
        <v>Shirt</v>
      </c>
      <c r="H2468" s="7" t="str">
        <f>VLOOKUP(C2468, products!A:C, 3, FALSE)</f>
        <v>Denim</v>
      </c>
      <c r="I2468" s="12">
        <f>VLOOKUP(B2468,orders!A:D, 4, FALSE)</f>
        <v>44211</v>
      </c>
    </row>
    <row r="2469" spans="1:9" ht="15">
      <c r="A2469" s="2">
        <v>2467</v>
      </c>
      <c r="B2469" s="2">
        <v>500</v>
      </c>
      <c r="C2469" s="2">
        <v>100</v>
      </c>
      <c r="D2469" s="2">
        <v>118</v>
      </c>
      <c r="E2469" s="2">
        <v>2</v>
      </c>
      <c r="F2469" s="2">
        <v>236</v>
      </c>
      <c r="G2469" s="5" t="str">
        <f>VLOOKUP(C2469, products!A:B, 2, FALSE)</f>
        <v>Shirt</v>
      </c>
      <c r="H2469" s="7" t="str">
        <f>VLOOKUP(C2469, products!A:C, 3, FALSE)</f>
        <v>Flannel</v>
      </c>
      <c r="I2469" s="12">
        <f>VLOOKUP(B2469,orders!A:D, 4, FALSE)</f>
        <v>44211</v>
      </c>
    </row>
    <row r="2470" spans="1:9" ht="15">
      <c r="A2470" s="2">
        <v>2468</v>
      </c>
      <c r="B2470" s="2">
        <v>500</v>
      </c>
      <c r="C2470" s="2">
        <v>284</v>
      </c>
      <c r="D2470" s="2">
        <v>105</v>
      </c>
      <c r="E2470" s="2">
        <v>2</v>
      </c>
      <c r="F2470" s="2">
        <v>210</v>
      </c>
      <c r="G2470" s="5" t="str">
        <f>VLOOKUP(C2470, products!A:B, 2, FALSE)</f>
        <v>Shirt</v>
      </c>
      <c r="H2470" s="7" t="str">
        <f>VLOOKUP(C2470, products!A:C, 3, FALSE)</f>
        <v>Cuban Collar</v>
      </c>
      <c r="I2470" s="12">
        <f>VLOOKUP(B2470,orders!A:D, 4, FALSE)</f>
        <v>44211</v>
      </c>
    </row>
    <row r="2471" spans="1:9" ht="15">
      <c r="A2471" s="2">
        <v>2469</v>
      </c>
      <c r="B2471" s="2">
        <v>500</v>
      </c>
      <c r="C2471" s="2">
        <v>1012</v>
      </c>
      <c r="D2471" s="2">
        <v>106</v>
      </c>
      <c r="E2471" s="2">
        <v>2</v>
      </c>
      <c r="F2471" s="2">
        <v>212</v>
      </c>
      <c r="G2471" s="5" t="str">
        <f>VLOOKUP(C2471, products!A:B, 2, FALSE)</f>
        <v>Trousers</v>
      </c>
      <c r="H2471" s="7" t="str">
        <f>VLOOKUP(C2471, products!A:C, 3, FALSE)</f>
        <v>Wool</v>
      </c>
      <c r="I2471" s="12">
        <f>VLOOKUP(B2471,orders!A:D, 4, FALSE)</f>
        <v>44211</v>
      </c>
    </row>
    <row r="2472" spans="1:9" ht="15">
      <c r="A2472" s="2">
        <v>2470</v>
      </c>
      <c r="B2472" s="2">
        <v>500</v>
      </c>
      <c r="C2472" s="2">
        <v>965</v>
      </c>
      <c r="D2472" s="2">
        <v>97</v>
      </c>
      <c r="E2472" s="2">
        <v>1</v>
      </c>
      <c r="F2472" s="2">
        <v>97</v>
      </c>
      <c r="G2472" s="5" t="str">
        <f>VLOOKUP(C2472, products!A:B, 2, FALSE)</f>
        <v>Trousers</v>
      </c>
      <c r="H2472" s="7" t="str">
        <f>VLOOKUP(C2472, products!A:C, 3, FALSE)</f>
        <v>Slim-Fit</v>
      </c>
      <c r="I2472" s="12">
        <f>VLOOKUP(B2472,orders!A:D, 4, FALSE)</f>
        <v>44211</v>
      </c>
    </row>
    <row r="2473" spans="1:9" ht="15">
      <c r="A2473" s="2">
        <v>2471</v>
      </c>
      <c r="B2473" s="2">
        <v>500</v>
      </c>
      <c r="C2473" s="2">
        <v>943</v>
      </c>
      <c r="D2473" s="2">
        <v>96</v>
      </c>
      <c r="E2473" s="2">
        <v>1</v>
      </c>
      <c r="F2473" s="2">
        <v>96</v>
      </c>
      <c r="G2473" s="5" t="str">
        <f>VLOOKUP(C2473, products!A:B, 2, FALSE)</f>
        <v>Trousers</v>
      </c>
      <c r="H2473" s="7" t="str">
        <f>VLOOKUP(C2473, products!A:C, 3, FALSE)</f>
        <v>Drawstring</v>
      </c>
      <c r="I2473" s="12">
        <f>VLOOKUP(B2473,orders!A:D, 4, FALSE)</f>
        <v>44211</v>
      </c>
    </row>
    <row r="2474" spans="1:9" ht="15">
      <c r="A2474" s="2">
        <v>2472</v>
      </c>
      <c r="B2474" s="2">
        <v>501</v>
      </c>
      <c r="C2474" s="2">
        <v>227</v>
      </c>
      <c r="D2474" s="2">
        <v>106</v>
      </c>
      <c r="E2474" s="2">
        <v>1</v>
      </c>
      <c r="F2474" s="2">
        <v>106</v>
      </c>
      <c r="G2474" s="5" t="str">
        <f>VLOOKUP(C2474, products!A:B, 2, FALSE)</f>
        <v>Shirt</v>
      </c>
      <c r="H2474" s="7" t="str">
        <f>VLOOKUP(C2474, products!A:C, 3, FALSE)</f>
        <v>Chambray</v>
      </c>
      <c r="I2474" s="12">
        <f>VLOOKUP(B2474,orders!A:D, 4, FALSE)</f>
        <v>44243</v>
      </c>
    </row>
    <row r="2475" spans="1:9" ht="15">
      <c r="A2475" s="2">
        <v>2473</v>
      </c>
      <c r="B2475" s="2">
        <v>501</v>
      </c>
      <c r="C2475" s="2">
        <v>1082</v>
      </c>
      <c r="D2475" s="2">
        <v>93</v>
      </c>
      <c r="E2475" s="2">
        <v>2</v>
      </c>
      <c r="F2475" s="2">
        <v>186</v>
      </c>
      <c r="G2475" s="5" t="str">
        <f>VLOOKUP(C2475, products!A:B, 2, FALSE)</f>
        <v>Trousers</v>
      </c>
      <c r="H2475" s="7" t="str">
        <f>VLOOKUP(C2475, products!A:C, 3, FALSE)</f>
        <v>Joggers</v>
      </c>
      <c r="I2475" s="12">
        <f>VLOOKUP(B2475,orders!A:D, 4, FALSE)</f>
        <v>44243</v>
      </c>
    </row>
    <row r="2476" spans="1:9" ht="15">
      <c r="A2476" s="2">
        <v>2474</v>
      </c>
      <c r="B2476" s="2">
        <v>501</v>
      </c>
      <c r="C2476" s="2">
        <v>1029</v>
      </c>
      <c r="D2476" s="2">
        <v>90</v>
      </c>
      <c r="E2476" s="2">
        <v>2</v>
      </c>
      <c r="F2476" s="2">
        <v>180</v>
      </c>
      <c r="G2476" s="5" t="str">
        <f>VLOOKUP(C2476, products!A:B, 2, FALSE)</f>
        <v>Trousers</v>
      </c>
      <c r="H2476" s="7" t="str">
        <f>VLOOKUP(C2476, products!A:C, 3, FALSE)</f>
        <v>Relaxed Leg</v>
      </c>
      <c r="I2476" s="12">
        <f>VLOOKUP(B2476,orders!A:D, 4, FALSE)</f>
        <v>44243</v>
      </c>
    </row>
    <row r="2477" spans="1:9" ht="15">
      <c r="A2477" s="2">
        <v>2475</v>
      </c>
      <c r="B2477" s="2">
        <v>501</v>
      </c>
      <c r="C2477" s="2">
        <v>193</v>
      </c>
      <c r="D2477" s="2">
        <v>98</v>
      </c>
      <c r="E2477" s="2">
        <v>1</v>
      </c>
      <c r="F2477" s="2">
        <v>98</v>
      </c>
      <c r="G2477" s="5" t="str">
        <f>VLOOKUP(C2477, products!A:B, 2, FALSE)</f>
        <v>Shirt</v>
      </c>
      <c r="H2477" s="7" t="str">
        <f>VLOOKUP(C2477, products!A:C, 3, FALSE)</f>
        <v>Camp Collared</v>
      </c>
      <c r="I2477" s="12">
        <f>VLOOKUP(B2477,orders!A:D, 4, FALSE)</f>
        <v>44243</v>
      </c>
    </row>
    <row r="2478" spans="1:9" ht="15">
      <c r="A2478" s="2">
        <v>2476</v>
      </c>
      <c r="B2478" s="2">
        <v>501</v>
      </c>
      <c r="C2478" s="2">
        <v>409</v>
      </c>
      <c r="D2478" s="2">
        <v>119</v>
      </c>
      <c r="E2478" s="2">
        <v>3</v>
      </c>
      <c r="F2478" s="2">
        <v>357</v>
      </c>
      <c r="G2478" s="5" t="str">
        <f>VLOOKUP(C2478, products!A:B, 2, FALSE)</f>
        <v>Shirt</v>
      </c>
      <c r="H2478" s="7" t="str">
        <f>VLOOKUP(C2478, products!A:C, 3, FALSE)</f>
        <v>Casual Slim Fit</v>
      </c>
      <c r="I2478" s="12">
        <f>VLOOKUP(B2478,orders!A:D, 4, FALSE)</f>
        <v>44243</v>
      </c>
    </row>
    <row r="2479" spans="1:9" ht="15">
      <c r="A2479" s="2">
        <v>2477</v>
      </c>
      <c r="B2479" s="2">
        <v>501</v>
      </c>
      <c r="C2479" s="2">
        <v>737</v>
      </c>
      <c r="D2479" s="2">
        <v>109</v>
      </c>
      <c r="E2479" s="2">
        <v>2</v>
      </c>
      <c r="F2479" s="2">
        <v>218</v>
      </c>
      <c r="G2479" s="5" t="str">
        <f>VLOOKUP(C2479, products!A:B, 2, FALSE)</f>
        <v>Jacket</v>
      </c>
      <c r="H2479" s="7" t="str">
        <f>VLOOKUP(C2479, products!A:C, 3, FALSE)</f>
        <v>Peacoat</v>
      </c>
      <c r="I2479" s="12">
        <f>VLOOKUP(B2479,orders!A:D, 4, FALSE)</f>
        <v>44243</v>
      </c>
    </row>
    <row r="2480" spans="1:9" ht="15">
      <c r="A2480" s="2">
        <v>2478</v>
      </c>
      <c r="B2480" s="2">
        <v>501</v>
      </c>
      <c r="C2480" s="2">
        <v>808</v>
      </c>
      <c r="D2480" s="2">
        <v>117</v>
      </c>
      <c r="E2480" s="2">
        <v>1</v>
      </c>
      <c r="F2480" s="2">
        <v>117</v>
      </c>
      <c r="G2480" s="5" t="str">
        <f>VLOOKUP(C2480, products!A:B, 2, FALSE)</f>
        <v>Jacket</v>
      </c>
      <c r="H2480" s="7" t="str">
        <f>VLOOKUP(C2480, products!A:C, 3, FALSE)</f>
        <v>Shearling</v>
      </c>
      <c r="I2480" s="12">
        <f>VLOOKUP(B2480,orders!A:D, 4, FALSE)</f>
        <v>44243</v>
      </c>
    </row>
    <row r="2481" spans="1:9" ht="15">
      <c r="A2481" s="2">
        <v>2479</v>
      </c>
      <c r="B2481" s="2">
        <v>501</v>
      </c>
      <c r="C2481" s="2">
        <v>667</v>
      </c>
      <c r="D2481" s="2">
        <v>113</v>
      </c>
      <c r="E2481" s="2">
        <v>1</v>
      </c>
      <c r="F2481" s="2">
        <v>113</v>
      </c>
      <c r="G2481" s="5" t="str">
        <f>VLOOKUP(C2481, products!A:B, 2, FALSE)</f>
        <v>Jacket</v>
      </c>
      <c r="H2481" s="7" t="str">
        <f>VLOOKUP(C2481, products!A:C, 3, FALSE)</f>
        <v>Parka</v>
      </c>
      <c r="I2481" s="12">
        <f>VLOOKUP(B2481,orders!A:D, 4, FALSE)</f>
        <v>44243</v>
      </c>
    </row>
    <row r="2482" spans="1:9" ht="15">
      <c r="A2482" s="2">
        <v>2480</v>
      </c>
      <c r="B2482" s="2">
        <v>502</v>
      </c>
      <c r="C2482" s="2">
        <v>254</v>
      </c>
      <c r="D2482" s="2">
        <v>95</v>
      </c>
      <c r="E2482" s="2">
        <v>3</v>
      </c>
      <c r="F2482" s="2">
        <v>285</v>
      </c>
      <c r="G2482" s="5" t="str">
        <f>VLOOKUP(C2482, products!A:B, 2, FALSE)</f>
        <v>Shirt</v>
      </c>
      <c r="H2482" s="7" t="str">
        <f>VLOOKUP(C2482, products!A:C, 3, FALSE)</f>
        <v>Polo</v>
      </c>
      <c r="I2482" s="12">
        <f>VLOOKUP(B2482,orders!A:D, 4, FALSE)</f>
        <v>44245</v>
      </c>
    </row>
    <row r="2483" spans="1:9" ht="15">
      <c r="A2483" s="2">
        <v>2481</v>
      </c>
      <c r="B2483" s="2">
        <v>502</v>
      </c>
      <c r="C2483" s="2">
        <v>978</v>
      </c>
      <c r="D2483" s="2">
        <v>97</v>
      </c>
      <c r="E2483" s="2">
        <v>2</v>
      </c>
      <c r="F2483" s="2">
        <v>194</v>
      </c>
      <c r="G2483" s="5" t="str">
        <f>VLOOKUP(C2483, products!A:B, 2, FALSE)</f>
        <v>Trousers</v>
      </c>
      <c r="H2483" s="7" t="str">
        <f>VLOOKUP(C2483, products!A:C, 3, FALSE)</f>
        <v>Slim-Fit</v>
      </c>
      <c r="I2483" s="12">
        <f>VLOOKUP(B2483,orders!A:D, 4, FALSE)</f>
        <v>44245</v>
      </c>
    </row>
    <row r="2484" spans="1:9" ht="15">
      <c r="A2484" s="2">
        <v>2482</v>
      </c>
      <c r="B2484" s="2">
        <v>502</v>
      </c>
      <c r="C2484" s="2">
        <v>1199</v>
      </c>
      <c r="D2484" s="2">
        <v>105</v>
      </c>
      <c r="E2484" s="2">
        <v>3</v>
      </c>
      <c r="F2484" s="2">
        <v>315</v>
      </c>
      <c r="G2484" s="5" t="str">
        <f>VLOOKUP(C2484, products!A:B, 2, FALSE)</f>
        <v>Trousers</v>
      </c>
      <c r="H2484" s="7" t="str">
        <f>VLOOKUP(C2484, products!A:C, 3, FALSE)</f>
        <v>Pleated</v>
      </c>
      <c r="I2484" s="12">
        <f>VLOOKUP(B2484,orders!A:D, 4, FALSE)</f>
        <v>44245</v>
      </c>
    </row>
    <row r="2485" spans="1:9" ht="15">
      <c r="A2485" s="2">
        <v>2483</v>
      </c>
      <c r="B2485" s="2">
        <v>502</v>
      </c>
      <c r="C2485" s="2">
        <v>1107</v>
      </c>
      <c r="D2485" s="2">
        <v>115</v>
      </c>
      <c r="E2485" s="2">
        <v>3</v>
      </c>
      <c r="F2485" s="2">
        <v>345</v>
      </c>
      <c r="G2485" s="5" t="str">
        <f>VLOOKUP(C2485, products!A:B, 2, FALSE)</f>
        <v>Trousers</v>
      </c>
      <c r="H2485" s="7" t="str">
        <f>VLOOKUP(C2485, products!A:C, 3, FALSE)</f>
        <v>Cropped</v>
      </c>
      <c r="I2485" s="12">
        <f>VLOOKUP(B2485,orders!A:D, 4, FALSE)</f>
        <v>44245</v>
      </c>
    </row>
    <row r="2486" spans="1:9" ht="15">
      <c r="A2486" s="2">
        <v>2484</v>
      </c>
      <c r="B2486" s="2">
        <v>502</v>
      </c>
      <c r="C2486" s="2">
        <v>7</v>
      </c>
      <c r="D2486" s="2">
        <v>96</v>
      </c>
      <c r="E2486" s="2">
        <v>2</v>
      </c>
      <c r="F2486" s="2">
        <v>192</v>
      </c>
      <c r="G2486" s="5" t="str">
        <f>VLOOKUP(C2486, products!A:B, 2, FALSE)</f>
        <v>Shirt</v>
      </c>
      <c r="H2486" s="7" t="str">
        <f>VLOOKUP(C2486, products!A:C, 3, FALSE)</f>
        <v>Oxford Cloth</v>
      </c>
      <c r="I2486" s="12">
        <f>VLOOKUP(B2486,orders!A:D, 4, FALSE)</f>
        <v>44245</v>
      </c>
    </row>
    <row r="2487" spans="1:9" ht="15">
      <c r="A2487" s="2">
        <v>2485</v>
      </c>
      <c r="B2487" s="2">
        <v>502</v>
      </c>
      <c r="C2487" s="2">
        <v>720</v>
      </c>
      <c r="D2487" s="2">
        <v>119</v>
      </c>
      <c r="E2487" s="2">
        <v>1</v>
      </c>
      <c r="F2487" s="2">
        <v>119</v>
      </c>
      <c r="G2487" s="5" t="str">
        <f>VLOOKUP(C2487, products!A:B, 2, FALSE)</f>
        <v>Jacket</v>
      </c>
      <c r="H2487" s="7" t="str">
        <f>VLOOKUP(C2487, products!A:C, 3, FALSE)</f>
        <v>Trench Coat</v>
      </c>
      <c r="I2487" s="12">
        <f>VLOOKUP(B2487,orders!A:D, 4, FALSE)</f>
        <v>44245</v>
      </c>
    </row>
    <row r="2488" spans="1:9" ht="15">
      <c r="A2488" s="2">
        <v>2486</v>
      </c>
      <c r="B2488" s="2">
        <v>502</v>
      </c>
      <c r="C2488" s="2">
        <v>396</v>
      </c>
      <c r="D2488" s="2">
        <v>119</v>
      </c>
      <c r="E2488" s="2">
        <v>3</v>
      </c>
      <c r="F2488" s="2">
        <v>357</v>
      </c>
      <c r="G2488" s="5" t="str">
        <f>VLOOKUP(C2488, products!A:B, 2, FALSE)</f>
        <v>Shirt</v>
      </c>
      <c r="H2488" s="7" t="str">
        <f>VLOOKUP(C2488, products!A:C, 3, FALSE)</f>
        <v>Casual Slim Fit</v>
      </c>
      <c r="I2488" s="12">
        <f>VLOOKUP(B2488,orders!A:D, 4, FALSE)</f>
        <v>44245</v>
      </c>
    </row>
    <row r="2489" spans="1:9" ht="15">
      <c r="A2489" s="2">
        <v>2487</v>
      </c>
      <c r="B2489" s="2">
        <v>503</v>
      </c>
      <c r="C2489" s="2">
        <v>1073</v>
      </c>
      <c r="D2489" s="2">
        <v>93</v>
      </c>
      <c r="E2489" s="2">
        <v>2</v>
      </c>
      <c r="F2489" s="2">
        <v>186</v>
      </c>
      <c r="G2489" s="5" t="str">
        <f>VLOOKUP(C2489, products!A:B, 2, FALSE)</f>
        <v>Trousers</v>
      </c>
      <c r="H2489" s="7" t="str">
        <f>VLOOKUP(C2489, products!A:C, 3, FALSE)</f>
        <v>Joggers</v>
      </c>
      <c r="I2489" s="12">
        <f>VLOOKUP(B2489,orders!A:D, 4, FALSE)</f>
        <v>44427</v>
      </c>
    </row>
    <row r="2490" spans="1:9" ht="15">
      <c r="A2490" s="2">
        <v>2488</v>
      </c>
      <c r="B2490" s="2">
        <v>503</v>
      </c>
      <c r="C2490" s="2">
        <v>974</v>
      </c>
      <c r="D2490" s="2">
        <v>97</v>
      </c>
      <c r="E2490" s="2">
        <v>1</v>
      </c>
      <c r="F2490" s="2">
        <v>97</v>
      </c>
      <c r="G2490" s="5" t="str">
        <f>VLOOKUP(C2490, products!A:B, 2, FALSE)</f>
        <v>Trousers</v>
      </c>
      <c r="H2490" s="7" t="str">
        <f>VLOOKUP(C2490, products!A:C, 3, FALSE)</f>
        <v>Slim-Fit</v>
      </c>
      <c r="I2490" s="12">
        <f>VLOOKUP(B2490,orders!A:D, 4, FALSE)</f>
        <v>44427</v>
      </c>
    </row>
    <row r="2491" spans="1:9" ht="15">
      <c r="A2491" s="2">
        <v>2489</v>
      </c>
      <c r="B2491" s="2">
        <v>503</v>
      </c>
      <c r="C2491" s="2">
        <v>526</v>
      </c>
      <c r="D2491" s="2">
        <v>98</v>
      </c>
      <c r="E2491" s="2">
        <v>3</v>
      </c>
      <c r="F2491" s="2">
        <v>294</v>
      </c>
      <c r="G2491" s="5" t="str">
        <f>VLOOKUP(C2491, products!A:B, 2, FALSE)</f>
        <v>Jacket</v>
      </c>
      <c r="H2491" s="7" t="str">
        <f>VLOOKUP(C2491, products!A:C, 3, FALSE)</f>
        <v>Leather</v>
      </c>
      <c r="I2491" s="12">
        <f>VLOOKUP(B2491,orders!A:D, 4, FALSE)</f>
        <v>44427</v>
      </c>
    </row>
    <row r="2492" spans="1:9" ht="15">
      <c r="A2492" s="2">
        <v>2490</v>
      </c>
      <c r="B2492" s="2">
        <v>503</v>
      </c>
      <c r="C2492" s="2">
        <v>606</v>
      </c>
      <c r="D2492" s="2">
        <v>112</v>
      </c>
      <c r="E2492" s="2">
        <v>2</v>
      </c>
      <c r="F2492" s="2">
        <v>224</v>
      </c>
      <c r="G2492" s="5" t="str">
        <f>VLOOKUP(C2492, products!A:B, 2, FALSE)</f>
        <v>Jacket</v>
      </c>
      <c r="H2492" s="7" t="str">
        <f>VLOOKUP(C2492, products!A:C, 3, FALSE)</f>
        <v>Cardigan</v>
      </c>
      <c r="I2492" s="12">
        <f>VLOOKUP(B2492,orders!A:D, 4, FALSE)</f>
        <v>44427</v>
      </c>
    </row>
    <row r="2493" spans="1:9" ht="15">
      <c r="A2493" s="2">
        <v>2491</v>
      </c>
      <c r="B2493" s="2">
        <v>503</v>
      </c>
      <c r="C2493" s="2">
        <v>336</v>
      </c>
      <c r="D2493" s="2">
        <v>109</v>
      </c>
      <c r="E2493" s="2">
        <v>2</v>
      </c>
      <c r="F2493" s="2">
        <v>218</v>
      </c>
      <c r="G2493" s="5" t="str">
        <f>VLOOKUP(C2493, products!A:B, 2, FALSE)</f>
        <v>Shirt</v>
      </c>
      <c r="H2493" s="7" t="str">
        <f>VLOOKUP(C2493, products!A:C, 3, FALSE)</f>
        <v>Mandarin Collar</v>
      </c>
      <c r="I2493" s="12">
        <f>VLOOKUP(B2493,orders!A:D, 4, FALSE)</f>
        <v>44427</v>
      </c>
    </row>
    <row r="2494" spans="1:9" ht="15">
      <c r="A2494" s="2">
        <v>2492</v>
      </c>
      <c r="B2494" s="2">
        <v>503</v>
      </c>
      <c r="C2494" s="2">
        <v>722</v>
      </c>
      <c r="D2494" s="2">
        <v>119</v>
      </c>
      <c r="E2494" s="2">
        <v>2</v>
      </c>
      <c r="F2494" s="2">
        <v>238</v>
      </c>
      <c r="G2494" s="5" t="str">
        <f>VLOOKUP(C2494, products!A:B, 2, FALSE)</f>
        <v>Jacket</v>
      </c>
      <c r="H2494" s="7" t="str">
        <f>VLOOKUP(C2494, products!A:C, 3, FALSE)</f>
        <v>Trench Coat</v>
      </c>
      <c r="I2494" s="12">
        <f>VLOOKUP(B2494,orders!A:D, 4, FALSE)</f>
        <v>44427</v>
      </c>
    </row>
    <row r="2495" spans="1:9" ht="15">
      <c r="A2495" s="2">
        <v>2493</v>
      </c>
      <c r="B2495" s="2">
        <v>504</v>
      </c>
      <c r="C2495" s="2">
        <v>754</v>
      </c>
      <c r="D2495" s="2">
        <v>109</v>
      </c>
      <c r="E2495" s="2">
        <v>3</v>
      </c>
      <c r="F2495" s="2">
        <v>327</v>
      </c>
      <c r="G2495" s="5" t="str">
        <f>VLOOKUP(C2495, products!A:B, 2, FALSE)</f>
        <v>Jacket</v>
      </c>
      <c r="H2495" s="7" t="str">
        <f>VLOOKUP(C2495, products!A:C, 3, FALSE)</f>
        <v>Peacoat</v>
      </c>
      <c r="I2495" s="12">
        <f>VLOOKUP(B2495,orders!A:D, 4, FALSE)</f>
        <v>44209</v>
      </c>
    </row>
    <row r="2496" spans="1:9" ht="15">
      <c r="A2496" s="2">
        <v>2494</v>
      </c>
      <c r="B2496" s="2">
        <v>504</v>
      </c>
      <c r="C2496" s="2">
        <v>425</v>
      </c>
      <c r="D2496" s="2">
        <v>107</v>
      </c>
      <c r="E2496" s="2">
        <v>1</v>
      </c>
      <c r="F2496" s="2">
        <v>107</v>
      </c>
      <c r="G2496" s="5" t="str">
        <f>VLOOKUP(C2496, products!A:B, 2, FALSE)</f>
        <v>Jacket</v>
      </c>
      <c r="H2496" s="7" t="str">
        <f>VLOOKUP(C2496, products!A:C, 3, FALSE)</f>
        <v>Denim</v>
      </c>
      <c r="I2496" s="12">
        <f>VLOOKUP(B2496,orders!A:D, 4, FALSE)</f>
        <v>44209</v>
      </c>
    </row>
    <row r="2497" spans="1:9" ht="15">
      <c r="A2497" s="2">
        <v>2495</v>
      </c>
      <c r="B2497" s="2">
        <v>504</v>
      </c>
      <c r="C2497" s="2">
        <v>1068</v>
      </c>
      <c r="D2497" s="2">
        <v>93</v>
      </c>
      <c r="E2497" s="2">
        <v>2</v>
      </c>
      <c r="F2497" s="2">
        <v>186</v>
      </c>
      <c r="G2497" s="5" t="str">
        <f>VLOOKUP(C2497, products!A:B, 2, FALSE)</f>
        <v>Trousers</v>
      </c>
      <c r="H2497" s="7" t="str">
        <f>VLOOKUP(C2497, products!A:C, 3, FALSE)</f>
        <v>Joggers</v>
      </c>
      <c r="I2497" s="12">
        <f>VLOOKUP(B2497,orders!A:D, 4, FALSE)</f>
        <v>44209</v>
      </c>
    </row>
    <row r="2498" spans="1:9" ht="15">
      <c r="A2498" s="2">
        <v>2496</v>
      </c>
      <c r="B2498" s="2">
        <v>504</v>
      </c>
      <c r="C2498" s="2">
        <v>618</v>
      </c>
      <c r="D2498" s="2">
        <v>112</v>
      </c>
      <c r="E2498" s="2">
        <v>3</v>
      </c>
      <c r="F2498" s="2">
        <v>336</v>
      </c>
      <c r="G2498" s="5" t="str">
        <f>VLOOKUP(C2498, products!A:B, 2, FALSE)</f>
        <v>Jacket</v>
      </c>
      <c r="H2498" s="7" t="str">
        <f>VLOOKUP(C2498, products!A:C, 3, FALSE)</f>
        <v>Cardigan</v>
      </c>
      <c r="I2498" s="12">
        <f>VLOOKUP(B2498,orders!A:D, 4, FALSE)</f>
        <v>44209</v>
      </c>
    </row>
    <row r="2499" spans="1:9" ht="15">
      <c r="A2499" s="2">
        <v>2497</v>
      </c>
      <c r="B2499" s="2">
        <v>504</v>
      </c>
      <c r="C2499" s="2">
        <v>350</v>
      </c>
      <c r="D2499" s="2">
        <v>94</v>
      </c>
      <c r="E2499" s="2">
        <v>1</v>
      </c>
      <c r="F2499" s="2">
        <v>94</v>
      </c>
      <c r="G2499" s="5" t="str">
        <f>VLOOKUP(C2499, products!A:B, 2, FALSE)</f>
        <v>Shirt</v>
      </c>
      <c r="H2499" s="7" t="str">
        <f>VLOOKUP(C2499, products!A:C, 3, FALSE)</f>
        <v>Henley</v>
      </c>
      <c r="I2499" s="12">
        <f>VLOOKUP(B2499,orders!A:D, 4, FALSE)</f>
        <v>44209</v>
      </c>
    </row>
    <row r="2500" spans="1:9" ht="15">
      <c r="A2500" s="2">
        <v>2498</v>
      </c>
      <c r="B2500" s="2">
        <v>504</v>
      </c>
      <c r="C2500" s="2">
        <v>554</v>
      </c>
      <c r="D2500" s="2">
        <v>98</v>
      </c>
      <c r="E2500" s="2">
        <v>1</v>
      </c>
      <c r="F2500" s="2">
        <v>98</v>
      </c>
      <c r="G2500" s="5" t="str">
        <f>VLOOKUP(C2500, products!A:B, 2, FALSE)</f>
        <v>Jacket</v>
      </c>
      <c r="H2500" s="7" t="str">
        <f>VLOOKUP(C2500, products!A:C, 3, FALSE)</f>
        <v>Leather</v>
      </c>
      <c r="I2500" s="12">
        <f>VLOOKUP(B2500,orders!A:D, 4, FALSE)</f>
        <v>44209</v>
      </c>
    </row>
    <row r="2501" spans="1:9" ht="15">
      <c r="A2501" s="2">
        <v>2499</v>
      </c>
      <c r="B2501" s="2">
        <v>504</v>
      </c>
      <c r="C2501" s="2">
        <v>1086</v>
      </c>
      <c r="D2501" s="2">
        <v>115</v>
      </c>
      <c r="E2501" s="2">
        <v>3</v>
      </c>
      <c r="F2501" s="2">
        <v>345</v>
      </c>
      <c r="G2501" s="5" t="str">
        <f>VLOOKUP(C2501, products!A:B, 2, FALSE)</f>
        <v>Trousers</v>
      </c>
      <c r="H2501" s="7" t="str">
        <f>VLOOKUP(C2501, products!A:C, 3, FALSE)</f>
        <v>Cropped</v>
      </c>
      <c r="I2501" s="12">
        <f>VLOOKUP(B2501,orders!A:D, 4, FALSE)</f>
        <v>44209</v>
      </c>
    </row>
    <row r="2502" spans="1:9" ht="15">
      <c r="A2502" s="2">
        <v>2500</v>
      </c>
      <c r="B2502" s="2">
        <v>505</v>
      </c>
      <c r="C2502" s="2">
        <v>1024</v>
      </c>
      <c r="D2502" s="2">
        <v>90</v>
      </c>
      <c r="E2502" s="2">
        <v>3</v>
      </c>
      <c r="F2502" s="2">
        <v>270</v>
      </c>
      <c r="G2502" s="5" t="str">
        <f>VLOOKUP(C2502, products!A:B, 2, FALSE)</f>
        <v>Trousers</v>
      </c>
      <c r="H2502" s="7" t="str">
        <f>VLOOKUP(C2502, products!A:C, 3, FALSE)</f>
        <v>Relaxed Leg</v>
      </c>
      <c r="I2502" s="12">
        <f>VLOOKUP(B2502,orders!A:D, 4, FALSE)</f>
        <v>44425</v>
      </c>
    </row>
    <row r="2503" spans="1:9" ht="15">
      <c r="A2503" s="2">
        <v>2501</v>
      </c>
      <c r="B2503" s="2">
        <v>505</v>
      </c>
      <c r="C2503" s="2">
        <v>210</v>
      </c>
      <c r="D2503" s="2">
        <v>106</v>
      </c>
      <c r="E2503" s="2">
        <v>3</v>
      </c>
      <c r="F2503" s="2">
        <v>318</v>
      </c>
      <c r="G2503" s="5" t="str">
        <f>VLOOKUP(C2503, products!A:B, 2, FALSE)</f>
        <v>Shirt</v>
      </c>
      <c r="H2503" s="7" t="str">
        <f>VLOOKUP(C2503, products!A:C, 3, FALSE)</f>
        <v>Chambray</v>
      </c>
      <c r="I2503" s="12">
        <f>VLOOKUP(B2503,orders!A:D, 4, FALSE)</f>
        <v>44425</v>
      </c>
    </row>
    <row r="2504" spans="1:9" ht="15">
      <c r="A2504" s="2">
        <v>2502</v>
      </c>
      <c r="B2504" s="2">
        <v>505</v>
      </c>
      <c r="C2504" s="2">
        <v>1009</v>
      </c>
      <c r="D2504" s="2">
        <v>106</v>
      </c>
      <c r="E2504" s="2">
        <v>2</v>
      </c>
      <c r="F2504" s="2">
        <v>212</v>
      </c>
      <c r="G2504" s="5" t="str">
        <f>VLOOKUP(C2504, products!A:B, 2, FALSE)</f>
        <v>Trousers</v>
      </c>
      <c r="H2504" s="7" t="str">
        <f>VLOOKUP(C2504, products!A:C, 3, FALSE)</f>
        <v>Wool</v>
      </c>
      <c r="I2504" s="12">
        <f>VLOOKUP(B2504,orders!A:D, 4, FALSE)</f>
        <v>44425</v>
      </c>
    </row>
    <row r="2505" spans="1:9" ht="15">
      <c r="A2505" s="2">
        <v>2503</v>
      </c>
      <c r="B2505" s="2">
        <v>505</v>
      </c>
      <c r="C2505" s="2">
        <v>485</v>
      </c>
      <c r="D2505" s="2">
        <v>118</v>
      </c>
      <c r="E2505" s="2">
        <v>2</v>
      </c>
      <c r="F2505" s="2">
        <v>236</v>
      </c>
      <c r="G2505" s="5" t="str">
        <f>VLOOKUP(C2505, products!A:B, 2, FALSE)</f>
        <v>Jacket</v>
      </c>
      <c r="H2505" s="7" t="str">
        <f>VLOOKUP(C2505, products!A:C, 3, FALSE)</f>
        <v>Puffer</v>
      </c>
      <c r="I2505" s="12">
        <f>VLOOKUP(B2505,orders!A:D, 4, FALSE)</f>
        <v>44425</v>
      </c>
    </row>
    <row r="2506" spans="1:9" ht="15">
      <c r="A2506" s="2">
        <v>2504</v>
      </c>
      <c r="B2506" s="2">
        <v>505</v>
      </c>
      <c r="C2506" s="2">
        <v>736</v>
      </c>
      <c r="D2506" s="2">
        <v>109</v>
      </c>
      <c r="E2506" s="2">
        <v>1</v>
      </c>
      <c r="F2506" s="2">
        <v>109</v>
      </c>
      <c r="G2506" s="5" t="str">
        <f>VLOOKUP(C2506, products!A:B, 2, FALSE)</f>
        <v>Jacket</v>
      </c>
      <c r="H2506" s="7" t="str">
        <f>VLOOKUP(C2506, products!A:C, 3, FALSE)</f>
        <v>Peacoat</v>
      </c>
      <c r="I2506" s="12">
        <f>VLOOKUP(B2506,orders!A:D, 4, FALSE)</f>
        <v>44425</v>
      </c>
    </row>
    <row r="2507" spans="1:9" ht="15">
      <c r="A2507" s="2">
        <v>2505</v>
      </c>
      <c r="B2507" s="2">
        <v>505</v>
      </c>
      <c r="C2507" s="2">
        <v>413</v>
      </c>
      <c r="D2507" s="2">
        <v>119</v>
      </c>
      <c r="E2507" s="2">
        <v>2</v>
      </c>
      <c r="F2507" s="2">
        <v>238</v>
      </c>
      <c r="G2507" s="5" t="str">
        <f>VLOOKUP(C2507, products!A:B, 2, FALSE)</f>
        <v>Shirt</v>
      </c>
      <c r="H2507" s="7" t="str">
        <f>VLOOKUP(C2507, products!A:C, 3, FALSE)</f>
        <v>Casual Slim Fit</v>
      </c>
      <c r="I2507" s="12">
        <f>VLOOKUP(B2507,orders!A:D, 4, FALSE)</f>
        <v>44425</v>
      </c>
    </row>
    <row r="2508" spans="1:9" ht="15">
      <c r="A2508" s="2">
        <v>2506</v>
      </c>
      <c r="B2508" s="2">
        <v>506</v>
      </c>
      <c r="C2508" s="2">
        <v>822</v>
      </c>
      <c r="D2508" s="2">
        <v>117</v>
      </c>
      <c r="E2508" s="2">
        <v>2</v>
      </c>
      <c r="F2508" s="2">
        <v>234</v>
      </c>
      <c r="G2508" s="5" t="str">
        <f>VLOOKUP(C2508, products!A:B, 2, FALSE)</f>
        <v>Jacket</v>
      </c>
      <c r="H2508" s="7" t="str">
        <f>VLOOKUP(C2508, products!A:C, 3, FALSE)</f>
        <v>Shearling</v>
      </c>
      <c r="I2508" s="12">
        <f>VLOOKUP(B2508,orders!A:D, 4, FALSE)</f>
        <v>44450</v>
      </c>
    </row>
    <row r="2509" spans="1:9" ht="15">
      <c r="A2509" s="2">
        <v>2507</v>
      </c>
      <c r="B2509" s="2">
        <v>506</v>
      </c>
      <c r="C2509" s="2">
        <v>839</v>
      </c>
      <c r="D2509" s="2">
        <v>117</v>
      </c>
      <c r="E2509" s="2">
        <v>2</v>
      </c>
      <c r="F2509" s="2">
        <v>234</v>
      </c>
      <c r="G2509" s="5" t="str">
        <f>VLOOKUP(C2509, products!A:B, 2, FALSE)</f>
        <v>Jacket</v>
      </c>
      <c r="H2509" s="7" t="str">
        <f>VLOOKUP(C2509, products!A:C, 3, FALSE)</f>
        <v>Shearling</v>
      </c>
      <c r="I2509" s="12">
        <f>VLOOKUP(B2509,orders!A:D, 4, FALSE)</f>
        <v>44450</v>
      </c>
    </row>
    <row r="2510" spans="1:9" ht="15">
      <c r="A2510" s="2">
        <v>2508</v>
      </c>
      <c r="B2510" s="2">
        <v>506</v>
      </c>
      <c r="C2510" s="2">
        <v>1029</v>
      </c>
      <c r="D2510" s="2">
        <v>90</v>
      </c>
      <c r="E2510" s="2">
        <v>2</v>
      </c>
      <c r="F2510" s="2">
        <v>180</v>
      </c>
      <c r="G2510" s="5" t="str">
        <f>VLOOKUP(C2510, products!A:B, 2, FALSE)</f>
        <v>Trousers</v>
      </c>
      <c r="H2510" s="7" t="str">
        <f>VLOOKUP(C2510, products!A:C, 3, FALSE)</f>
        <v>Relaxed Leg</v>
      </c>
      <c r="I2510" s="12">
        <f>VLOOKUP(B2510,orders!A:D, 4, FALSE)</f>
        <v>44450</v>
      </c>
    </row>
    <row r="2511" spans="1:9" ht="15">
      <c r="A2511" s="2">
        <v>2509</v>
      </c>
      <c r="B2511" s="2">
        <v>506</v>
      </c>
      <c r="C2511" s="2">
        <v>757</v>
      </c>
      <c r="D2511" s="2">
        <v>109</v>
      </c>
      <c r="E2511" s="2">
        <v>2</v>
      </c>
      <c r="F2511" s="2">
        <v>218</v>
      </c>
      <c r="G2511" s="5" t="str">
        <f>VLOOKUP(C2511, products!A:B, 2, FALSE)</f>
        <v>Jacket</v>
      </c>
      <c r="H2511" s="7" t="str">
        <f>VLOOKUP(C2511, products!A:C, 3, FALSE)</f>
        <v>Peacoat</v>
      </c>
      <c r="I2511" s="12">
        <f>VLOOKUP(B2511,orders!A:D, 4, FALSE)</f>
        <v>44450</v>
      </c>
    </row>
    <row r="2512" spans="1:9" ht="15">
      <c r="A2512" s="2">
        <v>2510</v>
      </c>
      <c r="B2512" s="2">
        <v>506</v>
      </c>
      <c r="C2512" s="2">
        <v>1078</v>
      </c>
      <c r="D2512" s="2">
        <v>93</v>
      </c>
      <c r="E2512" s="2">
        <v>3</v>
      </c>
      <c r="F2512" s="2">
        <v>279</v>
      </c>
      <c r="G2512" s="5" t="str">
        <f>VLOOKUP(C2512, products!A:B, 2, FALSE)</f>
        <v>Trousers</v>
      </c>
      <c r="H2512" s="7" t="str">
        <f>VLOOKUP(C2512, products!A:C, 3, FALSE)</f>
        <v>Joggers</v>
      </c>
      <c r="I2512" s="12">
        <f>VLOOKUP(B2512,orders!A:D, 4, FALSE)</f>
        <v>44450</v>
      </c>
    </row>
    <row r="2513" spans="1:9" ht="15">
      <c r="A2513" s="2">
        <v>2511</v>
      </c>
      <c r="B2513" s="2">
        <v>507</v>
      </c>
      <c r="C2513" s="2">
        <v>1145</v>
      </c>
      <c r="D2513" s="2">
        <v>102</v>
      </c>
      <c r="E2513" s="2">
        <v>1</v>
      </c>
      <c r="F2513" s="2">
        <v>102</v>
      </c>
      <c r="G2513" s="5" t="str">
        <f>VLOOKUP(C2513, products!A:B, 2, FALSE)</f>
        <v>Trousers</v>
      </c>
      <c r="H2513" s="7" t="str">
        <f>VLOOKUP(C2513, products!A:C, 3, FALSE)</f>
        <v>Cargo Pants</v>
      </c>
      <c r="I2513" s="12">
        <f>VLOOKUP(B2513,orders!A:D, 4, FALSE)</f>
        <v>44367</v>
      </c>
    </row>
    <row r="2514" spans="1:9" ht="15">
      <c r="A2514" s="2">
        <v>2512</v>
      </c>
      <c r="B2514" s="2">
        <v>507</v>
      </c>
      <c r="C2514" s="2">
        <v>310</v>
      </c>
      <c r="D2514" s="2">
        <v>105</v>
      </c>
      <c r="E2514" s="2">
        <v>3</v>
      </c>
      <c r="F2514" s="2">
        <v>315</v>
      </c>
      <c r="G2514" s="5" t="str">
        <f>VLOOKUP(C2514, products!A:B, 2, FALSE)</f>
        <v>Shirt</v>
      </c>
      <c r="H2514" s="7" t="str">
        <f>VLOOKUP(C2514, products!A:C, 3, FALSE)</f>
        <v>Cuban Collar</v>
      </c>
      <c r="I2514" s="12">
        <f>VLOOKUP(B2514,orders!A:D, 4, FALSE)</f>
        <v>44367</v>
      </c>
    </row>
    <row r="2515" spans="1:9" ht="15">
      <c r="A2515" s="2">
        <v>2513</v>
      </c>
      <c r="B2515" s="2">
        <v>507</v>
      </c>
      <c r="C2515" s="2">
        <v>860</v>
      </c>
      <c r="D2515" s="2">
        <v>113</v>
      </c>
      <c r="E2515" s="2">
        <v>2</v>
      </c>
      <c r="F2515" s="2">
        <v>226</v>
      </c>
      <c r="G2515" s="5" t="str">
        <f>VLOOKUP(C2515, products!A:B, 2, FALSE)</f>
        <v>Trousers</v>
      </c>
      <c r="H2515" s="7" t="str">
        <f>VLOOKUP(C2515, products!A:C, 3, FALSE)</f>
        <v>Chinos</v>
      </c>
      <c r="I2515" s="12">
        <f>VLOOKUP(B2515,orders!A:D, 4, FALSE)</f>
        <v>44367</v>
      </c>
    </row>
    <row r="2516" spans="1:9" ht="15">
      <c r="A2516" s="2">
        <v>2514</v>
      </c>
      <c r="B2516" s="2">
        <v>507</v>
      </c>
      <c r="C2516" s="2">
        <v>814</v>
      </c>
      <c r="D2516" s="2">
        <v>117</v>
      </c>
      <c r="E2516" s="2">
        <v>1</v>
      </c>
      <c r="F2516" s="2">
        <v>117</v>
      </c>
      <c r="G2516" s="5" t="str">
        <f>VLOOKUP(C2516, products!A:B, 2, FALSE)</f>
        <v>Jacket</v>
      </c>
      <c r="H2516" s="7" t="str">
        <f>VLOOKUP(C2516, products!A:C, 3, FALSE)</f>
        <v>Shearling</v>
      </c>
      <c r="I2516" s="12">
        <f>VLOOKUP(B2516,orders!A:D, 4, FALSE)</f>
        <v>44367</v>
      </c>
    </row>
    <row r="2517" spans="1:9" ht="15">
      <c r="A2517" s="2">
        <v>2515</v>
      </c>
      <c r="B2517" s="2">
        <v>507</v>
      </c>
      <c r="C2517" s="2">
        <v>504</v>
      </c>
      <c r="D2517" s="2">
        <v>102</v>
      </c>
      <c r="E2517" s="2">
        <v>1</v>
      </c>
      <c r="F2517" s="2">
        <v>102</v>
      </c>
      <c r="G2517" s="5" t="str">
        <f>VLOOKUP(C2517, products!A:B, 2, FALSE)</f>
        <v>Jacket</v>
      </c>
      <c r="H2517" s="7" t="str">
        <f>VLOOKUP(C2517, products!A:C, 3, FALSE)</f>
        <v>Windbreaker</v>
      </c>
      <c r="I2517" s="12">
        <f>VLOOKUP(B2517,orders!A:D, 4, FALSE)</f>
        <v>44367</v>
      </c>
    </row>
    <row r="2518" spans="1:9" ht="15">
      <c r="A2518" s="2">
        <v>2516</v>
      </c>
      <c r="B2518" s="2">
        <v>508</v>
      </c>
      <c r="C2518" s="2">
        <v>1047</v>
      </c>
      <c r="D2518" s="2">
        <v>90</v>
      </c>
      <c r="E2518" s="2">
        <v>1</v>
      </c>
      <c r="F2518" s="2">
        <v>90</v>
      </c>
      <c r="G2518" s="5" t="str">
        <f>VLOOKUP(C2518, products!A:B, 2, FALSE)</f>
        <v>Trousers</v>
      </c>
      <c r="H2518" s="7" t="str">
        <f>VLOOKUP(C2518, products!A:C, 3, FALSE)</f>
        <v>Relaxed Leg</v>
      </c>
      <c r="I2518" s="12">
        <f>VLOOKUP(B2518,orders!A:D, 4, FALSE)</f>
        <v>44394</v>
      </c>
    </row>
    <row r="2519" spans="1:9" ht="15">
      <c r="A2519" s="2">
        <v>2517</v>
      </c>
      <c r="B2519" s="2">
        <v>508</v>
      </c>
      <c r="C2519" s="2">
        <v>773</v>
      </c>
      <c r="D2519" s="2">
        <v>91</v>
      </c>
      <c r="E2519" s="2">
        <v>2</v>
      </c>
      <c r="F2519" s="2">
        <v>182</v>
      </c>
      <c r="G2519" s="5" t="str">
        <f>VLOOKUP(C2519, products!A:B, 2, FALSE)</f>
        <v>Jacket</v>
      </c>
      <c r="H2519" s="7" t="str">
        <f>VLOOKUP(C2519, products!A:C, 3, FALSE)</f>
        <v>Pullover</v>
      </c>
      <c r="I2519" s="12">
        <f>VLOOKUP(B2519,orders!A:D, 4, FALSE)</f>
        <v>44394</v>
      </c>
    </row>
    <row r="2520" spans="1:9" ht="15">
      <c r="A2520" s="2">
        <v>2518</v>
      </c>
      <c r="B2520" s="2">
        <v>508</v>
      </c>
      <c r="C2520" s="2">
        <v>400</v>
      </c>
      <c r="D2520" s="2">
        <v>119</v>
      </c>
      <c r="E2520" s="2">
        <v>3</v>
      </c>
      <c r="F2520" s="2">
        <v>357</v>
      </c>
      <c r="G2520" s="5" t="str">
        <f>VLOOKUP(C2520, products!A:B, 2, FALSE)</f>
        <v>Shirt</v>
      </c>
      <c r="H2520" s="7" t="str">
        <f>VLOOKUP(C2520, products!A:C, 3, FALSE)</f>
        <v>Casual Slim Fit</v>
      </c>
      <c r="I2520" s="12">
        <f>VLOOKUP(B2520,orders!A:D, 4, FALSE)</f>
        <v>44394</v>
      </c>
    </row>
    <row r="2521" spans="1:9" ht="15">
      <c r="A2521" s="2">
        <v>2519</v>
      </c>
      <c r="B2521" s="2">
        <v>508</v>
      </c>
      <c r="C2521" s="2">
        <v>632</v>
      </c>
      <c r="D2521" s="2">
        <v>93</v>
      </c>
      <c r="E2521" s="2">
        <v>2</v>
      </c>
      <c r="F2521" s="2">
        <v>186</v>
      </c>
      <c r="G2521" s="5" t="str">
        <f>VLOOKUP(C2521, products!A:B, 2, FALSE)</f>
        <v>Jacket</v>
      </c>
      <c r="H2521" s="7" t="str">
        <f>VLOOKUP(C2521, products!A:C, 3, FALSE)</f>
        <v>Coach</v>
      </c>
      <c r="I2521" s="12">
        <f>VLOOKUP(B2521,orders!A:D, 4, FALSE)</f>
        <v>44394</v>
      </c>
    </row>
    <row r="2522" spans="1:9" ht="15">
      <c r="A2522" s="2">
        <v>2520</v>
      </c>
      <c r="B2522" s="2">
        <v>508</v>
      </c>
      <c r="C2522" s="2">
        <v>1017</v>
      </c>
      <c r="D2522" s="2">
        <v>90</v>
      </c>
      <c r="E2522" s="2">
        <v>2</v>
      </c>
      <c r="F2522" s="2">
        <v>180</v>
      </c>
      <c r="G2522" s="5" t="str">
        <f>VLOOKUP(C2522, products!A:B, 2, FALSE)</f>
        <v>Trousers</v>
      </c>
      <c r="H2522" s="7" t="str">
        <f>VLOOKUP(C2522, products!A:C, 3, FALSE)</f>
        <v>Relaxed Leg</v>
      </c>
      <c r="I2522" s="12">
        <f>VLOOKUP(B2522,orders!A:D, 4, FALSE)</f>
        <v>44394</v>
      </c>
    </row>
    <row r="2523" spans="1:9" ht="15">
      <c r="A2523" s="2">
        <v>2521</v>
      </c>
      <c r="B2523" s="2">
        <v>508</v>
      </c>
      <c r="C2523" s="2">
        <v>16</v>
      </c>
      <c r="D2523" s="2">
        <v>96</v>
      </c>
      <c r="E2523" s="2">
        <v>2</v>
      </c>
      <c r="F2523" s="2">
        <v>192</v>
      </c>
      <c r="G2523" s="5" t="str">
        <f>VLOOKUP(C2523, products!A:B, 2, FALSE)</f>
        <v>Shirt</v>
      </c>
      <c r="H2523" s="7" t="str">
        <f>VLOOKUP(C2523, products!A:C, 3, FALSE)</f>
        <v>Oxford Cloth</v>
      </c>
      <c r="I2523" s="12">
        <f>VLOOKUP(B2523,orders!A:D, 4, FALSE)</f>
        <v>44394</v>
      </c>
    </row>
    <row r="2524" spans="1:9" ht="15">
      <c r="A2524" s="2">
        <v>2522</v>
      </c>
      <c r="B2524" s="2">
        <v>508</v>
      </c>
      <c r="C2524" s="2">
        <v>718</v>
      </c>
      <c r="D2524" s="2">
        <v>119</v>
      </c>
      <c r="E2524" s="2">
        <v>1</v>
      </c>
      <c r="F2524" s="2">
        <v>119</v>
      </c>
      <c r="G2524" s="5" t="str">
        <f>VLOOKUP(C2524, products!A:B, 2, FALSE)</f>
        <v>Jacket</v>
      </c>
      <c r="H2524" s="7" t="str">
        <f>VLOOKUP(C2524, products!A:C, 3, FALSE)</f>
        <v>Trench Coat</v>
      </c>
      <c r="I2524" s="12">
        <f>VLOOKUP(B2524,orders!A:D, 4, FALSE)</f>
        <v>44394</v>
      </c>
    </row>
    <row r="2525" spans="1:9" ht="15">
      <c r="A2525" s="2">
        <v>2523</v>
      </c>
      <c r="B2525" s="2">
        <v>508</v>
      </c>
      <c r="C2525" s="2">
        <v>24</v>
      </c>
      <c r="D2525" s="2">
        <v>96</v>
      </c>
      <c r="E2525" s="2">
        <v>1</v>
      </c>
      <c r="F2525" s="2">
        <v>96</v>
      </c>
      <c r="G2525" s="5" t="str">
        <f>VLOOKUP(C2525, products!A:B, 2, FALSE)</f>
        <v>Shirt</v>
      </c>
      <c r="H2525" s="7" t="str">
        <f>VLOOKUP(C2525, products!A:C, 3, FALSE)</f>
        <v>Oxford Cloth</v>
      </c>
      <c r="I2525" s="12">
        <f>VLOOKUP(B2525,orders!A:D, 4, FALSE)</f>
        <v>44394</v>
      </c>
    </row>
    <row r="2526" spans="1:9" ht="15">
      <c r="A2526" s="2">
        <v>2524</v>
      </c>
      <c r="B2526" s="2">
        <v>508</v>
      </c>
      <c r="C2526" s="2">
        <v>506</v>
      </c>
      <c r="D2526" s="2">
        <v>102</v>
      </c>
      <c r="E2526" s="2">
        <v>1</v>
      </c>
      <c r="F2526" s="2">
        <v>102</v>
      </c>
      <c r="G2526" s="5" t="str">
        <f>VLOOKUP(C2526, products!A:B, 2, FALSE)</f>
        <v>Jacket</v>
      </c>
      <c r="H2526" s="7" t="str">
        <f>VLOOKUP(C2526, products!A:C, 3, FALSE)</f>
        <v>Windbreaker</v>
      </c>
      <c r="I2526" s="12">
        <f>VLOOKUP(B2526,orders!A:D, 4, FALSE)</f>
        <v>44394</v>
      </c>
    </row>
    <row r="2527" spans="1:9" ht="15">
      <c r="A2527" s="2">
        <v>2525</v>
      </c>
      <c r="B2527" s="2">
        <v>509</v>
      </c>
      <c r="C2527" s="2">
        <v>457</v>
      </c>
      <c r="D2527" s="2">
        <v>118</v>
      </c>
      <c r="E2527" s="2">
        <v>2</v>
      </c>
      <c r="F2527" s="2">
        <v>236</v>
      </c>
      <c r="G2527" s="5" t="str">
        <f>VLOOKUP(C2527, products!A:B, 2, FALSE)</f>
        <v>Jacket</v>
      </c>
      <c r="H2527" s="7" t="str">
        <f>VLOOKUP(C2527, products!A:C, 3, FALSE)</f>
        <v>Puffer</v>
      </c>
      <c r="I2527" s="12">
        <f>VLOOKUP(B2527,orders!A:D, 4, FALSE)</f>
        <v>44198</v>
      </c>
    </row>
    <row r="2528" spans="1:9" ht="15">
      <c r="A2528" s="2">
        <v>2526</v>
      </c>
      <c r="B2528" s="2">
        <v>509</v>
      </c>
      <c r="C2528" s="2">
        <v>126</v>
      </c>
      <c r="D2528" s="2">
        <v>92</v>
      </c>
      <c r="E2528" s="2">
        <v>2</v>
      </c>
      <c r="F2528" s="2">
        <v>184</v>
      </c>
      <c r="G2528" s="5" t="str">
        <f>VLOOKUP(C2528, products!A:B, 2, FALSE)</f>
        <v>Shirt</v>
      </c>
      <c r="H2528" s="7" t="str">
        <f>VLOOKUP(C2528, products!A:C, 3, FALSE)</f>
        <v>Denim</v>
      </c>
      <c r="I2528" s="12">
        <f>VLOOKUP(B2528,orders!A:D, 4, FALSE)</f>
        <v>44198</v>
      </c>
    </row>
    <row r="2529" spans="1:9" ht="15">
      <c r="A2529" s="2">
        <v>2527</v>
      </c>
      <c r="B2529" s="2">
        <v>509</v>
      </c>
      <c r="C2529" s="2">
        <v>841</v>
      </c>
      <c r="D2529" s="2">
        <v>113</v>
      </c>
      <c r="E2529" s="2">
        <v>3</v>
      </c>
      <c r="F2529" s="2">
        <v>339</v>
      </c>
      <c r="G2529" s="5" t="str">
        <f>VLOOKUP(C2529, products!A:B, 2, FALSE)</f>
        <v>Trousers</v>
      </c>
      <c r="H2529" s="7" t="str">
        <f>VLOOKUP(C2529, products!A:C, 3, FALSE)</f>
        <v>Chinos</v>
      </c>
      <c r="I2529" s="12">
        <f>VLOOKUP(B2529,orders!A:D, 4, FALSE)</f>
        <v>44198</v>
      </c>
    </row>
    <row r="2530" spans="1:9" ht="15">
      <c r="A2530" s="2">
        <v>2528</v>
      </c>
      <c r="B2530" s="2">
        <v>509</v>
      </c>
      <c r="C2530" s="2">
        <v>513</v>
      </c>
      <c r="D2530" s="2">
        <v>102</v>
      </c>
      <c r="E2530" s="2">
        <v>3</v>
      </c>
      <c r="F2530" s="2">
        <v>306</v>
      </c>
      <c r="G2530" s="5" t="str">
        <f>VLOOKUP(C2530, products!A:B, 2, FALSE)</f>
        <v>Jacket</v>
      </c>
      <c r="H2530" s="7" t="str">
        <f>VLOOKUP(C2530, products!A:C, 3, FALSE)</f>
        <v>Windbreaker</v>
      </c>
      <c r="I2530" s="12">
        <f>VLOOKUP(B2530,orders!A:D, 4, FALSE)</f>
        <v>44198</v>
      </c>
    </row>
    <row r="2531" spans="1:9" ht="15">
      <c r="A2531" s="2">
        <v>2529</v>
      </c>
      <c r="B2531" s="2">
        <v>509</v>
      </c>
      <c r="C2531" s="2">
        <v>624</v>
      </c>
      <c r="D2531" s="2">
        <v>112</v>
      </c>
      <c r="E2531" s="2">
        <v>2</v>
      </c>
      <c r="F2531" s="2">
        <v>224</v>
      </c>
      <c r="G2531" s="5" t="str">
        <f>VLOOKUP(C2531, products!A:B, 2, FALSE)</f>
        <v>Jacket</v>
      </c>
      <c r="H2531" s="7" t="str">
        <f>VLOOKUP(C2531, products!A:C, 3, FALSE)</f>
        <v>Cardigan</v>
      </c>
      <c r="I2531" s="12">
        <f>VLOOKUP(B2531,orders!A:D, 4, FALSE)</f>
        <v>44198</v>
      </c>
    </row>
    <row r="2532" spans="1:9" ht="15">
      <c r="A2532" s="2">
        <v>2530</v>
      </c>
      <c r="B2532" s="2">
        <v>510</v>
      </c>
      <c r="C2532" s="2">
        <v>643</v>
      </c>
      <c r="D2532" s="2">
        <v>93</v>
      </c>
      <c r="E2532" s="2">
        <v>1</v>
      </c>
      <c r="F2532" s="2">
        <v>93</v>
      </c>
      <c r="G2532" s="5" t="str">
        <f>VLOOKUP(C2532, products!A:B, 2, FALSE)</f>
        <v>Jacket</v>
      </c>
      <c r="H2532" s="7" t="str">
        <f>VLOOKUP(C2532, products!A:C, 3, FALSE)</f>
        <v>Coach</v>
      </c>
      <c r="I2532" s="12">
        <f>VLOOKUP(B2532,orders!A:D, 4, FALSE)</f>
        <v>44468</v>
      </c>
    </row>
    <row r="2533" spans="1:9" ht="15">
      <c r="A2533" s="2">
        <v>2531</v>
      </c>
      <c r="B2533" s="2">
        <v>510</v>
      </c>
      <c r="C2533" s="2">
        <v>1241</v>
      </c>
      <c r="D2533" s="2">
        <v>112</v>
      </c>
      <c r="E2533" s="2">
        <v>3</v>
      </c>
      <c r="F2533" s="2">
        <v>336</v>
      </c>
      <c r="G2533" s="5" t="str">
        <f>VLOOKUP(C2533, products!A:B, 2, FALSE)</f>
        <v>Trousers</v>
      </c>
      <c r="H2533" s="7" t="str">
        <f>VLOOKUP(C2533, products!A:C, 3, FALSE)</f>
        <v>Tracksuit Bottoms</v>
      </c>
      <c r="I2533" s="12">
        <f>VLOOKUP(B2533,orders!A:D, 4, FALSE)</f>
        <v>44468</v>
      </c>
    </row>
    <row r="2534" spans="1:9" ht="15">
      <c r="A2534" s="2">
        <v>2532</v>
      </c>
      <c r="B2534" s="2">
        <v>510</v>
      </c>
      <c r="C2534" s="2">
        <v>49</v>
      </c>
      <c r="D2534" s="2">
        <v>104</v>
      </c>
      <c r="E2534" s="2">
        <v>1</v>
      </c>
      <c r="F2534" s="2">
        <v>104</v>
      </c>
      <c r="G2534" s="5" t="str">
        <f>VLOOKUP(C2534, products!A:B, 2, FALSE)</f>
        <v>Shirt</v>
      </c>
      <c r="H2534" s="7" t="str">
        <f>VLOOKUP(C2534, products!A:C, 3, FALSE)</f>
        <v>Dress</v>
      </c>
      <c r="I2534" s="12">
        <f>VLOOKUP(B2534,orders!A:D, 4, FALSE)</f>
        <v>44468</v>
      </c>
    </row>
    <row r="2535" spans="1:9" ht="15">
      <c r="A2535" s="2">
        <v>2533</v>
      </c>
      <c r="B2535" s="2">
        <v>510</v>
      </c>
      <c r="C2535" s="2">
        <v>893</v>
      </c>
      <c r="D2535" s="2">
        <v>94</v>
      </c>
      <c r="E2535" s="2">
        <v>1</v>
      </c>
      <c r="F2535" s="2">
        <v>94</v>
      </c>
      <c r="G2535" s="5" t="str">
        <f>VLOOKUP(C2535, products!A:B, 2, FALSE)</f>
        <v>Trousers</v>
      </c>
      <c r="H2535" s="7" t="str">
        <f>VLOOKUP(C2535, products!A:C, 3, FALSE)</f>
        <v>Cords</v>
      </c>
      <c r="I2535" s="12">
        <f>VLOOKUP(B2535,orders!A:D, 4, FALSE)</f>
        <v>44468</v>
      </c>
    </row>
    <row r="2536" spans="1:9" ht="15">
      <c r="A2536" s="2">
        <v>2534</v>
      </c>
      <c r="B2536" s="2">
        <v>510</v>
      </c>
      <c r="C2536" s="2">
        <v>1034</v>
      </c>
      <c r="D2536" s="2">
        <v>90</v>
      </c>
      <c r="E2536" s="2">
        <v>3</v>
      </c>
      <c r="F2536" s="2">
        <v>270</v>
      </c>
      <c r="G2536" s="5" t="str">
        <f>VLOOKUP(C2536, products!A:B, 2, FALSE)</f>
        <v>Trousers</v>
      </c>
      <c r="H2536" s="7" t="str">
        <f>VLOOKUP(C2536, products!A:C, 3, FALSE)</f>
        <v>Relaxed Leg</v>
      </c>
      <c r="I2536" s="12">
        <f>VLOOKUP(B2536,orders!A:D, 4, FALSE)</f>
        <v>44468</v>
      </c>
    </row>
    <row r="2537" spans="1:9" ht="15">
      <c r="A2537" s="2">
        <v>2535</v>
      </c>
      <c r="B2537" s="2">
        <v>510</v>
      </c>
      <c r="C2537" s="2">
        <v>1023</v>
      </c>
      <c r="D2537" s="2">
        <v>90</v>
      </c>
      <c r="E2537" s="2">
        <v>2</v>
      </c>
      <c r="F2537" s="2">
        <v>180</v>
      </c>
      <c r="G2537" s="5" t="str">
        <f>VLOOKUP(C2537, products!A:B, 2, FALSE)</f>
        <v>Trousers</v>
      </c>
      <c r="H2537" s="7" t="str">
        <f>VLOOKUP(C2537, products!A:C, 3, FALSE)</f>
        <v>Relaxed Leg</v>
      </c>
      <c r="I2537" s="12">
        <f>VLOOKUP(B2537,orders!A:D, 4, FALSE)</f>
        <v>44468</v>
      </c>
    </row>
    <row r="2538" spans="1:9" ht="15">
      <c r="A2538" s="2">
        <v>2536</v>
      </c>
      <c r="B2538" s="2">
        <v>510</v>
      </c>
      <c r="C2538" s="2">
        <v>1158</v>
      </c>
      <c r="D2538" s="2">
        <v>99</v>
      </c>
      <c r="E2538" s="2">
        <v>3</v>
      </c>
      <c r="F2538" s="2">
        <v>297</v>
      </c>
      <c r="G2538" s="5" t="str">
        <f>VLOOKUP(C2538, products!A:B, 2, FALSE)</f>
        <v>Trousers</v>
      </c>
      <c r="H2538" s="7" t="str">
        <f>VLOOKUP(C2538, products!A:C, 3, FALSE)</f>
        <v>High-Waisted</v>
      </c>
      <c r="I2538" s="12">
        <f>VLOOKUP(B2538,orders!A:D, 4, FALSE)</f>
        <v>44468</v>
      </c>
    </row>
    <row r="2539" spans="1:9" ht="15">
      <c r="A2539" s="2">
        <v>2537</v>
      </c>
      <c r="B2539" s="2">
        <v>510</v>
      </c>
      <c r="C2539" s="2">
        <v>413</v>
      </c>
      <c r="D2539" s="2">
        <v>119</v>
      </c>
      <c r="E2539" s="2">
        <v>2</v>
      </c>
      <c r="F2539" s="2">
        <v>238</v>
      </c>
      <c r="G2539" s="5" t="str">
        <f>VLOOKUP(C2539, products!A:B, 2, FALSE)</f>
        <v>Shirt</v>
      </c>
      <c r="H2539" s="7" t="str">
        <f>VLOOKUP(C2539, products!A:C, 3, FALSE)</f>
        <v>Casual Slim Fit</v>
      </c>
      <c r="I2539" s="12">
        <f>VLOOKUP(B2539,orders!A:D, 4, FALSE)</f>
        <v>44468</v>
      </c>
    </row>
    <row r="2540" spans="1:9" ht="15">
      <c r="A2540" s="2">
        <v>2538</v>
      </c>
      <c r="B2540" s="2">
        <v>511</v>
      </c>
      <c r="C2540" s="2">
        <v>608</v>
      </c>
      <c r="D2540" s="2">
        <v>112</v>
      </c>
      <c r="E2540" s="2">
        <v>1</v>
      </c>
      <c r="F2540" s="2">
        <v>112</v>
      </c>
      <c r="G2540" s="5" t="str">
        <f>VLOOKUP(C2540, products!A:B, 2, FALSE)</f>
        <v>Jacket</v>
      </c>
      <c r="H2540" s="7" t="str">
        <f>VLOOKUP(C2540, products!A:C, 3, FALSE)</f>
        <v>Cardigan</v>
      </c>
      <c r="I2540" s="12">
        <f>VLOOKUP(B2540,orders!A:D, 4, FALSE)</f>
        <v>44430</v>
      </c>
    </row>
    <row r="2541" spans="1:9" ht="15">
      <c r="A2541" s="2">
        <v>2539</v>
      </c>
      <c r="B2541" s="2">
        <v>511</v>
      </c>
      <c r="C2541" s="2">
        <v>1252</v>
      </c>
      <c r="D2541" s="2">
        <v>112</v>
      </c>
      <c r="E2541" s="2">
        <v>2</v>
      </c>
      <c r="F2541" s="2">
        <v>224</v>
      </c>
      <c r="G2541" s="5" t="str">
        <f>VLOOKUP(C2541, products!A:B, 2, FALSE)</f>
        <v>Trousers</v>
      </c>
      <c r="H2541" s="7" t="str">
        <f>VLOOKUP(C2541, products!A:C, 3, FALSE)</f>
        <v>Tracksuit Bottoms</v>
      </c>
      <c r="I2541" s="12">
        <f>VLOOKUP(B2541,orders!A:D, 4, FALSE)</f>
        <v>44430</v>
      </c>
    </row>
    <row r="2542" spans="1:9" ht="15">
      <c r="A2542" s="2">
        <v>2540</v>
      </c>
      <c r="B2542" s="2">
        <v>511</v>
      </c>
      <c r="C2542" s="2">
        <v>147</v>
      </c>
      <c r="D2542" s="2">
        <v>91</v>
      </c>
      <c r="E2542" s="2">
        <v>2</v>
      </c>
      <c r="F2542" s="2">
        <v>182</v>
      </c>
      <c r="G2542" s="5" t="str">
        <f>VLOOKUP(C2542, products!A:B, 2, FALSE)</f>
        <v>Shirt</v>
      </c>
      <c r="H2542" s="7" t="str">
        <f>VLOOKUP(C2542, products!A:C, 3, FALSE)</f>
        <v>Linen</v>
      </c>
      <c r="I2542" s="12">
        <f>VLOOKUP(B2542,orders!A:D, 4, FALSE)</f>
        <v>44430</v>
      </c>
    </row>
    <row r="2543" spans="1:9" ht="15">
      <c r="A2543" s="2">
        <v>2541</v>
      </c>
      <c r="B2543" s="2">
        <v>511</v>
      </c>
      <c r="C2543" s="2">
        <v>1220</v>
      </c>
      <c r="D2543" s="2">
        <v>105</v>
      </c>
      <c r="E2543" s="2">
        <v>3</v>
      </c>
      <c r="F2543" s="2">
        <v>315</v>
      </c>
      <c r="G2543" s="5" t="str">
        <f>VLOOKUP(C2543, products!A:B, 2, FALSE)</f>
        <v>Trousers</v>
      </c>
      <c r="H2543" s="7" t="str">
        <f>VLOOKUP(C2543, products!A:C, 3, FALSE)</f>
        <v>Pleated</v>
      </c>
      <c r="I2543" s="12">
        <f>VLOOKUP(B2543,orders!A:D, 4, FALSE)</f>
        <v>44430</v>
      </c>
    </row>
    <row r="2544" spans="1:9" ht="15">
      <c r="A2544" s="2">
        <v>2542</v>
      </c>
      <c r="B2544" s="2">
        <v>511</v>
      </c>
      <c r="C2544" s="2">
        <v>565</v>
      </c>
      <c r="D2544" s="2">
        <v>100</v>
      </c>
      <c r="E2544" s="2">
        <v>2</v>
      </c>
      <c r="F2544" s="2">
        <v>200</v>
      </c>
      <c r="G2544" s="5" t="str">
        <f>VLOOKUP(C2544, products!A:B, 2, FALSE)</f>
        <v>Jacket</v>
      </c>
      <c r="H2544" s="7" t="str">
        <f>VLOOKUP(C2544, products!A:C, 3, FALSE)</f>
        <v>Bomber</v>
      </c>
      <c r="I2544" s="12">
        <f>VLOOKUP(B2544,orders!A:D, 4, FALSE)</f>
        <v>44430</v>
      </c>
    </row>
    <row r="2545" spans="1:9" ht="15">
      <c r="A2545" s="2">
        <v>2543</v>
      </c>
      <c r="B2545" s="2">
        <v>511</v>
      </c>
      <c r="C2545" s="2">
        <v>758</v>
      </c>
      <c r="D2545" s="2">
        <v>109</v>
      </c>
      <c r="E2545" s="2">
        <v>3</v>
      </c>
      <c r="F2545" s="2">
        <v>327</v>
      </c>
      <c r="G2545" s="5" t="str">
        <f>VLOOKUP(C2545, products!A:B, 2, FALSE)</f>
        <v>Jacket</v>
      </c>
      <c r="H2545" s="7" t="str">
        <f>VLOOKUP(C2545, products!A:C, 3, FALSE)</f>
        <v>Peacoat</v>
      </c>
      <c r="I2545" s="12">
        <f>VLOOKUP(B2545,orders!A:D, 4, FALSE)</f>
        <v>44430</v>
      </c>
    </row>
    <row r="2546" spans="1:9" ht="15">
      <c r="A2546" s="2">
        <v>2544</v>
      </c>
      <c r="B2546" s="2">
        <v>511</v>
      </c>
      <c r="C2546" s="2">
        <v>1094</v>
      </c>
      <c r="D2546" s="2">
        <v>115</v>
      </c>
      <c r="E2546" s="2">
        <v>2</v>
      </c>
      <c r="F2546" s="2">
        <v>230</v>
      </c>
      <c r="G2546" s="5" t="str">
        <f>VLOOKUP(C2546, products!A:B, 2, FALSE)</f>
        <v>Trousers</v>
      </c>
      <c r="H2546" s="7" t="str">
        <f>VLOOKUP(C2546, products!A:C, 3, FALSE)</f>
        <v>Cropped</v>
      </c>
      <c r="I2546" s="12">
        <f>VLOOKUP(B2546,orders!A:D, 4, FALSE)</f>
        <v>44430</v>
      </c>
    </row>
    <row r="2547" spans="1:9" ht="15">
      <c r="A2547" s="2">
        <v>2545</v>
      </c>
      <c r="B2547" s="2">
        <v>511</v>
      </c>
      <c r="C2547" s="2">
        <v>681</v>
      </c>
      <c r="D2547" s="2">
        <v>113</v>
      </c>
      <c r="E2547" s="2">
        <v>3</v>
      </c>
      <c r="F2547" s="2">
        <v>339</v>
      </c>
      <c r="G2547" s="5" t="str">
        <f>VLOOKUP(C2547, products!A:B, 2, FALSE)</f>
        <v>Jacket</v>
      </c>
      <c r="H2547" s="7" t="str">
        <f>VLOOKUP(C2547, products!A:C, 3, FALSE)</f>
        <v>Parka</v>
      </c>
      <c r="I2547" s="12">
        <f>VLOOKUP(B2547,orders!A:D, 4, FALSE)</f>
        <v>44430</v>
      </c>
    </row>
    <row r="2548" spans="1:9" ht="15">
      <c r="A2548" s="2">
        <v>2546</v>
      </c>
      <c r="B2548" s="2">
        <v>512</v>
      </c>
      <c r="C2548" s="2">
        <v>818</v>
      </c>
      <c r="D2548" s="2">
        <v>117</v>
      </c>
      <c r="E2548" s="2">
        <v>3</v>
      </c>
      <c r="F2548" s="2">
        <v>351</v>
      </c>
      <c r="G2548" s="5" t="str">
        <f>VLOOKUP(C2548, products!A:B, 2, FALSE)</f>
        <v>Jacket</v>
      </c>
      <c r="H2548" s="7" t="str">
        <f>VLOOKUP(C2548, products!A:C, 3, FALSE)</f>
        <v>Shearling</v>
      </c>
      <c r="I2548" s="13">
        <f>VLOOKUP(B2548,orders!A:D, 4, FALSE)</f>
        <v>44482</v>
      </c>
    </row>
    <row r="2549" spans="1:9" ht="15">
      <c r="A2549" s="2">
        <v>2547</v>
      </c>
      <c r="B2549" s="2">
        <v>512</v>
      </c>
      <c r="C2549" s="2">
        <v>589</v>
      </c>
      <c r="D2549" s="2">
        <v>100</v>
      </c>
      <c r="E2549" s="2">
        <v>2</v>
      </c>
      <c r="F2549" s="2">
        <v>200</v>
      </c>
      <c r="G2549" s="5" t="str">
        <f>VLOOKUP(C2549, products!A:B, 2, FALSE)</f>
        <v>Jacket</v>
      </c>
      <c r="H2549" s="7" t="str">
        <f>VLOOKUP(C2549, products!A:C, 3, FALSE)</f>
        <v>Bomber</v>
      </c>
      <c r="I2549" s="13">
        <f>VLOOKUP(B2549,orders!A:D, 4, FALSE)</f>
        <v>44482</v>
      </c>
    </row>
    <row r="2550" spans="1:9" ht="15">
      <c r="A2550" s="2">
        <v>2548</v>
      </c>
      <c r="B2550" s="2">
        <v>513</v>
      </c>
      <c r="C2550" s="2">
        <v>843</v>
      </c>
      <c r="D2550" s="2">
        <v>113</v>
      </c>
      <c r="E2550" s="2">
        <v>2</v>
      </c>
      <c r="F2550" s="2">
        <v>226</v>
      </c>
      <c r="G2550" s="5" t="str">
        <f>VLOOKUP(C2550, products!A:B, 2, FALSE)</f>
        <v>Trousers</v>
      </c>
      <c r="H2550" s="7" t="str">
        <f>VLOOKUP(C2550, products!A:C, 3, FALSE)</f>
        <v>Chinos</v>
      </c>
      <c r="I2550" s="12">
        <f>VLOOKUP(B2550,orders!A:D, 4, FALSE)</f>
        <v>44340</v>
      </c>
    </row>
    <row r="2551" spans="1:9" ht="15">
      <c r="A2551" s="2">
        <v>2549</v>
      </c>
      <c r="B2551" s="2">
        <v>513</v>
      </c>
      <c r="C2551" s="2">
        <v>1054</v>
      </c>
      <c r="D2551" s="2">
        <v>93</v>
      </c>
      <c r="E2551" s="2">
        <v>1</v>
      </c>
      <c r="F2551" s="2">
        <v>93</v>
      </c>
      <c r="G2551" s="5" t="str">
        <f>VLOOKUP(C2551, products!A:B, 2, FALSE)</f>
        <v>Trousers</v>
      </c>
      <c r="H2551" s="7" t="str">
        <f>VLOOKUP(C2551, products!A:C, 3, FALSE)</f>
        <v>Joggers</v>
      </c>
      <c r="I2551" s="12">
        <f>VLOOKUP(B2551,orders!A:D, 4, FALSE)</f>
        <v>44340</v>
      </c>
    </row>
    <row r="2552" spans="1:9" ht="15">
      <c r="A2552" s="2">
        <v>2550</v>
      </c>
      <c r="B2552" s="2">
        <v>514</v>
      </c>
      <c r="C2552" s="2">
        <v>239</v>
      </c>
      <c r="D2552" s="2">
        <v>106</v>
      </c>
      <c r="E2552" s="2">
        <v>1</v>
      </c>
      <c r="F2552" s="2">
        <v>106</v>
      </c>
      <c r="G2552" s="5" t="str">
        <f>VLOOKUP(C2552, products!A:B, 2, FALSE)</f>
        <v>Shirt</v>
      </c>
      <c r="H2552" s="7" t="str">
        <f>VLOOKUP(C2552, products!A:C, 3, FALSE)</f>
        <v>Chambray</v>
      </c>
      <c r="I2552" s="12">
        <f>VLOOKUP(B2552,orders!A:D, 4, FALSE)</f>
        <v>44389</v>
      </c>
    </row>
    <row r="2553" spans="1:9" ht="15">
      <c r="A2553" s="2">
        <v>2551</v>
      </c>
      <c r="B2553" s="2">
        <v>514</v>
      </c>
      <c r="C2553" s="2">
        <v>816</v>
      </c>
      <c r="D2553" s="2">
        <v>117</v>
      </c>
      <c r="E2553" s="2">
        <v>1</v>
      </c>
      <c r="F2553" s="2">
        <v>117</v>
      </c>
      <c r="G2553" s="5" t="str">
        <f>VLOOKUP(C2553, products!A:B, 2, FALSE)</f>
        <v>Jacket</v>
      </c>
      <c r="H2553" s="7" t="str">
        <f>VLOOKUP(C2553, products!A:C, 3, FALSE)</f>
        <v>Shearling</v>
      </c>
      <c r="I2553" s="12">
        <f>VLOOKUP(B2553,orders!A:D, 4, FALSE)</f>
        <v>44389</v>
      </c>
    </row>
    <row r="2554" spans="1:9" ht="15">
      <c r="A2554" s="2">
        <v>2552</v>
      </c>
      <c r="B2554" s="2">
        <v>514</v>
      </c>
      <c r="C2554" s="2">
        <v>210</v>
      </c>
      <c r="D2554" s="2">
        <v>106</v>
      </c>
      <c r="E2554" s="2">
        <v>2</v>
      </c>
      <c r="F2554" s="2">
        <v>212</v>
      </c>
      <c r="G2554" s="5" t="str">
        <f>VLOOKUP(C2554, products!A:B, 2, FALSE)</f>
        <v>Shirt</v>
      </c>
      <c r="H2554" s="7" t="str">
        <f>VLOOKUP(C2554, products!A:C, 3, FALSE)</f>
        <v>Chambray</v>
      </c>
      <c r="I2554" s="12">
        <f>VLOOKUP(B2554,orders!A:D, 4, FALSE)</f>
        <v>44389</v>
      </c>
    </row>
    <row r="2555" spans="1:9" ht="15">
      <c r="A2555" s="2">
        <v>2553</v>
      </c>
      <c r="B2555" s="2">
        <v>515</v>
      </c>
      <c r="C2555" s="2">
        <v>576</v>
      </c>
      <c r="D2555" s="2">
        <v>100</v>
      </c>
      <c r="E2555" s="2">
        <v>1</v>
      </c>
      <c r="F2555" s="2">
        <v>100</v>
      </c>
      <c r="G2555" s="5" t="str">
        <f>VLOOKUP(C2555, products!A:B, 2, FALSE)</f>
        <v>Jacket</v>
      </c>
      <c r="H2555" s="7" t="str">
        <f>VLOOKUP(C2555, products!A:C, 3, FALSE)</f>
        <v>Bomber</v>
      </c>
      <c r="I2555" s="12">
        <f>VLOOKUP(B2555,orders!A:D, 4, FALSE)</f>
        <v>44339</v>
      </c>
    </row>
    <row r="2556" spans="1:9" ht="15">
      <c r="A2556" s="2">
        <v>2554</v>
      </c>
      <c r="B2556" s="2">
        <v>515</v>
      </c>
      <c r="C2556" s="2">
        <v>1007</v>
      </c>
      <c r="D2556" s="2">
        <v>106</v>
      </c>
      <c r="E2556" s="2">
        <v>3</v>
      </c>
      <c r="F2556" s="2">
        <v>318</v>
      </c>
      <c r="G2556" s="5" t="str">
        <f>VLOOKUP(C2556, products!A:B, 2, FALSE)</f>
        <v>Trousers</v>
      </c>
      <c r="H2556" s="7" t="str">
        <f>VLOOKUP(C2556, products!A:C, 3, FALSE)</f>
        <v>Wool</v>
      </c>
      <c r="I2556" s="12">
        <f>VLOOKUP(B2556,orders!A:D, 4, FALSE)</f>
        <v>44339</v>
      </c>
    </row>
    <row r="2557" spans="1:9" ht="15">
      <c r="A2557" s="2">
        <v>2555</v>
      </c>
      <c r="B2557" s="2">
        <v>515</v>
      </c>
      <c r="C2557" s="2">
        <v>817</v>
      </c>
      <c r="D2557" s="2">
        <v>117</v>
      </c>
      <c r="E2557" s="2">
        <v>1</v>
      </c>
      <c r="F2557" s="2">
        <v>117</v>
      </c>
      <c r="G2557" s="5" t="str">
        <f>VLOOKUP(C2557, products!A:B, 2, FALSE)</f>
        <v>Jacket</v>
      </c>
      <c r="H2557" s="7" t="str">
        <f>VLOOKUP(C2557, products!A:C, 3, FALSE)</f>
        <v>Shearling</v>
      </c>
      <c r="I2557" s="12">
        <f>VLOOKUP(B2557,orders!A:D, 4, FALSE)</f>
        <v>44339</v>
      </c>
    </row>
    <row r="2558" spans="1:9" ht="15">
      <c r="A2558" s="2">
        <v>2556</v>
      </c>
      <c r="B2558" s="2">
        <v>515</v>
      </c>
      <c r="C2558" s="2">
        <v>1057</v>
      </c>
      <c r="D2558" s="2">
        <v>93</v>
      </c>
      <c r="E2558" s="2">
        <v>2</v>
      </c>
      <c r="F2558" s="2">
        <v>186</v>
      </c>
      <c r="G2558" s="5" t="str">
        <f>VLOOKUP(C2558, products!A:B, 2, FALSE)</f>
        <v>Trousers</v>
      </c>
      <c r="H2558" s="7" t="str">
        <f>VLOOKUP(C2558, products!A:C, 3, FALSE)</f>
        <v>Joggers</v>
      </c>
      <c r="I2558" s="12">
        <f>VLOOKUP(B2558,orders!A:D, 4, FALSE)</f>
        <v>44339</v>
      </c>
    </row>
    <row r="2559" spans="1:9" ht="15">
      <c r="A2559" s="2">
        <v>2557</v>
      </c>
      <c r="B2559" s="2">
        <v>515</v>
      </c>
      <c r="C2559" s="2">
        <v>346</v>
      </c>
      <c r="D2559" s="2">
        <v>109</v>
      </c>
      <c r="E2559" s="2">
        <v>1</v>
      </c>
      <c r="F2559" s="2">
        <v>109</v>
      </c>
      <c r="G2559" s="5" t="str">
        <f>VLOOKUP(C2559, products!A:B, 2, FALSE)</f>
        <v>Shirt</v>
      </c>
      <c r="H2559" s="7" t="str">
        <f>VLOOKUP(C2559, products!A:C, 3, FALSE)</f>
        <v>Mandarin Collar</v>
      </c>
      <c r="I2559" s="12">
        <f>VLOOKUP(B2559,orders!A:D, 4, FALSE)</f>
        <v>44339</v>
      </c>
    </row>
    <row r="2560" spans="1:9" ht="15">
      <c r="A2560" s="2">
        <v>2558</v>
      </c>
      <c r="B2560" s="2">
        <v>515</v>
      </c>
      <c r="C2560" s="2">
        <v>1181</v>
      </c>
      <c r="D2560" s="2">
        <v>99</v>
      </c>
      <c r="E2560" s="2">
        <v>1</v>
      </c>
      <c r="F2560" s="2">
        <v>99</v>
      </c>
      <c r="G2560" s="5" t="str">
        <f>VLOOKUP(C2560, products!A:B, 2, FALSE)</f>
        <v>Trousers</v>
      </c>
      <c r="H2560" s="7" t="str">
        <f>VLOOKUP(C2560, products!A:C, 3, FALSE)</f>
        <v>High-Waisted</v>
      </c>
      <c r="I2560" s="12">
        <f>VLOOKUP(B2560,orders!A:D, 4, FALSE)</f>
        <v>44339</v>
      </c>
    </row>
    <row r="2561" spans="1:9" ht="15">
      <c r="A2561" s="2">
        <v>2559</v>
      </c>
      <c r="B2561" s="2">
        <v>515</v>
      </c>
      <c r="C2561" s="2">
        <v>860</v>
      </c>
      <c r="D2561" s="2">
        <v>113</v>
      </c>
      <c r="E2561" s="2">
        <v>3</v>
      </c>
      <c r="F2561" s="2">
        <v>339</v>
      </c>
      <c r="G2561" s="5" t="str">
        <f>VLOOKUP(C2561, products!A:B, 2, FALSE)</f>
        <v>Trousers</v>
      </c>
      <c r="H2561" s="7" t="str">
        <f>VLOOKUP(C2561, products!A:C, 3, FALSE)</f>
        <v>Chinos</v>
      </c>
      <c r="I2561" s="12">
        <f>VLOOKUP(B2561,orders!A:D, 4, FALSE)</f>
        <v>44339</v>
      </c>
    </row>
    <row r="2562" spans="1:9" ht="15">
      <c r="A2562" s="2">
        <v>2560</v>
      </c>
      <c r="B2562" s="2">
        <v>516</v>
      </c>
      <c r="C2562" s="2">
        <v>1093</v>
      </c>
      <c r="D2562" s="2">
        <v>115</v>
      </c>
      <c r="E2562" s="2">
        <v>2</v>
      </c>
      <c r="F2562" s="2">
        <v>230</v>
      </c>
      <c r="G2562" s="5" t="str">
        <f>VLOOKUP(C2562, products!A:B, 2, FALSE)</f>
        <v>Trousers</v>
      </c>
      <c r="H2562" s="7" t="str">
        <f>VLOOKUP(C2562, products!A:C, 3, FALSE)</f>
        <v>Cropped</v>
      </c>
      <c r="I2562" s="12">
        <f>VLOOKUP(B2562,orders!A:D, 4, FALSE)</f>
        <v>44337</v>
      </c>
    </row>
    <row r="2563" spans="1:9" ht="15">
      <c r="A2563" s="2">
        <v>2561</v>
      </c>
      <c r="B2563" s="2">
        <v>516</v>
      </c>
      <c r="C2563" s="2">
        <v>1092</v>
      </c>
      <c r="D2563" s="2">
        <v>115</v>
      </c>
      <c r="E2563" s="2">
        <v>2</v>
      </c>
      <c r="F2563" s="2">
        <v>230</v>
      </c>
      <c r="G2563" s="5" t="str">
        <f>VLOOKUP(C2563, products!A:B, 2, FALSE)</f>
        <v>Trousers</v>
      </c>
      <c r="H2563" s="7" t="str">
        <f>VLOOKUP(C2563, products!A:C, 3, FALSE)</f>
        <v>Cropped</v>
      </c>
      <c r="I2563" s="12">
        <f>VLOOKUP(B2563,orders!A:D, 4, FALSE)</f>
        <v>44337</v>
      </c>
    </row>
    <row r="2564" spans="1:9" ht="15">
      <c r="A2564" s="2">
        <v>2562</v>
      </c>
      <c r="B2564" s="2">
        <v>516</v>
      </c>
      <c r="C2564" s="2">
        <v>399</v>
      </c>
      <c r="D2564" s="2">
        <v>119</v>
      </c>
      <c r="E2564" s="2">
        <v>1</v>
      </c>
      <c r="F2564" s="2">
        <v>119</v>
      </c>
      <c r="G2564" s="5" t="str">
        <f>VLOOKUP(C2564, products!A:B, 2, FALSE)</f>
        <v>Shirt</v>
      </c>
      <c r="H2564" s="7" t="str">
        <f>VLOOKUP(C2564, products!A:C, 3, FALSE)</f>
        <v>Casual Slim Fit</v>
      </c>
      <c r="I2564" s="12">
        <f>VLOOKUP(B2564,orders!A:D, 4, FALSE)</f>
        <v>44337</v>
      </c>
    </row>
    <row r="2565" spans="1:9" ht="15">
      <c r="A2565" s="2">
        <v>2563</v>
      </c>
      <c r="B2565" s="2">
        <v>516</v>
      </c>
      <c r="C2565" s="2">
        <v>1121</v>
      </c>
      <c r="D2565" s="2">
        <v>102</v>
      </c>
      <c r="E2565" s="2">
        <v>3</v>
      </c>
      <c r="F2565" s="2">
        <v>306</v>
      </c>
      <c r="G2565" s="5" t="str">
        <f>VLOOKUP(C2565, products!A:B, 2, FALSE)</f>
        <v>Trousers</v>
      </c>
      <c r="H2565" s="7" t="str">
        <f>VLOOKUP(C2565, products!A:C, 3, FALSE)</f>
        <v>Cargo Pants</v>
      </c>
      <c r="I2565" s="12">
        <f>VLOOKUP(B2565,orders!A:D, 4, FALSE)</f>
        <v>44337</v>
      </c>
    </row>
    <row r="2566" spans="1:9" ht="15">
      <c r="A2566" s="2">
        <v>2564</v>
      </c>
      <c r="B2566" s="2">
        <v>517</v>
      </c>
      <c r="C2566" s="2">
        <v>182</v>
      </c>
      <c r="D2566" s="2">
        <v>98</v>
      </c>
      <c r="E2566" s="2">
        <v>2</v>
      </c>
      <c r="F2566" s="2">
        <v>196</v>
      </c>
      <c r="G2566" s="5" t="str">
        <f>VLOOKUP(C2566, products!A:B, 2, FALSE)</f>
        <v>Shirt</v>
      </c>
      <c r="H2566" s="7" t="str">
        <f>VLOOKUP(C2566, products!A:C, 3, FALSE)</f>
        <v>Camp Collared</v>
      </c>
      <c r="I2566" s="12">
        <f>VLOOKUP(B2566,orders!A:D, 4, FALSE)</f>
        <v>44370</v>
      </c>
    </row>
    <row r="2567" spans="1:9" ht="15">
      <c r="A2567" s="2">
        <v>2565</v>
      </c>
      <c r="B2567" s="2">
        <v>517</v>
      </c>
      <c r="C2567" s="2">
        <v>1033</v>
      </c>
      <c r="D2567" s="2">
        <v>90</v>
      </c>
      <c r="E2567" s="2">
        <v>3</v>
      </c>
      <c r="F2567" s="2">
        <v>270</v>
      </c>
      <c r="G2567" s="5" t="str">
        <f>VLOOKUP(C2567, products!A:B, 2, FALSE)</f>
        <v>Trousers</v>
      </c>
      <c r="H2567" s="7" t="str">
        <f>VLOOKUP(C2567, products!A:C, 3, FALSE)</f>
        <v>Relaxed Leg</v>
      </c>
      <c r="I2567" s="12">
        <f>VLOOKUP(B2567,orders!A:D, 4, FALSE)</f>
        <v>44370</v>
      </c>
    </row>
    <row r="2568" spans="1:9" ht="15">
      <c r="A2568" s="2">
        <v>2566</v>
      </c>
      <c r="B2568" s="2">
        <v>517</v>
      </c>
      <c r="C2568" s="2">
        <v>269</v>
      </c>
      <c r="D2568" s="2">
        <v>95</v>
      </c>
      <c r="E2568" s="2">
        <v>3</v>
      </c>
      <c r="F2568" s="2">
        <v>285</v>
      </c>
      <c r="G2568" s="5" t="str">
        <f>VLOOKUP(C2568, products!A:B, 2, FALSE)</f>
        <v>Shirt</v>
      </c>
      <c r="H2568" s="7" t="str">
        <f>VLOOKUP(C2568, products!A:C, 3, FALSE)</f>
        <v>Polo</v>
      </c>
      <c r="I2568" s="12">
        <f>VLOOKUP(B2568,orders!A:D, 4, FALSE)</f>
        <v>44370</v>
      </c>
    </row>
    <row r="2569" spans="1:9" ht="15">
      <c r="A2569" s="2">
        <v>2567</v>
      </c>
      <c r="B2569" s="2">
        <v>517</v>
      </c>
      <c r="C2569" s="2">
        <v>884</v>
      </c>
      <c r="D2569" s="2">
        <v>94</v>
      </c>
      <c r="E2569" s="2">
        <v>3</v>
      </c>
      <c r="F2569" s="2">
        <v>282</v>
      </c>
      <c r="G2569" s="5" t="str">
        <f>VLOOKUP(C2569, products!A:B, 2, FALSE)</f>
        <v>Trousers</v>
      </c>
      <c r="H2569" s="7" t="str">
        <f>VLOOKUP(C2569, products!A:C, 3, FALSE)</f>
        <v>Cords</v>
      </c>
      <c r="I2569" s="12">
        <f>VLOOKUP(B2569,orders!A:D, 4, FALSE)</f>
        <v>44370</v>
      </c>
    </row>
    <row r="2570" spans="1:9" ht="15">
      <c r="A2570" s="2">
        <v>2568</v>
      </c>
      <c r="B2570" s="2">
        <v>517</v>
      </c>
      <c r="C2570" s="2">
        <v>465</v>
      </c>
      <c r="D2570" s="2">
        <v>118</v>
      </c>
      <c r="E2570" s="2">
        <v>3</v>
      </c>
      <c r="F2570" s="2">
        <v>354</v>
      </c>
      <c r="G2570" s="5" t="str">
        <f>VLOOKUP(C2570, products!A:B, 2, FALSE)</f>
        <v>Jacket</v>
      </c>
      <c r="H2570" s="7" t="str">
        <f>VLOOKUP(C2570, products!A:C, 3, FALSE)</f>
        <v>Puffer</v>
      </c>
      <c r="I2570" s="12">
        <f>VLOOKUP(B2570,orders!A:D, 4, FALSE)</f>
        <v>44370</v>
      </c>
    </row>
    <row r="2571" spans="1:9" ht="15">
      <c r="A2571" s="2">
        <v>2569</v>
      </c>
      <c r="B2571" s="2">
        <v>517</v>
      </c>
      <c r="C2571" s="2">
        <v>990</v>
      </c>
      <c r="D2571" s="2">
        <v>106</v>
      </c>
      <c r="E2571" s="2">
        <v>3</v>
      </c>
      <c r="F2571" s="2">
        <v>318</v>
      </c>
      <c r="G2571" s="5" t="str">
        <f>VLOOKUP(C2571, products!A:B, 2, FALSE)</f>
        <v>Trousers</v>
      </c>
      <c r="H2571" s="7" t="str">
        <f>VLOOKUP(C2571, products!A:C, 3, FALSE)</f>
        <v>Wool</v>
      </c>
      <c r="I2571" s="12">
        <f>VLOOKUP(B2571,orders!A:D, 4, FALSE)</f>
        <v>44370</v>
      </c>
    </row>
    <row r="2572" spans="1:9" ht="15">
      <c r="A2572" s="2">
        <v>2570</v>
      </c>
      <c r="B2572" s="2">
        <v>517</v>
      </c>
      <c r="C2572" s="2">
        <v>1149</v>
      </c>
      <c r="D2572" s="2">
        <v>102</v>
      </c>
      <c r="E2572" s="2">
        <v>3</v>
      </c>
      <c r="F2572" s="2">
        <v>306</v>
      </c>
      <c r="G2572" s="5" t="str">
        <f>VLOOKUP(C2572, products!A:B, 2, FALSE)</f>
        <v>Trousers</v>
      </c>
      <c r="H2572" s="7" t="str">
        <f>VLOOKUP(C2572, products!A:C, 3, FALSE)</f>
        <v>Cargo Pants</v>
      </c>
      <c r="I2572" s="12">
        <f>VLOOKUP(B2572,orders!A:D, 4, FALSE)</f>
        <v>44370</v>
      </c>
    </row>
    <row r="2573" spans="1:9" ht="15">
      <c r="A2573" s="2">
        <v>2571</v>
      </c>
      <c r="B2573" s="2">
        <v>517</v>
      </c>
      <c r="C2573" s="2">
        <v>775</v>
      </c>
      <c r="D2573" s="2">
        <v>91</v>
      </c>
      <c r="E2573" s="2">
        <v>2</v>
      </c>
      <c r="F2573" s="2">
        <v>182</v>
      </c>
      <c r="G2573" s="5" t="str">
        <f>VLOOKUP(C2573, products!A:B, 2, FALSE)</f>
        <v>Jacket</v>
      </c>
      <c r="H2573" s="7" t="str">
        <f>VLOOKUP(C2573, products!A:C, 3, FALSE)</f>
        <v>Pullover</v>
      </c>
      <c r="I2573" s="12">
        <f>VLOOKUP(B2573,orders!A:D, 4, FALSE)</f>
        <v>44370</v>
      </c>
    </row>
    <row r="2574" spans="1:9" ht="15">
      <c r="A2574" s="2">
        <v>2572</v>
      </c>
      <c r="B2574" s="2">
        <v>517</v>
      </c>
      <c r="C2574" s="2">
        <v>1209</v>
      </c>
      <c r="D2574" s="2">
        <v>105</v>
      </c>
      <c r="E2574" s="2">
        <v>1</v>
      </c>
      <c r="F2574" s="2">
        <v>105</v>
      </c>
      <c r="G2574" s="5" t="str">
        <f>VLOOKUP(C2574, products!A:B, 2, FALSE)</f>
        <v>Trousers</v>
      </c>
      <c r="H2574" s="7" t="str">
        <f>VLOOKUP(C2574, products!A:C, 3, FALSE)</f>
        <v>Pleated</v>
      </c>
      <c r="I2574" s="12">
        <f>VLOOKUP(B2574,orders!A:D, 4, FALSE)</f>
        <v>44370</v>
      </c>
    </row>
    <row r="2575" spans="1:9" ht="15">
      <c r="A2575" s="2">
        <v>2573</v>
      </c>
      <c r="B2575" s="2">
        <v>518</v>
      </c>
      <c r="C2575" s="2">
        <v>199</v>
      </c>
      <c r="D2575" s="2">
        <v>98</v>
      </c>
      <c r="E2575" s="2">
        <v>2</v>
      </c>
      <c r="F2575" s="2">
        <v>196</v>
      </c>
      <c r="G2575" s="5" t="str">
        <f>VLOOKUP(C2575, products!A:B, 2, FALSE)</f>
        <v>Shirt</v>
      </c>
      <c r="H2575" s="7" t="str">
        <f>VLOOKUP(C2575, products!A:C, 3, FALSE)</f>
        <v>Camp Collared</v>
      </c>
      <c r="I2575" s="12">
        <f>VLOOKUP(B2575,orders!A:D, 4, FALSE)</f>
        <v>44350</v>
      </c>
    </row>
    <row r="2576" spans="1:9" ht="15">
      <c r="A2576" s="2">
        <v>2574</v>
      </c>
      <c r="B2576" s="2">
        <v>518</v>
      </c>
      <c r="C2576" s="2">
        <v>781</v>
      </c>
      <c r="D2576" s="2">
        <v>91</v>
      </c>
      <c r="E2576" s="2">
        <v>2</v>
      </c>
      <c r="F2576" s="2">
        <v>182</v>
      </c>
      <c r="G2576" s="5" t="str">
        <f>VLOOKUP(C2576, products!A:B, 2, FALSE)</f>
        <v>Jacket</v>
      </c>
      <c r="H2576" s="7" t="str">
        <f>VLOOKUP(C2576, products!A:C, 3, FALSE)</f>
        <v>Pullover</v>
      </c>
      <c r="I2576" s="12">
        <f>VLOOKUP(B2576,orders!A:D, 4, FALSE)</f>
        <v>44350</v>
      </c>
    </row>
    <row r="2577" spans="1:9" ht="15">
      <c r="A2577" s="2">
        <v>2575</v>
      </c>
      <c r="B2577" s="2">
        <v>518</v>
      </c>
      <c r="C2577" s="2">
        <v>816</v>
      </c>
      <c r="D2577" s="2">
        <v>117</v>
      </c>
      <c r="E2577" s="2">
        <v>1</v>
      </c>
      <c r="F2577" s="2">
        <v>117</v>
      </c>
      <c r="G2577" s="5" t="str">
        <f>VLOOKUP(C2577, products!A:B, 2, FALSE)</f>
        <v>Jacket</v>
      </c>
      <c r="H2577" s="7" t="str">
        <f>VLOOKUP(C2577, products!A:C, 3, FALSE)</f>
        <v>Shearling</v>
      </c>
      <c r="I2577" s="12">
        <f>VLOOKUP(B2577,orders!A:D, 4, FALSE)</f>
        <v>44350</v>
      </c>
    </row>
    <row r="2578" spans="1:9" ht="15">
      <c r="A2578" s="2">
        <v>2576</v>
      </c>
      <c r="B2578" s="2">
        <v>518</v>
      </c>
      <c r="C2578" s="2">
        <v>934</v>
      </c>
      <c r="D2578" s="2">
        <v>96</v>
      </c>
      <c r="E2578" s="2">
        <v>3</v>
      </c>
      <c r="F2578" s="2">
        <v>288</v>
      </c>
      <c r="G2578" s="5" t="str">
        <f>VLOOKUP(C2578, products!A:B, 2, FALSE)</f>
        <v>Trousers</v>
      </c>
      <c r="H2578" s="7" t="str">
        <f>VLOOKUP(C2578, products!A:C, 3, FALSE)</f>
        <v>Drawstring</v>
      </c>
      <c r="I2578" s="12">
        <f>VLOOKUP(B2578,orders!A:D, 4, FALSE)</f>
        <v>44350</v>
      </c>
    </row>
    <row r="2579" spans="1:9" ht="15">
      <c r="A2579" s="2">
        <v>2577</v>
      </c>
      <c r="B2579" s="2">
        <v>518</v>
      </c>
      <c r="C2579" s="2">
        <v>740</v>
      </c>
      <c r="D2579" s="2">
        <v>109</v>
      </c>
      <c r="E2579" s="2">
        <v>3</v>
      </c>
      <c r="F2579" s="2">
        <v>327</v>
      </c>
      <c r="G2579" s="5" t="str">
        <f>VLOOKUP(C2579, products!A:B, 2, FALSE)</f>
        <v>Jacket</v>
      </c>
      <c r="H2579" s="7" t="str">
        <f>VLOOKUP(C2579, products!A:C, 3, FALSE)</f>
        <v>Peacoat</v>
      </c>
      <c r="I2579" s="12">
        <f>VLOOKUP(B2579,orders!A:D, 4, FALSE)</f>
        <v>44350</v>
      </c>
    </row>
    <row r="2580" spans="1:9" ht="15">
      <c r="A2580" s="2">
        <v>2578</v>
      </c>
      <c r="B2580" s="2">
        <v>519</v>
      </c>
      <c r="C2580" s="2">
        <v>230</v>
      </c>
      <c r="D2580" s="2">
        <v>106</v>
      </c>
      <c r="E2580" s="2">
        <v>3</v>
      </c>
      <c r="F2580" s="2">
        <v>318</v>
      </c>
      <c r="G2580" s="5" t="str">
        <f>VLOOKUP(C2580, products!A:B, 2, FALSE)</f>
        <v>Shirt</v>
      </c>
      <c r="H2580" s="7" t="str">
        <f>VLOOKUP(C2580, products!A:C, 3, FALSE)</f>
        <v>Chambray</v>
      </c>
      <c r="I2580" s="12">
        <f>VLOOKUP(B2580,orders!A:D, 4, FALSE)</f>
        <v>44431</v>
      </c>
    </row>
    <row r="2581" spans="1:9" ht="15">
      <c r="A2581" s="2">
        <v>2579</v>
      </c>
      <c r="B2581" s="2">
        <v>519</v>
      </c>
      <c r="C2581" s="2">
        <v>1029</v>
      </c>
      <c r="D2581" s="2">
        <v>90</v>
      </c>
      <c r="E2581" s="2">
        <v>2</v>
      </c>
      <c r="F2581" s="2">
        <v>180</v>
      </c>
      <c r="G2581" s="5" t="str">
        <f>VLOOKUP(C2581, products!A:B, 2, FALSE)</f>
        <v>Trousers</v>
      </c>
      <c r="H2581" s="7" t="str">
        <f>VLOOKUP(C2581, products!A:C, 3, FALSE)</f>
        <v>Relaxed Leg</v>
      </c>
      <c r="I2581" s="12">
        <f>VLOOKUP(B2581,orders!A:D, 4, FALSE)</f>
        <v>44431</v>
      </c>
    </row>
    <row r="2582" spans="1:9" ht="15">
      <c r="A2582" s="2">
        <v>2580</v>
      </c>
      <c r="B2582" s="2">
        <v>519</v>
      </c>
      <c r="C2582" s="2">
        <v>156</v>
      </c>
      <c r="D2582" s="2">
        <v>91</v>
      </c>
      <c r="E2582" s="2">
        <v>2</v>
      </c>
      <c r="F2582" s="2">
        <v>182</v>
      </c>
      <c r="G2582" s="5" t="str">
        <f>VLOOKUP(C2582, products!A:B, 2, FALSE)</f>
        <v>Shirt</v>
      </c>
      <c r="H2582" s="7" t="str">
        <f>VLOOKUP(C2582, products!A:C, 3, FALSE)</f>
        <v>Linen</v>
      </c>
      <c r="I2582" s="12">
        <f>VLOOKUP(B2582,orders!A:D, 4, FALSE)</f>
        <v>44431</v>
      </c>
    </row>
    <row r="2583" spans="1:9" ht="15">
      <c r="A2583" s="2">
        <v>2581</v>
      </c>
      <c r="B2583" s="2">
        <v>519</v>
      </c>
      <c r="C2583" s="2">
        <v>823</v>
      </c>
      <c r="D2583" s="2">
        <v>117</v>
      </c>
      <c r="E2583" s="2">
        <v>1</v>
      </c>
      <c r="F2583" s="2">
        <v>117</v>
      </c>
      <c r="G2583" s="5" t="str">
        <f>VLOOKUP(C2583, products!A:B, 2, FALSE)</f>
        <v>Jacket</v>
      </c>
      <c r="H2583" s="7" t="str">
        <f>VLOOKUP(C2583, products!A:C, 3, FALSE)</f>
        <v>Shearling</v>
      </c>
      <c r="I2583" s="12">
        <f>VLOOKUP(B2583,orders!A:D, 4, FALSE)</f>
        <v>44431</v>
      </c>
    </row>
    <row r="2584" spans="1:9" ht="15">
      <c r="A2584" s="2">
        <v>2582</v>
      </c>
      <c r="B2584" s="2">
        <v>519</v>
      </c>
      <c r="C2584" s="2">
        <v>550</v>
      </c>
      <c r="D2584" s="2">
        <v>98</v>
      </c>
      <c r="E2584" s="2">
        <v>1</v>
      </c>
      <c r="F2584" s="2">
        <v>98</v>
      </c>
      <c r="G2584" s="5" t="str">
        <f>VLOOKUP(C2584, products!A:B, 2, FALSE)</f>
        <v>Jacket</v>
      </c>
      <c r="H2584" s="7" t="str">
        <f>VLOOKUP(C2584, products!A:C, 3, FALSE)</f>
        <v>Leather</v>
      </c>
      <c r="I2584" s="12">
        <f>VLOOKUP(B2584,orders!A:D, 4, FALSE)</f>
        <v>44431</v>
      </c>
    </row>
    <row r="2585" spans="1:9" ht="15">
      <c r="A2585" s="2">
        <v>2583</v>
      </c>
      <c r="B2585" s="2">
        <v>519</v>
      </c>
      <c r="C2585" s="2">
        <v>391</v>
      </c>
      <c r="D2585" s="2">
        <v>119</v>
      </c>
      <c r="E2585" s="2">
        <v>2</v>
      </c>
      <c r="F2585" s="2">
        <v>238</v>
      </c>
      <c r="G2585" s="5" t="str">
        <f>VLOOKUP(C2585, products!A:B, 2, FALSE)</f>
        <v>Shirt</v>
      </c>
      <c r="H2585" s="7" t="str">
        <f>VLOOKUP(C2585, products!A:C, 3, FALSE)</f>
        <v>Casual Slim Fit</v>
      </c>
      <c r="I2585" s="12">
        <f>VLOOKUP(B2585,orders!A:D, 4, FALSE)</f>
        <v>44431</v>
      </c>
    </row>
    <row r="2586" spans="1:9" ht="15">
      <c r="A2586" s="2">
        <v>2584</v>
      </c>
      <c r="B2586" s="2">
        <v>519</v>
      </c>
      <c r="C2586" s="2">
        <v>161</v>
      </c>
      <c r="D2586" s="2">
        <v>91</v>
      </c>
      <c r="E2586" s="2">
        <v>2</v>
      </c>
      <c r="F2586" s="2">
        <v>182</v>
      </c>
      <c r="G2586" s="5" t="str">
        <f>VLOOKUP(C2586, products!A:B, 2, FALSE)</f>
        <v>Shirt</v>
      </c>
      <c r="H2586" s="7" t="str">
        <f>VLOOKUP(C2586, products!A:C, 3, FALSE)</f>
        <v>Linen</v>
      </c>
      <c r="I2586" s="12">
        <f>VLOOKUP(B2586,orders!A:D, 4, FALSE)</f>
        <v>44431</v>
      </c>
    </row>
    <row r="2587" spans="1:9" ht="15">
      <c r="A2587" s="2">
        <v>2585</v>
      </c>
      <c r="B2587" s="2">
        <v>519</v>
      </c>
      <c r="C2587" s="2">
        <v>924</v>
      </c>
      <c r="D2587" s="2">
        <v>96</v>
      </c>
      <c r="E2587" s="2">
        <v>1</v>
      </c>
      <c r="F2587" s="2">
        <v>96</v>
      </c>
      <c r="G2587" s="5" t="str">
        <f>VLOOKUP(C2587, products!A:B, 2, FALSE)</f>
        <v>Trousers</v>
      </c>
      <c r="H2587" s="7" t="str">
        <f>VLOOKUP(C2587, products!A:C, 3, FALSE)</f>
        <v>Drawstring</v>
      </c>
      <c r="I2587" s="12">
        <f>VLOOKUP(B2587,orders!A:D, 4, FALSE)</f>
        <v>44431</v>
      </c>
    </row>
    <row r="2588" spans="1:9" ht="15">
      <c r="A2588" s="2">
        <v>2586</v>
      </c>
      <c r="B2588" s="2">
        <v>519</v>
      </c>
      <c r="C2588" s="2">
        <v>652</v>
      </c>
      <c r="D2588" s="2">
        <v>93</v>
      </c>
      <c r="E2588" s="2">
        <v>2</v>
      </c>
      <c r="F2588" s="2">
        <v>186</v>
      </c>
      <c r="G2588" s="5" t="str">
        <f>VLOOKUP(C2588, products!A:B, 2, FALSE)</f>
        <v>Jacket</v>
      </c>
      <c r="H2588" s="7" t="str">
        <f>VLOOKUP(C2588, products!A:C, 3, FALSE)</f>
        <v>Coach</v>
      </c>
      <c r="I2588" s="12">
        <f>VLOOKUP(B2588,orders!A:D, 4, FALSE)</f>
        <v>44431</v>
      </c>
    </row>
    <row r="2589" spans="1:9" ht="15">
      <c r="A2589" s="2">
        <v>2587</v>
      </c>
      <c r="B2589" s="2">
        <v>520</v>
      </c>
      <c r="C2589" s="2">
        <v>920</v>
      </c>
      <c r="D2589" s="2">
        <v>96</v>
      </c>
      <c r="E2589" s="2">
        <v>2</v>
      </c>
      <c r="F2589" s="2">
        <v>192</v>
      </c>
      <c r="G2589" s="5" t="str">
        <f>VLOOKUP(C2589, products!A:B, 2, FALSE)</f>
        <v>Trousers</v>
      </c>
      <c r="H2589" s="7" t="str">
        <f>VLOOKUP(C2589, products!A:C, 3, FALSE)</f>
        <v>Drawstring</v>
      </c>
      <c r="I2589" s="12">
        <f>VLOOKUP(B2589,orders!A:D, 4, FALSE)</f>
        <v>44231</v>
      </c>
    </row>
    <row r="2590" spans="1:9" ht="15">
      <c r="A2590" s="2">
        <v>2588</v>
      </c>
      <c r="B2590" s="2">
        <v>520</v>
      </c>
      <c r="C2590" s="2">
        <v>1136</v>
      </c>
      <c r="D2590" s="2">
        <v>102</v>
      </c>
      <c r="E2590" s="2">
        <v>2</v>
      </c>
      <c r="F2590" s="2">
        <v>204</v>
      </c>
      <c r="G2590" s="5" t="str">
        <f>VLOOKUP(C2590, products!A:B, 2, FALSE)</f>
        <v>Trousers</v>
      </c>
      <c r="H2590" s="7" t="str">
        <f>VLOOKUP(C2590, products!A:C, 3, FALSE)</f>
        <v>Cargo Pants</v>
      </c>
      <c r="I2590" s="12">
        <f>VLOOKUP(B2590,orders!A:D, 4, FALSE)</f>
        <v>44231</v>
      </c>
    </row>
    <row r="2591" spans="1:9" ht="15">
      <c r="A2591" s="2">
        <v>2589</v>
      </c>
      <c r="B2591" s="2">
        <v>520</v>
      </c>
      <c r="C2591" s="2">
        <v>30</v>
      </c>
      <c r="D2591" s="2">
        <v>96</v>
      </c>
      <c r="E2591" s="2">
        <v>3</v>
      </c>
      <c r="F2591" s="2">
        <v>288</v>
      </c>
      <c r="G2591" s="5" t="str">
        <f>VLOOKUP(C2591, products!A:B, 2, FALSE)</f>
        <v>Shirt</v>
      </c>
      <c r="H2591" s="7" t="str">
        <f>VLOOKUP(C2591, products!A:C, 3, FALSE)</f>
        <v>Oxford Cloth</v>
      </c>
      <c r="I2591" s="12">
        <f>VLOOKUP(B2591,orders!A:D, 4, FALSE)</f>
        <v>44231</v>
      </c>
    </row>
    <row r="2592" spans="1:9" ht="15">
      <c r="A2592" s="2">
        <v>2590</v>
      </c>
      <c r="B2592" s="2">
        <v>520</v>
      </c>
      <c r="C2592" s="2">
        <v>465</v>
      </c>
      <c r="D2592" s="2">
        <v>118</v>
      </c>
      <c r="E2592" s="2">
        <v>2</v>
      </c>
      <c r="F2592" s="2">
        <v>236</v>
      </c>
      <c r="G2592" s="5" t="str">
        <f>VLOOKUP(C2592, products!A:B, 2, FALSE)</f>
        <v>Jacket</v>
      </c>
      <c r="H2592" s="7" t="str">
        <f>VLOOKUP(C2592, products!A:C, 3, FALSE)</f>
        <v>Puffer</v>
      </c>
      <c r="I2592" s="12">
        <f>VLOOKUP(B2592,orders!A:D, 4, FALSE)</f>
        <v>44231</v>
      </c>
    </row>
    <row r="2593" spans="1:9" ht="15">
      <c r="A2593" s="2">
        <v>2591</v>
      </c>
      <c r="B2593" s="2">
        <v>520</v>
      </c>
      <c r="C2593" s="2">
        <v>1091</v>
      </c>
      <c r="D2593" s="2">
        <v>115</v>
      </c>
      <c r="E2593" s="2">
        <v>2</v>
      </c>
      <c r="F2593" s="2">
        <v>230</v>
      </c>
      <c r="G2593" s="5" t="str">
        <f>VLOOKUP(C2593, products!A:B, 2, FALSE)</f>
        <v>Trousers</v>
      </c>
      <c r="H2593" s="7" t="str">
        <f>VLOOKUP(C2593, products!A:C, 3, FALSE)</f>
        <v>Cropped</v>
      </c>
      <c r="I2593" s="12">
        <f>VLOOKUP(B2593,orders!A:D, 4, FALSE)</f>
        <v>44231</v>
      </c>
    </row>
    <row r="2594" spans="1:9" ht="15">
      <c r="A2594" s="2">
        <v>2592</v>
      </c>
      <c r="B2594" s="2">
        <v>520</v>
      </c>
      <c r="C2594" s="2">
        <v>975</v>
      </c>
      <c r="D2594" s="2">
        <v>97</v>
      </c>
      <c r="E2594" s="2">
        <v>1</v>
      </c>
      <c r="F2594" s="2">
        <v>97</v>
      </c>
      <c r="G2594" s="5" t="str">
        <f>VLOOKUP(C2594, products!A:B, 2, FALSE)</f>
        <v>Trousers</v>
      </c>
      <c r="H2594" s="7" t="str">
        <f>VLOOKUP(C2594, products!A:C, 3, FALSE)</f>
        <v>Slim-Fit</v>
      </c>
      <c r="I2594" s="12">
        <f>VLOOKUP(B2594,orders!A:D, 4, FALSE)</f>
        <v>44231</v>
      </c>
    </row>
    <row r="2595" spans="1:9" ht="15">
      <c r="A2595" s="2">
        <v>2593</v>
      </c>
      <c r="B2595" s="2">
        <v>520</v>
      </c>
      <c r="C2595" s="2">
        <v>138</v>
      </c>
      <c r="D2595" s="2">
        <v>92</v>
      </c>
      <c r="E2595" s="2">
        <v>1</v>
      </c>
      <c r="F2595" s="2">
        <v>92</v>
      </c>
      <c r="G2595" s="5" t="str">
        <f>VLOOKUP(C2595, products!A:B, 2, FALSE)</f>
        <v>Shirt</v>
      </c>
      <c r="H2595" s="7" t="str">
        <f>VLOOKUP(C2595, products!A:C, 3, FALSE)</f>
        <v>Denim</v>
      </c>
      <c r="I2595" s="12">
        <f>VLOOKUP(B2595,orders!A:D, 4, FALSE)</f>
        <v>44231</v>
      </c>
    </row>
    <row r="2596" spans="1:9" ht="15">
      <c r="A2596" s="2">
        <v>2594</v>
      </c>
      <c r="B2596" s="2">
        <v>520</v>
      </c>
      <c r="C2596" s="2">
        <v>954</v>
      </c>
      <c r="D2596" s="2">
        <v>97</v>
      </c>
      <c r="E2596" s="2">
        <v>3</v>
      </c>
      <c r="F2596" s="2">
        <v>291</v>
      </c>
      <c r="G2596" s="5" t="str">
        <f>VLOOKUP(C2596, products!A:B, 2, FALSE)</f>
        <v>Trousers</v>
      </c>
      <c r="H2596" s="7" t="str">
        <f>VLOOKUP(C2596, products!A:C, 3, FALSE)</f>
        <v>Slim-Fit</v>
      </c>
      <c r="I2596" s="12">
        <f>VLOOKUP(B2596,orders!A:D, 4, FALSE)</f>
        <v>44231</v>
      </c>
    </row>
    <row r="2597" spans="1:9" ht="15">
      <c r="A2597" s="2">
        <v>2595</v>
      </c>
      <c r="B2597" s="2">
        <v>520</v>
      </c>
      <c r="C2597" s="2">
        <v>1052</v>
      </c>
      <c r="D2597" s="2">
        <v>93</v>
      </c>
      <c r="E2597" s="2">
        <v>2</v>
      </c>
      <c r="F2597" s="2">
        <v>186</v>
      </c>
      <c r="G2597" s="5" t="str">
        <f>VLOOKUP(C2597, products!A:B, 2, FALSE)</f>
        <v>Trousers</v>
      </c>
      <c r="H2597" s="7" t="str">
        <f>VLOOKUP(C2597, products!A:C, 3, FALSE)</f>
        <v>Joggers</v>
      </c>
      <c r="I2597" s="12">
        <f>VLOOKUP(B2597,orders!A:D, 4, FALSE)</f>
        <v>44231</v>
      </c>
    </row>
    <row r="2598" spans="1:9" ht="15">
      <c r="A2598" s="2">
        <v>2596</v>
      </c>
      <c r="B2598" s="2">
        <v>520</v>
      </c>
      <c r="C2598" s="2">
        <v>204</v>
      </c>
      <c r="D2598" s="2">
        <v>98</v>
      </c>
      <c r="E2598" s="2">
        <v>1</v>
      </c>
      <c r="F2598" s="2">
        <v>98</v>
      </c>
      <c r="G2598" s="5" t="str">
        <f>VLOOKUP(C2598, products!A:B, 2, FALSE)</f>
        <v>Shirt</v>
      </c>
      <c r="H2598" s="7" t="str">
        <f>VLOOKUP(C2598, products!A:C, 3, FALSE)</f>
        <v>Camp Collared</v>
      </c>
      <c r="I2598" s="12">
        <f>VLOOKUP(B2598,orders!A:D, 4, FALSE)</f>
        <v>44231</v>
      </c>
    </row>
    <row r="2599" spans="1:9" ht="15">
      <c r="A2599" s="2">
        <v>2597</v>
      </c>
      <c r="B2599" s="2">
        <v>521</v>
      </c>
      <c r="C2599" s="2">
        <v>405</v>
      </c>
      <c r="D2599" s="2">
        <v>119</v>
      </c>
      <c r="E2599" s="2">
        <v>1</v>
      </c>
      <c r="F2599" s="2">
        <v>119</v>
      </c>
      <c r="G2599" s="5" t="str">
        <f>VLOOKUP(C2599, products!A:B, 2, FALSE)</f>
        <v>Shirt</v>
      </c>
      <c r="H2599" s="7" t="str">
        <f>VLOOKUP(C2599, products!A:C, 3, FALSE)</f>
        <v>Casual Slim Fit</v>
      </c>
      <c r="I2599" s="12">
        <f>VLOOKUP(B2599,orders!A:D, 4, FALSE)</f>
        <v>44272</v>
      </c>
    </row>
    <row r="2600" spans="1:9" ht="15">
      <c r="A2600" s="2">
        <v>2598</v>
      </c>
      <c r="B2600" s="2">
        <v>521</v>
      </c>
      <c r="C2600" s="2">
        <v>491</v>
      </c>
      <c r="D2600" s="2">
        <v>102</v>
      </c>
      <c r="E2600" s="2">
        <v>3</v>
      </c>
      <c r="F2600" s="2">
        <v>306</v>
      </c>
      <c r="G2600" s="5" t="str">
        <f>VLOOKUP(C2600, products!A:B, 2, FALSE)</f>
        <v>Jacket</v>
      </c>
      <c r="H2600" s="7" t="str">
        <f>VLOOKUP(C2600, products!A:C, 3, FALSE)</f>
        <v>Windbreaker</v>
      </c>
      <c r="I2600" s="12">
        <f>VLOOKUP(B2600,orders!A:D, 4, FALSE)</f>
        <v>44272</v>
      </c>
    </row>
    <row r="2601" spans="1:9" ht="15">
      <c r="A2601" s="2">
        <v>2599</v>
      </c>
      <c r="B2601" s="2">
        <v>521</v>
      </c>
      <c r="C2601" s="2">
        <v>382</v>
      </c>
      <c r="D2601" s="2">
        <v>94</v>
      </c>
      <c r="E2601" s="2">
        <v>3</v>
      </c>
      <c r="F2601" s="2">
        <v>282</v>
      </c>
      <c r="G2601" s="5" t="str">
        <f>VLOOKUP(C2601, products!A:B, 2, FALSE)</f>
        <v>Shirt</v>
      </c>
      <c r="H2601" s="7" t="str">
        <f>VLOOKUP(C2601, products!A:C, 3, FALSE)</f>
        <v>Henley</v>
      </c>
      <c r="I2601" s="12">
        <f>VLOOKUP(B2601,orders!A:D, 4, FALSE)</f>
        <v>44272</v>
      </c>
    </row>
    <row r="2602" spans="1:9" ht="15">
      <c r="A2602" s="2">
        <v>2600</v>
      </c>
      <c r="B2602" s="2">
        <v>521</v>
      </c>
      <c r="C2602" s="2">
        <v>625</v>
      </c>
      <c r="D2602" s="2">
        <v>112</v>
      </c>
      <c r="E2602" s="2">
        <v>1</v>
      </c>
      <c r="F2602" s="2">
        <v>112</v>
      </c>
      <c r="G2602" s="5" t="str">
        <f>VLOOKUP(C2602, products!A:B, 2, FALSE)</f>
        <v>Jacket</v>
      </c>
      <c r="H2602" s="7" t="str">
        <f>VLOOKUP(C2602, products!A:C, 3, FALSE)</f>
        <v>Cardigan</v>
      </c>
      <c r="I2602" s="12">
        <f>VLOOKUP(B2602,orders!A:D, 4, FALSE)</f>
        <v>44272</v>
      </c>
    </row>
    <row r="2603" spans="1:9" ht="15">
      <c r="A2603" s="2">
        <v>2601</v>
      </c>
      <c r="B2603" s="2">
        <v>521</v>
      </c>
      <c r="C2603" s="2">
        <v>722</v>
      </c>
      <c r="D2603" s="2">
        <v>119</v>
      </c>
      <c r="E2603" s="2">
        <v>3</v>
      </c>
      <c r="F2603" s="2">
        <v>357</v>
      </c>
      <c r="G2603" s="5" t="str">
        <f>VLOOKUP(C2603, products!A:B, 2, FALSE)</f>
        <v>Jacket</v>
      </c>
      <c r="H2603" s="7" t="str">
        <f>VLOOKUP(C2603, products!A:C, 3, FALSE)</f>
        <v>Trench Coat</v>
      </c>
      <c r="I2603" s="12">
        <f>VLOOKUP(B2603,orders!A:D, 4, FALSE)</f>
        <v>44272</v>
      </c>
    </row>
    <row r="2604" spans="1:9" ht="15">
      <c r="A2604" s="2">
        <v>2602</v>
      </c>
      <c r="B2604" s="2">
        <v>521</v>
      </c>
      <c r="C2604" s="2">
        <v>135</v>
      </c>
      <c r="D2604" s="2">
        <v>92</v>
      </c>
      <c r="E2604" s="2">
        <v>1</v>
      </c>
      <c r="F2604" s="2">
        <v>92</v>
      </c>
      <c r="G2604" s="5" t="str">
        <f>VLOOKUP(C2604, products!A:B, 2, FALSE)</f>
        <v>Shirt</v>
      </c>
      <c r="H2604" s="7" t="str">
        <f>VLOOKUP(C2604, products!A:C, 3, FALSE)</f>
        <v>Denim</v>
      </c>
      <c r="I2604" s="12">
        <f>VLOOKUP(B2604,orders!A:D, 4, FALSE)</f>
        <v>44272</v>
      </c>
    </row>
    <row r="2605" spans="1:9" ht="15">
      <c r="A2605" s="2">
        <v>2603</v>
      </c>
      <c r="B2605" s="2">
        <v>521</v>
      </c>
      <c r="C2605" s="2">
        <v>476</v>
      </c>
      <c r="D2605" s="2">
        <v>118</v>
      </c>
      <c r="E2605" s="2">
        <v>3</v>
      </c>
      <c r="F2605" s="2">
        <v>354</v>
      </c>
      <c r="G2605" s="5" t="str">
        <f>VLOOKUP(C2605, products!A:B, 2, FALSE)</f>
        <v>Jacket</v>
      </c>
      <c r="H2605" s="7" t="str">
        <f>VLOOKUP(C2605, products!A:C, 3, FALSE)</f>
        <v>Puffer</v>
      </c>
      <c r="I2605" s="12">
        <f>VLOOKUP(B2605,orders!A:D, 4, FALSE)</f>
        <v>44272</v>
      </c>
    </row>
    <row r="2606" spans="1:9" ht="15">
      <c r="A2606" s="2">
        <v>2604</v>
      </c>
      <c r="B2606" s="2">
        <v>521</v>
      </c>
      <c r="C2606" s="2">
        <v>174</v>
      </c>
      <c r="D2606" s="2">
        <v>91</v>
      </c>
      <c r="E2606" s="2">
        <v>1</v>
      </c>
      <c r="F2606" s="2">
        <v>91</v>
      </c>
      <c r="G2606" s="5" t="str">
        <f>VLOOKUP(C2606, products!A:B, 2, FALSE)</f>
        <v>Shirt</v>
      </c>
      <c r="H2606" s="7" t="str">
        <f>VLOOKUP(C2606, products!A:C, 3, FALSE)</f>
        <v>Linen</v>
      </c>
      <c r="I2606" s="12">
        <f>VLOOKUP(B2606,orders!A:D, 4, FALSE)</f>
        <v>44272</v>
      </c>
    </row>
    <row r="2607" spans="1:9" ht="15">
      <c r="A2607" s="2">
        <v>2605</v>
      </c>
      <c r="B2607" s="2">
        <v>522</v>
      </c>
      <c r="C2607" s="2">
        <v>433</v>
      </c>
      <c r="D2607" s="2">
        <v>107</v>
      </c>
      <c r="E2607" s="2">
        <v>3</v>
      </c>
      <c r="F2607" s="2">
        <v>321</v>
      </c>
      <c r="G2607" s="5" t="str">
        <f>VLOOKUP(C2607, products!A:B, 2, FALSE)</f>
        <v>Jacket</v>
      </c>
      <c r="H2607" s="7" t="str">
        <f>VLOOKUP(C2607, products!A:C, 3, FALSE)</f>
        <v>Denim</v>
      </c>
      <c r="I2607" s="12">
        <f>VLOOKUP(B2607,orders!A:D, 4, FALSE)</f>
        <v>44274</v>
      </c>
    </row>
    <row r="2608" spans="1:9" ht="15">
      <c r="A2608" s="2">
        <v>2606</v>
      </c>
      <c r="B2608" s="2">
        <v>522</v>
      </c>
      <c r="C2608" s="2">
        <v>924</v>
      </c>
      <c r="D2608" s="2">
        <v>96</v>
      </c>
      <c r="E2608" s="2">
        <v>2</v>
      </c>
      <c r="F2608" s="2">
        <v>192</v>
      </c>
      <c r="G2608" s="5" t="str">
        <f>VLOOKUP(C2608, products!A:B, 2, FALSE)</f>
        <v>Trousers</v>
      </c>
      <c r="H2608" s="7" t="str">
        <f>VLOOKUP(C2608, products!A:C, 3, FALSE)</f>
        <v>Drawstring</v>
      </c>
      <c r="I2608" s="12">
        <f>VLOOKUP(B2608,orders!A:D, 4, FALSE)</f>
        <v>44274</v>
      </c>
    </row>
    <row r="2609" spans="1:9" ht="15">
      <c r="A2609" s="2">
        <v>2607</v>
      </c>
      <c r="B2609" s="2">
        <v>522</v>
      </c>
      <c r="C2609" s="2">
        <v>713</v>
      </c>
      <c r="D2609" s="2">
        <v>119</v>
      </c>
      <c r="E2609" s="2">
        <v>2</v>
      </c>
      <c r="F2609" s="2">
        <v>238</v>
      </c>
      <c r="G2609" s="5" t="str">
        <f>VLOOKUP(C2609, products!A:B, 2, FALSE)</f>
        <v>Jacket</v>
      </c>
      <c r="H2609" s="7" t="str">
        <f>VLOOKUP(C2609, products!A:C, 3, FALSE)</f>
        <v>Trench Coat</v>
      </c>
      <c r="I2609" s="12">
        <f>VLOOKUP(B2609,orders!A:D, 4, FALSE)</f>
        <v>44274</v>
      </c>
    </row>
    <row r="2610" spans="1:9" ht="15">
      <c r="A2610" s="2">
        <v>2608</v>
      </c>
      <c r="B2610" s="2">
        <v>523</v>
      </c>
      <c r="C2610" s="2">
        <v>1068</v>
      </c>
      <c r="D2610" s="2">
        <v>93</v>
      </c>
      <c r="E2610" s="2">
        <v>3</v>
      </c>
      <c r="F2610" s="2">
        <v>279</v>
      </c>
      <c r="G2610" s="5" t="str">
        <f>VLOOKUP(C2610, products!A:B, 2, FALSE)</f>
        <v>Trousers</v>
      </c>
      <c r="H2610" s="7" t="str">
        <f>VLOOKUP(C2610, products!A:C, 3, FALSE)</f>
        <v>Joggers</v>
      </c>
      <c r="I2610" s="12">
        <f>VLOOKUP(B2610,orders!A:D, 4, FALSE)</f>
        <v>44311</v>
      </c>
    </row>
    <row r="2611" spans="1:9" ht="15">
      <c r="A2611" s="2">
        <v>2609</v>
      </c>
      <c r="B2611" s="2">
        <v>523</v>
      </c>
      <c r="C2611" s="2">
        <v>354</v>
      </c>
      <c r="D2611" s="2">
        <v>94</v>
      </c>
      <c r="E2611" s="2">
        <v>1</v>
      </c>
      <c r="F2611" s="2">
        <v>94</v>
      </c>
      <c r="G2611" s="5" t="str">
        <f>VLOOKUP(C2611, products!A:B, 2, FALSE)</f>
        <v>Shirt</v>
      </c>
      <c r="H2611" s="7" t="str">
        <f>VLOOKUP(C2611, products!A:C, 3, FALSE)</f>
        <v>Henley</v>
      </c>
      <c r="I2611" s="12">
        <f>VLOOKUP(B2611,orders!A:D, 4, FALSE)</f>
        <v>44311</v>
      </c>
    </row>
    <row r="2612" spans="1:9" ht="15">
      <c r="A2612" s="2">
        <v>2610</v>
      </c>
      <c r="B2612" s="2">
        <v>523</v>
      </c>
      <c r="C2612" s="2">
        <v>727</v>
      </c>
      <c r="D2612" s="2">
        <v>119</v>
      </c>
      <c r="E2612" s="2">
        <v>3</v>
      </c>
      <c r="F2612" s="2">
        <v>357</v>
      </c>
      <c r="G2612" s="5" t="str">
        <f>VLOOKUP(C2612, products!A:B, 2, FALSE)</f>
        <v>Jacket</v>
      </c>
      <c r="H2612" s="7" t="str">
        <f>VLOOKUP(C2612, products!A:C, 3, FALSE)</f>
        <v>Trench Coat</v>
      </c>
      <c r="I2612" s="12">
        <f>VLOOKUP(B2612,orders!A:D, 4, FALSE)</f>
        <v>44311</v>
      </c>
    </row>
    <row r="2613" spans="1:9" ht="15">
      <c r="A2613" s="2">
        <v>2611</v>
      </c>
      <c r="B2613" s="2">
        <v>523</v>
      </c>
      <c r="C2613" s="2">
        <v>727</v>
      </c>
      <c r="D2613" s="2">
        <v>119</v>
      </c>
      <c r="E2613" s="2">
        <v>2</v>
      </c>
      <c r="F2613" s="2">
        <v>238</v>
      </c>
      <c r="G2613" s="5" t="str">
        <f>VLOOKUP(C2613, products!A:B, 2, FALSE)</f>
        <v>Jacket</v>
      </c>
      <c r="H2613" s="7" t="str">
        <f>VLOOKUP(C2613, products!A:C, 3, FALSE)</f>
        <v>Trench Coat</v>
      </c>
      <c r="I2613" s="12">
        <f>VLOOKUP(B2613,orders!A:D, 4, FALSE)</f>
        <v>44311</v>
      </c>
    </row>
    <row r="2614" spans="1:9" ht="15">
      <c r="A2614" s="2">
        <v>2612</v>
      </c>
      <c r="B2614" s="2">
        <v>523</v>
      </c>
      <c r="C2614" s="2">
        <v>221</v>
      </c>
      <c r="D2614" s="2">
        <v>106</v>
      </c>
      <c r="E2614" s="2">
        <v>3</v>
      </c>
      <c r="F2614" s="2">
        <v>318</v>
      </c>
      <c r="G2614" s="5" t="str">
        <f>VLOOKUP(C2614, products!A:B, 2, FALSE)</f>
        <v>Shirt</v>
      </c>
      <c r="H2614" s="7" t="str">
        <f>VLOOKUP(C2614, products!A:C, 3, FALSE)</f>
        <v>Chambray</v>
      </c>
      <c r="I2614" s="12">
        <f>VLOOKUP(B2614,orders!A:D, 4, FALSE)</f>
        <v>44311</v>
      </c>
    </row>
    <row r="2615" spans="1:9" ht="15">
      <c r="A2615" s="2">
        <v>2613</v>
      </c>
      <c r="B2615" s="2">
        <v>523</v>
      </c>
      <c r="C2615" s="2">
        <v>864</v>
      </c>
      <c r="D2615" s="2">
        <v>113</v>
      </c>
      <c r="E2615" s="2">
        <v>3</v>
      </c>
      <c r="F2615" s="2">
        <v>339</v>
      </c>
      <c r="G2615" s="5" t="str">
        <f>VLOOKUP(C2615, products!A:B, 2, FALSE)</f>
        <v>Trousers</v>
      </c>
      <c r="H2615" s="7" t="str">
        <f>VLOOKUP(C2615, products!A:C, 3, FALSE)</f>
        <v>Chinos</v>
      </c>
      <c r="I2615" s="12">
        <f>VLOOKUP(B2615,orders!A:D, 4, FALSE)</f>
        <v>44311</v>
      </c>
    </row>
    <row r="2616" spans="1:9" ht="15">
      <c r="A2616" s="2">
        <v>2614</v>
      </c>
      <c r="B2616" s="2">
        <v>524</v>
      </c>
      <c r="C2616" s="2">
        <v>794</v>
      </c>
      <c r="D2616" s="2">
        <v>91</v>
      </c>
      <c r="E2616" s="2">
        <v>3</v>
      </c>
      <c r="F2616" s="2">
        <v>273</v>
      </c>
      <c r="G2616" s="5" t="str">
        <f>VLOOKUP(C2616, products!A:B, 2, FALSE)</f>
        <v>Jacket</v>
      </c>
      <c r="H2616" s="7" t="str">
        <f>VLOOKUP(C2616, products!A:C, 3, FALSE)</f>
        <v>Pullover</v>
      </c>
      <c r="I2616" s="12">
        <f>VLOOKUP(B2616,orders!A:D, 4, FALSE)</f>
        <v>44398</v>
      </c>
    </row>
    <row r="2617" spans="1:9" ht="15">
      <c r="A2617" s="2">
        <v>2615</v>
      </c>
      <c r="B2617" s="2">
        <v>524</v>
      </c>
      <c r="C2617" s="2">
        <v>179</v>
      </c>
      <c r="D2617" s="2">
        <v>98</v>
      </c>
      <c r="E2617" s="2">
        <v>1</v>
      </c>
      <c r="F2617" s="2">
        <v>98</v>
      </c>
      <c r="G2617" s="5" t="str">
        <f>VLOOKUP(C2617, products!A:B, 2, FALSE)</f>
        <v>Shirt</v>
      </c>
      <c r="H2617" s="7" t="str">
        <f>VLOOKUP(C2617, products!A:C, 3, FALSE)</f>
        <v>Camp Collared</v>
      </c>
      <c r="I2617" s="12">
        <f>VLOOKUP(B2617,orders!A:D, 4, FALSE)</f>
        <v>44398</v>
      </c>
    </row>
    <row r="2618" spans="1:9" ht="15">
      <c r="A2618" s="2">
        <v>2616</v>
      </c>
      <c r="B2618" s="2">
        <v>524</v>
      </c>
      <c r="C2618" s="2">
        <v>485</v>
      </c>
      <c r="D2618" s="2">
        <v>118</v>
      </c>
      <c r="E2618" s="2">
        <v>3</v>
      </c>
      <c r="F2618" s="2">
        <v>354</v>
      </c>
      <c r="G2618" s="5" t="str">
        <f>VLOOKUP(C2618, products!A:B, 2, FALSE)</f>
        <v>Jacket</v>
      </c>
      <c r="H2618" s="7" t="str">
        <f>VLOOKUP(C2618, products!A:C, 3, FALSE)</f>
        <v>Puffer</v>
      </c>
      <c r="I2618" s="12">
        <f>VLOOKUP(B2618,orders!A:D, 4, FALSE)</f>
        <v>44398</v>
      </c>
    </row>
    <row r="2619" spans="1:9" ht="15">
      <c r="A2619" s="2">
        <v>2617</v>
      </c>
      <c r="B2619" s="2">
        <v>525</v>
      </c>
      <c r="C2619" s="2">
        <v>1091</v>
      </c>
      <c r="D2619" s="2">
        <v>115</v>
      </c>
      <c r="E2619" s="2">
        <v>3</v>
      </c>
      <c r="F2619" s="2">
        <v>345</v>
      </c>
      <c r="G2619" s="5" t="str">
        <f>VLOOKUP(C2619, products!A:B, 2, FALSE)</f>
        <v>Trousers</v>
      </c>
      <c r="H2619" s="7" t="str">
        <f>VLOOKUP(C2619, products!A:C, 3, FALSE)</f>
        <v>Cropped</v>
      </c>
      <c r="I2619" s="12">
        <f>VLOOKUP(B2619,orders!A:D, 4, FALSE)</f>
        <v>44464</v>
      </c>
    </row>
    <row r="2620" spans="1:9" ht="15">
      <c r="A2620" s="2">
        <v>2618</v>
      </c>
      <c r="B2620" s="2">
        <v>525</v>
      </c>
      <c r="C2620" s="2">
        <v>848</v>
      </c>
      <c r="D2620" s="2">
        <v>113</v>
      </c>
      <c r="E2620" s="2">
        <v>3</v>
      </c>
      <c r="F2620" s="2">
        <v>339</v>
      </c>
      <c r="G2620" s="5" t="str">
        <f>VLOOKUP(C2620, products!A:B, 2, FALSE)</f>
        <v>Trousers</v>
      </c>
      <c r="H2620" s="7" t="str">
        <f>VLOOKUP(C2620, products!A:C, 3, FALSE)</f>
        <v>Chinos</v>
      </c>
      <c r="I2620" s="12">
        <f>VLOOKUP(B2620,orders!A:D, 4, FALSE)</f>
        <v>44464</v>
      </c>
    </row>
    <row r="2621" spans="1:9" ht="15">
      <c r="A2621" s="2">
        <v>2619</v>
      </c>
      <c r="B2621" s="2">
        <v>525</v>
      </c>
      <c r="C2621" s="2">
        <v>1192</v>
      </c>
      <c r="D2621" s="2">
        <v>105</v>
      </c>
      <c r="E2621" s="2">
        <v>3</v>
      </c>
      <c r="F2621" s="2">
        <v>315</v>
      </c>
      <c r="G2621" s="5" t="str">
        <f>VLOOKUP(C2621, products!A:B, 2, FALSE)</f>
        <v>Trousers</v>
      </c>
      <c r="H2621" s="7" t="str">
        <f>VLOOKUP(C2621, products!A:C, 3, FALSE)</f>
        <v>Pleated</v>
      </c>
      <c r="I2621" s="12">
        <f>VLOOKUP(B2621,orders!A:D, 4, FALSE)</f>
        <v>44464</v>
      </c>
    </row>
    <row r="2622" spans="1:9" ht="15">
      <c r="A2622" s="2">
        <v>2620</v>
      </c>
      <c r="B2622" s="2">
        <v>525</v>
      </c>
      <c r="C2622" s="2">
        <v>45</v>
      </c>
      <c r="D2622" s="2">
        <v>104</v>
      </c>
      <c r="E2622" s="2">
        <v>2</v>
      </c>
      <c r="F2622" s="2">
        <v>208</v>
      </c>
      <c r="G2622" s="5" t="str">
        <f>VLOOKUP(C2622, products!A:B, 2, FALSE)</f>
        <v>Shirt</v>
      </c>
      <c r="H2622" s="7" t="str">
        <f>VLOOKUP(C2622, products!A:C, 3, FALSE)</f>
        <v>Dress</v>
      </c>
      <c r="I2622" s="12">
        <f>VLOOKUP(B2622,orders!A:D, 4, FALSE)</f>
        <v>44464</v>
      </c>
    </row>
    <row r="2623" spans="1:9" ht="15">
      <c r="A2623" s="2">
        <v>2621</v>
      </c>
      <c r="B2623" s="2">
        <v>525</v>
      </c>
      <c r="C2623" s="2">
        <v>727</v>
      </c>
      <c r="D2623" s="2">
        <v>119</v>
      </c>
      <c r="E2623" s="2">
        <v>3</v>
      </c>
      <c r="F2623" s="2">
        <v>357</v>
      </c>
      <c r="G2623" s="5" t="str">
        <f>VLOOKUP(C2623, products!A:B, 2, FALSE)</f>
        <v>Jacket</v>
      </c>
      <c r="H2623" s="7" t="str">
        <f>VLOOKUP(C2623, products!A:C, 3, FALSE)</f>
        <v>Trench Coat</v>
      </c>
      <c r="I2623" s="12">
        <f>VLOOKUP(B2623,orders!A:D, 4, FALSE)</f>
        <v>44464</v>
      </c>
    </row>
    <row r="2624" spans="1:9" ht="15">
      <c r="A2624" s="2">
        <v>2622</v>
      </c>
      <c r="B2624" s="2">
        <v>525</v>
      </c>
      <c r="C2624" s="2">
        <v>361</v>
      </c>
      <c r="D2624" s="2">
        <v>94</v>
      </c>
      <c r="E2624" s="2">
        <v>2</v>
      </c>
      <c r="F2624" s="2">
        <v>188</v>
      </c>
      <c r="G2624" s="5" t="str">
        <f>VLOOKUP(C2624, products!A:B, 2, FALSE)</f>
        <v>Shirt</v>
      </c>
      <c r="H2624" s="7" t="str">
        <f>VLOOKUP(C2624, products!A:C, 3, FALSE)</f>
        <v>Henley</v>
      </c>
      <c r="I2624" s="12">
        <f>VLOOKUP(B2624,orders!A:D, 4, FALSE)</f>
        <v>44464</v>
      </c>
    </row>
    <row r="2625" spans="1:9" ht="15">
      <c r="A2625" s="2">
        <v>2623</v>
      </c>
      <c r="B2625" s="2">
        <v>526</v>
      </c>
      <c r="C2625" s="2">
        <v>1112</v>
      </c>
      <c r="D2625" s="2">
        <v>115</v>
      </c>
      <c r="E2625" s="2">
        <v>1</v>
      </c>
      <c r="F2625" s="2">
        <v>115</v>
      </c>
      <c r="G2625" s="5" t="str">
        <f>VLOOKUP(C2625, products!A:B, 2, FALSE)</f>
        <v>Trousers</v>
      </c>
      <c r="H2625" s="7" t="str">
        <f>VLOOKUP(C2625, products!A:C, 3, FALSE)</f>
        <v>Cropped</v>
      </c>
      <c r="I2625" s="12">
        <f>VLOOKUP(B2625,orders!A:D, 4, FALSE)</f>
        <v>44332</v>
      </c>
    </row>
    <row r="2626" spans="1:9" ht="15">
      <c r="A2626" s="2">
        <v>2624</v>
      </c>
      <c r="B2626" s="2">
        <v>526</v>
      </c>
      <c r="C2626" s="2">
        <v>879</v>
      </c>
      <c r="D2626" s="2">
        <v>94</v>
      </c>
      <c r="E2626" s="2">
        <v>2</v>
      </c>
      <c r="F2626" s="2">
        <v>188</v>
      </c>
      <c r="G2626" s="5" t="str">
        <f>VLOOKUP(C2626, products!A:B, 2, FALSE)</f>
        <v>Trousers</v>
      </c>
      <c r="H2626" s="7" t="str">
        <f>VLOOKUP(C2626, products!A:C, 3, FALSE)</f>
        <v>Cords</v>
      </c>
      <c r="I2626" s="12">
        <f>VLOOKUP(B2626,orders!A:D, 4, FALSE)</f>
        <v>44332</v>
      </c>
    </row>
    <row r="2627" spans="1:9" ht="15">
      <c r="A2627" s="2">
        <v>2625</v>
      </c>
      <c r="B2627" s="2">
        <v>526</v>
      </c>
      <c r="C2627" s="2">
        <v>251</v>
      </c>
      <c r="D2627" s="2">
        <v>95</v>
      </c>
      <c r="E2627" s="2">
        <v>3</v>
      </c>
      <c r="F2627" s="2">
        <v>285</v>
      </c>
      <c r="G2627" s="5" t="str">
        <f>VLOOKUP(C2627, products!A:B, 2, FALSE)</f>
        <v>Shirt</v>
      </c>
      <c r="H2627" s="7" t="str">
        <f>VLOOKUP(C2627, products!A:C, 3, FALSE)</f>
        <v>Polo</v>
      </c>
      <c r="I2627" s="12">
        <f>VLOOKUP(B2627,orders!A:D, 4, FALSE)</f>
        <v>44332</v>
      </c>
    </row>
    <row r="2628" spans="1:9" ht="15">
      <c r="A2628" s="2">
        <v>2626</v>
      </c>
      <c r="B2628" s="2">
        <v>526</v>
      </c>
      <c r="C2628" s="2">
        <v>1122</v>
      </c>
      <c r="D2628" s="2">
        <v>102</v>
      </c>
      <c r="E2628" s="2">
        <v>3</v>
      </c>
      <c r="F2628" s="2">
        <v>306</v>
      </c>
      <c r="G2628" s="5" t="str">
        <f>VLOOKUP(C2628, products!A:B, 2, FALSE)</f>
        <v>Trousers</v>
      </c>
      <c r="H2628" s="7" t="str">
        <f>VLOOKUP(C2628, products!A:C, 3, FALSE)</f>
        <v>Cargo Pants</v>
      </c>
      <c r="I2628" s="12">
        <f>VLOOKUP(B2628,orders!A:D, 4, FALSE)</f>
        <v>44332</v>
      </c>
    </row>
    <row r="2629" spans="1:9" ht="15">
      <c r="A2629" s="2">
        <v>2627</v>
      </c>
      <c r="B2629" s="2">
        <v>526</v>
      </c>
      <c r="C2629" s="2">
        <v>343</v>
      </c>
      <c r="D2629" s="2">
        <v>109</v>
      </c>
      <c r="E2629" s="2">
        <v>2</v>
      </c>
      <c r="F2629" s="2">
        <v>218</v>
      </c>
      <c r="G2629" s="5" t="str">
        <f>VLOOKUP(C2629, products!A:B, 2, FALSE)</f>
        <v>Shirt</v>
      </c>
      <c r="H2629" s="7" t="str">
        <f>VLOOKUP(C2629, products!A:C, 3, FALSE)</f>
        <v>Mandarin Collar</v>
      </c>
      <c r="I2629" s="12">
        <f>VLOOKUP(B2629,orders!A:D, 4, FALSE)</f>
        <v>44332</v>
      </c>
    </row>
    <row r="2630" spans="1:9" ht="15">
      <c r="A2630" s="2">
        <v>2628</v>
      </c>
      <c r="B2630" s="2">
        <v>526</v>
      </c>
      <c r="C2630" s="2">
        <v>1030</v>
      </c>
      <c r="D2630" s="2">
        <v>90</v>
      </c>
      <c r="E2630" s="2">
        <v>3</v>
      </c>
      <c r="F2630" s="2">
        <v>270</v>
      </c>
      <c r="G2630" s="5" t="str">
        <f>VLOOKUP(C2630, products!A:B, 2, FALSE)</f>
        <v>Trousers</v>
      </c>
      <c r="H2630" s="7" t="str">
        <f>VLOOKUP(C2630, products!A:C, 3, FALSE)</f>
        <v>Relaxed Leg</v>
      </c>
      <c r="I2630" s="12">
        <f>VLOOKUP(B2630,orders!A:D, 4, FALSE)</f>
        <v>44332</v>
      </c>
    </row>
    <row r="2631" spans="1:9" ht="15">
      <c r="A2631" s="2">
        <v>2629</v>
      </c>
      <c r="B2631" s="2">
        <v>527</v>
      </c>
      <c r="C2631" s="2">
        <v>350</v>
      </c>
      <c r="D2631" s="2">
        <v>94</v>
      </c>
      <c r="E2631" s="2">
        <v>3</v>
      </c>
      <c r="F2631" s="2">
        <v>282</v>
      </c>
      <c r="G2631" s="5" t="str">
        <f>VLOOKUP(C2631, products!A:B, 2, FALSE)</f>
        <v>Shirt</v>
      </c>
      <c r="H2631" s="7" t="str">
        <f>VLOOKUP(C2631, products!A:C, 3, FALSE)</f>
        <v>Henley</v>
      </c>
      <c r="I2631" s="12">
        <f>VLOOKUP(B2631,orders!A:D, 4, FALSE)</f>
        <v>44452</v>
      </c>
    </row>
    <row r="2632" spans="1:9" ht="15">
      <c r="A2632" s="2">
        <v>2630</v>
      </c>
      <c r="B2632" s="2">
        <v>527</v>
      </c>
      <c r="C2632" s="2">
        <v>594</v>
      </c>
      <c r="D2632" s="2">
        <v>100</v>
      </c>
      <c r="E2632" s="2">
        <v>1</v>
      </c>
      <c r="F2632" s="2">
        <v>100</v>
      </c>
      <c r="G2632" s="5" t="str">
        <f>VLOOKUP(C2632, products!A:B, 2, FALSE)</f>
        <v>Jacket</v>
      </c>
      <c r="H2632" s="7" t="str">
        <f>VLOOKUP(C2632, products!A:C, 3, FALSE)</f>
        <v>Bomber</v>
      </c>
      <c r="I2632" s="12">
        <f>VLOOKUP(B2632,orders!A:D, 4, FALSE)</f>
        <v>44452</v>
      </c>
    </row>
    <row r="2633" spans="1:9" ht="15">
      <c r="A2633" s="2">
        <v>2631</v>
      </c>
      <c r="B2633" s="2">
        <v>527</v>
      </c>
      <c r="C2633" s="2">
        <v>415</v>
      </c>
      <c r="D2633" s="2">
        <v>119</v>
      </c>
      <c r="E2633" s="2">
        <v>2</v>
      </c>
      <c r="F2633" s="2">
        <v>238</v>
      </c>
      <c r="G2633" s="5" t="str">
        <f>VLOOKUP(C2633, products!A:B, 2, FALSE)</f>
        <v>Shirt</v>
      </c>
      <c r="H2633" s="7" t="str">
        <f>VLOOKUP(C2633, products!A:C, 3, FALSE)</f>
        <v>Casual Slim Fit</v>
      </c>
      <c r="I2633" s="12">
        <f>VLOOKUP(B2633,orders!A:D, 4, FALSE)</f>
        <v>44452</v>
      </c>
    </row>
    <row r="2634" spans="1:9" ht="15">
      <c r="A2634" s="2">
        <v>2632</v>
      </c>
      <c r="B2634" s="2">
        <v>527</v>
      </c>
      <c r="C2634" s="2">
        <v>114</v>
      </c>
      <c r="D2634" s="2">
        <v>92</v>
      </c>
      <c r="E2634" s="2">
        <v>1</v>
      </c>
      <c r="F2634" s="2">
        <v>92</v>
      </c>
      <c r="G2634" s="5" t="str">
        <f>VLOOKUP(C2634, products!A:B, 2, FALSE)</f>
        <v>Shirt</v>
      </c>
      <c r="H2634" s="7" t="str">
        <f>VLOOKUP(C2634, products!A:C, 3, FALSE)</f>
        <v>Denim</v>
      </c>
      <c r="I2634" s="12">
        <f>VLOOKUP(B2634,orders!A:D, 4, FALSE)</f>
        <v>44452</v>
      </c>
    </row>
    <row r="2635" spans="1:9" ht="15">
      <c r="A2635" s="2">
        <v>2633</v>
      </c>
      <c r="B2635" s="2">
        <v>527</v>
      </c>
      <c r="C2635" s="2">
        <v>519</v>
      </c>
      <c r="D2635" s="2">
        <v>102</v>
      </c>
      <c r="E2635" s="2">
        <v>2</v>
      </c>
      <c r="F2635" s="2">
        <v>204</v>
      </c>
      <c r="G2635" s="5" t="str">
        <f>VLOOKUP(C2635, products!A:B, 2, FALSE)</f>
        <v>Jacket</v>
      </c>
      <c r="H2635" s="7" t="str">
        <f>VLOOKUP(C2635, products!A:C, 3, FALSE)</f>
        <v>Windbreaker</v>
      </c>
      <c r="I2635" s="12">
        <f>VLOOKUP(B2635,orders!A:D, 4, FALSE)</f>
        <v>44452</v>
      </c>
    </row>
    <row r="2636" spans="1:9" ht="15">
      <c r="A2636" s="2">
        <v>2634</v>
      </c>
      <c r="B2636" s="2">
        <v>527</v>
      </c>
      <c r="C2636" s="2">
        <v>440</v>
      </c>
      <c r="D2636" s="2">
        <v>107</v>
      </c>
      <c r="E2636" s="2">
        <v>3</v>
      </c>
      <c r="F2636" s="2">
        <v>321</v>
      </c>
      <c r="G2636" s="5" t="str">
        <f>VLOOKUP(C2636, products!A:B, 2, FALSE)</f>
        <v>Jacket</v>
      </c>
      <c r="H2636" s="7" t="str">
        <f>VLOOKUP(C2636, products!A:C, 3, FALSE)</f>
        <v>Denim</v>
      </c>
      <c r="I2636" s="12">
        <f>VLOOKUP(B2636,orders!A:D, 4, FALSE)</f>
        <v>44452</v>
      </c>
    </row>
    <row r="2637" spans="1:9" ht="15">
      <c r="A2637" s="2">
        <v>2635</v>
      </c>
      <c r="B2637" s="2">
        <v>527</v>
      </c>
      <c r="C2637" s="2">
        <v>788</v>
      </c>
      <c r="D2637" s="2">
        <v>91</v>
      </c>
      <c r="E2637" s="2">
        <v>1</v>
      </c>
      <c r="F2637" s="2">
        <v>91</v>
      </c>
      <c r="G2637" s="5" t="str">
        <f>VLOOKUP(C2637, products!A:B, 2, FALSE)</f>
        <v>Jacket</v>
      </c>
      <c r="H2637" s="7" t="str">
        <f>VLOOKUP(C2637, products!A:C, 3, FALSE)</f>
        <v>Pullover</v>
      </c>
      <c r="I2637" s="12">
        <f>VLOOKUP(B2637,orders!A:D, 4, FALSE)</f>
        <v>44452</v>
      </c>
    </row>
    <row r="2638" spans="1:9" ht="15">
      <c r="A2638" s="2">
        <v>2636</v>
      </c>
      <c r="B2638" s="2">
        <v>527</v>
      </c>
      <c r="C2638" s="2">
        <v>156</v>
      </c>
      <c r="D2638" s="2">
        <v>91</v>
      </c>
      <c r="E2638" s="2">
        <v>1</v>
      </c>
      <c r="F2638" s="2">
        <v>91</v>
      </c>
      <c r="G2638" s="5" t="str">
        <f>VLOOKUP(C2638, products!A:B, 2, FALSE)</f>
        <v>Shirt</v>
      </c>
      <c r="H2638" s="7" t="str">
        <f>VLOOKUP(C2638, products!A:C, 3, FALSE)</f>
        <v>Linen</v>
      </c>
      <c r="I2638" s="12">
        <f>VLOOKUP(B2638,orders!A:D, 4, FALSE)</f>
        <v>44452</v>
      </c>
    </row>
    <row r="2639" spans="1:9" ht="15">
      <c r="A2639" s="2">
        <v>2637</v>
      </c>
      <c r="B2639" s="2">
        <v>528</v>
      </c>
      <c r="C2639" s="2">
        <v>297</v>
      </c>
      <c r="D2639" s="2">
        <v>105</v>
      </c>
      <c r="E2639" s="2">
        <v>2</v>
      </c>
      <c r="F2639" s="2">
        <v>210</v>
      </c>
      <c r="G2639" s="5" t="str">
        <f>VLOOKUP(C2639, products!A:B, 2, FALSE)</f>
        <v>Shirt</v>
      </c>
      <c r="H2639" s="7" t="str">
        <f>VLOOKUP(C2639, products!A:C, 3, FALSE)</f>
        <v>Cuban Collar</v>
      </c>
      <c r="I2639" s="12">
        <f>VLOOKUP(B2639,orders!A:D, 4, FALSE)</f>
        <v>44455</v>
      </c>
    </row>
    <row r="2640" spans="1:9" ht="15">
      <c r="A2640" s="2">
        <v>2638</v>
      </c>
      <c r="B2640" s="2">
        <v>528</v>
      </c>
      <c r="C2640" s="2">
        <v>366</v>
      </c>
      <c r="D2640" s="2">
        <v>94</v>
      </c>
      <c r="E2640" s="2">
        <v>2</v>
      </c>
      <c r="F2640" s="2">
        <v>188</v>
      </c>
      <c r="G2640" s="5" t="str">
        <f>VLOOKUP(C2640, products!A:B, 2, FALSE)</f>
        <v>Shirt</v>
      </c>
      <c r="H2640" s="7" t="str">
        <f>VLOOKUP(C2640, products!A:C, 3, FALSE)</f>
        <v>Henley</v>
      </c>
      <c r="I2640" s="12">
        <f>VLOOKUP(B2640,orders!A:D, 4, FALSE)</f>
        <v>44455</v>
      </c>
    </row>
    <row r="2641" spans="1:9" ht="15">
      <c r="A2641" s="2">
        <v>2639</v>
      </c>
      <c r="B2641" s="2">
        <v>528</v>
      </c>
      <c r="C2641" s="2">
        <v>895</v>
      </c>
      <c r="D2641" s="2">
        <v>94</v>
      </c>
      <c r="E2641" s="2">
        <v>1</v>
      </c>
      <c r="F2641" s="2">
        <v>94</v>
      </c>
      <c r="G2641" s="5" t="str">
        <f>VLOOKUP(C2641, products!A:B, 2, FALSE)</f>
        <v>Trousers</v>
      </c>
      <c r="H2641" s="7" t="str">
        <f>VLOOKUP(C2641, products!A:C, 3, FALSE)</f>
        <v>Cords</v>
      </c>
      <c r="I2641" s="12">
        <f>VLOOKUP(B2641,orders!A:D, 4, FALSE)</f>
        <v>44455</v>
      </c>
    </row>
    <row r="2642" spans="1:9" ht="15">
      <c r="A2642" s="2">
        <v>2640</v>
      </c>
      <c r="B2642" s="2">
        <v>528</v>
      </c>
      <c r="C2642" s="2">
        <v>472</v>
      </c>
      <c r="D2642" s="2">
        <v>118</v>
      </c>
      <c r="E2642" s="2">
        <v>3</v>
      </c>
      <c r="F2642" s="2">
        <v>354</v>
      </c>
      <c r="G2642" s="5" t="str">
        <f>VLOOKUP(C2642, products!A:B, 2, FALSE)</f>
        <v>Jacket</v>
      </c>
      <c r="H2642" s="7" t="str">
        <f>VLOOKUP(C2642, products!A:C, 3, FALSE)</f>
        <v>Puffer</v>
      </c>
      <c r="I2642" s="12">
        <f>VLOOKUP(B2642,orders!A:D, 4, FALSE)</f>
        <v>44455</v>
      </c>
    </row>
    <row r="2643" spans="1:9" ht="15">
      <c r="A2643" s="2">
        <v>2641</v>
      </c>
      <c r="B2643" s="2">
        <v>528</v>
      </c>
      <c r="C2643" s="2">
        <v>1089</v>
      </c>
      <c r="D2643" s="2">
        <v>115</v>
      </c>
      <c r="E2643" s="2">
        <v>1</v>
      </c>
      <c r="F2643" s="2">
        <v>115</v>
      </c>
      <c r="G2643" s="5" t="str">
        <f>VLOOKUP(C2643, products!A:B, 2, FALSE)</f>
        <v>Trousers</v>
      </c>
      <c r="H2643" s="7" t="str">
        <f>VLOOKUP(C2643, products!A:C, 3, FALSE)</f>
        <v>Cropped</v>
      </c>
      <c r="I2643" s="12">
        <f>VLOOKUP(B2643,orders!A:D, 4, FALSE)</f>
        <v>44455</v>
      </c>
    </row>
    <row r="2644" spans="1:9" ht="15">
      <c r="A2644" s="2">
        <v>2642</v>
      </c>
      <c r="B2644" s="2">
        <v>528</v>
      </c>
      <c r="C2644" s="2">
        <v>1168</v>
      </c>
      <c r="D2644" s="2">
        <v>99</v>
      </c>
      <c r="E2644" s="2">
        <v>2</v>
      </c>
      <c r="F2644" s="2">
        <v>198</v>
      </c>
      <c r="G2644" s="5" t="str">
        <f>VLOOKUP(C2644, products!A:B, 2, FALSE)</f>
        <v>Trousers</v>
      </c>
      <c r="H2644" s="7" t="str">
        <f>VLOOKUP(C2644, products!A:C, 3, FALSE)</f>
        <v>High-Waisted</v>
      </c>
      <c r="I2644" s="12">
        <f>VLOOKUP(B2644,orders!A:D, 4, FALSE)</f>
        <v>44455</v>
      </c>
    </row>
    <row r="2645" spans="1:9" ht="15">
      <c r="A2645" s="2">
        <v>2643</v>
      </c>
      <c r="B2645" s="2">
        <v>529</v>
      </c>
      <c r="C2645" s="2">
        <v>291</v>
      </c>
      <c r="D2645" s="2">
        <v>105</v>
      </c>
      <c r="E2645" s="2">
        <v>2</v>
      </c>
      <c r="F2645" s="2">
        <v>210</v>
      </c>
      <c r="G2645" s="5" t="str">
        <f>VLOOKUP(C2645, products!A:B, 2, FALSE)</f>
        <v>Shirt</v>
      </c>
      <c r="H2645" s="7" t="str">
        <f>VLOOKUP(C2645, products!A:C, 3, FALSE)</f>
        <v>Cuban Collar</v>
      </c>
      <c r="I2645" s="12">
        <f>VLOOKUP(B2645,orders!A:D, 4, FALSE)</f>
        <v>44206</v>
      </c>
    </row>
    <row r="2646" spans="1:9" ht="15">
      <c r="A2646" s="2">
        <v>2644</v>
      </c>
      <c r="B2646" s="2">
        <v>529</v>
      </c>
      <c r="C2646" s="2">
        <v>937</v>
      </c>
      <c r="D2646" s="2">
        <v>96</v>
      </c>
      <c r="E2646" s="2">
        <v>3</v>
      </c>
      <c r="F2646" s="2">
        <v>288</v>
      </c>
      <c r="G2646" s="5" t="str">
        <f>VLOOKUP(C2646, products!A:B, 2, FALSE)</f>
        <v>Trousers</v>
      </c>
      <c r="H2646" s="7" t="str">
        <f>VLOOKUP(C2646, products!A:C, 3, FALSE)</f>
        <v>Drawstring</v>
      </c>
      <c r="I2646" s="12">
        <f>VLOOKUP(B2646,orders!A:D, 4, FALSE)</f>
        <v>44206</v>
      </c>
    </row>
    <row r="2647" spans="1:9" ht="15">
      <c r="A2647" s="2">
        <v>2645</v>
      </c>
      <c r="B2647" s="2">
        <v>529</v>
      </c>
      <c r="C2647" s="2">
        <v>1194</v>
      </c>
      <c r="D2647" s="2">
        <v>105</v>
      </c>
      <c r="E2647" s="2">
        <v>2</v>
      </c>
      <c r="F2647" s="2">
        <v>210</v>
      </c>
      <c r="G2647" s="5" t="str">
        <f>VLOOKUP(C2647, products!A:B, 2, FALSE)</f>
        <v>Trousers</v>
      </c>
      <c r="H2647" s="7" t="str">
        <f>VLOOKUP(C2647, products!A:C, 3, FALSE)</f>
        <v>Pleated</v>
      </c>
      <c r="I2647" s="12">
        <f>VLOOKUP(B2647,orders!A:D, 4, FALSE)</f>
        <v>44206</v>
      </c>
    </row>
    <row r="2648" spans="1:9" ht="15">
      <c r="A2648" s="2">
        <v>2646</v>
      </c>
      <c r="B2648" s="2">
        <v>530</v>
      </c>
      <c r="C2648" s="2">
        <v>1073</v>
      </c>
      <c r="D2648" s="2">
        <v>93</v>
      </c>
      <c r="E2648" s="2">
        <v>3</v>
      </c>
      <c r="F2648" s="2">
        <v>279</v>
      </c>
      <c r="G2648" s="5" t="str">
        <f>VLOOKUP(C2648, products!A:B, 2, FALSE)</f>
        <v>Trousers</v>
      </c>
      <c r="H2648" s="7" t="str">
        <f>VLOOKUP(C2648, products!A:C, 3, FALSE)</f>
        <v>Joggers</v>
      </c>
      <c r="I2648" s="12">
        <f>VLOOKUP(B2648,orders!A:D, 4, FALSE)</f>
        <v>44203</v>
      </c>
    </row>
    <row r="2649" spans="1:9" ht="15">
      <c r="A2649" s="2">
        <v>2647</v>
      </c>
      <c r="B2649" s="2">
        <v>530</v>
      </c>
      <c r="C2649" s="2">
        <v>274</v>
      </c>
      <c r="D2649" s="2">
        <v>95</v>
      </c>
      <c r="E2649" s="2">
        <v>2</v>
      </c>
      <c r="F2649" s="2">
        <v>190</v>
      </c>
      <c r="G2649" s="5" t="str">
        <f>VLOOKUP(C2649, products!A:B, 2, FALSE)</f>
        <v>Shirt</v>
      </c>
      <c r="H2649" s="7" t="str">
        <f>VLOOKUP(C2649, products!A:C, 3, FALSE)</f>
        <v>Polo</v>
      </c>
      <c r="I2649" s="12">
        <f>VLOOKUP(B2649,orders!A:D, 4, FALSE)</f>
        <v>44203</v>
      </c>
    </row>
    <row r="2650" spans="1:9" ht="15">
      <c r="A2650" s="2">
        <v>2648</v>
      </c>
      <c r="B2650" s="2">
        <v>530</v>
      </c>
      <c r="C2650" s="2">
        <v>757</v>
      </c>
      <c r="D2650" s="2">
        <v>109</v>
      </c>
      <c r="E2650" s="2">
        <v>3</v>
      </c>
      <c r="F2650" s="2">
        <v>327</v>
      </c>
      <c r="G2650" s="5" t="str">
        <f>VLOOKUP(C2650, products!A:B, 2, FALSE)</f>
        <v>Jacket</v>
      </c>
      <c r="H2650" s="7" t="str">
        <f>VLOOKUP(C2650, products!A:C, 3, FALSE)</f>
        <v>Peacoat</v>
      </c>
      <c r="I2650" s="12">
        <f>VLOOKUP(B2650,orders!A:D, 4, FALSE)</f>
        <v>44203</v>
      </c>
    </row>
    <row r="2651" spans="1:9" ht="15">
      <c r="A2651" s="2">
        <v>2649</v>
      </c>
      <c r="B2651" s="2">
        <v>530</v>
      </c>
      <c r="C2651" s="2">
        <v>277</v>
      </c>
      <c r="D2651" s="2">
        <v>95</v>
      </c>
      <c r="E2651" s="2">
        <v>2</v>
      </c>
      <c r="F2651" s="2">
        <v>190</v>
      </c>
      <c r="G2651" s="5" t="str">
        <f>VLOOKUP(C2651, products!A:B, 2, FALSE)</f>
        <v>Shirt</v>
      </c>
      <c r="H2651" s="7" t="str">
        <f>VLOOKUP(C2651, products!A:C, 3, FALSE)</f>
        <v>Polo</v>
      </c>
      <c r="I2651" s="12">
        <f>VLOOKUP(B2651,orders!A:D, 4, FALSE)</f>
        <v>44203</v>
      </c>
    </row>
    <row r="2652" spans="1:9" ht="15">
      <c r="A2652" s="2">
        <v>2650</v>
      </c>
      <c r="B2652" s="2">
        <v>530</v>
      </c>
      <c r="C2652" s="2">
        <v>718</v>
      </c>
      <c r="D2652" s="2">
        <v>119</v>
      </c>
      <c r="E2652" s="2">
        <v>1</v>
      </c>
      <c r="F2652" s="2">
        <v>119</v>
      </c>
      <c r="G2652" s="5" t="str">
        <f>VLOOKUP(C2652, products!A:B, 2, FALSE)</f>
        <v>Jacket</v>
      </c>
      <c r="H2652" s="7" t="str">
        <f>VLOOKUP(C2652, products!A:C, 3, FALSE)</f>
        <v>Trench Coat</v>
      </c>
      <c r="I2652" s="12">
        <f>VLOOKUP(B2652,orders!A:D, 4, FALSE)</f>
        <v>44203</v>
      </c>
    </row>
    <row r="2653" spans="1:9" ht="15">
      <c r="A2653" s="2">
        <v>2651</v>
      </c>
      <c r="B2653" s="2">
        <v>530</v>
      </c>
      <c r="C2653" s="2">
        <v>1124</v>
      </c>
      <c r="D2653" s="2">
        <v>102</v>
      </c>
      <c r="E2653" s="2">
        <v>3</v>
      </c>
      <c r="F2653" s="2">
        <v>306</v>
      </c>
      <c r="G2653" s="5" t="str">
        <f>VLOOKUP(C2653, products!A:B, 2, FALSE)</f>
        <v>Trousers</v>
      </c>
      <c r="H2653" s="7" t="str">
        <f>VLOOKUP(C2653, products!A:C, 3, FALSE)</f>
        <v>Cargo Pants</v>
      </c>
      <c r="I2653" s="12">
        <f>VLOOKUP(B2653,orders!A:D, 4, FALSE)</f>
        <v>44203</v>
      </c>
    </row>
    <row r="2654" spans="1:9" ht="15">
      <c r="A2654" s="2">
        <v>2652</v>
      </c>
      <c r="B2654" s="2">
        <v>530</v>
      </c>
      <c r="C2654" s="2">
        <v>657</v>
      </c>
      <c r="D2654" s="2">
        <v>93</v>
      </c>
      <c r="E2654" s="2">
        <v>1</v>
      </c>
      <c r="F2654" s="2">
        <v>93</v>
      </c>
      <c r="G2654" s="5" t="str">
        <f>VLOOKUP(C2654, products!A:B, 2, FALSE)</f>
        <v>Jacket</v>
      </c>
      <c r="H2654" s="7" t="str">
        <f>VLOOKUP(C2654, products!A:C, 3, FALSE)</f>
        <v>Coach</v>
      </c>
      <c r="I2654" s="12">
        <f>VLOOKUP(B2654,orders!A:D, 4, FALSE)</f>
        <v>44203</v>
      </c>
    </row>
    <row r="2655" spans="1:9" ht="15">
      <c r="A2655" s="2">
        <v>2653</v>
      </c>
      <c r="B2655" s="2">
        <v>530</v>
      </c>
      <c r="C2655" s="2">
        <v>703</v>
      </c>
      <c r="D2655" s="2">
        <v>119</v>
      </c>
      <c r="E2655" s="2">
        <v>2</v>
      </c>
      <c r="F2655" s="2">
        <v>238</v>
      </c>
      <c r="G2655" s="5" t="str">
        <f>VLOOKUP(C2655, products!A:B, 2, FALSE)</f>
        <v>Jacket</v>
      </c>
      <c r="H2655" s="7" t="str">
        <f>VLOOKUP(C2655, products!A:C, 3, FALSE)</f>
        <v>Trench Coat</v>
      </c>
      <c r="I2655" s="12">
        <f>VLOOKUP(B2655,orders!A:D, 4, FALSE)</f>
        <v>44203</v>
      </c>
    </row>
    <row r="2656" spans="1:9" ht="15">
      <c r="A2656" s="2">
        <v>2654</v>
      </c>
      <c r="B2656" s="2">
        <v>530</v>
      </c>
      <c r="C2656" s="2">
        <v>458</v>
      </c>
      <c r="D2656" s="2">
        <v>118</v>
      </c>
      <c r="E2656" s="2">
        <v>2</v>
      </c>
      <c r="F2656" s="2">
        <v>236</v>
      </c>
      <c r="G2656" s="5" t="str">
        <f>VLOOKUP(C2656, products!A:B, 2, FALSE)</f>
        <v>Jacket</v>
      </c>
      <c r="H2656" s="7" t="str">
        <f>VLOOKUP(C2656, products!A:C, 3, FALSE)</f>
        <v>Puffer</v>
      </c>
      <c r="I2656" s="12">
        <f>VLOOKUP(B2656,orders!A:D, 4, FALSE)</f>
        <v>44203</v>
      </c>
    </row>
    <row r="2657" spans="1:9" ht="15">
      <c r="A2657" s="2">
        <v>2655</v>
      </c>
      <c r="B2657" s="2">
        <v>530</v>
      </c>
      <c r="C2657" s="2">
        <v>719</v>
      </c>
      <c r="D2657" s="2">
        <v>119</v>
      </c>
      <c r="E2657" s="2">
        <v>3</v>
      </c>
      <c r="F2657" s="2">
        <v>357</v>
      </c>
      <c r="G2657" s="5" t="str">
        <f>VLOOKUP(C2657, products!A:B, 2, FALSE)</f>
        <v>Jacket</v>
      </c>
      <c r="H2657" s="7" t="str">
        <f>VLOOKUP(C2657, products!A:C, 3, FALSE)</f>
        <v>Trench Coat</v>
      </c>
      <c r="I2657" s="12">
        <f>VLOOKUP(B2657,orders!A:D, 4, FALSE)</f>
        <v>44203</v>
      </c>
    </row>
    <row r="2658" spans="1:9" ht="15">
      <c r="A2658" s="2">
        <v>2656</v>
      </c>
      <c r="B2658" s="2">
        <v>530</v>
      </c>
      <c r="C2658" s="2">
        <v>1097</v>
      </c>
      <c r="D2658" s="2">
        <v>115</v>
      </c>
      <c r="E2658" s="2">
        <v>1</v>
      </c>
      <c r="F2658" s="2">
        <v>115</v>
      </c>
      <c r="G2658" s="5" t="str">
        <f>VLOOKUP(C2658, products!A:B, 2, FALSE)</f>
        <v>Trousers</v>
      </c>
      <c r="H2658" s="7" t="str">
        <f>VLOOKUP(C2658, products!A:C, 3, FALSE)</f>
        <v>Cropped</v>
      </c>
      <c r="I2658" s="12">
        <f>VLOOKUP(B2658,orders!A:D, 4, FALSE)</f>
        <v>44203</v>
      </c>
    </row>
    <row r="2659" spans="1:9" ht="15">
      <c r="A2659" s="2">
        <v>2657</v>
      </c>
      <c r="B2659" s="2">
        <v>531</v>
      </c>
      <c r="C2659" s="2">
        <v>611</v>
      </c>
      <c r="D2659" s="2">
        <v>112</v>
      </c>
      <c r="E2659" s="2">
        <v>2</v>
      </c>
      <c r="F2659" s="2">
        <v>224</v>
      </c>
      <c r="G2659" s="5" t="str">
        <f>VLOOKUP(C2659, products!A:B, 2, FALSE)</f>
        <v>Jacket</v>
      </c>
      <c r="H2659" s="7" t="str">
        <f>VLOOKUP(C2659, products!A:C, 3, FALSE)</f>
        <v>Cardigan</v>
      </c>
      <c r="I2659" s="12">
        <f>VLOOKUP(B2659,orders!A:D, 4, FALSE)</f>
        <v>44210</v>
      </c>
    </row>
    <row r="2660" spans="1:9" ht="15">
      <c r="A2660" s="2">
        <v>2658</v>
      </c>
      <c r="B2660" s="2">
        <v>531</v>
      </c>
      <c r="C2660" s="2">
        <v>829</v>
      </c>
      <c r="D2660" s="2">
        <v>117</v>
      </c>
      <c r="E2660" s="2">
        <v>2</v>
      </c>
      <c r="F2660" s="2">
        <v>234</v>
      </c>
      <c r="G2660" s="5" t="str">
        <f>VLOOKUP(C2660, products!A:B, 2, FALSE)</f>
        <v>Jacket</v>
      </c>
      <c r="H2660" s="7" t="str">
        <f>VLOOKUP(C2660, products!A:C, 3, FALSE)</f>
        <v>Shearling</v>
      </c>
      <c r="I2660" s="12">
        <f>VLOOKUP(B2660,orders!A:D, 4, FALSE)</f>
        <v>44210</v>
      </c>
    </row>
    <row r="2661" spans="1:9" ht="15">
      <c r="A2661" s="2">
        <v>2659</v>
      </c>
      <c r="B2661" s="2">
        <v>531</v>
      </c>
      <c r="C2661" s="2">
        <v>466</v>
      </c>
      <c r="D2661" s="2">
        <v>118</v>
      </c>
      <c r="E2661" s="2">
        <v>2</v>
      </c>
      <c r="F2661" s="2">
        <v>236</v>
      </c>
      <c r="G2661" s="5" t="str">
        <f>VLOOKUP(C2661, products!A:B, 2, FALSE)</f>
        <v>Jacket</v>
      </c>
      <c r="H2661" s="7" t="str">
        <f>VLOOKUP(C2661, products!A:C, 3, FALSE)</f>
        <v>Puffer</v>
      </c>
      <c r="I2661" s="12">
        <f>VLOOKUP(B2661,orders!A:D, 4, FALSE)</f>
        <v>44210</v>
      </c>
    </row>
    <row r="2662" spans="1:9" ht="15">
      <c r="A2662" s="2">
        <v>2660</v>
      </c>
      <c r="B2662" s="2">
        <v>531</v>
      </c>
      <c r="C2662" s="2">
        <v>1155</v>
      </c>
      <c r="D2662" s="2">
        <v>99</v>
      </c>
      <c r="E2662" s="2">
        <v>3</v>
      </c>
      <c r="F2662" s="2">
        <v>297</v>
      </c>
      <c r="G2662" s="5" t="str">
        <f>VLOOKUP(C2662, products!A:B, 2, FALSE)</f>
        <v>Trousers</v>
      </c>
      <c r="H2662" s="7" t="str">
        <f>VLOOKUP(C2662, products!A:C, 3, FALSE)</f>
        <v>High-Waisted</v>
      </c>
      <c r="I2662" s="12">
        <f>VLOOKUP(B2662,orders!A:D, 4, FALSE)</f>
        <v>44210</v>
      </c>
    </row>
    <row r="2663" spans="1:9" ht="15">
      <c r="A2663" s="2">
        <v>2661</v>
      </c>
      <c r="B2663" s="2">
        <v>532</v>
      </c>
      <c r="C2663" s="2">
        <v>343</v>
      </c>
      <c r="D2663" s="2">
        <v>109</v>
      </c>
      <c r="E2663" s="2">
        <v>1</v>
      </c>
      <c r="F2663" s="2">
        <v>109</v>
      </c>
      <c r="G2663" s="5" t="str">
        <f>VLOOKUP(C2663, products!A:B, 2, FALSE)</f>
        <v>Shirt</v>
      </c>
      <c r="H2663" s="7" t="str">
        <f>VLOOKUP(C2663, products!A:C, 3, FALSE)</f>
        <v>Mandarin Collar</v>
      </c>
      <c r="I2663" s="12">
        <f>VLOOKUP(B2663,orders!A:D, 4, FALSE)</f>
        <v>44447</v>
      </c>
    </row>
    <row r="2664" spans="1:9" ht="15">
      <c r="A2664" s="2">
        <v>2662</v>
      </c>
      <c r="B2664" s="2">
        <v>532</v>
      </c>
      <c r="C2664" s="2">
        <v>980</v>
      </c>
      <c r="D2664" s="2">
        <v>106</v>
      </c>
      <c r="E2664" s="2">
        <v>2</v>
      </c>
      <c r="F2664" s="2">
        <v>212</v>
      </c>
      <c r="G2664" s="5" t="str">
        <f>VLOOKUP(C2664, products!A:B, 2, FALSE)</f>
        <v>Trousers</v>
      </c>
      <c r="H2664" s="7" t="str">
        <f>VLOOKUP(C2664, products!A:C, 3, FALSE)</f>
        <v>Wool</v>
      </c>
      <c r="I2664" s="12">
        <f>VLOOKUP(B2664,orders!A:D, 4, FALSE)</f>
        <v>44447</v>
      </c>
    </row>
    <row r="2665" spans="1:9" ht="15">
      <c r="A2665" s="2">
        <v>2663</v>
      </c>
      <c r="B2665" s="2">
        <v>532</v>
      </c>
      <c r="C2665" s="2">
        <v>1255</v>
      </c>
      <c r="D2665" s="2">
        <v>112</v>
      </c>
      <c r="E2665" s="2">
        <v>1</v>
      </c>
      <c r="F2665" s="2">
        <v>112</v>
      </c>
      <c r="G2665" s="5" t="str">
        <f>VLOOKUP(C2665, products!A:B, 2, FALSE)</f>
        <v>Trousers</v>
      </c>
      <c r="H2665" s="7" t="str">
        <f>VLOOKUP(C2665, products!A:C, 3, FALSE)</f>
        <v>Tracksuit Bottoms</v>
      </c>
      <c r="I2665" s="12">
        <f>VLOOKUP(B2665,orders!A:D, 4, FALSE)</f>
        <v>44447</v>
      </c>
    </row>
    <row r="2666" spans="1:9" ht="15">
      <c r="A2666" s="2">
        <v>2664</v>
      </c>
      <c r="B2666" s="2">
        <v>532</v>
      </c>
      <c r="C2666" s="2">
        <v>60</v>
      </c>
      <c r="D2666" s="2">
        <v>104</v>
      </c>
      <c r="E2666" s="2">
        <v>2</v>
      </c>
      <c r="F2666" s="2">
        <v>208</v>
      </c>
      <c r="G2666" s="5" t="str">
        <f>VLOOKUP(C2666, products!A:B, 2, FALSE)</f>
        <v>Shirt</v>
      </c>
      <c r="H2666" s="7" t="str">
        <f>VLOOKUP(C2666, products!A:C, 3, FALSE)</f>
        <v>Dress</v>
      </c>
      <c r="I2666" s="12">
        <f>VLOOKUP(B2666,orders!A:D, 4, FALSE)</f>
        <v>44447</v>
      </c>
    </row>
    <row r="2667" spans="1:9" ht="15">
      <c r="A2667" s="2">
        <v>2665</v>
      </c>
      <c r="B2667" s="2">
        <v>533</v>
      </c>
      <c r="C2667" s="2">
        <v>1199</v>
      </c>
      <c r="D2667" s="2">
        <v>105</v>
      </c>
      <c r="E2667" s="2">
        <v>2</v>
      </c>
      <c r="F2667" s="2">
        <v>210</v>
      </c>
      <c r="G2667" s="5" t="str">
        <f>VLOOKUP(C2667, products!A:B, 2, FALSE)</f>
        <v>Trousers</v>
      </c>
      <c r="H2667" s="7" t="str">
        <f>VLOOKUP(C2667, products!A:C, 3, FALSE)</f>
        <v>Pleated</v>
      </c>
      <c r="I2667" s="12">
        <f>VLOOKUP(B2667,orders!A:D, 4, FALSE)</f>
        <v>44351</v>
      </c>
    </row>
    <row r="2668" spans="1:9" ht="15">
      <c r="A2668" s="2">
        <v>2666</v>
      </c>
      <c r="B2668" s="2">
        <v>533</v>
      </c>
      <c r="C2668" s="2">
        <v>344</v>
      </c>
      <c r="D2668" s="2">
        <v>109</v>
      </c>
      <c r="E2668" s="2">
        <v>3</v>
      </c>
      <c r="F2668" s="2">
        <v>327</v>
      </c>
      <c r="G2668" s="5" t="str">
        <f>VLOOKUP(C2668, products!A:B, 2, FALSE)</f>
        <v>Shirt</v>
      </c>
      <c r="H2668" s="7" t="str">
        <f>VLOOKUP(C2668, products!A:C, 3, FALSE)</f>
        <v>Mandarin Collar</v>
      </c>
      <c r="I2668" s="12">
        <f>VLOOKUP(B2668,orders!A:D, 4, FALSE)</f>
        <v>44351</v>
      </c>
    </row>
    <row r="2669" spans="1:9" ht="15">
      <c r="A2669" s="2">
        <v>2667</v>
      </c>
      <c r="B2669" s="2">
        <v>533</v>
      </c>
      <c r="C2669" s="2">
        <v>618</v>
      </c>
      <c r="D2669" s="2">
        <v>112</v>
      </c>
      <c r="E2669" s="2">
        <v>1</v>
      </c>
      <c r="F2669" s="2">
        <v>112</v>
      </c>
      <c r="G2669" s="5" t="str">
        <f>VLOOKUP(C2669, products!A:B, 2, FALSE)</f>
        <v>Jacket</v>
      </c>
      <c r="H2669" s="7" t="str">
        <f>VLOOKUP(C2669, products!A:C, 3, FALSE)</f>
        <v>Cardigan</v>
      </c>
      <c r="I2669" s="12">
        <f>VLOOKUP(B2669,orders!A:D, 4, FALSE)</f>
        <v>44351</v>
      </c>
    </row>
    <row r="2670" spans="1:9" ht="15">
      <c r="A2670" s="2">
        <v>2668</v>
      </c>
      <c r="B2670" s="2">
        <v>534</v>
      </c>
      <c r="C2670" s="2">
        <v>276</v>
      </c>
      <c r="D2670" s="2">
        <v>95</v>
      </c>
      <c r="E2670" s="2">
        <v>3</v>
      </c>
      <c r="F2670" s="2">
        <v>285</v>
      </c>
      <c r="G2670" s="5" t="str">
        <f>VLOOKUP(C2670, products!A:B, 2, FALSE)</f>
        <v>Shirt</v>
      </c>
      <c r="H2670" s="7" t="str">
        <f>VLOOKUP(C2670, products!A:C, 3, FALSE)</f>
        <v>Polo</v>
      </c>
      <c r="I2670" s="12">
        <f>VLOOKUP(B2670,orders!A:D, 4, FALSE)</f>
        <v>44462</v>
      </c>
    </row>
    <row r="2671" spans="1:9" ht="15">
      <c r="A2671" s="2">
        <v>2669</v>
      </c>
      <c r="B2671" s="2">
        <v>535</v>
      </c>
      <c r="C2671" s="2">
        <v>928</v>
      </c>
      <c r="D2671" s="2">
        <v>96</v>
      </c>
      <c r="E2671" s="2">
        <v>3</v>
      </c>
      <c r="F2671" s="2">
        <v>288</v>
      </c>
      <c r="G2671" s="5" t="str">
        <f>VLOOKUP(C2671, products!A:B, 2, FALSE)</f>
        <v>Trousers</v>
      </c>
      <c r="H2671" s="7" t="str">
        <f>VLOOKUP(C2671, products!A:C, 3, FALSE)</f>
        <v>Drawstring</v>
      </c>
      <c r="I2671" s="12">
        <f>VLOOKUP(B2671,orders!A:D, 4, FALSE)</f>
        <v>44221</v>
      </c>
    </row>
    <row r="2672" spans="1:9" ht="15">
      <c r="A2672" s="2">
        <v>2670</v>
      </c>
      <c r="B2672" s="2">
        <v>535</v>
      </c>
      <c r="C2672" s="2">
        <v>707</v>
      </c>
      <c r="D2672" s="2">
        <v>119</v>
      </c>
      <c r="E2672" s="2">
        <v>3</v>
      </c>
      <c r="F2672" s="2">
        <v>357</v>
      </c>
      <c r="G2672" s="5" t="str">
        <f>VLOOKUP(C2672, products!A:B, 2, FALSE)</f>
        <v>Jacket</v>
      </c>
      <c r="H2672" s="7" t="str">
        <f>VLOOKUP(C2672, products!A:C, 3, FALSE)</f>
        <v>Trench Coat</v>
      </c>
      <c r="I2672" s="12">
        <f>VLOOKUP(B2672,orders!A:D, 4, FALSE)</f>
        <v>44221</v>
      </c>
    </row>
    <row r="2673" spans="1:9" ht="15">
      <c r="A2673" s="2">
        <v>2671</v>
      </c>
      <c r="B2673" s="2">
        <v>535</v>
      </c>
      <c r="C2673" s="2">
        <v>58</v>
      </c>
      <c r="D2673" s="2">
        <v>104</v>
      </c>
      <c r="E2673" s="2">
        <v>1</v>
      </c>
      <c r="F2673" s="2">
        <v>104</v>
      </c>
      <c r="G2673" s="5" t="str">
        <f>VLOOKUP(C2673, products!A:B, 2, FALSE)</f>
        <v>Shirt</v>
      </c>
      <c r="H2673" s="7" t="str">
        <f>VLOOKUP(C2673, products!A:C, 3, FALSE)</f>
        <v>Dress</v>
      </c>
      <c r="I2673" s="12">
        <f>VLOOKUP(B2673,orders!A:D, 4, FALSE)</f>
        <v>44221</v>
      </c>
    </row>
    <row r="2674" spans="1:9" ht="15">
      <c r="A2674" s="2">
        <v>2672</v>
      </c>
      <c r="B2674" s="2">
        <v>535</v>
      </c>
      <c r="C2674" s="2">
        <v>946</v>
      </c>
      <c r="D2674" s="2">
        <v>97</v>
      </c>
      <c r="E2674" s="2">
        <v>2</v>
      </c>
      <c r="F2674" s="2">
        <v>194</v>
      </c>
      <c r="G2674" s="5" t="str">
        <f>VLOOKUP(C2674, products!A:B, 2, FALSE)</f>
        <v>Trousers</v>
      </c>
      <c r="H2674" s="7" t="str">
        <f>VLOOKUP(C2674, products!A:C, 3, FALSE)</f>
        <v>Slim-Fit</v>
      </c>
      <c r="I2674" s="12">
        <f>VLOOKUP(B2674,orders!A:D, 4, FALSE)</f>
        <v>44221</v>
      </c>
    </row>
    <row r="2675" spans="1:9" ht="15">
      <c r="A2675" s="2">
        <v>2673</v>
      </c>
      <c r="B2675" s="2">
        <v>535</v>
      </c>
      <c r="C2675" s="2">
        <v>1224</v>
      </c>
      <c r="D2675" s="2">
        <v>105</v>
      </c>
      <c r="E2675" s="2">
        <v>2</v>
      </c>
      <c r="F2675" s="2">
        <v>210</v>
      </c>
      <c r="G2675" s="5" t="str">
        <f>VLOOKUP(C2675, products!A:B, 2, FALSE)</f>
        <v>Trousers</v>
      </c>
      <c r="H2675" s="7" t="str">
        <f>VLOOKUP(C2675, products!A:C, 3, FALSE)</f>
        <v>Pleated</v>
      </c>
      <c r="I2675" s="12">
        <f>VLOOKUP(B2675,orders!A:D, 4, FALSE)</f>
        <v>44221</v>
      </c>
    </row>
    <row r="2676" spans="1:9" ht="15">
      <c r="A2676" s="2">
        <v>2674</v>
      </c>
      <c r="B2676" s="2">
        <v>535</v>
      </c>
      <c r="C2676" s="2">
        <v>164</v>
      </c>
      <c r="D2676" s="2">
        <v>91</v>
      </c>
      <c r="E2676" s="2">
        <v>1</v>
      </c>
      <c r="F2676" s="2">
        <v>91</v>
      </c>
      <c r="G2676" s="5" t="str">
        <f>VLOOKUP(C2676, products!A:B, 2, FALSE)</f>
        <v>Shirt</v>
      </c>
      <c r="H2676" s="7" t="str">
        <f>VLOOKUP(C2676, products!A:C, 3, FALSE)</f>
        <v>Linen</v>
      </c>
      <c r="I2676" s="12">
        <f>VLOOKUP(B2676,orders!A:D, 4, FALSE)</f>
        <v>44221</v>
      </c>
    </row>
    <row r="2677" spans="1:9" ht="15">
      <c r="A2677" s="2">
        <v>2675</v>
      </c>
      <c r="B2677" s="2">
        <v>537</v>
      </c>
      <c r="C2677" s="2">
        <v>1022</v>
      </c>
      <c r="D2677" s="2">
        <v>90</v>
      </c>
      <c r="E2677" s="2">
        <v>3</v>
      </c>
      <c r="F2677" s="2">
        <v>270</v>
      </c>
      <c r="G2677" s="5" t="str">
        <f>VLOOKUP(C2677, products!A:B, 2, FALSE)</f>
        <v>Trousers</v>
      </c>
      <c r="H2677" s="7" t="str">
        <f>VLOOKUP(C2677, products!A:C, 3, FALSE)</f>
        <v>Relaxed Leg</v>
      </c>
      <c r="I2677" s="12">
        <f>VLOOKUP(B2677,orders!A:D, 4, FALSE)</f>
        <v>44241</v>
      </c>
    </row>
    <row r="2678" spans="1:9" ht="15">
      <c r="A2678" s="2">
        <v>2676</v>
      </c>
      <c r="B2678" s="2">
        <v>537</v>
      </c>
      <c r="C2678" s="2">
        <v>1248</v>
      </c>
      <c r="D2678" s="2">
        <v>112</v>
      </c>
      <c r="E2678" s="2">
        <v>3</v>
      </c>
      <c r="F2678" s="2">
        <v>336</v>
      </c>
      <c r="G2678" s="5" t="str">
        <f>VLOOKUP(C2678, products!A:B, 2, FALSE)</f>
        <v>Trousers</v>
      </c>
      <c r="H2678" s="7" t="str">
        <f>VLOOKUP(C2678, products!A:C, 3, FALSE)</f>
        <v>Tracksuit Bottoms</v>
      </c>
      <c r="I2678" s="12">
        <f>VLOOKUP(B2678,orders!A:D, 4, FALSE)</f>
        <v>44241</v>
      </c>
    </row>
    <row r="2679" spans="1:9" ht="15">
      <c r="A2679" s="2">
        <v>2677</v>
      </c>
      <c r="B2679" s="2">
        <v>537</v>
      </c>
      <c r="C2679" s="2">
        <v>1232</v>
      </c>
      <c r="D2679" s="2">
        <v>112</v>
      </c>
      <c r="E2679" s="2">
        <v>3</v>
      </c>
      <c r="F2679" s="2">
        <v>336</v>
      </c>
      <c r="G2679" s="5" t="str">
        <f>VLOOKUP(C2679, products!A:B, 2, FALSE)</f>
        <v>Trousers</v>
      </c>
      <c r="H2679" s="7" t="str">
        <f>VLOOKUP(C2679, products!A:C, 3, FALSE)</f>
        <v>Tracksuit Bottoms</v>
      </c>
      <c r="I2679" s="12">
        <f>VLOOKUP(B2679,orders!A:D, 4, FALSE)</f>
        <v>44241</v>
      </c>
    </row>
    <row r="2680" spans="1:9" ht="15">
      <c r="A2680" s="2">
        <v>2678</v>
      </c>
      <c r="B2680" s="2">
        <v>538</v>
      </c>
      <c r="C2680" s="2">
        <v>279</v>
      </c>
      <c r="D2680" s="2">
        <v>95</v>
      </c>
      <c r="E2680" s="2">
        <v>1</v>
      </c>
      <c r="F2680" s="2">
        <v>95</v>
      </c>
      <c r="G2680" s="5" t="str">
        <f>VLOOKUP(C2680, products!A:B, 2, FALSE)</f>
        <v>Shirt</v>
      </c>
      <c r="H2680" s="7" t="str">
        <f>VLOOKUP(C2680, products!A:C, 3, FALSE)</f>
        <v>Polo</v>
      </c>
      <c r="I2680" s="12">
        <f>VLOOKUP(B2680,orders!A:D, 4, FALSE)</f>
        <v>44200</v>
      </c>
    </row>
    <row r="2681" spans="1:9" ht="15">
      <c r="A2681" s="2">
        <v>2679</v>
      </c>
      <c r="B2681" s="2">
        <v>538</v>
      </c>
      <c r="C2681" s="2">
        <v>494</v>
      </c>
      <c r="D2681" s="2">
        <v>102</v>
      </c>
      <c r="E2681" s="2">
        <v>1</v>
      </c>
      <c r="F2681" s="2">
        <v>102</v>
      </c>
      <c r="G2681" s="5" t="str">
        <f>VLOOKUP(C2681, products!A:B, 2, FALSE)</f>
        <v>Jacket</v>
      </c>
      <c r="H2681" s="7" t="str">
        <f>VLOOKUP(C2681, products!A:C, 3, FALSE)</f>
        <v>Windbreaker</v>
      </c>
      <c r="I2681" s="12">
        <f>VLOOKUP(B2681,orders!A:D, 4, FALSE)</f>
        <v>44200</v>
      </c>
    </row>
    <row r="2682" spans="1:9" ht="15">
      <c r="A2682" s="2">
        <v>2680</v>
      </c>
      <c r="B2682" s="2">
        <v>538</v>
      </c>
      <c r="C2682" s="2">
        <v>351</v>
      </c>
      <c r="D2682" s="2">
        <v>94</v>
      </c>
      <c r="E2682" s="2">
        <v>3</v>
      </c>
      <c r="F2682" s="2">
        <v>282</v>
      </c>
      <c r="G2682" s="5" t="str">
        <f>VLOOKUP(C2682, products!A:B, 2, FALSE)</f>
        <v>Shirt</v>
      </c>
      <c r="H2682" s="7" t="str">
        <f>VLOOKUP(C2682, products!A:C, 3, FALSE)</f>
        <v>Henley</v>
      </c>
      <c r="I2682" s="12">
        <f>VLOOKUP(B2682,orders!A:D, 4, FALSE)</f>
        <v>44200</v>
      </c>
    </row>
    <row r="2683" spans="1:9" ht="15">
      <c r="A2683" s="2">
        <v>2681</v>
      </c>
      <c r="B2683" s="2">
        <v>538</v>
      </c>
      <c r="C2683" s="2">
        <v>74</v>
      </c>
      <c r="D2683" s="2">
        <v>118</v>
      </c>
      <c r="E2683" s="2">
        <v>2</v>
      </c>
      <c r="F2683" s="2">
        <v>236</v>
      </c>
      <c r="G2683" s="5" t="str">
        <f>VLOOKUP(C2683, products!A:B, 2, FALSE)</f>
        <v>Shirt</v>
      </c>
      <c r="H2683" s="7" t="str">
        <f>VLOOKUP(C2683, products!A:C, 3, FALSE)</f>
        <v>Flannel</v>
      </c>
      <c r="I2683" s="12">
        <f>VLOOKUP(B2683,orders!A:D, 4, FALSE)</f>
        <v>44200</v>
      </c>
    </row>
    <row r="2684" spans="1:9" ht="15">
      <c r="A2684" s="2">
        <v>2682</v>
      </c>
      <c r="B2684" s="2">
        <v>538</v>
      </c>
      <c r="C2684" s="2">
        <v>33</v>
      </c>
      <c r="D2684" s="2">
        <v>96</v>
      </c>
      <c r="E2684" s="2">
        <v>1</v>
      </c>
      <c r="F2684" s="2">
        <v>96</v>
      </c>
      <c r="G2684" s="5" t="str">
        <f>VLOOKUP(C2684, products!A:B, 2, FALSE)</f>
        <v>Shirt</v>
      </c>
      <c r="H2684" s="7" t="str">
        <f>VLOOKUP(C2684, products!A:C, 3, FALSE)</f>
        <v>Oxford Cloth</v>
      </c>
      <c r="I2684" s="12">
        <f>VLOOKUP(B2684,orders!A:D, 4, FALSE)</f>
        <v>44200</v>
      </c>
    </row>
    <row r="2685" spans="1:9" ht="15">
      <c r="A2685" s="2">
        <v>2683</v>
      </c>
      <c r="B2685" s="2">
        <v>538</v>
      </c>
      <c r="C2685" s="2">
        <v>1023</v>
      </c>
      <c r="D2685" s="2">
        <v>90</v>
      </c>
      <c r="E2685" s="2">
        <v>1</v>
      </c>
      <c r="F2685" s="2">
        <v>90</v>
      </c>
      <c r="G2685" s="5" t="str">
        <f>VLOOKUP(C2685, products!A:B, 2, FALSE)</f>
        <v>Trousers</v>
      </c>
      <c r="H2685" s="7" t="str">
        <f>VLOOKUP(C2685, products!A:C, 3, FALSE)</f>
        <v>Relaxed Leg</v>
      </c>
      <c r="I2685" s="12">
        <f>VLOOKUP(B2685,orders!A:D, 4, FALSE)</f>
        <v>44200</v>
      </c>
    </row>
    <row r="2686" spans="1:9" ht="15">
      <c r="A2686" s="2">
        <v>2684</v>
      </c>
      <c r="B2686" s="2">
        <v>538</v>
      </c>
      <c r="C2686" s="2">
        <v>213</v>
      </c>
      <c r="D2686" s="2">
        <v>106</v>
      </c>
      <c r="E2686" s="2">
        <v>1</v>
      </c>
      <c r="F2686" s="2">
        <v>106</v>
      </c>
      <c r="G2686" s="5" t="str">
        <f>VLOOKUP(C2686, products!A:B, 2, FALSE)</f>
        <v>Shirt</v>
      </c>
      <c r="H2686" s="7" t="str">
        <f>VLOOKUP(C2686, products!A:C, 3, FALSE)</f>
        <v>Chambray</v>
      </c>
      <c r="I2686" s="12">
        <f>VLOOKUP(B2686,orders!A:D, 4, FALSE)</f>
        <v>44200</v>
      </c>
    </row>
    <row r="2687" spans="1:9" ht="15">
      <c r="A2687" s="2">
        <v>2685</v>
      </c>
      <c r="B2687" s="2">
        <v>538</v>
      </c>
      <c r="C2687" s="2">
        <v>810</v>
      </c>
      <c r="D2687" s="2">
        <v>117</v>
      </c>
      <c r="E2687" s="2">
        <v>2</v>
      </c>
      <c r="F2687" s="2">
        <v>234</v>
      </c>
      <c r="G2687" s="5" t="str">
        <f>VLOOKUP(C2687, products!A:B, 2, FALSE)</f>
        <v>Jacket</v>
      </c>
      <c r="H2687" s="7" t="str">
        <f>VLOOKUP(C2687, products!A:C, 3, FALSE)</f>
        <v>Shearling</v>
      </c>
      <c r="I2687" s="12">
        <f>VLOOKUP(B2687,orders!A:D, 4, FALSE)</f>
        <v>44200</v>
      </c>
    </row>
    <row r="2688" spans="1:9" ht="15">
      <c r="A2688" s="2">
        <v>2686</v>
      </c>
      <c r="B2688" s="2">
        <v>539</v>
      </c>
      <c r="C2688" s="2">
        <v>1229</v>
      </c>
      <c r="D2688" s="2">
        <v>112</v>
      </c>
      <c r="E2688" s="2">
        <v>2</v>
      </c>
      <c r="F2688" s="2">
        <v>224</v>
      </c>
      <c r="G2688" s="5" t="str">
        <f>VLOOKUP(C2688, products!A:B, 2, FALSE)</f>
        <v>Trousers</v>
      </c>
      <c r="H2688" s="7" t="str">
        <f>VLOOKUP(C2688, products!A:C, 3, FALSE)</f>
        <v>Tracksuit Bottoms</v>
      </c>
      <c r="I2688" s="12">
        <f>VLOOKUP(B2688,orders!A:D, 4, FALSE)</f>
        <v>44199</v>
      </c>
    </row>
    <row r="2689" spans="1:9" ht="15">
      <c r="A2689" s="2">
        <v>2687</v>
      </c>
      <c r="B2689" s="2">
        <v>539</v>
      </c>
      <c r="C2689" s="2">
        <v>437</v>
      </c>
      <c r="D2689" s="2">
        <v>107</v>
      </c>
      <c r="E2689" s="2">
        <v>1</v>
      </c>
      <c r="F2689" s="2">
        <v>107</v>
      </c>
      <c r="G2689" s="5" t="str">
        <f>VLOOKUP(C2689, products!A:B, 2, FALSE)</f>
        <v>Jacket</v>
      </c>
      <c r="H2689" s="7" t="str">
        <f>VLOOKUP(C2689, products!A:C, 3, FALSE)</f>
        <v>Denim</v>
      </c>
      <c r="I2689" s="12">
        <f>VLOOKUP(B2689,orders!A:D, 4, FALSE)</f>
        <v>44199</v>
      </c>
    </row>
    <row r="2690" spans="1:9" ht="15">
      <c r="A2690" s="2">
        <v>2688</v>
      </c>
      <c r="B2690" s="2">
        <v>539</v>
      </c>
      <c r="C2690" s="2">
        <v>613</v>
      </c>
      <c r="D2690" s="2">
        <v>112</v>
      </c>
      <c r="E2690" s="2">
        <v>3</v>
      </c>
      <c r="F2690" s="2">
        <v>336</v>
      </c>
      <c r="G2690" s="5" t="str">
        <f>VLOOKUP(C2690, products!A:B, 2, FALSE)</f>
        <v>Jacket</v>
      </c>
      <c r="H2690" s="7" t="str">
        <f>VLOOKUP(C2690, products!A:C, 3, FALSE)</f>
        <v>Cardigan</v>
      </c>
      <c r="I2690" s="12">
        <f>VLOOKUP(B2690,orders!A:D, 4, FALSE)</f>
        <v>44199</v>
      </c>
    </row>
    <row r="2691" spans="1:9" ht="15">
      <c r="A2691" s="2">
        <v>2689</v>
      </c>
      <c r="B2691" s="2">
        <v>539</v>
      </c>
      <c r="C2691" s="2">
        <v>524</v>
      </c>
      <c r="D2691" s="2">
        <v>102</v>
      </c>
      <c r="E2691" s="2">
        <v>3</v>
      </c>
      <c r="F2691" s="2">
        <v>306</v>
      </c>
      <c r="G2691" s="5" t="str">
        <f>VLOOKUP(C2691, products!A:B, 2, FALSE)</f>
        <v>Jacket</v>
      </c>
      <c r="H2691" s="7" t="str">
        <f>VLOOKUP(C2691, products!A:C, 3, FALSE)</f>
        <v>Windbreaker</v>
      </c>
      <c r="I2691" s="12">
        <f>VLOOKUP(B2691,orders!A:D, 4, FALSE)</f>
        <v>44199</v>
      </c>
    </row>
    <row r="2692" spans="1:9" ht="15">
      <c r="A2692" s="2">
        <v>2690</v>
      </c>
      <c r="B2692" s="2">
        <v>539</v>
      </c>
      <c r="C2692" s="2">
        <v>1098</v>
      </c>
      <c r="D2692" s="2">
        <v>115</v>
      </c>
      <c r="E2692" s="2">
        <v>3</v>
      </c>
      <c r="F2692" s="2">
        <v>345</v>
      </c>
      <c r="G2692" s="5" t="str">
        <f>VLOOKUP(C2692, products!A:B, 2, FALSE)</f>
        <v>Trousers</v>
      </c>
      <c r="H2692" s="7" t="str">
        <f>VLOOKUP(C2692, products!A:C, 3, FALSE)</f>
        <v>Cropped</v>
      </c>
      <c r="I2692" s="12">
        <f>VLOOKUP(B2692,orders!A:D, 4, FALSE)</f>
        <v>44199</v>
      </c>
    </row>
    <row r="2693" spans="1:9" ht="15">
      <c r="A2693" s="2">
        <v>2691</v>
      </c>
      <c r="B2693" s="2">
        <v>540</v>
      </c>
      <c r="C2693" s="2">
        <v>81</v>
      </c>
      <c r="D2693" s="2">
        <v>118</v>
      </c>
      <c r="E2693" s="2">
        <v>2</v>
      </c>
      <c r="F2693" s="2">
        <v>236</v>
      </c>
      <c r="G2693" s="5" t="str">
        <f>VLOOKUP(C2693, products!A:B, 2, FALSE)</f>
        <v>Shirt</v>
      </c>
      <c r="H2693" s="7" t="str">
        <f>VLOOKUP(C2693, products!A:C, 3, FALSE)</f>
        <v>Flannel</v>
      </c>
      <c r="I2693" s="12">
        <f>VLOOKUP(B2693,orders!A:D, 4, FALSE)</f>
        <v>44276</v>
      </c>
    </row>
    <row r="2694" spans="1:9" ht="15">
      <c r="A2694" s="2">
        <v>2692</v>
      </c>
      <c r="B2694" s="2">
        <v>540</v>
      </c>
      <c r="C2694" s="2">
        <v>406</v>
      </c>
      <c r="D2694" s="2">
        <v>119</v>
      </c>
      <c r="E2694" s="2">
        <v>2</v>
      </c>
      <c r="F2694" s="2">
        <v>238</v>
      </c>
      <c r="G2694" s="5" t="str">
        <f>VLOOKUP(C2694, products!A:B, 2, FALSE)</f>
        <v>Shirt</v>
      </c>
      <c r="H2694" s="7" t="str">
        <f>VLOOKUP(C2694, products!A:C, 3, FALSE)</f>
        <v>Casual Slim Fit</v>
      </c>
      <c r="I2694" s="12">
        <f>VLOOKUP(B2694,orders!A:D, 4, FALSE)</f>
        <v>44276</v>
      </c>
    </row>
    <row r="2695" spans="1:9" ht="15">
      <c r="A2695" s="2">
        <v>2693</v>
      </c>
      <c r="B2695" s="2">
        <v>540</v>
      </c>
      <c r="C2695" s="2">
        <v>751</v>
      </c>
      <c r="D2695" s="2">
        <v>109</v>
      </c>
      <c r="E2695" s="2">
        <v>2</v>
      </c>
      <c r="F2695" s="2">
        <v>218</v>
      </c>
      <c r="G2695" s="5" t="str">
        <f>VLOOKUP(C2695, products!A:B, 2, FALSE)</f>
        <v>Jacket</v>
      </c>
      <c r="H2695" s="7" t="str">
        <f>VLOOKUP(C2695, products!A:C, 3, FALSE)</f>
        <v>Peacoat</v>
      </c>
      <c r="I2695" s="12">
        <f>VLOOKUP(B2695,orders!A:D, 4, FALSE)</f>
        <v>44276</v>
      </c>
    </row>
    <row r="2696" spans="1:9" ht="15">
      <c r="A2696" s="2">
        <v>2694</v>
      </c>
      <c r="B2696" s="2">
        <v>540</v>
      </c>
      <c r="C2696" s="2">
        <v>554</v>
      </c>
      <c r="D2696" s="2">
        <v>98</v>
      </c>
      <c r="E2696" s="2">
        <v>1</v>
      </c>
      <c r="F2696" s="2">
        <v>98</v>
      </c>
      <c r="G2696" s="5" t="str">
        <f>VLOOKUP(C2696, products!A:B, 2, FALSE)</f>
        <v>Jacket</v>
      </c>
      <c r="H2696" s="7" t="str">
        <f>VLOOKUP(C2696, products!A:C, 3, FALSE)</f>
        <v>Leather</v>
      </c>
      <c r="I2696" s="12">
        <f>VLOOKUP(B2696,orders!A:D, 4, FALSE)</f>
        <v>44276</v>
      </c>
    </row>
    <row r="2697" spans="1:9" ht="15">
      <c r="A2697" s="2">
        <v>2695</v>
      </c>
      <c r="B2697" s="2">
        <v>540</v>
      </c>
      <c r="C2697" s="2">
        <v>786</v>
      </c>
      <c r="D2697" s="2">
        <v>91</v>
      </c>
      <c r="E2697" s="2">
        <v>2</v>
      </c>
      <c r="F2697" s="2">
        <v>182</v>
      </c>
      <c r="G2697" s="5" t="str">
        <f>VLOOKUP(C2697, products!A:B, 2, FALSE)</f>
        <v>Jacket</v>
      </c>
      <c r="H2697" s="7" t="str">
        <f>VLOOKUP(C2697, products!A:C, 3, FALSE)</f>
        <v>Pullover</v>
      </c>
      <c r="I2697" s="12">
        <f>VLOOKUP(B2697,orders!A:D, 4, FALSE)</f>
        <v>44276</v>
      </c>
    </row>
    <row r="2698" spans="1:9" ht="15">
      <c r="A2698" s="2">
        <v>2696</v>
      </c>
      <c r="B2698" s="2">
        <v>540</v>
      </c>
      <c r="C2698" s="2">
        <v>631</v>
      </c>
      <c r="D2698" s="2">
        <v>93</v>
      </c>
      <c r="E2698" s="2">
        <v>3</v>
      </c>
      <c r="F2698" s="2">
        <v>279</v>
      </c>
      <c r="G2698" s="5" t="str">
        <f>VLOOKUP(C2698, products!A:B, 2, FALSE)</f>
        <v>Jacket</v>
      </c>
      <c r="H2698" s="7" t="str">
        <f>VLOOKUP(C2698, products!A:C, 3, FALSE)</f>
        <v>Coach</v>
      </c>
      <c r="I2698" s="12">
        <f>VLOOKUP(B2698,orders!A:D, 4, FALSE)</f>
        <v>44276</v>
      </c>
    </row>
    <row r="2699" spans="1:9" ht="15">
      <c r="A2699" s="2">
        <v>2697</v>
      </c>
      <c r="B2699" s="2">
        <v>541</v>
      </c>
      <c r="C2699" s="2">
        <v>487</v>
      </c>
      <c r="D2699" s="2">
        <v>118</v>
      </c>
      <c r="E2699" s="2">
        <v>3</v>
      </c>
      <c r="F2699" s="2">
        <v>354</v>
      </c>
      <c r="G2699" s="5" t="str">
        <f>VLOOKUP(C2699, products!A:B, 2, FALSE)</f>
        <v>Jacket</v>
      </c>
      <c r="H2699" s="7" t="str">
        <f>VLOOKUP(C2699, products!A:C, 3, FALSE)</f>
        <v>Puffer</v>
      </c>
      <c r="I2699" s="12">
        <f>VLOOKUP(B2699,orders!A:D, 4, FALSE)</f>
        <v>44428</v>
      </c>
    </row>
    <row r="2700" spans="1:9" ht="15">
      <c r="A2700" s="2">
        <v>2698</v>
      </c>
      <c r="B2700" s="2">
        <v>541</v>
      </c>
      <c r="C2700" s="2">
        <v>385</v>
      </c>
      <c r="D2700" s="2">
        <v>119</v>
      </c>
      <c r="E2700" s="2">
        <v>1</v>
      </c>
      <c r="F2700" s="2">
        <v>119</v>
      </c>
      <c r="G2700" s="5" t="str">
        <f>VLOOKUP(C2700, products!A:B, 2, FALSE)</f>
        <v>Shirt</v>
      </c>
      <c r="H2700" s="7" t="str">
        <f>VLOOKUP(C2700, products!A:C, 3, FALSE)</f>
        <v>Casual Slim Fit</v>
      </c>
      <c r="I2700" s="12">
        <f>VLOOKUP(B2700,orders!A:D, 4, FALSE)</f>
        <v>44428</v>
      </c>
    </row>
    <row r="2701" spans="1:9" ht="15">
      <c r="A2701" s="2">
        <v>2699</v>
      </c>
      <c r="B2701" s="2">
        <v>541</v>
      </c>
      <c r="C2701" s="2">
        <v>1126</v>
      </c>
      <c r="D2701" s="2">
        <v>102</v>
      </c>
      <c r="E2701" s="2">
        <v>2</v>
      </c>
      <c r="F2701" s="2">
        <v>204</v>
      </c>
      <c r="G2701" s="5" t="str">
        <f>VLOOKUP(C2701, products!A:B, 2, FALSE)</f>
        <v>Trousers</v>
      </c>
      <c r="H2701" s="7" t="str">
        <f>VLOOKUP(C2701, products!A:C, 3, FALSE)</f>
        <v>Cargo Pants</v>
      </c>
      <c r="I2701" s="12">
        <f>VLOOKUP(B2701,orders!A:D, 4, FALSE)</f>
        <v>44428</v>
      </c>
    </row>
    <row r="2702" spans="1:9" ht="15">
      <c r="A2702" s="2">
        <v>2700</v>
      </c>
      <c r="B2702" s="2">
        <v>541</v>
      </c>
      <c r="C2702" s="2">
        <v>857</v>
      </c>
      <c r="D2702" s="2">
        <v>113</v>
      </c>
      <c r="E2702" s="2">
        <v>1</v>
      </c>
      <c r="F2702" s="2">
        <v>113</v>
      </c>
      <c r="G2702" s="5" t="str">
        <f>VLOOKUP(C2702, products!A:B, 2, FALSE)</f>
        <v>Trousers</v>
      </c>
      <c r="H2702" s="7" t="str">
        <f>VLOOKUP(C2702, products!A:C, 3, FALSE)</f>
        <v>Chinos</v>
      </c>
      <c r="I2702" s="12">
        <f>VLOOKUP(B2702,orders!A:D, 4, FALSE)</f>
        <v>44428</v>
      </c>
    </row>
    <row r="2703" spans="1:9" ht="15">
      <c r="A2703" s="2">
        <v>2701</v>
      </c>
      <c r="B2703" s="2">
        <v>542</v>
      </c>
      <c r="C2703" s="2">
        <v>507</v>
      </c>
      <c r="D2703" s="2">
        <v>102</v>
      </c>
      <c r="E2703" s="2">
        <v>3</v>
      </c>
      <c r="F2703" s="2">
        <v>306</v>
      </c>
      <c r="G2703" s="5" t="str">
        <f>VLOOKUP(C2703, products!A:B, 2, FALSE)</f>
        <v>Jacket</v>
      </c>
      <c r="H2703" s="7" t="str">
        <f>VLOOKUP(C2703, products!A:C, 3, FALSE)</f>
        <v>Windbreaker</v>
      </c>
      <c r="I2703" s="12">
        <f>VLOOKUP(B2703,orders!A:D, 4, FALSE)</f>
        <v>44237</v>
      </c>
    </row>
    <row r="2704" spans="1:9" ht="15">
      <c r="A2704" s="2">
        <v>2702</v>
      </c>
      <c r="B2704" s="2">
        <v>542</v>
      </c>
      <c r="C2704" s="2">
        <v>969</v>
      </c>
      <c r="D2704" s="2">
        <v>97</v>
      </c>
      <c r="E2704" s="2">
        <v>1</v>
      </c>
      <c r="F2704" s="2">
        <v>97</v>
      </c>
      <c r="G2704" s="5" t="str">
        <f>VLOOKUP(C2704, products!A:B, 2, FALSE)</f>
        <v>Trousers</v>
      </c>
      <c r="H2704" s="7" t="str">
        <f>VLOOKUP(C2704, products!A:C, 3, FALSE)</f>
        <v>Slim-Fit</v>
      </c>
      <c r="I2704" s="12">
        <f>VLOOKUP(B2704,orders!A:D, 4, FALSE)</f>
        <v>44237</v>
      </c>
    </row>
    <row r="2705" spans="1:9" ht="15">
      <c r="A2705" s="2">
        <v>2703</v>
      </c>
      <c r="B2705" s="2">
        <v>542</v>
      </c>
      <c r="C2705" s="2">
        <v>1045</v>
      </c>
      <c r="D2705" s="2">
        <v>90</v>
      </c>
      <c r="E2705" s="2">
        <v>3</v>
      </c>
      <c r="F2705" s="2">
        <v>270</v>
      </c>
      <c r="G2705" s="5" t="str">
        <f>VLOOKUP(C2705, products!A:B, 2, FALSE)</f>
        <v>Trousers</v>
      </c>
      <c r="H2705" s="7" t="str">
        <f>VLOOKUP(C2705, products!A:C, 3, FALSE)</f>
        <v>Relaxed Leg</v>
      </c>
      <c r="I2705" s="12">
        <f>VLOOKUP(B2705,orders!A:D, 4, FALSE)</f>
        <v>44237</v>
      </c>
    </row>
    <row r="2706" spans="1:9" ht="15">
      <c r="A2706" s="2">
        <v>2704</v>
      </c>
      <c r="B2706" s="2">
        <v>542</v>
      </c>
      <c r="C2706" s="2">
        <v>1127</v>
      </c>
      <c r="D2706" s="2">
        <v>102</v>
      </c>
      <c r="E2706" s="2">
        <v>2</v>
      </c>
      <c r="F2706" s="2">
        <v>204</v>
      </c>
      <c r="G2706" s="5" t="str">
        <f>VLOOKUP(C2706, products!A:B, 2, FALSE)</f>
        <v>Trousers</v>
      </c>
      <c r="H2706" s="7" t="str">
        <f>VLOOKUP(C2706, products!A:C, 3, FALSE)</f>
        <v>Cargo Pants</v>
      </c>
      <c r="I2706" s="12">
        <f>VLOOKUP(B2706,orders!A:D, 4, FALSE)</f>
        <v>44237</v>
      </c>
    </row>
    <row r="2707" spans="1:9" ht="15">
      <c r="A2707" s="2">
        <v>2705</v>
      </c>
      <c r="B2707" s="2">
        <v>542</v>
      </c>
      <c r="C2707" s="2">
        <v>931</v>
      </c>
      <c r="D2707" s="2">
        <v>96</v>
      </c>
      <c r="E2707" s="2">
        <v>2</v>
      </c>
      <c r="F2707" s="2">
        <v>192</v>
      </c>
      <c r="G2707" s="5" t="str">
        <f>VLOOKUP(C2707, products!A:B, 2, FALSE)</f>
        <v>Trousers</v>
      </c>
      <c r="H2707" s="7" t="str">
        <f>VLOOKUP(C2707, products!A:C, 3, FALSE)</f>
        <v>Drawstring</v>
      </c>
      <c r="I2707" s="12">
        <f>VLOOKUP(B2707,orders!A:D, 4, FALSE)</f>
        <v>44237</v>
      </c>
    </row>
    <row r="2708" spans="1:9" ht="15">
      <c r="A2708" s="2">
        <v>2706</v>
      </c>
      <c r="B2708" s="2">
        <v>542</v>
      </c>
      <c r="C2708" s="2">
        <v>821</v>
      </c>
      <c r="D2708" s="2">
        <v>117</v>
      </c>
      <c r="E2708" s="2">
        <v>3</v>
      </c>
      <c r="F2708" s="2">
        <v>351</v>
      </c>
      <c r="G2708" s="5" t="str">
        <f>VLOOKUP(C2708, products!A:B, 2, FALSE)</f>
        <v>Jacket</v>
      </c>
      <c r="H2708" s="7" t="str">
        <f>VLOOKUP(C2708, products!A:C, 3, FALSE)</f>
        <v>Shearling</v>
      </c>
      <c r="I2708" s="12">
        <f>VLOOKUP(B2708,orders!A:D, 4, FALSE)</f>
        <v>44237</v>
      </c>
    </row>
    <row r="2709" spans="1:9" ht="15">
      <c r="A2709" s="2">
        <v>2707</v>
      </c>
      <c r="B2709" s="2">
        <v>543</v>
      </c>
      <c r="C2709" s="2">
        <v>17</v>
      </c>
      <c r="D2709" s="2">
        <v>96</v>
      </c>
      <c r="E2709" s="2">
        <v>1</v>
      </c>
      <c r="F2709" s="2">
        <v>96</v>
      </c>
      <c r="G2709" s="5" t="str">
        <f>VLOOKUP(C2709, products!A:B, 2, FALSE)</f>
        <v>Shirt</v>
      </c>
      <c r="H2709" s="7" t="str">
        <f>VLOOKUP(C2709, products!A:C, 3, FALSE)</f>
        <v>Oxford Cloth</v>
      </c>
      <c r="I2709" s="12">
        <f>VLOOKUP(B2709,orders!A:D, 4, FALSE)</f>
        <v>44405</v>
      </c>
    </row>
    <row r="2710" spans="1:9" ht="15">
      <c r="A2710" s="2">
        <v>2708</v>
      </c>
      <c r="B2710" s="2">
        <v>543</v>
      </c>
      <c r="C2710" s="2">
        <v>1092</v>
      </c>
      <c r="D2710" s="2">
        <v>115</v>
      </c>
      <c r="E2710" s="2">
        <v>1</v>
      </c>
      <c r="F2710" s="2">
        <v>115</v>
      </c>
      <c r="G2710" s="5" t="str">
        <f>VLOOKUP(C2710, products!A:B, 2, FALSE)</f>
        <v>Trousers</v>
      </c>
      <c r="H2710" s="7" t="str">
        <f>VLOOKUP(C2710, products!A:C, 3, FALSE)</f>
        <v>Cropped</v>
      </c>
      <c r="I2710" s="12">
        <f>VLOOKUP(B2710,orders!A:D, 4, FALSE)</f>
        <v>44405</v>
      </c>
    </row>
    <row r="2711" spans="1:9" ht="15">
      <c r="A2711" s="2">
        <v>2709</v>
      </c>
      <c r="B2711" s="2">
        <v>543</v>
      </c>
      <c r="C2711" s="2">
        <v>1106</v>
      </c>
      <c r="D2711" s="2">
        <v>115</v>
      </c>
      <c r="E2711" s="2">
        <v>2</v>
      </c>
      <c r="F2711" s="2">
        <v>230</v>
      </c>
      <c r="G2711" s="5" t="str">
        <f>VLOOKUP(C2711, products!A:B, 2, FALSE)</f>
        <v>Trousers</v>
      </c>
      <c r="H2711" s="7" t="str">
        <f>VLOOKUP(C2711, products!A:C, 3, FALSE)</f>
        <v>Cropped</v>
      </c>
      <c r="I2711" s="12">
        <f>VLOOKUP(B2711,orders!A:D, 4, FALSE)</f>
        <v>44405</v>
      </c>
    </row>
    <row r="2712" spans="1:9" ht="15">
      <c r="A2712" s="2">
        <v>2710</v>
      </c>
      <c r="B2712" s="2">
        <v>543</v>
      </c>
      <c r="C2712" s="2">
        <v>1046</v>
      </c>
      <c r="D2712" s="2">
        <v>90</v>
      </c>
      <c r="E2712" s="2">
        <v>2</v>
      </c>
      <c r="F2712" s="2">
        <v>180</v>
      </c>
      <c r="G2712" s="5" t="str">
        <f>VLOOKUP(C2712, products!A:B, 2, FALSE)</f>
        <v>Trousers</v>
      </c>
      <c r="H2712" s="7" t="str">
        <f>VLOOKUP(C2712, products!A:C, 3, FALSE)</f>
        <v>Relaxed Leg</v>
      </c>
      <c r="I2712" s="12">
        <f>VLOOKUP(B2712,orders!A:D, 4, FALSE)</f>
        <v>44405</v>
      </c>
    </row>
    <row r="2713" spans="1:9" ht="15">
      <c r="A2713" s="2">
        <v>2711</v>
      </c>
      <c r="B2713" s="2">
        <v>543</v>
      </c>
      <c r="C2713" s="2">
        <v>1205</v>
      </c>
      <c r="D2713" s="2">
        <v>105</v>
      </c>
      <c r="E2713" s="2">
        <v>1</v>
      </c>
      <c r="F2713" s="2">
        <v>105</v>
      </c>
      <c r="G2713" s="5" t="str">
        <f>VLOOKUP(C2713, products!A:B, 2, FALSE)</f>
        <v>Trousers</v>
      </c>
      <c r="H2713" s="7" t="str">
        <f>VLOOKUP(C2713, products!A:C, 3, FALSE)</f>
        <v>Pleated</v>
      </c>
      <c r="I2713" s="12">
        <f>VLOOKUP(B2713,orders!A:D, 4, FALSE)</f>
        <v>44405</v>
      </c>
    </row>
    <row r="2714" spans="1:9" ht="15">
      <c r="A2714" s="2">
        <v>2712</v>
      </c>
      <c r="B2714" s="2">
        <v>543</v>
      </c>
      <c r="C2714" s="2">
        <v>1204</v>
      </c>
      <c r="D2714" s="2">
        <v>105</v>
      </c>
      <c r="E2714" s="2">
        <v>2</v>
      </c>
      <c r="F2714" s="2">
        <v>210</v>
      </c>
      <c r="G2714" s="5" t="str">
        <f>VLOOKUP(C2714, products!A:B, 2, FALSE)</f>
        <v>Trousers</v>
      </c>
      <c r="H2714" s="7" t="str">
        <f>VLOOKUP(C2714, products!A:C, 3, FALSE)</f>
        <v>Pleated</v>
      </c>
      <c r="I2714" s="12">
        <f>VLOOKUP(B2714,orders!A:D, 4, FALSE)</f>
        <v>44405</v>
      </c>
    </row>
    <row r="2715" spans="1:9" ht="15">
      <c r="A2715" s="2">
        <v>2713</v>
      </c>
      <c r="B2715" s="2">
        <v>543</v>
      </c>
      <c r="C2715" s="2">
        <v>1108</v>
      </c>
      <c r="D2715" s="2">
        <v>115</v>
      </c>
      <c r="E2715" s="2">
        <v>2</v>
      </c>
      <c r="F2715" s="2">
        <v>230</v>
      </c>
      <c r="G2715" s="5" t="str">
        <f>VLOOKUP(C2715, products!A:B, 2, FALSE)</f>
        <v>Trousers</v>
      </c>
      <c r="H2715" s="7" t="str">
        <f>VLOOKUP(C2715, products!A:C, 3, FALSE)</f>
        <v>Cropped</v>
      </c>
      <c r="I2715" s="12">
        <f>VLOOKUP(B2715,orders!A:D, 4, FALSE)</f>
        <v>44405</v>
      </c>
    </row>
    <row r="2716" spans="1:9" ht="15">
      <c r="A2716" s="2">
        <v>2714</v>
      </c>
      <c r="B2716" s="2">
        <v>544</v>
      </c>
      <c r="C2716" s="2">
        <v>337</v>
      </c>
      <c r="D2716" s="2">
        <v>109</v>
      </c>
      <c r="E2716" s="2">
        <v>1</v>
      </c>
      <c r="F2716" s="2">
        <v>109</v>
      </c>
      <c r="G2716" s="5" t="str">
        <f>VLOOKUP(C2716, products!A:B, 2, FALSE)</f>
        <v>Shirt</v>
      </c>
      <c r="H2716" s="7" t="str">
        <f>VLOOKUP(C2716, products!A:C, 3, FALSE)</f>
        <v>Mandarin Collar</v>
      </c>
      <c r="I2716" s="12">
        <f>VLOOKUP(B2716,orders!A:D, 4, FALSE)</f>
        <v>44260</v>
      </c>
    </row>
    <row r="2717" spans="1:9" ht="15">
      <c r="A2717" s="2">
        <v>2715</v>
      </c>
      <c r="B2717" s="2">
        <v>544</v>
      </c>
      <c r="C2717" s="2">
        <v>580</v>
      </c>
      <c r="D2717" s="2">
        <v>100</v>
      </c>
      <c r="E2717" s="2">
        <v>1</v>
      </c>
      <c r="F2717" s="2">
        <v>100</v>
      </c>
      <c r="G2717" s="5" t="str">
        <f>VLOOKUP(C2717, products!A:B, 2, FALSE)</f>
        <v>Jacket</v>
      </c>
      <c r="H2717" s="7" t="str">
        <f>VLOOKUP(C2717, products!A:C, 3, FALSE)</f>
        <v>Bomber</v>
      </c>
      <c r="I2717" s="12">
        <f>VLOOKUP(B2717,orders!A:D, 4, FALSE)</f>
        <v>44260</v>
      </c>
    </row>
    <row r="2718" spans="1:9" ht="15">
      <c r="A2718" s="2">
        <v>2716</v>
      </c>
      <c r="B2718" s="2">
        <v>544</v>
      </c>
      <c r="C2718" s="2">
        <v>616</v>
      </c>
      <c r="D2718" s="2">
        <v>112</v>
      </c>
      <c r="E2718" s="2">
        <v>3</v>
      </c>
      <c r="F2718" s="2">
        <v>336</v>
      </c>
      <c r="G2718" s="5" t="str">
        <f>VLOOKUP(C2718, products!A:B, 2, FALSE)</f>
        <v>Jacket</v>
      </c>
      <c r="H2718" s="7" t="str">
        <f>VLOOKUP(C2718, products!A:C, 3, FALSE)</f>
        <v>Cardigan</v>
      </c>
      <c r="I2718" s="12">
        <f>VLOOKUP(B2718,orders!A:D, 4, FALSE)</f>
        <v>44260</v>
      </c>
    </row>
    <row r="2719" spans="1:9" ht="15">
      <c r="A2719" s="2">
        <v>2717</v>
      </c>
      <c r="B2719" s="2">
        <v>544</v>
      </c>
      <c r="C2719" s="2">
        <v>1080</v>
      </c>
      <c r="D2719" s="2">
        <v>93</v>
      </c>
      <c r="E2719" s="2">
        <v>3</v>
      </c>
      <c r="F2719" s="2">
        <v>279</v>
      </c>
      <c r="G2719" s="5" t="str">
        <f>VLOOKUP(C2719, products!A:B, 2, FALSE)</f>
        <v>Trousers</v>
      </c>
      <c r="H2719" s="7" t="str">
        <f>VLOOKUP(C2719, products!A:C, 3, FALSE)</f>
        <v>Joggers</v>
      </c>
      <c r="I2719" s="12">
        <f>VLOOKUP(B2719,orders!A:D, 4, FALSE)</f>
        <v>44260</v>
      </c>
    </row>
    <row r="2720" spans="1:9" ht="15">
      <c r="A2720" s="2">
        <v>2718</v>
      </c>
      <c r="B2720" s="2">
        <v>544</v>
      </c>
      <c r="C2720" s="2">
        <v>75</v>
      </c>
      <c r="D2720" s="2">
        <v>118</v>
      </c>
      <c r="E2720" s="2">
        <v>2</v>
      </c>
      <c r="F2720" s="2">
        <v>236</v>
      </c>
      <c r="G2720" s="5" t="str">
        <f>VLOOKUP(C2720, products!A:B, 2, FALSE)</f>
        <v>Shirt</v>
      </c>
      <c r="H2720" s="7" t="str">
        <f>VLOOKUP(C2720, products!A:C, 3, FALSE)</f>
        <v>Flannel</v>
      </c>
      <c r="I2720" s="12">
        <f>VLOOKUP(B2720,orders!A:D, 4, FALSE)</f>
        <v>44260</v>
      </c>
    </row>
    <row r="2721" spans="1:9" ht="15">
      <c r="A2721" s="2">
        <v>2719</v>
      </c>
      <c r="B2721" s="2">
        <v>544</v>
      </c>
      <c r="C2721" s="2">
        <v>631</v>
      </c>
      <c r="D2721" s="2">
        <v>93</v>
      </c>
      <c r="E2721" s="2">
        <v>3</v>
      </c>
      <c r="F2721" s="2">
        <v>279</v>
      </c>
      <c r="G2721" s="5" t="str">
        <f>VLOOKUP(C2721, products!A:B, 2, FALSE)</f>
        <v>Jacket</v>
      </c>
      <c r="H2721" s="7" t="str">
        <f>VLOOKUP(C2721, products!A:C, 3, FALSE)</f>
        <v>Coach</v>
      </c>
      <c r="I2721" s="12">
        <f>VLOOKUP(B2721,orders!A:D, 4, FALSE)</f>
        <v>44260</v>
      </c>
    </row>
    <row r="2722" spans="1:9" ht="15">
      <c r="A2722" s="2">
        <v>2720</v>
      </c>
      <c r="B2722" s="2">
        <v>544</v>
      </c>
      <c r="C2722" s="2">
        <v>350</v>
      </c>
      <c r="D2722" s="2">
        <v>94</v>
      </c>
      <c r="E2722" s="2">
        <v>2</v>
      </c>
      <c r="F2722" s="2">
        <v>188</v>
      </c>
      <c r="G2722" s="5" t="str">
        <f>VLOOKUP(C2722, products!A:B, 2, FALSE)</f>
        <v>Shirt</v>
      </c>
      <c r="H2722" s="7" t="str">
        <f>VLOOKUP(C2722, products!A:C, 3, FALSE)</f>
        <v>Henley</v>
      </c>
      <c r="I2722" s="12">
        <f>VLOOKUP(B2722,orders!A:D, 4, FALSE)</f>
        <v>44260</v>
      </c>
    </row>
    <row r="2723" spans="1:9" ht="15">
      <c r="A2723" s="2">
        <v>2721</v>
      </c>
      <c r="B2723" s="2">
        <v>545</v>
      </c>
      <c r="C2723" s="2">
        <v>422</v>
      </c>
      <c r="D2723" s="2">
        <v>107</v>
      </c>
      <c r="E2723" s="2">
        <v>3</v>
      </c>
      <c r="F2723" s="2">
        <v>321</v>
      </c>
      <c r="G2723" s="5" t="str">
        <f>VLOOKUP(C2723, products!A:B, 2, FALSE)</f>
        <v>Jacket</v>
      </c>
      <c r="H2723" s="7" t="str">
        <f>VLOOKUP(C2723, products!A:C, 3, FALSE)</f>
        <v>Denim</v>
      </c>
      <c r="I2723" s="12">
        <f>VLOOKUP(B2723,orders!A:D, 4, FALSE)</f>
        <v>44368</v>
      </c>
    </row>
    <row r="2724" spans="1:9" ht="15">
      <c r="A2724" s="2">
        <v>2722</v>
      </c>
      <c r="B2724" s="2">
        <v>545</v>
      </c>
      <c r="C2724" s="2">
        <v>921</v>
      </c>
      <c r="D2724" s="2">
        <v>96</v>
      </c>
      <c r="E2724" s="2">
        <v>2</v>
      </c>
      <c r="F2724" s="2">
        <v>192</v>
      </c>
      <c r="G2724" s="5" t="str">
        <f>VLOOKUP(C2724, products!A:B, 2, FALSE)</f>
        <v>Trousers</v>
      </c>
      <c r="H2724" s="7" t="str">
        <f>VLOOKUP(C2724, products!A:C, 3, FALSE)</f>
        <v>Drawstring</v>
      </c>
      <c r="I2724" s="12">
        <f>VLOOKUP(B2724,orders!A:D, 4, FALSE)</f>
        <v>44368</v>
      </c>
    </row>
    <row r="2725" spans="1:9" ht="15">
      <c r="A2725" s="2">
        <v>2723</v>
      </c>
      <c r="B2725" s="2">
        <v>545</v>
      </c>
      <c r="C2725" s="2">
        <v>419</v>
      </c>
      <c r="D2725" s="2">
        <v>119</v>
      </c>
      <c r="E2725" s="2">
        <v>1</v>
      </c>
      <c r="F2725" s="2">
        <v>119</v>
      </c>
      <c r="G2725" s="5" t="str">
        <f>VLOOKUP(C2725, products!A:B, 2, FALSE)</f>
        <v>Shirt</v>
      </c>
      <c r="H2725" s="7" t="str">
        <f>VLOOKUP(C2725, products!A:C, 3, FALSE)</f>
        <v>Casual Slim Fit</v>
      </c>
      <c r="I2725" s="12">
        <f>VLOOKUP(B2725,orders!A:D, 4, FALSE)</f>
        <v>44368</v>
      </c>
    </row>
    <row r="2726" spans="1:9" ht="15">
      <c r="A2726" s="2">
        <v>2724</v>
      </c>
      <c r="B2726" s="2">
        <v>545</v>
      </c>
      <c r="C2726" s="2">
        <v>1242</v>
      </c>
      <c r="D2726" s="2">
        <v>112</v>
      </c>
      <c r="E2726" s="2">
        <v>3</v>
      </c>
      <c r="F2726" s="2">
        <v>336</v>
      </c>
      <c r="G2726" s="5" t="str">
        <f>VLOOKUP(C2726, products!A:B, 2, FALSE)</f>
        <v>Trousers</v>
      </c>
      <c r="H2726" s="7" t="str">
        <f>VLOOKUP(C2726, products!A:C, 3, FALSE)</f>
        <v>Tracksuit Bottoms</v>
      </c>
      <c r="I2726" s="12">
        <f>VLOOKUP(B2726,orders!A:D, 4, FALSE)</f>
        <v>44368</v>
      </c>
    </row>
    <row r="2727" spans="1:9" ht="15">
      <c r="A2727" s="2">
        <v>2725</v>
      </c>
      <c r="B2727" s="2">
        <v>545</v>
      </c>
      <c r="C2727" s="2">
        <v>823</v>
      </c>
      <c r="D2727" s="2">
        <v>117</v>
      </c>
      <c r="E2727" s="2">
        <v>3</v>
      </c>
      <c r="F2727" s="2">
        <v>351</v>
      </c>
      <c r="G2727" s="5" t="str">
        <f>VLOOKUP(C2727, products!A:B, 2, FALSE)</f>
        <v>Jacket</v>
      </c>
      <c r="H2727" s="7" t="str">
        <f>VLOOKUP(C2727, products!A:C, 3, FALSE)</f>
        <v>Shearling</v>
      </c>
      <c r="I2727" s="12">
        <f>VLOOKUP(B2727,orders!A:D, 4, FALSE)</f>
        <v>44368</v>
      </c>
    </row>
    <row r="2728" spans="1:9" ht="15">
      <c r="A2728" s="2">
        <v>2726</v>
      </c>
      <c r="B2728" s="2">
        <v>545</v>
      </c>
      <c r="C2728" s="2">
        <v>600</v>
      </c>
      <c r="D2728" s="2">
        <v>112</v>
      </c>
      <c r="E2728" s="2">
        <v>1</v>
      </c>
      <c r="F2728" s="2">
        <v>112</v>
      </c>
      <c r="G2728" s="5" t="str">
        <f>VLOOKUP(C2728, products!A:B, 2, FALSE)</f>
        <v>Jacket</v>
      </c>
      <c r="H2728" s="7" t="str">
        <f>VLOOKUP(C2728, products!A:C, 3, FALSE)</f>
        <v>Cardigan</v>
      </c>
      <c r="I2728" s="12">
        <f>VLOOKUP(B2728,orders!A:D, 4, FALSE)</f>
        <v>44368</v>
      </c>
    </row>
    <row r="2729" spans="1:9" ht="15">
      <c r="A2729" s="2">
        <v>2727</v>
      </c>
      <c r="B2729" s="2">
        <v>545</v>
      </c>
      <c r="C2729" s="2">
        <v>355</v>
      </c>
      <c r="D2729" s="2">
        <v>94</v>
      </c>
      <c r="E2729" s="2">
        <v>1</v>
      </c>
      <c r="F2729" s="2">
        <v>94</v>
      </c>
      <c r="G2729" s="5" t="str">
        <f>VLOOKUP(C2729, products!A:B, 2, FALSE)</f>
        <v>Shirt</v>
      </c>
      <c r="H2729" s="7" t="str">
        <f>VLOOKUP(C2729, products!A:C, 3, FALSE)</f>
        <v>Henley</v>
      </c>
      <c r="I2729" s="12">
        <f>VLOOKUP(B2729,orders!A:D, 4, FALSE)</f>
        <v>44368</v>
      </c>
    </row>
    <row r="2730" spans="1:9" ht="15">
      <c r="A2730" s="2">
        <v>2728</v>
      </c>
      <c r="B2730" s="2">
        <v>545</v>
      </c>
      <c r="C2730" s="2">
        <v>586</v>
      </c>
      <c r="D2730" s="2">
        <v>100</v>
      </c>
      <c r="E2730" s="2">
        <v>1</v>
      </c>
      <c r="F2730" s="2">
        <v>100</v>
      </c>
      <c r="G2730" s="5" t="str">
        <f>VLOOKUP(C2730, products!A:B, 2, FALSE)</f>
        <v>Jacket</v>
      </c>
      <c r="H2730" s="7" t="str">
        <f>VLOOKUP(C2730, products!A:C, 3, FALSE)</f>
        <v>Bomber</v>
      </c>
      <c r="I2730" s="12">
        <f>VLOOKUP(B2730,orders!A:D, 4, FALSE)</f>
        <v>44368</v>
      </c>
    </row>
    <row r="2731" spans="1:9" ht="15">
      <c r="A2731" s="2">
        <v>2729</v>
      </c>
      <c r="B2731" s="2">
        <v>545</v>
      </c>
      <c r="C2731" s="2">
        <v>1172</v>
      </c>
      <c r="D2731" s="2">
        <v>99</v>
      </c>
      <c r="E2731" s="2">
        <v>2</v>
      </c>
      <c r="F2731" s="2">
        <v>198</v>
      </c>
      <c r="G2731" s="5" t="str">
        <f>VLOOKUP(C2731, products!A:B, 2, FALSE)</f>
        <v>Trousers</v>
      </c>
      <c r="H2731" s="7" t="str">
        <f>VLOOKUP(C2731, products!A:C, 3, FALSE)</f>
        <v>High-Waisted</v>
      </c>
      <c r="I2731" s="12">
        <f>VLOOKUP(B2731,orders!A:D, 4, FALSE)</f>
        <v>44368</v>
      </c>
    </row>
    <row r="2732" spans="1:9" ht="15">
      <c r="A2732" s="2">
        <v>2730</v>
      </c>
      <c r="B2732" s="2">
        <v>545</v>
      </c>
      <c r="C2732" s="2">
        <v>646</v>
      </c>
      <c r="D2732" s="2">
        <v>93</v>
      </c>
      <c r="E2732" s="2">
        <v>2</v>
      </c>
      <c r="F2732" s="2">
        <v>186</v>
      </c>
      <c r="G2732" s="5" t="str">
        <f>VLOOKUP(C2732, products!A:B, 2, FALSE)</f>
        <v>Jacket</v>
      </c>
      <c r="H2732" s="7" t="str">
        <f>VLOOKUP(C2732, products!A:C, 3, FALSE)</f>
        <v>Coach</v>
      </c>
      <c r="I2732" s="12">
        <f>VLOOKUP(B2732,orders!A:D, 4, FALSE)</f>
        <v>44368</v>
      </c>
    </row>
    <row r="2733" spans="1:9" ht="15">
      <c r="A2733" s="2">
        <v>2731</v>
      </c>
      <c r="B2733" s="2">
        <v>545</v>
      </c>
      <c r="C2733" s="2">
        <v>977</v>
      </c>
      <c r="D2733" s="2">
        <v>97</v>
      </c>
      <c r="E2733" s="2">
        <v>3</v>
      </c>
      <c r="F2733" s="2">
        <v>291</v>
      </c>
      <c r="G2733" s="5" t="str">
        <f>VLOOKUP(C2733, products!A:B, 2, FALSE)</f>
        <v>Trousers</v>
      </c>
      <c r="H2733" s="7" t="str">
        <f>VLOOKUP(C2733, products!A:C, 3, FALSE)</f>
        <v>Slim-Fit</v>
      </c>
      <c r="I2733" s="12">
        <f>VLOOKUP(B2733,orders!A:D, 4, FALSE)</f>
        <v>44368</v>
      </c>
    </row>
    <row r="2734" spans="1:9" ht="15">
      <c r="A2734" s="2">
        <v>2732</v>
      </c>
      <c r="B2734" s="2">
        <v>546</v>
      </c>
      <c r="C2734" s="2">
        <v>153</v>
      </c>
      <c r="D2734" s="2">
        <v>91</v>
      </c>
      <c r="E2734" s="2">
        <v>2</v>
      </c>
      <c r="F2734" s="2">
        <v>182</v>
      </c>
      <c r="G2734" s="5" t="str">
        <f>VLOOKUP(C2734, products!A:B, 2, FALSE)</f>
        <v>Shirt</v>
      </c>
      <c r="H2734" s="7" t="str">
        <f>VLOOKUP(C2734, products!A:C, 3, FALSE)</f>
        <v>Linen</v>
      </c>
      <c r="I2734" s="12">
        <f>VLOOKUP(B2734,orders!A:D, 4, FALSE)</f>
        <v>44315</v>
      </c>
    </row>
    <row r="2735" spans="1:9" ht="15">
      <c r="A2735" s="2">
        <v>2733</v>
      </c>
      <c r="B2735" s="2">
        <v>546</v>
      </c>
      <c r="C2735" s="2">
        <v>352</v>
      </c>
      <c r="D2735" s="2">
        <v>94</v>
      </c>
      <c r="E2735" s="2">
        <v>3</v>
      </c>
      <c r="F2735" s="2">
        <v>282</v>
      </c>
      <c r="G2735" s="5" t="str">
        <f>VLOOKUP(C2735, products!A:B, 2, FALSE)</f>
        <v>Shirt</v>
      </c>
      <c r="H2735" s="7" t="str">
        <f>VLOOKUP(C2735, products!A:C, 3, FALSE)</f>
        <v>Henley</v>
      </c>
      <c r="I2735" s="12">
        <f>VLOOKUP(B2735,orders!A:D, 4, FALSE)</f>
        <v>44315</v>
      </c>
    </row>
    <row r="2736" spans="1:9" ht="15">
      <c r="A2736" s="2">
        <v>2734</v>
      </c>
      <c r="B2736" s="2">
        <v>546</v>
      </c>
      <c r="C2736" s="2">
        <v>79</v>
      </c>
      <c r="D2736" s="2">
        <v>118</v>
      </c>
      <c r="E2736" s="2">
        <v>1</v>
      </c>
      <c r="F2736" s="2">
        <v>118</v>
      </c>
      <c r="G2736" s="5" t="str">
        <f>VLOOKUP(C2736, products!A:B, 2, FALSE)</f>
        <v>Shirt</v>
      </c>
      <c r="H2736" s="7" t="str">
        <f>VLOOKUP(C2736, products!A:C, 3, FALSE)</f>
        <v>Flannel</v>
      </c>
      <c r="I2736" s="12">
        <f>VLOOKUP(B2736,orders!A:D, 4, FALSE)</f>
        <v>44315</v>
      </c>
    </row>
    <row r="2737" spans="1:9" ht="15">
      <c r="A2737" s="2">
        <v>2735</v>
      </c>
      <c r="B2737" s="2">
        <v>546</v>
      </c>
      <c r="C2737" s="2">
        <v>961</v>
      </c>
      <c r="D2737" s="2">
        <v>97</v>
      </c>
      <c r="E2737" s="2">
        <v>2</v>
      </c>
      <c r="F2737" s="2">
        <v>194</v>
      </c>
      <c r="G2737" s="5" t="str">
        <f>VLOOKUP(C2737, products!A:B, 2, FALSE)</f>
        <v>Trousers</v>
      </c>
      <c r="H2737" s="7" t="str">
        <f>VLOOKUP(C2737, products!A:C, 3, FALSE)</f>
        <v>Slim-Fit</v>
      </c>
      <c r="I2737" s="12">
        <f>VLOOKUP(B2737,orders!A:D, 4, FALSE)</f>
        <v>44315</v>
      </c>
    </row>
    <row r="2738" spans="1:9" ht="15">
      <c r="A2738" s="2">
        <v>2736</v>
      </c>
      <c r="B2738" s="2">
        <v>546</v>
      </c>
      <c r="C2738" s="2">
        <v>344</v>
      </c>
      <c r="D2738" s="2">
        <v>109</v>
      </c>
      <c r="E2738" s="2">
        <v>1</v>
      </c>
      <c r="F2738" s="2">
        <v>109</v>
      </c>
      <c r="G2738" s="5" t="str">
        <f>VLOOKUP(C2738, products!A:B, 2, FALSE)</f>
        <v>Shirt</v>
      </c>
      <c r="H2738" s="7" t="str">
        <f>VLOOKUP(C2738, products!A:C, 3, FALSE)</f>
        <v>Mandarin Collar</v>
      </c>
      <c r="I2738" s="12">
        <f>VLOOKUP(B2738,orders!A:D, 4, FALSE)</f>
        <v>44315</v>
      </c>
    </row>
    <row r="2739" spans="1:9" ht="15">
      <c r="A2739" s="2">
        <v>2737</v>
      </c>
      <c r="B2739" s="2">
        <v>547</v>
      </c>
      <c r="C2739" s="2">
        <v>498</v>
      </c>
      <c r="D2739" s="2">
        <v>102</v>
      </c>
      <c r="E2739" s="2">
        <v>3</v>
      </c>
      <c r="F2739" s="2">
        <v>306</v>
      </c>
      <c r="G2739" s="5" t="str">
        <f>VLOOKUP(C2739, products!A:B, 2, FALSE)</f>
        <v>Jacket</v>
      </c>
      <c r="H2739" s="7" t="str">
        <f>VLOOKUP(C2739, products!A:C, 3, FALSE)</f>
        <v>Windbreaker</v>
      </c>
      <c r="I2739" s="13">
        <f>VLOOKUP(B2739,orders!A:D, 4, FALSE)</f>
        <v>44488</v>
      </c>
    </row>
    <row r="2740" spans="1:9" ht="15">
      <c r="A2740" s="2">
        <v>2738</v>
      </c>
      <c r="B2740" s="2">
        <v>547</v>
      </c>
      <c r="C2740" s="2">
        <v>1162</v>
      </c>
      <c r="D2740" s="2">
        <v>99</v>
      </c>
      <c r="E2740" s="2">
        <v>3</v>
      </c>
      <c r="F2740" s="2">
        <v>297</v>
      </c>
      <c r="G2740" s="5" t="str">
        <f>VLOOKUP(C2740, products!A:B, 2, FALSE)</f>
        <v>Trousers</v>
      </c>
      <c r="H2740" s="7" t="str">
        <f>VLOOKUP(C2740, products!A:C, 3, FALSE)</f>
        <v>High-Waisted</v>
      </c>
      <c r="I2740" s="13">
        <f>VLOOKUP(B2740,orders!A:D, 4, FALSE)</f>
        <v>44488</v>
      </c>
    </row>
    <row r="2741" spans="1:9" ht="15">
      <c r="A2741" s="2">
        <v>2739</v>
      </c>
      <c r="B2741" s="2">
        <v>547</v>
      </c>
      <c r="C2741" s="2">
        <v>1168</v>
      </c>
      <c r="D2741" s="2">
        <v>99</v>
      </c>
      <c r="E2741" s="2">
        <v>3</v>
      </c>
      <c r="F2741" s="2">
        <v>297</v>
      </c>
      <c r="G2741" s="5" t="str">
        <f>VLOOKUP(C2741, products!A:B, 2, FALSE)</f>
        <v>Trousers</v>
      </c>
      <c r="H2741" s="7" t="str">
        <f>VLOOKUP(C2741, products!A:C, 3, FALSE)</f>
        <v>High-Waisted</v>
      </c>
      <c r="I2741" s="13">
        <f>VLOOKUP(B2741,orders!A:D, 4, FALSE)</f>
        <v>44488</v>
      </c>
    </row>
    <row r="2742" spans="1:9" ht="15">
      <c r="A2742" s="2">
        <v>2740</v>
      </c>
      <c r="B2742" s="2">
        <v>547</v>
      </c>
      <c r="C2742" s="2">
        <v>941</v>
      </c>
      <c r="D2742" s="2">
        <v>96</v>
      </c>
      <c r="E2742" s="2">
        <v>3</v>
      </c>
      <c r="F2742" s="2">
        <v>288</v>
      </c>
      <c r="G2742" s="5" t="str">
        <f>VLOOKUP(C2742, products!A:B, 2, FALSE)</f>
        <v>Trousers</v>
      </c>
      <c r="H2742" s="7" t="str">
        <f>VLOOKUP(C2742, products!A:C, 3, FALSE)</f>
        <v>Drawstring</v>
      </c>
      <c r="I2742" s="13">
        <f>VLOOKUP(B2742,orders!A:D, 4, FALSE)</f>
        <v>44488</v>
      </c>
    </row>
    <row r="2743" spans="1:9" ht="15">
      <c r="A2743" s="2">
        <v>2741</v>
      </c>
      <c r="B2743" s="2">
        <v>547</v>
      </c>
      <c r="C2743" s="2">
        <v>384</v>
      </c>
      <c r="D2743" s="2">
        <v>94</v>
      </c>
      <c r="E2743" s="2">
        <v>1</v>
      </c>
      <c r="F2743" s="2">
        <v>94</v>
      </c>
      <c r="G2743" s="5" t="str">
        <f>VLOOKUP(C2743, products!A:B, 2, FALSE)</f>
        <v>Shirt</v>
      </c>
      <c r="H2743" s="7" t="str">
        <f>VLOOKUP(C2743, products!A:C, 3, FALSE)</f>
        <v>Henley</v>
      </c>
      <c r="I2743" s="13">
        <f>VLOOKUP(B2743,orders!A:D, 4, FALSE)</f>
        <v>44488</v>
      </c>
    </row>
    <row r="2744" spans="1:9" ht="15">
      <c r="A2744" s="2">
        <v>2742</v>
      </c>
      <c r="B2744" s="2">
        <v>547</v>
      </c>
      <c r="C2744" s="2">
        <v>1245</v>
      </c>
      <c r="D2744" s="2">
        <v>112</v>
      </c>
      <c r="E2744" s="2">
        <v>3</v>
      </c>
      <c r="F2744" s="2">
        <v>336</v>
      </c>
      <c r="G2744" s="5" t="str">
        <f>VLOOKUP(C2744, products!A:B, 2, FALSE)</f>
        <v>Trousers</v>
      </c>
      <c r="H2744" s="7" t="str">
        <f>VLOOKUP(C2744, products!A:C, 3, FALSE)</f>
        <v>Tracksuit Bottoms</v>
      </c>
      <c r="I2744" s="13">
        <f>VLOOKUP(B2744,orders!A:D, 4, FALSE)</f>
        <v>44488</v>
      </c>
    </row>
    <row r="2745" spans="1:9" ht="15">
      <c r="A2745" s="2">
        <v>2743</v>
      </c>
      <c r="B2745" s="2">
        <v>547</v>
      </c>
      <c r="C2745" s="2">
        <v>479</v>
      </c>
      <c r="D2745" s="2">
        <v>118</v>
      </c>
      <c r="E2745" s="2">
        <v>2</v>
      </c>
      <c r="F2745" s="2">
        <v>236</v>
      </c>
      <c r="G2745" s="5" t="str">
        <f>VLOOKUP(C2745, products!A:B, 2, FALSE)</f>
        <v>Jacket</v>
      </c>
      <c r="H2745" s="7" t="str">
        <f>VLOOKUP(C2745, products!A:C, 3, FALSE)</f>
        <v>Puffer</v>
      </c>
      <c r="I2745" s="13">
        <f>VLOOKUP(B2745,orders!A:D, 4, FALSE)</f>
        <v>44488</v>
      </c>
    </row>
    <row r="2746" spans="1:9" ht="15">
      <c r="A2746" s="2">
        <v>2744</v>
      </c>
      <c r="B2746" s="2">
        <v>547</v>
      </c>
      <c r="C2746" s="2">
        <v>1162</v>
      </c>
      <c r="D2746" s="2">
        <v>99</v>
      </c>
      <c r="E2746" s="2">
        <v>1</v>
      </c>
      <c r="F2746" s="2">
        <v>99</v>
      </c>
      <c r="G2746" s="5" t="str">
        <f>VLOOKUP(C2746, products!A:B, 2, FALSE)</f>
        <v>Trousers</v>
      </c>
      <c r="H2746" s="7" t="str">
        <f>VLOOKUP(C2746, products!A:C, 3, FALSE)</f>
        <v>High-Waisted</v>
      </c>
      <c r="I2746" s="13">
        <f>VLOOKUP(B2746,orders!A:D, 4, FALSE)</f>
        <v>44488</v>
      </c>
    </row>
    <row r="2747" spans="1:9" ht="15">
      <c r="A2747" s="2">
        <v>2745</v>
      </c>
      <c r="B2747" s="2">
        <v>547</v>
      </c>
      <c r="C2747" s="2">
        <v>48</v>
      </c>
      <c r="D2747" s="2">
        <v>104</v>
      </c>
      <c r="E2747" s="2">
        <v>2</v>
      </c>
      <c r="F2747" s="2">
        <v>208</v>
      </c>
      <c r="G2747" s="5" t="str">
        <f>VLOOKUP(C2747, products!A:B, 2, FALSE)</f>
        <v>Shirt</v>
      </c>
      <c r="H2747" s="7" t="str">
        <f>VLOOKUP(C2747, products!A:C, 3, FALSE)</f>
        <v>Dress</v>
      </c>
      <c r="I2747" s="13">
        <f>VLOOKUP(B2747,orders!A:D, 4, FALSE)</f>
        <v>44488</v>
      </c>
    </row>
    <row r="2748" spans="1:9" ht="15">
      <c r="A2748" s="2">
        <v>2746</v>
      </c>
      <c r="B2748" s="2">
        <v>548</v>
      </c>
      <c r="C2748" s="2">
        <v>141</v>
      </c>
      <c r="D2748" s="2">
        <v>91</v>
      </c>
      <c r="E2748" s="2">
        <v>3</v>
      </c>
      <c r="F2748" s="2">
        <v>273</v>
      </c>
      <c r="G2748" s="5" t="str">
        <f>VLOOKUP(C2748, products!A:B, 2, FALSE)</f>
        <v>Shirt</v>
      </c>
      <c r="H2748" s="7" t="str">
        <f>VLOOKUP(C2748, products!A:C, 3, FALSE)</f>
        <v>Linen</v>
      </c>
      <c r="I2748" s="12">
        <f>VLOOKUP(B2748,orders!A:D, 4, FALSE)</f>
        <v>44394</v>
      </c>
    </row>
    <row r="2749" spans="1:9" ht="15">
      <c r="A2749" s="2">
        <v>2747</v>
      </c>
      <c r="B2749" s="2">
        <v>548</v>
      </c>
      <c r="C2749" s="2">
        <v>831</v>
      </c>
      <c r="D2749" s="2">
        <v>117</v>
      </c>
      <c r="E2749" s="2">
        <v>2</v>
      </c>
      <c r="F2749" s="2">
        <v>234</v>
      </c>
      <c r="G2749" s="5" t="str">
        <f>VLOOKUP(C2749, products!A:B, 2, FALSE)</f>
        <v>Jacket</v>
      </c>
      <c r="H2749" s="7" t="str">
        <f>VLOOKUP(C2749, products!A:C, 3, FALSE)</f>
        <v>Shearling</v>
      </c>
      <c r="I2749" s="12">
        <f>VLOOKUP(B2749,orders!A:D, 4, FALSE)</f>
        <v>44394</v>
      </c>
    </row>
    <row r="2750" spans="1:9" ht="15">
      <c r="A2750" s="2">
        <v>2748</v>
      </c>
      <c r="B2750" s="2">
        <v>549</v>
      </c>
      <c r="C2750" s="2">
        <v>286</v>
      </c>
      <c r="D2750" s="2">
        <v>105</v>
      </c>
      <c r="E2750" s="2">
        <v>3</v>
      </c>
      <c r="F2750" s="2">
        <v>315</v>
      </c>
      <c r="G2750" s="5" t="str">
        <f>VLOOKUP(C2750, products!A:B, 2, FALSE)</f>
        <v>Shirt</v>
      </c>
      <c r="H2750" s="7" t="str">
        <f>VLOOKUP(C2750, products!A:C, 3, FALSE)</f>
        <v>Cuban Collar</v>
      </c>
      <c r="I2750" s="12">
        <f>VLOOKUP(B2750,orders!A:D, 4, FALSE)</f>
        <v>44349</v>
      </c>
    </row>
    <row r="2751" spans="1:9" ht="15">
      <c r="A2751" s="2">
        <v>2749</v>
      </c>
      <c r="B2751" s="2">
        <v>550</v>
      </c>
      <c r="C2751" s="2">
        <v>63</v>
      </c>
      <c r="D2751" s="2">
        <v>104</v>
      </c>
      <c r="E2751" s="2">
        <v>3</v>
      </c>
      <c r="F2751" s="2">
        <v>312</v>
      </c>
      <c r="G2751" s="5" t="str">
        <f>VLOOKUP(C2751, products!A:B, 2, FALSE)</f>
        <v>Shirt</v>
      </c>
      <c r="H2751" s="7" t="str">
        <f>VLOOKUP(C2751, products!A:C, 3, FALSE)</f>
        <v>Dress</v>
      </c>
      <c r="I2751" s="12">
        <f>VLOOKUP(B2751,orders!A:D, 4, FALSE)</f>
        <v>44412</v>
      </c>
    </row>
    <row r="2752" spans="1:9" ht="15">
      <c r="A2752" s="2">
        <v>2750</v>
      </c>
      <c r="B2752" s="2">
        <v>550</v>
      </c>
      <c r="C2752" s="2">
        <v>707</v>
      </c>
      <c r="D2752" s="2">
        <v>119</v>
      </c>
      <c r="E2752" s="2">
        <v>2</v>
      </c>
      <c r="F2752" s="2">
        <v>238</v>
      </c>
      <c r="G2752" s="5" t="str">
        <f>VLOOKUP(C2752, products!A:B, 2, FALSE)</f>
        <v>Jacket</v>
      </c>
      <c r="H2752" s="7" t="str">
        <f>VLOOKUP(C2752, products!A:C, 3, FALSE)</f>
        <v>Trench Coat</v>
      </c>
      <c r="I2752" s="12">
        <f>VLOOKUP(B2752,orders!A:D, 4, FALSE)</f>
        <v>44412</v>
      </c>
    </row>
    <row r="2753" spans="1:9" ht="15">
      <c r="A2753" s="2">
        <v>2751</v>
      </c>
      <c r="B2753" s="2">
        <v>550</v>
      </c>
      <c r="C2753" s="2">
        <v>399</v>
      </c>
      <c r="D2753" s="2">
        <v>119</v>
      </c>
      <c r="E2753" s="2">
        <v>1</v>
      </c>
      <c r="F2753" s="2">
        <v>119</v>
      </c>
      <c r="G2753" s="5" t="str">
        <f>VLOOKUP(C2753, products!A:B, 2, FALSE)</f>
        <v>Shirt</v>
      </c>
      <c r="H2753" s="7" t="str">
        <f>VLOOKUP(C2753, products!A:C, 3, FALSE)</f>
        <v>Casual Slim Fit</v>
      </c>
      <c r="I2753" s="12">
        <f>VLOOKUP(B2753,orders!A:D, 4, FALSE)</f>
        <v>44412</v>
      </c>
    </row>
    <row r="2754" spans="1:9" ht="15">
      <c r="A2754" s="2">
        <v>2752</v>
      </c>
      <c r="B2754" s="2">
        <v>550</v>
      </c>
      <c r="C2754" s="2">
        <v>623</v>
      </c>
      <c r="D2754" s="2">
        <v>112</v>
      </c>
      <c r="E2754" s="2">
        <v>2</v>
      </c>
      <c r="F2754" s="2">
        <v>224</v>
      </c>
      <c r="G2754" s="5" t="str">
        <f>VLOOKUP(C2754, products!A:B, 2, FALSE)</f>
        <v>Jacket</v>
      </c>
      <c r="H2754" s="7" t="str">
        <f>VLOOKUP(C2754, products!A:C, 3, FALSE)</f>
        <v>Cardigan</v>
      </c>
      <c r="I2754" s="12">
        <f>VLOOKUP(B2754,orders!A:D, 4, FALSE)</f>
        <v>44412</v>
      </c>
    </row>
    <row r="2755" spans="1:9" ht="15">
      <c r="A2755" s="2">
        <v>2753</v>
      </c>
      <c r="B2755" s="2">
        <v>550</v>
      </c>
      <c r="C2755" s="2">
        <v>1233</v>
      </c>
      <c r="D2755" s="2">
        <v>112</v>
      </c>
      <c r="E2755" s="2">
        <v>3</v>
      </c>
      <c r="F2755" s="2">
        <v>336</v>
      </c>
      <c r="G2755" s="5" t="str">
        <f>VLOOKUP(C2755, products!A:B, 2, FALSE)</f>
        <v>Trousers</v>
      </c>
      <c r="H2755" s="7" t="str">
        <f>VLOOKUP(C2755, products!A:C, 3, FALSE)</f>
        <v>Tracksuit Bottoms</v>
      </c>
      <c r="I2755" s="12">
        <f>VLOOKUP(B2755,orders!A:D, 4, FALSE)</f>
        <v>44412</v>
      </c>
    </row>
    <row r="2756" spans="1:9" ht="15">
      <c r="A2756" s="2">
        <v>2754</v>
      </c>
      <c r="B2756" s="2">
        <v>550</v>
      </c>
      <c r="C2756" s="2">
        <v>97</v>
      </c>
      <c r="D2756" s="2">
        <v>118</v>
      </c>
      <c r="E2756" s="2">
        <v>1</v>
      </c>
      <c r="F2756" s="2">
        <v>118</v>
      </c>
      <c r="G2756" s="5" t="str">
        <f>VLOOKUP(C2756, products!A:B, 2, FALSE)</f>
        <v>Shirt</v>
      </c>
      <c r="H2756" s="7" t="str">
        <f>VLOOKUP(C2756, products!A:C, 3, FALSE)</f>
        <v>Flannel</v>
      </c>
      <c r="I2756" s="12">
        <f>VLOOKUP(B2756,orders!A:D, 4, FALSE)</f>
        <v>44412</v>
      </c>
    </row>
    <row r="2757" spans="1:9" ht="15">
      <c r="A2757" s="2">
        <v>2755</v>
      </c>
      <c r="B2757" s="2">
        <v>551</v>
      </c>
      <c r="C2757" s="2">
        <v>1091</v>
      </c>
      <c r="D2757" s="2">
        <v>115</v>
      </c>
      <c r="E2757" s="2">
        <v>3</v>
      </c>
      <c r="F2757" s="2">
        <v>345</v>
      </c>
      <c r="G2757" s="5" t="str">
        <f>VLOOKUP(C2757, products!A:B, 2, FALSE)</f>
        <v>Trousers</v>
      </c>
      <c r="H2757" s="7" t="str">
        <f>VLOOKUP(C2757, products!A:C, 3, FALSE)</f>
        <v>Cropped</v>
      </c>
      <c r="I2757" s="12">
        <f>VLOOKUP(B2757,orders!A:D, 4, FALSE)</f>
        <v>44455</v>
      </c>
    </row>
    <row r="2758" spans="1:9" ht="15">
      <c r="A2758" s="2">
        <v>2756</v>
      </c>
      <c r="B2758" s="2">
        <v>552</v>
      </c>
      <c r="C2758" s="2">
        <v>610</v>
      </c>
      <c r="D2758" s="2">
        <v>112</v>
      </c>
      <c r="E2758" s="2">
        <v>2</v>
      </c>
      <c r="F2758" s="2">
        <v>224</v>
      </c>
      <c r="G2758" s="5" t="str">
        <f>VLOOKUP(C2758, products!A:B, 2, FALSE)</f>
        <v>Jacket</v>
      </c>
      <c r="H2758" s="7" t="str">
        <f>VLOOKUP(C2758, products!A:C, 3, FALSE)</f>
        <v>Cardigan</v>
      </c>
      <c r="I2758" s="12">
        <f>VLOOKUP(B2758,orders!A:D, 4, FALSE)</f>
        <v>44206</v>
      </c>
    </row>
    <row r="2759" spans="1:9" ht="15">
      <c r="A2759" s="2">
        <v>2757</v>
      </c>
      <c r="B2759" s="2">
        <v>552</v>
      </c>
      <c r="C2759" s="2">
        <v>857</v>
      </c>
      <c r="D2759" s="2">
        <v>113</v>
      </c>
      <c r="E2759" s="2">
        <v>3</v>
      </c>
      <c r="F2759" s="2">
        <v>339</v>
      </c>
      <c r="G2759" s="5" t="str">
        <f>VLOOKUP(C2759, products!A:B, 2, FALSE)</f>
        <v>Trousers</v>
      </c>
      <c r="H2759" s="7" t="str">
        <f>VLOOKUP(C2759, products!A:C, 3, FALSE)</f>
        <v>Chinos</v>
      </c>
      <c r="I2759" s="12">
        <f>VLOOKUP(B2759,orders!A:D, 4, FALSE)</f>
        <v>44206</v>
      </c>
    </row>
    <row r="2760" spans="1:9" ht="15">
      <c r="A2760" s="2">
        <v>2758</v>
      </c>
      <c r="B2760" s="2">
        <v>552</v>
      </c>
      <c r="C2760" s="2">
        <v>898</v>
      </c>
      <c r="D2760" s="2">
        <v>94</v>
      </c>
      <c r="E2760" s="2">
        <v>2</v>
      </c>
      <c r="F2760" s="2">
        <v>188</v>
      </c>
      <c r="G2760" s="5" t="str">
        <f>VLOOKUP(C2760, products!A:B, 2, FALSE)</f>
        <v>Trousers</v>
      </c>
      <c r="H2760" s="7" t="str">
        <f>VLOOKUP(C2760, products!A:C, 3, FALSE)</f>
        <v>Cords</v>
      </c>
      <c r="I2760" s="12">
        <f>VLOOKUP(B2760,orders!A:D, 4, FALSE)</f>
        <v>44206</v>
      </c>
    </row>
    <row r="2761" spans="1:9" ht="15">
      <c r="A2761" s="2">
        <v>2759</v>
      </c>
      <c r="B2761" s="2">
        <v>552</v>
      </c>
      <c r="C2761" s="2">
        <v>1138</v>
      </c>
      <c r="D2761" s="2">
        <v>102</v>
      </c>
      <c r="E2761" s="2">
        <v>2</v>
      </c>
      <c r="F2761" s="2">
        <v>204</v>
      </c>
      <c r="G2761" s="5" t="str">
        <f>VLOOKUP(C2761, products!A:B, 2, FALSE)</f>
        <v>Trousers</v>
      </c>
      <c r="H2761" s="7" t="str">
        <f>VLOOKUP(C2761, products!A:C, 3, FALSE)</f>
        <v>Cargo Pants</v>
      </c>
      <c r="I2761" s="12">
        <f>VLOOKUP(B2761,orders!A:D, 4, FALSE)</f>
        <v>44206</v>
      </c>
    </row>
    <row r="2762" spans="1:9" ht="15">
      <c r="A2762" s="2">
        <v>2760</v>
      </c>
      <c r="B2762" s="2">
        <v>552</v>
      </c>
      <c r="C2762" s="2">
        <v>1114</v>
      </c>
      <c r="D2762" s="2">
        <v>115</v>
      </c>
      <c r="E2762" s="2">
        <v>3</v>
      </c>
      <c r="F2762" s="2">
        <v>345</v>
      </c>
      <c r="G2762" s="5" t="str">
        <f>VLOOKUP(C2762, products!A:B, 2, FALSE)</f>
        <v>Trousers</v>
      </c>
      <c r="H2762" s="7" t="str">
        <f>VLOOKUP(C2762, products!A:C, 3, FALSE)</f>
        <v>Cropped</v>
      </c>
      <c r="I2762" s="12">
        <f>VLOOKUP(B2762,orders!A:D, 4, FALSE)</f>
        <v>44206</v>
      </c>
    </row>
    <row r="2763" spans="1:9" ht="15">
      <c r="A2763" s="2">
        <v>2761</v>
      </c>
      <c r="B2763" s="2">
        <v>552</v>
      </c>
      <c r="C2763" s="2">
        <v>84</v>
      </c>
      <c r="D2763" s="2">
        <v>118</v>
      </c>
      <c r="E2763" s="2">
        <v>3</v>
      </c>
      <c r="F2763" s="2">
        <v>354</v>
      </c>
      <c r="G2763" s="5" t="str">
        <f>VLOOKUP(C2763, products!A:B, 2, FALSE)</f>
        <v>Shirt</v>
      </c>
      <c r="H2763" s="7" t="str">
        <f>VLOOKUP(C2763, products!A:C, 3, FALSE)</f>
        <v>Flannel</v>
      </c>
      <c r="I2763" s="12">
        <f>VLOOKUP(B2763,orders!A:D, 4, FALSE)</f>
        <v>44206</v>
      </c>
    </row>
    <row r="2764" spans="1:9" ht="15">
      <c r="A2764" s="2">
        <v>2762</v>
      </c>
      <c r="B2764" s="2">
        <v>553</v>
      </c>
      <c r="C2764" s="2">
        <v>946</v>
      </c>
      <c r="D2764" s="2">
        <v>97</v>
      </c>
      <c r="E2764" s="2">
        <v>3</v>
      </c>
      <c r="F2764" s="2">
        <v>291</v>
      </c>
      <c r="G2764" s="5" t="str">
        <f>VLOOKUP(C2764, products!A:B, 2, FALSE)</f>
        <v>Trousers</v>
      </c>
      <c r="H2764" s="7" t="str">
        <f>VLOOKUP(C2764, products!A:C, 3, FALSE)</f>
        <v>Slim-Fit</v>
      </c>
      <c r="I2764" s="12">
        <f>VLOOKUP(B2764,orders!A:D, 4, FALSE)</f>
        <v>44261</v>
      </c>
    </row>
    <row r="2765" spans="1:9" ht="15">
      <c r="A2765" s="2">
        <v>2763</v>
      </c>
      <c r="B2765" s="2">
        <v>553</v>
      </c>
      <c r="C2765" s="2">
        <v>658</v>
      </c>
      <c r="D2765" s="2">
        <v>93</v>
      </c>
      <c r="E2765" s="2">
        <v>1</v>
      </c>
      <c r="F2765" s="2">
        <v>93</v>
      </c>
      <c r="G2765" s="5" t="str">
        <f>VLOOKUP(C2765, products!A:B, 2, FALSE)</f>
        <v>Jacket</v>
      </c>
      <c r="H2765" s="7" t="str">
        <f>VLOOKUP(C2765, products!A:C, 3, FALSE)</f>
        <v>Coach</v>
      </c>
      <c r="I2765" s="12">
        <f>VLOOKUP(B2765,orders!A:D, 4, FALSE)</f>
        <v>44261</v>
      </c>
    </row>
    <row r="2766" spans="1:9" ht="15">
      <c r="A2766" s="2">
        <v>2764</v>
      </c>
      <c r="B2766" s="2">
        <v>553</v>
      </c>
      <c r="C2766" s="2">
        <v>1118</v>
      </c>
      <c r="D2766" s="2">
        <v>115</v>
      </c>
      <c r="E2766" s="2">
        <v>2</v>
      </c>
      <c r="F2766" s="2">
        <v>230</v>
      </c>
      <c r="G2766" s="5" t="str">
        <f>VLOOKUP(C2766, products!A:B, 2, FALSE)</f>
        <v>Trousers</v>
      </c>
      <c r="H2766" s="7" t="str">
        <f>VLOOKUP(C2766, products!A:C, 3, FALSE)</f>
        <v>Cropped</v>
      </c>
      <c r="I2766" s="12">
        <f>VLOOKUP(B2766,orders!A:D, 4, FALSE)</f>
        <v>44261</v>
      </c>
    </row>
    <row r="2767" spans="1:9" ht="15">
      <c r="A2767" s="2">
        <v>2765</v>
      </c>
      <c r="B2767" s="2">
        <v>553</v>
      </c>
      <c r="C2767" s="2">
        <v>973</v>
      </c>
      <c r="D2767" s="2">
        <v>97</v>
      </c>
      <c r="E2767" s="2">
        <v>1</v>
      </c>
      <c r="F2767" s="2">
        <v>97</v>
      </c>
      <c r="G2767" s="5" t="str">
        <f>VLOOKUP(C2767, products!A:B, 2, FALSE)</f>
        <v>Trousers</v>
      </c>
      <c r="H2767" s="7" t="str">
        <f>VLOOKUP(C2767, products!A:C, 3, FALSE)</f>
        <v>Slim-Fit</v>
      </c>
      <c r="I2767" s="12">
        <f>VLOOKUP(B2767,orders!A:D, 4, FALSE)</f>
        <v>44261</v>
      </c>
    </row>
    <row r="2768" spans="1:9" ht="15">
      <c r="A2768" s="2">
        <v>2766</v>
      </c>
      <c r="B2768" s="2">
        <v>553</v>
      </c>
      <c r="C2768" s="2">
        <v>303</v>
      </c>
      <c r="D2768" s="2">
        <v>105</v>
      </c>
      <c r="E2768" s="2">
        <v>1</v>
      </c>
      <c r="F2768" s="2">
        <v>105</v>
      </c>
      <c r="G2768" s="5" t="str">
        <f>VLOOKUP(C2768, products!A:B, 2, FALSE)</f>
        <v>Shirt</v>
      </c>
      <c r="H2768" s="7" t="str">
        <f>VLOOKUP(C2768, products!A:C, 3, FALSE)</f>
        <v>Cuban Collar</v>
      </c>
      <c r="I2768" s="12">
        <f>VLOOKUP(B2768,orders!A:D, 4, FALSE)</f>
        <v>44261</v>
      </c>
    </row>
    <row r="2769" spans="1:9" ht="15">
      <c r="A2769" s="2">
        <v>2767</v>
      </c>
      <c r="B2769" s="2">
        <v>554</v>
      </c>
      <c r="C2769" s="2">
        <v>1127</v>
      </c>
      <c r="D2769" s="2">
        <v>102</v>
      </c>
      <c r="E2769" s="2">
        <v>3</v>
      </c>
      <c r="F2769" s="2">
        <v>306</v>
      </c>
      <c r="G2769" s="5" t="str">
        <f>VLOOKUP(C2769, products!A:B, 2, FALSE)</f>
        <v>Trousers</v>
      </c>
      <c r="H2769" s="7" t="str">
        <f>VLOOKUP(C2769, products!A:C, 3, FALSE)</f>
        <v>Cargo Pants</v>
      </c>
      <c r="I2769" s="12">
        <f>VLOOKUP(B2769,orders!A:D, 4, FALSE)</f>
        <v>44323</v>
      </c>
    </row>
    <row r="2770" spans="1:9" ht="15">
      <c r="A2770" s="2">
        <v>2768</v>
      </c>
      <c r="B2770" s="2">
        <v>554</v>
      </c>
      <c r="C2770" s="2">
        <v>870</v>
      </c>
      <c r="D2770" s="2">
        <v>113</v>
      </c>
      <c r="E2770" s="2">
        <v>2</v>
      </c>
      <c r="F2770" s="2">
        <v>226</v>
      </c>
      <c r="G2770" s="5" t="str">
        <f>VLOOKUP(C2770, products!A:B, 2, FALSE)</f>
        <v>Trousers</v>
      </c>
      <c r="H2770" s="7" t="str">
        <f>VLOOKUP(C2770, products!A:C, 3, FALSE)</f>
        <v>Chinos</v>
      </c>
      <c r="I2770" s="12">
        <f>VLOOKUP(B2770,orders!A:D, 4, FALSE)</f>
        <v>44323</v>
      </c>
    </row>
    <row r="2771" spans="1:9" ht="15">
      <c r="A2771" s="2">
        <v>2769</v>
      </c>
      <c r="B2771" s="2">
        <v>555</v>
      </c>
      <c r="C2771" s="2">
        <v>282</v>
      </c>
      <c r="D2771" s="2">
        <v>105</v>
      </c>
      <c r="E2771" s="2">
        <v>2</v>
      </c>
      <c r="F2771" s="2">
        <v>210</v>
      </c>
      <c r="G2771" s="5" t="str">
        <f>VLOOKUP(C2771, products!A:B, 2, FALSE)</f>
        <v>Shirt</v>
      </c>
      <c r="H2771" s="7" t="str">
        <f>VLOOKUP(C2771, products!A:C, 3, FALSE)</f>
        <v>Cuban Collar</v>
      </c>
      <c r="I2771" s="12">
        <f>VLOOKUP(B2771,orders!A:D, 4, FALSE)</f>
        <v>44442</v>
      </c>
    </row>
    <row r="2772" spans="1:9" ht="15">
      <c r="A2772" s="2">
        <v>2770</v>
      </c>
      <c r="B2772" s="2">
        <v>555</v>
      </c>
      <c r="C2772" s="2">
        <v>358</v>
      </c>
      <c r="D2772" s="2">
        <v>94</v>
      </c>
      <c r="E2772" s="2">
        <v>2</v>
      </c>
      <c r="F2772" s="2">
        <v>188</v>
      </c>
      <c r="G2772" s="5" t="str">
        <f>VLOOKUP(C2772, products!A:B, 2, FALSE)</f>
        <v>Shirt</v>
      </c>
      <c r="H2772" s="7" t="str">
        <f>VLOOKUP(C2772, products!A:C, 3, FALSE)</f>
        <v>Henley</v>
      </c>
      <c r="I2772" s="12">
        <f>VLOOKUP(B2772,orders!A:D, 4, FALSE)</f>
        <v>44442</v>
      </c>
    </row>
    <row r="2773" spans="1:9" ht="15">
      <c r="A2773" s="2">
        <v>2771</v>
      </c>
      <c r="B2773" s="2">
        <v>555</v>
      </c>
      <c r="C2773" s="2">
        <v>575</v>
      </c>
      <c r="D2773" s="2">
        <v>100</v>
      </c>
      <c r="E2773" s="2">
        <v>1</v>
      </c>
      <c r="F2773" s="2">
        <v>100</v>
      </c>
      <c r="G2773" s="5" t="str">
        <f>VLOOKUP(C2773, products!A:B, 2, FALSE)</f>
        <v>Jacket</v>
      </c>
      <c r="H2773" s="7" t="str">
        <f>VLOOKUP(C2773, products!A:C, 3, FALSE)</f>
        <v>Bomber</v>
      </c>
      <c r="I2773" s="12">
        <f>VLOOKUP(B2773,orders!A:D, 4, FALSE)</f>
        <v>44442</v>
      </c>
    </row>
    <row r="2774" spans="1:9" ht="15">
      <c r="A2774" s="2">
        <v>2772</v>
      </c>
      <c r="B2774" s="2">
        <v>555</v>
      </c>
      <c r="C2774" s="2">
        <v>526</v>
      </c>
      <c r="D2774" s="2">
        <v>98</v>
      </c>
      <c r="E2774" s="2">
        <v>3</v>
      </c>
      <c r="F2774" s="2">
        <v>294</v>
      </c>
      <c r="G2774" s="5" t="str">
        <f>VLOOKUP(C2774, products!A:B, 2, FALSE)</f>
        <v>Jacket</v>
      </c>
      <c r="H2774" s="7" t="str">
        <f>VLOOKUP(C2774, products!A:C, 3, FALSE)</f>
        <v>Leather</v>
      </c>
      <c r="I2774" s="12">
        <f>VLOOKUP(B2774,orders!A:D, 4, FALSE)</f>
        <v>44442</v>
      </c>
    </row>
    <row r="2775" spans="1:9" ht="15">
      <c r="A2775" s="2">
        <v>2773</v>
      </c>
      <c r="B2775" s="2">
        <v>555</v>
      </c>
      <c r="C2775" s="2">
        <v>3</v>
      </c>
      <c r="D2775" s="2">
        <v>96</v>
      </c>
      <c r="E2775" s="2">
        <v>1</v>
      </c>
      <c r="F2775" s="2">
        <v>96</v>
      </c>
      <c r="G2775" s="5" t="str">
        <f>VLOOKUP(C2775, products!A:B, 2, FALSE)</f>
        <v>Shirt</v>
      </c>
      <c r="H2775" s="7" t="str">
        <f>VLOOKUP(C2775, products!A:C, 3, FALSE)</f>
        <v>Oxford Cloth</v>
      </c>
      <c r="I2775" s="12">
        <f>VLOOKUP(B2775,orders!A:D, 4, FALSE)</f>
        <v>44442</v>
      </c>
    </row>
    <row r="2776" spans="1:9" ht="15">
      <c r="A2776" s="2">
        <v>2774</v>
      </c>
      <c r="B2776" s="2">
        <v>555</v>
      </c>
      <c r="C2776" s="2">
        <v>928</v>
      </c>
      <c r="D2776" s="2">
        <v>96</v>
      </c>
      <c r="E2776" s="2">
        <v>1</v>
      </c>
      <c r="F2776" s="2">
        <v>96</v>
      </c>
      <c r="G2776" s="5" t="str">
        <f>VLOOKUP(C2776, products!A:B, 2, FALSE)</f>
        <v>Trousers</v>
      </c>
      <c r="H2776" s="7" t="str">
        <f>VLOOKUP(C2776, products!A:C, 3, FALSE)</f>
        <v>Drawstring</v>
      </c>
      <c r="I2776" s="12">
        <f>VLOOKUP(B2776,orders!A:D, 4, FALSE)</f>
        <v>44442</v>
      </c>
    </row>
    <row r="2777" spans="1:9" ht="15">
      <c r="A2777" s="2">
        <v>2775</v>
      </c>
      <c r="B2777" s="2">
        <v>556</v>
      </c>
      <c r="C2777" s="2">
        <v>202</v>
      </c>
      <c r="D2777" s="2">
        <v>98</v>
      </c>
      <c r="E2777" s="2">
        <v>2</v>
      </c>
      <c r="F2777" s="2">
        <v>196</v>
      </c>
      <c r="G2777" s="5" t="str">
        <f>VLOOKUP(C2777, products!A:B, 2, FALSE)</f>
        <v>Shirt</v>
      </c>
      <c r="H2777" s="7" t="str">
        <f>VLOOKUP(C2777, products!A:C, 3, FALSE)</f>
        <v>Camp Collared</v>
      </c>
      <c r="I2777" s="12">
        <f>VLOOKUP(B2777,orders!A:D, 4, FALSE)</f>
        <v>44407</v>
      </c>
    </row>
    <row r="2778" spans="1:9" ht="15">
      <c r="A2778" s="2">
        <v>2776</v>
      </c>
      <c r="B2778" s="2">
        <v>556</v>
      </c>
      <c r="C2778" s="2">
        <v>459</v>
      </c>
      <c r="D2778" s="2">
        <v>118</v>
      </c>
      <c r="E2778" s="2">
        <v>2</v>
      </c>
      <c r="F2778" s="2">
        <v>236</v>
      </c>
      <c r="G2778" s="5" t="str">
        <f>VLOOKUP(C2778, products!A:B, 2, FALSE)</f>
        <v>Jacket</v>
      </c>
      <c r="H2778" s="7" t="str">
        <f>VLOOKUP(C2778, products!A:C, 3, FALSE)</f>
        <v>Puffer</v>
      </c>
      <c r="I2778" s="12">
        <f>VLOOKUP(B2778,orders!A:D, 4, FALSE)</f>
        <v>44407</v>
      </c>
    </row>
    <row r="2779" spans="1:9" ht="15">
      <c r="A2779" s="2">
        <v>2777</v>
      </c>
      <c r="B2779" s="2">
        <v>556</v>
      </c>
      <c r="C2779" s="2">
        <v>595</v>
      </c>
      <c r="D2779" s="2">
        <v>112</v>
      </c>
      <c r="E2779" s="2">
        <v>2</v>
      </c>
      <c r="F2779" s="2">
        <v>224</v>
      </c>
      <c r="G2779" s="5" t="str">
        <f>VLOOKUP(C2779, products!A:B, 2, FALSE)</f>
        <v>Jacket</v>
      </c>
      <c r="H2779" s="7" t="str">
        <f>VLOOKUP(C2779, products!A:C, 3, FALSE)</f>
        <v>Cardigan</v>
      </c>
      <c r="I2779" s="12">
        <f>VLOOKUP(B2779,orders!A:D, 4, FALSE)</f>
        <v>44407</v>
      </c>
    </row>
    <row r="2780" spans="1:9" ht="15">
      <c r="A2780" s="2">
        <v>2778</v>
      </c>
      <c r="B2780" s="2">
        <v>556</v>
      </c>
      <c r="C2780" s="2">
        <v>530</v>
      </c>
      <c r="D2780" s="2">
        <v>98</v>
      </c>
      <c r="E2780" s="2">
        <v>2</v>
      </c>
      <c r="F2780" s="2">
        <v>196</v>
      </c>
      <c r="G2780" s="5" t="str">
        <f>VLOOKUP(C2780, products!A:B, 2, FALSE)</f>
        <v>Jacket</v>
      </c>
      <c r="H2780" s="7" t="str">
        <f>VLOOKUP(C2780, products!A:C, 3, FALSE)</f>
        <v>Leather</v>
      </c>
      <c r="I2780" s="12">
        <f>VLOOKUP(B2780,orders!A:D, 4, FALSE)</f>
        <v>44407</v>
      </c>
    </row>
    <row r="2781" spans="1:9" ht="15">
      <c r="A2781" s="2">
        <v>2779</v>
      </c>
      <c r="B2781" s="2">
        <v>556</v>
      </c>
      <c r="C2781" s="2">
        <v>968</v>
      </c>
      <c r="D2781" s="2">
        <v>97</v>
      </c>
      <c r="E2781" s="2">
        <v>3</v>
      </c>
      <c r="F2781" s="2">
        <v>291</v>
      </c>
      <c r="G2781" s="5" t="str">
        <f>VLOOKUP(C2781, products!A:B, 2, FALSE)</f>
        <v>Trousers</v>
      </c>
      <c r="H2781" s="7" t="str">
        <f>VLOOKUP(C2781, products!A:C, 3, FALSE)</f>
        <v>Slim-Fit</v>
      </c>
      <c r="I2781" s="12">
        <f>VLOOKUP(B2781,orders!A:D, 4, FALSE)</f>
        <v>44407</v>
      </c>
    </row>
    <row r="2782" spans="1:9" ht="15">
      <c r="A2782" s="2">
        <v>2780</v>
      </c>
      <c r="B2782" s="2">
        <v>556</v>
      </c>
      <c r="C2782" s="2">
        <v>238</v>
      </c>
      <c r="D2782" s="2">
        <v>106</v>
      </c>
      <c r="E2782" s="2">
        <v>2</v>
      </c>
      <c r="F2782" s="2">
        <v>212</v>
      </c>
      <c r="G2782" s="5" t="str">
        <f>VLOOKUP(C2782, products!A:B, 2, FALSE)</f>
        <v>Shirt</v>
      </c>
      <c r="H2782" s="7" t="str">
        <f>VLOOKUP(C2782, products!A:C, 3, FALSE)</f>
        <v>Chambray</v>
      </c>
      <c r="I2782" s="12">
        <f>VLOOKUP(B2782,orders!A:D, 4, FALSE)</f>
        <v>44407</v>
      </c>
    </row>
    <row r="2783" spans="1:9" ht="15">
      <c r="A2783" s="2">
        <v>2781</v>
      </c>
      <c r="B2783" s="2">
        <v>557</v>
      </c>
      <c r="C2783" s="2">
        <v>850</v>
      </c>
      <c r="D2783" s="2">
        <v>113</v>
      </c>
      <c r="E2783" s="2">
        <v>3</v>
      </c>
      <c r="F2783" s="2">
        <v>339</v>
      </c>
      <c r="G2783" s="5" t="str">
        <f>VLOOKUP(C2783, products!A:B, 2, FALSE)</f>
        <v>Trousers</v>
      </c>
      <c r="H2783" s="7" t="str">
        <f>VLOOKUP(C2783, products!A:C, 3, FALSE)</f>
        <v>Chinos</v>
      </c>
      <c r="I2783" s="12">
        <f>VLOOKUP(B2783,orders!A:D, 4, FALSE)</f>
        <v>44305</v>
      </c>
    </row>
    <row r="2784" spans="1:9" ht="15">
      <c r="A2784" s="2">
        <v>2782</v>
      </c>
      <c r="B2784" s="2">
        <v>557</v>
      </c>
      <c r="C2784" s="2">
        <v>1003</v>
      </c>
      <c r="D2784" s="2">
        <v>106</v>
      </c>
      <c r="E2784" s="2">
        <v>3</v>
      </c>
      <c r="F2784" s="2">
        <v>318</v>
      </c>
      <c r="G2784" s="5" t="str">
        <f>VLOOKUP(C2784, products!A:B, 2, FALSE)</f>
        <v>Trousers</v>
      </c>
      <c r="H2784" s="7" t="str">
        <f>VLOOKUP(C2784, products!A:C, 3, FALSE)</f>
        <v>Wool</v>
      </c>
      <c r="I2784" s="12">
        <f>VLOOKUP(B2784,orders!A:D, 4, FALSE)</f>
        <v>44305</v>
      </c>
    </row>
    <row r="2785" spans="1:9" ht="15">
      <c r="A2785" s="2">
        <v>2783</v>
      </c>
      <c r="B2785" s="2">
        <v>557</v>
      </c>
      <c r="C2785" s="2">
        <v>1070</v>
      </c>
      <c r="D2785" s="2">
        <v>93</v>
      </c>
      <c r="E2785" s="2">
        <v>1</v>
      </c>
      <c r="F2785" s="2">
        <v>93</v>
      </c>
      <c r="G2785" s="5" t="str">
        <f>VLOOKUP(C2785, products!A:B, 2, FALSE)</f>
        <v>Trousers</v>
      </c>
      <c r="H2785" s="7" t="str">
        <f>VLOOKUP(C2785, products!A:C, 3, FALSE)</f>
        <v>Joggers</v>
      </c>
      <c r="I2785" s="12">
        <f>VLOOKUP(B2785,orders!A:D, 4, FALSE)</f>
        <v>44305</v>
      </c>
    </row>
    <row r="2786" spans="1:9" ht="15">
      <c r="A2786" s="2">
        <v>2784</v>
      </c>
      <c r="B2786" s="2">
        <v>557</v>
      </c>
      <c r="C2786" s="2">
        <v>350</v>
      </c>
      <c r="D2786" s="2">
        <v>94</v>
      </c>
      <c r="E2786" s="2">
        <v>3</v>
      </c>
      <c r="F2786" s="2">
        <v>282</v>
      </c>
      <c r="G2786" s="5" t="str">
        <f>VLOOKUP(C2786, products!A:B, 2, FALSE)</f>
        <v>Shirt</v>
      </c>
      <c r="H2786" s="7" t="str">
        <f>VLOOKUP(C2786, products!A:C, 3, FALSE)</f>
        <v>Henley</v>
      </c>
      <c r="I2786" s="12">
        <f>VLOOKUP(B2786,orders!A:D, 4, FALSE)</f>
        <v>44305</v>
      </c>
    </row>
    <row r="2787" spans="1:9" ht="15">
      <c r="A2787" s="2">
        <v>2785</v>
      </c>
      <c r="B2787" s="2">
        <v>557</v>
      </c>
      <c r="C2787" s="2">
        <v>66</v>
      </c>
      <c r="D2787" s="2">
        <v>104</v>
      </c>
      <c r="E2787" s="2">
        <v>3</v>
      </c>
      <c r="F2787" s="2">
        <v>312</v>
      </c>
      <c r="G2787" s="5" t="str">
        <f>VLOOKUP(C2787, products!A:B, 2, FALSE)</f>
        <v>Shirt</v>
      </c>
      <c r="H2787" s="7" t="str">
        <f>VLOOKUP(C2787, products!A:C, 3, FALSE)</f>
        <v>Dress</v>
      </c>
      <c r="I2787" s="12">
        <f>VLOOKUP(B2787,orders!A:D, 4, FALSE)</f>
        <v>44305</v>
      </c>
    </row>
    <row r="2788" spans="1:9" ht="15">
      <c r="A2788" s="2">
        <v>2786</v>
      </c>
      <c r="B2788" s="2">
        <v>557</v>
      </c>
      <c r="C2788" s="2">
        <v>1211</v>
      </c>
      <c r="D2788" s="2">
        <v>105</v>
      </c>
      <c r="E2788" s="2">
        <v>2</v>
      </c>
      <c r="F2788" s="2">
        <v>210</v>
      </c>
      <c r="G2788" s="5" t="str">
        <f>VLOOKUP(C2788, products!A:B, 2, FALSE)</f>
        <v>Trousers</v>
      </c>
      <c r="H2788" s="7" t="str">
        <f>VLOOKUP(C2788, products!A:C, 3, FALSE)</f>
        <v>Pleated</v>
      </c>
      <c r="I2788" s="12">
        <f>VLOOKUP(B2788,orders!A:D, 4, FALSE)</f>
        <v>44305</v>
      </c>
    </row>
    <row r="2789" spans="1:9" ht="15">
      <c r="A2789" s="2">
        <v>2787</v>
      </c>
      <c r="B2789" s="2">
        <v>558</v>
      </c>
      <c r="C2789" s="2">
        <v>5</v>
      </c>
      <c r="D2789" s="2">
        <v>96</v>
      </c>
      <c r="E2789" s="2">
        <v>1</v>
      </c>
      <c r="F2789" s="2">
        <v>96</v>
      </c>
      <c r="G2789" s="5" t="str">
        <f>VLOOKUP(C2789, products!A:B, 2, FALSE)</f>
        <v>Shirt</v>
      </c>
      <c r="H2789" s="7" t="str">
        <f>VLOOKUP(C2789, products!A:C, 3, FALSE)</f>
        <v>Oxford Cloth</v>
      </c>
      <c r="I2789" s="12">
        <f>VLOOKUP(B2789,orders!A:D, 4, FALSE)</f>
        <v>44257</v>
      </c>
    </row>
    <row r="2790" spans="1:9" ht="15">
      <c r="A2790" s="2">
        <v>2788</v>
      </c>
      <c r="B2790" s="2">
        <v>558</v>
      </c>
      <c r="C2790" s="2">
        <v>1115</v>
      </c>
      <c r="D2790" s="2">
        <v>115</v>
      </c>
      <c r="E2790" s="2">
        <v>2</v>
      </c>
      <c r="F2790" s="2">
        <v>230</v>
      </c>
      <c r="G2790" s="5" t="str">
        <f>VLOOKUP(C2790, products!A:B, 2, FALSE)</f>
        <v>Trousers</v>
      </c>
      <c r="H2790" s="7" t="str">
        <f>VLOOKUP(C2790, products!A:C, 3, FALSE)</f>
        <v>Cropped</v>
      </c>
      <c r="I2790" s="12">
        <f>VLOOKUP(B2790,orders!A:D, 4, FALSE)</f>
        <v>44257</v>
      </c>
    </row>
    <row r="2791" spans="1:9" ht="15">
      <c r="A2791" s="2">
        <v>2789</v>
      </c>
      <c r="B2791" s="2">
        <v>558</v>
      </c>
      <c r="C2791" s="2">
        <v>398</v>
      </c>
      <c r="D2791" s="2">
        <v>119</v>
      </c>
      <c r="E2791" s="2">
        <v>1</v>
      </c>
      <c r="F2791" s="2">
        <v>119</v>
      </c>
      <c r="G2791" s="5" t="str">
        <f>VLOOKUP(C2791, products!A:B, 2, FALSE)</f>
        <v>Shirt</v>
      </c>
      <c r="H2791" s="7" t="str">
        <f>VLOOKUP(C2791, products!A:C, 3, FALSE)</f>
        <v>Casual Slim Fit</v>
      </c>
      <c r="I2791" s="12">
        <f>VLOOKUP(B2791,orders!A:D, 4, FALSE)</f>
        <v>44257</v>
      </c>
    </row>
    <row r="2792" spans="1:9" ht="15">
      <c r="A2792" s="2">
        <v>2790</v>
      </c>
      <c r="B2792" s="2">
        <v>558</v>
      </c>
      <c r="C2792" s="2">
        <v>513</v>
      </c>
      <c r="D2792" s="2">
        <v>102</v>
      </c>
      <c r="E2792" s="2">
        <v>2</v>
      </c>
      <c r="F2792" s="2">
        <v>204</v>
      </c>
      <c r="G2792" s="5" t="str">
        <f>VLOOKUP(C2792, products!A:B, 2, FALSE)</f>
        <v>Jacket</v>
      </c>
      <c r="H2792" s="7" t="str">
        <f>VLOOKUP(C2792, products!A:C, 3, FALSE)</f>
        <v>Windbreaker</v>
      </c>
      <c r="I2792" s="12">
        <f>VLOOKUP(B2792,orders!A:D, 4, FALSE)</f>
        <v>44257</v>
      </c>
    </row>
    <row r="2793" spans="1:9" ht="15">
      <c r="A2793" s="2">
        <v>2791</v>
      </c>
      <c r="B2793" s="2">
        <v>558</v>
      </c>
      <c r="C2793" s="2">
        <v>233</v>
      </c>
      <c r="D2793" s="2">
        <v>106</v>
      </c>
      <c r="E2793" s="2">
        <v>3</v>
      </c>
      <c r="F2793" s="2">
        <v>318</v>
      </c>
      <c r="G2793" s="5" t="str">
        <f>VLOOKUP(C2793, products!A:B, 2, FALSE)</f>
        <v>Shirt</v>
      </c>
      <c r="H2793" s="7" t="str">
        <f>VLOOKUP(C2793, products!A:C, 3, FALSE)</f>
        <v>Chambray</v>
      </c>
      <c r="I2793" s="12">
        <f>VLOOKUP(B2793,orders!A:D, 4, FALSE)</f>
        <v>44257</v>
      </c>
    </row>
    <row r="2794" spans="1:9" ht="15">
      <c r="A2794" s="2">
        <v>2792</v>
      </c>
      <c r="B2794" s="2">
        <v>558</v>
      </c>
      <c r="C2794" s="2">
        <v>222</v>
      </c>
      <c r="D2794" s="2">
        <v>106</v>
      </c>
      <c r="E2794" s="2">
        <v>2</v>
      </c>
      <c r="F2794" s="2">
        <v>212</v>
      </c>
      <c r="G2794" s="5" t="str">
        <f>VLOOKUP(C2794, products!A:B, 2, FALSE)</f>
        <v>Shirt</v>
      </c>
      <c r="H2794" s="7" t="str">
        <f>VLOOKUP(C2794, products!A:C, 3, FALSE)</f>
        <v>Chambray</v>
      </c>
      <c r="I2794" s="12">
        <f>VLOOKUP(B2794,orders!A:D, 4, FALSE)</f>
        <v>44257</v>
      </c>
    </row>
    <row r="2795" spans="1:9" ht="15">
      <c r="A2795" s="2">
        <v>2793</v>
      </c>
      <c r="B2795" s="2">
        <v>559</v>
      </c>
      <c r="C2795" s="2">
        <v>305</v>
      </c>
      <c r="D2795" s="2">
        <v>105</v>
      </c>
      <c r="E2795" s="2">
        <v>2</v>
      </c>
      <c r="F2795" s="2">
        <v>210</v>
      </c>
      <c r="G2795" s="5" t="str">
        <f>VLOOKUP(C2795, products!A:B, 2, FALSE)</f>
        <v>Shirt</v>
      </c>
      <c r="H2795" s="7" t="str">
        <f>VLOOKUP(C2795, products!A:C, 3, FALSE)</f>
        <v>Cuban Collar</v>
      </c>
      <c r="I2795" s="12">
        <f>VLOOKUP(B2795,orders!A:D, 4, FALSE)</f>
        <v>44258</v>
      </c>
    </row>
    <row r="2796" spans="1:9" ht="15">
      <c r="A2796" s="2">
        <v>2794</v>
      </c>
      <c r="B2796" s="2">
        <v>559</v>
      </c>
      <c r="C2796" s="2">
        <v>185</v>
      </c>
      <c r="D2796" s="2">
        <v>98</v>
      </c>
      <c r="E2796" s="2">
        <v>3</v>
      </c>
      <c r="F2796" s="2">
        <v>294</v>
      </c>
      <c r="G2796" s="5" t="str">
        <f>VLOOKUP(C2796, products!A:B, 2, FALSE)</f>
        <v>Shirt</v>
      </c>
      <c r="H2796" s="7" t="str">
        <f>VLOOKUP(C2796, products!A:C, 3, FALSE)</f>
        <v>Camp Collared</v>
      </c>
      <c r="I2796" s="12">
        <f>VLOOKUP(B2796,orders!A:D, 4, FALSE)</f>
        <v>44258</v>
      </c>
    </row>
    <row r="2797" spans="1:9" ht="15">
      <c r="A2797" s="2">
        <v>2795</v>
      </c>
      <c r="B2797" s="2">
        <v>559</v>
      </c>
      <c r="C2797" s="2">
        <v>532</v>
      </c>
      <c r="D2797" s="2">
        <v>98</v>
      </c>
      <c r="E2797" s="2">
        <v>2</v>
      </c>
      <c r="F2797" s="2">
        <v>196</v>
      </c>
      <c r="G2797" s="5" t="str">
        <f>VLOOKUP(C2797, products!A:B, 2, FALSE)</f>
        <v>Jacket</v>
      </c>
      <c r="H2797" s="7" t="str">
        <f>VLOOKUP(C2797, products!A:C, 3, FALSE)</f>
        <v>Leather</v>
      </c>
      <c r="I2797" s="12">
        <f>VLOOKUP(B2797,orders!A:D, 4, FALSE)</f>
        <v>44258</v>
      </c>
    </row>
    <row r="2798" spans="1:9" ht="15">
      <c r="A2798" s="2">
        <v>2796</v>
      </c>
      <c r="B2798" s="2">
        <v>559</v>
      </c>
      <c r="C2798" s="2">
        <v>568</v>
      </c>
      <c r="D2798" s="2">
        <v>100</v>
      </c>
      <c r="E2798" s="2">
        <v>1</v>
      </c>
      <c r="F2798" s="2">
        <v>100</v>
      </c>
      <c r="G2798" s="5" t="str">
        <f>VLOOKUP(C2798, products!A:B, 2, FALSE)</f>
        <v>Jacket</v>
      </c>
      <c r="H2798" s="7" t="str">
        <f>VLOOKUP(C2798, products!A:C, 3, FALSE)</f>
        <v>Bomber</v>
      </c>
      <c r="I2798" s="12">
        <f>VLOOKUP(B2798,orders!A:D, 4, FALSE)</f>
        <v>44258</v>
      </c>
    </row>
    <row r="2799" spans="1:9" ht="15">
      <c r="A2799" s="2">
        <v>2797</v>
      </c>
      <c r="B2799" s="2">
        <v>559</v>
      </c>
      <c r="C2799" s="2">
        <v>550</v>
      </c>
      <c r="D2799" s="2">
        <v>98</v>
      </c>
      <c r="E2799" s="2">
        <v>2</v>
      </c>
      <c r="F2799" s="2">
        <v>196</v>
      </c>
      <c r="G2799" s="5" t="str">
        <f>VLOOKUP(C2799, products!A:B, 2, FALSE)</f>
        <v>Jacket</v>
      </c>
      <c r="H2799" s="7" t="str">
        <f>VLOOKUP(C2799, products!A:C, 3, FALSE)</f>
        <v>Leather</v>
      </c>
      <c r="I2799" s="12">
        <f>VLOOKUP(B2799,orders!A:D, 4, FALSE)</f>
        <v>44258</v>
      </c>
    </row>
    <row r="2800" spans="1:9" ht="15">
      <c r="A2800" s="2">
        <v>2798</v>
      </c>
      <c r="B2800" s="2">
        <v>559</v>
      </c>
      <c r="C2800" s="2">
        <v>729</v>
      </c>
      <c r="D2800" s="2">
        <v>119</v>
      </c>
      <c r="E2800" s="2">
        <v>3</v>
      </c>
      <c r="F2800" s="2">
        <v>357</v>
      </c>
      <c r="G2800" s="5" t="str">
        <f>VLOOKUP(C2800, products!A:B, 2, FALSE)</f>
        <v>Jacket</v>
      </c>
      <c r="H2800" s="7" t="str">
        <f>VLOOKUP(C2800, products!A:C, 3, FALSE)</f>
        <v>Trench Coat</v>
      </c>
      <c r="I2800" s="12">
        <f>VLOOKUP(B2800,orders!A:D, 4, FALSE)</f>
        <v>44258</v>
      </c>
    </row>
    <row r="2801" spans="1:9" ht="15">
      <c r="A2801" s="2">
        <v>2799</v>
      </c>
      <c r="B2801" s="2">
        <v>559</v>
      </c>
      <c r="C2801" s="2">
        <v>968</v>
      </c>
      <c r="D2801" s="2">
        <v>97</v>
      </c>
      <c r="E2801" s="2">
        <v>2</v>
      </c>
      <c r="F2801" s="2">
        <v>194</v>
      </c>
      <c r="G2801" s="5" t="str">
        <f>VLOOKUP(C2801, products!A:B, 2, FALSE)</f>
        <v>Trousers</v>
      </c>
      <c r="H2801" s="7" t="str">
        <f>VLOOKUP(C2801, products!A:C, 3, FALSE)</f>
        <v>Slim-Fit</v>
      </c>
      <c r="I2801" s="12">
        <f>VLOOKUP(B2801,orders!A:D, 4, FALSE)</f>
        <v>44258</v>
      </c>
    </row>
    <row r="2802" spans="1:9" ht="15">
      <c r="A2802" s="2">
        <v>2800</v>
      </c>
      <c r="B2802" s="2">
        <v>560</v>
      </c>
      <c r="C2802" s="2">
        <v>144</v>
      </c>
      <c r="D2802" s="2">
        <v>91</v>
      </c>
      <c r="E2802" s="2">
        <v>2</v>
      </c>
      <c r="F2802" s="2">
        <v>182</v>
      </c>
      <c r="G2802" s="5" t="str">
        <f>VLOOKUP(C2802, products!A:B, 2, FALSE)</f>
        <v>Shirt</v>
      </c>
      <c r="H2802" s="7" t="str">
        <f>VLOOKUP(C2802, products!A:C, 3, FALSE)</f>
        <v>Linen</v>
      </c>
      <c r="I2802" s="12">
        <f>VLOOKUP(B2802,orders!A:D, 4, FALSE)</f>
        <v>44344</v>
      </c>
    </row>
    <row r="2803" spans="1:9" ht="15">
      <c r="A2803" s="2">
        <v>2801</v>
      </c>
      <c r="B2803" s="2">
        <v>560</v>
      </c>
      <c r="C2803" s="2">
        <v>590</v>
      </c>
      <c r="D2803" s="2">
        <v>100</v>
      </c>
      <c r="E2803" s="2">
        <v>2</v>
      </c>
      <c r="F2803" s="2">
        <v>200</v>
      </c>
      <c r="G2803" s="5" t="str">
        <f>VLOOKUP(C2803, products!A:B, 2, FALSE)</f>
        <v>Jacket</v>
      </c>
      <c r="H2803" s="7" t="str">
        <f>VLOOKUP(C2803, products!A:C, 3, FALSE)</f>
        <v>Bomber</v>
      </c>
      <c r="I2803" s="12">
        <f>VLOOKUP(B2803,orders!A:D, 4, FALSE)</f>
        <v>44344</v>
      </c>
    </row>
    <row r="2804" spans="1:9" ht="15">
      <c r="A2804" s="2">
        <v>2802</v>
      </c>
      <c r="B2804" s="2">
        <v>561</v>
      </c>
      <c r="C2804" s="2">
        <v>1067</v>
      </c>
      <c r="D2804" s="2">
        <v>93</v>
      </c>
      <c r="E2804" s="2">
        <v>3</v>
      </c>
      <c r="F2804" s="2">
        <v>279</v>
      </c>
      <c r="G2804" s="5" t="str">
        <f>VLOOKUP(C2804, products!A:B, 2, FALSE)</f>
        <v>Trousers</v>
      </c>
      <c r="H2804" s="7" t="str">
        <f>VLOOKUP(C2804, products!A:C, 3, FALSE)</f>
        <v>Joggers</v>
      </c>
      <c r="I2804" s="12">
        <f>VLOOKUP(B2804,orders!A:D, 4, FALSE)</f>
        <v>44242</v>
      </c>
    </row>
    <row r="2805" spans="1:9" ht="15">
      <c r="A2805" s="2">
        <v>2803</v>
      </c>
      <c r="B2805" s="2">
        <v>561</v>
      </c>
      <c r="C2805" s="2">
        <v>878</v>
      </c>
      <c r="D2805" s="2">
        <v>94</v>
      </c>
      <c r="E2805" s="2">
        <v>1</v>
      </c>
      <c r="F2805" s="2">
        <v>94</v>
      </c>
      <c r="G2805" s="5" t="str">
        <f>VLOOKUP(C2805, products!A:B, 2, FALSE)</f>
        <v>Trousers</v>
      </c>
      <c r="H2805" s="7" t="str">
        <f>VLOOKUP(C2805, products!A:C, 3, FALSE)</f>
        <v>Cords</v>
      </c>
      <c r="I2805" s="12">
        <f>VLOOKUP(B2805,orders!A:D, 4, FALSE)</f>
        <v>44242</v>
      </c>
    </row>
    <row r="2806" spans="1:9" ht="15">
      <c r="A2806" s="2">
        <v>2804</v>
      </c>
      <c r="B2806" s="2">
        <v>561</v>
      </c>
      <c r="C2806" s="2">
        <v>672</v>
      </c>
      <c r="D2806" s="2">
        <v>113</v>
      </c>
      <c r="E2806" s="2">
        <v>3</v>
      </c>
      <c r="F2806" s="2">
        <v>339</v>
      </c>
      <c r="G2806" s="5" t="str">
        <f>VLOOKUP(C2806, products!A:B, 2, FALSE)</f>
        <v>Jacket</v>
      </c>
      <c r="H2806" s="7" t="str">
        <f>VLOOKUP(C2806, products!A:C, 3, FALSE)</f>
        <v>Parka</v>
      </c>
      <c r="I2806" s="12">
        <f>VLOOKUP(B2806,orders!A:D, 4, FALSE)</f>
        <v>44242</v>
      </c>
    </row>
    <row r="2807" spans="1:9" ht="15">
      <c r="A2807" s="2">
        <v>2805</v>
      </c>
      <c r="B2807" s="2">
        <v>562</v>
      </c>
      <c r="C2807" s="2">
        <v>336</v>
      </c>
      <c r="D2807" s="2">
        <v>109</v>
      </c>
      <c r="E2807" s="2">
        <v>2</v>
      </c>
      <c r="F2807" s="2">
        <v>218</v>
      </c>
      <c r="G2807" s="5" t="str">
        <f>VLOOKUP(C2807, products!A:B, 2, FALSE)</f>
        <v>Shirt</v>
      </c>
      <c r="H2807" s="7" t="str">
        <f>VLOOKUP(C2807, products!A:C, 3, FALSE)</f>
        <v>Mandarin Collar</v>
      </c>
      <c r="I2807" s="12">
        <f>VLOOKUP(B2807,orders!A:D, 4, FALSE)</f>
        <v>44458</v>
      </c>
    </row>
    <row r="2808" spans="1:9" ht="15">
      <c r="A2808" s="2">
        <v>2806</v>
      </c>
      <c r="B2808" s="2">
        <v>562</v>
      </c>
      <c r="C2808" s="2">
        <v>1216</v>
      </c>
      <c r="D2808" s="2">
        <v>105</v>
      </c>
      <c r="E2808" s="2">
        <v>2</v>
      </c>
      <c r="F2808" s="2">
        <v>210</v>
      </c>
      <c r="G2808" s="5" t="str">
        <f>VLOOKUP(C2808, products!A:B, 2, FALSE)</f>
        <v>Trousers</v>
      </c>
      <c r="H2808" s="7" t="str">
        <f>VLOOKUP(C2808, products!A:C, 3, FALSE)</f>
        <v>Pleated</v>
      </c>
      <c r="I2808" s="12">
        <f>VLOOKUP(B2808,orders!A:D, 4, FALSE)</f>
        <v>44458</v>
      </c>
    </row>
    <row r="2809" spans="1:9" ht="15">
      <c r="A2809" s="2">
        <v>2807</v>
      </c>
      <c r="B2809" s="2">
        <v>562</v>
      </c>
      <c r="C2809" s="2">
        <v>375</v>
      </c>
      <c r="D2809" s="2">
        <v>94</v>
      </c>
      <c r="E2809" s="2">
        <v>3</v>
      </c>
      <c r="F2809" s="2">
        <v>282</v>
      </c>
      <c r="G2809" s="5" t="str">
        <f>VLOOKUP(C2809, products!A:B, 2, FALSE)</f>
        <v>Shirt</v>
      </c>
      <c r="H2809" s="7" t="str">
        <f>VLOOKUP(C2809, products!A:C, 3, FALSE)</f>
        <v>Henley</v>
      </c>
      <c r="I2809" s="12">
        <f>VLOOKUP(B2809,orders!A:D, 4, FALSE)</f>
        <v>44458</v>
      </c>
    </row>
    <row r="2810" spans="1:9" ht="15">
      <c r="A2810" s="2">
        <v>2808</v>
      </c>
      <c r="B2810" s="2">
        <v>562</v>
      </c>
      <c r="C2810" s="2">
        <v>628</v>
      </c>
      <c r="D2810" s="2">
        <v>112</v>
      </c>
      <c r="E2810" s="2">
        <v>3</v>
      </c>
      <c r="F2810" s="2">
        <v>336</v>
      </c>
      <c r="G2810" s="5" t="str">
        <f>VLOOKUP(C2810, products!A:B, 2, FALSE)</f>
        <v>Jacket</v>
      </c>
      <c r="H2810" s="7" t="str">
        <f>VLOOKUP(C2810, products!A:C, 3, FALSE)</f>
        <v>Cardigan</v>
      </c>
      <c r="I2810" s="12">
        <f>VLOOKUP(B2810,orders!A:D, 4, FALSE)</f>
        <v>44458</v>
      </c>
    </row>
    <row r="2811" spans="1:9" ht="15">
      <c r="A2811" s="2">
        <v>2809</v>
      </c>
      <c r="B2811" s="2">
        <v>562</v>
      </c>
      <c r="C2811" s="2">
        <v>210</v>
      </c>
      <c r="D2811" s="2">
        <v>106</v>
      </c>
      <c r="E2811" s="2">
        <v>3</v>
      </c>
      <c r="F2811" s="2">
        <v>318</v>
      </c>
      <c r="G2811" s="5" t="str">
        <f>VLOOKUP(C2811, products!A:B, 2, FALSE)</f>
        <v>Shirt</v>
      </c>
      <c r="H2811" s="7" t="str">
        <f>VLOOKUP(C2811, products!A:C, 3, FALSE)</f>
        <v>Chambray</v>
      </c>
      <c r="I2811" s="12">
        <f>VLOOKUP(B2811,orders!A:D, 4, FALSE)</f>
        <v>44458</v>
      </c>
    </row>
    <row r="2812" spans="1:9" ht="15">
      <c r="A2812" s="2">
        <v>2810</v>
      </c>
      <c r="B2812" s="2">
        <v>563</v>
      </c>
      <c r="C2812" s="2">
        <v>798</v>
      </c>
      <c r="D2812" s="2">
        <v>91</v>
      </c>
      <c r="E2812" s="2">
        <v>1</v>
      </c>
      <c r="F2812" s="2">
        <v>91</v>
      </c>
      <c r="G2812" s="5" t="str">
        <f>VLOOKUP(C2812, products!A:B, 2, FALSE)</f>
        <v>Jacket</v>
      </c>
      <c r="H2812" s="7" t="str">
        <f>VLOOKUP(C2812, products!A:C, 3, FALSE)</f>
        <v>Pullover</v>
      </c>
      <c r="I2812" s="12">
        <f>VLOOKUP(B2812,orders!A:D, 4, FALSE)</f>
        <v>44381</v>
      </c>
    </row>
    <row r="2813" spans="1:9" ht="15">
      <c r="A2813" s="2">
        <v>2811</v>
      </c>
      <c r="B2813" s="2">
        <v>563</v>
      </c>
      <c r="C2813" s="2">
        <v>1045</v>
      </c>
      <c r="D2813" s="2">
        <v>90</v>
      </c>
      <c r="E2813" s="2">
        <v>3</v>
      </c>
      <c r="F2813" s="2">
        <v>270</v>
      </c>
      <c r="G2813" s="5" t="str">
        <f>VLOOKUP(C2813, products!A:B, 2, FALSE)</f>
        <v>Trousers</v>
      </c>
      <c r="H2813" s="7" t="str">
        <f>VLOOKUP(C2813, products!A:C, 3, FALSE)</f>
        <v>Relaxed Leg</v>
      </c>
      <c r="I2813" s="12">
        <f>VLOOKUP(B2813,orders!A:D, 4, FALSE)</f>
        <v>44381</v>
      </c>
    </row>
    <row r="2814" spans="1:9" ht="15">
      <c r="A2814" s="2">
        <v>2812</v>
      </c>
      <c r="B2814" s="2">
        <v>563</v>
      </c>
      <c r="C2814" s="2">
        <v>164</v>
      </c>
      <c r="D2814" s="2">
        <v>91</v>
      </c>
      <c r="E2814" s="2">
        <v>3</v>
      </c>
      <c r="F2814" s="2">
        <v>273</v>
      </c>
      <c r="G2814" s="5" t="str">
        <f>VLOOKUP(C2814, products!A:B, 2, FALSE)</f>
        <v>Shirt</v>
      </c>
      <c r="H2814" s="7" t="str">
        <f>VLOOKUP(C2814, products!A:C, 3, FALSE)</f>
        <v>Linen</v>
      </c>
      <c r="I2814" s="12">
        <f>VLOOKUP(B2814,orders!A:D, 4, FALSE)</f>
        <v>44381</v>
      </c>
    </row>
    <row r="2815" spans="1:9" ht="15">
      <c r="A2815" s="2">
        <v>2813</v>
      </c>
      <c r="B2815" s="2">
        <v>563</v>
      </c>
      <c r="C2815" s="2">
        <v>409</v>
      </c>
      <c r="D2815" s="2">
        <v>119</v>
      </c>
      <c r="E2815" s="2">
        <v>1</v>
      </c>
      <c r="F2815" s="2">
        <v>119</v>
      </c>
      <c r="G2815" s="5" t="str">
        <f>VLOOKUP(C2815, products!A:B, 2, FALSE)</f>
        <v>Shirt</v>
      </c>
      <c r="H2815" s="7" t="str">
        <f>VLOOKUP(C2815, products!A:C, 3, FALSE)</f>
        <v>Casual Slim Fit</v>
      </c>
      <c r="I2815" s="12">
        <f>VLOOKUP(B2815,orders!A:D, 4, FALSE)</f>
        <v>44381</v>
      </c>
    </row>
    <row r="2816" spans="1:9" ht="15">
      <c r="A2816" s="2">
        <v>2814</v>
      </c>
      <c r="B2816" s="2">
        <v>563</v>
      </c>
      <c r="C2816" s="2">
        <v>1005</v>
      </c>
      <c r="D2816" s="2">
        <v>106</v>
      </c>
      <c r="E2816" s="2">
        <v>2</v>
      </c>
      <c r="F2816" s="2">
        <v>212</v>
      </c>
      <c r="G2816" s="5" t="str">
        <f>VLOOKUP(C2816, products!A:B, 2, FALSE)</f>
        <v>Trousers</v>
      </c>
      <c r="H2816" s="7" t="str">
        <f>VLOOKUP(C2816, products!A:C, 3, FALSE)</f>
        <v>Wool</v>
      </c>
      <c r="I2816" s="12">
        <f>VLOOKUP(B2816,orders!A:D, 4, FALSE)</f>
        <v>44381</v>
      </c>
    </row>
    <row r="2817" spans="1:9" ht="15">
      <c r="A2817" s="2">
        <v>2815</v>
      </c>
      <c r="B2817" s="2">
        <v>563</v>
      </c>
      <c r="C2817" s="2">
        <v>930</v>
      </c>
      <c r="D2817" s="2">
        <v>96</v>
      </c>
      <c r="E2817" s="2">
        <v>1</v>
      </c>
      <c r="F2817" s="2">
        <v>96</v>
      </c>
      <c r="G2817" s="5" t="str">
        <f>VLOOKUP(C2817, products!A:B, 2, FALSE)</f>
        <v>Trousers</v>
      </c>
      <c r="H2817" s="7" t="str">
        <f>VLOOKUP(C2817, products!A:C, 3, FALSE)</f>
        <v>Drawstring</v>
      </c>
      <c r="I2817" s="12">
        <f>VLOOKUP(B2817,orders!A:D, 4, FALSE)</f>
        <v>44381</v>
      </c>
    </row>
    <row r="2818" spans="1:9" ht="15">
      <c r="A2818" s="2">
        <v>2816</v>
      </c>
      <c r="B2818" s="2">
        <v>563</v>
      </c>
      <c r="C2818" s="2">
        <v>522</v>
      </c>
      <c r="D2818" s="2">
        <v>102</v>
      </c>
      <c r="E2818" s="2">
        <v>2</v>
      </c>
      <c r="F2818" s="2">
        <v>204</v>
      </c>
      <c r="G2818" s="5" t="str">
        <f>VLOOKUP(C2818, products!A:B, 2, FALSE)</f>
        <v>Jacket</v>
      </c>
      <c r="H2818" s="7" t="str">
        <f>VLOOKUP(C2818, products!A:C, 3, FALSE)</f>
        <v>Windbreaker</v>
      </c>
      <c r="I2818" s="12">
        <f>VLOOKUP(B2818,orders!A:D, 4, FALSE)</f>
        <v>44381</v>
      </c>
    </row>
    <row r="2819" spans="1:9" ht="15">
      <c r="A2819" s="2">
        <v>2817</v>
      </c>
      <c r="B2819" s="2">
        <v>564</v>
      </c>
      <c r="C2819" s="2">
        <v>991</v>
      </c>
      <c r="D2819" s="2">
        <v>106</v>
      </c>
      <c r="E2819" s="2">
        <v>1</v>
      </c>
      <c r="F2819" s="2">
        <v>106</v>
      </c>
      <c r="G2819" s="5" t="str">
        <f>VLOOKUP(C2819, products!A:B, 2, FALSE)</f>
        <v>Trousers</v>
      </c>
      <c r="H2819" s="7" t="str">
        <f>VLOOKUP(C2819, products!A:C, 3, FALSE)</f>
        <v>Wool</v>
      </c>
      <c r="I2819" s="12">
        <f>VLOOKUP(B2819,orders!A:D, 4, FALSE)</f>
        <v>44431</v>
      </c>
    </row>
    <row r="2820" spans="1:9" ht="15">
      <c r="A2820" s="2">
        <v>2818</v>
      </c>
      <c r="B2820" s="2">
        <v>564</v>
      </c>
      <c r="C2820" s="2">
        <v>838</v>
      </c>
      <c r="D2820" s="2">
        <v>117</v>
      </c>
      <c r="E2820" s="2">
        <v>3</v>
      </c>
      <c r="F2820" s="2">
        <v>351</v>
      </c>
      <c r="G2820" s="5" t="str">
        <f>VLOOKUP(C2820, products!A:B, 2, FALSE)</f>
        <v>Jacket</v>
      </c>
      <c r="H2820" s="7" t="str">
        <f>VLOOKUP(C2820, products!A:C, 3, FALSE)</f>
        <v>Shearling</v>
      </c>
      <c r="I2820" s="12">
        <f>VLOOKUP(B2820,orders!A:D, 4, FALSE)</f>
        <v>44431</v>
      </c>
    </row>
    <row r="2821" spans="1:9" ht="15">
      <c r="A2821" s="2">
        <v>2819</v>
      </c>
      <c r="B2821" s="2">
        <v>564</v>
      </c>
      <c r="C2821" s="2">
        <v>908</v>
      </c>
      <c r="D2821" s="2">
        <v>94</v>
      </c>
      <c r="E2821" s="2">
        <v>2</v>
      </c>
      <c r="F2821" s="2">
        <v>188</v>
      </c>
      <c r="G2821" s="5" t="str">
        <f>VLOOKUP(C2821, products!A:B, 2, FALSE)</f>
        <v>Trousers</v>
      </c>
      <c r="H2821" s="7" t="str">
        <f>VLOOKUP(C2821, products!A:C, 3, FALSE)</f>
        <v>Cords</v>
      </c>
      <c r="I2821" s="12">
        <f>VLOOKUP(B2821,orders!A:D, 4, FALSE)</f>
        <v>44431</v>
      </c>
    </row>
    <row r="2822" spans="1:9" ht="15">
      <c r="A2822" s="2">
        <v>2820</v>
      </c>
      <c r="B2822" s="2">
        <v>565</v>
      </c>
      <c r="C2822" s="2">
        <v>1100</v>
      </c>
      <c r="D2822" s="2">
        <v>115</v>
      </c>
      <c r="E2822" s="2">
        <v>1</v>
      </c>
      <c r="F2822" s="2">
        <v>115</v>
      </c>
      <c r="G2822" s="5" t="str">
        <f>VLOOKUP(C2822, products!A:B, 2, FALSE)</f>
        <v>Trousers</v>
      </c>
      <c r="H2822" s="7" t="str">
        <f>VLOOKUP(C2822, products!A:C, 3, FALSE)</f>
        <v>Cropped</v>
      </c>
      <c r="I2822" s="12">
        <f>VLOOKUP(B2822,orders!A:D, 4, FALSE)</f>
        <v>44252</v>
      </c>
    </row>
    <row r="2823" spans="1:9" ht="15">
      <c r="A2823" s="2">
        <v>2821</v>
      </c>
      <c r="B2823" s="2">
        <v>565</v>
      </c>
      <c r="C2823" s="2">
        <v>833</v>
      </c>
      <c r="D2823" s="2">
        <v>117</v>
      </c>
      <c r="E2823" s="2">
        <v>1</v>
      </c>
      <c r="F2823" s="2">
        <v>117</v>
      </c>
      <c r="G2823" s="5" t="str">
        <f>VLOOKUP(C2823, products!A:B, 2, FALSE)</f>
        <v>Jacket</v>
      </c>
      <c r="H2823" s="7" t="str">
        <f>VLOOKUP(C2823, products!A:C, 3, FALSE)</f>
        <v>Shearling</v>
      </c>
      <c r="I2823" s="12">
        <f>VLOOKUP(B2823,orders!A:D, 4, FALSE)</f>
        <v>44252</v>
      </c>
    </row>
    <row r="2824" spans="1:9" ht="15">
      <c r="A2824" s="2">
        <v>2822</v>
      </c>
      <c r="B2824" s="2">
        <v>565</v>
      </c>
      <c r="C2824" s="2">
        <v>831</v>
      </c>
      <c r="D2824" s="2">
        <v>117</v>
      </c>
      <c r="E2824" s="2">
        <v>2</v>
      </c>
      <c r="F2824" s="2">
        <v>234</v>
      </c>
      <c r="G2824" s="5" t="str">
        <f>VLOOKUP(C2824, products!A:B, 2, FALSE)</f>
        <v>Jacket</v>
      </c>
      <c r="H2824" s="7" t="str">
        <f>VLOOKUP(C2824, products!A:C, 3, FALSE)</f>
        <v>Shearling</v>
      </c>
      <c r="I2824" s="12">
        <f>VLOOKUP(B2824,orders!A:D, 4, FALSE)</f>
        <v>44252</v>
      </c>
    </row>
    <row r="2825" spans="1:9" ht="15">
      <c r="A2825" s="2">
        <v>2823</v>
      </c>
      <c r="B2825" s="2">
        <v>565</v>
      </c>
      <c r="C2825" s="2">
        <v>1244</v>
      </c>
      <c r="D2825" s="2">
        <v>112</v>
      </c>
      <c r="E2825" s="2">
        <v>1</v>
      </c>
      <c r="F2825" s="2">
        <v>112</v>
      </c>
      <c r="G2825" s="5" t="str">
        <f>VLOOKUP(C2825, products!A:B, 2, FALSE)</f>
        <v>Trousers</v>
      </c>
      <c r="H2825" s="7" t="str">
        <f>VLOOKUP(C2825, products!A:C, 3, FALSE)</f>
        <v>Tracksuit Bottoms</v>
      </c>
      <c r="I2825" s="12">
        <f>VLOOKUP(B2825,orders!A:D, 4, FALSE)</f>
        <v>44252</v>
      </c>
    </row>
    <row r="2826" spans="1:9" ht="15">
      <c r="A2826" s="2">
        <v>2824</v>
      </c>
      <c r="B2826" s="2">
        <v>565</v>
      </c>
      <c r="C2826" s="2">
        <v>610</v>
      </c>
      <c r="D2826" s="2">
        <v>112</v>
      </c>
      <c r="E2826" s="2">
        <v>1</v>
      </c>
      <c r="F2826" s="2">
        <v>112</v>
      </c>
      <c r="G2826" s="5" t="str">
        <f>VLOOKUP(C2826, products!A:B, 2, FALSE)</f>
        <v>Jacket</v>
      </c>
      <c r="H2826" s="7" t="str">
        <f>VLOOKUP(C2826, products!A:C, 3, FALSE)</f>
        <v>Cardigan</v>
      </c>
      <c r="I2826" s="12">
        <f>VLOOKUP(B2826,orders!A:D, 4, FALSE)</f>
        <v>44252</v>
      </c>
    </row>
    <row r="2827" spans="1:9" ht="15">
      <c r="A2827" s="2">
        <v>2825</v>
      </c>
      <c r="B2827" s="2">
        <v>566</v>
      </c>
      <c r="C2827" s="2">
        <v>44</v>
      </c>
      <c r="D2827" s="2">
        <v>104</v>
      </c>
      <c r="E2827" s="2">
        <v>1</v>
      </c>
      <c r="F2827" s="2">
        <v>104</v>
      </c>
      <c r="G2827" s="5" t="str">
        <f>VLOOKUP(C2827, products!A:B, 2, FALSE)</f>
        <v>Shirt</v>
      </c>
      <c r="H2827" s="7" t="str">
        <f>VLOOKUP(C2827, products!A:C, 3, FALSE)</f>
        <v>Dress</v>
      </c>
      <c r="I2827" s="12">
        <f>VLOOKUP(B2827,orders!A:D, 4, FALSE)</f>
        <v>44401</v>
      </c>
    </row>
    <row r="2828" spans="1:9" ht="15">
      <c r="A2828" s="2">
        <v>2826</v>
      </c>
      <c r="B2828" s="2">
        <v>566</v>
      </c>
      <c r="C2828" s="2">
        <v>160</v>
      </c>
      <c r="D2828" s="2">
        <v>91</v>
      </c>
      <c r="E2828" s="2">
        <v>2</v>
      </c>
      <c r="F2828" s="2">
        <v>182</v>
      </c>
      <c r="G2828" s="5" t="str">
        <f>VLOOKUP(C2828, products!A:B, 2, FALSE)</f>
        <v>Shirt</v>
      </c>
      <c r="H2828" s="7" t="str">
        <f>VLOOKUP(C2828, products!A:C, 3, FALSE)</f>
        <v>Linen</v>
      </c>
      <c r="I2828" s="12">
        <f>VLOOKUP(B2828,orders!A:D, 4, FALSE)</f>
        <v>44401</v>
      </c>
    </row>
    <row r="2829" spans="1:9" ht="15">
      <c r="A2829" s="2">
        <v>2827</v>
      </c>
      <c r="B2829" s="2">
        <v>566</v>
      </c>
      <c r="C2829" s="2">
        <v>4</v>
      </c>
      <c r="D2829" s="2">
        <v>96</v>
      </c>
      <c r="E2829" s="2">
        <v>3</v>
      </c>
      <c r="F2829" s="2">
        <v>288</v>
      </c>
      <c r="G2829" s="5" t="str">
        <f>VLOOKUP(C2829, products!A:B, 2, FALSE)</f>
        <v>Shirt</v>
      </c>
      <c r="H2829" s="7" t="str">
        <f>VLOOKUP(C2829, products!A:C, 3, FALSE)</f>
        <v>Oxford Cloth</v>
      </c>
      <c r="I2829" s="12">
        <f>VLOOKUP(B2829,orders!A:D, 4, FALSE)</f>
        <v>44401</v>
      </c>
    </row>
    <row r="2830" spans="1:9" ht="15">
      <c r="A2830" s="2">
        <v>2828</v>
      </c>
      <c r="B2830" s="2">
        <v>566</v>
      </c>
      <c r="C2830" s="2">
        <v>754</v>
      </c>
      <c r="D2830" s="2">
        <v>109</v>
      </c>
      <c r="E2830" s="2">
        <v>2</v>
      </c>
      <c r="F2830" s="2">
        <v>218</v>
      </c>
      <c r="G2830" s="5" t="str">
        <f>VLOOKUP(C2830, products!A:B, 2, FALSE)</f>
        <v>Jacket</v>
      </c>
      <c r="H2830" s="7" t="str">
        <f>VLOOKUP(C2830, products!A:C, 3, FALSE)</f>
        <v>Peacoat</v>
      </c>
      <c r="I2830" s="12">
        <f>VLOOKUP(B2830,orders!A:D, 4, FALSE)</f>
        <v>44401</v>
      </c>
    </row>
    <row r="2831" spans="1:9" ht="15">
      <c r="A2831" s="2">
        <v>2829</v>
      </c>
      <c r="B2831" s="2">
        <v>567</v>
      </c>
      <c r="C2831" s="2">
        <v>1234</v>
      </c>
      <c r="D2831" s="2">
        <v>112</v>
      </c>
      <c r="E2831" s="2">
        <v>1</v>
      </c>
      <c r="F2831" s="2">
        <v>112</v>
      </c>
      <c r="G2831" s="5" t="str">
        <f>VLOOKUP(C2831, products!A:B, 2, FALSE)</f>
        <v>Trousers</v>
      </c>
      <c r="H2831" s="7" t="str">
        <f>VLOOKUP(C2831, products!A:C, 3, FALSE)</f>
        <v>Tracksuit Bottoms</v>
      </c>
      <c r="I2831" s="12">
        <f>VLOOKUP(B2831,orders!A:D, 4, FALSE)</f>
        <v>44368</v>
      </c>
    </row>
    <row r="2832" spans="1:9" ht="15">
      <c r="A2832" s="2">
        <v>2830</v>
      </c>
      <c r="B2832" s="2">
        <v>567</v>
      </c>
      <c r="C2832" s="2">
        <v>556</v>
      </c>
      <c r="D2832" s="2">
        <v>98</v>
      </c>
      <c r="E2832" s="2">
        <v>1</v>
      </c>
      <c r="F2832" s="2">
        <v>98</v>
      </c>
      <c r="G2832" s="5" t="str">
        <f>VLOOKUP(C2832, products!A:B, 2, FALSE)</f>
        <v>Jacket</v>
      </c>
      <c r="H2832" s="7" t="str">
        <f>VLOOKUP(C2832, products!A:C, 3, FALSE)</f>
        <v>Leather</v>
      </c>
      <c r="I2832" s="12">
        <f>VLOOKUP(B2832,orders!A:D, 4, FALSE)</f>
        <v>44368</v>
      </c>
    </row>
    <row r="2833" spans="1:9" ht="15">
      <c r="A2833" s="2">
        <v>2831</v>
      </c>
      <c r="B2833" s="2">
        <v>567</v>
      </c>
      <c r="C2833" s="2">
        <v>1236</v>
      </c>
      <c r="D2833" s="2">
        <v>112</v>
      </c>
      <c r="E2833" s="2">
        <v>1</v>
      </c>
      <c r="F2833" s="2">
        <v>112</v>
      </c>
      <c r="G2833" s="5" t="str">
        <f>VLOOKUP(C2833, products!A:B, 2, FALSE)</f>
        <v>Trousers</v>
      </c>
      <c r="H2833" s="7" t="str">
        <f>VLOOKUP(C2833, products!A:C, 3, FALSE)</f>
        <v>Tracksuit Bottoms</v>
      </c>
      <c r="I2833" s="12">
        <f>VLOOKUP(B2833,orders!A:D, 4, FALSE)</f>
        <v>44368</v>
      </c>
    </row>
    <row r="2834" spans="1:9" ht="15">
      <c r="A2834" s="2">
        <v>2832</v>
      </c>
      <c r="B2834" s="2">
        <v>567</v>
      </c>
      <c r="C2834" s="2">
        <v>827</v>
      </c>
      <c r="D2834" s="2">
        <v>117</v>
      </c>
      <c r="E2834" s="2">
        <v>1</v>
      </c>
      <c r="F2834" s="2">
        <v>117</v>
      </c>
      <c r="G2834" s="5" t="str">
        <f>VLOOKUP(C2834, products!A:B, 2, FALSE)</f>
        <v>Jacket</v>
      </c>
      <c r="H2834" s="7" t="str">
        <f>VLOOKUP(C2834, products!A:C, 3, FALSE)</f>
        <v>Shearling</v>
      </c>
      <c r="I2834" s="12">
        <f>VLOOKUP(B2834,orders!A:D, 4, FALSE)</f>
        <v>44368</v>
      </c>
    </row>
    <row r="2835" spans="1:9" ht="15">
      <c r="A2835" s="2">
        <v>2833</v>
      </c>
      <c r="B2835" s="2">
        <v>567</v>
      </c>
      <c r="C2835" s="2">
        <v>3</v>
      </c>
      <c r="D2835" s="2">
        <v>96</v>
      </c>
      <c r="E2835" s="2">
        <v>2</v>
      </c>
      <c r="F2835" s="2">
        <v>192</v>
      </c>
      <c r="G2835" s="5" t="str">
        <f>VLOOKUP(C2835, products!A:B, 2, FALSE)</f>
        <v>Shirt</v>
      </c>
      <c r="H2835" s="7" t="str">
        <f>VLOOKUP(C2835, products!A:C, 3, FALSE)</f>
        <v>Oxford Cloth</v>
      </c>
      <c r="I2835" s="12">
        <f>VLOOKUP(B2835,orders!A:D, 4, FALSE)</f>
        <v>44368</v>
      </c>
    </row>
    <row r="2836" spans="1:9" ht="15">
      <c r="A2836" s="2">
        <v>2834</v>
      </c>
      <c r="B2836" s="2">
        <v>567</v>
      </c>
      <c r="C2836" s="2">
        <v>778</v>
      </c>
      <c r="D2836" s="2">
        <v>91</v>
      </c>
      <c r="E2836" s="2">
        <v>1</v>
      </c>
      <c r="F2836" s="2">
        <v>91</v>
      </c>
      <c r="G2836" s="5" t="str">
        <f>VLOOKUP(C2836, products!A:B, 2, FALSE)</f>
        <v>Jacket</v>
      </c>
      <c r="H2836" s="7" t="str">
        <f>VLOOKUP(C2836, products!A:C, 3, FALSE)</f>
        <v>Pullover</v>
      </c>
      <c r="I2836" s="12">
        <f>VLOOKUP(B2836,orders!A:D, 4, FALSE)</f>
        <v>44368</v>
      </c>
    </row>
    <row r="2837" spans="1:9" ht="15">
      <c r="A2837" s="2">
        <v>2835</v>
      </c>
      <c r="B2837" s="2">
        <v>567</v>
      </c>
      <c r="C2837" s="2">
        <v>953</v>
      </c>
      <c r="D2837" s="2">
        <v>97</v>
      </c>
      <c r="E2837" s="2">
        <v>1</v>
      </c>
      <c r="F2837" s="2">
        <v>97</v>
      </c>
      <c r="G2837" s="5" t="str">
        <f>VLOOKUP(C2837, products!A:B, 2, FALSE)</f>
        <v>Trousers</v>
      </c>
      <c r="H2837" s="7" t="str">
        <f>VLOOKUP(C2837, products!A:C, 3, FALSE)</f>
        <v>Slim-Fit</v>
      </c>
      <c r="I2837" s="12">
        <f>VLOOKUP(B2837,orders!A:D, 4, FALSE)</f>
        <v>44368</v>
      </c>
    </row>
    <row r="2838" spans="1:9" ht="15">
      <c r="A2838" s="2">
        <v>2836</v>
      </c>
      <c r="B2838" s="2">
        <v>568</v>
      </c>
      <c r="C2838" s="2">
        <v>824</v>
      </c>
      <c r="D2838" s="2">
        <v>117</v>
      </c>
      <c r="E2838" s="2">
        <v>2</v>
      </c>
      <c r="F2838" s="2">
        <v>234</v>
      </c>
      <c r="G2838" s="5" t="str">
        <f>VLOOKUP(C2838, products!A:B, 2, FALSE)</f>
        <v>Jacket</v>
      </c>
      <c r="H2838" s="7" t="str">
        <f>VLOOKUP(C2838, products!A:C, 3, FALSE)</f>
        <v>Shearling</v>
      </c>
      <c r="I2838" s="12">
        <f>VLOOKUP(B2838,orders!A:D, 4, FALSE)</f>
        <v>44205</v>
      </c>
    </row>
    <row r="2839" spans="1:9" ht="15">
      <c r="A2839" s="2">
        <v>2837</v>
      </c>
      <c r="B2839" s="2">
        <v>568</v>
      </c>
      <c r="C2839" s="2">
        <v>989</v>
      </c>
      <c r="D2839" s="2">
        <v>106</v>
      </c>
      <c r="E2839" s="2">
        <v>2</v>
      </c>
      <c r="F2839" s="2">
        <v>212</v>
      </c>
      <c r="G2839" s="5" t="str">
        <f>VLOOKUP(C2839, products!A:B, 2, FALSE)</f>
        <v>Trousers</v>
      </c>
      <c r="H2839" s="7" t="str">
        <f>VLOOKUP(C2839, products!A:C, 3, FALSE)</f>
        <v>Wool</v>
      </c>
      <c r="I2839" s="12">
        <f>VLOOKUP(B2839,orders!A:D, 4, FALSE)</f>
        <v>44205</v>
      </c>
    </row>
    <row r="2840" spans="1:9" ht="15">
      <c r="A2840" s="2">
        <v>2838</v>
      </c>
      <c r="B2840" s="2">
        <v>568</v>
      </c>
      <c r="C2840" s="2">
        <v>366</v>
      </c>
      <c r="D2840" s="2">
        <v>94</v>
      </c>
      <c r="E2840" s="2">
        <v>1</v>
      </c>
      <c r="F2840" s="2">
        <v>94</v>
      </c>
      <c r="G2840" s="5" t="str">
        <f>VLOOKUP(C2840, products!A:B, 2, FALSE)</f>
        <v>Shirt</v>
      </c>
      <c r="H2840" s="7" t="str">
        <f>VLOOKUP(C2840, products!A:C, 3, FALSE)</f>
        <v>Henley</v>
      </c>
      <c r="I2840" s="12">
        <f>VLOOKUP(B2840,orders!A:D, 4, FALSE)</f>
        <v>44205</v>
      </c>
    </row>
    <row r="2841" spans="1:9" ht="15">
      <c r="A2841" s="2">
        <v>2839</v>
      </c>
      <c r="B2841" s="2">
        <v>568</v>
      </c>
      <c r="C2841" s="2">
        <v>596</v>
      </c>
      <c r="D2841" s="2">
        <v>112</v>
      </c>
      <c r="E2841" s="2">
        <v>3</v>
      </c>
      <c r="F2841" s="2">
        <v>336</v>
      </c>
      <c r="G2841" s="5" t="str">
        <f>VLOOKUP(C2841, products!A:B, 2, FALSE)</f>
        <v>Jacket</v>
      </c>
      <c r="H2841" s="7" t="str">
        <f>VLOOKUP(C2841, products!A:C, 3, FALSE)</f>
        <v>Cardigan</v>
      </c>
      <c r="I2841" s="12">
        <f>VLOOKUP(B2841,orders!A:D, 4, FALSE)</f>
        <v>44205</v>
      </c>
    </row>
    <row r="2842" spans="1:9" ht="15">
      <c r="A2842" s="2">
        <v>2840</v>
      </c>
      <c r="B2842" s="2">
        <v>569</v>
      </c>
      <c r="C2842" s="2">
        <v>194</v>
      </c>
      <c r="D2842" s="2">
        <v>98</v>
      </c>
      <c r="E2842" s="2">
        <v>3</v>
      </c>
      <c r="F2842" s="2">
        <v>294</v>
      </c>
      <c r="G2842" s="5" t="str">
        <f>VLOOKUP(C2842, products!A:B, 2, FALSE)</f>
        <v>Shirt</v>
      </c>
      <c r="H2842" s="7" t="str">
        <f>VLOOKUP(C2842, products!A:C, 3, FALSE)</f>
        <v>Camp Collared</v>
      </c>
      <c r="I2842" s="12">
        <f>VLOOKUP(B2842,orders!A:D, 4, FALSE)</f>
        <v>44271</v>
      </c>
    </row>
    <row r="2843" spans="1:9" ht="15">
      <c r="A2843" s="2">
        <v>2841</v>
      </c>
      <c r="B2843" s="2">
        <v>569</v>
      </c>
      <c r="C2843" s="2">
        <v>688</v>
      </c>
      <c r="D2843" s="2">
        <v>113</v>
      </c>
      <c r="E2843" s="2">
        <v>3</v>
      </c>
      <c r="F2843" s="2">
        <v>339</v>
      </c>
      <c r="G2843" s="5" t="str">
        <f>VLOOKUP(C2843, products!A:B, 2, FALSE)</f>
        <v>Jacket</v>
      </c>
      <c r="H2843" s="7" t="str">
        <f>VLOOKUP(C2843, products!A:C, 3, FALSE)</f>
        <v>Parka</v>
      </c>
      <c r="I2843" s="12">
        <f>VLOOKUP(B2843,orders!A:D, 4, FALSE)</f>
        <v>44271</v>
      </c>
    </row>
    <row r="2844" spans="1:9" ht="15">
      <c r="A2844" s="2">
        <v>2842</v>
      </c>
      <c r="B2844" s="2">
        <v>569</v>
      </c>
      <c r="C2844" s="2">
        <v>548</v>
      </c>
      <c r="D2844" s="2">
        <v>98</v>
      </c>
      <c r="E2844" s="2">
        <v>1</v>
      </c>
      <c r="F2844" s="2">
        <v>98</v>
      </c>
      <c r="G2844" s="5" t="str">
        <f>VLOOKUP(C2844, products!A:B, 2, FALSE)</f>
        <v>Jacket</v>
      </c>
      <c r="H2844" s="7" t="str">
        <f>VLOOKUP(C2844, products!A:C, 3, FALSE)</f>
        <v>Leather</v>
      </c>
      <c r="I2844" s="12">
        <f>VLOOKUP(B2844,orders!A:D, 4, FALSE)</f>
        <v>44271</v>
      </c>
    </row>
    <row r="2845" spans="1:9" ht="15">
      <c r="A2845" s="2">
        <v>2843</v>
      </c>
      <c r="B2845" s="2">
        <v>569</v>
      </c>
      <c r="C2845" s="2">
        <v>1240</v>
      </c>
      <c r="D2845" s="2">
        <v>112</v>
      </c>
      <c r="E2845" s="2">
        <v>2</v>
      </c>
      <c r="F2845" s="2">
        <v>224</v>
      </c>
      <c r="G2845" s="5" t="str">
        <f>VLOOKUP(C2845, products!A:B, 2, FALSE)</f>
        <v>Trousers</v>
      </c>
      <c r="H2845" s="7" t="str">
        <f>VLOOKUP(C2845, products!A:C, 3, FALSE)</f>
        <v>Tracksuit Bottoms</v>
      </c>
      <c r="I2845" s="12">
        <f>VLOOKUP(B2845,orders!A:D, 4, FALSE)</f>
        <v>44271</v>
      </c>
    </row>
    <row r="2846" spans="1:9" ht="15">
      <c r="A2846" s="2">
        <v>2844</v>
      </c>
      <c r="B2846" s="2">
        <v>570</v>
      </c>
      <c r="C2846" s="2">
        <v>451</v>
      </c>
      <c r="D2846" s="2">
        <v>107</v>
      </c>
      <c r="E2846" s="2">
        <v>1</v>
      </c>
      <c r="F2846" s="2">
        <v>107</v>
      </c>
      <c r="G2846" s="5" t="str">
        <f>VLOOKUP(C2846, products!A:B, 2, FALSE)</f>
        <v>Jacket</v>
      </c>
      <c r="H2846" s="7" t="str">
        <f>VLOOKUP(C2846, products!A:C, 3, FALSE)</f>
        <v>Denim</v>
      </c>
      <c r="I2846" s="12">
        <f>VLOOKUP(B2846,orders!A:D, 4, FALSE)</f>
        <v>44264</v>
      </c>
    </row>
    <row r="2847" spans="1:9" ht="15">
      <c r="A2847" s="2">
        <v>2845</v>
      </c>
      <c r="B2847" s="2">
        <v>570</v>
      </c>
      <c r="C2847" s="2">
        <v>111</v>
      </c>
      <c r="D2847" s="2">
        <v>92</v>
      </c>
      <c r="E2847" s="2">
        <v>2</v>
      </c>
      <c r="F2847" s="2">
        <v>184</v>
      </c>
      <c r="G2847" s="5" t="str">
        <f>VLOOKUP(C2847, products!A:B, 2, FALSE)</f>
        <v>Shirt</v>
      </c>
      <c r="H2847" s="7" t="str">
        <f>VLOOKUP(C2847, products!A:C, 3, FALSE)</f>
        <v>Denim</v>
      </c>
      <c r="I2847" s="12">
        <f>VLOOKUP(B2847,orders!A:D, 4, FALSE)</f>
        <v>44264</v>
      </c>
    </row>
    <row r="2848" spans="1:9" ht="15">
      <c r="A2848" s="2">
        <v>2846</v>
      </c>
      <c r="B2848" s="2">
        <v>570</v>
      </c>
      <c r="C2848" s="2">
        <v>125</v>
      </c>
      <c r="D2848" s="2">
        <v>92</v>
      </c>
      <c r="E2848" s="2">
        <v>2</v>
      </c>
      <c r="F2848" s="2">
        <v>184</v>
      </c>
      <c r="G2848" s="5" t="str">
        <f>VLOOKUP(C2848, products!A:B, 2, FALSE)</f>
        <v>Shirt</v>
      </c>
      <c r="H2848" s="7" t="str">
        <f>VLOOKUP(C2848, products!A:C, 3, FALSE)</f>
        <v>Denim</v>
      </c>
      <c r="I2848" s="12">
        <f>VLOOKUP(B2848,orders!A:D, 4, FALSE)</f>
        <v>44264</v>
      </c>
    </row>
    <row r="2849" spans="1:9" ht="15">
      <c r="A2849" s="2">
        <v>2847</v>
      </c>
      <c r="B2849" s="2">
        <v>570</v>
      </c>
      <c r="C2849" s="2">
        <v>554</v>
      </c>
      <c r="D2849" s="2">
        <v>98</v>
      </c>
      <c r="E2849" s="2">
        <v>1</v>
      </c>
      <c r="F2849" s="2">
        <v>98</v>
      </c>
      <c r="G2849" s="5" t="str">
        <f>VLOOKUP(C2849, products!A:B, 2, FALSE)</f>
        <v>Jacket</v>
      </c>
      <c r="H2849" s="7" t="str">
        <f>VLOOKUP(C2849, products!A:C, 3, FALSE)</f>
        <v>Leather</v>
      </c>
      <c r="I2849" s="12">
        <f>VLOOKUP(B2849,orders!A:D, 4, FALSE)</f>
        <v>44264</v>
      </c>
    </row>
    <row r="2850" spans="1:9" ht="15">
      <c r="A2850" s="2">
        <v>2848</v>
      </c>
      <c r="B2850" s="2">
        <v>570</v>
      </c>
      <c r="C2850" s="2">
        <v>23</v>
      </c>
      <c r="D2850" s="2">
        <v>96</v>
      </c>
      <c r="E2850" s="2">
        <v>3</v>
      </c>
      <c r="F2850" s="2">
        <v>288</v>
      </c>
      <c r="G2850" s="5" t="str">
        <f>VLOOKUP(C2850, products!A:B, 2, FALSE)</f>
        <v>Shirt</v>
      </c>
      <c r="H2850" s="7" t="str">
        <f>VLOOKUP(C2850, products!A:C, 3, FALSE)</f>
        <v>Oxford Cloth</v>
      </c>
      <c r="I2850" s="12">
        <f>VLOOKUP(B2850,orders!A:D, 4, FALSE)</f>
        <v>44264</v>
      </c>
    </row>
    <row r="2851" spans="1:9" ht="15">
      <c r="A2851" s="2">
        <v>2849</v>
      </c>
      <c r="B2851" s="2">
        <v>570</v>
      </c>
      <c r="C2851" s="2">
        <v>457</v>
      </c>
      <c r="D2851" s="2">
        <v>118</v>
      </c>
      <c r="E2851" s="2">
        <v>1</v>
      </c>
      <c r="F2851" s="2">
        <v>118</v>
      </c>
      <c r="G2851" s="5" t="str">
        <f>VLOOKUP(C2851, products!A:B, 2, FALSE)</f>
        <v>Jacket</v>
      </c>
      <c r="H2851" s="7" t="str">
        <f>VLOOKUP(C2851, products!A:C, 3, FALSE)</f>
        <v>Puffer</v>
      </c>
      <c r="I2851" s="12">
        <f>VLOOKUP(B2851,orders!A:D, 4, FALSE)</f>
        <v>44264</v>
      </c>
    </row>
    <row r="2852" spans="1:9" ht="15">
      <c r="A2852" s="2">
        <v>2850</v>
      </c>
      <c r="B2852" s="2">
        <v>570</v>
      </c>
      <c r="C2852" s="2">
        <v>1236</v>
      </c>
      <c r="D2852" s="2">
        <v>112</v>
      </c>
      <c r="E2852" s="2">
        <v>3</v>
      </c>
      <c r="F2852" s="2">
        <v>336</v>
      </c>
      <c r="G2852" s="5" t="str">
        <f>VLOOKUP(C2852, products!A:B, 2, FALSE)</f>
        <v>Trousers</v>
      </c>
      <c r="H2852" s="7" t="str">
        <f>VLOOKUP(C2852, products!A:C, 3, FALSE)</f>
        <v>Tracksuit Bottoms</v>
      </c>
      <c r="I2852" s="12">
        <f>VLOOKUP(B2852,orders!A:D, 4, FALSE)</f>
        <v>44264</v>
      </c>
    </row>
    <row r="2853" spans="1:9" ht="15">
      <c r="A2853" s="2">
        <v>2851</v>
      </c>
      <c r="B2853" s="2">
        <v>570</v>
      </c>
      <c r="C2853" s="2">
        <v>797</v>
      </c>
      <c r="D2853" s="2">
        <v>91</v>
      </c>
      <c r="E2853" s="2">
        <v>3</v>
      </c>
      <c r="F2853" s="2">
        <v>273</v>
      </c>
      <c r="G2853" s="5" t="str">
        <f>VLOOKUP(C2853, products!A:B, 2, FALSE)</f>
        <v>Jacket</v>
      </c>
      <c r="H2853" s="7" t="str">
        <f>VLOOKUP(C2853, products!A:C, 3, FALSE)</f>
        <v>Pullover</v>
      </c>
      <c r="I2853" s="12">
        <f>VLOOKUP(B2853,orders!A:D, 4, FALSE)</f>
        <v>44264</v>
      </c>
    </row>
    <row r="2854" spans="1:9" ht="15">
      <c r="A2854" s="2">
        <v>2852</v>
      </c>
      <c r="B2854" s="2">
        <v>571</v>
      </c>
      <c r="C2854" s="2">
        <v>509</v>
      </c>
      <c r="D2854" s="2">
        <v>102</v>
      </c>
      <c r="E2854" s="2">
        <v>3</v>
      </c>
      <c r="F2854" s="2">
        <v>306</v>
      </c>
      <c r="G2854" s="5" t="str">
        <f>VLOOKUP(C2854, products!A:B, 2, FALSE)</f>
        <v>Jacket</v>
      </c>
      <c r="H2854" s="7" t="str">
        <f>VLOOKUP(C2854, products!A:C, 3, FALSE)</f>
        <v>Windbreaker</v>
      </c>
      <c r="I2854" s="12">
        <f>VLOOKUP(B2854,orders!A:D, 4, FALSE)</f>
        <v>44229</v>
      </c>
    </row>
    <row r="2855" spans="1:9" ht="15">
      <c r="A2855" s="2">
        <v>2853</v>
      </c>
      <c r="B2855" s="2">
        <v>571</v>
      </c>
      <c r="C2855" s="2">
        <v>1082</v>
      </c>
      <c r="D2855" s="2">
        <v>93</v>
      </c>
      <c r="E2855" s="2">
        <v>2</v>
      </c>
      <c r="F2855" s="2">
        <v>186</v>
      </c>
      <c r="G2855" s="5" t="str">
        <f>VLOOKUP(C2855, products!A:B, 2, FALSE)</f>
        <v>Trousers</v>
      </c>
      <c r="H2855" s="7" t="str">
        <f>VLOOKUP(C2855, products!A:C, 3, FALSE)</f>
        <v>Joggers</v>
      </c>
      <c r="I2855" s="12">
        <f>VLOOKUP(B2855,orders!A:D, 4, FALSE)</f>
        <v>44229</v>
      </c>
    </row>
    <row r="2856" spans="1:9" ht="15">
      <c r="A2856" s="2">
        <v>2854</v>
      </c>
      <c r="B2856" s="2">
        <v>571</v>
      </c>
      <c r="C2856" s="2">
        <v>845</v>
      </c>
      <c r="D2856" s="2">
        <v>113</v>
      </c>
      <c r="E2856" s="2">
        <v>2</v>
      </c>
      <c r="F2856" s="2">
        <v>226</v>
      </c>
      <c r="G2856" s="5" t="str">
        <f>VLOOKUP(C2856, products!A:B, 2, FALSE)</f>
        <v>Trousers</v>
      </c>
      <c r="H2856" s="7" t="str">
        <f>VLOOKUP(C2856, products!A:C, 3, FALSE)</f>
        <v>Chinos</v>
      </c>
      <c r="I2856" s="12">
        <f>VLOOKUP(B2856,orders!A:D, 4, FALSE)</f>
        <v>44229</v>
      </c>
    </row>
    <row r="2857" spans="1:9" ht="15">
      <c r="A2857" s="2">
        <v>2855</v>
      </c>
      <c r="B2857" s="2">
        <v>571</v>
      </c>
      <c r="C2857" s="2">
        <v>299</v>
      </c>
      <c r="D2857" s="2">
        <v>105</v>
      </c>
      <c r="E2857" s="2">
        <v>3</v>
      </c>
      <c r="F2857" s="2">
        <v>315</v>
      </c>
      <c r="G2857" s="5" t="str">
        <f>VLOOKUP(C2857, products!A:B, 2, FALSE)</f>
        <v>Shirt</v>
      </c>
      <c r="H2857" s="7" t="str">
        <f>VLOOKUP(C2857, products!A:C, 3, FALSE)</f>
        <v>Cuban Collar</v>
      </c>
      <c r="I2857" s="12">
        <f>VLOOKUP(B2857,orders!A:D, 4, FALSE)</f>
        <v>44229</v>
      </c>
    </row>
    <row r="2858" spans="1:9" ht="15">
      <c r="A2858" s="2">
        <v>2856</v>
      </c>
      <c r="B2858" s="2">
        <v>571</v>
      </c>
      <c r="C2858" s="2">
        <v>417</v>
      </c>
      <c r="D2858" s="2">
        <v>119</v>
      </c>
      <c r="E2858" s="2">
        <v>3</v>
      </c>
      <c r="F2858" s="2">
        <v>357</v>
      </c>
      <c r="G2858" s="5" t="str">
        <f>VLOOKUP(C2858, products!A:B, 2, FALSE)</f>
        <v>Shirt</v>
      </c>
      <c r="H2858" s="7" t="str">
        <f>VLOOKUP(C2858, products!A:C, 3, FALSE)</f>
        <v>Casual Slim Fit</v>
      </c>
      <c r="I2858" s="12">
        <f>VLOOKUP(B2858,orders!A:D, 4, FALSE)</f>
        <v>44229</v>
      </c>
    </row>
    <row r="2859" spans="1:9" ht="15">
      <c r="A2859" s="2">
        <v>2857</v>
      </c>
      <c r="B2859" s="2">
        <v>571</v>
      </c>
      <c r="C2859" s="2">
        <v>633</v>
      </c>
      <c r="D2859" s="2">
        <v>93</v>
      </c>
      <c r="E2859" s="2">
        <v>1</v>
      </c>
      <c r="F2859" s="2">
        <v>93</v>
      </c>
      <c r="G2859" s="5" t="str">
        <f>VLOOKUP(C2859, products!A:B, 2, FALSE)</f>
        <v>Jacket</v>
      </c>
      <c r="H2859" s="7" t="str">
        <f>VLOOKUP(C2859, products!A:C, 3, FALSE)</f>
        <v>Coach</v>
      </c>
      <c r="I2859" s="12">
        <f>VLOOKUP(B2859,orders!A:D, 4, FALSE)</f>
        <v>44229</v>
      </c>
    </row>
    <row r="2860" spans="1:9" ht="15">
      <c r="A2860" s="2">
        <v>2858</v>
      </c>
      <c r="B2860" s="2">
        <v>572</v>
      </c>
      <c r="C2860" s="2">
        <v>240</v>
      </c>
      <c r="D2860" s="2">
        <v>106</v>
      </c>
      <c r="E2860" s="2">
        <v>2</v>
      </c>
      <c r="F2860" s="2">
        <v>212</v>
      </c>
      <c r="G2860" s="5" t="str">
        <f>VLOOKUP(C2860, products!A:B, 2, FALSE)</f>
        <v>Shirt</v>
      </c>
      <c r="H2860" s="7" t="str">
        <f>VLOOKUP(C2860, products!A:C, 3, FALSE)</f>
        <v>Chambray</v>
      </c>
      <c r="I2860" s="12">
        <f>VLOOKUP(B2860,orders!A:D, 4, FALSE)</f>
        <v>44197</v>
      </c>
    </row>
    <row r="2861" spans="1:9" ht="15">
      <c r="A2861" s="2">
        <v>2859</v>
      </c>
      <c r="B2861" s="2">
        <v>572</v>
      </c>
      <c r="C2861" s="2">
        <v>906</v>
      </c>
      <c r="D2861" s="2">
        <v>94</v>
      </c>
      <c r="E2861" s="2">
        <v>2</v>
      </c>
      <c r="F2861" s="2">
        <v>188</v>
      </c>
      <c r="G2861" s="5" t="str">
        <f>VLOOKUP(C2861, products!A:B, 2, FALSE)</f>
        <v>Trousers</v>
      </c>
      <c r="H2861" s="7" t="str">
        <f>VLOOKUP(C2861, products!A:C, 3, FALSE)</f>
        <v>Cords</v>
      </c>
      <c r="I2861" s="12">
        <f>VLOOKUP(B2861,orders!A:D, 4, FALSE)</f>
        <v>44197</v>
      </c>
    </row>
    <row r="2862" spans="1:9" ht="15">
      <c r="A2862" s="2">
        <v>2860</v>
      </c>
      <c r="B2862" s="2">
        <v>572</v>
      </c>
      <c r="C2862" s="2">
        <v>316</v>
      </c>
      <c r="D2862" s="2">
        <v>109</v>
      </c>
      <c r="E2862" s="2">
        <v>3</v>
      </c>
      <c r="F2862" s="2">
        <v>327</v>
      </c>
      <c r="G2862" s="5" t="str">
        <f>VLOOKUP(C2862, products!A:B, 2, FALSE)</f>
        <v>Shirt</v>
      </c>
      <c r="H2862" s="7" t="str">
        <f>VLOOKUP(C2862, products!A:C, 3, FALSE)</f>
        <v>Mandarin Collar</v>
      </c>
      <c r="I2862" s="12">
        <f>VLOOKUP(B2862,orders!A:D, 4, FALSE)</f>
        <v>44197</v>
      </c>
    </row>
    <row r="2863" spans="1:9" ht="15">
      <c r="A2863" s="2">
        <v>2861</v>
      </c>
      <c r="B2863" s="2">
        <v>572</v>
      </c>
      <c r="C2863" s="2">
        <v>90</v>
      </c>
      <c r="D2863" s="2">
        <v>118</v>
      </c>
      <c r="E2863" s="2">
        <v>3</v>
      </c>
      <c r="F2863" s="2">
        <v>354</v>
      </c>
      <c r="G2863" s="5" t="str">
        <f>VLOOKUP(C2863, products!A:B, 2, FALSE)</f>
        <v>Shirt</v>
      </c>
      <c r="H2863" s="7" t="str">
        <f>VLOOKUP(C2863, products!A:C, 3, FALSE)</f>
        <v>Flannel</v>
      </c>
      <c r="I2863" s="12">
        <f>VLOOKUP(B2863,orders!A:D, 4, FALSE)</f>
        <v>44197</v>
      </c>
    </row>
    <row r="2864" spans="1:9" ht="15">
      <c r="A2864" s="2">
        <v>2862</v>
      </c>
      <c r="B2864" s="2">
        <v>573</v>
      </c>
      <c r="C2864" s="2">
        <v>749</v>
      </c>
      <c r="D2864" s="2">
        <v>109</v>
      </c>
      <c r="E2864" s="2">
        <v>2</v>
      </c>
      <c r="F2864" s="2">
        <v>218</v>
      </c>
      <c r="G2864" s="5" t="str">
        <f>VLOOKUP(C2864, products!A:B, 2, FALSE)</f>
        <v>Jacket</v>
      </c>
      <c r="H2864" s="7" t="str">
        <f>VLOOKUP(C2864, products!A:C, 3, FALSE)</f>
        <v>Peacoat</v>
      </c>
      <c r="I2864" s="12">
        <f>VLOOKUP(B2864,orders!A:D, 4, FALSE)</f>
        <v>44198</v>
      </c>
    </row>
    <row r="2865" spans="1:9" ht="15">
      <c r="A2865" s="2">
        <v>2863</v>
      </c>
      <c r="B2865" s="2">
        <v>573</v>
      </c>
      <c r="C2865" s="2">
        <v>312</v>
      </c>
      <c r="D2865" s="2">
        <v>105</v>
      </c>
      <c r="E2865" s="2">
        <v>3</v>
      </c>
      <c r="F2865" s="2">
        <v>315</v>
      </c>
      <c r="G2865" s="5" t="str">
        <f>VLOOKUP(C2865, products!A:B, 2, FALSE)</f>
        <v>Shirt</v>
      </c>
      <c r="H2865" s="7" t="str">
        <f>VLOOKUP(C2865, products!A:C, 3, FALSE)</f>
        <v>Cuban Collar</v>
      </c>
      <c r="I2865" s="12">
        <f>VLOOKUP(B2865,orders!A:D, 4, FALSE)</f>
        <v>44198</v>
      </c>
    </row>
    <row r="2866" spans="1:9" ht="15">
      <c r="A2866" s="2">
        <v>2864</v>
      </c>
      <c r="B2866" s="2">
        <v>573</v>
      </c>
      <c r="C2866" s="2">
        <v>138</v>
      </c>
      <c r="D2866" s="2">
        <v>92</v>
      </c>
      <c r="E2866" s="2">
        <v>1</v>
      </c>
      <c r="F2866" s="2">
        <v>92</v>
      </c>
      <c r="G2866" s="5" t="str">
        <f>VLOOKUP(C2866, products!A:B, 2, FALSE)</f>
        <v>Shirt</v>
      </c>
      <c r="H2866" s="7" t="str">
        <f>VLOOKUP(C2866, products!A:C, 3, FALSE)</f>
        <v>Denim</v>
      </c>
      <c r="I2866" s="12">
        <f>VLOOKUP(B2866,orders!A:D, 4, FALSE)</f>
        <v>44198</v>
      </c>
    </row>
    <row r="2867" spans="1:9" ht="15">
      <c r="A2867" s="2">
        <v>2865</v>
      </c>
      <c r="B2867" s="2">
        <v>574</v>
      </c>
      <c r="C2867" s="2">
        <v>1095</v>
      </c>
      <c r="D2867" s="2">
        <v>115</v>
      </c>
      <c r="E2867" s="2">
        <v>3</v>
      </c>
      <c r="F2867" s="2">
        <v>345</v>
      </c>
      <c r="G2867" s="5" t="str">
        <f>VLOOKUP(C2867, products!A:B, 2, FALSE)</f>
        <v>Trousers</v>
      </c>
      <c r="H2867" s="7" t="str">
        <f>VLOOKUP(C2867, products!A:C, 3, FALSE)</f>
        <v>Cropped</v>
      </c>
      <c r="I2867" s="12">
        <f>VLOOKUP(B2867,orders!A:D, 4, FALSE)</f>
        <v>44368</v>
      </c>
    </row>
    <row r="2868" spans="1:9" ht="15">
      <c r="A2868" s="2">
        <v>2866</v>
      </c>
      <c r="B2868" s="2">
        <v>574</v>
      </c>
      <c r="C2868" s="2">
        <v>1038</v>
      </c>
      <c r="D2868" s="2">
        <v>90</v>
      </c>
      <c r="E2868" s="2">
        <v>1</v>
      </c>
      <c r="F2868" s="2">
        <v>90</v>
      </c>
      <c r="G2868" s="5" t="str">
        <f>VLOOKUP(C2868, products!A:B, 2, FALSE)</f>
        <v>Trousers</v>
      </c>
      <c r="H2868" s="7" t="str">
        <f>VLOOKUP(C2868, products!A:C, 3, FALSE)</f>
        <v>Relaxed Leg</v>
      </c>
      <c r="I2868" s="12">
        <f>VLOOKUP(B2868,orders!A:D, 4, FALSE)</f>
        <v>44368</v>
      </c>
    </row>
    <row r="2869" spans="1:9" ht="15">
      <c r="A2869" s="2">
        <v>2867</v>
      </c>
      <c r="B2869" s="2">
        <v>574</v>
      </c>
      <c r="C2869" s="2">
        <v>195</v>
      </c>
      <c r="D2869" s="2">
        <v>98</v>
      </c>
      <c r="E2869" s="2">
        <v>1</v>
      </c>
      <c r="F2869" s="2">
        <v>98</v>
      </c>
      <c r="G2869" s="5" t="str">
        <f>VLOOKUP(C2869, products!A:B, 2, FALSE)</f>
        <v>Shirt</v>
      </c>
      <c r="H2869" s="7" t="str">
        <f>VLOOKUP(C2869, products!A:C, 3, FALSE)</f>
        <v>Camp Collared</v>
      </c>
      <c r="I2869" s="12">
        <f>VLOOKUP(B2869,orders!A:D, 4, FALSE)</f>
        <v>44368</v>
      </c>
    </row>
    <row r="2870" spans="1:9" ht="15">
      <c r="A2870" s="2">
        <v>2868</v>
      </c>
      <c r="B2870" s="2">
        <v>575</v>
      </c>
      <c r="C2870" s="2">
        <v>753</v>
      </c>
      <c r="D2870" s="2">
        <v>109</v>
      </c>
      <c r="E2870" s="2">
        <v>1</v>
      </c>
      <c r="F2870" s="2">
        <v>109</v>
      </c>
      <c r="G2870" s="5" t="str">
        <f>VLOOKUP(C2870, products!A:B, 2, FALSE)</f>
        <v>Jacket</v>
      </c>
      <c r="H2870" s="7" t="str">
        <f>VLOOKUP(C2870, products!A:C, 3, FALSE)</f>
        <v>Peacoat</v>
      </c>
      <c r="I2870" s="12">
        <f>VLOOKUP(B2870,orders!A:D, 4, FALSE)</f>
        <v>44422</v>
      </c>
    </row>
    <row r="2871" spans="1:9" ht="15">
      <c r="A2871" s="2">
        <v>2869</v>
      </c>
      <c r="B2871" s="2">
        <v>575</v>
      </c>
      <c r="C2871" s="2">
        <v>793</v>
      </c>
      <c r="D2871" s="2">
        <v>91</v>
      </c>
      <c r="E2871" s="2">
        <v>2</v>
      </c>
      <c r="F2871" s="2">
        <v>182</v>
      </c>
      <c r="G2871" s="5" t="str">
        <f>VLOOKUP(C2871, products!A:B, 2, FALSE)</f>
        <v>Jacket</v>
      </c>
      <c r="H2871" s="7" t="str">
        <f>VLOOKUP(C2871, products!A:C, 3, FALSE)</f>
        <v>Pullover</v>
      </c>
      <c r="I2871" s="12">
        <f>VLOOKUP(B2871,orders!A:D, 4, FALSE)</f>
        <v>44422</v>
      </c>
    </row>
    <row r="2872" spans="1:9" ht="15">
      <c r="A2872" s="2">
        <v>2870</v>
      </c>
      <c r="B2872" s="2">
        <v>575</v>
      </c>
      <c r="C2872" s="2">
        <v>78</v>
      </c>
      <c r="D2872" s="2">
        <v>118</v>
      </c>
      <c r="E2872" s="2">
        <v>3</v>
      </c>
      <c r="F2872" s="2">
        <v>354</v>
      </c>
      <c r="G2872" s="5" t="str">
        <f>VLOOKUP(C2872, products!A:B, 2, FALSE)</f>
        <v>Shirt</v>
      </c>
      <c r="H2872" s="7" t="str">
        <f>VLOOKUP(C2872, products!A:C, 3, FALSE)</f>
        <v>Flannel</v>
      </c>
      <c r="I2872" s="12">
        <f>VLOOKUP(B2872,orders!A:D, 4, FALSE)</f>
        <v>44422</v>
      </c>
    </row>
    <row r="2873" spans="1:9" ht="15">
      <c r="A2873" s="2">
        <v>2871</v>
      </c>
      <c r="B2873" s="2">
        <v>575</v>
      </c>
      <c r="C2873" s="2">
        <v>537</v>
      </c>
      <c r="D2873" s="2">
        <v>98</v>
      </c>
      <c r="E2873" s="2">
        <v>2</v>
      </c>
      <c r="F2873" s="2">
        <v>196</v>
      </c>
      <c r="G2873" s="5" t="str">
        <f>VLOOKUP(C2873, products!A:B, 2, FALSE)</f>
        <v>Jacket</v>
      </c>
      <c r="H2873" s="7" t="str">
        <f>VLOOKUP(C2873, products!A:C, 3, FALSE)</f>
        <v>Leather</v>
      </c>
      <c r="I2873" s="12">
        <f>VLOOKUP(B2873,orders!A:D, 4, FALSE)</f>
        <v>44422</v>
      </c>
    </row>
    <row r="2874" spans="1:9" ht="15">
      <c r="A2874" s="2">
        <v>2872</v>
      </c>
      <c r="B2874" s="2">
        <v>576</v>
      </c>
      <c r="C2874" s="2">
        <v>1073</v>
      </c>
      <c r="D2874" s="2">
        <v>93</v>
      </c>
      <c r="E2874" s="2">
        <v>1</v>
      </c>
      <c r="F2874" s="2">
        <v>93</v>
      </c>
      <c r="G2874" s="5" t="str">
        <f>VLOOKUP(C2874, products!A:B, 2, FALSE)</f>
        <v>Trousers</v>
      </c>
      <c r="H2874" s="7" t="str">
        <f>VLOOKUP(C2874, products!A:C, 3, FALSE)</f>
        <v>Joggers</v>
      </c>
      <c r="I2874" s="12">
        <f>VLOOKUP(B2874,orders!A:D, 4, FALSE)</f>
        <v>44312</v>
      </c>
    </row>
    <row r="2875" spans="1:9" ht="15">
      <c r="A2875" s="2">
        <v>2873</v>
      </c>
      <c r="B2875" s="2">
        <v>576</v>
      </c>
      <c r="C2875" s="2">
        <v>605</v>
      </c>
      <c r="D2875" s="2">
        <v>112</v>
      </c>
      <c r="E2875" s="2">
        <v>3</v>
      </c>
      <c r="F2875" s="2">
        <v>336</v>
      </c>
      <c r="G2875" s="5" t="str">
        <f>VLOOKUP(C2875, products!A:B, 2, FALSE)</f>
        <v>Jacket</v>
      </c>
      <c r="H2875" s="7" t="str">
        <f>VLOOKUP(C2875, products!A:C, 3, FALSE)</f>
        <v>Cardigan</v>
      </c>
      <c r="I2875" s="12">
        <f>VLOOKUP(B2875,orders!A:D, 4, FALSE)</f>
        <v>44312</v>
      </c>
    </row>
    <row r="2876" spans="1:9" ht="15">
      <c r="A2876" s="2">
        <v>2874</v>
      </c>
      <c r="B2876" s="2">
        <v>576</v>
      </c>
      <c r="C2876" s="2">
        <v>968</v>
      </c>
      <c r="D2876" s="2">
        <v>97</v>
      </c>
      <c r="E2876" s="2">
        <v>2</v>
      </c>
      <c r="F2876" s="2">
        <v>194</v>
      </c>
      <c r="G2876" s="5" t="str">
        <f>VLOOKUP(C2876, products!A:B, 2, FALSE)</f>
        <v>Trousers</v>
      </c>
      <c r="H2876" s="7" t="str">
        <f>VLOOKUP(C2876, products!A:C, 3, FALSE)</f>
        <v>Slim-Fit</v>
      </c>
      <c r="I2876" s="12">
        <f>VLOOKUP(B2876,orders!A:D, 4, FALSE)</f>
        <v>44312</v>
      </c>
    </row>
    <row r="2877" spans="1:9" ht="15">
      <c r="A2877" s="2">
        <v>2875</v>
      </c>
      <c r="B2877" s="2">
        <v>576</v>
      </c>
      <c r="C2877" s="2">
        <v>748</v>
      </c>
      <c r="D2877" s="2">
        <v>109</v>
      </c>
      <c r="E2877" s="2">
        <v>3</v>
      </c>
      <c r="F2877" s="2">
        <v>327</v>
      </c>
      <c r="G2877" s="5" t="str">
        <f>VLOOKUP(C2877, products!A:B, 2, FALSE)</f>
        <v>Jacket</v>
      </c>
      <c r="H2877" s="7" t="str">
        <f>VLOOKUP(C2877, products!A:C, 3, FALSE)</f>
        <v>Peacoat</v>
      </c>
      <c r="I2877" s="12">
        <f>VLOOKUP(B2877,orders!A:D, 4, FALSE)</f>
        <v>44312</v>
      </c>
    </row>
    <row r="2878" spans="1:9" ht="15">
      <c r="A2878" s="2">
        <v>2876</v>
      </c>
      <c r="B2878" s="2">
        <v>576</v>
      </c>
      <c r="C2878" s="2">
        <v>395</v>
      </c>
      <c r="D2878" s="2">
        <v>119</v>
      </c>
      <c r="E2878" s="2">
        <v>1</v>
      </c>
      <c r="F2878" s="2">
        <v>119</v>
      </c>
      <c r="G2878" s="5" t="str">
        <f>VLOOKUP(C2878, products!A:B, 2, FALSE)</f>
        <v>Shirt</v>
      </c>
      <c r="H2878" s="7" t="str">
        <f>VLOOKUP(C2878, products!A:C, 3, FALSE)</f>
        <v>Casual Slim Fit</v>
      </c>
      <c r="I2878" s="12">
        <f>VLOOKUP(B2878,orders!A:D, 4, FALSE)</f>
        <v>44312</v>
      </c>
    </row>
    <row r="2879" spans="1:9" ht="15">
      <c r="A2879" s="2">
        <v>2877</v>
      </c>
      <c r="B2879" s="2">
        <v>577</v>
      </c>
      <c r="C2879" s="2">
        <v>778</v>
      </c>
      <c r="D2879" s="2">
        <v>91</v>
      </c>
      <c r="E2879" s="2">
        <v>3</v>
      </c>
      <c r="F2879" s="2">
        <v>273</v>
      </c>
      <c r="G2879" s="5" t="str">
        <f>VLOOKUP(C2879, products!A:B, 2, FALSE)</f>
        <v>Jacket</v>
      </c>
      <c r="H2879" s="7" t="str">
        <f>VLOOKUP(C2879, products!A:C, 3, FALSE)</f>
        <v>Pullover</v>
      </c>
      <c r="I2879" s="12">
        <f>VLOOKUP(B2879,orders!A:D, 4, FALSE)</f>
        <v>44247</v>
      </c>
    </row>
    <row r="2880" spans="1:9" ht="15">
      <c r="A2880" s="2">
        <v>2878</v>
      </c>
      <c r="B2880" s="2">
        <v>577</v>
      </c>
      <c r="C2880" s="2">
        <v>1249</v>
      </c>
      <c r="D2880" s="2">
        <v>112</v>
      </c>
      <c r="E2880" s="2">
        <v>2</v>
      </c>
      <c r="F2880" s="2">
        <v>224</v>
      </c>
      <c r="G2880" s="5" t="str">
        <f>VLOOKUP(C2880, products!A:B, 2, FALSE)</f>
        <v>Trousers</v>
      </c>
      <c r="H2880" s="7" t="str">
        <f>VLOOKUP(C2880, products!A:C, 3, FALSE)</f>
        <v>Tracksuit Bottoms</v>
      </c>
      <c r="I2880" s="12">
        <f>VLOOKUP(B2880,orders!A:D, 4, FALSE)</f>
        <v>44247</v>
      </c>
    </row>
    <row r="2881" spans="1:9" ht="15">
      <c r="A2881" s="2">
        <v>2879</v>
      </c>
      <c r="B2881" s="2">
        <v>577</v>
      </c>
      <c r="C2881" s="2">
        <v>372</v>
      </c>
      <c r="D2881" s="2">
        <v>94</v>
      </c>
      <c r="E2881" s="2">
        <v>2</v>
      </c>
      <c r="F2881" s="2">
        <v>188</v>
      </c>
      <c r="G2881" s="5" t="str">
        <f>VLOOKUP(C2881, products!A:B, 2, FALSE)</f>
        <v>Shirt</v>
      </c>
      <c r="H2881" s="7" t="str">
        <f>VLOOKUP(C2881, products!A:C, 3, FALSE)</f>
        <v>Henley</v>
      </c>
      <c r="I2881" s="12">
        <f>VLOOKUP(B2881,orders!A:D, 4, FALSE)</f>
        <v>44247</v>
      </c>
    </row>
    <row r="2882" spans="1:9" ht="15">
      <c r="A2882" s="2">
        <v>2880</v>
      </c>
      <c r="B2882" s="2">
        <v>577</v>
      </c>
      <c r="C2882" s="2">
        <v>1056</v>
      </c>
      <c r="D2882" s="2">
        <v>93</v>
      </c>
      <c r="E2882" s="2">
        <v>3</v>
      </c>
      <c r="F2882" s="2">
        <v>279</v>
      </c>
      <c r="G2882" s="5" t="str">
        <f>VLOOKUP(C2882, products!A:B, 2, FALSE)</f>
        <v>Trousers</v>
      </c>
      <c r="H2882" s="7" t="str">
        <f>VLOOKUP(C2882, products!A:C, 3, FALSE)</f>
        <v>Joggers</v>
      </c>
      <c r="I2882" s="12">
        <f>VLOOKUP(B2882,orders!A:D, 4, FALSE)</f>
        <v>44247</v>
      </c>
    </row>
    <row r="2883" spans="1:9" ht="15">
      <c r="A2883" s="2">
        <v>2881</v>
      </c>
      <c r="B2883" s="2">
        <v>577</v>
      </c>
      <c r="C2883" s="2">
        <v>1077</v>
      </c>
      <c r="D2883" s="2">
        <v>93</v>
      </c>
      <c r="E2883" s="2">
        <v>3</v>
      </c>
      <c r="F2883" s="2">
        <v>279</v>
      </c>
      <c r="G2883" s="5" t="str">
        <f>VLOOKUP(C2883, products!A:B, 2, FALSE)</f>
        <v>Trousers</v>
      </c>
      <c r="H2883" s="7" t="str">
        <f>VLOOKUP(C2883, products!A:C, 3, FALSE)</f>
        <v>Joggers</v>
      </c>
      <c r="I2883" s="12">
        <f>VLOOKUP(B2883,orders!A:D, 4, FALSE)</f>
        <v>44247</v>
      </c>
    </row>
    <row r="2884" spans="1:9" ht="15">
      <c r="A2884" s="2">
        <v>2882</v>
      </c>
      <c r="B2884" s="2">
        <v>577</v>
      </c>
      <c r="C2884" s="2">
        <v>203</v>
      </c>
      <c r="D2884" s="2">
        <v>98</v>
      </c>
      <c r="E2884" s="2">
        <v>3</v>
      </c>
      <c r="F2884" s="2">
        <v>294</v>
      </c>
      <c r="G2884" s="5" t="str">
        <f>VLOOKUP(C2884, products!A:B, 2, FALSE)</f>
        <v>Shirt</v>
      </c>
      <c r="H2884" s="7" t="str">
        <f>VLOOKUP(C2884, products!A:C, 3, FALSE)</f>
        <v>Camp Collared</v>
      </c>
      <c r="I2884" s="12">
        <f>VLOOKUP(B2884,orders!A:D, 4, FALSE)</f>
        <v>44247</v>
      </c>
    </row>
    <row r="2885" spans="1:9" ht="15">
      <c r="A2885" s="2">
        <v>2883</v>
      </c>
      <c r="B2885" s="2">
        <v>577</v>
      </c>
      <c r="C2885" s="2">
        <v>761</v>
      </c>
      <c r="D2885" s="2">
        <v>109</v>
      </c>
      <c r="E2885" s="2">
        <v>2</v>
      </c>
      <c r="F2885" s="2">
        <v>218</v>
      </c>
      <c r="G2885" s="5" t="str">
        <f>VLOOKUP(C2885, products!A:B, 2, FALSE)</f>
        <v>Jacket</v>
      </c>
      <c r="H2885" s="7" t="str">
        <f>VLOOKUP(C2885, products!A:C, 3, FALSE)</f>
        <v>Peacoat</v>
      </c>
      <c r="I2885" s="12">
        <f>VLOOKUP(B2885,orders!A:D, 4, FALSE)</f>
        <v>44247</v>
      </c>
    </row>
    <row r="2886" spans="1:9" ht="15">
      <c r="A2886" s="2">
        <v>2884</v>
      </c>
      <c r="B2886" s="2">
        <v>578</v>
      </c>
      <c r="C2886" s="2">
        <v>478</v>
      </c>
      <c r="D2886" s="2">
        <v>118</v>
      </c>
      <c r="E2886" s="2">
        <v>2</v>
      </c>
      <c r="F2886" s="2">
        <v>236</v>
      </c>
      <c r="G2886" s="5" t="str">
        <f>VLOOKUP(C2886, products!A:B, 2, FALSE)</f>
        <v>Jacket</v>
      </c>
      <c r="H2886" s="7" t="str">
        <f>VLOOKUP(C2886, products!A:C, 3, FALSE)</f>
        <v>Puffer</v>
      </c>
      <c r="I2886" s="12">
        <f>VLOOKUP(B2886,orders!A:D, 4, FALSE)</f>
        <v>44325</v>
      </c>
    </row>
    <row r="2887" spans="1:9" ht="15">
      <c r="A2887" s="2">
        <v>2885</v>
      </c>
      <c r="B2887" s="2">
        <v>578</v>
      </c>
      <c r="C2887" s="2">
        <v>442</v>
      </c>
      <c r="D2887" s="2">
        <v>107</v>
      </c>
      <c r="E2887" s="2">
        <v>2</v>
      </c>
      <c r="F2887" s="2">
        <v>214</v>
      </c>
      <c r="G2887" s="5" t="str">
        <f>VLOOKUP(C2887, products!A:B, 2, FALSE)</f>
        <v>Jacket</v>
      </c>
      <c r="H2887" s="7" t="str">
        <f>VLOOKUP(C2887, products!A:C, 3, FALSE)</f>
        <v>Denim</v>
      </c>
      <c r="I2887" s="12">
        <f>VLOOKUP(B2887,orders!A:D, 4, FALSE)</f>
        <v>44325</v>
      </c>
    </row>
    <row r="2888" spans="1:9" ht="15">
      <c r="A2888" s="2">
        <v>2886</v>
      </c>
      <c r="B2888" s="2">
        <v>578</v>
      </c>
      <c r="C2888" s="2">
        <v>987</v>
      </c>
      <c r="D2888" s="2">
        <v>106</v>
      </c>
      <c r="E2888" s="2">
        <v>1</v>
      </c>
      <c r="F2888" s="2">
        <v>106</v>
      </c>
      <c r="G2888" s="5" t="str">
        <f>VLOOKUP(C2888, products!A:B, 2, FALSE)</f>
        <v>Trousers</v>
      </c>
      <c r="H2888" s="7" t="str">
        <f>VLOOKUP(C2888, products!A:C, 3, FALSE)</f>
        <v>Wool</v>
      </c>
      <c r="I2888" s="12">
        <f>VLOOKUP(B2888,orders!A:D, 4, FALSE)</f>
        <v>44325</v>
      </c>
    </row>
    <row r="2889" spans="1:9" ht="15">
      <c r="A2889" s="2">
        <v>2887</v>
      </c>
      <c r="B2889" s="2">
        <v>578</v>
      </c>
      <c r="C2889" s="2">
        <v>115</v>
      </c>
      <c r="D2889" s="2">
        <v>92</v>
      </c>
      <c r="E2889" s="2">
        <v>2</v>
      </c>
      <c r="F2889" s="2">
        <v>184</v>
      </c>
      <c r="G2889" s="5" t="str">
        <f>VLOOKUP(C2889, products!A:B, 2, FALSE)</f>
        <v>Shirt</v>
      </c>
      <c r="H2889" s="7" t="str">
        <f>VLOOKUP(C2889, products!A:C, 3, FALSE)</f>
        <v>Denim</v>
      </c>
      <c r="I2889" s="12">
        <f>VLOOKUP(B2889,orders!A:D, 4, FALSE)</f>
        <v>44325</v>
      </c>
    </row>
    <row r="2890" spans="1:9" ht="15">
      <c r="A2890" s="2">
        <v>2888</v>
      </c>
      <c r="B2890" s="2">
        <v>578</v>
      </c>
      <c r="C2890" s="2">
        <v>904</v>
      </c>
      <c r="D2890" s="2">
        <v>94</v>
      </c>
      <c r="E2890" s="2">
        <v>1</v>
      </c>
      <c r="F2890" s="2">
        <v>94</v>
      </c>
      <c r="G2890" s="5" t="str">
        <f>VLOOKUP(C2890, products!A:B, 2, FALSE)</f>
        <v>Trousers</v>
      </c>
      <c r="H2890" s="7" t="str">
        <f>VLOOKUP(C2890, products!A:C, 3, FALSE)</f>
        <v>Cords</v>
      </c>
      <c r="I2890" s="12">
        <f>VLOOKUP(B2890,orders!A:D, 4, FALSE)</f>
        <v>44325</v>
      </c>
    </row>
    <row r="2891" spans="1:9" ht="15">
      <c r="A2891" s="2">
        <v>2889</v>
      </c>
      <c r="B2891" s="2">
        <v>578</v>
      </c>
      <c r="C2891" s="2">
        <v>1072</v>
      </c>
      <c r="D2891" s="2">
        <v>93</v>
      </c>
      <c r="E2891" s="2">
        <v>2</v>
      </c>
      <c r="F2891" s="2">
        <v>186</v>
      </c>
      <c r="G2891" s="5" t="str">
        <f>VLOOKUP(C2891, products!A:B, 2, FALSE)</f>
        <v>Trousers</v>
      </c>
      <c r="H2891" s="7" t="str">
        <f>VLOOKUP(C2891, products!A:C, 3, FALSE)</f>
        <v>Joggers</v>
      </c>
      <c r="I2891" s="12">
        <f>VLOOKUP(B2891,orders!A:D, 4, FALSE)</f>
        <v>44325</v>
      </c>
    </row>
    <row r="2892" spans="1:9" ht="15">
      <c r="A2892" s="2">
        <v>2890</v>
      </c>
      <c r="B2892" s="2">
        <v>578</v>
      </c>
      <c r="C2892" s="2">
        <v>784</v>
      </c>
      <c r="D2892" s="2">
        <v>91</v>
      </c>
      <c r="E2892" s="2">
        <v>3</v>
      </c>
      <c r="F2892" s="2">
        <v>273</v>
      </c>
      <c r="G2892" s="5" t="str">
        <f>VLOOKUP(C2892, products!A:B, 2, FALSE)</f>
        <v>Jacket</v>
      </c>
      <c r="H2892" s="7" t="str">
        <f>VLOOKUP(C2892, products!A:C, 3, FALSE)</f>
        <v>Pullover</v>
      </c>
      <c r="I2892" s="12">
        <f>VLOOKUP(B2892,orders!A:D, 4, FALSE)</f>
        <v>44325</v>
      </c>
    </row>
    <row r="2893" spans="1:9" ht="15">
      <c r="A2893" s="2">
        <v>2891</v>
      </c>
      <c r="B2893" s="2">
        <v>578</v>
      </c>
      <c r="C2893" s="2">
        <v>797</v>
      </c>
      <c r="D2893" s="2">
        <v>91</v>
      </c>
      <c r="E2893" s="2">
        <v>1</v>
      </c>
      <c r="F2893" s="2">
        <v>91</v>
      </c>
      <c r="G2893" s="5" t="str">
        <f>VLOOKUP(C2893, products!A:B, 2, FALSE)</f>
        <v>Jacket</v>
      </c>
      <c r="H2893" s="7" t="str">
        <f>VLOOKUP(C2893, products!A:C, 3, FALSE)</f>
        <v>Pullover</v>
      </c>
      <c r="I2893" s="12">
        <f>VLOOKUP(B2893,orders!A:D, 4, FALSE)</f>
        <v>44325</v>
      </c>
    </row>
    <row r="2894" spans="1:9" ht="15">
      <c r="A2894" s="2">
        <v>2892</v>
      </c>
      <c r="B2894" s="2">
        <v>578</v>
      </c>
      <c r="C2894" s="2">
        <v>1127</v>
      </c>
      <c r="D2894" s="2">
        <v>102</v>
      </c>
      <c r="E2894" s="2">
        <v>1</v>
      </c>
      <c r="F2894" s="2">
        <v>102</v>
      </c>
      <c r="G2894" s="5" t="str">
        <f>VLOOKUP(C2894, products!A:B, 2, FALSE)</f>
        <v>Trousers</v>
      </c>
      <c r="H2894" s="7" t="str">
        <f>VLOOKUP(C2894, products!A:C, 3, FALSE)</f>
        <v>Cargo Pants</v>
      </c>
      <c r="I2894" s="12">
        <f>VLOOKUP(B2894,orders!A:D, 4, FALSE)</f>
        <v>44325</v>
      </c>
    </row>
    <row r="2895" spans="1:9" ht="15">
      <c r="A2895" s="2">
        <v>2893</v>
      </c>
      <c r="B2895" s="2">
        <v>578</v>
      </c>
      <c r="C2895" s="2">
        <v>892</v>
      </c>
      <c r="D2895" s="2">
        <v>94</v>
      </c>
      <c r="E2895" s="2">
        <v>3</v>
      </c>
      <c r="F2895" s="2">
        <v>282</v>
      </c>
      <c r="G2895" s="5" t="str">
        <f>VLOOKUP(C2895, products!A:B, 2, FALSE)</f>
        <v>Trousers</v>
      </c>
      <c r="H2895" s="7" t="str">
        <f>VLOOKUP(C2895, products!A:C, 3, FALSE)</f>
        <v>Cords</v>
      </c>
      <c r="I2895" s="12">
        <f>VLOOKUP(B2895,orders!A:D, 4, FALSE)</f>
        <v>44325</v>
      </c>
    </row>
    <row r="2896" spans="1:9" ht="15">
      <c r="A2896" s="2">
        <v>2894</v>
      </c>
      <c r="B2896" s="2">
        <v>579</v>
      </c>
      <c r="C2896" s="2">
        <v>222</v>
      </c>
      <c r="D2896" s="2">
        <v>106</v>
      </c>
      <c r="E2896" s="2">
        <v>2</v>
      </c>
      <c r="F2896" s="2">
        <v>212</v>
      </c>
      <c r="G2896" s="5" t="str">
        <f>VLOOKUP(C2896, products!A:B, 2, FALSE)</f>
        <v>Shirt</v>
      </c>
      <c r="H2896" s="7" t="str">
        <f>VLOOKUP(C2896, products!A:C, 3, FALSE)</f>
        <v>Chambray</v>
      </c>
      <c r="I2896" s="12">
        <f>VLOOKUP(B2896,orders!A:D, 4, FALSE)</f>
        <v>44283</v>
      </c>
    </row>
    <row r="2897" spans="1:9" ht="15">
      <c r="A2897" s="2">
        <v>2895</v>
      </c>
      <c r="B2897" s="2">
        <v>579</v>
      </c>
      <c r="C2897" s="2">
        <v>989</v>
      </c>
      <c r="D2897" s="2">
        <v>106</v>
      </c>
      <c r="E2897" s="2">
        <v>2</v>
      </c>
      <c r="F2897" s="2">
        <v>212</v>
      </c>
      <c r="G2897" s="5" t="str">
        <f>VLOOKUP(C2897, products!A:B, 2, FALSE)</f>
        <v>Trousers</v>
      </c>
      <c r="H2897" s="7" t="str">
        <f>VLOOKUP(C2897, products!A:C, 3, FALSE)</f>
        <v>Wool</v>
      </c>
      <c r="I2897" s="12">
        <f>VLOOKUP(B2897,orders!A:D, 4, FALSE)</f>
        <v>44283</v>
      </c>
    </row>
    <row r="2898" spans="1:9" ht="15">
      <c r="A2898" s="2">
        <v>2896</v>
      </c>
      <c r="B2898" s="2">
        <v>579</v>
      </c>
      <c r="C2898" s="2">
        <v>477</v>
      </c>
      <c r="D2898" s="2">
        <v>118</v>
      </c>
      <c r="E2898" s="2">
        <v>1</v>
      </c>
      <c r="F2898" s="2">
        <v>118</v>
      </c>
      <c r="G2898" s="5" t="str">
        <f>VLOOKUP(C2898, products!A:B, 2, FALSE)</f>
        <v>Jacket</v>
      </c>
      <c r="H2898" s="7" t="str">
        <f>VLOOKUP(C2898, products!A:C, 3, FALSE)</f>
        <v>Puffer</v>
      </c>
      <c r="I2898" s="12">
        <f>VLOOKUP(B2898,orders!A:D, 4, FALSE)</f>
        <v>44283</v>
      </c>
    </row>
    <row r="2899" spans="1:9" ht="15">
      <c r="A2899" s="2">
        <v>2897</v>
      </c>
      <c r="B2899" s="2">
        <v>579</v>
      </c>
      <c r="C2899" s="2">
        <v>1064</v>
      </c>
      <c r="D2899" s="2">
        <v>93</v>
      </c>
      <c r="E2899" s="2">
        <v>1</v>
      </c>
      <c r="F2899" s="2">
        <v>93</v>
      </c>
      <c r="G2899" s="5" t="str">
        <f>VLOOKUP(C2899, products!A:B, 2, FALSE)</f>
        <v>Trousers</v>
      </c>
      <c r="H2899" s="7" t="str">
        <f>VLOOKUP(C2899, products!A:C, 3, FALSE)</f>
        <v>Joggers</v>
      </c>
      <c r="I2899" s="12">
        <f>VLOOKUP(B2899,orders!A:D, 4, FALSE)</f>
        <v>44283</v>
      </c>
    </row>
    <row r="2900" spans="1:9" ht="15">
      <c r="A2900" s="2">
        <v>2898</v>
      </c>
      <c r="B2900" s="2">
        <v>579</v>
      </c>
      <c r="C2900" s="2">
        <v>37</v>
      </c>
      <c r="D2900" s="2">
        <v>104</v>
      </c>
      <c r="E2900" s="2">
        <v>1</v>
      </c>
      <c r="F2900" s="2">
        <v>104</v>
      </c>
      <c r="G2900" s="5" t="str">
        <f>VLOOKUP(C2900, products!A:B, 2, FALSE)</f>
        <v>Shirt</v>
      </c>
      <c r="H2900" s="7" t="str">
        <f>VLOOKUP(C2900, products!A:C, 3, FALSE)</f>
        <v>Dress</v>
      </c>
      <c r="I2900" s="12">
        <f>VLOOKUP(B2900,orders!A:D, 4, FALSE)</f>
        <v>44283</v>
      </c>
    </row>
    <row r="2901" spans="1:9" ht="15">
      <c r="A2901" s="2">
        <v>2899</v>
      </c>
      <c r="B2901" s="2">
        <v>579</v>
      </c>
      <c r="C2901" s="2">
        <v>434</v>
      </c>
      <c r="D2901" s="2">
        <v>107</v>
      </c>
      <c r="E2901" s="2">
        <v>1</v>
      </c>
      <c r="F2901" s="2">
        <v>107</v>
      </c>
      <c r="G2901" s="5" t="str">
        <f>VLOOKUP(C2901, products!A:B, 2, FALSE)</f>
        <v>Jacket</v>
      </c>
      <c r="H2901" s="7" t="str">
        <f>VLOOKUP(C2901, products!A:C, 3, FALSE)</f>
        <v>Denim</v>
      </c>
      <c r="I2901" s="12">
        <f>VLOOKUP(B2901,orders!A:D, 4, FALSE)</f>
        <v>44283</v>
      </c>
    </row>
    <row r="2902" spans="1:9" ht="15">
      <c r="A2902" s="2">
        <v>2900</v>
      </c>
      <c r="B2902" s="2">
        <v>580</v>
      </c>
      <c r="C2902" s="2">
        <v>433</v>
      </c>
      <c r="D2902" s="2">
        <v>107</v>
      </c>
      <c r="E2902" s="2">
        <v>2</v>
      </c>
      <c r="F2902" s="2">
        <v>214</v>
      </c>
      <c r="G2902" s="5" t="str">
        <f>VLOOKUP(C2902, products!A:B, 2, FALSE)</f>
        <v>Jacket</v>
      </c>
      <c r="H2902" s="7" t="str">
        <f>VLOOKUP(C2902, products!A:C, 3, FALSE)</f>
        <v>Denim</v>
      </c>
      <c r="I2902" s="12">
        <f>VLOOKUP(B2902,orders!A:D, 4, FALSE)</f>
        <v>44316</v>
      </c>
    </row>
    <row r="2903" spans="1:9" ht="15">
      <c r="A2903" s="2">
        <v>2901</v>
      </c>
      <c r="B2903" s="2">
        <v>580</v>
      </c>
      <c r="C2903" s="2">
        <v>37</v>
      </c>
      <c r="D2903" s="2">
        <v>104</v>
      </c>
      <c r="E2903" s="2">
        <v>2</v>
      </c>
      <c r="F2903" s="2">
        <v>208</v>
      </c>
      <c r="G2903" s="5" t="str">
        <f>VLOOKUP(C2903, products!A:B, 2, FALSE)</f>
        <v>Shirt</v>
      </c>
      <c r="H2903" s="7" t="str">
        <f>VLOOKUP(C2903, products!A:C, 3, FALSE)</f>
        <v>Dress</v>
      </c>
      <c r="I2903" s="12">
        <f>VLOOKUP(B2903,orders!A:D, 4, FALSE)</f>
        <v>44316</v>
      </c>
    </row>
    <row r="2904" spans="1:9" ht="15">
      <c r="A2904" s="2">
        <v>2902</v>
      </c>
      <c r="B2904" s="2">
        <v>580</v>
      </c>
      <c r="C2904" s="2">
        <v>159</v>
      </c>
      <c r="D2904" s="2">
        <v>91</v>
      </c>
      <c r="E2904" s="2">
        <v>2</v>
      </c>
      <c r="F2904" s="2">
        <v>182</v>
      </c>
      <c r="G2904" s="5" t="str">
        <f>VLOOKUP(C2904, products!A:B, 2, FALSE)</f>
        <v>Shirt</v>
      </c>
      <c r="H2904" s="7" t="str">
        <f>VLOOKUP(C2904, products!A:C, 3, FALSE)</f>
        <v>Linen</v>
      </c>
      <c r="I2904" s="12">
        <f>VLOOKUP(B2904,orders!A:D, 4, FALSE)</f>
        <v>44316</v>
      </c>
    </row>
    <row r="2905" spans="1:9" ht="15">
      <c r="A2905" s="2">
        <v>2903</v>
      </c>
      <c r="B2905" s="2">
        <v>580</v>
      </c>
      <c r="C2905" s="2">
        <v>657</v>
      </c>
      <c r="D2905" s="2">
        <v>93</v>
      </c>
      <c r="E2905" s="2">
        <v>1</v>
      </c>
      <c r="F2905" s="2">
        <v>93</v>
      </c>
      <c r="G2905" s="5" t="str">
        <f>VLOOKUP(C2905, products!A:B, 2, FALSE)</f>
        <v>Jacket</v>
      </c>
      <c r="H2905" s="7" t="str">
        <f>VLOOKUP(C2905, products!A:C, 3, FALSE)</f>
        <v>Coach</v>
      </c>
      <c r="I2905" s="12">
        <f>VLOOKUP(B2905,orders!A:D, 4, FALSE)</f>
        <v>44316</v>
      </c>
    </row>
    <row r="2906" spans="1:9" ht="15">
      <c r="A2906" s="2">
        <v>2904</v>
      </c>
      <c r="B2906" s="2">
        <v>581</v>
      </c>
      <c r="C2906" s="2">
        <v>721</v>
      </c>
      <c r="D2906" s="2">
        <v>119</v>
      </c>
      <c r="E2906" s="2">
        <v>2</v>
      </c>
      <c r="F2906" s="2">
        <v>238</v>
      </c>
      <c r="G2906" s="5" t="str">
        <f>VLOOKUP(C2906, products!A:B, 2, FALSE)</f>
        <v>Jacket</v>
      </c>
      <c r="H2906" s="7" t="str">
        <f>VLOOKUP(C2906, products!A:C, 3, FALSE)</f>
        <v>Trench Coat</v>
      </c>
      <c r="I2906" s="12">
        <f>VLOOKUP(B2906,orders!A:D, 4, FALSE)</f>
        <v>44325</v>
      </c>
    </row>
    <row r="2907" spans="1:9" ht="15">
      <c r="A2907" s="2">
        <v>2905</v>
      </c>
      <c r="B2907" s="2">
        <v>581</v>
      </c>
      <c r="C2907" s="2">
        <v>134</v>
      </c>
      <c r="D2907" s="2">
        <v>92</v>
      </c>
      <c r="E2907" s="2">
        <v>1</v>
      </c>
      <c r="F2907" s="2">
        <v>92</v>
      </c>
      <c r="G2907" s="5" t="str">
        <f>VLOOKUP(C2907, products!A:B, 2, FALSE)</f>
        <v>Shirt</v>
      </c>
      <c r="H2907" s="7" t="str">
        <f>VLOOKUP(C2907, products!A:C, 3, FALSE)</f>
        <v>Denim</v>
      </c>
      <c r="I2907" s="12">
        <f>VLOOKUP(B2907,orders!A:D, 4, FALSE)</f>
        <v>44325</v>
      </c>
    </row>
    <row r="2908" spans="1:9" ht="15">
      <c r="A2908" s="2">
        <v>2906</v>
      </c>
      <c r="B2908" s="2">
        <v>581</v>
      </c>
      <c r="C2908" s="2">
        <v>1063</v>
      </c>
      <c r="D2908" s="2">
        <v>93</v>
      </c>
      <c r="E2908" s="2">
        <v>2</v>
      </c>
      <c r="F2908" s="2">
        <v>186</v>
      </c>
      <c r="G2908" s="5" t="str">
        <f>VLOOKUP(C2908, products!A:B, 2, FALSE)</f>
        <v>Trousers</v>
      </c>
      <c r="H2908" s="7" t="str">
        <f>VLOOKUP(C2908, products!A:C, 3, FALSE)</f>
        <v>Joggers</v>
      </c>
      <c r="I2908" s="12">
        <f>VLOOKUP(B2908,orders!A:D, 4, FALSE)</f>
        <v>44325</v>
      </c>
    </row>
    <row r="2909" spans="1:9" ht="15">
      <c r="A2909" s="2">
        <v>2907</v>
      </c>
      <c r="B2909" s="2">
        <v>581</v>
      </c>
      <c r="C2909" s="2">
        <v>290</v>
      </c>
      <c r="D2909" s="2">
        <v>105</v>
      </c>
      <c r="E2909" s="2">
        <v>2</v>
      </c>
      <c r="F2909" s="2">
        <v>210</v>
      </c>
      <c r="G2909" s="5" t="str">
        <f>VLOOKUP(C2909, products!A:B, 2, FALSE)</f>
        <v>Shirt</v>
      </c>
      <c r="H2909" s="7" t="str">
        <f>VLOOKUP(C2909, products!A:C, 3, FALSE)</f>
        <v>Cuban Collar</v>
      </c>
      <c r="I2909" s="12">
        <f>VLOOKUP(B2909,orders!A:D, 4, FALSE)</f>
        <v>44325</v>
      </c>
    </row>
    <row r="2910" spans="1:9" ht="15">
      <c r="A2910" s="2">
        <v>2908</v>
      </c>
      <c r="B2910" s="2">
        <v>582</v>
      </c>
      <c r="C2910" s="2">
        <v>216</v>
      </c>
      <c r="D2910" s="2">
        <v>106</v>
      </c>
      <c r="E2910" s="2">
        <v>3</v>
      </c>
      <c r="F2910" s="2">
        <v>318</v>
      </c>
      <c r="G2910" s="5" t="str">
        <f>VLOOKUP(C2910, products!A:B, 2, FALSE)</f>
        <v>Shirt</v>
      </c>
      <c r="H2910" s="7" t="str">
        <f>VLOOKUP(C2910, products!A:C, 3, FALSE)</f>
        <v>Chambray</v>
      </c>
      <c r="I2910" s="12">
        <f>VLOOKUP(B2910,orders!A:D, 4, FALSE)</f>
        <v>44442</v>
      </c>
    </row>
    <row r="2911" spans="1:9" ht="15">
      <c r="A2911" s="2">
        <v>2909</v>
      </c>
      <c r="B2911" s="2">
        <v>582</v>
      </c>
      <c r="C2911" s="2">
        <v>21</v>
      </c>
      <c r="D2911" s="2">
        <v>96</v>
      </c>
      <c r="E2911" s="2">
        <v>2</v>
      </c>
      <c r="F2911" s="2">
        <v>192</v>
      </c>
      <c r="G2911" s="5" t="str">
        <f>VLOOKUP(C2911, products!A:B, 2, FALSE)</f>
        <v>Shirt</v>
      </c>
      <c r="H2911" s="7" t="str">
        <f>VLOOKUP(C2911, products!A:C, 3, FALSE)</f>
        <v>Oxford Cloth</v>
      </c>
      <c r="I2911" s="12">
        <f>VLOOKUP(B2911,orders!A:D, 4, FALSE)</f>
        <v>44442</v>
      </c>
    </row>
    <row r="2912" spans="1:9" ht="15">
      <c r="A2912" s="2">
        <v>2910</v>
      </c>
      <c r="B2912" s="2">
        <v>582</v>
      </c>
      <c r="C2912" s="2">
        <v>321</v>
      </c>
      <c r="D2912" s="2">
        <v>109</v>
      </c>
      <c r="E2912" s="2">
        <v>2</v>
      </c>
      <c r="F2912" s="2">
        <v>218</v>
      </c>
      <c r="G2912" s="5" t="str">
        <f>VLOOKUP(C2912, products!A:B, 2, FALSE)</f>
        <v>Shirt</v>
      </c>
      <c r="H2912" s="7" t="str">
        <f>VLOOKUP(C2912, products!A:C, 3, FALSE)</f>
        <v>Mandarin Collar</v>
      </c>
      <c r="I2912" s="12">
        <f>VLOOKUP(B2912,orders!A:D, 4, FALSE)</f>
        <v>44442</v>
      </c>
    </row>
    <row r="2913" spans="1:9" ht="15">
      <c r="A2913" s="2">
        <v>2911</v>
      </c>
      <c r="B2913" s="2">
        <v>582</v>
      </c>
      <c r="C2913" s="2">
        <v>322</v>
      </c>
      <c r="D2913" s="2">
        <v>109</v>
      </c>
      <c r="E2913" s="2">
        <v>1</v>
      </c>
      <c r="F2913" s="2">
        <v>109</v>
      </c>
      <c r="G2913" s="5" t="str">
        <f>VLOOKUP(C2913, products!A:B, 2, FALSE)</f>
        <v>Shirt</v>
      </c>
      <c r="H2913" s="7" t="str">
        <f>VLOOKUP(C2913, products!A:C, 3, FALSE)</f>
        <v>Mandarin Collar</v>
      </c>
      <c r="I2913" s="12">
        <f>VLOOKUP(B2913,orders!A:D, 4, FALSE)</f>
        <v>44442</v>
      </c>
    </row>
    <row r="2914" spans="1:9" ht="15">
      <c r="A2914" s="2">
        <v>2912</v>
      </c>
      <c r="B2914" s="2">
        <v>582</v>
      </c>
      <c r="C2914" s="2">
        <v>618</v>
      </c>
      <c r="D2914" s="2">
        <v>112</v>
      </c>
      <c r="E2914" s="2">
        <v>1</v>
      </c>
      <c r="F2914" s="2">
        <v>112</v>
      </c>
      <c r="G2914" s="5" t="str">
        <f>VLOOKUP(C2914, products!A:B, 2, FALSE)</f>
        <v>Jacket</v>
      </c>
      <c r="H2914" s="7" t="str">
        <f>VLOOKUP(C2914, products!A:C, 3, FALSE)</f>
        <v>Cardigan</v>
      </c>
      <c r="I2914" s="12">
        <f>VLOOKUP(B2914,orders!A:D, 4, FALSE)</f>
        <v>44442</v>
      </c>
    </row>
    <row r="2915" spans="1:9" ht="15">
      <c r="A2915" s="2">
        <v>2913</v>
      </c>
      <c r="B2915" s="2">
        <v>582</v>
      </c>
      <c r="C2915" s="2">
        <v>687</v>
      </c>
      <c r="D2915" s="2">
        <v>113</v>
      </c>
      <c r="E2915" s="2">
        <v>2</v>
      </c>
      <c r="F2915" s="2">
        <v>226</v>
      </c>
      <c r="G2915" s="5" t="str">
        <f>VLOOKUP(C2915, products!A:B, 2, FALSE)</f>
        <v>Jacket</v>
      </c>
      <c r="H2915" s="7" t="str">
        <f>VLOOKUP(C2915, products!A:C, 3, FALSE)</f>
        <v>Parka</v>
      </c>
      <c r="I2915" s="12">
        <f>VLOOKUP(B2915,orders!A:D, 4, FALSE)</f>
        <v>44442</v>
      </c>
    </row>
    <row r="2916" spans="1:9" ht="15">
      <c r="A2916" s="2">
        <v>2914</v>
      </c>
      <c r="B2916" s="2">
        <v>583</v>
      </c>
      <c r="C2916" s="2">
        <v>801</v>
      </c>
      <c r="D2916" s="2">
        <v>91</v>
      </c>
      <c r="E2916" s="2">
        <v>3</v>
      </c>
      <c r="F2916" s="2">
        <v>273</v>
      </c>
      <c r="G2916" s="5" t="str">
        <f>VLOOKUP(C2916, products!A:B, 2, FALSE)</f>
        <v>Jacket</v>
      </c>
      <c r="H2916" s="7" t="str">
        <f>VLOOKUP(C2916, products!A:C, 3, FALSE)</f>
        <v>Pullover</v>
      </c>
      <c r="I2916" s="12">
        <f>VLOOKUP(B2916,orders!A:D, 4, FALSE)</f>
        <v>44293</v>
      </c>
    </row>
    <row r="2917" spans="1:9" ht="15">
      <c r="A2917" s="2">
        <v>2915</v>
      </c>
      <c r="B2917" s="2">
        <v>583</v>
      </c>
      <c r="C2917" s="2">
        <v>124</v>
      </c>
      <c r="D2917" s="2">
        <v>92</v>
      </c>
      <c r="E2917" s="2">
        <v>2</v>
      </c>
      <c r="F2917" s="2">
        <v>184</v>
      </c>
      <c r="G2917" s="5" t="str">
        <f>VLOOKUP(C2917, products!A:B, 2, FALSE)</f>
        <v>Shirt</v>
      </c>
      <c r="H2917" s="7" t="str">
        <f>VLOOKUP(C2917, products!A:C, 3, FALSE)</f>
        <v>Denim</v>
      </c>
      <c r="I2917" s="12">
        <f>VLOOKUP(B2917,orders!A:D, 4, FALSE)</f>
        <v>44293</v>
      </c>
    </row>
    <row r="2918" spans="1:9" ht="15">
      <c r="A2918" s="2">
        <v>2916</v>
      </c>
      <c r="B2918" s="2">
        <v>583</v>
      </c>
      <c r="C2918" s="2">
        <v>327</v>
      </c>
      <c r="D2918" s="2">
        <v>109</v>
      </c>
      <c r="E2918" s="2">
        <v>2</v>
      </c>
      <c r="F2918" s="2">
        <v>218</v>
      </c>
      <c r="G2918" s="5" t="str">
        <f>VLOOKUP(C2918, products!A:B, 2, FALSE)</f>
        <v>Shirt</v>
      </c>
      <c r="H2918" s="7" t="str">
        <f>VLOOKUP(C2918, products!A:C, 3, FALSE)</f>
        <v>Mandarin Collar</v>
      </c>
      <c r="I2918" s="12">
        <f>VLOOKUP(B2918,orders!A:D, 4, FALSE)</f>
        <v>44293</v>
      </c>
    </row>
    <row r="2919" spans="1:9" ht="15">
      <c r="A2919" s="2">
        <v>2917</v>
      </c>
      <c r="B2919" s="2">
        <v>583</v>
      </c>
      <c r="C2919" s="2">
        <v>224</v>
      </c>
      <c r="D2919" s="2">
        <v>106</v>
      </c>
      <c r="E2919" s="2">
        <v>3</v>
      </c>
      <c r="F2919" s="2">
        <v>318</v>
      </c>
      <c r="G2919" s="5" t="str">
        <f>VLOOKUP(C2919, products!A:B, 2, FALSE)</f>
        <v>Shirt</v>
      </c>
      <c r="H2919" s="7" t="str">
        <f>VLOOKUP(C2919, products!A:C, 3, FALSE)</f>
        <v>Chambray</v>
      </c>
      <c r="I2919" s="12">
        <f>VLOOKUP(B2919,orders!A:D, 4, FALSE)</f>
        <v>44293</v>
      </c>
    </row>
    <row r="2920" spans="1:9" ht="15">
      <c r="A2920" s="2">
        <v>2918</v>
      </c>
      <c r="B2920" s="2">
        <v>583</v>
      </c>
      <c r="C2920" s="2">
        <v>314</v>
      </c>
      <c r="D2920" s="2">
        <v>105</v>
      </c>
      <c r="E2920" s="2">
        <v>2</v>
      </c>
      <c r="F2920" s="2">
        <v>210</v>
      </c>
      <c r="G2920" s="5" t="str">
        <f>VLOOKUP(C2920, products!A:B, 2, FALSE)</f>
        <v>Shirt</v>
      </c>
      <c r="H2920" s="7" t="str">
        <f>VLOOKUP(C2920, products!A:C, 3, FALSE)</f>
        <v>Cuban Collar</v>
      </c>
      <c r="I2920" s="12">
        <f>VLOOKUP(B2920,orders!A:D, 4, FALSE)</f>
        <v>44293</v>
      </c>
    </row>
    <row r="2921" spans="1:9" ht="15">
      <c r="A2921" s="2">
        <v>2919</v>
      </c>
      <c r="B2921" s="2">
        <v>583</v>
      </c>
      <c r="C2921" s="2">
        <v>1047</v>
      </c>
      <c r="D2921" s="2">
        <v>90</v>
      </c>
      <c r="E2921" s="2">
        <v>1</v>
      </c>
      <c r="F2921" s="2">
        <v>90</v>
      </c>
      <c r="G2921" s="5" t="str">
        <f>VLOOKUP(C2921, products!A:B, 2, FALSE)</f>
        <v>Trousers</v>
      </c>
      <c r="H2921" s="7" t="str">
        <f>VLOOKUP(C2921, products!A:C, 3, FALSE)</f>
        <v>Relaxed Leg</v>
      </c>
      <c r="I2921" s="12">
        <f>VLOOKUP(B2921,orders!A:D, 4, FALSE)</f>
        <v>44293</v>
      </c>
    </row>
    <row r="2922" spans="1:9" ht="15">
      <c r="A2922" s="2">
        <v>2920</v>
      </c>
      <c r="B2922" s="2">
        <v>583</v>
      </c>
      <c r="C2922" s="2">
        <v>1010</v>
      </c>
      <c r="D2922" s="2">
        <v>106</v>
      </c>
      <c r="E2922" s="2">
        <v>2</v>
      </c>
      <c r="F2922" s="2">
        <v>212</v>
      </c>
      <c r="G2922" s="5" t="str">
        <f>VLOOKUP(C2922, products!A:B, 2, FALSE)</f>
        <v>Trousers</v>
      </c>
      <c r="H2922" s="7" t="str">
        <f>VLOOKUP(C2922, products!A:C, 3, FALSE)</f>
        <v>Wool</v>
      </c>
      <c r="I2922" s="12">
        <f>VLOOKUP(B2922,orders!A:D, 4, FALSE)</f>
        <v>44293</v>
      </c>
    </row>
    <row r="2923" spans="1:9" ht="15">
      <c r="A2923" s="2">
        <v>2921</v>
      </c>
      <c r="B2923" s="2">
        <v>583</v>
      </c>
      <c r="C2923" s="2">
        <v>1131</v>
      </c>
      <c r="D2923" s="2">
        <v>102</v>
      </c>
      <c r="E2923" s="2">
        <v>1</v>
      </c>
      <c r="F2923" s="2">
        <v>102</v>
      </c>
      <c r="G2923" s="5" t="str">
        <f>VLOOKUP(C2923, products!A:B, 2, FALSE)</f>
        <v>Trousers</v>
      </c>
      <c r="H2923" s="7" t="str">
        <f>VLOOKUP(C2923, products!A:C, 3, FALSE)</f>
        <v>Cargo Pants</v>
      </c>
      <c r="I2923" s="12">
        <f>VLOOKUP(B2923,orders!A:D, 4, FALSE)</f>
        <v>44293</v>
      </c>
    </row>
    <row r="2924" spans="1:9" ht="15">
      <c r="A2924" s="2">
        <v>2922</v>
      </c>
      <c r="B2924" s="2">
        <v>583</v>
      </c>
      <c r="C2924" s="2">
        <v>784</v>
      </c>
      <c r="D2924" s="2">
        <v>91</v>
      </c>
      <c r="E2924" s="2">
        <v>1</v>
      </c>
      <c r="F2924" s="2">
        <v>91</v>
      </c>
      <c r="G2924" s="5" t="str">
        <f>VLOOKUP(C2924, products!A:B, 2, FALSE)</f>
        <v>Jacket</v>
      </c>
      <c r="H2924" s="7" t="str">
        <f>VLOOKUP(C2924, products!A:C, 3, FALSE)</f>
        <v>Pullover</v>
      </c>
      <c r="I2924" s="12">
        <f>VLOOKUP(B2924,orders!A:D, 4, FALSE)</f>
        <v>44293</v>
      </c>
    </row>
    <row r="2925" spans="1:9" ht="15">
      <c r="A2925" s="2">
        <v>2923</v>
      </c>
      <c r="B2925" s="2">
        <v>583</v>
      </c>
      <c r="C2925" s="2">
        <v>766</v>
      </c>
      <c r="D2925" s="2">
        <v>109</v>
      </c>
      <c r="E2925" s="2">
        <v>3</v>
      </c>
      <c r="F2925" s="2">
        <v>327</v>
      </c>
      <c r="G2925" s="5" t="str">
        <f>VLOOKUP(C2925, products!A:B, 2, FALSE)</f>
        <v>Jacket</v>
      </c>
      <c r="H2925" s="7" t="str">
        <f>VLOOKUP(C2925, products!A:C, 3, FALSE)</f>
        <v>Peacoat</v>
      </c>
      <c r="I2925" s="12">
        <f>VLOOKUP(B2925,orders!A:D, 4, FALSE)</f>
        <v>44293</v>
      </c>
    </row>
    <row r="2926" spans="1:9" ht="15">
      <c r="A2926" s="2">
        <v>2924</v>
      </c>
      <c r="B2926" s="2">
        <v>583</v>
      </c>
      <c r="C2926" s="2">
        <v>716</v>
      </c>
      <c r="D2926" s="2">
        <v>119</v>
      </c>
      <c r="E2926" s="2">
        <v>1</v>
      </c>
      <c r="F2926" s="2">
        <v>119</v>
      </c>
      <c r="G2926" s="5" t="str">
        <f>VLOOKUP(C2926, products!A:B, 2, FALSE)</f>
        <v>Jacket</v>
      </c>
      <c r="H2926" s="7" t="str">
        <f>VLOOKUP(C2926, products!A:C, 3, FALSE)</f>
        <v>Trench Coat</v>
      </c>
      <c r="I2926" s="12">
        <f>VLOOKUP(B2926,orders!A:D, 4, FALSE)</f>
        <v>44293</v>
      </c>
    </row>
    <row r="2927" spans="1:9" ht="15">
      <c r="A2927" s="2">
        <v>2925</v>
      </c>
      <c r="B2927" s="2">
        <v>584</v>
      </c>
      <c r="C2927" s="2">
        <v>357</v>
      </c>
      <c r="D2927" s="2">
        <v>94</v>
      </c>
      <c r="E2927" s="2">
        <v>1</v>
      </c>
      <c r="F2927" s="2">
        <v>94</v>
      </c>
      <c r="G2927" s="5" t="str">
        <f>VLOOKUP(C2927, products!A:B, 2, FALSE)</f>
        <v>Shirt</v>
      </c>
      <c r="H2927" s="7" t="str">
        <f>VLOOKUP(C2927, products!A:C, 3, FALSE)</f>
        <v>Henley</v>
      </c>
      <c r="I2927" s="12">
        <f>VLOOKUP(B2927,orders!A:D, 4, FALSE)</f>
        <v>44376</v>
      </c>
    </row>
    <row r="2928" spans="1:9" ht="15">
      <c r="A2928" s="2">
        <v>2926</v>
      </c>
      <c r="B2928" s="2">
        <v>584</v>
      </c>
      <c r="C2928" s="2">
        <v>832</v>
      </c>
      <c r="D2928" s="2">
        <v>117</v>
      </c>
      <c r="E2928" s="2">
        <v>2</v>
      </c>
      <c r="F2928" s="2">
        <v>234</v>
      </c>
      <c r="G2928" s="5" t="str">
        <f>VLOOKUP(C2928, products!A:B, 2, FALSE)</f>
        <v>Jacket</v>
      </c>
      <c r="H2928" s="7" t="str">
        <f>VLOOKUP(C2928, products!A:C, 3, FALSE)</f>
        <v>Shearling</v>
      </c>
      <c r="I2928" s="12">
        <f>VLOOKUP(B2928,orders!A:D, 4, FALSE)</f>
        <v>44376</v>
      </c>
    </row>
    <row r="2929" spans="1:9" ht="15">
      <c r="A2929" s="2">
        <v>2927</v>
      </c>
      <c r="B2929" s="2">
        <v>584</v>
      </c>
      <c r="C2929" s="2">
        <v>660</v>
      </c>
      <c r="D2929" s="2">
        <v>93</v>
      </c>
      <c r="E2929" s="2">
        <v>2</v>
      </c>
      <c r="F2929" s="2">
        <v>186</v>
      </c>
      <c r="G2929" s="5" t="str">
        <f>VLOOKUP(C2929, products!A:B, 2, FALSE)</f>
        <v>Jacket</v>
      </c>
      <c r="H2929" s="7" t="str">
        <f>VLOOKUP(C2929, products!A:C, 3, FALSE)</f>
        <v>Coach</v>
      </c>
      <c r="I2929" s="12">
        <f>VLOOKUP(B2929,orders!A:D, 4, FALSE)</f>
        <v>44376</v>
      </c>
    </row>
    <row r="2930" spans="1:9" ht="15">
      <c r="A2930" s="2">
        <v>2928</v>
      </c>
      <c r="B2930" s="2">
        <v>584</v>
      </c>
      <c r="C2930" s="2">
        <v>588</v>
      </c>
      <c r="D2930" s="2">
        <v>100</v>
      </c>
      <c r="E2930" s="2">
        <v>2</v>
      </c>
      <c r="F2930" s="2">
        <v>200</v>
      </c>
      <c r="G2930" s="5" t="str">
        <f>VLOOKUP(C2930, products!A:B, 2, FALSE)</f>
        <v>Jacket</v>
      </c>
      <c r="H2930" s="7" t="str">
        <f>VLOOKUP(C2930, products!A:C, 3, FALSE)</f>
        <v>Bomber</v>
      </c>
      <c r="I2930" s="12">
        <f>VLOOKUP(B2930,orders!A:D, 4, FALSE)</f>
        <v>44376</v>
      </c>
    </row>
    <row r="2931" spans="1:9" ht="15">
      <c r="A2931" s="2">
        <v>2929</v>
      </c>
      <c r="B2931" s="2">
        <v>585</v>
      </c>
      <c r="C2931" s="2">
        <v>447</v>
      </c>
      <c r="D2931" s="2">
        <v>107</v>
      </c>
      <c r="E2931" s="2">
        <v>2</v>
      </c>
      <c r="F2931" s="2">
        <v>214</v>
      </c>
      <c r="G2931" s="5" t="str">
        <f>VLOOKUP(C2931, products!A:B, 2, FALSE)</f>
        <v>Jacket</v>
      </c>
      <c r="H2931" s="7" t="str">
        <f>VLOOKUP(C2931, products!A:C, 3, FALSE)</f>
        <v>Denim</v>
      </c>
      <c r="I2931" s="12">
        <f>VLOOKUP(B2931,orders!A:D, 4, FALSE)</f>
        <v>44275</v>
      </c>
    </row>
    <row r="2932" spans="1:9" ht="15">
      <c r="A2932" s="2">
        <v>2930</v>
      </c>
      <c r="B2932" s="2">
        <v>585</v>
      </c>
      <c r="C2932" s="2">
        <v>886</v>
      </c>
      <c r="D2932" s="2">
        <v>94</v>
      </c>
      <c r="E2932" s="2">
        <v>2</v>
      </c>
      <c r="F2932" s="2">
        <v>188</v>
      </c>
      <c r="G2932" s="5" t="str">
        <f>VLOOKUP(C2932, products!A:B, 2, FALSE)</f>
        <v>Trousers</v>
      </c>
      <c r="H2932" s="7" t="str">
        <f>VLOOKUP(C2932, products!A:C, 3, FALSE)</f>
        <v>Cords</v>
      </c>
      <c r="I2932" s="12">
        <f>VLOOKUP(B2932,orders!A:D, 4, FALSE)</f>
        <v>44275</v>
      </c>
    </row>
    <row r="2933" spans="1:9" ht="15">
      <c r="A2933" s="2">
        <v>2931</v>
      </c>
      <c r="B2933" s="2">
        <v>585</v>
      </c>
      <c r="C2933" s="2">
        <v>456</v>
      </c>
      <c r="D2933" s="2">
        <v>118</v>
      </c>
      <c r="E2933" s="2">
        <v>3</v>
      </c>
      <c r="F2933" s="2">
        <v>354</v>
      </c>
      <c r="G2933" s="5" t="str">
        <f>VLOOKUP(C2933, products!A:B, 2, FALSE)</f>
        <v>Jacket</v>
      </c>
      <c r="H2933" s="7" t="str">
        <f>VLOOKUP(C2933, products!A:C, 3, FALSE)</f>
        <v>Puffer</v>
      </c>
      <c r="I2933" s="12">
        <f>VLOOKUP(B2933,orders!A:D, 4, FALSE)</f>
        <v>44275</v>
      </c>
    </row>
    <row r="2934" spans="1:9" ht="15">
      <c r="A2934" s="2">
        <v>2932</v>
      </c>
      <c r="B2934" s="2">
        <v>585</v>
      </c>
      <c r="C2934" s="2">
        <v>401</v>
      </c>
      <c r="D2934" s="2">
        <v>119</v>
      </c>
      <c r="E2934" s="2">
        <v>2</v>
      </c>
      <c r="F2934" s="2">
        <v>238</v>
      </c>
      <c r="G2934" s="5" t="str">
        <f>VLOOKUP(C2934, products!A:B, 2, FALSE)</f>
        <v>Shirt</v>
      </c>
      <c r="H2934" s="7" t="str">
        <f>VLOOKUP(C2934, products!A:C, 3, FALSE)</f>
        <v>Casual Slim Fit</v>
      </c>
      <c r="I2934" s="12">
        <f>VLOOKUP(B2934,orders!A:D, 4, FALSE)</f>
        <v>44275</v>
      </c>
    </row>
    <row r="2935" spans="1:9" ht="15">
      <c r="A2935" s="2">
        <v>2933</v>
      </c>
      <c r="B2935" s="2">
        <v>585</v>
      </c>
      <c r="C2935" s="2">
        <v>328</v>
      </c>
      <c r="D2935" s="2">
        <v>109</v>
      </c>
      <c r="E2935" s="2">
        <v>1</v>
      </c>
      <c r="F2935" s="2">
        <v>109</v>
      </c>
      <c r="G2935" s="5" t="str">
        <f>VLOOKUP(C2935, products!A:B, 2, FALSE)</f>
        <v>Shirt</v>
      </c>
      <c r="H2935" s="7" t="str">
        <f>VLOOKUP(C2935, products!A:C, 3, FALSE)</f>
        <v>Mandarin Collar</v>
      </c>
      <c r="I2935" s="12">
        <f>VLOOKUP(B2935,orders!A:D, 4, FALSE)</f>
        <v>44275</v>
      </c>
    </row>
    <row r="2936" spans="1:9" ht="15">
      <c r="A2936" s="2">
        <v>2934</v>
      </c>
      <c r="B2936" s="2">
        <v>586</v>
      </c>
      <c r="C2936" s="2">
        <v>57</v>
      </c>
      <c r="D2936" s="2">
        <v>104</v>
      </c>
      <c r="E2936" s="2">
        <v>3</v>
      </c>
      <c r="F2936" s="2">
        <v>312</v>
      </c>
      <c r="G2936" s="5" t="str">
        <f>VLOOKUP(C2936, products!A:B, 2, FALSE)</f>
        <v>Shirt</v>
      </c>
      <c r="H2936" s="7" t="str">
        <f>VLOOKUP(C2936, products!A:C, 3, FALSE)</f>
        <v>Dress</v>
      </c>
      <c r="I2936" s="12">
        <f>VLOOKUP(B2936,orders!A:D, 4, FALSE)</f>
        <v>44254</v>
      </c>
    </row>
    <row r="2937" spans="1:9" ht="15">
      <c r="A2937" s="2">
        <v>2935</v>
      </c>
      <c r="B2937" s="2">
        <v>586</v>
      </c>
      <c r="C2937" s="2">
        <v>411</v>
      </c>
      <c r="D2937" s="2">
        <v>119</v>
      </c>
      <c r="E2937" s="2">
        <v>2</v>
      </c>
      <c r="F2937" s="2">
        <v>238</v>
      </c>
      <c r="G2937" s="5" t="str">
        <f>VLOOKUP(C2937, products!A:B, 2, FALSE)</f>
        <v>Shirt</v>
      </c>
      <c r="H2937" s="7" t="str">
        <f>VLOOKUP(C2937, products!A:C, 3, FALSE)</f>
        <v>Casual Slim Fit</v>
      </c>
      <c r="I2937" s="12">
        <f>VLOOKUP(B2937,orders!A:D, 4, FALSE)</f>
        <v>44254</v>
      </c>
    </row>
    <row r="2938" spans="1:9" ht="15">
      <c r="A2938" s="2">
        <v>2936</v>
      </c>
      <c r="B2938" s="2">
        <v>586</v>
      </c>
      <c r="C2938" s="2">
        <v>815</v>
      </c>
      <c r="D2938" s="2">
        <v>117</v>
      </c>
      <c r="E2938" s="2">
        <v>2</v>
      </c>
      <c r="F2938" s="2">
        <v>234</v>
      </c>
      <c r="G2938" s="5" t="str">
        <f>VLOOKUP(C2938, products!A:B, 2, FALSE)</f>
        <v>Jacket</v>
      </c>
      <c r="H2938" s="7" t="str">
        <f>VLOOKUP(C2938, products!A:C, 3, FALSE)</f>
        <v>Shearling</v>
      </c>
      <c r="I2938" s="12">
        <f>VLOOKUP(B2938,orders!A:D, 4, FALSE)</f>
        <v>44254</v>
      </c>
    </row>
    <row r="2939" spans="1:9" ht="15">
      <c r="A2939" s="2">
        <v>2937</v>
      </c>
      <c r="B2939" s="2">
        <v>586</v>
      </c>
      <c r="C2939" s="2">
        <v>523</v>
      </c>
      <c r="D2939" s="2">
        <v>102</v>
      </c>
      <c r="E2939" s="2">
        <v>3</v>
      </c>
      <c r="F2939" s="2">
        <v>306</v>
      </c>
      <c r="G2939" s="5" t="str">
        <f>VLOOKUP(C2939, products!A:B, 2, FALSE)</f>
        <v>Jacket</v>
      </c>
      <c r="H2939" s="7" t="str">
        <f>VLOOKUP(C2939, products!A:C, 3, FALSE)</f>
        <v>Windbreaker</v>
      </c>
      <c r="I2939" s="12">
        <f>VLOOKUP(B2939,orders!A:D, 4, FALSE)</f>
        <v>44254</v>
      </c>
    </row>
    <row r="2940" spans="1:9" ht="15">
      <c r="A2940" s="2">
        <v>2938</v>
      </c>
      <c r="B2940" s="2">
        <v>586</v>
      </c>
      <c r="C2940" s="2">
        <v>918</v>
      </c>
      <c r="D2940" s="2">
        <v>96</v>
      </c>
      <c r="E2940" s="2">
        <v>2</v>
      </c>
      <c r="F2940" s="2">
        <v>192</v>
      </c>
      <c r="G2940" s="5" t="str">
        <f>VLOOKUP(C2940, products!A:B, 2, FALSE)</f>
        <v>Trousers</v>
      </c>
      <c r="H2940" s="7" t="str">
        <f>VLOOKUP(C2940, products!A:C, 3, FALSE)</f>
        <v>Drawstring</v>
      </c>
      <c r="I2940" s="12">
        <f>VLOOKUP(B2940,orders!A:D, 4, FALSE)</f>
        <v>44254</v>
      </c>
    </row>
    <row r="2941" spans="1:9" ht="15">
      <c r="A2941" s="2">
        <v>2939</v>
      </c>
      <c r="B2941" s="2">
        <v>586</v>
      </c>
      <c r="C2941" s="2">
        <v>1195</v>
      </c>
      <c r="D2941" s="2">
        <v>105</v>
      </c>
      <c r="E2941" s="2">
        <v>2</v>
      </c>
      <c r="F2941" s="2">
        <v>210</v>
      </c>
      <c r="G2941" s="5" t="str">
        <f>VLOOKUP(C2941, products!A:B, 2, FALSE)</f>
        <v>Trousers</v>
      </c>
      <c r="H2941" s="7" t="str">
        <f>VLOOKUP(C2941, products!A:C, 3, FALSE)</f>
        <v>Pleated</v>
      </c>
      <c r="I2941" s="12">
        <f>VLOOKUP(B2941,orders!A:D, 4, FALSE)</f>
        <v>44254</v>
      </c>
    </row>
    <row r="2942" spans="1:9" ht="15">
      <c r="A2942" s="2">
        <v>2940</v>
      </c>
      <c r="B2942" s="2">
        <v>586</v>
      </c>
      <c r="C2942" s="2">
        <v>594</v>
      </c>
      <c r="D2942" s="2">
        <v>100</v>
      </c>
      <c r="E2942" s="2">
        <v>1</v>
      </c>
      <c r="F2942" s="2">
        <v>100</v>
      </c>
      <c r="G2942" s="5" t="str">
        <f>VLOOKUP(C2942, products!A:B, 2, FALSE)</f>
        <v>Jacket</v>
      </c>
      <c r="H2942" s="7" t="str">
        <f>VLOOKUP(C2942, products!A:C, 3, FALSE)</f>
        <v>Bomber</v>
      </c>
      <c r="I2942" s="12">
        <f>VLOOKUP(B2942,orders!A:D, 4, FALSE)</f>
        <v>44254</v>
      </c>
    </row>
    <row r="2943" spans="1:9" ht="15">
      <c r="A2943" s="2">
        <v>2941</v>
      </c>
      <c r="B2943" s="2">
        <v>586</v>
      </c>
      <c r="C2943" s="2">
        <v>1101</v>
      </c>
      <c r="D2943" s="2">
        <v>115</v>
      </c>
      <c r="E2943" s="2">
        <v>2</v>
      </c>
      <c r="F2943" s="2">
        <v>230</v>
      </c>
      <c r="G2943" s="5" t="str">
        <f>VLOOKUP(C2943, products!A:B, 2, FALSE)</f>
        <v>Trousers</v>
      </c>
      <c r="H2943" s="7" t="str">
        <f>VLOOKUP(C2943, products!A:C, 3, FALSE)</f>
        <v>Cropped</v>
      </c>
      <c r="I2943" s="12">
        <f>VLOOKUP(B2943,orders!A:D, 4, FALSE)</f>
        <v>44254</v>
      </c>
    </row>
    <row r="2944" spans="1:9" ht="15">
      <c r="A2944" s="2">
        <v>2942</v>
      </c>
      <c r="B2944" s="2">
        <v>587</v>
      </c>
      <c r="C2944" s="2">
        <v>502</v>
      </c>
      <c r="D2944" s="2">
        <v>102</v>
      </c>
      <c r="E2944" s="2">
        <v>2</v>
      </c>
      <c r="F2944" s="2">
        <v>204</v>
      </c>
      <c r="G2944" s="5" t="str">
        <f>VLOOKUP(C2944, products!A:B, 2, FALSE)</f>
        <v>Jacket</v>
      </c>
      <c r="H2944" s="7" t="str">
        <f>VLOOKUP(C2944, products!A:C, 3, FALSE)</f>
        <v>Windbreaker</v>
      </c>
      <c r="I2944" s="12">
        <f>VLOOKUP(B2944,orders!A:D, 4, FALSE)</f>
        <v>44447</v>
      </c>
    </row>
    <row r="2945" spans="1:9" ht="15">
      <c r="A2945" s="2">
        <v>2943</v>
      </c>
      <c r="B2945" s="2">
        <v>587</v>
      </c>
      <c r="C2945" s="2">
        <v>272</v>
      </c>
      <c r="D2945" s="2">
        <v>95</v>
      </c>
      <c r="E2945" s="2">
        <v>1</v>
      </c>
      <c r="F2945" s="2">
        <v>95</v>
      </c>
      <c r="G2945" s="5" t="str">
        <f>VLOOKUP(C2945, products!A:B, 2, FALSE)</f>
        <v>Shirt</v>
      </c>
      <c r="H2945" s="7" t="str">
        <f>VLOOKUP(C2945, products!A:C, 3, FALSE)</f>
        <v>Polo</v>
      </c>
      <c r="I2945" s="12">
        <f>VLOOKUP(B2945,orders!A:D, 4, FALSE)</f>
        <v>44447</v>
      </c>
    </row>
    <row r="2946" spans="1:9" ht="15">
      <c r="A2946" s="2">
        <v>2944</v>
      </c>
      <c r="B2946" s="2">
        <v>587</v>
      </c>
      <c r="C2946" s="2">
        <v>1029</v>
      </c>
      <c r="D2946" s="2">
        <v>90</v>
      </c>
      <c r="E2946" s="2">
        <v>2</v>
      </c>
      <c r="F2946" s="2">
        <v>180</v>
      </c>
      <c r="G2946" s="5" t="str">
        <f>VLOOKUP(C2946, products!A:B, 2, FALSE)</f>
        <v>Trousers</v>
      </c>
      <c r="H2946" s="7" t="str">
        <f>VLOOKUP(C2946, products!A:C, 3, FALSE)</f>
        <v>Relaxed Leg</v>
      </c>
      <c r="I2946" s="12">
        <f>VLOOKUP(B2946,orders!A:D, 4, FALSE)</f>
        <v>44447</v>
      </c>
    </row>
    <row r="2947" spans="1:9" ht="15">
      <c r="A2947" s="2">
        <v>2945</v>
      </c>
      <c r="B2947" s="2">
        <v>587</v>
      </c>
      <c r="C2947" s="2">
        <v>351</v>
      </c>
      <c r="D2947" s="2">
        <v>94</v>
      </c>
      <c r="E2947" s="2">
        <v>3</v>
      </c>
      <c r="F2947" s="2">
        <v>282</v>
      </c>
      <c r="G2947" s="5" t="str">
        <f>VLOOKUP(C2947, products!A:B, 2, FALSE)</f>
        <v>Shirt</v>
      </c>
      <c r="H2947" s="7" t="str">
        <f>VLOOKUP(C2947, products!A:C, 3, FALSE)</f>
        <v>Henley</v>
      </c>
      <c r="I2947" s="12">
        <f>VLOOKUP(B2947,orders!A:D, 4, FALSE)</f>
        <v>44447</v>
      </c>
    </row>
    <row r="2948" spans="1:9" ht="15">
      <c r="A2948" s="2">
        <v>2946</v>
      </c>
      <c r="B2948" s="2">
        <v>587</v>
      </c>
      <c r="C2948" s="2">
        <v>1233</v>
      </c>
      <c r="D2948" s="2">
        <v>112</v>
      </c>
      <c r="E2948" s="2">
        <v>3</v>
      </c>
      <c r="F2948" s="2">
        <v>336</v>
      </c>
      <c r="G2948" s="5" t="str">
        <f>VLOOKUP(C2948, products!A:B, 2, FALSE)</f>
        <v>Trousers</v>
      </c>
      <c r="H2948" s="7" t="str">
        <f>VLOOKUP(C2948, products!A:C, 3, FALSE)</f>
        <v>Tracksuit Bottoms</v>
      </c>
      <c r="I2948" s="12">
        <f>VLOOKUP(B2948,orders!A:D, 4, FALSE)</f>
        <v>44447</v>
      </c>
    </row>
    <row r="2949" spans="1:9" ht="15">
      <c r="A2949" s="2">
        <v>2947</v>
      </c>
      <c r="B2949" s="2">
        <v>587</v>
      </c>
      <c r="C2949" s="2">
        <v>450</v>
      </c>
      <c r="D2949" s="2">
        <v>107</v>
      </c>
      <c r="E2949" s="2">
        <v>1</v>
      </c>
      <c r="F2949" s="2">
        <v>107</v>
      </c>
      <c r="G2949" s="5" t="str">
        <f>VLOOKUP(C2949, products!A:B, 2, FALSE)</f>
        <v>Jacket</v>
      </c>
      <c r="H2949" s="7" t="str">
        <f>VLOOKUP(C2949, products!A:C, 3, FALSE)</f>
        <v>Denim</v>
      </c>
      <c r="I2949" s="12">
        <f>VLOOKUP(B2949,orders!A:D, 4, FALSE)</f>
        <v>44447</v>
      </c>
    </row>
    <row r="2950" spans="1:9" ht="15">
      <c r="A2950" s="2">
        <v>2948</v>
      </c>
      <c r="B2950" s="2">
        <v>588</v>
      </c>
      <c r="C2950" s="2">
        <v>334</v>
      </c>
      <c r="D2950" s="2">
        <v>109</v>
      </c>
      <c r="E2950" s="2">
        <v>1</v>
      </c>
      <c r="F2950" s="2">
        <v>109</v>
      </c>
      <c r="G2950" s="5" t="str">
        <f>VLOOKUP(C2950, products!A:B, 2, FALSE)</f>
        <v>Shirt</v>
      </c>
      <c r="H2950" s="7" t="str">
        <f>VLOOKUP(C2950, products!A:C, 3, FALSE)</f>
        <v>Mandarin Collar</v>
      </c>
      <c r="I2950" s="12">
        <f>VLOOKUP(B2950,orders!A:D, 4, FALSE)</f>
        <v>44342</v>
      </c>
    </row>
    <row r="2951" spans="1:9" ht="15">
      <c r="A2951" s="2">
        <v>2949</v>
      </c>
      <c r="B2951" s="2">
        <v>588</v>
      </c>
      <c r="C2951" s="2">
        <v>806</v>
      </c>
      <c r="D2951" s="2">
        <v>117</v>
      </c>
      <c r="E2951" s="2">
        <v>2</v>
      </c>
      <c r="F2951" s="2">
        <v>234</v>
      </c>
      <c r="G2951" s="5" t="str">
        <f>VLOOKUP(C2951, products!A:B, 2, FALSE)</f>
        <v>Jacket</v>
      </c>
      <c r="H2951" s="7" t="str">
        <f>VLOOKUP(C2951, products!A:C, 3, FALSE)</f>
        <v>Shearling</v>
      </c>
      <c r="I2951" s="12">
        <f>VLOOKUP(B2951,orders!A:D, 4, FALSE)</f>
        <v>44342</v>
      </c>
    </row>
    <row r="2952" spans="1:9" ht="15">
      <c r="A2952" s="2">
        <v>2950</v>
      </c>
      <c r="B2952" s="2">
        <v>588</v>
      </c>
      <c r="C2952" s="2">
        <v>281</v>
      </c>
      <c r="D2952" s="2">
        <v>105</v>
      </c>
      <c r="E2952" s="2">
        <v>1</v>
      </c>
      <c r="F2952" s="2">
        <v>105</v>
      </c>
      <c r="G2952" s="5" t="str">
        <f>VLOOKUP(C2952, products!A:B, 2, FALSE)</f>
        <v>Shirt</v>
      </c>
      <c r="H2952" s="7" t="str">
        <f>VLOOKUP(C2952, products!A:C, 3, FALSE)</f>
        <v>Cuban Collar</v>
      </c>
      <c r="I2952" s="12">
        <f>VLOOKUP(B2952,orders!A:D, 4, FALSE)</f>
        <v>44342</v>
      </c>
    </row>
    <row r="2953" spans="1:9" ht="15">
      <c r="A2953" s="2">
        <v>2951</v>
      </c>
      <c r="B2953" s="2">
        <v>588</v>
      </c>
      <c r="C2953" s="2">
        <v>9</v>
      </c>
      <c r="D2953" s="2">
        <v>96</v>
      </c>
      <c r="E2953" s="2">
        <v>2</v>
      </c>
      <c r="F2953" s="2">
        <v>192</v>
      </c>
      <c r="G2953" s="5" t="str">
        <f>VLOOKUP(C2953, products!A:B, 2, FALSE)</f>
        <v>Shirt</v>
      </c>
      <c r="H2953" s="7" t="str">
        <f>VLOOKUP(C2953, products!A:C, 3, FALSE)</f>
        <v>Oxford Cloth</v>
      </c>
      <c r="I2953" s="12">
        <f>VLOOKUP(B2953,orders!A:D, 4, FALSE)</f>
        <v>44342</v>
      </c>
    </row>
    <row r="2954" spans="1:9" ht="15">
      <c r="A2954" s="2">
        <v>2952</v>
      </c>
      <c r="B2954" s="2">
        <v>588</v>
      </c>
      <c r="C2954" s="2">
        <v>1031</v>
      </c>
      <c r="D2954" s="2">
        <v>90</v>
      </c>
      <c r="E2954" s="2">
        <v>2</v>
      </c>
      <c r="F2954" s="2">
        <v>180</v>
      </c>
      <c r="G2954" s="5" t="str">
        <f>VLOOKUP(C2954, products!A:B, 2, FALSE)</f>
        <v>Trousers</v>
      </c>
      <c r="H2954" s="7" t="str">
        <f>VLOOKUP(C2954, products!A:C, 3, FALSE)</f>
        <v>Relaxed Leg</v>
      </c>
      <c r="I2954" s="12">
        <f>VLOOKUP(B2954,orders!A:D, 4, FALSE)</f>
        <v>44342</v>
      </c>
    </row>
    <row r="2955" spans="1:9" ht="15">
      <c r="A2955" s="2">
        <v>2953</v>
      </c>
      <c r="B2955" s="2">
        <v>589</v>
      </c>
      <c r="C2955" s="2">
        <v>754</v>
      </c>
      <c r="D2955" s="2">
        <v>109</v>
      </c>
      <c r="E2955" s="2">
        <v>2</v>
      </c>
      <c r="F2955" s="2">
        <v>218</v>
      </c>
      <c r="G2955" s="5" t="str">
        <f>VLOOKUP(C2955, products!A:B, 2, FALSE)</f>
        <v>Jacket</v>
      </c>
      <c r="H2955" s="7" t="str">
        <f>VLOOKUP(C2955, products!A:C, 3, FALSE)</f>
        <v>Peacoat</v>
      </c>
      <c r="I2955" s="12">
        <f>VLOOKUP(B2955,orders!A:D, 4, FALSE)</f>
        <v>44372</v>
      </c>
    </row>
    <row r="2956" spans="1:9" ht="15">
      <c r="A2956" s="2">
        <v>2954</v>
      </c>
      <c r="B2956" s="2">
        <v>589</v>
      </c>
      <c r="C2956" s="2">
        <v>566</v>
      </c>
      <c r="D2956" s="2">
        <v>100</v>
      </c>
      <c r="E2956" s="2">
        <v>1</v>
      </c>
      <c r="F2956" s="2">
        <v>100</v>
      </c>
      <c r="G2956" s="5" t="str">
        <f>VLOOKUP(C2956, products!A:B, 2, FALSE)</f>
        <v>Jacket</v>
      </c>
      <c r="H2956" s="7" t="str">
        <f>VLOOKUP(C2956, products!A:C, 3, FALSE)</f>
        <v>Bomber</v>
      </c>
      <c r="I2956" s="12">
        <f>VLOOKUP(B2956,orders!A:D, 4, FALSE)</f>
        <v>44372</v>
      </c>
    </row>
    <row r="2957" spans="1:9" ht="15">
      <c r="A2957" s="2">
        <v>2955</v>
      </c>
      <c r="B2957" s="2">
        <v>589</v>
      </c>
      <c r="C2957" s="2">
        <v>1009</v>
      </c>
      <c r="D2957" s="2">
        <v>106</v>
      </c>
      <c r="E2957" s="2">
        <v>1</v>
      </c>
      <c r="F2957" s="2">
        <v>106</v>
      </c>
      <c r="G2957" s="5" t="str">
        <f>VLOOKUP(C2957, products!A:B, 2, FALSE)</f>
        <v>Trousers</v>
      </c>
      <c r="H2957" s="7" t="str">
        <f>VLOOKUP(C2957, products!A:C, 3, FALSE)</f>
        <v>Wool</v>
      </c>
      <c r="I2957" s="12">
        <f>VLOOKUP(B2957,orders!A:D, 4, FALSE)</f>
        <v>44372</v>
      </c>
    </row>
    <row r="2958" spans="1:9" ht="15">
      <c r="A2958" s="2">
        <v>2956</v>
      </c>
      <c r="B2958" s="2">
        <v>589</v>
      </c>
      <c r="C2958" s="2">
        <v>955</v>
      </c>
      <c r="D2958" s="2">
        <v>97</v>
      </c>
      <c r="E2958" s="2">
        <v>2</v>
      </c>
      <c r="F2958" s="2">
        <v>194</v>
      </c>
      <c r="G2958" s="5" t="str">
        <f>VLOOKUP(C2958, products!A:B, 2, FALSE)</f>
        <v>Trousers</v>
      </c>
      <c r="H2958" s="7" t="str">
        <f>VLOOKUP(C2958, products!A:C, 3, FALSE)</f>
        <v>Slim-Fit</v>
      </c>
      <c r="I2958" s="12">
        <f>VLOOKUP(B2958,orders!A:D, 4, FALSE)</f>
        <v>44372</v>
      </c>
    </row>
    <row r="2959" spans="1:9" ht="15">
      <c r="A2959" s="2">
        <v>2957</v>
      </c>
      <c r="B2959" s="2">
        <v>589</v>
      </c>
      <c r="C2959" s="2">
        <v>283</v>
      </c>
      <c r="D2959" s="2">
        <v>105</v>
      </c>
      <c r="E2959" s="2">
        <v>2</v>
      </c>
      <c r="F2959" s="2">
        <v>210</v>
      </c>
      <c r="G2959" s="5" t="str">
        <f>VLOOKUP(C2959, products!A:B, 2, FALSE)</f>
        <v>Shirt</v>
      </c>
      <c r="H2959" s="7" t="str">
        <f>VLOOKUP(C2959, products!A:C, 3, FALSE)</f>
        <v>Cuban Collar</v>
      </c>
      <c r="I2959" s="12">
        <f>VLOOKUP(B2959,orders!A:D, 4, FALSE)</f>
        <v>44372</v>
      </c>
    </row>
    <row r="2960" spans="1:9" ht="15">
      <c r="A2960" s="2">
        <v>2958</v>
      </c>
      <c r="B2960" s="2">
        <v>589</v>
      </c>
      <c r="C2960" s="2">
        <v>133</v>
      </c>
      <c r="D2960" s="2">
        <v>92</v>
      </c>
      <c r="E2960" s="2">
        <v>1</v>
      </c>
      <c r="F2960" s="2">
        <v>92</v>
      </c>
      <c r="G2960" s="5" t="str">
        <f>VLOOKUP(C2960, products!A:B, 2, FALSE)</f>
        <v>Shirt</v>
      </c>
      <c r="H2960" s="7" t="str">
        <f>VLOOKUP(C2960, products!A:C, 3, FALSE)</f>
        <v>Denim</v>
      </c>
      <c r="I2960" s="12">
        <f>VLOOKUP(B2960,orders!A:D, 4, FALSE)</f>
        <v>44372</v>
      </c>
    </row>
    <row r="2961" spans="1:9" ht="15">
      <c r="A2961" s="2">
        <v>2959</v>
      </c>
      <c r="B2961" s="2">
        <v>589</v>
      </c>
      <c r="C2961" s="2">
        <v>1224</v>
      </c>
      <c r="D2961" s="2">
        <v>105</v>
      </c>
      <c r="E2961" s="2">
        <v>2</v>
      </c>
      <c r="F2961" s="2">
        <v>210</v>
      </c>
      <c r="G2961" s="5" t="str">
        <f>VLOOKUP(C2961, products!A:B, 2, FALSE)</f>
        <v>Trousers</v>
      </c>
      <c r="H2961" s="7" t="str">
        <f>VLOOKUP(C2961, products!A:C, 3, FALSE)</f>
        <v>Pleated</v>
      </c>
      <c r="I2961" s="12">
        <f>VLOOKUP(B2961,orders!A:D, 4, FALSE)</f>
        <v>44372</v>
      </c>
    </row>
    <row r="2962" spans="1:9" ht="15">
      <c r="A2962" s="2">
        <v>2960</v>
      </c>
      <c r="B2962" s="2">
        <v>589</v>
      </c>
      <c r="C2962" s="2">
        <v>265</v>
      </c>
      <c r="D2962" s="2">
        <v>95</v>
      </c>
      <c r="E2962" s="2">
        <v>3</v>
      </c>
      <c r="F2962" s="2">
        <v>285</v>
      </c>
      <c r="G2962" s="5" t="str">
        <f>VLOOKUP(C2962, products!A:B, 2, FALSE)</f>
        <v>Shirt</v>
      </c>
      <c r="H2962" s="7" t="str">
        <f>VLOOKUP(C2962, products!A:C, 3, FALSE)</f>
        <v>Polo</v>
      </c>
      <c r="I2962" s="12">
        <f>VLOOKUP(B2962,orders!A:D, 4, FALSE)</f>
        <v>44372</v>
      </c>
    </row>
    <row r="2963" spans="1:9" ht="15">
      <c r="A2963" s="2">
        <v>2961</v>
      </c>
      <c r="B2963" s="2">
        <v>589</v>
      </c>
      <c r="C2963" s="2">
        <v>404</v>
      </c>
      <c r="D2963" s="2">
        <v>119</v>
      </c>
      <c r="E2963" s="2">
        <v>1</v>
      </c>
      <c r="F2963" s="2">
        <v>119</v>
      </c>
      <c r="G2963" s="5" t="str">
        <f>VLOOKUP(C2963, products!A:B, 2, FALSE)</f>
        <v>Shirt</v>
      </c>
      <c r="H2963" s="7" t="str">
        <f>VLOOKUP(C2963, products!A:C, 3, FALSE)</f>
        <v>Casual Slim Fit</v>
      </c>
      <c r="I2963" s="12">
        <f>VLOOKUP(B2963,orders!A:D, 4, FALSE)</f>
        <v>44372</v>
      </c>
    </row>
    <row r="2964" spans="1:9" ht="15">
      <c r="A2964" s="2">
        <v>2962</v>
      </c>
      <c r="B2964" s="2">
        <v>589</v>
      </c>
      <c r="C2964" s="2">
        <v>488</v>
      </c>
      <c r="D2964" s="2">
        <v>118</v>
      </c>
      <c r="E2964" s="2">
        <v>3</v>
      </c>
      <c r="F2964" s="2">
        <v>354</v>
      </c>
      <c r="G2964" s="5" t="str">
        <f>VLOOKUP(C2964, products!A:B, 2, FALSE)</f>
        <v>Jacket</v>
      </c>
      <c r="H2964" s="7" t="str">
        <f>VLOOKUP(C2964, products!A:C, 3, FALSE)</f>
        <v>Puffer</v>
      </c>
      <c r="I2964" s="12">
        <f>VLOOKUP(B2964,orders!A:D, 4, FALSE)</f>
        <v>44372</v>
      </c>
    </row>
    <row r="2965" spans="1:9" ht="15">
      <c r="A2965" s="2">
        <v>2963</v>
      </c>
      <c r="B2965" s="2">
        <v>590</v>
      </c>
      <c r="C2965" s="2">
        <v>1056</v>
      </c>
      <c r="D2965" s="2">
        <v>93</v>
      </c>
      <c r="E2965" s="2">
        <v>2</v>
      </c>
      <c r="F2965" s="2">
        <v>186</v>
      </c>
      <c r="G2965" s="5" t="str">
        <f>VLOOKUP(C2965, products!A:B, 2, FALSE)</f>
        <v>Trousers</v>
      </c>
      <c r="H2965" s="7" t="str">
        <f>VLOOKUP(C2965, products!A:C, 3, FALSE)</f>
        <v>Joggers</v>
      </c>
      <c r="I2965" s="12">
        <f>VLOOKUP(B2965,orders!A:D, 4, FALSE)</f>
        <v>44383</v>
      </c>
    </row>
    <row r="2966" spans="1:9" ht="15">
      <c r="A2966" s="2">
        <v>2964</v>
      </c>
      <c r="B2966" s="2">
        <v>590</v>
      </c>
      <c r="C2966" s="2">
        <v>379</v>
      </c>
      <c r="D2966" s="2">
        <v>94</v>
      </c>
      <c r="E2966" s="2">
        <v>2</v>
      </c>
      <c r="F2966" s="2">
        <v>188</v>
      </c>
      <c r="G2966" s="5" t="str">
        <f>VLOOKUP(C2966, products!A:B, 2, FALSE)</f>
        <v>Shirt</v>
      </c>
      <c r="H2966" s="7" t="str">
        <f>VLOOKUP(C2966, products!A:C, 3, FALSE)</f>
        <v>Henley</v>
      </c>
      <c r="I2966" s="12">
        <f>VLOOKUP(B2966,orders!A:D, 4, FALSE)</f>
        <v>44383</v>
      </c>
    </row>
    <row r="2967" spans="1:9" ht="15">
      <c r="A2967" s="2">
        <v>2965</v>
      </c>
      <c r="B2967" s="2">
        <v>590</v>
      </c>
      <c r="C2967" s="2">
        <v>944</v>
      </c>
      <c r="D2967" s="2">
        <v>96</v>
      </c>
      <c r="E2967" s="2">
        <v>2</v>
      </c>
      <c r="F2967" s="2">
        <v>192</v>
      </c>
      <c r="G2967" s="5" t="str">
        <f>VLOOKUP(C2967, products!A:B, 2, FALSE)</f>
        <v>Trousers</v>
      </c>
      <c r="H2967" s="7" t="str">
        <f>VLOOKUP(C2967, products!A:C, 3, FALSE)</f>
        <v>Drawstring</v>
      </c>
      <c r="I2967" s="12">
        <f>VLOOKUP(B2967,orders!A:D, 4, FALSE)</f>
        <v>44383</v>
      </c>
    </row>
    <row r="2968" spans="1:9" ht="15">
      <c r="A2968" s="2">
        <v>2966</v>
      </c>
      <c r="B2968" s="2">
        <v>590</v>
      </c>
      <c r="C2968" s="2">
        <v>388</v>
      </c>
      <c r="D2968" s="2">
        <v>119</v>
      </c>
      <c r="E2968" s="2">
        <v>1</v>
      </c>
      <c r="F2968" s="2">
        <v>119</v>
      </c>
      <c r="G2968" s="5" t="str">
        <f>VLOOKUP(C2968, products!A:B, 2, FALSE)</f>
        <v>Shirt</v>
      </c>
      <c r="H2968" s="7" t="str">
        <f>VLOOKUP(C2968, products!A:C, 3, FALSE)</f>
        <v>Casual Slim Fit</v>
      </c>
      <c r="I2968" s="12">
        <f>VLOOKUP(B2968,orders!A:D, 4, FALSE)</f>
        <v>44383</v>
      </c>
    </row>
    <row r="2969" spans="1:9" ht="15">
      <c r="A2969" s="2">
        <v>2967</v>
      </c>
      <c r="B2969" s="2">
        <v>591</v>
      </c>
      <c r="C2969" s="2">
        <v>1234</v>
      </c>
      <c r="D2969" s="2">
        <v>112</v>
      </c>
      <c r="E2969" s="2">
        <v>3</v>
      </c>
      <c r="F2969" s="2">
        <v>336</v>
      </c>
      <c r="G2969" s="5" t="str">
        <f>VLOOKUP(C2969, products!A:B, 2, FALSE)</f>
        <v>Trousers</v>
      </c>
      <c r="H2969" s="7" t="str">
        <f>VLOOKUP(C2969, products!A:C, 3, FALSE)</f>
        <v>Tracksuit Bottoms</v>
      </c>
      <c r="I2969" s="12">
        <f>VLOOKUP(B2969,orders!A:D, 4, FALSE)</f>
        <v>44365</v>
      </c>
    </row>
    <row r="2970" spans="1:9" ht="15">
      <c r="A2970" s="2">
        <v>2968</v>
      </c>
      <c r="B2970" s="2">
        <v>592</v>
      </c>
      <c r="C2970" s="2">
        <v>417</v>
      </c>
      <c r="D2970" s="2">
        <v>119</v>
      </c>
      <c r="E2970" s="2">
        <v>1</v>
      </c>
      <c r="F2970" s="2">
        <v>119</v>
      </c>
      <c r="G2970" s="5" t="str">
        <f>VLOOKUP(C2970, products!A:B, 2, FALSE)</f>
        <v>Shirt</v>
      </c>
      <c r="H2970" s="7" t="str">
        <f>VLOOKUP(C2970, products!A:C, 3, FALSE)</f>
        <v>Casual Slim Fit</v>
      </c>
      <c r="I2970" s="12">
        <f>VLOOKUP(B2970,orders!A:D, 4, FALSE)</f>
        <v>44376</v>
      </c>
    </row>
    <row r="2971" spans="1:9" ht="15">
      <c r="A2971" s="2">
        <v>2969</v>
      </c>
      <c r="B2971" s="2">
        <v>592</v>
      </c>
      <c r="C2971" s="2">
        <v>696</v>
      </c>
      <c r="D2971" s="2">
        <v>113</v>
      </c>
      <c r="E2971" s="2">
        <v>1</v>
      </c>
      <c r="F2971" s="2">
        <v>113</v>
      </c>
      <c r="G2971" s="5" t="str">
        <f>VLOOKUP(C2971, products!A:B, 2, FALSE)</f>
        <v>Jacket</v>
      </c>
      <c r="H2971" s="7" t="str">
        <f>VLOOKUP(C2971, products!A:C, 3, FALSE)</f>
        <v>Parka</v>
      </c>
      <c r="I2971" s="12">
        <f>VLOOKUP(B2971,orders!A:D, 4, FALSE)</f>
        <v>44376</v>
      </c>
    </row>
    <row r="2972" spans="1:9" ht="15">
      <c r="A2972" s="2">
        <v>2970</v>
      </c>
      <c r="B2972" s="2">
        <v>592</v>
      </c>
      <c r="C2972" s="2">
        <v>1139</v>
      </c>
      <c r="D2972" s="2">
        <v>102</v>
      </c>
      <c r="E2972" s="2">
        <v>3</v>
      </c>
      <c r="F2972" s="2">
        <v>306</v>
      </c>
      <c r="G2972" s="5" t="str">
        <f>VLOOKUP(C2972, products!A:B, 2, FALSE)</f>
        <v>Trousers</v>
      </c>
      <c r="H2972" s="7" t="str">
        <f>VLOOKUP(C2972, products!A:C, 3, FALSE)</f>
        <v>Cargo Pants</v>
      </c>
      <c r="I2972" s="12">
        <f>VLOOKUP(B2972,orders!A:D, 4, FALSE)</f>
        <v>44376</v>
      </c>
    </row>
    <row r="2973" spans="1:9" ht="15">
      <c r="A2973" s="2">
        <v>2971</v>
      </c>
      <c r="B2973" s="2">
        <v>592</v>
      </c>
      <c r="C2973" s="2">
        <v>511</v>
      </c>
      <c r="D2973" s="2">
        <v>102</v>
      </c>
      <c r="E2973" s="2">
        <v>2</v>
      </c>
      <c r="F2973" s="2">
        <v>204</v>
      </c>
      <c r="G2973" s="5" t="str">
        <f>VLOOKUP(C2973, products!A:B, 2, FALSE)</f>
        <v>Jacket</v>
      </c>
      <c r="H2973" s="7" t="str">
        <f>VLOOKUP(C2973, products!A:C, 3, FALSE)</f>
        <v>Windbreaker</v>
      </c>
      <c r="I2973" s="12">
        <f>VLOOKUP(B2973,orders!A:D, 4, FALSE)</f>
        <v>44376</v>
      </c>
    </row>
    <row r="2974" spans="1:9" ht="15">
      <c r="A2974" s="2">
        <v>2972</v>
      </c>
      <c r="B2974" s="2">
        <v>592</v>
      </c>
      <c r="C2974" s="2">
        <v>309</v>
      </c>
      <c r="D2974" s="2">
        <v>105</v>
      </c>
      <c r="E2974" s="2">
        <v>1</v>
      </c>
      <c r="F2974" s="2">
        <v>105</v>
      </c>
      <c r="G2974" s="5" t="str">
        <f>VLOOKUP(C2974, products!A:B, 2, FALSE)</f>
        <v>Shirt</v>
      </c>
      <c r="H2974" s="7" t="str">
        <f>VLOOKUP(C2974, products!A:C, 3, FALSE)</f>
        <v>Cuban Collar</v>
      </c>
      <c r="I2974" s="12">
        <f>VLOOKUP(B2974,orders!A:D, 4, FALSE)</f>
        <v>44376</v>
      </c>
    </row>
    <row r="2975" spans="1:9" ht="15">
      <c r="A2975" s="2">
        <v>2973</v>
      </c>
      <c r="B2975" s="2">
        <v>592</v>
      </c>
      <c r="C2975" s="2">
        <v>960</v>
      </c>
      <c r="D2975" s="2">
        <v>97</v>
      </c>
      <c r="E2975" s="2">
        <v>2</v>
      </c>
      <c r="F2975" s="2">
        <v>194</v>
      </c>
      <c r="G2975" s="5" t="str">
        <f>VLOOKUP(C2975, products!A:B, 2, FALSE)</f>
        <v>Trousers</v>
      </c>
      <c r="H2975" s="7" t="str">
        <f>VLOOKUP(C2975, products!A:C, 3, FALSE)</f>
        <v>Slim-Fit</v>
      </c>
      <c r="I2975" s="12">
        <f>VLOOKUP(B2975,orders!A:D, 4, FALSE)</f>
        <v>44376</v>
      </c>
    </row>
    <row r="2976" spans="1:9" ht="15">
      <c r="A2976" s="2">
        <v>2974</v>
      </c>
      <c r="B2976" s="2">
        <v>592</v>
      </c>
      <c r="C2976" s="2">
        <v>513</v>
      </c>
      <c r="D2976" s="2">
        <v>102</v>
      </c>
      <c r="E2976" s="2">
        <v>3</v>
      </c>
      <c r="F2976" s="2">
        <v>306</v>
      </c>
      <c r="G2976" s="5" t="str">
        <f>VLOOKUP(C2976, products!A:B, 2, FALSE)</f>
        <v>Jacket</v>
      </c>
      <c r="H2976" s="7" t="str">
        <f>VLOOKUP(C2976, products!A:C, 3, FALSE)</f>
        <v>Windbreaker</v>
      </c>
      <c r="I2976" s="12">
        <f>VLOOKUP(B2976,orders!A:D, 4, FALSE)</f>
        <v>44376</v>
      </c>
    </row>
    <row r="2977" spans="1:9" ht="15">
      <c r="A2977" s="2">
        <v>2975</v>
      </c>
      <c r="B2977" s="2">
        <v>592</v>
      </c>
      <c r="C2977" s="2">
        <v>1094</v>
      </c>
      <c r="D2977" s="2">
        <v>115</v>
      </c>
      <c r="E2977" s="2">
        <v>2</v>
      </c>
      <c r="F2977" s="2">
        <v>230</v>
      </c>
      <c r="G2977" s="5" t="str">
        <f>VLOOKUP(C2977, products!A:B, 2, FALSE)</f>
        <v>Trousers</v>
      </c>
      <c r="H2977" s="7" t="str">
        <f>VLOOKUP(C2977, products!A:C, 3, FALSE)</f>
        <v>Cropped</v>
      </c>
      <c r="I2977" s="12">
        <f>VLOOKUP(B2977,orders!A:D, 4, FALSE)</f>
        <v>44376</v>
      </c>
    </row>
    <row r="2978" spans="1:9" ht="15">
      <c r="A2978" s="2">
        <v>2976</v>
      </c>
      <c r="B2978" s="2">
        <v>592</v>
      </c>
      <c r="C2978" s="2">
        <v>579</v>
      </c>
      <c r="D2978" s="2">
        <v>100</v>
      </c>
      <c r="E2978" s="2">
        <v>2</v>
      </c>
      <c r="F2978" s="2">
        <v>200</v>
      </c>
      <c r="G2978" s="5" t="str">
        <f>VLOOKUP(C2978, products!A:B, 2, FALSE)</f>
        <v>Jacket</v>
      </c>
      <c r="H2978" s="7" t="str">
        <f>VLOOKUP(C2978, products!A:C, 3, FALSE)</f>
        <v>Bomber</v>
      </c>
      <c r="I2978" s="12">
        <f>VLOOKUP(B2978,orders!A:D, 4, FALSE)</f>
        <v>44376</v>
      </c>
    </row>
    <row r="2979" spans="1:9" ht="15">
      <c r="A2979" s="2">
        <v>2977</v>
      </c>
      <c r="B2979" s="2">
        <v>592</v>
      </c>
      <c r="C2979" s="2">
        <v>870</v>
      </c>
      <c r="D2979" s="2">
        <v>113</v>
      </c>
      <c r="E2979" s="2">
        <v>3</v>
      </c>
      <c r="F2979" s="2">
        <v>339</v>
      </c>
      <c r="G2979" s="5" t="str">
        <f>VLOOKUP(C2979, products!A:B, 2, FALSE)</f>
        <v>Trousers</v>
      </c>
      <c r="H2979" s="7" t="str">
        <f>VLOOKUP(C2979, products!A:C, 3, FALSE)</f>
        <v>Chinos</v>
      </c>
      <c r="I2979" s="12">
        <f>VLOOKUP(B2979,orders!A:D, 4, FALSE)</f>
        <v>44376</v>
      </c>
    </row>
    <row r="2980" spans="1:9" ht="15">
      <c r="A2980" s="2">
        <v>2978</v>
      </c>
      <c r="B2980" s="2">
        <v>593</v>
      </c>
      <c r="C2980" s="2">
        <v>955</v>
      </c>
      <c r="D2980" s="2">
        <v>97</v>
      </c>
      <c r="E2980" s="2">
        <v>1</v>
      </c>
      <c r="F2980" s="2">
        <v>97</v>
      </c>
      <c r="G2980" s="5" t="str">
        <f>VLOOKUP(C2980, products!A:B, 2, FALSE)</f>
        <v>Trousers</v>
      </c>
      <c r="H2980" s="7" t="str">
        <f>VLOOKUP(C2980, products!A:C, 3, FALSE)</f>
        <v>Slim-Fit</v>
      </c>
      <c r="I2980" s="12">
        <f>VLOOKUP(B2980,orders!A:D, 4, FALSE)</f>
        <v>44248</v>
      </c>
    </row>
    <row r="2981" spans="1:9" ht="15">
      <c r="A2981" s="2">
        <v>2979</v>
      </c>
      <c r="B2981" s="2">
        <v>593</v>
      </c>
      <c r="C2981" s="2">
        <v>996</v>
      </c>
      <c r="D2981" s="2">
        <v>106</v>
      </c>
      <c r="E2981" s="2">
        <v>1</v>
      </c>
      <c r="F2981" s="2">
        <v>106</v>
      </c>
      <c r="G2981" s="5" t="str">
        <f>VLOOKUP(C2981, products!A:B, 2, FALSE)</f>
        <v>Trousers</v>
      </c>
      <c r="H2981" s="7" t="str">
        <f>VLOOKUP(C2981, products!A:C, 3, FALSE)</f>
        <v>Wool</v>
      </c>
      <c r="I2981" s="12">
        <f>VLOOKUP(B2981,orders!A:D, 4, FALSE)</f>
        <v>44248</v>
      </c>
    </row>
    <row r="2982" spans="1:9" ht="15">
      <c r="A2982" s="2">
        <v>2980</v>
      </c>
      <c r="B2982" s="2">
        <v>593</v>
      </c>
      <c r="C2982" s="2">
        <v>380</v>
      </c>
      <c r="D2982" s="2">
        <v>94</v>
      </c>
      <c r="E2982" s="2">
        <v>1</v>
      </c>
      <c r="F2982" s="2">
        <v>94</v>
      </c>
      <c r="G2982" s="5" t="str">
        <f>VLOOKUP(C2982, products!A:B, 2, FALSE)</f>
        <v>Shirt</v>
      </c>
      <c r="H2982" s="7" t="str">
        <f>VLOOKUP(C2982, products!A:C, 3, FALSE)</f>
        <v>Henley</v>
      </c>
      <c r="I2982" s="12">
        <f>VLOOKUP(B2982,orders!A:D, 4, FALSE)</f>
        <v>44248</v>
      </c>
    </row>
    <row r="2983" spans="1:9" ht="15">
      <c r="A2983" s="2">
        <v>2981</v>
      </c>
      <c r="B2983" s="2">
        <v>593</v>
      </c>
      <c r="C2983" s="2">
        <v>665</v>
      </c>
      <c r="D2983" s="2">
        <v>113</v>
      </c>
      <c r="E2983" s="2">
        <v>1</v>
      </c>
      <c r="F2983" s="2">
        <v>113</v>
      </c>
      <c r="G2983" s="5" t="str">
        <f>VLOOKUP(C2983, products!A:B, 2, FALSE)</f>
        <v>Jacket</v>
      </c>
      <c r="H2983" s="7" t="str">
        <f>VLOOKUP(C2983, products!A:C, 3, FALSE)</f>
        <v>Parka</v>
      </c>
      <c r="I2983" s="12">
        <f>VLOOKUP(B2983,orders!A:D, 4, FALSE)</f>
        <v>44248</v>
      </c>
    </row>
    <row r="2984" spans="1:9" ht="15">
      <c r="A2984" s="2">
        <v>2982</v>
      </c>
      <c r="B2984" s="2">
        <v>593</v>
      </c>
      <c r="C2984" s="2">
        <v>1120</v>
      </c>
      <c r="D2984" s="2">
        <v>102</v>
      </c>
      <c r="E2984" s="2">
        <v>1</v>
      </c>
      <c r="F2984" s="2">
        <v>102</v>
      </c>
      <c r="G2984" s="5" t="str">
        <f>VLOOKUP(C2984, products!A:B, 2, FALSE)</f>
        <v>Trousers</v>
      </c>
      <c r="H2984" s="7" t="str">
        <f>VLOOKUP(C2984, products!A:C, 3, FALSE)</f>
        <v>Cargo Pants</v>
      </c>
      <c r="I2984" s="12">
        <f>VLOOKUP(B2984,orders!A:D, 4, FALSE)</f>
        <v>44248</v>
      </c>
    </row>
    <row r="2985" spans="1:9" ht="15">
      <c r="A2985" s="2">
        <v>2983</v>
      </c>
      <c r="B2985" s="2">
        <v>593</v>
      </c>
      <c r="C2985" s="2">
        <v>911</v>
      </c>
      <c r="D2985" s="2">
        <v>96</v>
      </c>
      <c r="E2985" s="2">
        <v>3</v>
      </c>
      <c r="F2985" s="2">
        <v>288</v>
      </c>
      <c r="G2985" s="5" t="str">
        <f>VLOOKUP(C2985, products!A:B, 2, FALSE)</f>
        <v>Trousers</v>
      </c>
      <c r="H2985" s="7" t="str">
        <f>VLOOKUP(C2985, products!A:C, 3, FALSE)</f>
        <v>Drawstring</v>
      </c>
      <c r="I2985" s="12">
        <f>VLOOKUP(B2985,orders!A:D, 4, FALSE)</f>
        <v>44248</v>
      </c>
    </row>
    <row r="2986" spans="1:9" ht="15">
      <c r="A2986" s="2">
        <v>2984</v>
      </c>
      <c r="B2986" s="2">
        <v>593</v>
      </c>
      <c r="C2986" s="2">
        <v>467</v>
      </c>
      <c r="D2986" s="2">
        <v>118</v>
      </c>
      <c r="E2986" s="2">
        <v>3</v>
      </c>
      <c r="F2986" s="2">
        <v>354</v>
      </c>
      <c r="G2986" s="5" t="str">
        <f>VLOOKUP(C2986, products!A:B, 2, FALSE)</f>
        <v>Jacket</v>
      </c>
      <c r="H2986" s="7" t="str">
        <f>VLOOKUP(C2986, products!A:C, 3, FALSE)</f>
        <v>Puffer</v>
      </c>
      <c r="I2986" s="12">
        <f>VLOOKUP(B2986,orders!A:D, 4, FALSE)</f>
        <v>44248</v>
      </c>
    </row>
    <row r="2987" spans="1:9" ht="15">
      <c r="A2987" s="2">
        <v>2985</v>
      </c>
      <c r="B2987" s="2">
        <v>594</v>
      </c>
      <c r="C2987" s="2">
        <v>561</v>
      </c>
      <c r="D2987" s="2">
        <v>100</v>
      </c>
      <c r="E2987" s="2">
        <v>1</v>
      </c>
      <c r="F2987" s="2">
        <v>100</v>
      </c>
      <c r="G2987" s="5" t="str">
        <f>VLOOKUP(C2987, products!A:B, 2, FALSE)</f>
        <v>Jacket</v>
      </c>
      <c r="H2987" s="7" t="str">
        <f>VLOOKUP(C2987, products!A:C, 3, FALSE)</f>
        <v>Bomber</v>
      </c>
      <c r="I2987" s="12">
        <f>VLOOKUP(B2987,orders!A:D, 4, FALSE)</f>
        <v>44361</v>
      </c>
    </row>
    <row r="2988" spans="1:9" ht="15">
      <c r="A2988" s="2">
        <v>2986</v>
      </c>
      <c r="B2988" s="2">
        <v>594</v>
      </c>
      <c r="C2988" s="2">
        <v>597</v>
      </c>
      <c r="D2988" s="2">
        <v>112</v>
      </c>
      <c r="E2988" s="2">
        <v>1</v>
      </c>
      <c r="F2988" s="2">
        <v>112</v>
      </c>
      <c r="G2988" s="5" t="str">
        <f>VLOOKUP(C2988, products!A:B, 2, FALSE)</f>
        <v>Jacket</v>
      </c>
      <c r="H2988" s="7" t="str">
        <f>VLOOKUP(C2988, products!A:C, 3, FALSE)</f>
        <v>Cardigan</v>
      </c>
      <c r="I2988" s="12">
        <f>VLOOKUP(B2988,orders!A:D, 4, FALSE)</f>
        <v>44361</v>
      </c>
    </row>
    <row r="2989" spans="1:9" ht="15">
      <c r="A2989" s="2">
        <v>2987</v>
      </c>
      <c r="B2989" s="2">
        <v>594</v>
      </c>
      <c r="C2989" s="2">
        <v>487</v>
      </c>
      <c r="D2989" s="2">
        <v>118</v>
      </c>
      <c r="E2989" s="2">
        <v>2</v>
      </c>
      <c r="F2989" s="2">
        <v>236</v>
      </c>
      <c r="G2989" s="5" t="str">
        <f>VLOOKUP(C2989, products!A:B, 2, FALSE)</f>
        <v>Jacket</v>
      </c>
      <c r="H2989" s="7" t="str">
        <f>VLOOKUP(C2989, products!A:C, 3, FALSE)</f>
        <v>Puffer</v>
      </c>
      <c r="I2989" s="12">
        <f>VLOOKUP(B2989,orders!A:D, 4, FALSE)</f>
        <v>44361</v>
      </c>
    </row>
    <row r="2990" spans="1:9" ht="15">
      <c r="A2990" s="2">
        <v>2988</v>
      </c>
      <c r="B2990" s="2">
        <v>594</v>
      </c>
      <c r="C2990" s="2">
        <v>89</v>
      </c>
      <c r="D2990" s="2">
        <v>118</v>
      </c>
      <c r="E2990" s="2">
        <v>2</v>
      </c>
      <c r="F2990" s="2">
        <v>236</v>
      </c>
      <c r="G2990" s="5" t="str">
        <f>VLOOKUP(C2990, products!A:B, 2, FALSE)</f>
        <v>Shirt</v>
      </c>
      <c r="H2990" s="7" t="str">
        <f>VLOOKUP(C2990, products!A:C, 3, FALSE)</f>
        <v>Flannel</v>
      </c>
      <c r="I2990" s="12">
        <f>VLOOKUP(B2990,orders!A:D, 4, FALSE)</f>
        <v>44361</v>
      </c>
    </row>
    <row r="2991" spans="1:9" ht="15">
      <c r="A2991" s="2">
        <v>2989</v>
      </c>
      <c r="B2991" s="2">
        <v>594</v>
      </c>
      <c r="C2991" s="2">
        <v>1166</v>
      </c>
      <c r="D2991" s="2">
        <v>99</v>
      </c>
      <c r="E2991" s="2">
        <v>3</v>
      </c>
      <c r="F2991" s="2">
        <v>297</v>
      </c>
      <c r="G2991" s="5" t="str">
        <f>VLOOKUP(C2991, products!A:B, 2, FALSE)</f>
        <v>Trousers</v>
      </c>
      <c r="H2991" s="7" t="str">
        <f>VLOOKUP(C2991, products!A:C, 3, FALSE)</f>
        <v>High-Waisted</v>
      </c>
      <c r="I2991" s="12">
        <f>VLOOKUP(B2991,orders!A:D, 4, FALSE)</f>
        <v>44361</v>
      </c>
    </row>
    <row r="2992" spans="1:9" ht="15">
      <c r="A2992" s="2">
        <v>2990</v>
      </c>
      <c r="B2992" s="2">
        <v>595</v>
      </c>
      <c r="C2992" s="2">
        <v>1023</v>
      </c>
      <c r="D2992" s="2">
        <v>90</v>
      </c>
      <c r="E2992" s="2">
        <v>3</v>
      </c>
      <c r="F2992" s="2">
        <v>270</v>
      </c>
      <c r="G2992" s="5" t="str">
        <f>VLOOKUP(C2992, products!A:B, 2, FALSE)</f>
        <v>Trousers</v>
      </c>
      <c r="H2992" s="7" t="str">
        <f>VLOOKUP(C2992, products!A:C, 3, FALSE)</f>
        <v>Relaxed Leg</v>
      </c>
      <c r="I2992" s="12">
        <f>VLOOKUP(B2992,orders!A:D, 4, FALSE)</f>
        <v>44264</v>
      </c>
    </row>
    <row r="2993" spans="1:9" ht="15">
      <c r="A2993" s="2">
        <v>2991</v>
      </c>
      <c r="B2993" s="2">
        <v>596</v>
      </c>
      <c r="C2993" s="2">
        <v>544</v>
      </c>
      <c r="D2993" s="2">
        <v>98</v>
      </c>
      <c r="E2993" s="2">
        <v>2</v>
      </c>
      <c r="F2993" s="2">
        <v>196</v>
      </c>
      <c r="G2993" s="5" t="str">
        <f>VLOOKUP(C2993, products!A:B, 2, FALSE)</f>
        <v>Jacket</v>
      </c>
      <c r="H2993" s="7" t="str">
        <f>VLOOKUP(C2993, products!A:C, 3, FALSE)</f>
        <v>Leather</v>
      </c>
      <c r="I2993" s="12">
        <f>VLOOKUP(B2993,orders!A:D, 4, FALSE)</f>
        <v>44360</v>
      </c>
    </row>
    <row r="2994" spans="1:9" ht="15">
      <c r="A2994" s="2">
        <v>2992</v>
      </c>
      <c r="B2994" s="2">
        <v>596</v>
      </c>
      <c r="C2994" s="2">
        <v>294</v>
      </c>
      <c r="D2994" s="2">
        <v>105</v>
      </c>
      <c r="E2994" s="2">
        <v>1</v>
      </c>
      <c r="F2994" s="2">
        <v>105</v>
      </c>
      <c r="G2994" s="5" t="str">
        <f>VLOOKUP(C2994, products!A:B, 2, FALSE)</f>
        <v>Shirt</v>
      </c>
      <c r="H2994" s="7" t="str">
        <f>VLOOKUP(C2994, products!A:C, 3, FALSE)</f>
        <v>Cuban Collar</v>
      </c>
      <c r="I2994" s="12">
        <f>VLOOKUP(B2994,orders!A:D, 4, FALSE)</f>
        <v>44360</v>
      </c>
    </row>
    <row r="2995" spans="1:9" ht="15">
      <c r="A2995" s="2">
        <v>2993</v>
      </c>
      <c r="B2995" s="2">
        <v>597</v>
      </c>
      <c r="C2995" s="2">
        <v>1038</v>
      </c>
      <c r="D2995" s="2">
        <v>90</v>
      </c>
      <c r="E2995" s="2">
        <v>2</v>
      </c>
      <c r="F2995" s="2">
        <v>180</v>
      </c>
      <c r="G2995" s="5" t="str">
        <f>VLOOKUP(C2995, products!A:B, 2, FALSE)</f>
        <v>Trousers</v>
      </c>
      <c r="H2995" s="7" t="str">
        <f>VLOOKUP(C2995, products!A:C, 3, FALSE)</f>
        <v>Relaxed Leg</v>
      </c>
      <c r="I2995" s="12">
        <f>VLOOKUP(B2995,orders!A:D, 4, FALSE)</f>
        <v>44412</v>
      </c>
    </row>
    <row r="2996" spans="1:9" ht="15">
      <c r="A2996" s="2">
        <v>2994</v>
      </c>
      <c r="B2996" s="2">
        <v>599</v>
      </c>
      <c r="C2996" s="2">
        <v>630</v>
      </c>
      <c r="D2996" s="2">
        <v>93</v>
      </c>
      <c r="E2996" s="2">
        <v>2</v>
      </c>
      <c r="F2996" s="2">
        <v>186</v>
      </c>
      <c r="G2996" s="5" t="str">
        <f>VLOOKUP(C2996, products!A:B, 2, FALSE)</f>
        <v>Jacket</v>
      </c>
      <c r="H2996" s="7" t="str">
        <f>VLOOKUP(C2996, products!A:C, 3, FALSE)</f>
        <v>Coach</v>
      </c>
      <c r="I2996" s="12">
        <f>VLOOKUP(B2996,orders!A:D, 4, FALSE)</f>
        <v>44462</v>
      </c>
    </row>
    <row r="2997" spans="1:9" ht="15">
      <c r="A2997" s="2">
        <v>2995</v>
      </c>
      <c r="B2997" s="2">
        <v>599</v>
      </c>
      <c r="C2997" s="2">
        <v>28</v>
      </c>
      <c r="D2997" s="2">
        <v>96</v>
      </c>
      <c r="E2997" s="2">
        <v>3</v>
      </c>
      <c r="F2997" s="2">
        <v>288</v>
      </c>
      <c r="G2997" s="5" t="str">
        <f>VLOOKUP(C2997, products!A:B, 2, FALSE)</f>
        <v>Shirt</v>
      </c>
      <c r="H2997" s="7" t="str">
        <f>VLOOKUP(C2997, products!A:C, 3, FALSE)</f>
        <v>Oxford Cloth</v>
      </c>
      <c r="I2997" s="12">
        <f>VLOOKUP(B2997,orders!A:D, 4, FALSE)</f>
        <v>44462</v>
      </c>
    </row>
    <row r="2998" spans="1:9" ht="15">
      <c r="A2998" s="2">
        <v>2996</v>
      </c>
      <c r="B2998" s="2">
        <v>599</v>
      </c>
      <c r="C2998" s="2">
        <v>1038</v>
      </c>
      <c r="D2998" s="2">
        <v>90</v>
      </c>
      <c r="E2998" s="2">
        <v>3</v>
      </c>
      <c r="F2998" s="2">
        <v>270</v>
      </c>
      <c r="G2998" s="5" t="str">
        <f>VLOOKUP(C2998, products!A:B, 2, FALSE)</f>
        <v>Trousers</v>
      </c>
      <c r="H2998" s="7" t="str">
        <f>VLOOKUP(C2998, products!A:C, 3, FALSE)</f>
        <v>Relaxed Leg</v>
      </c>
      <c r="I2998" s="12">
        <f>VLOOKUP(B2998,orders!A:D, 4, FALSE)</f>
        <v>44462</v>
      </c>
    </row>
    <row r="2999" spans="1:9" ht="15">
      <c r="A2999" s="2">
        <v>2997</v>
      </c>
      <c r="B2999" s="2">
        <v>599</v>
      </c>
      <c r="C2999" s="2">
        <v>1106</v>
      </c>
      <c r="D2999" s="2">
        <v>115</v>
      </c>
      <c r="E2999" s="2">
        <v>1</v>
      </c>
      <c r="F2999" s="2">
        <v>115</v>
      </c>
      <c r="G2999" s="5" t="str">
        <f>VLOOKUP(C2999, products!A:B, 2, FALSE)</f>
        <v>Trousers</v>
      </c>
      <c r="H2999" s="7" t="str">
        <f>VLOOKUP(C2999, products!A:C, 3, FALSE)</f>
        <v>Cropped</v>
      </c>
      <c r="I2999" s="12">
        <f>VLOOKUP(B2999,orders!A:D, 4, FALSE)</f>
        <v>44462</v>
      </c>
    </row>
    <row r="3000" spans="1:9" ht="15">
      <c r="A3000" s="2">
        <v>2998</v>
      </c>
      <c r="B3000" s="2">
        <v>599</v>
      </c>
      <c r="C3000" s="2">
        <v>986</v>
      </c>
      <c r="D3000" s="2">
        <v>106</v>
      </c>
      <c r="E3000" s="2">
        <v>1</v>
      </c>
      <c r="F3000" s="2">
        <v>106</v>
      </c>
      <c r="G3000" s="5" t="str">
        <f>VLOOKUP(C3000, products!A:B, 2, FALSE)</f>
        <v>Trousers</v>
      </c>
      <c r="H3000" s="7" t="str">
        <f>VLOOKUP(C3000, products!A:C, 3, FALSE)</f>
        <v>Wool</v>
      </c>
      <c r="I3000" s="12">
        <f>VLOOKUP(B3000,orders!A:D, 4, FALSE)</f>
        <v>44462</v>
      </c>
    </row>
    <row r="3001" spans="1:9" ht="15">
      <c r="A3001" s="2">
        <v>2999</v>
      </c>
      <c r="B3001" s="2">
        <v>600</v>
      </c>
      <c r="C3001" s="2">
        <v>1093</v>
      </c>
      <c r="D3001" s="2">
        <v>115</v>
      </c>
      <c r="E3001" s="2">
        <v>1</v>
      </c>
      <c r="F3001" s="2">
        <v>115</v>
      </c>
      <c r="G3001" s="5" t="str">
        <f>VLOOKUP(C3001, products!A:B, 2, FALSE)</f>
        <v>Trousers</v>
      </c>
      <c r="H3001" s="7" t="str">
        <f>VLOOKUP(C3001, products!A:C, 3, FALSE)</f>
        <v>Cropped</v>
      </c>
      <c r="I3001" s="12">
        <f>VLOOKUP(B3001,orders!A:D, 4, FALSE)</f>
        <v>44454</v>
      </c>
    </row>
    <row r="3002" spans="1:9" ht="15">
      <c r="A3002" s="2">
        <v>3000</v>
      </c>
      <c r="B3002" s="2">
        <v>600</v>
      </c>
      <c r="C3002" s="2">
        <v>151</v>
      </c>
      <c r="D3002" s="2">
        <v>91</v>
      </c>
      <c r="E3002" s="2">
        <v>2</v>
      </c>
      <c r="F3002" s="2">
        <v>182</v>
      </c>
      <c r="G3002" s="5" t="str">
        <f>VLOOKUP(C3002, products!A:B, 2, FALSE)</f>
        <v>Shirt</v>
      </c>
      <c r="H3002" s="7" t="str">
        <f>VLOOKUP(C3002, products!A:C, 3, FALSE)</f>
        <v>Linen</v>
      </c>
      <c r="I3002" s="12">
        <f>VLOOKUP(B3002,orders!A:D, 4, FALSE)</f>
        <v>44454</v>
      </c>
    </row>
    <row r="3003" spans="1:9" ht="15">
      <c r="A3003" s="2">
        <v>3001</v>
      </c>
      <c r="B3003" s="2">
        <v>600</v>
      </c>
      <c r="C3003" s="2">
        <v>749</v>
      </c>
      <c r="D3003" s="2">
        <v>109</v>
      </c>
      <c r="E3003" s="2">
        <v>3</v>
      </c>
      <c r="F3003" s="2">
        <v>327</v>
      </c>
      <c r="G3003" s="5" t="str">
        <f>VLOOKUP(C3003, products!A:B, 2, FALSE)</f>
        <v>Jacket</v>
      </c>
      <c r="H3003" s="7" t="str">
        <f>VLOOKUP(C3003, products!A:C, 3, FALSE)</f>
        <v>Peacoat</v>
      </c>
      <c r="I3003" s="12">
        <f>VLOOKUP(B3003,orders!A:D, 4, FALSE)</f>
        <v>44454</v>
      </c>
    </row>
    <row r="3004" spans="1:9" ht="15">
      <c r="A3004" s="2">
        <v>3002</v>
      </c>
      <c r="B3004" s="2">
        <v>601</v>
      </c>
      <c r="C3004" s="2">
        <v>971</v>
      </c>
      <c r="D3004" s="2">
        <v>97</v>
      </c>
      <c r="E3004" s="2">
        <v>2</v>
      </c>
      <c r="F3004" s="2">
        <v>194</v>
      </c>
      <c r="G3004" s="5" t="str">
        <f>VLOOKUP(C3004, products!A:B, 2, FALSE)</f>
        <v>Trousers</v>
      </c>
      <c r="H3004" s="7" t="str">
        <f>VLOOKUP(C3004, products!A:C, 3, FALSE)</f>
        <v>Slim-Fit</v>
      </c>
      <c r="I3004" s="12">
        <f>VLOOKUP(B3004,orders!A:D, 4, FALSE)</f>
        <v>44360</v>
      </c>
    </row>
    <row r="3005" spans="1:9" ht="15">
      <c r="A3005" s="2">
        <v>3003</v>
      </c>
      <c r="B3005" s="2">
        <v>601</v>
      </c>
      <c r="C3005" s="2">
        <v>278</v>
      </c>
      <c r="D3005" s="2">
        <v>95</v>
      </c>
      <c r="E3005" s="2">
        <v>1</v>
      </c>
      <c r="F3005" s="2">
        <v>95</v>
      </c>
      <c r="G3005" s="5" t="str">
        <f>VLOOKUP(C3005, products!A:B, 2, FALSE)</f>
        <v>Shirt</v>
      </c>
      <c r="H3005" s="7" t="str">
        <f>VLOOKUP(C3005, products!A:C, 3, FALSE)</f>
        <v>Polo</v>
      </c>
      <c r="I3005" s="12">
        <f>VLOOKUP(B3005,orders!A:D, 4, FALSE)</f>
        <v>44360</v>
      </c>
    </row>
    <row r="3006" spans="1:9" ht="15">
      <c r="A3006" s="2">
        <v>3004</v>
      </c>
      <c r="B3006" s="2">
        <v>601</v>
      </c>
      <c r="C3006" s="2">
        <v>681</v>
      </c>
      <c r="D3006" s="2">
        <v>113</v>
      </c>
      <c r="E3006" s="2">
        <v>3</v>
      </c>
      <c r="F3006" s="2">
        <v>339</v>
      </c>
      <c r="G3006" s="5" t="str">
        <f>VLOOKUP(C3006, products!A:B, 2, FALSE)</f>
        <v>Jacket</v>
      </c>
      <c r="H3006" s="7" t="str">
        <f>VLOOKUP(C3006, products!A:C, 3, FALSE)</f>
        <v>Parka</v>
      </c>
      <c r="I3006" s="12">
        <f>VLOOKUP(B3006,orders!A:D, 4, FALSE)</f>
        <v>44360</v>
      </c>
    </row>
    <row r="3007" spans="1:9" ht="15">
      <c r="A3007" s="2">
        <v>3005</v>
      </c>
      <c r="B3007" s="2">
        <v>601</v>
      </c>
      <c r="C3007" s="2">
        <v>347</v>
      </c>
      <c r="D3007" s="2">
        <v>109</v>
      </c>
      <c r="E3007" s="2">
        <v>2</v>
      </c>
      <c r="F3007" s="2">
        <v>218</v>
      </c>
      <c r="G3007" s="5" t="str">
        <f>VLOOKUP(C3007, products!A:B, 2, FALSE)</f>
        <v>Shirt</v>
      </c>
      <c r="H3007" s="7" t="str">
        <f>VLOOKUP(C3007, products!A:C, 3, FALSE)</f>
        <v>Mandarin Collar</v>
      </c>
      <c r="I3007" s="12">
        <f>VLOOKUP(B3007,orders!A:D, 4, FALSE)</f>
        <v>44360</v>
      </c>
    </row>
    <row r="3008" spans="1:9" ht="15">
      <c r="A3008" s="2">
        <v>3006</v>
      </c>
      <c r="B3008" s="2">
        <v>601</v>
      </c>
      <c r="C3008" s="2">
        <v>518</v>
      </c>
      <c r="D3008" s="2">
        <v>102</v>
      </c>
      <c r="E3008" s="2">
        <v>3</v>
      </c>
      <c r="F3008" s="2">
        <v>306</v>
      </c>
      <c r="G3008" s="5" t="str">
        <f>VLOOKUP(C3008, products!A:B, 2, FALSE)</f>
        <v>Jacket</v>
      </c>
      <c r="H3008" s="7" t="str">
        <f>VLOOKUP(C3008, products!A:C, 3, FALSE)</f>
        <v>Windbreaker</v>
      </c>
      <c r="I3008" s="12">
        <f>VLOOKUP(B3008,orders!A:D, 4, FALSE)</f>
        <v>44360</v>
      </c>
    </row>
    <row r="3009" spans="1:9" ht="15">
      <c r="A3009" s="2">
        <v>3007</v>
      </c>
      <c r="B3009" s="2">
        <v>602</v>
      </c>
      <c r="C3009" s="2">
        <v>1161</v>
      </c>
      <c r="D3009" s="2">
        <v>99</v>
      </c>
      <c r="E3009" s="2">
        <v>3</v>
      </c>
      <c r="F3009" s="2">
        <v>297</v>
      </c>
      <c r="G3009" s="5" t="str">
        <f>VLOOKUP(C3009, products!A:B, 2, FALSE)</f>
        <v>Trousers</v>
      </c>
      <c r="H3009" s="7" t="str">
        <f>VLOOKUP(C3009, products!A:C, 3, FALSE)</f>
        <v>High-Waisted</v>
      </c>
      <c r="I3009" s="12">
        <f>VLOOKUP(B3009,orders!A:D, 4, FALSE)</f>
        <v>44241</v>
      </c>
    </row>
    <row r="3010" spans="1:9" ht="15">
      <c r="A3010" s="2">
        <v>3008</v>
      </c>
      <c r="B3010" s="2">
        <v>602</v>
      </c>
      <c r="C3010" s="2">
        <v>86</v>
      </c>
      <c r="D3010" s="2">
        <v>118</v>
      </c>
      <c r="E3010" s="2">
        <v>1</v>
      </c>
      <c r="F3010" s="2">
        <v>118</v>
      </c>
      <c r="G3010" s="5" t="str">
        <f>VLOOKUP(C3010, products!A:B, 2, FALSE)</f>
        <v>Shirt</v>
      </c>
      <c r="H3010" s="7" t="str">
        <f>VLOOKUP(C3010, products!A:C, 3, FALSE)</f>
        <v>Flannel</v>
      </c>
      <c r="I3010" s="12">
        <f>VLOOKUP(B3010,orders!A:D, 4, FALSE)</f>
        <v>44241</v>
      </c>
    </row>
    <row r="3011" spans="1:9" ht="15">
      <c r="A3011" s="2">
        <v>3009</v>
      </c>
      <c r="B3011" s="2">
        <v>603</v>
      </c>
      <c r="C3011" s="2">
        <v>1170</v>
      </c>
      <c r="D3011" s="2">
        <v>99</v>
      </c>
      <c r="E3011" s="2">
        <v>2</v>
      </c>
      <c r="F3011" s="2">
        <v>198</v>
      </c>
      <c r="G3011" s="5" t="str">
        <f>VLOOKUP(C3011, products!A:B, 2, FALSE)</f>
        <v>Trousers</v>
      </c>
      <c r="H3011" s="7" t="str">
        <f>VLOOKUP(C3011, products!A:C, 3, FALSE)</f>
        <v>High-Waisted</v>
      </c>
      <c r="I3011" s="12">
        <f>VLOOKUP(B3011,orders!A:D, 4, FALSE)</f>
        <v>44438</v>
      </c>
    </row>
    <row r="3012" spans="1:9" ht="15">
      <c r="A3012" s="2">
        <v>3010</v>
      </c>
      <c r="B3012" s="2">
        <v>604</v>
      </c>
      <c r="C3012" s="2">
        <v>904</v>
      </c>
      <c r="D3012" s="2">
        <v>94</v>
      </c>
      <c r="E3012" s="2">
        <v>3</v>
      </c>
      <c r="F3012" s="2">
        <v>282</v>
      </c>
      <c r="G3012" s="5" t="str">
        <f>VLOOKUP(C3012, products!A:B, 2, FALSE)</f>
        <v>Trousers</v>
      </c>
      <c r="H3012" s="7" t="str">
        <f>VLOOKUP(C3012, products!A:C, 3, FALSE)</f>
        <v>Cords</v>
      </c>
      <c r="I3012" s="12">
        <f>VLOOKUP(B3012,orders!A:D, 4, FALSE)</f>
        <v>44397</v>
      </c>
    </row>
    <row r="3013" spans="1:9" ht="15">
      <c r="A3013" s="2">
        <v>3011</v>
      </c>
      <c r="B3013" s="2">
        <v>604</v>
      </c>
      <c r="C3013" s="2">
        <v>169</v>
      </c>
      <c r="D3013" s="2">
        <v>91</v>
      </c>
      <c r="E3013" s="2">
        <v>1</v>
      </c>
      <c r="F3013" s="2">
        <v>91</v>
      </c>
      <c r="G3013" s="5" t="str">
        <f>VLOOKUP(C3013, products!A:B, 2, FALSE)</f>
        <v>Shirt</v>
      </c>
      <c r="H3013" s="7" t="str">
        <f>VLOOKUP(C3013, products!A:C, 3, FALSE)</f>
        <v>Linen</v>
      </c>
      <c r="I3013" s="12">
        <f>VLOOKUP(B3013,orders!A:D, 4, FALSE)</f>
        <v>44397</v>
      </c>
    </row>
    <row r="3014" spans="1:9" ht="15">
      <c r="A3014" s="2">
        <v>3012</v>
      </c>
      <c r="B3014" s="2">
        <v>604</v>
      </c>
      <c r="C3014" s="2">
        <v>163</v>
      </c>
      <c r="D3014" s="2">
        <v>91</v>
      </c>
      <c r="E3014" s="2">
        <v>2</v>
      </c>
      <c r="F3014" s="2">
        <v>182</v>
      </c>
      <c r="G3014" s="5" t="str">
        <f>VLOOKUP(C3014, products!A:B, 2, FALSE)</f>
        <v>Shirt</v>
      </c>
      <c r="H3014" s="7" t="str">
        <f>VLOOKUP(C3014, products!A:C, 3, FALSE)</f>
        <v>Linen</v>
      </c>
      <c r="I3014" s="12">
        <f>VLOOKUP(B3014,orders!A:D, 4, FALSE)</f>
        <v>44397</v>
      </c>
    </row>
    <row r="3015" spans="1:9" ht="15">
      <c r="A3015" s="2">
        <v>3013</v>
      </c>
      <c r="B3015" s="2">
        <v>604</v>
      </c>
      <c r="C3015" s="2">
        <v>955</v>
      </c>
      <c r="D3015" s="2">
        <v>97</v>
      </c>
      <c r="E3015" s="2">
        <v>1</v>
      </c>
      <c r="F3015" s="2">
        <v>97</v>
      </c>
      <c r="G3015" s="5" t="str">
        <f>VLOOKUP(C3015, products!A:B, 2, FALSE)</f>
        <v>Trousers</v>
      </c>
      <c r="H3015" s="7" t="str">
        <f>VLOOKUP(C3015, products!A:C, 3, FALSE)</f>
        <v>Slim-Fit</v>
      </c>
      <c r="I3015" s="12">
        <f>VLOOKUP(B3015,orders!A:D, 4, FALSE)</f>
        <v>44397</v>
      </c>
    </row>
    <row r="3016" spans="1:9" ht="15">
      <c r="A3016" s="2">
        <v>3014</v>
      </c>
      <c r="B3016" s="2">
        <v>604</v>
      </c>
      <c r="C3016" s="2">
        <v>127</v>
      </c>
      <c r="D3016" s="2">
        <v>92</v>
      </c>
      <c r="E3016" s="2">
        <v>2</v>
      </c>
      <c r="F3016" s="2">
        <v>184</v>
      </c>
      <c r="G3016" s="5" t="str">
        <f>VLOOKUP(C3016, products!A:B, 2, FALSE)</f>
        <v>Shirt</v>
      </c>
      <c r="H3016" s="7" t="str">
        <f>VLOOKUP(C3016, products!A:C, 3, FALSE)</f>
        <v>Denim</v>
      </c>
      <c r="I3016" s="12">
        <f>VLOOKUP(B3016,orders!A:D, 4, FALSE)</f>
        <v>44397</v>
      </c>
    </row>
    <row r="3017" spans="1:9" ht="15">
      <c r="A3017" s="2">
        <v>3015</v>
      </c>
      <c r="B3017" s="2">
        <v>604</v>
      </c>
      <c r="C3017" s="2">
        <v>195</v>
      </c>
      <c r="D3017" s="2">
        <v>98</v>
      </c>
      <c r="E3017" s="2">
        <v>2</v>
      </c>
      <c r="F3017" s="2">
        <v>196</v>
      </c>
      <c r="G3017" s="5" t="str">
        <f>VLOOKUP(C3017, products!A:B, 2, FALSE)</f>
        <v>Shirt</v>
      </c>
      <c r="H3017" s="7" t="str">
        <f>VLOOKUP(C3017, products!A:C, 3, FALSE)</f>
        <v>Camp Collared</v>
      </c>
      <c r="I3017" s="12">
        <f>VLOOKUP(B3017,orders!A:D, 4, FALSE)</f>
        <v>44397</v>
      </c>
    </row>
    <row r="3018" spans="1:9" ht="15">
      <c r="A3018" s="2">
        <v>3016</v>
      </c>
      <c r="B3018" s="2">
        <v>605</v>
      </c>
      <c r="C3018" s="2">
        <v>574</v>
      </c>
      <c r="D3018" s="2">
        <v>100</v>
      </c>
      <c r="E3018" s="2">
        <v>3</v>
      </c>
      <c r="F3018" s="2">
        <v>300</v>
      </c>
      <c r="G3018" s="5" t="str">
        <f>VLOOKUP(C3018, products!A:B, 2, FALSE)</f>
        <v>Jacket</v>
      </c>
      <c r="H3018" s="7" t="str">
        <f>VLOOKUP(C3018, products!A:C, 3, FALSE)</f>
        <v>Bomber</v>
      </c>
      <c r="I3018" s="12">
        <f>VLOOKUP(B3018,orders!A:D, 4, FALSE)</f>
        <v>44428</v>
      </c>
    </row>
    <row r="3019" spans="1:9" ht="15">
      <c r="A3019" s="2">
        <v>3017</v>
      </c>
      <c r="B3019" s="2">
        <v>605</v>
      </c>
      <c r="C3019" s="2">
        <v>222</v>
      </c>
      <c r="D3019" s="2">
        <v>106</v>
      </c>
      <c r="E3019" s="2">
        <v>3</v>
      </c>
      <c r="F3019" s="2">
        <v>318</v>
      </c>
      <c r="G3019" s="5" t="str">
        <f>VLOOKUP(C3019, products!A:B, 2, FALSE)</f>
        <v>Shirt</v>
      </c>
      <c r="H3019" s="7" t="str">
        <f>VLOOKUP(C3019, products!A:C, 3, FALSE)</f>
        <v>Chambray</v>
      </c>
      <c r="I3019" s="12">
        <f>VLOOKUP(B3019,orders!A:D, 4, FALSE)</f>
        <v>44428</v>
      </c>
    </row>
    <row r="3020" spans="1:9" ht="15">
      <c r="A3020" s="2">
        <v>3018</v>
      </c>
      <c r="B3020" s="2">
        <v>605</v>
      </c>
      <c r="C3020" s="2">
        <v>156</v>
      </c>
      <c r="D3020" s="2">
        <v>91</v>
      </c>
      <c r="E3020" s="2">
        <v>2</v>
      </c>
      <c r="F3020" s="2">
        <v>182</v>
      </c>
      <c r="G3020" s="5" t="str">
        <f>VLOOKUP(C3020, products!A:B, 2, FALSE)</f>
        <v>Shirt</v>
      </c>
      <c r="H3020" s="7" t="str">
        <f>VLOOKUP(C3020, products!A:C, 3, FALSE)</f>
        <v>Linen</v>
      </c>
      <c r="I3020" s="12">
        <f>VLOOKUP(B3020,orders!A:D, 4, FALSE)</f>
        <v>44428</v>
      </c>
    </row>
    <row r="3021" spans="1:9" ht="15">
      <c r="A3021" s="2">
        <v>3019</v>
      </c>
      <c r="B3021" s="2">
        <v>606</v>
      </c>
      <c r="C3021" s="2">
        <v>251</v>
      </c>
      <c r="D3021" s="2">
        <v>95</v>
      </c>
      <c r="E3021" s="2">
        <v>1</v>
      </c>
      <c r="F3021" s="2">
        <v>95</v>
      </c>
      <c r="G3021" s="5" t="str">
        <f>VLOOKUP(C3021, products!A:B, 2, FALSE)</f>
        <v>Shirt</v>
      </c>
      <c r="H3021" s="7" t="str">
        <f>VLOOKUP(C3021, products!A:C, 3, FALSE)</f>
        <v>Polo</v>
      </c>
      <c r="I3021" s="12">
        <f>VLOOKUP(B3021,orders!A:D, 4, FALSE)</f>
        <v>44227</v>
      </c>
    </row>
    <row r="3022" spans="1:9" ht="15">
      <c r="A3022" s="2">
        <v>3020</v>
      </c>
      <c r="B3022" s="2">
        <v>606</v>
      </c>
      <c r="C3022" s="2">
        <v>372</v>
      </c>
      <c r="D3022" s="2">
        <v>94</v>
      </c>
      <c r="E3022" s="2">
        <v>3</v>
      </c>
      <c r="F3022" s="2">
        <v>282</v>
      </c>
      <c r="G3022" s="5" t="str">
        <f>VLOOKUP(C3022, products!A:B, 2, FALSE)</f>
        <v>Shirt</v>
      </c>
      <c r="H3022" s="7" t="str">
        <f>VLOOKUP(C3022, products!A:C, 3, FALSE)</f>
        <v>Henley</v>
      </c>
      <c r="I3022" s="12">
        <f>VLOOKUP(B3022,orders!A:D, 4, FALSE)</f>
        <v>44227</v>
      </c>
    </row>
    <row r="3023" spans="1:9" ht="15">
      <c r="A3023" s="2">
        <v>3021</v>
      </c>
      <c r="B3023" s="2">
        <v>606</v>
      </c>
      <c r="C3023" s="2">
        <v>163</v>
      </c>
      <c r="D3023" s="2">
        <v>91</v>
      </c>
      <c r="E3023" s="2">
        <v>1</v>
      </c>
      <c r="F3023" s="2">
        <v>91</v>
      </c>
      <c r="G3023" s="5" t="str">
        <f>VLOOKUP(C3023, products!A:B, 2, FALSE)</f>
        <v>Shirt</v>
      </c>
      <c r="H3023" s="7" t="str">
        <f>VLOOKUP(C3023, products!A:C, 3, FALSE)</f>
        <v>Linen</v>
      </c>
      <c r="I3023" s="12">
        <f>VLOOKUP(B3023,orders!A:D, 4, FALSE)</f>
        <v>44227</v>
      </c>
    </row>
    <row r="3024" spans="1:9" ht="15">
      <c r="A3024" s="2">
        <v>3022</v>
      </c>
      <c r="B3024" s="2">
        <v>606</v>
      </c>
      <c r="C3024" s="2">
        <v>486</v>
      </c>
      <c r="D3024" s="2">
        <v>118</v>
      </c>
      <c r="E3024" s="2">
        <v>2</v>
      </c>
      <c r="F3024" s="2">
        <v>236</v>
      </c>
      <c r="G3024" s="5" t="str">
        <f>VLOOKUP(C3024, products!A:B, 2, FALSE)</f>
        <v>Jacket</v>
      </c>
      <c r="H3024" s="7" t="str">
        <f>VLOOKUP(C3024, products!A:C, 3, FALSE)</f>
        <v>Puffer</v>
      </c>
      <c r="I3024" s="12">
        <f>VLOOKUP(B3024,orders!A:D, 4, FALSE)</f>
        <v>44227</v>
      </c>
    </row>
    <row r="3025" spans="1:9" ht="15">
      <c r="A3025" s="2">
        <v>3023</v>
      </c>
      <c r="B3025" s="2">
        <v>606</v>
      </c>
      <c r="C3025" s="2">
        <v>472</v>
      </c>
      <c r="D3025" s="2">
        <v>118</v>
      </c>
      <c r="E3025" s="2">
        <v>3</v>
      </c>
      <c r="F3025" s="2">
        <v>354</v>
      </c>
      <c r="G3025" s="5" t="str">
        <f>VLOOKUP(C3025, products!A:B, 2, FALSE)</f>
        <v>Jacket</v>
      </c>
      <c r="H3025" s="7" t="str">
        <f>VLOOKUP(C3025, products!A:C, 3, FALSE)</f>
        <v>Puffer</v>
      </c>
      <c r="I3025" s="12">
        <f>VLOOKUP(B3025,orders!A:D, 4, FALSE)</f>
        <v>44227</v>
      </c>
    </row>
    <row r="3026" spans="1:9" ht="15">
      <c r="A3026" s="2">
        <v>3024</v>
      </c>
      <c r="B3026" s="2">
        <v>606</v>
      </c>
      <c r="C3026" s="2">
        <v>782</v>
      </c>
      <c r="D3026" s="2">
        <v>91</v>
      </c>
      <c r="E3026" s="2">
        <v>1</v>
      </c>
      <c r="F3026" s="2">
        <v>91</v>
      </c>
      <c r="G3026" s="5" t="str">
        <f>VLOOKUP(C3026, products!A:B, 2, FALSE)</f>
        <v>Jacket</v>
      </c>
      <c r="H3026" s="7" t="str">
        <f>VLOOKUP(C3026, products!A:C, 3, FALSE)</f>
        <v>Pullover</v>
      </c>
      <c r="I3026" s="12">
        <f>VLOOKUP(B3026,orders!A:D, 4, FALSE)</f>
        <v>44227</v>
      </c>
    </row>
    <row r="3027" spans="1:9" ht="15">
      <c r="A3027" s="2">
        <v>3025</v>
      </c>
      <c r="B3027" s="2">
        <v>607</v>
      </c>
      <c r="C3027" s="2">
        <v>1053</v>
      </c>
      <c r="D3027" s="2">
        <v>93</v>
      </c>
      <c r="E3027" s="2">
        <v>3</v>
      </c>
      <c r="F3027" s="2">
        <v>279</v>
      </c>
      <c r="G3027" s="5" t="str">
        <f>VLOOKUP(C3027, products!A:B, 2, FALSE)</f>
        <v>Trousers</v>
      </c>
      <c r="H3027" s="7" t="str">
        <f>VLOOKUP(C3027, products!A:C, 3, FALSE)</f>
        <v>Joggers</v>
      </c>
      <c r="I3027" s="13">
        <f>VLOOKUP(B3027,orders!A:D, 4, FALSE)</f>
        <v>44488</v>
      </c>
    </row>
    <row r="3028" spans="1:9" ht="15">
      <c r="A3028" s="2">
        <v>3026</v>
      </c>
      <c r="B3028" s="2">
        <v>607</v>
      </c>
      <c r="C3028" s="2">
        <v>473</v>
      </c>
      <c r="D3028" s="2">
        <v>118</v>
      </c>
      <c r="E3028" s="2">
        <v>2</v>
      </c>
      <c r="F3028" s="2">
        <v>236</v>
      </c>
      <c r="G3028" s="5" t="str">
        <f>VLOOKUP(C3028, products!A:B, 2, FALSE)</f>
        <v>Jacket</v>
      </c>
      <c r="H3028" s="7" t="str">
        <f>VLOOKUP(C3028, products!A:C, 3, FALSE)</f>
        <v>Puffer</v>
      </c>
      <c r="I3028" s="13">
        <f>VLOOKUP(B3028,orders!A:D, 4, FALSE)</f>
        <v>44488</v>
      </c>
    </row>
    <row r="3029" spans="1:9" ht="15">
      <c r="A3029" s="2">
        <v>3027</v>
      </c>
      <c r="B3029" s="2">
        <v>607</v>
      </c>
      <c r="C3029" s="2">
        <v>1155</v>
      </c>
      <c r="D3029" s="2">
        <v>99</v>
      </c>
      <c r="E3029" s="2">
        <v>3</v>
      </c>
      <c r="F3029" s="2">
        <v>297</v>
      </c>
      <c r="G3029" s="5" t="str">
        <f>VLOOKUP(C3029, products!A:B, 2, FALSE)</f>
        <v>Trousers</v>
      </c>
      <c r="H3029" s="7" t="str">
        <f>VLOOKUP(C3029, products!A:C, 3, FALSE)</f>
        <v>High-Waisted</v>
      </c>
      <c r="I3029" s="13">
        <f>VLOOKUP(B3029,orders!A:D, 4, FALSE)</f>
        <v>44488</v>
      </c>
    </row>
    <row r="3030" spans="1:9" ht="15">
      <c r="A3030" s="2">
        <v>3028</v>
      </c>
      <c r="B3030" s="2">
        <v>607</v>
      </c>
      <c r="C3030" s="2">
        <v>886</v>
      </c>
      <c r="D3030" s="2">
        <v>94</v>
      </c>
      <c r="E3030" s="2">
        <v>2</v>
      </c>
      <c r="F3030" s="2">
        <v>188</v>
      </c>
      <c r="G3030" s="5" t="str">
        <f>VLOOKUP(C3030, products!A:B, 2, FALSE)</f>
        <v>Trousers</v>
      </c>
      <c r="H3030" s="7" t="str">
        <f>VLOOKUP(C3030, products!A:C, 3, FALSE)</f>
        <v>Cords</v>
      </c>
      <c r="I3030" s="13">
        <f>VLOOKUP(B3030,orders!A:D, 4, FALSE)</f>
        <v>44488</v>
      </c>
    </row>
    <row r="3031" spans="1:9" ht="15">
      <c r="A3031" s="2">
        <v>3029</v>
      </c>
      <c r="B3031" s="2">
        <v>607</v>
      </c>
      <c r="C3031" s="2">
        <v>994</v>
      </c>
      <c r="D3031" s="2">
        <v>106</v>
      </c>
      <c r="E3031" s="2">
        <v>1</v>
      </c>
      <c r="F3031" s="2">
        <v>106</v>
      </c>
      <c r="G3031" s="5" t="str">
        <f>VLOOKUP(C3031, products!A:B, 2, FALSE)</f>
        <v>Trousers</v>
      </c>
      <c r="H3031" s="7" t="str">
        <f>VLOOKUP(C3031, products!A:C, 3, FALSE)</f>
        <v>Wool</v>
      </c>
      <c r="I3031" s="13">
        <f>VLOOKUP(B3031,orders!A:D, 4, FALSE)</f>
        <v>44488</v>
      </c>
    </row>
    <row r="3032" spans="1:9" ht="15">
      <c r="A3032" s="2">
        <v>3030</v>
      </c>
      <c r="B3032" s="2">
        <v>608</v>
      </c>
      <c r="C3032" s="2">
        <v>572</v>
      </c>
      <c r="D3032" s="2">
        <v>100</v>
      </c>
      <c r="E3032" s="2">
        <v>3</v>
      </c>
      <c r="F3032" s="2">
        <v>300</v>
      </c>
      <c r="G3032" s="5" t="str">
        <f>VLOOKUP(C3032, products!A:B, 2, FALSE)</f>
        <v>Jacket</v>
      </c>
      <c r="H3032" s="7" t="str">
        <f>VLOOKUP(C3032, products!A:C, 3, FALSE)</f>
        <v>Bomber</v>
      </c>
      <c r="I3032" s="12">
        <f>VLOOKUP(B3032,orders!A:D, 4, FALSE)</f>
        <v>44421</v>
      </c>
    </row>
    <row r="3033" spans="1:9" ht="15">
      <c r="A3033" s="2">
        <v>3031</v>
      </c>
      <c r="B3033" s="2">
        <v>608</v>
      </c>
      <c r="C3033" s="2">
        <v>265</v>
      </c>
      <c r="D3033" s="2">
        <v>95</v>
      </c>
      <c r="E3033" s="2">
        <v>3</v>
      </c>
      <c r="F3033" s="2">
        <v>285</v>
      </c>
      <c r="G3033" s="5" t="str">
        <f>VLOOKUP(C3033, products!A:B, 2, FALSE)</f>
        <v>Shirt</v>
      </c>
      <c r="H3033" s="7" t="str">
        <f>VLOOKUP(C3033, products!A:C, 3, FALSE)</f>
        <v>Polo</v>
      </c>
      <c r="I3033" s="12">
        <f>VLOOKUP(B3033,orders!A:D, 4, FALSE)</f>
        <v>44421</v>
      </c>
    </row>
    <row r="3034" spans="1:9" ht="15">
      <c r="A3034" s="2">
        <v>3032</v>
      </c>
      <c r="B3034" s="2">
        <v>609</v>
      </c>
      <c r="C3034" s="2">
        <v>536</v>
      </c>
      <c r="D3034" s="2">
        <v>98</v>
      </c>
      <c r="E3034" s="2">
        <v>2</v>
      </c>
      <c r="F3034" s="2">
        <v>196</v>
      </c>
      <c r="G3034" s="5" t="str">
        <f>VLOOKUP(C3034, products!A:B, 2, FALSE)</f>
        <v>Jacket</v>
      </c>
      <c r="H3034" s="7" t="str">
        <f>VLOOKUP(C3034, products!A:C, 3, FALSE)</f>
        <v>Leather</v>
      </c>
      <c r="I3034" s="12">
        <f>VLOOKUP(B3034,orders!A:D, 4, FALSE)</f>
        <v>44308</v>
      </c>
    </row>
    <row r="3035" spans="1:9" ht="15">
      <c r="A3035" s="2">
        <v>3033</v>
      </c>
      <c r="B3035" s="2">
        <v>609</v>
      </c>
      <c r="C3035" s="2">
        <v>196</v>
      </c>
      <c r="D3035" s="2">
        <v>98</v>
      </c>
      <c r="E3035" s="2">
        <v>3</v>
      </c>
      <c r="F3035" s="2">
        <v>294</v>
      </c>
      <c r="G3035" s="5" t="str">
        <f>VLOOKUP(C3035, products!A:B, 2, FALSE)</f>
        <v>Shirt</v>
      </c>
      <c r="H3035" s="7" t="str">
        <f>VLOOKUP(C3035, products!A:C, 3, FALSE)</f>
        <v>Camp Collared</v>
      </c>
      <c r="I3035" s="12">
        <f>VLOOKUP(B3035,orders!A:D, 4, FALSE)</f>
        <v>44308</v>
      </c>
    </row>
    <row r="3036" spans="1:9" ht="15">
      <c r="A3036" s="2">
        <v>3034</v>
      </c>
      <c r="B3036" s="2">
        <v>609</v>
      </c>
      <c r="C3036" s="2">
        <v>900</v>
      </c>
      <c r="D3036" s="2">
        <v>94</v>
      </c>
      <c r="E3036" s="2">
        <v>3</v>
      </c>
      <c r="F3036" s="2">
        <v>282</v>
      </c>
      <c r="G3036" s="5" t="str">
        <f>VLOOKUP(C3036, products!A:B, 2, FALSE)</f>
        <v>Trousers</v>
      </c>
      <c r="H3036" s="7" t="str">
        <f>VLOOKUP(C3036, products!A:C, 3, FALSE)</f>
        <v>Cords</v>
      </c>
      <c r="I3036" s="12">
        <f>VLOOKUP(B3036,orders!A:D, 4, FALSE)</f>
        <v>44308</v>
      </c>
    </row>
    <row r="3037" spans="1:9" ht="15">
      <c r="A3037" s="2">
        <v>3035</v>
      </c>
      <c r="B3037" s="2">
        <v>609</v>
      </c>
      <c r="C3037" s="2">
        <v>177</v>
      </c>
      <c r="D3037" s="2">
        <v>98</v>
      </c>
      <c r="E3037" s="2">
        <v>1</v>
      </c>
      <c r="F3037" s="2">
        <v>98</v>
      </c>
      <c r="G3037" s="5" t="str">
        <f>VLOOKUP(C3037, products!A:B, 2, FALSE)</f>
        <v>Shirt</v>
      </c>
      <c r="H3037" s="7" t="str">
        <f>VLOOKUP(C3037, products!A:C, 3, FALSE)</f>
        <v>Camp Collared</v>
      </c>
      <c r="I3037" s="12">
        <f>VLOOKUP(B3037,orders!A:D, 4, FALSE)</f>
        <v>44308</v>
      </c>
    </row>
    <row r="3038" spans="1:9" ht="15">
      <c r="A3038" s="2">
        <v>3036</v>
      </c>
      <c r="B3038" s="2">
        <v>609</v>
      </c>
      <c r="C3038" s="2">
        <v>1033</v>
      </c>
      <c r="D3038" s="2">
        <v>90</v>
      </c>
      <c r="E3038" s="2">
        <v>3</v>
      </c>
      <c r="F3038" s="2">
        <v>270</v>
      </c>
      <c r="G3038" s="5" t="str">
        <f>VLOOKUP(C3038, products!A:B, 2, FALSE)</f>
        <v>Trousers</v>
      </c>
      <c r="H3038" s="7" t="str">
        <f>VLOOKUP(C3038, products!A:C, 3, FALSE)</f>
        <v>Relaxed Leg</v>
      </c>
      <c r="I3038" s="12">
        <f>VLOOKUP(B3038,orders!A:D, 4, FALSE)</f>
        <v>44308</v>
      </c>
    </row>
    <row r="3039" spans="1:9" ht="15">
      <c r="A3039" s="2">
        <v>3037</v>
      </c>
      <c r="B3039" s="2">
        <v>609</v>
      </c>
      <c r="C3039" s="2">
        <v>872</v>
      </c>
      <c r="D3039" s="2">
        <v>113</v>
      </c>
      <c r="E3039" s="2">
        <v>1</v>
      </c>
      <c r="F3039" s="2">
        <v>113</v>
      </c>
      <c r="G3039" s="5" t="str">
        <f>VLOOKUP(C3039, products!A:B, 2, FALSE)</f>
        <v>Trousers</v>
      </c>
      <c r="H3039" s="7" t="str">
        <f>VLOOKUP(C3039, products!A:C, 3, FALSE)</f>
        <v>Chinos</v>
      </c>
      <c r="I3039" s="12">
        <f>VLOOKUP(B3039,orders!A:D, 4, FALSE)</f>
        <v>44308</v>
      </c>
    </row>
    <row r="3040" spans="1:9" ht="15">
      <c r="A3040" s="2">
        <v>3038</v>
      </c>
      <c r="B3040" s="2">
        <v>610</v>
      </c>
      <c r="C3040" s="2">
        <v>497</v>
      </c>
      <c r="D3040" s="2">
        <v>102</v>
      </c>
      <c r="E3040" s="2">
        <v>1</v>
      </c>
      <c r="F3040" s="2">
        <v>102</v>
      </c>
      <c r="G3040" s="5" t="str">
        <f>VLOOKUP(C3040, products!A:B, 2, FALSE)</f>
        <v>Jacket</v>
      </c>
      <c r="H3040" s="7" t="str">
        <f>VLOOKUP(C3040, products!A:C, 3, FALSE)</f>
        <v>Windbreaker</v>
      </c>
      <c r="I3040" s="12">
        <f>VLOOKUP(B3040,orders!A:D, 4, FALSE)</f>
        <v>44412</v>
      </c>
    </row>
    <row r="3041" spans="1:9" ht="15">
      <c r="A3041" s="2">
        <v>3039</v>
      </c>
      <c r="B3041" s="2">
        <v>610</v>
      </c>
      <c r="C3041" s="2">
        <v>410</v>
      </c>
      <c r="D3041" s="2">
        <v>119</v>
      </c>
      <c r="E3041" s="2">
        <v>3</v>
      </c>
      <c r="F3041" s="2">
        <v>357</v>
      </c>
      <c r="G3041" s="5" t="str">
        <f>VLOOKUP(C3041, products!A:B, 2, FALSE)</f>
        <v>Shirt</v>
      </c>
      <c r="H3041" s="7" t="str">
        <f>VLOOKUP(C3041, products!A:C, 3, FALSE)</f>
        <v>Casual Slim Fit</v>
      </c>
      <c r="I3041" s="12">
        <f>VLOOKUP(B3041,orders!A:D, 4, FALSE)</f>
        <v>44412</v>
      </c>
    </row>
    <row r="3042" spans="1:9" ht="15">
      <c r="A3042" s="2">
        <v>3040</v>
      </c>
      <c r="B3042" s="2">
        <v>610</v>
      </c>
      <c r="C3042" s="2">
        <v>919</v>
      </c>
      <c r="D3042" s="2">
        <v>96</v>
      </c>
      <c r="E3042" s="2">
        <v>2</v>
      </c>
      <c r="F3042" s="2">
        <v>192</v>
      </c>
      <c r="G3042" s="5" t="str">
        <f>VLOOKUP(C3042, products!A:B, 2, FALSE)</f>
        <v>Trousers</v>
      </c>
      <c r="H3042" s="7" t="str">
        <f>VLOOKUP(C3042, products!A:C, 3, FALSE)</f>
        <v>Drawstring</v>
      </c>
      <c r="I3042" s="12">
        <f>VLOOKUP(B3042,orders!A:D, 4, FALSE)</f>
        <v>44412</v>
      </c>
    </row>
    <row r="3043" spans="1:9" ht="15">
      <c r="A3043" s="2">
        <v>3041</v>
      </c>
      <c r="B3043" s="2">
        <v>610</v>
      </c>
      <c r="C3043" s="2">
        <v>571</v>
      </c>
      <c r="D3043" s="2">
        <v>100</v>
      </c>
      <c r="E3043" s="2">
        <v>2</v>
      </c>
      <c r="F3043" s="2">
        <v>200</v>
      </c>
      <c r="G3043" s="5" t="str">
        <f>VLOOKUP(C3043, products!A:B, 2, FALSE)</f>
        <v>Jacket</v>
      </c>
      <c r="H3043" s="7" t="str">
        <f>VLOOKUP(C3043, products!A:C, 3, FALSE)</f>
        <v>Bomber</v>
      </c>
      <c r="I3043" s="12">
        <f>VLOOKUP(B3043,orders!A:D, 4, FALSE)</f>
        <v>44412</v>
      </c>
    </row>
    <row r="3044" spans="1:9" ht="15">
      <c r="A3044" s="2">
        <v>3042</v>
      </c>
      <c r="B3044" s="2">
        <v>611</v>
      </c>
      <c r="C3044" s="2">
        <v>580</v>
      </c>
      <c r="D3044" s="2">
        <v>100</v>
      </c>
      <c r="E3044" s="2">
        <v>2</v>
      </c>
      <c r="F3044" s="2">
        <v>200</v>
      </c>
      <c r="G3044" s="5" t="str">
        <f>VLOOKUP(C3044, products!A:B, 2, FALSE)</f>
        <v>Jacket</v>
      </c>
      <c r="H3044" s="7" t="str">
        <f>VLOOKUP(C3044, products!A:C, 3, FALSE)</f>
        <v>Bomber</v>
      </c>
      <c r="I3044" s="12">
        <f>VLOOKUP(B3044,orders!A:D, 4, FALSE)</f>
        <v>44317</v>
      </c>
    </row>
    <row r="3045" spans="1:9" ht="15">
      <c r="A3045" s="2">
        <v>3043</v>
      </c>
      <c r="B3045" s="2">
        <v>611</v>
      </c>
      <c r="C3045" s="2">
        <v>133</v>
      </c>
      <c r="D3045" s="2">
        <v>92</v>
      </c>
      <c r="E3045" s="2">
        <v>2</v>
      </c>
      <c r="F3045" s="2">
        <v>184</v>
      </c>
      <c r="G3045" s="5" t="str">
        <f>VLOOKUP(C3045, products!A:B, 2, FALSE)</f>
        <v>Shirt</v>
      </c>
      <c r="H3045" s="7" t="str">
        <f>VLOOKUP(C3045, products!A:C, 3, FALSE)</f>
        <v>Denim</v>
      </c>
      <c r="I3045" s="12">
        <f>VLOOKUP(B3045,orders!A:D, 4, FALSE)</f>
        <v>44317</v>
      </c>
    </row>
    <row r="3046" spans="1:9" ht="15">
      <c r="A3046" s="2">
        <v>3044</v>
      </c>
      <c r="B3046" s="2">
        <v>611</v>
      </c>
      <c r="C3046" s="2">
        <v>891</v>
      </c>
      <c r="D3046" s="2">
        <v>94</v>
      </c>
      <c r="E3046" s="2">
        <v>3</v>
      </c>
      <c r="F3046" s="2">
        <v>282</v>
      </c>
      <c r="G3046" s="5" t="str">
        <f>VLOOKUP(C3046, products!A:B, 2, FALSE)</f>
        <v>Trousers</v>
      </c>
      <c r="H3046" s="7" t="str">
        <f>VLOOKUP(C3046, products!A:C, 3, FALSE)</f>
        <v>Cords</v>
      </c>
      <c r="I3046" s="12">
        <f>VLOOKUP(B3046,orders!A:D, 4, FALSE)</f>
        <v>44317</v>
      </c>
    </row>
    <row r="3047" spans="1:9" ht="15">
      <c r="A3047" s="2">
        <v>3045</v>
      </c>
      <c r="B3047" s="2">
        <v>611</v>
      </c>
      <c r="C3047" s="2">
        <v>146</v>
      </c>
      <c r="D3047" s="2">
        <v>91</v>
      </c>
      <c r="E3047" s="2">
        <v>3</v>
      </c>
      <c r="F3047" s="2">
        <v>273</v>
      </c>
      <c r="G3047" s="5" t="str">
        <f>VLOOKUP(C3047, products!A:B, 2, FALSE)</f>
        <v>Shirt</v>
      </c>
      <c r="H3047" s="7" t="str">
        <f>VLOOKUP(C3047, products!A:C, 3, FALSE)</f>
        <v>Linen</v>
      </c>
      <c r="I3047" s="12">
        <f>VLOOKUP(B3047,orders!A:D, 4, FALSE)</f>
        <v>44317</v>
      </c>
    </row>
    <row r="3048" spans="1:9" ht="15">
      <c r="A3048" s="2">
        <v>3046</v>
      </c>
      <c r="B3048" s="2">
        <v>612</v>
      </c>
      <c r="C3048" s="2">
        <v>895</v>
      </c>
      <c r="D3048" s="2">
        <v>94</v>
      </c>
      <c r="E3048" s="2">
        <v>1</v>
      </c>
      <c r="F3048" s="2">
        <v>94</v>
      </c>
      <c r="G3048" s="5" t="str">
        <f>VLOOKUP(C3048, products!A:B, 2, FALSE)</f>
        <v>Trousers</v>
      </c>
      <c r="H3048" s="7" t="str">
        <f>VLOOKUP(C3048, products!A:C, 3, FALSE)</f>
        <v>Cords</v>
      </c>
      <c r="I3048" s="12">
        <f>VLOOKUP(B3048,orders!A:D, 4, FALSE)</f>
        <v>44326</v>
      </c>
    </row>
    <row r="3049" spans="1:9" ht="15">
      <c r="A3049" s="2">
        <v>3047</v>
      </c>
      <c r="B3049" s="2">
        <v>612</v>
      </c>
      <c r="C3049" s="2">
        <v>833</v>
      </c>
      <c r="D3049" s="2">
        <v>117</v>
      </c>
      <c r="E3049" s="2">
        <v>3</v>
      </c>
      <c r="F3049" s="2">
        <v>351</v>
      </c>
      <c r="G3049" s="5" t="str">
        <f>VLOOKUP(C3049, products!A:B, 2, FALSE)</f>
        <v>Jacket</v>
      </c>
      <c r="H3049" s="7" t="str">
        <f>VLOOKUP(C3049, products!A:C, 3, FALSE)</f>
        <v>Shearling</v>
      </c>
      <c r="I3049" s="12">
        <f>VLOOKUP(B3049,orders!A:D, 4, FALSE)</f>
        <v>44326</v>
      </c>
    </row>
    <row r="3050" spans="1:9" ht="15">
      <c r="A3050" s="2">
        <v>3048</v>
      </c>
      <c r="B3050" s="2">
        <v>612</v>
      </c>
      <c r="C3050" s="2">
        <v>660</v>
      </c>
      <c r="D3050" s="2">
        <v>93</v>
      </c>
      <c r="E3050" s="2">
        <v>3</v>
      </c>
      <c r="F3050" s="2">
        <v>279</v>
      </c>
      <c r="G3050" s="5" t="str">
        <f>VLOOKUP(C3050, products!A:B, 2, FALSE)</f>
        <v>Jacket</v>
      </c>
      <c r="H3050" s="7" t="str">
        <f>VLOOKUP(C3050, products!A:C, 3, FALSE)</f>
        <v>Coach</v>
      </c>
      <c r="I3050" s="12">
        <f>VLOOKUP(B3050,orders!A:D, 4, FALSE)</f>
        <v>44326</v>
      </c>
    </row>
    <row r="3051" spans="1:9" ht="15">
      <c r="A3051" s="2">
        <v>3049</v>
      </c>
      <c r="B3051" s="2">
        <v>613</v>
      </c>
      <c r="C3051" s="2">
        <v>405</v>
      </c>
      <c r="D3051" s="2">
        <v>119</v>
      </c>
      <c r="E3051" s="2">
        <v>1</v>
      </c>
      <c r="F3051" s="2">
        <v>119</v>
      </c>
      <c r="G3051" s="5" t="str">
        <f>VLOOKUP(C3051, products!A:B, 2, FALSE)</f>
        <v>Shirt</v>
      </c>
      <c r="H3051" s="7" t="str">
        <f>VLOOKUP(C3051, products!A:C, 3, FALSE)</f>
        <v>Casual Slim Fit</v>
      </c>
      <c r="I3051" s="12">
        <f>VLOOKUP(B3051,orders!A:D, 4, FALSE)</f>
        <v>44339</v>
      </c>
    </row>
    <row r="3052" spans="1:9" ht="15">
      <c r="A3052" s="2">
        <v>3050</v>
      </c>
      <c r="B3052" s="2">
        <v>613</v>
      </c>
      <c r="C3052" s="2">
        <v>777</v>
      </c>
      <c r="D3052" s="2">
        <v>91</v>
      </c>
      <c r="E3052" s="2">
        <v>1</v>
      </c>
      <c r="F3052" s="2">
        <v>91</v>
      </c>
      <c r="G3052" s="5" t="str">
        <f>VLOOKUP(C3052, products!A:B, 2, FALSE)</f>
        <v>Jacket</v>
      </c>
      <c r="H3052" s="7" t="str">
        <f>VLOOKUP(C3052, products!A:C, 3, FALSE)</f>
        <v>Pullover</v>
      </c>
      <c r="I3052" s="12">
        <f>VLOOKUP(B3052,orders!A:D, 4, FALSE)</f>
        <v>44339</v>
      </c>
    </row>
    <row r="3053" spans="1:9" ht="15">
      <c r="A3053" s="2">
        <v>3051</v>
      </c>
      <c r="B3053" s="2">
        <v>613</v>
      </c>
      <c r="C3053" s="2">
        <v>624</v>
      </c>
      <c r="D3053" s="2">
        <v>112</v>
      </c>
      <c r="E3053" s="2">
        <v>1</v>
      </c>
      <c r="F3053" s="2">
        <v>112</v>
      </c>
      <c r="G3053" s="5" t="str">
        <f>VLOOKUP(C3053, products!A:B, 2, FALSE)</f>
        <v>Jacket</v>
      </c>
      <c r="H3053" s="7" t="str">
        <f>VLOOKUP(C3053, products!A:C, 3, FALSE)</f>
        <v>Cardigan</v>
      </c>
      <c r="I3053" s="12">
        <f>VLOOKUP(B3053,orders!A:D, 4, FALSE)</f>
        <v>44339</v>
      </c>
    </row>
    <row r="3054" spans="1:9" ht="15">
      <c r="A3054" s="2">
        <v>3052</v>
      </c>
      <c r="B3054" s="2">
        <v>613</v>
      </c>
      <c r="C3054" s="2">
        <v>405</v>
      </c>
      <c r="D3054" s="2">
        <v>119</v>
      </c>
      <c r="E3054" s="2">
        <v>2</v>
      </c>
      <c r="F3054" s="2">
        <v>238</v>
      </c>
      <c r="G3054" s="5" t="str">
        <f>VLOOKUP(C3054, products!A:B, 2, FALSE)</f>
        <v>Shirt</v>
      </c>
      <c r="H3054" s="7" t="str">
        <f>VLOOKUP(C3054, products!A:C, 3, FALSE)</f>
        <v>Casual Slim Fit</v>
      </c>
      <c r="I3054" s="12">
        <f>VLOOKUP(B3054,orders!A:D, 4, FALSE)</f>
        <v>44339</v>
      </c>
    </row>
    <row r="3055" spans="1:9" ht="15">
      <c r="A3055" s="2">
        <v>3053</v>
      </c>
      <c r="B3055" s="2">
        <v>613</v>
      </c>
      <c r="C3055" s="2">
        <v>1106</v>
      </c>
      <c r="D3055" s="2">
        <v>115</v>
      </c>
      <c r="E3055" s="2">
        <v>3</v>
      </c>
      <c r="F3055" s="2">
        <v>345</v>
      </c>
      <c r="G3055" s="5" t="str">
        <f>VLOOKUP(C3055, products!A:B, 2, FALSE)</f>
        <v>Trousers</v>
      </c>
      <c r="H3055" s="7" t="str">
        <f>VLOOKUP(C3055, products!A:C, 3, FALSE)</f>
        <v>Cropped</v>
      </c>
      <c r="I3055" s="12">
        <f>VLOOKUP(B3055,orders!A:D, 4, FALSE)</f>
        <v>44339</v>
      </c>
    </row>
    <row r="3056" spans="1:9" ht="15">
      <c r="A3056" s="2">
        <v>3054</v>
      </c>
      <c r="B3056" s="2">
        <v>613</v>
      </c>
      <c r="C3056" s="2">
        <v>448</v>
      </c>
      <c r="D3056" s="2">
        <v>107</v>
      </c>
      <c r="E3056" s="2">
        <v>3</v>
      </c>
      <c r="F3056" s="2">
        <v>321</v>
      </c>
      <c r="G3056" s="5" t="str">
        <f>VLOOKUP(C3056, products!A:B, 2, FALSE)</f>
        <v>Jacket</v>
      </c>
      <c r="H3056" s="7" t="str">
        <f>VLOOKUP(C3056, products!A:C, 3, FALSE)</f>
        <v>Denim</v>
      </c>
      <c r="I3056" s="12">
        <f>VLOOKUP(B3056,orders!A:D, 4, FALSE)</f>
        <v>44339</v>
      </c>
    </row>
    <row r="3057" spans="1:9" ht="15">
      <c r="A3057" s="2">
        <v>3055</v>
      </c>
      <c r="B3057" s="2">
        <v>614</v>
      </c>
      <c r="C3057" s="2">
        <v>10</v>
      </c>
      <c r="D3057" s="2">
        <v>96</v>
      </c>
      <c r="E3057" s="2">
        <v>2</v>
      </c>
      <c r="F3057" s="2">
        <v>192</v>
      </c>
      <c r="G3057" s="5" t="str">
        <f>VLOOKUP(C3057, products!A:B, 2, FALSE)</f>
        <v>Shirt</v>
      </c>
      <c r="H3057" s="7" t="str">
        <f>VLOOKUP(C3057, products!A:C, 3, FALSE)</f>
        <v>Oxford Cloth</v>
      </c>
      <c r="I3057" s="12">
        <f>VLOOKUP(B3057,orders!A:D, 4, FALSE)</f>
        <v>44304</v>
      </c>
    </row>
    <row r="3058" spans="1:9" ht="15">
      <c r="A3058" s="2">
        <v>3056</v>
      </c>
      <c r="B3058" s="2">
        <v>614</v>
      </c>
      <c r="C3058" s="2">
        <v>615</v>
      </c>
      <c r="D3058" s="2">
        <v>112</v>
      </c>
      <c r="E3058" s="2">
        <v>3</v>
      </c>
      <c r="F3058" s="2">
        <v>336</v>
      </c>
      <c r="G3058" s="5" t="str">
        <f>VLOOKUP(C3058, products!A:B, 2, FALSE)</f>
        <v>Jacket</v>
      </c>
      <c r="H3058" s="7" t="str">
        <f>VLOOKUP(C3058, products!A:C, 3, FALSE)</f>
        <v>Cardigan</v>
      </c>
      <c r="I3058" s="12">
        <f>VLOOKUP(B3058,orders!A:D, 4, FALSE)</f>
        <v>44304</v>
      </c>
    </row>
    <row r="3059" spans="1:9" ht="15">
      <c r="A3059" s="2">
        <v>3057</v>
      </c>
      <c r="B3059" s="2">
        <v>614</v>
      </c>
      <c r="C3059" s="2">
        <v>28</v>
      </c>
      <c r="D3059" s="2">
        <v>96</v>
      </c>
      <c r="E3059" s="2">
        <v>3</v>
      </c>
      <c r="F3059" s="2">
        <v>288</v>
      </c>
      <c r="G3059" s="5" t="str">
        <f>VLOOKUP(C3059, products!A:B, 2, FALSE)</f>
        <v>Shirt</v>
      </c>
      <c r="H3059" s="7" t="str">
        <f>VLOOKUP(C3059, products!A:C, 3, FALSE)</f>
        <v>Oxford Cloth</v>
      </c>
      <c r="I3059" s="12">
        <f>VLOOKUP(B3059,orders!A:D, 4, FALSE)</f>
        <v>44304</v>
      </c>
    </row>
    <row r="3060" spans="1:9" ht="15">
      <c r="A3060" s="2">
        <v>3058</v>
      </c>
      <c r="B3060" s="2">
        <v>614</v>
      </c>
      <c r="C3060" s="2">
        <v>457</v>
      </c>
      <c r="D3060" s="2">
        <v>118</v>
      </c>
      <c r="E3060" s="2">
        <v>1</v>
      </c>
      <c r="F3060" s="2">
        <v>118</v>
      </c>
      <c r="G3060" s="5" t="str">
        <f>VLOOKUP(C3060, products!A:B, 2, FALSE)</f>
        <v>Jacket</v>
      </c>
      <c r="H3060" s="7" t="str">
        <f>VLOOKUP(C3060, products!A:C, 3, FALSE)</f>
        <v>Puffer</v>
      </c>
      <c r="I3060" s="12">
        <f>VLOOKUP(B3060,orders!A:D, 4, FALSE)</f>
        <v>44304</v>
      </c>
    </row>
    <row r="3061" spans="1:9" ht="15">
      <c r="A3061" s="2">
        <v>3059</v>
      </c>
      <c r="B3061" s="2">
        <v>614</v>
      </c>
      <c r="C3061" s="2">
        <v>744</v>
      </c>
      <c r="D3061" s="2">
        <v>109</v>
      </c>
      <c r="E3061" s="2">
        <v>2</v>
      </c>
      <c r="F3061" s="2">
        <v>218</v>
      </c>
      <c r="G3061" s="5" t="str">
        <f>VLOOKUP(C3061, products!A:B, 2, FALSE)</f>
        <v>Jacket</v>
      </c>
      <c r="H3061" s="7" t="str">
        <f>VLOOKUP(C3061, products!A:C, 3, FALSE)</f>
        <v>Peacoat</v>
      </c>
      <c r="I3061" s="12">
        <f>VLOOKUP(B3061,orders!A:D, 4, FALSE)</f>
        <v>44304</v>
      </c>
    </row>
    <row r="3062" spans="1:9" ht="15">
      <c r="A3062" s="2">
        <v>3060</v>
      </c>
      <c r="B3062" s="2">
        <v>615</v>
      </c>
      <c r="C3062" s="2">
        <v>948</v>
      </c>
      <c r="D3062" s="2">
        <v>97</v>
      </c>
      <c r="E3062" s="2">
        <v>3</v>
      </c>
      <c r="F3062" s="2">
        <v>291</v>
      </c>
      <c r="G3062" s="5" t="str">
        <f>VLOOKUP(C3062, products!A:B, 2, FALSE)</f>
        <v>Trousers</v>
      </c>
      <c r="H3062" s="7" t="str">
        <f>VLOOKUP(C3062, products!A:C, 3, FALSE)</f>
        <v>Slim-Fit</v>
      </c>
      <c r="I3062" s="12">
        <f>VLOOKUP(B3062,orders!A:D, 4, FALSE)</f>
        <v>44227</v>
      </c>
    </row>
    <row r="3063" spans="1:9" ht="15">
      <c r="A3063" s="2">
        <v>3061</v>
      </c>
      <c r="B3063" s="2">
        <v>615</v>
      </c>
      <c r="C3063" s="2">
        <v>491</v>
      </c>
      <c r="D3063" s="2">
        <v>102</v>
      </c>
      <c r="E3063" s="2">
        <v>3</v>
      </c>
      <c r="F3063" s="2">
        <v>306</v>
      </c>
      <c r="G3063" s="5" t="str">
        <f>VLOOKUP(C3063, products!A:B, 2, FALSE)</f>
        <v>Jacket</v>
      </c>
      <c r="H3063" s="7" t="str">
        <f>VLOOKUP(C3063, products!A:C, 3, FALSE)</f>
        <v>Windbreaker</v>
      </c>
      <c r="I3063" s="12">
        <f>VLOOKUP(B3063,orders!A:D, 4, FALSE)</f>
        <v>44227</v>
      </c>
    </row>
    <row r="3064" spans="1:9" ht="15">
      <c r="A3064" s="2">
        <v>3062</v>
      </c>
      <c r="B3064" s="2">
        <v>615</v>
      </c>
      <c r="C3064" s="2">
        <v>1213</v>
      </c>
      <c r="D3064" s="2">
        <v>105</v>
      </c>
      <c r="E3064" s="2">
        <v>3</v>
      </c>
      <c r="F3064" s="2">
        <v>315</v>
      </c>
      <c r="G3064" s="5" t="str">
        <f>VLOOKUP(C3064, products!A:B, 2, FALSE)</f>
        <v>Trousers</v>
      </c>
      <c r="H3064" s="7" t="str">
        <f>VLOOKUP(C3064, products!A:C, 3, FALSE)</f>
        <v>Pleated</v>
      </c>
      <c r="I3064" s="12">
        <f>VLOOKUP(B3064,orders!A:D, 4, FALSE)</f>
        <v>44227</v>
      </c>
    </row>
    <row r="3065" spans="1:9" ht="15">
      <c r="A3065" s="2">
        <v>3063</v>
      </c>
      <c r="B3065" s="2">
        <v>615</v>
      </c>
      <c r="C3065" s="2">
        <v>385</v>
      </c>
      <c r="D3065" s="2">
        <v>119</v>
      </c>
      <c r="E3065" s="2">
        <v>1</v>
      </c>
      <c r="F3065" s="2">
        <v>119</v>
      </c>
      <c r="G3065" s="5" t="str">
        <f>VLOOKUP(C3065, products!A:B, 2, FALSE)</f>
        <v>Shirt</v>
      </c>
      <c r="H3065" s="7" t="str">
        <f>VLOOKUP(C3065, products!A:C, 3, FALSE)</f>
        <v>Casual Slim Fit</v>
      </c>
      <c r="I3065" s="12">
        <f>VLOOKUP(B3065,orders!A:D, 4, FALSE)</f>
        <v>44227</v>
      </c>
    </row>
    <row r="3066" spans="1:9" ht="15">
      <c r="A3066" s="2">
        <v>3064</v>
      </c>
      <c r="B3066" s="2">
        <v>615</v>
      </c>
      <c r="C3066" s="2">
        <v>782</v>
      </c>
      <c r="D3066" s="2">
        <v>91</v>
      </c>
      <c r="E3066" s="2">
        <v>2</v>
      </c>
      <c r="F3066" s="2">
        <v>182</v>
      </c>
      <c r="G3066" s="5" t="str">
        <f>VLOOKUP(C3066, products!A:B, 2, FALSE)</f>
        <v>Jacket</v>
      </c>
      <c r="H3066" s="7" t="str">
        <f>VLOOKUP(C3066, products!A:C, 3, FALSE)</f>
        <v>Pullover</v>
      </c>
      <c r="I3066" s="12">
        <f>VLOOKUP(B3066,orders!A:D, 4, FALSE)</f>
        <v>44227</v>
      </c>
    </row>
    <row r="3067" spans="1:9" ht="15">
      <c r="A3067" s="2">
        <v>3065</v>
      </c>
      <c r="B3067" s="2">
        <v>616</v>
      </c>
      <c r="C3067" s="2">
        <v>615</v>
      </c>
      <c r="D3067" s="2">
        <v>112</v>
      </c>
      <c r="E3067" s="2">
        <v>2</v>
      </c>
      <c r="F3067" s="2">
        <v>224</v>
      </c>
      <c r="G3067" s="5" t="str">
        <f>VLOOKUP(C3067, products!A:B, 2, FALSE)</f>
        <v>Jacket</v>
      </c>
      <c r="H3067" s="7" t="str">
        <f>VLOOKUP(C3067, products!A:C, 3, FALSE)</f>
        <v>Cardigan</v>
      </c>
      <c r="I3067" s="12">
        <f>VLOOKUP(B3067,orders!A:D, 4, FALSE)</f>
        <v>44329</v>
      </c>
    </row>
    <row r="3068" spans="1:9" ht="15">
      <c r="A3068" s="2">
        <v>3066</v>
      </c>
      <c r="B3068" s="2">
        <v>616</v>
      </c>
      <c r="C3068" s="2">
        <v>215</v>
      </c>
      <c r="D3068" s="2">
        <v>106</v>
      </c>
      <c r="E3068" s="2">
        <v>2</v>
      </c>
      <c r="F3068" s="2">
        <v>212</v>
      </c>
      <c r="G3068" s="5" t="str">
        <f>VLOOKUP(C3068, products!A:B, 2, FALSE)</f>
        <v>Shirt</v>
      </c>
      <c r="H3068" s="7" t="str">
        <f>VLOOKUP(C3068, products!A:C, 3, FALSE)</f>
        <v>Chambray</v>
      </c>
      <c r="I3068" s="12">
        <f>VLOOKUP(B3068,orders!A:D, 4, FALSE)</f>
        <v>44329</v>
      </c>
    </row>
    <row r="3069" spans="1:9" ht="15">
      <c r="A3069" s="2">
        <v>3067</v>
      </c>
      <c r="B3069" s="2">
        <v>616</v>
      </c>
      <c r="C3069" s="2">
        <v>1252</v>
      </c>
      <c r="D3069" s="2">
        <v>112</v>
      </c>
      <c r="E3069" s="2">
        <v>1</v>
      </c>
      <c r="F3069" s="2">
        <v>112</v>
      </c>
      <c r="G3069" s="5" t="str">
        <f>VLOOKUP(C3069, products!A:B, 2, FALSE)</f>
        <v>Trousers</v>
      </c>
      <c r="H3069" s="7" t="str">
        <f>VLOOKUP(C3069, products!A:C, 3, FALSE)</f>
        <v>Tracksuit Bottoms</v>
      </c>
      <c r="I3069" s="12">
        <f>VLOOKUP(B3069,orders!A:D, 4, FALSE)</f>
        <v>44329</v>
      </c>
    </row>
    <row r="3070" spans="1:9" ht="15">
      <c r="A3070" s="2">
        <v>3068</v>
      </c>
      <c r="B3070" s="2">
        <v>616</v>
      </c>
      <c r="C3070" s="2">
        <v>422</v>
      </c>
      <c r="D3070" s="2">
        <v>107</v>
      </c>
      <c r="E3070" s="2">
        <v>3</v>
      </c>
      <c r="F3070" s="2">
        <v>321</v>
      </c>
      <c r="G3070" s="5" t="str">
        <f>VLOOKUP(C3070, products!A:B, 2, FALSE)</f>
        <v>Jacket</v>
      </c>
      <c r="H3070" s="7" t="str">
        <f>VLOOKUP(C3070, products!A:C, 3, FALSE)</f>
        <v>Denim</v>
      </c>
      <c r="I3070" s="12">
        <f>VLOOKUP(B3070,orders!A:D, 4, FALSE)</f>
        <v>44329</v>
      </c>
    </row>
    <row r="3071" spans="1:9" ht="15">
      <c r="A3071" s="2">
        <v>3069</v>
      </c>
      <c r="B3071" s="2">
        <v>617</v>
      </c>
      <c r="C3071" s="2">
        <v>970</v>
      </c>
      <c r="D3071" s="2">
        <v>97</v>
      </c>
      <c r="E3071" s="2">
        <v>2</v>
      </c>
      <c r="F3071" s="2">
        <v>194</v>
      </c>
      <c r="G3071" s="5" t="str">
        <f>VLOOKUP(C3071, products!A:B, 2, FALSE)</f>
        <v>Trousers</v>
      </c>
      <c r="H3071" s="7" t="str">
        <f>VLOOKUP(C3071, products!A:C, 3, FALSE)</f>
        <v>Slim-Fit</v>
      </c>
      <c r="I3071" s="12">
        <f>VLOOKUP(B3071,orders!A:D, 4, FALSE)</f>
        <v>44438</v>
      </c>
    </row>
    <row r="3072" spans="1:9" ht="15">
      <c r="A3072" s="2">
        <v>3070</v>
      </c>
      <c r="B3072" s="2">
        <v>617</v>
      </c>
      <c r="C3072" s="2">
        <v>676</v>
      </c>
      <c r="D3072" s="2">
        <v>113</v>
      </c>
      <c r="E3072" s="2">
        <v>1</v>
      </c>
      <c r="F3072" s="2">
        <v>113</v>
      </c>
      <c r="G3072" s="5" t="str">
        <f>VLOOKUP(C3072, products!A:B, 2, FALSE)</f>
        <v>Jacket</v>
      </c>
      <c r="H3072" s="7" t="str">
        <f>VLOOKUP(C3072, products!A:C, 3, FALSE)</f>
        <v>Parka</v>
      </c>
      <c r="I3072" s="12">
        <f>VLOOKUP(B3072,orders!A:D, 4, FALSE)</f>
        <v>44438</v>
      </c>
    </row>
    <row r="3073" spans="1:9" ht="15">
      <c r="A3073" s="2">
        <v>3071</v>
      </c>
      <c r="B3073" s="2">
        <v>617</v>
      </c>
      <c r="C3073" s="2">
        <v>876</v>
      </c>
      <c r="D3073" s="2">
        <v>94</v>
      </c>
      <c r="E3073" s="2">
        <v>1</v>
      </c>
      <c r="F3073" s="2">
        <v>94</v>
      </c>
      <c r="G3073" s="5" t="str">
        <f>VLOOKUP(C3073, products!A:B, 2, FALSE)</f>
        <v>Trousers</v>
      </c>
      <c r="H3073" s="7" t="str">
        <f>VLOOKUP(C3073, products!A:C, 3, FALSE)</f>
        <v>Cords</v>
      </c>
      <c r="I3073" s="12">
        <f>VLOOKUP(B3073,orders!A:D, 4, FALSE)</f>
        <v>44438</v>
      </c>
    </row>
    <row r="3074" spans="1:9" ht="15">
      <c r="A3074" s="2">
        <v>3072</v>
      </c>
      <c r="B3074" s="2">
        <v>617</v>
      </c>
      <c r="C3074" s="2">
        <v>732</v>
      </c>
      <c r="D3074" s="2">
        <v>119</v>
      </c>
      <c r="E3074" s="2">
        <v>3</v>
      </c>
      <c r="F3074" s="2">
        <v>357</v>
      </c>
      <c r="G3074" s="5" t="str">
        <f>VLOOKUP(C3074, products!A:B, 2, FALSE)</f>
        <v>Jacket</v>
      </c>
      <c r="H3074" s="7" t="str">
        <f>VLOOKUP(C3074, products!A:C, 3, FALSE)</f>
        <v>Trench Coat</v>
      </c>
      <c r="I3074" s="12">
        <f>VLOOKUP(B3074,orders!A:D, 4, FALSE)</f>
        <v>44438</v>
      </c>
    </row>
    <row r="3075" spans="1:9" ht="15">
      <c r="A3075" s="2">
        <v>3073</v>
      </c>
      <c r="B3075" s="2">
        <v>617</v>
      </c>
      <c r="C3075" s="2">
        <v>30</v>
      </c>
      <c r="D3075" s="2">
        <v>96</v>
      </c>
      <c r="E3075" s="2">
        <v>2</v>
      </c>
      <c r="F3075" s="2">
        <v>192</v>
      </c>
      <c r="G3075" s="5" t="str">
        <f>VLOOKUP(C3075, products!A:B, 2, FALSE)</f>
        <v>Shirt</v>
      </c>
      <c r="H3075" s="7" t="str">
        <f>VLOOKUP(C3075, products!A:C, 3, FALSE)</f>
        <v>Oxford Cloth</v>
      </c>
      <c r="I3075" s="12">
        <f>VLOOKUP(B3075,orders!A:D, 4, FALSE)</f>
        <v>44438</v>
      </c>
    </row>
    <row r="3076" spans="1:9" ht="15">
      <c r="A3076" s="2">
        <v>3074</v>
      </c>
      <c r="B3076" s="2">
        <v>617</v>
      </c>
      <c r="C3076" s="2">
        <v>847</v>
      </c>
      <c r="D3076" s="2">
        <v>113</v>
      </c>
      <c r="E3076" s="2">
        <v>1</v>
      </c>
      <c r="F3076" s="2">
        <v>113</v>
      </c>
      <c r="G3076" s="5" t="str">
        <f>VLOOKUP(C3076, products!A:B, 2, FALSE)</f>
        <v>Trousers</v>
      </c>
      <c r="H3076" s="7" t="str">
        <f>VLOOKUP(C3076, products!A:C, 3, FALSE)</f>
        <v>Chinos</v>
      </c>
      <c r="I3076" s="12">
        <f>VLOOKUP(B3076,orders!A:D, 4, FALSE)</f>
        <v>44438</v>
      </c>
    </row>
    <row r="3077" spans="1:9" ht="15">
      <c r="A3077" s="2">
        <v>3075</v>
      </c>
      <c r="B3077" s="2">
        <v>619</v>
      </c>
      <c r="C3077" s="2">
        <v>130</v>
      </c>
      <c r="D3077" s="2">
        <v>92</v>
      </c>
      <c r="E3077" s="2">
        <v>1</v>
      </c>
      <c r="F3077" s="2">
        <v>92</v>
      </c>
      <c r="G3077" s="5" t="str">
        <f>VLOOKUP(C3077, products!A:B, 2, FALSE)</f>
        <v>Shirt</v>
      </c>
      <c r="H3077" s="7" t="str">
        <f>VLOOKUP(C3077, products!A:C, 3, FALSE)</f>
        <v>Denim</v>
      </c>
      <c r="I3077" s="12">
        <f>VLOOKUP(B3077,orders!A:D, 4, FALSE)</f>
        <v>44252</v>
      </c>
    </row>
    <row r="3078" spans="1:9" ht="15">
      <c r="A3078" s="2">
        <v>3076</v>
      </c>
      <c r="B3078" s="2">
        <v>619</v>
      </c>
      <c r="C3078" s="2">
        <v>251</v>
      </c>
      <c r="D3078" s="2">
        <v>95</v>
      </c>
      <c r="E3078" s="2">
        <v>3</v>
      </c>
      <c r="F3078" s="2">
        <v>285</v>
      </c>
      <c r="G3078" s="5" t="str">
        <f>VLOOKUP(C3078, products!A:B, 2, FALSE)</f>
        <v>Shirt</v>
      </c>
      <c r="H3078" s="7" t="str">
        <f>VLOOKUP(C3078, products!A:C, 3, FALSE)</f>
        <v>Polo</v>
      </c>
      <c r="I3078" s="12">
        <f>VLOOKUP(B3078,orders!A:D, 4, FALSE)</f>
        <v>44252</v>
      </c>
    </row>
    <row r="3079" spans="1:9" ht="15">
      <c r="A3079" s="2">
        <v>3077</v>
      </c>
      <c r="B3079" s="2">
        <v>619</v>
      </c>
      <c r="C3079" s="2">
        <v>922</v>
      </c>
      <c r="D3079" s="2">
        <v>96</v>
      </c>
      <c r="E3079" s="2">
        <v>1</v>
      </c>
      <c r="F3079" s="2">
        <v>96</v>
      </c>
      <c r="G3079" s="5" t="str">
        <f>VLOOKUP(C3079, products!A:B, 2, FALSE)</f>
        <v>Trousers</v>
      </c>
      <c r="H3079" s="7" t="str">
        <f>VLOOKUP(C3079, products!A:C, 3, FALSE)</f>
        <v>Drawstring</v>
      </c>
      <c r="I3079" s="12">
        <f>VLOOKUP(B3079,orders!A:D, 4, FALSE)</f>
        <v>44252</v>
      </c>
    </row>
    <row r="3080" spans="1:9" ht="15">
      <c r="A3080" s="2">
        <v>3078</v>
      </c>
      <c r="B3080" s="2">
        <v>620</v>
      </c>
      <c r="C3080" s="2">
        <v>413</v>
      </c>
      <c r="D3080" s="2">
        <v>119</v>
      </c>
      <c r="E3080" s="2">
        <v>3</v>
      </c>
      <c r="F3080" s="2">
        <v>357</v>
      </c>
      <c r="G3080" s="5" t="str">
        <f>VLOOKUP(C3080, products!A:B, 2, FALSE)</f>
        <v>Shirt</v>
      </c>
      <c r="H3080" s="7" t="str">
        <f>VLOOKUP(C3080, products!A:C, 3, FALSE)</f>
        <v>Casual Slim Fit</v>
      </c>
      <c r="I3080" s="12">
        <f>VLOOKUP(B3080,orders!A:D, 4, FALSE)</f>
        <v>44396</v>
      </c>
    </row>
    <row r="3081" spans="1:9" ht="15">
      <c r="A3081" s="2">
        <v>3079</v>
      </c>
      <c r="B3081" s="2">
        <v>620</v>
      </c>
      <c r="C3081" s="2">
        <v>372</v>
      </c>
      <c r="D3081" s="2">
        <v>94</v>
      </c>
      <c r="E3081" s="2">
        <v>1</v>
      </c>
      <c r="F3081" s="2">
        <v>94</v>
      </c>
      <c r="G3081" s="5" t="str">
        <f>VLOOKUP(C3081, products!A:B, 2, FALSE)</f>
        <v>Shirt</v>
      </c>
      <c r="H3081" s="7" t="str">
        <f>VLOOKUP(C3081, products!A:C, 3, FALSE)</f>
        <v>Henley</v>
      </c>
      <c r="I3081" s="12">
        <f>VLOOKUP(B3081,orders!A:D, 4, FALSE)</f>
        <v>44396</v>
      </c>
    </row>
    <row r="3082" spans="1:9" ht="15">
      <c r="A3082" s="2">
        <v>3080</v>
      </c>
      <c r="B3082" s="2">
        <v>620</v>
      </c>
      <c r="C3082" s="2">
        <v>343</v>
      </c>
      <c r="D3082" s="2">
        <v>109</v>
      </c>
      <c r="E3082" s="2">
        <v>2</v>
      </c>
      <c r="F3082" s="2">
        <v>218</v>
      </c>
      <c r="G3082" s="5" t="str">
        <f>VLOOKUP(C3082, products!A:B, 2, FALSE)</f>
        <v>Shirt</v>
      </c>
      <c r="H3082" s="7" t="str">
        <f>VLOOKUP(C3082, products!A:C, 3, FALSE)</f>
        <v>Mandarin Collar</v>
      </c>
      <c r="I3082" s="12">
        <f>VLOOKUP(B3082,orders!A:D, 4, FALSE)</f>
        <v>44396</v>
      </c>
    </row>
    <row r="3083" spans="1:9" ht="15">
      <c r="A3083" s="2">
        <v>3081</v>
      </c>
      <c r="B3083" s="2">
        <v>620</v>
      </c>
      <c r="C3083" s="2">
        <v>647</v>
      </c>
      <c r="D3083" s="2">
        <v>93</v>
      </c>
      <c r="E3083" s="2">
        <v>3</v>
      </c>
      <c r="F3083" s="2">
        <v>279</v>
      </c>
      <c r="G3083" s="5" t="str">
        <f>VLOOKUP(C3083, products!A:B, 2, FALSE)</f>
        <v>Jacket</v>
      </c>
      <c r="H3083" s="7" t="str">
        <f>VLOOKUP(C3083, products!A:C, 3, FALSE)</f>
        <v>Coach</v>
      </c>
      <c r="I3083" s="12">
        <f>VLOOKUP(B3083,orders!A:D, 4, FALSE)</f>
        <v>44396</v>
      </c>
    </row>
    <row r="3084" spans="1:9" ht="15">
      <c r="A3084" s="2">
        <v>3082</v>
      </c>
      <c r="B3084" s="2">
        <v>620</v>
      </c>
      <c r="C3084" s="2">
        <v>616</v>
      </c>
      <c r="D3084" s="2">
        <v>112</v>
      </c>
      <c r="E3084" s="2">
        <v>1</v>
      </c>
      <c r="F3084" s="2">
        <v>112</v>
      </c>
      <c r="G3084" s="5" t="str">
        <f>VLOOKUP(C3084, products!A:B, 2, FALSE)</f>
        <v>Jacket</v>
      </c>
      <c r="H3084" s="7" t="str">
        <f>VLOOKUP(C3084, products!A:C, 3, FALSE)</f>
        <v>Cardigan</v>
      </c>
      <c r="I3084" s="12">
        <f>VLOOKUP(B3084,orders!A:D, 4, FALSE)</f>
        <v>44396</v>
      </c>
    </row>
    <row r="3085" spans="1:9" ht="15">
      <c r="A3085" s="2">
        <v>3083</v>
      </c>
      <c r="B3085" s="2">
        <v>621</v>
      </c>
      <c r="C3085" s="2">
        <v>416</v>
      </c>
      <c r="D3085" s="2">
        <v>119</v>
      </c>
      <c r="E3085" s="2">
        <v>1</v>
      </c>
      <c r="F3085" s="2">
        <v>119</v>
      </c>
      <c r="G3085" s="5" t="str">
        <f>VLOOKUP(C3085, products!A:B, 2, FALSE)</f>
        <v>Shirt</v>
      </c>
      <c r="H3085" s="7" t="str">
        <f>VLOOKUP(C3085, products!A:C, 3, FALSE)</f>
        <v>Casual Slim Fit</v>
      </c>
      <c r="I3085" s="12">
        <f>VLOOKUP(B3085,orders!A:D, 4, FALSE)</f>
        <v>44393</v>
      </c>
    </row>
    <row r="3086" spans="1:9" ht="15">
      <c r="A3086" s="2">
        <v>3084</v>
      </c>
      <c r="B3086" s="2">
        <v>621</v>
      </c>
      <c r="C3086" s="2">
        <v>486</v>
      </c>
      <c r="D3086" s="2">
        <v>118</v>
      </c>
      <c r="E3086" s="2">
        <v>1</v>
      </c>
      <c r="F3086" s="2">
        <v>118</v>
      </c>
      <c r="G3086" s="5" t="str">
        <f>VLOOKUP(C3086, products!A:B, 2, FALSE)</f>
        <v>Jacket</v>
      </c>
      <c r="H3086" s="7" t="str">
        <f>VLOOKUP(C3086, products!A:C, 3, FALSE)</f>
        <v>Puffer</v>
      </c>
      <c r="I3086" s="12">
        <f>VLOOKUP(B3086,orders!A:D, 4, FALSE)</f>
        <v>44393</v>
      </c>
    </row>
    <row r="3087" spans="1:9" ht="15">
      <c r="A3087" s="2">
        <v>3085</v>
      </c>
      <c r="B3087" s="2">
        <v>621</v>
      </c>
      <c r="C3087" s="2">
        <v>270</v>
      </c>
      <c r="D3087" s="2">
        <v>95</v>
      </c>
      <c r="E3087" s="2">
        <v>3</v>
      </c>
      <c r="F3087" s="2">
        <v>285</v>
      </c>
      <c r="G3087" s="5" t="str">
        <f>VLOOKUP(C3087, products!A:B, 2, FALSE)</f>
        <v>Shirt</v>
      </c>
      <c r="H3087" s="7" t="str">
        <f>VLOOKUP(C3087, products!A:C, 3, FALSE)</f>
        <v>Polo</v>
      </c>
      <c r="I3087" s="12">
        <f>VLOOKUP(B3087,orders!A:D, 4, FALSE)</f>
        <v>44393</v>
      </c>
    </row>
    <row r="3088" spans="1:9" ht="15">
      <c r="A3088" s="2">
        <v>3086</v>
      </c>
      <c r="B3088" s="2">
        <v>621</v>
      </c>
      <c r="C3088" s="2">
        <v>472</v>
      </c>
      <c r="D3088" s="2">
        <v>118</v>
      </c>
      <c r="E3088" s="2">
        <v>1</v>
      </c>
      <c r="F3088" s="2">
        <v>118</v>
      </c>
      <c r="G3088" s="5" t="str">
        <f>VLOOKUP(C3088, products!A:B, 2, FALSE)</f>
        <v>Jacket</v>
      </c>
      <c r="H3088" s="7" t="str">
        <f>VLOOKUP(C3088, products!A:C, 3, FALSE)</f>
        <v>Puffer</v>
      </c>
      <c r="I3088" s="12">
        <f>VLOOKUP(B3088,orders!A:D, 4, FALSE)</f>
        <v>44393</v>
      </c>
    </row>
    <row r="3089" spans="1:9" ht="15">
      <c r="A3089" s="2">
        <v>3087</v>
      </c>
      <c r="B3089" s="2">
        <v>622</v>
      </c>
      <c r="C3089" s="2">
        <v>709</v>
      </c>
      <c r="D3089" s="2">
        <v>119</v>
      </c>
      <c r="E3089" s="2">
        <v>1</v>
      </c>
      <c r="F3089" s="2">
        <v>119</v>
      </c>
      <c r="G3089" s="5" t="str">
        <f>VLOOKUP(C3089, products!A:B, 2, FALSE)</f>
        <v>Jacket</v>
      </c>
      <c r="H3089" s="7" t="str">
        <f>VLOOKUP(C3089, products!A:C, 3, FALSE)</f>
        <v>Trench Coat</v>
      </c>
      <c r="I3089" s="12">
        <f>VLOOKUP(B3089,orders!A:D, 4, FALSE)</f>
        <v>44332</v>
      </c>
    </row>
    <row r="3090" spans="1:9" ht="15">
      <c r="A3090" s="2">
        <v>3088</v>
      </c>
      <c r="B3090" s="2">
        <v>622</v>
      </c>
      <c r="C3090" s="2">
        <v>236</v>
      </c>
      <c r="D3090" s="2">
        <v>106</v>
      </c>
      <c r="E3090" s="2">
        <v>3</v>
      </c>
      <c r="F3090" s="2">
        <v>318</v>
      </c>
      <c r="G3090" s="5" t="str">
        <f>VLOOKUP(C3090, products!A:B, 2, FALSE)</f>
        <v>Shirt</v>
      </c>
      <c r="H3090" s="7" t="str">
        <f>VLOOKUP(C3090, products!A:C, 3, FALSE)</f>
        <v>Chambray</v>
      </c>
      <c r="I3090" s="12">
        <f>VLOOKUP(B3090,orders!A:D, 4, FALSE)</f>
        <v>44332</v>
      </c>
    </row>
    <row r="3091" spans="1:9" ht="15">
      <c r="A3091" s="2">
        <v>3089</v>
      </c>
      <c r="B3091" s="2">
        <v>622</v>
      </c>
      <c r="C3091" s="2">
        <v>677</v>
      </c>
      <c r="D3091" s="2">
        <v>113</v>
      </c>
      <c r="E3091" s="2">
        <v>3</v>
      </c>
      <c r="F3091" s="2">
        <v>339</v>
      </c>
      <c r="G3091" s="5" t="str">
        <f>VLOOKUP(C3091, products!A:B, 2, FALSE)</f>
        <v>Jacket</v>
      </c>
      <c r="H3091" s="7" t="str">
        <f>VLOOKUP(C3091, products!A:C, 3, FALSE)</f>
        <v>Parka</v>
      </c>
      <c r="I3091" s="12">
        <f>VLOOKUP(B3091,orders!A:D, 4, FALSE)</f>
        <v>44332</v>
      </c>
    </row>
    <row r="3092" spans="1:9" ht="15">
      <c r="A3092" s="2">
        <v>3090</v>
      </c>
      <c r="B3092" s="2">
        <v>622</v>
      </c>
      <c r="C3092" s="2">
        <v>498</v>
      </c>
      <c r="D3092" s="2">
        <v>102</v>
      </c>
      <c r="E3092" s="2">
        <v>2</v>
      </c>
      <c r="F3092" s="2">
        <v>204</v>
      </c>
      <c r="G3092" s="5" t="str">
        <f>VLOOKUP(C3092, products!A:B, 2, FALSE)</f>
        <v>Jacket</v>
      </c>
      <c r="H3092" s="7" t="str">
        <f>VLOOKUP(C3092, products!A:C, 3, FALSE)</f>
        <v>Windbreaker</v>
      </c>
      <c r="I3092" s="12">
        <f>VLOOKUP(B3092,orders!A:D, 4, FALSE)</f>
        <v>44332</v>
      </c>
    </row>
    <row r="3093" spans="1:9" ht="15">
      <c r="A3093" s="2">
        <v>3091</v>
      </c>
      <c r="B3093" s="2">
        <v>623</v>
      </c>
      <c r="C3093" s="2">
        <v>913</v>
      </c>
      <c r="D3093" s="2">
        <v>96</v>
      </c>
      <c r="E3093" s="2">
        <v>1</v>
      </c>
      <c r="F3093" s="2">
        <v>96</v>
      </c>
      <c r="G3093" s="5" t="str">
        <f>VLOOKUP(C3093, products!A:B, 2, FALSE)</f>
        <v>Trousers</v>
      </c>
      <c r="H3093" s="7" t="str">
        <f>VLOOKUP(C3093, products!A:C, 3, FALSE)</f>
        <v>Drawstring</v>
      </c>
      <c r="I3093" s="13">
        <f>VLOOKUP(B3093,orders!A:D, 4, FALSE)</f>
        <v>44489</v>
      </c>
    </row>
    <row r="3094" spans="1:9" ht="15">
      <c r="A3094" s="2">
        <v>3092</v>
      </c>
      <c r="B3094" s="2">
        <v>623</v>
      </c>
      <c r="C3094" s="2">
        <v>997</v>
      </c>
      <c r="D3094" s="2">
        <v>106</v>
      </c>
      <c r="E3094" s="2">
        <v>1</v>
      </c>
      <c r="F3094" s="2">
        <v>106</v>
      </c>
      <c r="G3094" s="5" t="str">
        <f>VLOOKUP(C3094, products!A:B, 2, FALSE)</f>
        <v>Trousers</v>
      </c>
      <c r="H3094" s="7" t="str">
        <f>VLOOKUP(C3094, products!A:C, 3, FALSE)</f>
        <v>Wool</v>
      </c>
      <c r="I3094" s="13">
        <f>VLOOKUP(B3094,orders!A:D, 4, FALSE)</f>
        <v>44489</v>
      </c>
    </row>
    <row r="3095" spans="1:9" ht="15">
      <c r="A3095" s="2">
        <v>3093</v>
      </c>
      <c r="B3095" s="2">
        <v>623</v>
      </c>
      <c r="C3095" s="2">
        <v>353</v>
      </c>
      <c r="D3095" s="2">
        <v>94</v>
      </c>
      <c r="E3095" s="2">
        <v>2</v>
      </c>
      <c r="F3095" s="2">
        <v>188</v>
      </c>
      <c r="G3095" s="5" t="str">
        <f>VLOOKUP(C3095, products!A:B, 2, FALSE)</f>
        <v>Shirt</v>
      </c>
      <c r="H3095" s="7" t="str">
        <f>VLOOKUP(C3095, products!A:C, 3, FALSE)</f>
        <v>Henley</v>
      </c>
      <c r="I3095" s="13">
        <f>VLOOKUP(B3095,orders!A:D, 4, FALSE)</f>
        <v>44489</v>
      </c>
    </row>
    <row r="3096" spans="1:9" ht="15">
      <c r="A3096" s="2">
        <v>3094</v>
      </c>
      <c r="B3096" s="2">
        <v>624</v>
      </c>
      <c r="C3096" s="2">
        <v>316</v>
      </c>
      <c r="D3096" s="2">
        <v>109</v>
      </c>
      <c r="E3096" s="2">
        <v>1</v>
      </c>
      <c r="F3096" s="2">
        <v>109</v>
      </c>
      <c r="G3096" s="5" t="str">
        <f>VLOOKUP(C3096, products!A:B, 2, FALSE)</f>
        <v>Shirt</v>
      </c>
      <c r="H3096" s="7" t="str">
        <f>VLOOKUP(C3096, products!A:C, 3, FALSE)</f>
        <v>Mandarin Collar</v>
      </c>
      <c r="I3096" s="12">
        <f>VLOOKUP(B3096,orders!A:D, 4, FALSE)</f>
        <v>44274</v>
      </c>
    </row>
    <row r="3097" spans="1:9" ht="15">
      <c r="A3097" s="2">
        <v>3095</v>
      </c>
      <c r="B3097" s="2">
        <v>624</v>
      </c>
      <c r="C3097" s="2">
        <v>240</v>
      </c>
      <c r="D3097" s="2">
        <v>106</v>
      </c>
      <c r="E3097" s="2">
        <v>3</v>
      </c>
      <c r="F3097" s="2">
        <v>318</v>
      </c>
      <c r="G3097" s="5" t="str">
        <f>VLOOKUP(C3097, products!A:B, 2, FALSE)</f>
        <v>Shirt</v>
      </c>
      <c r="H3097" s="7" t="str">
        <f>VLOOKUP(C3097, products!A:C, 3, FALSE)</f>
        <v>Chambray</v>
      </c>
      <c r="I3097" s="12">
        <f>VLOOKUP(B3097,orders!A:D, 4, FALSE)</f>
        <v>44274</v>
      </c>
    </row>
    <row r="3098" spans="1:9" ht="15">
      <c r="A3098" s="2">
        <v>3096</v>
      </c>
      <c r="B3098" s="2">
        <v>624</v>
      </c>
      <c r="C3098" s="2">
        <v>672</v>
      </c>
      <c r="D3098" s="2">
        <v>113</v>
      </c>
      <c r="E3098" s="2">
        <v>3</v>
      </c>
      <c r="F3098" s="2">
        <v>339</v>
      </c>
      <c r="G3098" s="5" t="str">
        <f>VLOOKUP(C3098, products!A:B, 2, FALSE)</f>
        <v>Jacket</v>
      </c>
      <c r="H3098" s="7" t="str">
        <f>VLOOKUP(C3098, products!A:C, 3, FALSE)</f>
        <v>Parka</v>
      </c>
      <c r="I3098" s="12">
        <f>VLOOKUP(B3098,orders!A:D, 4, FALSE)</f>
        <v>44274</v>
      </c>
    </row>
    <row r="3099" spans="1:9" ht="15">
      <c r="A3099" s="2">
        <v>3097</v>
      </c>
      <c r="B3099" s="2">
        <v>624</v>
      </c>
      <c r="C3099" s="2">
        <v>361</v>
      </c>
      <c r="D3099" s="2">
        <v>94</v>
      </c>
      <c r="E3099" s="2">
        <v>3</v>
      </c>
      <c r="F3099" s="2">
        <v>282</v>
      </c>
      <c r="G3099" s="5" t="str">
        <f>VLOOKUP(C3099, products!A:B, 2, FALSE)</f>
        <v>Shirt</v>
      </c>
      <c r="H3099" s="7" t="str">
        <f>VLOOKUP(C3099, products!A:C, 3, FALSE)</f>
        <v>Henley</v>
      </c>
      <c r="I3099" s="12">
        <f>VLOOKUP(B3099,orders!A:D, 4, FALSE)</f>
        <v>44274</v>
      </c>
    </row>
    <row r="3100" spans="1:9" ht="15">
      <c r="A3100" s="2">
        <v>3098</v>
      </c>
      <c r="B3100" s="2">
        <v>624</v>
      </c>
      <c r="C3100" s="2">
        <v>1228</v>
      </c>
      <c r="D3100" s="2">
        <v>112</v>
      </c>
      <c r="E3100" s="2">
        <v>3</v>
      </c>
      <c r="F3100" s="2">
        <v>336</v>
      </c>
      <c r="G3100" s="5" t="str">
        <f>VLOOKUP(C3100, products!A:B, 2, FALSE)</f>
        <v>Trousers</v>
      </c>
      <c r="H3100" s="7" t="str">
        <f>VLOOKUP(C3100, products!A:C, 3, FALSE)</f>
        <v>Tracksuit Bottoms</v>
      </c>
      <c r="I3100" s="12">
        <f>VLOOKUP(B3100,orders!A:D, 4, FALSE)</f>
        <v>44274</v>
      </c>
    </row>
    <row r="3101" spans="1:9" ht="15">
      <c r="A3101" s="2">
        <v>3099</v>
      </c>
      <c r="B3101" s="2">
        <v>624</v>
      </c>
      <c r="C3101" s="2">
        <v>1030</v>
      </c>
      <c r="D3101" s="2">
        <v>90</v>
      </c>
      <c r="E3101" s="2">
        <v>2</v>
      </c>
      <c r="F3101" s="2">
        <v>180</v>
      </c>
      <c r="G3101" s="5" t="str">
        <f>VLOOKUP(C3101, products!A:B, 2, FALSE)</f>
        <v>Trousers</v>
      </c>
      <c r="H3101" s="7" t="str">
        <f>VLOOKUP(C3101, products!A:C, 3, FALSE)</f>
        <v>Relaxed Leg</v>
      </c>
      <c r="I3101" s="12">
        <f>VLOOKUP(B3101,orders!A:D, 4, FALSE)</f>
        <v>44274</v>
      </c>
    </row>
    <row r="3102" spans="1:9" ht="15">
      <c r="A3102" s="2">
        <v>3100</v>
      </c>
      <c r="B3102" s="2">
        <v>624</v>
      </c>
      <c r="C3102" s="2">
        <v>590</v>
      </c>
      <c r="D3102" s="2">
        <v>100</v>
      </c>
      <c r="E3102" s="2">
        <v>2</v>
      </c>
      <c r="F3102" s="2">
        <v>200</v>
      </c>
      <c r="G3102" s="5" t="str">
        <f>VLOOKUP(C3102, products!A:B, 2, FALSE)</f>
        <v>Jacket</v>
      </c>
      <c r="H3102" s="7" t="str">
        <f>VLOOKUP(C3102, products!A:C, 3, FALSE)</f>
        <v>Bomber</v>
      </c>
      <c r="I3102" s="12">
        <f>VLOOKUP(B3102,orders!A:D, 4, FALSE)</f>
        <v>44274</v>
      </c>
    </row>
    <row r="3103" spans="1:9" ht="15">
      <c r="A3103" s="2">
        <v>3101</v>
      </c>
      <c r="B3103" s="2">
        <v>625</v>
      </c>
      <c r="C3103" s="2">
        <v>415</v>
      </c>
      <c r="D3103" s="2">
        <v>119</v>
      </c>
      <c r="E3103" s="2">
        <v>2</v>
      </c>
      <c r="F3103" s="2">
        <v>238</v>
      </c>
      <c r="G3103" s="5" t="str">
        <f>VLOOKUP(C3103, products!A:B, 2, FALSE)</f>
        <v>Shirt</v>
      </c>
      <c r="H3103" s="7" t="str">
        <f>VLOOKUP(C3103, products!A:C, 3, FALSE)</f>
        <v>Casual Slim Fit</v>
      </c>
      <c r="I3103" s="12">
        <f>VLOOKUP(B3103,orders!A:D, 4, FALSE)</f>
        <v>44394</v>
      </c>
    </row>
    <row r="3104" spans="1:9" ht="15">
      <c r="A3104" s="2">
        <v>3102</v>
      </c>
      <c r="B3104" s="2">
        <v>625</v>
      </c>
      <c r="C3104" s="2">
        <v>138</v>
      </c>
      <c r="D3104" s="2">
        <v>92</v>
      </c>
      <c r="E3104" s="2">
        <v>2</v>
      </c>
      <c r="F3104" s="2">
        <v>184</v>
      </c>
      <c r="G3104" s="5" t="str">
        <f>VLOOKUP(C3104, products!A:B, 2, FALSE)</f>
        <v>Shirt</v>
      </c>
      <c r="H3104" s="7" t="str">
        <f>VLOOKUP(C3104, products!A:C, 3, FALSE)</f>
        <v>Denim</v>
      </c>
      <c r="I3104" s="12">
        <f>VLOOKUP(B3104,orders!A:D, 4, FALSE)</f>
        <v>44394</v>
      </c>
    </row>
    <row r="3105" spans="1:9" ht="15">
      <c r="A3105" s="2">
        <v>3103</v>
      </c>
      <c r="B3105" s="2">
        <v>625</v>
      </c>
      <c r="C3105" s="2">
        <v>311</v>
      </c>
      <c r="D3105" s="2">
        <v>105</v>
      </c>
      <c r="E3105" s="2">
        <v>2</v>
      </c>
      <c r="F3105" s="2">
        <v>210</v>
      </c>
      <c r="G3105" s="5" t="str">
        <f>VLOOKUP(C3105, products!A:B, 2, FALSE)</f>
        <v>Shirt</v>
      </c>
      <c r="H3105" s="7" t="str">
        <f>VLOOKUP(C3105, products!A:C, 3, FALSE)</f>
        <v>Cuban Collar</v>
      </c>
      <c r="I3105" s="12">
        <f>VLOOKUP(B3105,orders!A:D, 4, FALSE)</f>
        <v>44394</v>
      </c>
    </row>
    <row r="3106" spans="1:9" ht="15">
      <c r="A3106" s="2">
        <v>3104</v>
      </c>
      <c r="B3106" s="2">
        <v>626</v>
      </c>
      <c r="C3106" s="2">
        <v>493</v>
      </c>
      <c r="D3106" s="2">
        <v>102</v>
      </c>
      <c r="E3106" s="2">
        <v>3</v>
      </c>
      <c r="F3106" s="2">
        <v>306</v>
      </c>
      <c r="G3106" s="5" t="str">
        <f>VLOOKUP(C3106, products!A:B, 2, FALSE)</f>
        <v>Jacket</v>
      </c>
      <c r="H3106" s="7" t="str">
        <f>VLOOKUP(C3106, products!A:C, 3, FALSE)</f>
        <v>Windbreaker</v>
      </c>
      <c r="I3106" s="12">
        <f>VLOOKUP(B3106,orders!A:D, 4, FALSE)</f>
        <v>44469</v>
      </c>
    </row>
    <row r="3107" spans="1:9" ht="15">
      <c r="A3107" s="2">
        <v>3105</v>
      </c>
      <c r="B3107" s="2">
        <v>626</v>
      </c>
      <c r="C3107" s="2">
        <v>934</v>
      </c>
      <c r="D3107" s="2">
        <v>96</v>
      </c>
      <c r="E3107" s="2">
        <v>3</v>
      </c>
      <c r="F3107" s="2">
        <v>288</v>
      </c>
      <c r="G3107" s="5" t="str">
        <f>VLOOKUP(C3107, products!A:B, 2, FALSE)</f>
        <v>Trousers</v>
      </c>
      <c r="H3107" s="7" t="str">
        <f>VLOOKUP(C3107, products!A:C, 3, FALSE)</f>
        <v>Drawstring</v>
      </c>
      <c r="I3107" s="12">
        <f>VLOOKUP(B3107,orders!A:D, 4, FALSE)</f>
        <v>44469</v>
      </c>
    </row>
    <row r="3108" spans="1:9" ht="15">
      <c r="A3108" s="2">
        <v>3106</v>
      </c>
      <c r="B3108" s="2">
        <v>626</v>
      </c>
      <c r="C3108" s="2">
        <v>1040</v>
      </c>
      <c r="D3108" s="2">
        <v>90</v>
      </c>
      <c r="E3108" s="2">
        <v>1</v>
      </c>
      <c r="F3108" s="2">
        <v>90</v>
      </c>
      <c r="G3108" s="5" t="str">
        <f>VLOOKUP(C3108, products!A:B, 2, FALSE)</f>
        <v>Trousers</v>
      </c>
      <c r="H3108" s="7" t="str">
        <f>VLOOKUP(C3108, products!A:C, 3, FALSE)</f>
        <v>Relaxed Leg</v>
      </c>
      <c r="I3108" s="12">
        <f>VLOOKUP(B3108,orders!A:D, 4, FALSE)</f>
        <v>44469</v>
      </c>
    </row>
    <row r="3109" spans="1:9" ht="15">
      <c r="A3109" s="2">
        <v>3107</v>
      </c>
      <c r="B3109" s="2">
        <v>627</v>
      </c>
      <c r="C3109" s="2">
        <v>94</v>
      </c>
      <c r="D3109" s="2">
        <v>118</v>
      </c>
      <c r="E3109" s="2">
        <v>1</v>
      </c>
      <c r="F3109" s="2">
        <v>118</v>
      </c>
      <c r="G3109" s="5" t="str">
        <f>VLOOKUP(C3109, products!A:B, 2, FALSE)</f>
        <v>Shirt</v>
      </c>
      <c r="H3109" s="7" t="str">
        <f>VLOOKUP(C3109, products!A:C, 3, FALSE)</f>
        <v>Flannel</v>
      </c>
      <c r="I3109" s="12">
        <f>VLOOKUP(B3109,orders!A:D, 4, FALSE)</f>
        <v>44289</v>
      </c>
    </row>
    <row r="3110" spans="1:9" ht="15">
      <c r="A3110" s="2">
        <v>3108</v>
      </c>
      <c r="B3110" s="2">
        <v>627</v>
      </c>
      <c r="C3110" s="2">
        <v>1074</v>
      </c>
      <c r="D3110" s="2">
        <v>93</v>
      </c>
      <c r="E3110" s="2">
        <v>2</v>
      </c>
      <c r="F3110" s="2">
        <v>186</v>
      </c>
      <c r="G3110" s="5" t="str">
        <f>VLOOKUP(C3110, products!A:B, 2, FALSE)</f>
        <v>Trousers</v>
      </c>
      <c r="H3110" s="7" t="str">
        <f>VLOOKUP(C3110, products!A:C, 3, FALSE)</f>
        <v>Joggers</v>
      </c>
      <c r="I3110" s="12">
        <f>VLOOKUP(B3110,orders!A:D, 4, FALSE)</f>
        <v>44289</v>
      </c>
    </row>
    <row r="3111" spans="1:9" ht="15">
      <c r="A3111" s="2">
        <v>3109</v>
      </c>
      <c r="B3111" s="2">
        <v>628</v>
      </c>
      <c r="C3111" s="2">
        <v>311</v>
      </c>
      <c r="D3111" s="2">
        <v>105</v>
      </c>
      <c r="E3111" s="2">
        <v>2</v>
      </c>
      <c r="F3111" s="2">
        <v>210</v>
      </c>
      <c r="G3111" s="5" t="str">
        <f>VLOOKUP(C3111, products!A:B, 2, FALSE)</f>
        <v>Shirt</v>
      </c>
      <c r="H3111" s="7" t="str">
        <f>VLOOKUP(C3111, products!A:C, 3, FALSE)</f>
        <v>Cuban Collar</v>
      </c>
      <c r="I3111" s="12">
        <f>VLOOKUP(B3111,orders!A:D, 4, FALSE)</f>
        <v>44447</v>
      </c>
    </row>
    <row r="3112" spans="1:9" ht="15">
      <c r="A3112" s="2">
        <v>3110</v>
      </c>
      <c r="B3112" s="2">
        <v>628</v>
      </c>
      <c r="C3112" s="2">
        <v>579</v>
      </c>
      <c r="D3112" s="2">
        <v>100</v>
      </c>
      <c r="E3112" s="2">
        <v>3</v>
      </c>
      <c r="F3112" s="2">
        <v>300</v>
      </c>
      <c r="G3112" s="5" t="str">
        <f>VLOOKUP(C3112, products!A:B, 2, FALSE)</f>
        <v>Jacket</v>
      </c>
      <c r="H3112" s="7" t="str">
        <f>VLOOKUP(C3112, products!A:C, 3, FALSE)</f>
        <v>Bomber</v>
      </c>
      <c r="I3112" s="12">
        <f>VLOOKUP(B3112,orders!A:D, 4, FALSE)</f>
        <v>44447</v>
      </c>
    </row>
    <row r="3113" spans="1:9" ht="15">
      <c r="A3113" s="2">
        <v>3111</v>
      </c>
      <c r="B3113" s="2">
        <v>628</v>
      </c>
      <c r="C3113" s="2">
        <v>494</v>
      </c>
      <c r="D3113" s="2">
        <v>102</v>
      </c>
      <c r="E3113" s="2">
        <v>2</v>
      </c>
      <c r="F3113" s="2">
        <v>204</v>
      </c>
      <c r="G3113" s="5" t="str">
        <f>VLOOKUP(C3113, products!A:B, 2, FALSE)</f>
        <v>Jacket</v>
      </c>
      <c r="H3113" s="7" t="str">
        <f>VLOOKUP(C3113, products!A:C, 3, FALSE)</f>
        <v>Windbreaker</v>
      </c>
      <c r="I3113" s="12">
        <f>VLOOKUP(B3113,orders!A:D, 4, FALSE)</f>
        <v>44447</v>
      </c>
    </row>
    <row r="3114" spans="1:9" ht="15">
      <c r="A3114" s="2">
        <v>3112</v>
      </c>
      <c r="B3114" s="2">
        <v>628</v>
      </c>
      <c r="C3114" s="2">
        <v>675</v>
      </c>
      <c r="D3114" s="2">
        <v>113</v>
      </c>
      <c r="E3114" s="2">
        <v>1</v>
      </c>
      <c r="F3114" s="2">
        <v>113</v>
      </c>
      <c r="G3114" s="5" t="str">
        <f>VLOOKUP(C3114, products!A:B, 2, FALSE)</f>
        <v>Jacket</v>
      </c>
      <c r="H3114" s="7" t="str">
        <f>VLOOKUP(C3114, products!A:C, 3, FALSE)</f>
        <v>Parka</v>
      </c>
      <c r="I3114" s="12">
        <f>VLOOKUP(B3114,orders!A:D, 4, FALSE)</f>
        <v>44447</v>
      </c>
    </row>
    <row r="3115" spans="1:9" ht="15">
      <c r="A3115" s="2">
        <v>3113</v>
      </c>
      <c r="B3115" s="2">
        <v>628</v>
      </c>
      <c r="C3115" s="2">
        <v>626</v>
      </c>
      <c r="D3115" s="2">
        <v>112</v>
      </c>
      <c r="E3115" s="2">
        <v>1</v>
      </c>
      <c r="F3115" s="2">
        <v>112</v>
      </c>
      <c r="G3115" s="5" t="str">
        <f>VLOOKUP(C3115, products!A:B, 2, FALSE)</f>
        <v>Jacket</v>
      </c>
      <c r="H3115" s="7" t="str">
        <f>VLOOKUP(C3115, products!A:C, 3, FALSE)</f>
        <v>Cardigan</v>
      </c>
      <c r="I3115" s="12">
        <f>VLOOKUP(B3115,orders!A:D, 4, FALSE)</f>
        <v>44447</v>
      </c>
    </row>
    <row r="3116" spans="1:9" ht="15">
      <c r="A3116" s="2">
        <v>3114</v>
      </c>
      <c r="B3116" s="2">
        <v>628</v>
      </c>
      <c r="C3116" s="2">
        <v>79</v>
      </c>
      <c r="D3116" s="2">
        <v>118</v>
      </c>
      <c r="E3116" s="2">
        <v>3</v>
      </c>
      <c r="F3116" s="2">
        <v>354</v>
      </c>
      <c r="G3116" s="5" t="str">
        <f>VLOOKUP(C3116, products!A:B, 2, FALSE)</f>
        <v>Shirt</v>
      </c>
      <c r="H3116" s="7" t="str">
        <f>VLOOKUP(C3116, products!A:C, 3, FALSE)</f>
        <v>Flannel</v>
      </c>
      <c r="I3116" s="12">
        <f>VLOOKUP(B3116,orders!A:D, 4, FALSE)</f>
        <v>44447</v>
      </c>
    </row>
    <row r="3117" spans="1:9" ht="15">
      <c r="A3117" s="2">
        <v>3115</v>
      </c>
      <c r="B3117" s="2">
        <v>628</v>
      </c>
      <c r="C3117" s="2">
        <v>1209</v>
      </c>
      <c r="D3117" s="2">
        <v>105</v>
      </c>
      <c r="E3117" s="2">
        <v>1</v>
      </c>
      <c r="F3117" s="2">
        <v>105</v>
      </c>
      <c r="G3117" s="5" t="str">
        <f>VLOOKUP(C3117, products!A:B, 2, FALSE)</f>
        <v>Trousers</v>
      </c>
      <c r="H3117" s="7" t="str">
        <f>VLOOKUP(C3117, products!A:C, 3, FALSE)</f>
        <v>Pleated</v>
      </c>
      <c r="I3117" s="12">
        <f>VLOOKUP(B3117,orders!A:D, 4, FALSE)</f>
        <v>44447</v>
      </c>
    </row>
    <row r="3118" spans="1:9" ht="15">
      <c r="A3118" s="2">
        <v>3116</v>
      </c>
      <c r="B3118" s="2">
        <v>628</v>
      </c>
      <c r="C3118" s="2">
        <v>384</v>
      </c>
      <c r="D3118" s="2">
        <v>94</v>
      </c>
      <c r="E3118" s="2">
        <v>3</v>
      </c>
      <c r="F3118" s="2">
        <v>282</v>
      </c>
      <c r="G3118" s="5" t="str">
        <f>VLOOKUP(C3118, products!A:B, 2, FALSE)</f>
        <v>Shirt</v>
      </c>
      <c r="H3118" s="7" t="str">
        <f>VLOOKUP(C3118, products!A:C, 3, FALSE)</f>
        <v>Henley</v>
      </c>
      <c r="I3118" s="12">
        <f>VLOOKUP(B3118,orders!A:D, 4, FALSE)</f>
        <v>44447</v>
      </c>
    </row>
    <row r="3119" spans="1:9" ht="15">
      <c r="A3119" s="2">
        <v>3117</v>
      </c>
      <c r="B3119" s="2">
        <v>629</v>
      </c>
      <c r="C3119" s="2">
        <v>710</v>
      </c>
      <c r="D3119" s="2">
        <v>119</v>
      </c>
      <c r="E3119" s="2">
        <v>1</v>
      </c>
      <c r="F3119" s="2">
        <v>119</v>
      </c>
      <c r="G3119" s="5" t="str">
        <f>VLOOKUP(C3119, products!A:B, 2, FALSE)</f>
        <v>Jacket</v>
      </c>
      <c r="H3119" s="7" t="str">
        <f>VLOOKUP(C3119, products!A:C, 3, FALSE)</f>
        <v>Trench Coat</v>
      </c>
      <c r="I3119" s="12">
        <f>VLOOKUP(B3119,orders!A:D, 4, FALSE)</f>
        <v>44415</v>
      </c>
    </row>
    <row r="3120" spans="1:9" ht="15">
      <c r="A3120" s="2">
        <v>3118</v>
      </c>
      <c r="B3120" s="2">
        <v>629</v>
      </c>
      <c r="C3120" s="2">
        <v>819</v>
      </c>
      <c r="D3120" s="2">
        <v>117</v>
      </c>
      <c r="E3120" s="2">
        <v>3</v>
      </c>
      <c r="F3120" s="2">
        <v>351</v>
      </c>
      <c r="G3120" s="5" t="str">
        <f>VLOOKUP(C3120, products!A:B, 2, FALSE)</f>
        <v>Jacket</v>
      </c>
      <c r="H3120" s="7" t="str">
        <f>VLOOKUP(C3120, products!A:C, 3, FALSE)</f>
        <v>Shearling</v>
      </c>
      <c r="I3120" s="12">
        <f>VLOOKUP(B3120,orders!A:D, 4, FALSE)</f>
        <v>44415</v>
      </c>
    </row>
    <row r="3121" spans="1:9" ht="15">
      <c r="A3121" s="2">
        <v>3119</v>
      </c>
      <c r="B3121" s="2">
        <v>629</v>
      </c>
      <c r="C3121" s="2">
        <v>250</v>
      </c>
      <c r="D3121" s="2">
        <v>95</v>
      </c>
      <c r="E3121" s="2">
        <v>2</v>
      </c>
      <c r="F3121" s="2">
        <v>190</v>
      </c>
      <c r="G3121" s="5" t="str">
        <f>VLOOKUP(C3121, products!A:B, 2, FALSE)</f>
        <v>Shirt</v>
      </c>
      <c r="H3121" s="7" t="str">
        <f>VLOOKUP(C3121, products!A:C, 3, FALSE)</f>
        <v>Polo</v>
      </c>
      <c r="I3121" s="12">
        <f>VLOOKUP(B3121,orders!A:D, 4, FALSE)</f>
        <v>44415</v>
      </c>
    </row>
    <row r="3122" spans="1:9" ht="15">
      <c r="A3122" s="2">
        <v>3120</v>
      </c>
      <c r="B3122" s="2">
        <v>629</v>
      </c>
      <c r="C3122" s="2">
        <v>484</v>
      </c>
      <c r="D3122" s="2">
        <v>118</v>
      </c>
      <c r="E3122" s="2">
        <v>3</v>
      </c>
      <c r="F3122" s="2">
        <v>354</v>
      </c>
      <c r="G3122" s="5" t="str">
        <f>VLOOKUP(C3122, products!A:B, 2, FALSE)</f>
        <v>Jacket</v>
      </c>
      <c r="H3122" s="7" t="str">
        <f>VLOOKUP(C3122, products!A:C, 3, FALSE)</f>
        <v>Puffer</v>
      </c>
      <c r="I3122" s="12">
        <f>VLOOKUP(B3122,orders!A:D, 4, FALSE)</f>
        <v>44415</v>
      </c>
    </row>
    <row r="3123" spans="1:9" ht="15">
      <c r="A3123" s="2">
        <v>3121</v>
      </c>
      <c r="B3123" s="2">
        <v>630</v>
      </c>
      <c r="C3123" s="2">
        <v>325</v>
      </c>
      <c r="D3123" s="2">
        <v>109</v>
      </c>
      <c r="E3123" s="2">
        <v>3</v>
      </c>
      <c r="F3123" s="2">
        <v>327</v>
      </c>
      <c r="G3123" s="5" t="str">
        <f>VLOOKUP(C3123, products!A:B, 2, FALSE)</f>
        <v>Shirt</v>
      </c>
      <c r="H3123" s="7" t="str">
        <f>VLOOKUP(C3123, products!A:C, 3, FALSE)</f>
        <v>Mandarin Collar</v>
      </c>
      <c r="I3123" s="12">
        <f>VLOOKUP(B3123,orders!A:D, 4, FALSE)</f>
        <v>44208</v>
      </c>
    </row>
    <row r="3124" spans="1:9" ht="15">
      <c r="A3124" s="2">
        <v>3122</v>
      </c>
      <c r="B3124" s="2">
        <v>630</v>
      </c>
      <c r="C3124" s="2">
        <v>943</v>
      </c>
      <c r="D3124" s="2">
        <v>96</v>
      </c>
      <c r="E3124" s="2">
        <v>2</v>
      </c>
      <c r="F3124" s="2">
        <v>192</v>
      </c>
      <c r="G3124" s="5" t="str">
        <f>VLOOKUP(C3124, products!A:B, 2, FALSE)</f>
        <v>Trousers</v>
      </c>
      <c r="H3124" s="7" t="str">
        <f>VLOOKUP(C3124, products!A:C, 3, FALSE)</f>
        <v>Drawstring</v>
      </c>
      <c r="I3124" s="12">
        <f>VLOOKUP(B3124,orders!A:D, 4, FALSE)</f>
        <v>44208</v>
      </c>
    </row>
    <row r="3125" spans="1:9" ht="15">
      <c r="A3125" s="2">
        <v>3123</v>
      </c>
      <c r="B3125" s="2">
        <v>630</v>
      </c>
      <c r="C3125" s="2">
        <v>1062</v>
      </c>
      <c r="D3125" s="2">
        <v>93</v>
      </c>
      <c r="E3125" s="2">
        <v>2</v>
      </c>
      <c r="F3125" s="2">
        <v>186</v>
      </c>
      <c r="G3125" s="5" t="str">
        <f>VLOOKUP(C3125, products!A:B, 2, FALSE)</f>
        <v>Trousers</v>
      </c>
      <c r="H3125" s="7" t="str">
        <f>VLOOKUP(C3125, products!A:C, 3, FALSE)</f>
        <v>Joggers</v>
      </c>
      <c r="I3125" s="12">
        <f>VLOOKUP(B3125,orders!A:D, 4, FALSE)</f>
        <v>44208</v>
      </c>
    </row>
    <row r="3126" spans="1:9" ht="15">
      <c r="A3126" s="2">
        <v>3124</v>
      </c>
      <c r="B3126" s="2">
        <v>630</v>
      </c>
      <c r="C3126" s="2">
        <v>1084</v>
      </c>
      <c r="D3126" s="2">
        <v>93</v>
      </c>
      <c r="E3126" s="2">
        <v>3</v>
      </c>
      <c r="F3126" s="2">
        <v>279</v>
      </c>
      <c r="G3126" s="5" t="str">
        <f>VLOOKUP(C3126, products!A:B, 2, FALSE)</f>
        <v>Trousers</v>
      </c>
      <c r="H3126" s="7" t="str">
        <f>VLOOKUP(C3126, products!A:C, 3, FALSE)</f>
        <v>Joggers</v>
      </c>
      <c r="I3126" s="12">
        <f>VLOOKUP(B3126,orders!A:D, 4, FALSE)</f>
        <v>44208</v>
      </c>
    </row>
    <row r="3127" spans="1:9" ht="15">
      <c r="A3127" s="2">
        <v>3125</v>
      </c>
      <c r="B3127" s="2">
        <v>630</v>
      </c>
      <c r="C3127" s="2">
        <v>882</v>
      </c>
      <c r="D3127" s="2">
        <v>94</v>
      </c>
      <c r="E3127" s="2">
        <v>3</v>
      </c>
      <c r="F3127" s="2">
        <v>282</v>
      </c>
      <c r="G3127" s="5" t="str">
        <f>VLOOKUP(C3127, products!A:B, 2, FALSE)</f>
        <v>Trousers</v>
      </c>
      <c r="H3127" s="7" t="str">
        <f>VLOOKUP(C3127, products!A:C, 3, FALSE)</f>
        <v>Cords</v>
      </c>
      <c r="I3127" s="12">
        <f>VLOOKUP(B3127,orders!A:D, 4, FALSE)</f>
        <v>44208</v>
      </c>
    </row>
    <row r="3128" spans="1:9" ht="15">
      <c r="A3128" s="2">
        <v>3126</v>
      </c>
      <c r="B3128" s="2">
        <v>631</v>
      </c>
      <c r="C3128" s="2">
        <v>874</v>
      </c>
      <c r="D3128" s="2">
        <v>113</v>
      </c>
      <c r="E3128" s="2">
        <v>1</v>
      </c>
      <c r="F3128" s="2">
        <v>113</v>
      </c>
      <c r="G3128" s="5" t="str">
        <f>VLOOKUP(C3128, products!A:B, 2, FALSE)</f>
        <v>Trousers</v>
      </c>
      <c r="H3128" s="7" t="str">
        <f>VLOOKUP(C3128, products!A:C, 3, FALSE)</f>
        <v>Chinos</v>
      </c>
      <c r="I3128" s="12">
        <f>VLOOKUP(B3128,orders!A:D, 4, FALSE)</f>
        <v>44300</v>
      </c>
    </row>
    <row r="3129" spans="1:9" ht="15">
      <c r="A3129" s="2">
        <v>3127</v>
      </c>
      <c r="B3129" s="2">
        <v>631</v>
      </c>
      <c r="C3129" s="2">
        <v>788</v>
      </c>
      <c r="D3129" s="2">
        <v>91</v>
      </c>
      <c r="E3129" s="2">
        <v>3</v>
      </c>
      <c r="F3129" s="2">
        <v>273</v>
      </c>
      <c r="G3129" s="5" t="str">
        <f>VLOOKUP(C3129, products!A:B, 2, FALSE)</f>
        <v>Jacket</v>
      </c>
      <c r="H3129" s="7" t="str">
        <f>VLOOKUP(C3129, products!A:C, 3, FALSE)</f>
        <v>Pullover</v>
      </c>
      <c r="I3129" s="12">
        <f>VLOOKUP(B3129,orders!A:D, 4, FALSE)</f>
        <v>44300</v>
      </c>
    </row>
    <row r="3130" spans="1:9" ht="15">
      <c r="A3130" s="2">
        <v>3128</v>
      </c>
      <c r="B3130" s="2">
        <v>631</v>
      </c>
      <c r="C3130" s="2">
        <v>1131</v>
      </c>
      <c r="D3130" s="2">
        <v>102</v>
      </c>
      <c r="E3130" s="2">
        <v>3</v>
      </c>
      <c r="F3130" s="2">
        <v>306</v>
      </c>
      <c r="G3130" s="5" t="str">
        <f>VLOOKUP(C3130, products!A:B, 2, FALSE)</f>
        <v>Trousers</v>
      </c>
      <c r="H3130" s="7" t="str">
        <f>VLOOKUP(C3130, products!A:C, 3, FALSE)</f>
        <v>Cargo Pants</v>
      </c>
      <c r="I3130" s="12">
        <f>VLOOKUP(B3130,orders!A:D, 4, FALSE)</f>
        <v>44300</v>
      </c>
    </row>
    <row r="3131" spans="1:9" ht="15">
      <c r="A3131" s="2">
        <v>3129</v>
      </c>
      <c r="B3131" s="2">
        <v>631</v>
      </c>
      <c r="C3131" s="2">
        <v>1221</v>
      </c>
      <c r="D3131" s="2">
        <v>105</v>
      </c>
      <c r="E3131" s="2">
        <v>1</v>
      </c>
      <c r="F3131" s="2">
        <v>105</v>
      </c>
      <c r="G3131" s="5" t="str">
        <f>VLOOKUP(C3131, products!A:B, 2, FALSE)</f>
        <v>Trousers</v>
      </c>
      <c r="H3131" s="7" t="str">
        <f>VLOOKUP(C3131, products!A:C, 3, FALSE)</f>
        <v>Pleated</v>
      </c>
      <c r="I3131" s="12">
        <f>VLOOKUP(B3131,orders!A:D, 4, FALSE)</f>
        <v>44300</v>
      </c>
    </row>
    <row r="3132" spans="1:9" ht="15">
      <c r="A3132" s="2">
        <v>3130</v>
      </c>
      <c r="B3132" s="2">
        <v>632</v>
      </c>
      <c r="C3132" s="2">
        <v>1041</v>
      </c>
      <c r="D3132" s="2">
        <v>90</v>
      </c>
      <c r="E3132" s="2">
        <v>2</v>
      </c>
      <c r="F3132" s="2">
        <v>180</v>
      </c>
      <c r="G3132" s="5" t="str">
        <f>VLOOKUP(C3132, products!A:B, 2, FALSE)</f>
        <v>Trousers</v>
      </c>
      <c r="H3132" s="7" t="str">
        <f>VLOOKUP(C3132, products!A:C, 3, FALSE)</f>
        <v>Relaxed Leg</v>
      </c>
      <c r="I3132" s="12">
        <f>VLOOKUP(B3132,orders!A:D, 4, FALSE)</f>
        <v>44297</v>
      </c>
    </row>
    <row r="3133" spans="1:9" ht="15">
      <c r="A3133" s="2">
        <v>3131</v>
      </c>
      <c r="B3133" s="2">
        <v>632</v>
      </c>
      <c r="C3133" s="2">
        <v>191</v>
      </c>
      <c r="D3133" s="2">
        <v>98</v>
      </c>
      <c r="E3133" s="2">
        <v>3</v>
      </c>
      <c r="F3133" s="2">
        <v>294</v>
      </c>
      <c r="G3133" s="5" t="str">
        <f>VLOOKUP(C3133, products!A:B, 2, FALSE)</f>
        <v>Shirt</v>
      </c>
      <c r="H3133" s="7" t="str">
        <f>VLOOKUP(C3133, products!A:C, 3, FALSE)</f>
        <v>Camp Collared</v>
      </c>
      <c r="I3133" s="12">
        <f>VLOOKUP(B3133,orders!A:D, 4, FALSE)</f>
        <v>44297</v>
      </c>
    </row>
    <row r="3134" spans="1:9" ht="15">
      <c r="A3134" s="2">
        <v>3132</v>
      </c>
      <c r="B3134" s="2">
        <v>632</v>
      </c>
      <c r="C3134" s="2">
        <v>413</v>
      </c>
      <c r="D3134" s="2">
        <v>119</v>
      </c>
      <c r="E3134" s="2">
        <v>2</v>
      </c>
      <c r="F3134" s="2">
        <v>238</v>
      </c>
      <c r="G3134" s="5" t="str">
        <f>VLOOKUP(C3134, products!A:B, 2, FALSE)</f>
        <v>Shirt</v>
      </c>
      <c r="H3134" s="7" t="str">
        <f>VLOOKUP(C3134, products!A:C, 3, FALSE)</f>
        <v>Casual Slim Fit</v>
      </c>
      <c r="I3134" s="12">
        <f>VLOOKUP(B3134,orders!A:D, 4, FALSE)</f>
        <v>44297</v>
      </c>
    </row>
    <row r="3135" spans="1:9" ht="15">
      <c r="A3135" s="2">
        <v>3133</v>
      </c>
      <c r="B3135" s="2">
        <v>632</v>
      </c>
      <c r="C3135" s="2">
        <v>1133</v>
      </c>
      <c r="D3135" s="2">
        <v>102</v>
      </c>
      <c r="E3135" s="2">
        <v>3</v>
      </c>
      <c r="F3135" s="2">
        <v>306</v>
      </c>
      <c r="G3135" s="5" t="str">
        <f>VLOOKUP(C3135, products!A:B, 2, FALSE)</f>
        <v>Trousers</v>
      </c>
      <c r="H3135" s="7" t="str">
        <f>VLOOKUP(C3135, products!A:C, 3, FALSE)</f>
        <v>Cargo Pants</v>
      </c>
      <c r="I3135" s="12">
        <f>VLOOKUP(B3135,orders!A:D, 4, FALSE)</f>
        <v>44297</v>
      </c>
    </row>
    <row r="3136" spans="1:9" ht="15">
      <c r="A3136" s="2">
        <v>3134</v>
      </c>
      <c r="B3136" s="2">
        <v>633</v>
      </c>
      <c r="C3136" s="2">
        <v>993</v>
      </c>
      <c r="D3136" s="2">
        <v>106</v>
      </c>
      <c r="E3136" s="2">
        <v>1</v>
      </c>
      <c r="F3136" s="2">
        <v>106</v>
      </c>
      <c r="G3136" s="5" t="str">
        <f>VLOOKUP(C3136, products!A:B, 2, FALSE)</f>
        <v>Trousers</v>
      </c>
      <c r="H3136" s="7" t="str">
        <f>VLOOKUP(C3136, products!A:C, 3, FALSE)</f>
        <v>Wool</v>
      </c>
      <c r="I3136" s="12">
        <f>VLOOKUP(B3136,orders!A:D, 4, FALSE)</f>
        <v>44379</v>
      </c>
    </row>
    <row r="3137" spans="1:9" ht="15">
      <c r="A3137" s="2">
        <v>3135</v>
      </c>
      <c r="B3137" s="2">
        <v>633</v>
      </c>
      <c r="C3137" s="2">
        <v>988</v>
      </c>
      <c r="D3137" s="2">
        <v>106</v>
      </c>
      <c r="E3137" s="2">
        <v>1</v>
      </c>
      <c r="F3137" s="2">
        <v>106</v>
      </c>
      <c r="G3137" s="5" t="str">
        <f>VLOOKUP(C3137, products!A:B, 2, FALSE)</f>
        <v>Trousers</v>
      </c>
      <c r="H3137" s="7" t="str">
        <f>VLOOKUP(C3137, products!A:C, 3, FALSE)</f>
        <v>Wool</v>
      </c>
      <c r="I3137" s="12">
        <f>VLOOKUP(B3137,orders!A:D, 4, FALSE)</f>
        <v>44379</v>
      </c>
    </row>
    <row r="3138" spans="1:9" ht="15">
      <c r="A3138" s="2">
        <v>3136</v>
      </c>
      <c r="B3138" s="2">
        <v>633</v>
      </c>
      <c r="C3138" s="2">
        <v>383</v>
      </c>
      <c r="D3138" s="2">
        <v>94</v>
      </c>
      <c r="E3138" s="2">
        <v>3</v>
      </c>
      <c r="F3138" s="2">
        <v>282</v>
      </c>
      <c r="G3138" s="5" t="str">
        <f>VLOOKUP(C3138, products!A:B, 2, FALSE)</f>
        <v>Shirt</v>
      </c>
      <c r="H3138" s="7" t="str">
        <f>VLOOKUP(C3138, products!A:C, 3, FALSE)</f>
        <v>Henley</v>
      </c>
      <c r="I3138" s="12">
        <f>VLOOKUP(B3138,orders!A:D, 4, FALSE)</f>
        <v>44379</v>
      </c>
    </row>
    <row r="3139" spans="1:9" ht="15">
      <c r="A3139" s="2">
        <v>3137</v>
      </c>
      <c r="B3139" s="2">
        <v>633</v>
      </c>
      <c r="C3139" s="2">
        <v>720</v>
      </c>
      <c r="D3139" s="2">
        <v>119</v>
      </c>
      <c r="E3139" s="2">
        <v>2</v>
      </c>
      <c r="F3139" s="2">
        <v>238</v>
      </c>
      <c r="G3139" s="5" t="str">
        <f>VLOOKUP(C3139, products!A:B, 2, FALSE)</f>
        <v>Jacket</v>
      </c>
      <c r="H3139" s="7" t="str">
        <f>VLOOKUP(C3139, products!A:C, 3, FALSE)</f>
        <v>Trench Coat</v>
      </c>
      <c r="I3139" s="12">
        <f>VLOOKUP(B3139,orders!A:D, 4, FALSE)</f>
        <v>44379</v>
      </c>
    </row>
    <row r="3140" spans="1:9" ht="15">
      <c r="A3140" s="2">
        <v>3138</v>
      </c>
      <c r="B3140" s="2">
        <v>633</v>
      </c>
      <c r="C3140" s="2">
        <v>267</v>
      </c>
      <c r="D3140" s="2">
        <v>95</v>
      </c>
      <c r="E3140" s="2">
        <v>2</v>
      </c>
      <c r="F3140" s="2">
        <v>190</v>
      </c>
      <c r="G3140" s="5" t="str">
        <f>VLOOKUP(C3140, products!A:B, 2, FALSE)</f>
        <v>Shirt</v>
      </c>
      <c r="H3140" s="7" t="str">
        <f>VLOOKUP(C3140, products!A:C, 3, FALSE)</f>
        <v>Polo</v>
      </c>
      <c r="I3140" s="12">
        <f>VLOOKUP(B3140,orders!A:D, 4, FALSE)</f>
        <v>44379</v>
      </c>
    </row>
    <row r="3141" spans="1:9" ht="15">
      <c r="A3141" s="2">
        <v>3139</v>
      </c>
      <c r="B3141" s="2">
        <v>633</v>
      </c>
      <c r="C3141" s="2">
        <v>1179</v>
      </c>
      <c r="D3141" s="2">
        <v>99</v>
      </c>
      <c r="E3141" s="2">
        <v>3</v>
      </c>
      <c r="F3141" s="2">
        <v>297</v>
      </c>
      <c r="G3141" s="5" t="str">
        <f>VLOOKUP(C3141, products!A:B, 2, FALSE)</f>
        <v>Trousers</v>
      </c>
      <c r="H3141" s="7" t="str">
        <f>VLOOKUP(C3141, products!A:C, 3, FALSE)</f>
        <v>High-Waisted</v>
      </c>
      <c r="I3141" s="12">
        <f>VLOOKUP(B3141,orders!A:D, 4, FALSE)</f>
        <v>44379</v>
      </c>
    </row>
    <row r="3142" spans="1:9" ht="15">
      <c r="A3142" s="2">
        <v>3140</v>
      </c>
      <c r="B3142" s="2">
        <v>633</v>
      </c>
      <c r="C3142" s="2">
        <v>215</v>
      </c>
      <c r="D3142" s="2">
        <v>106</v>
      </c>
      <c r="E3142" s="2">
        <v>2</v>
      </c>
      <c r="F3142" s="2">
        <v>212</v>
      </c>
      <c r="G3142" s="5" t="str">
        <f>VLOOKUP(C3142, products!A:B, 2, FALSE)</f>
        <v>Shirt</v>
      </c>
      <c r="H3142" s="7" t="str">
        <f>VLOOKUP(C3142, products!A:C, 3, FALSE)</f>
        <v>Chambray</v>
      </c>
      <c r="I3142" s="12">
        <f>VLOOKUP(B3142,orders!A:D, 4, FALSE)</f>
        <v>44379</v>
      </c>
    </row>
    <row r="3143" spans="1:9" ht="15">
      <c r="A3143" s="2">
        <v>3141</v>
      </c>
      <c r="B3143" s="2">
        <v>634</v>
      </c>
      <c r="C3143" s="2">
        <v>1159</v>
      </c>
      <c r="D3143" s="2">
        <v>99</v>
      </c>
      <c r="E3143" s="2">
        <v>3</v>
      </c>
      <c r="F3143" s="2">
        <v>297</v>
      </c>
      <c r="G3143" s="5" t="str">
        <f>VLOOKUP(C3143, products!A:B, 2, FALSE)</f>
        <v>Trousers</v>
      </c>
      <c r="H3143" s="7" t="str">
        <f>VLOOKUP(C3143, products!A:C, 3, FALSE)</f>
        <v>High-Waisted</v>
      </c>
      <c r="I3143" s="13">
        <f>VLOOKUP(B3143,orders!A:D, 4, FALSE)</f>
        <v>44482</v>
      </c>
    </row>
    <row r="3144" spans="1:9" ht="15">
      <c r="A3144" s="2">
        <v>3142</v>
      </c>
      <c r="B3144" s="2">
        <v>634</v>
      </c>
      <c r="C3144" s="2">
        <v>760</v>
      </c>
      <c r="D3144" s="2">
        <v>109</v>
      </c>
      <c r="E3144" s="2">
        <v>3</v>
      </c>
      <c r="F3144" s="2">
        <v>327</v>
      </c>
      <c r="G3144" s="5" t="str">
        <f>VLOOKUP(C3144, products!A:B, 2, FALSE)</f>
        <v>Jacket</v>
      </c>
      <c r="H3144" s="7" t="str">
        <f>VLOOKUP(C3144, products!A:C, 3, FALSE)</f>
        <v>Peacoat</v>
      </c>
      <c r="I3144" s="13">
        <f>VLOOKUP(B3144,orders!A:D, 4, FALSE)</f>
        <v>44482</v>
      </c>
    </row>
    <row r="3145" spans="1:9" ht="15">
      <c r="A3145" s="2">
        <v>3143</v>
      </c>
      <c r="B3145" s="2">
        <v>634</v>
      </c>
      <c r="C3145" s="2">
        <v>1123</v>
      </c>
      <c r="D3145" s="2">
        <v>102</v>
      </c>
      <c r="E3145" s="2">
        <v>1</v>
      </c>
      <c r="F3145" s="2">
        <v>102</v>
      </c>
      <c r="G3145" s="5" t="str">
        <f>VLOOKUP(C3145, products!A:B, 2, FALSE)</f>
        <v>Trousers</v>
      </c>
      <c r="H3145" s="7" t="str">
        <f>VLOOKUP(C3145, products!A:C, 3, FALSE)</f>
        <v>Cargo Pants</v>
      </c>
      <c r="I3145" s="13">
        <f>VLOOKUP(B3145,orders!A:D, 4, FALSE)</f>
        <v>44482</v>
      </c>
    </row>
    <row r="3146" spans="1:9" ht="15">
      <c r="A3146" s="2">
        <v>3144</v>
      </c>
      <c r="B3146" s="2">
        <v>634</v>
      </c>
      <c r="C3146" s="2">
        <v>1066</v>
      </c>
      <c r="D3146" s="2">
        <v>93</v>
      </c>
      <c r="E3146" s="2">
        <v>3</v>
      </c>
      <c r="F3146" s="2">
        <v>279</v>
      </c>
      <c r="G3146" s="5" t="str">
        <f>VLOOKUP(C3146, products!A:B, 2, FALSE)</f>
        <v>Trousers</v>
      </c>
      <c r="H3146" s="7" t="str">
        <f>VLOOKUP(C3146, products!A:C, 3, FALSE)</f>
        <v>Joggers</v>
      </c>
      <c r="I3146" s="13">
        <f>VLOOKUP(B3146,orders!A:D, 4, FALSE)</f>
        <v>44482</v>
      </c>
    </row>
    <row r="3147" spans="1:9" ht="15">
      <c r="A3147" s="2">
        <v>3145</v>
      </c>
      <c r="B3147" s="2">
        <v>634</v>
      </c>
      <c r="C3147" s="2">
        <v>847</v>
      </c>
      <c r="D3147" s="2">
        <v>113</v>
      </c>
      <c r="E3147" s="2">
        <v>1</v>
      </c>
      <c r="F3147" s="2">
        <v>113</v>
      </c>
      <c r="G3147" s="5" t="str">
        <f>VLOOKUP(C3147, products!A:B, 2, FALSE)</f>
        <v>Trousers</v>
      </c>
      <c r="H3147" s="7" t="str">
        <f>VLOOKUP(C3147, products!A:C, 3, FALSE)</f>
        <v>Chinos</v>
      </c>
      <c r="I3147" s="13">
        <f>VLOOKUP(B3147,orders!A:D, 4, FALSE)</f>
        <v>44482</v>
      </c>
    </row>
    <row r="3148" spans="1:9" ht="15">
      <c r="A3148" s="2">
        <v>3146</v>
      </c>
      <c r="B3148" s="2">
        <v>634</v>
      </c>
      <c r="C3148" s="2">
        <v>846</v>
      </c>
      <c r="D3148" s="2">
        <v>113</v>
      </c>
      <c r="E3148" s="2">
        <v>1</v>
      </c>
      <c r="F3148" s="2">
        <v>113</v>
      </c>
      <c r="G3148" s="5" t="str">
        <f>VLOOKUP(C3148, products!A:B, 2, FALSE)</f>
        <v>Trousers</v>
      </c>
      <c r="H3148" s="7" t="str">
        <f>VLOOKUP(C3148, products!A:C, 3, FALSE)</f>
        <v>Chinos</v>
      </c>
      <c r="I3148" s="13">
        <f>VLOOKUP(B3148,orders!A:D, 4, FALSE)</f>
        <v>44482</v>
      </c>
    </row>
    <row r="3149" spans="1:9" ht="15">
      <c r="A3149" s="2">
        <v>3147</v>
      </c>
      <c r="B3149" s="2">
        <v>634</v>
      </c>
      <c r="C3149" s="2">
        <v>402</v>
      </c>
      <c r="D3149" s="2">
        <v>119</v>
      </c>
      <c r="E3149" s="2">
        <v>2</v>
      </c>
      <c r="F3149" s="2">
        <v>238</v>
      </c>
      <c r="G3149" s="5" t="str">
        <f>VLOOKUP(C3149, products!A:B, 2, FALSE)</f>
        <v>Shirt</v>
      </c>
      <c r="H3149" s="7" t="str">
        <f>VLOOKUP(C3149, products!A:C, 3, FALSE)</f>
        <v>Casual Slim Fit</v>
      </c>
      <c r="I3149" s="13">
        <f>VLOOKUP(B3149,orders!A:D, 4, FALSE)</f>
        <v>44482</v>
      </c>
    </row>
    <row r="3150" spans="1:9" ht="15">
      <c r="A3150" s="2">
        <v>3148</v>
      </c>
      <c r="B3150" s="2">
        <v>634</v>
      </c>
      <c r="C3150" s="2">
        <v>1149</v>
      </c>
      <c r="D3150" s="2">
        <v>102</v>
      </c>
      <c r="E3150" s="2">
        <v>2</v>
      </c>
      <c r="F3150" s="2">
        <v>204</v>
      </c>
      <c r="G3150" s="5" t="str">
        <f>VLOOKUP(C3150, products!A:B, 2, FALSE)</f>
        <v>Trousers</v>
      </c>
      <c r="H3150" s="7" t="str">
        <f>VLOOKUP(C3150, products!A:C, 3, FALSE)</f>
        <v>Cargo Pants</v>
      </c>
      <c r="I3150" s="13">
        <f>VLOOKUP(B3150,orders!A:D, 4, FALSE)</f>
        <v>44482</v>
      </c>
    </row>
    <row r="3151" spans="1:9" ht="15">
      <c r="A3151" s="2">
        <v>3149</v>
      </c>
      <c r="B3151" s="2">
        <v>634</v>
      </c>
      <c r="C3151" s="2">
        <v>231</v>
      </c>
      <c r="D3151" s="2">
        <v>106</v>
      </c>
      <c r="E3151" s="2">
        <v>3</v>
      </c>
      <c r="F3151" s="2">
        <v>318</v>
      </c>
      <c r="G3151" s="5" t="str">
        <f>VLOOKUP(C3151, products!A:B, 2, FALSE)</f>
        <v>Shirt</v>
      </c>
      <c r="H3151" s="7" t="str">
        <f>VLOOKUP(C3151, products!A:C, 3, FALSE)</f>
        <v>Chambray</v>
      </c>
      <c r="I3151" s="13">
        <f>VLOOKUP(B3151,orders!A:D, 4, FALSE)</f>
        <v>44482</v>
      </c>
    </row>
    <row r="3152" spans="1:9" ht="15">
      <c r="A3152" s="2">
        <v>3150</v>
      </c>
      <c r="B3152" s="2">
        <v>634</v>
      </c>
      <c r="C3152" s="2">
        <v>968</v>
      </c>
      <c r="D3152" s="2">
        <v>97</v>
      </c>
      <c r="E3152" s="2">
        <v>1</v>
      </c>
      <c r="F3152" s="2">
        <v>97</v>
      </c>
      <c r="G3152" s="5" t="str">
        <f>VLOOKUP(C3152, products!A:B, 2, FALSE)</f>
        <v>Trousers</v>
      </c>
      <c r="H3152" s="7" t="str">
        <f>VLOOKUP(C3152, products!A:C, 3, FALSE)</f>
        <v>Slim-Fit</v>
      </c>
      <c r="I3152" s="13">
        <f>VLOOKUP(B3152,orders!A:D, 4, FALSE)</f>
        <v>44482</v>
      </c>
    </row>
    <row r="3153" spans="1:9" ht="15">
      <c r="A3153" s="2">
        <v>3151</v>
      </c>
      <c r="B3153" s="2">
        <v>635</v>
      </c>
      <c r="C3153" s="2">
        <v>183</v>
      </c>
      <c r="D3153" s="2">
        <v>98</v>
      </c>
      <c r="E3153" s="2">
        <v>1</v>
      </c>
      <c r="F3153" s="2">
        <v>98</v>
      </c>
      <c r="G3153" s="5" t="str">
        <f>VLOOKUP(C3153, products!A:B, 2, FALSE)</f>
        <v>Shirt</v>
      </c>
      <c r="H3153" s="7" t="str">
        <f>VLOOKUP(C3153, products!A:C, 3, FALSE)</f>
        <v>Camp Collared</v>
      </c>
      <c r="I3153" s="12">
        <f>VLOOKUP(B3153,orders!A:D, 4, FALSE)</f>
        <v>44392</v>
      </c>
    </row>
    <row r="3154" spans="1:9" ht="15">
      <c r="A3154" s="2">
        <v>3152</v>
      </c>
      <c r="B3154" s="2">
        <v>635</v>
      </c>
      <c r="C3154" s="2">
        <v>843</v>
      </c>
      <c r="D3154" s="2">
        <v>113</v>
      </c>
      <c r="E3154" s="2">
        <v>2</v>
      </c>
      <c r="F3154" s="2">
        <v>226</v>
      </c>
      <c r="G3154" s="5" t="str">
        <f>VLOOKUP(C3154, products!A:B, 2, FALSE)</f>
        <v>Trousers</v>
      </c>
      <c r="H3154" s="7" t="str">
        <f>VLOOKUP(C3154, products!A:C, 3, FALSE)</f>
        <v>Chinos</v>
      </c>
      <c r="I3154" s="12">
        <f>VLOOKUP(B3154,orders!A:D, 4, FALSE)</f>
        <v>44392</v>
      </c>
    </row>
    <row r="3155" spans="1:9" ht="15">
      <c r="A3155" s="2">
        <v>3153</v>
      </c>
      <c r="B3155" s="2">
        <v>635</v>
      </c>
      <c r="C3155" s="2">
        <v>455</v>
      </c>
      <c r="D3155" s="2">
        <v>118</v>
      </c>
      <c r="E3155" s="2">
        <v>1</v>
      </c>
      <c r="F3155" s="2">
        <v>118</v>
      </c>
      <c r="G3155" s="5" t="str">
        <f>VLOOKUP(C3155, products!A:B, 2, FALSE)</f>
        <v>Jacket</v>
      </c>
      <c r="H3155" s="7" t="str">
        <f>VLOOKUP(C3155, products!A:C, 3, FALSE)</f>
        <v>Puffer</v>
      </c>
      <c r="I3155" s="12">
        <f>VLOOKUP(B3155,orders!A:D, 4, FALSE)</f>
        <v>44392</v>
      </c>
    </row>
    <row r="3156" spans="1:9" ht="15">
      <c r="A3156" s="2">
        <v>3154</v>
      </c>
      <c r="B3156" s="2">
        <v>635</v>
      </c>
      <c r="C3156" s="2">
        <v>429</v>
      </c>
      <c r="D3156" s="2">
        <v>107</v>
      </c>
      <c r="E3156" s="2">
        <v>2</v>
      </c>
      <c r="F3156" s="2">
        <v>214</v>
      </c>
      <c r="G3156" s="5" t="str">
        <f>VLOOKUP(C3156, products!A:B, 2, FALSE)</f>
        <v>Jacket</v>
      </c>
      <c r="H3156" s="7" t="str">
        <f>VLOOKUP(C3156, products!A:C, 3, FALSE)</f>
        <v>Denim</v>
      </c>
      <c r="I3156" s="12">
        <f>VLOOKUP(B3156,orders!A:D, 4, FALSE)</f>
        <v>44392</v>
      </c>
    </row>
    <row r="3157" spans="1:9" ht="15">
      <c r="A3157" s="2">
        <v>3155</v>
      </c>
      <c r="B3157" s="2">
        <v>635</v>
      </c>
      <c r="C3157" s="2">
        <v>615</v>
      </c>
      <c r="D3157" s="2">
        <v>112</v>
      </c>
      <c r="E3157" s="2">
        <v>1</v>
      </c>
      <c r="F3157" s="2">
        <v>112</v>
      </c>
      <c r="G3157" s="5" t="str">
        <f>VLOOKUP(C3157, products!A:B, 2, FALSE)</f>
        <v>Jacket</v>
      </c>
      <c r="H3157" s="7" t="str">
        <f>VLOOKUP(C3157, products!A:C, 3, FALSE)</f>
        <v>Cardigan</v>
      </c>
      <c r="I3157" s="12">
        <f>VLOOKUP(B3157,orders!A:D, 4, FALSE)</f>
        <v>44392</v>
      </c>
    </row>
    <row r="3158" spans="1:9" ht="15">
      <c r="A3158" s="2">
        <v>3156</v>
      </c>
      <c r="B3158" s="2">
        <v>635</v>
      </c>
      <c r="C3158" s="2">
        <v>453</v>
      </c>
      <c r="D3158" s="2">
        <v>107</v>
      </c>
      <c r="E3158" s="2">
        <v>3</v>
      </c>
      <c r="F3158" s="2">
        <v>321</v>
      </c>
      <c r="G3158" s="5" t="str">
        <f>VLOOKUP(C3158, products!A:B, 2, FALSE)</f>
        <v>Jacket</v>
      </c>
      <c r="H3158" s="7" t="str">
        <f>VLOOKUP(C3158, products!A:C, 3, FALSE)</f>
        <v>Denim</v>
      </c>
      <c r="I3158" s="12">
        <f>VLOOKUP(B3158,orders!A:D, 4, FALSE)</f>
        <v>44392</v>
      </c>
    </row>
    <row r="3159" spans="1:9" ht="15">
      <c r="A3159" s="2">
        <v>3157</v>
      </c>
      <c r="B3159" s="2">
        <v>636</v>
      </c>
      <c r="C3159" s="2">
        <v>99</v>
      </c>
      <c r="D3159" s="2">
        <v>118</v>
      </c>
      <c r="E3159" s="2">
        <v>1</v>
      </c>
      <c r="F3159" s="2">
        <v>118</v>
      </c>
      <c r="G3159" s="5" t="str">
        <f>VLOOKUP(C3159, products!A:B, 2, FALSE)</f>
        <v>Shirt</v>
      </c>
      <c r="H3159" s="7" t="str">
        <f>VLOOKUP(C3159, products!A:C, 3, FALSE)</f>
        <v>Flannel</v>
      </c>
      <c r="I3159" s="12">
        <f>VLOOKUP(B3159,orders!A:D, 4, FALSE)</f>
        <v>44288</v>
      </c>
    </row>
    <row r="3160" spans="1:9" ht="15">
      <c r="A3160" s="2">
        <v>3158</v>
      </c>
      <c r="B3160" s="2">
        <v>636</v>
      </c>
      <c r="C3160" s="2">
        <v>105</v>
      </c>
      <c r="D3160" s="2">
        <v>92</v>
      </c>
      <c r="E3160" s="2">
        <v>2</v>
      </c>
      <c r="F3160" s="2">
        <v>184</v>
      </c>
      <c r="G3160" s="5" t="str">
        <f>VLOOKUP(C3160, products!A:B, 2, FALSE)</f>
        <v>Shirt</v>
      </c>
      <c r="H3160" s="7" t="str">
        <f>VLOOKUP(C3160, products!A:C, 3, FALSE)</f>
        <v>Denim</v>
      </c>
      <c r="I3160" s="12">
        <f>VLOOKUP(B3160,orders!A:D, 4, FALSE)</f>
        <v>44288</v>
      </c>
    </row>
    <row r="3161" spans="1:9" ht="15">
      <c r="A3161" s="2">
        <v>3159</v>
      </c>
      <c r="B3161" s="2">
        <v>636</v>
      </c>
      <c r="C3161" s="2">
        <v>796</v>
      </c>
      <c r="D3161" s="2">
        <v>91</v>
      </c>
      <c r="E3161" s="2">
        <v>2</v>
      </c>
      <c r="F3161" s="2">
        <v>182</v>
      </c>
      <c r="G3161" s="5" t="str">
        <f>VLOOKUP(C3161, products!A:B, 2, FALSE)</f>
        <v>Jacket</v>
      </c>
      <c r="H3161" s="7" t="str">
        <f>VLOOKUP(C3161, products!A:C, 3, FALSE)</f>
        <v>Pullover</v>
      </c>
      <c r="I3161" s="12">
        <f>VLOOKUP(B3161,orders!A:D, 4, FALSE)</f>
        <v>44288</v>
      </c>
    </row>
    <row r="3162" spans="1:9" ht="15">
      <c r="A3162" s="2">
        <v>3160</v>
      </c>
      <c r="B3162" s="2">
        <v>636</v>
      </c>
      <c r="C3162" s="2">
        <v>107</v>
      </c>
      <c r="D3162" s="2">
        <v>92</v>
      </c>
      <c r="E3162" s="2">
        <v>2</v>
      </c>
      <c r="F3162" s="2">
        <v>184</v>
      </c>
      <c r="G3162" s="5" t="str">
        <f>VLOOKUP(C3162, products!A:B, 2, FALSE)</f>
        <v>Shirt</v>
      </c>
      <c r="H3162" s="7" t="str">
        <f>VLOOKUP(C3162, products!A:C, 3, FALSE)</f>
        <v>Denim</v>
      </c>
      <c r="I3162" s="12">
        <f>VLOOKUP(B3162,orders!A:D, 4, FALSE)</f>
        <v>44288</v>
      </c>
    </row>
    <row r="3163" spans="1:9" ht="15">
      <c r="A3163" s="2">
        <v>3161</v>
      </c>
      <c r="B3163" s="2">
        <v>637</v>
      </c>
      <c r="C3163" s="2">
        <v>1158</v>
      </c>
      <c r="D3163" s="2">
        <v>99</v>
      </c>
      <c r="E3163" s="2">
        <v>1</v>
      </c>
      <c r="F3163" s="2">
        <v>99</v>
      </c>
      <c r="G3163" s="5" t="str">
        <f>VLOOKUP(C3163, products!A:B, 2, FALSE)</f>
        <v>Trousers</v>
      </c>
      <c r="H3163" s="7" t="str">
        <f>VLOOKUP(C3163, products!A:C, 3, FALSE)</f>
        <v>High-Waisted</v>
      </c>
      <c r="I3163" s="12">
        <f>VLOOKUP(B3163,orders!A:D, 4, FALSE)</f>
        <v>44414</v>
      </c>
    </row>
    <row r="3164" spans="1:9" ht="15">
      <c r="A3164" s="2">
        <v>3162</v>
      </c>
      <c r="B3164" s="2">
        <v>637</v>
      </c>
      <c r="C3164" s="2">
        <v>1175</v>
      </c>
      <c r="D3164" s="2">
        <v>99</v>
      </c>
      <c r="E3164" s="2">
        <v>2</v>
      </c>
      <c r="F3164" s="2">
        <v>198</v>
      </c>
      <c r="G3164" s="5" t="str">
        <f>VLOOKUP(C3164, products!A:B, 2, FALSE)</f>
        <v>Trousers</v>
      </c>
      <c r="H3164" s="7" t="str">
        <f>VLOOKUP(C3164, products!A:C, 3, FALSE)</f>
        <v>High-Waisted</v>
      </c>
      <c r="I3164" s="12">
        <f>VLOOKUP(B3164,orders!A:D, 4, FALSE)</f>
        <v>44414</v>
      </c>
    </row>
    <row r="3165" spans="1:9" ht="15">
      <c r="A3165" s="2">
        <v>3163</v>
      </c>
      <c r="B3165" s="2">
        <v>637</v>
      </c>
      <c r="C3165" s="2">
        <v>157</v>
      </c>
      <c r="D3165" s="2">
        <v>91</v>
      </c>
      <c r="E3165" s="2">
        <v>2</v>
      </c>
      <c r="F3165" s="2">
        <v>182</v>
      </c>
      <c r="G3165" s="5" t="str">
        <f>VLOOKUP(C3165, products!A:B, 2, FALSE)</f>
        <v>Shirt</v>
      </c>
      <c r="H3165" s="7" t="str">
        <f>VLOOKUP(C3165, products!A:C, 3, FALSE)</f>
        <v>Linen</v>
      </c>
      <c r="I3165" s="12">
        <f>VLOOKUP(B3165,orders!A:D, 4, FALSE)</f>
        <v>44414</v>
      </c>
    </row>
    <row r="3166" spans="1:9" ht="15">
      <c r="A3166" s="2">
        <v>3164</v>
      </c>
      <c r="B3166" s="2">
        <v>637</v>
      </c>
      <c r="C3166" s="2">
        <v>765</v>
      </c>
      <c r="D3166" s="2">
        <v>109</v>
      </c>
      <c r="E3166" s="2">
        <v>3</v>
      </c>
      <c r="F3166" s="2">
        <v>327</v>
      </c>
      <c r="G3166" s="5" t="str">
        <f>VLOOKUP(C3166, products!A:B, 2, FALSE)</f>
        <v>Jacket</v>
      </c>
      <c r="H3166" s="7" t="str">
        <f>VLOOKUP(C3166, products!A:C, 3, FALSE)</f>
        <v>Peacoat</v>
      </c>
      <c r="I3166" s="12">
        <f>VLOOKUP(B3166,orders!A:D, 4, FALSE)</f>
        <v>44414</v>
      </c>
    </row>
    <row r="3167" spans="1:9" ht="15">
      <c r="A3167" s="2">
        <v>3165</v>
      </c>
      <c r="B3167" s="2">
        <v>638</v>
      </c>
      <c r="C3167" s="2">
        <v>460</v>
      </c>
      <c r="D3167" s="2">
        <v>118</v>
      </c>
      <c r="E3167" s="2">
        <v>1</v>
      </c>
      <c r="F3167" s="2">
        <v>118</v>
      </c>
      <c r="G3167" s="5" t="str">
        <f>VLOOKUP(C3167, products!A:B, 2, FALSE)</f>
        <v>Jacket</v>
      </c>
      <c r="H3167" s="7" t="str">
        <f>VLOOKUP(C3167, products!A:C, 3, FALSE)</f>
        <v>Puffer</v>
      </c>
      <c r="I3167" s="12">
        <f>VLOOKUP(B3167,orders!A:D, 4, FALSE)</f>
        <v>44472</v>
      </c>
    </row>
    <row r="3168" spans="1:9" ht="15">
      <c r="A3168" s="2">
        <v>3166</v>
      </c>
      <c r="B3168" s="2">
        <v>638</v>
      </c>
      <c r="C3168" s="2">
        <v>847</v>
      </c>
      <c r="D3168" s="2">
        <v>113</v>
      </c>
      <c r="E3168" s="2">
        <v>3</v>
      </c>
      <c r="F3168" s="2">
        <v>339</v>
      </c>
      <c r="G3168" s="5" t="str">
        <f>VLOOKUP(C3168, products!A:B, 2, FALSE)</f>
        <v>Trousers</v>
      </c>
      <c r="H3168" s="7" t="str">
        <f>VLOOKUP(C3168, products!A:C, 3, FALSE)</f>
        <v>Chinos</v>
      </c>
      <c r="I3168" s="12">
        <f>VLOOKUP(B3168,orders!A:D, 4, FALSE)</f>
        <v>44472</v>
      </c>
    </row>
    <row r="3169" spans="1:9" ht="15">
      <c r="A3169" s="2">
        <v>3167</v>
      </c>
      <c r="B3169" s="2">
        <v>638</v>
      </c>
      <c r="C3169" s="2">
        <v>924</v>
      </c>
      <c r="D3169" s="2">
        <v>96</v>
      </c>
      <c r="E3169" s="2">
        <v>3</v>
      </c>
      <c r="F3169" s="2">
        <v>288</v>
      </c>
      <c r="G3169" s="5" t="str">
        <f>VLOOKUP(C3169, products!A:B, 2, FALSE)</f>
        <v>Trousers</v>
      </c>
      <c r="H3169" s="7" t="str">
        <f>VLOOKUP(C3169, products!A:C, 3, FALSE)</f>
        <v>Drawstring</v>
      </c>
      <c r="I3169" s="12">
        <f>VLOOKUP(B3169,orders!A:D, 4, FALSE)</f>
        <v>44472</v>
      </c>
    </row>
    <row r="3170" spans="1:9" ht="15">
      <c r="A3170" s="2">
        <v>3168</v>
      </c>
      <c r="B3170" s="2">
        <v>638</v>
      </c>
      <c r="C3170" s="2">
        <v>458</v>
      </c>
      <c r="D3170" s="2">
        <v>118</v>
      </c>
      <c r="E3170" s="2">
        <v>3</v>
      </c>
      <c r="F3170" s="2">
        <v>354</v>
      </c>
      <c r="G3170" s="5" t="str">
        <f>VLOOKUP(C3170, products!A:B, 2, FALSE)</f>
        <v>Jacket</v>
      </c>
      <c r="H3170" s="7" t="str">
        <f>VLOOKUP(C3170, products!A:C, 3, FALSE)</f>
        <v>Puffer</v>
      </c>
      <c r="I3170" s="12">
        <f>VLOOKUP(B3170,orders!A:D, 4, FALSE)</f>
        <v>44472</v>
      </c>
    </row>
    <row r="3171" spans="1:9" ht="15">
      <c r="A3171" s="2">
        <v>3169</v>
      </c>
      <c r="B3171" s="2">
        <v>638</v>
      </c>
      <c r="C3171" s="2">
        <v>175</v>
      </c>
      <c r="D3171" s="2">
        <v>98</v>
      </c>
      <c r="E3171" s="2">
        <v>3</v>
      </c>
      <c r="F3171" s="2">
        <v>294</v>
      </c>
      <c r="G3171" s="5" t="str">
        <f>VLOOKUP(C3171, products!A:B, 2, FALSE)</f>
        <v>Shirt</v>
      </c>
      <c r="H3171" s="7" t="str">
        <f>VLOOKUP(C3171, products!A:C, 3, FALSE)</f>
        <v>Camp Collared</v>
      </c>
      <c r="I3171" s="12">
        <f>VLOOKUP(B3171,orders!A:D, 4, FALSE)</f>
        <v>44472</v>
      </c>
    </row>
    <row r="3172" spans="1:9" ht="15">
      <c r="A3172" s="2">
        <v>3170</v>
      </c>
      <c r="B3172" s="2">
        <v>638</v>
      </c>
      <c r="C3172" s="2">
        <v>1005</v>
      </c>
      <c r="D3172" s="2">
        <v>106</v>
      </c>
      <c r="E3172" s="2">
        <v>2</v>
      </c>
      <c r="F3172" s="2">
        <v>212</v>
      </c>
      <c r="G3172" s="5" t="str">
        <f>VLOOKUP(C3172, products!A:B, 2, FALSE)</f>
        <v>Trousers</v>
      </c>
      <c r="H3172" s="7" t="str">
        <f>VLOOKUP(C3172, products!A:C, 3, FALSE)</f>
        <v>Wool</v>
      </c>
      <c r="I3172" s="12">
        <f>VLOOKUP(B3172,orders!A:D, 4, FALSE)</f>
        <v>44472</v>
      </c>
    </row>
    <row r="3173" spans="1:9" ht="15">
      <c r="A3173" s="2">
        <v>3171</v>
      </c>
      <c r="B3173" s="2">
        <v>639</v>
      </c>
      <c r="C3173" s="2">
        <v>666</v>
      </c>
      <c r="D3173" s="2">
        <v>113</v>
      </c>
      <c r="E3173" s="2">
        <v>1</v>
      </c>
      <c r="F3173" s="2">
        <v>113</v>
      </c>
      <c r="G3173" s="5" t="str">
        <f>VLOOKUP(C3173, products!A:B, 2, FALSE)</f>
        <v>Jacket</v>
      </c>
      <c r="H3173" s="7" t="str">
        <f>VLOOKUP(C3173, products!A:C, 3, FALSE)</f>
        <v>Parka</v>
      </c>
      <c r="I3173" s="12">
        <f>VLOOKUP(B3173,orders!A:D, 4, FALSE)</f>
        <v>44285</v>
      </c>
    </row>
    <row r="3174" spans="1:9" ht="15">
      <c r="A3174" s="2">
        <v>3172</v>
      </c>
      <c r="B3174" s="2">
        <v>639</v>
      </c>
      <c r="C3174" s="2">
        <v>1143</v>
      </c>
      <c r="D3174" s="2">
        <v>102</v>
      </c>
      <c r="E3174" s="2">
        <v>2</v>
      </c>
      <c r="F3174" s="2">
        <v>204</v>
      </c>
      <c r="G3174" s="5" t="str">
        <f>VLOOKUP(C3174, products!A:B, 2, FALSE)</f>
        <v>Trousers</v>
      </c>
      <c r="H3174" s="7" t="str">
        <f>VLOOKUP(C3174, products!A:C, 3, FALSE)</f>
        <v>Cargo Pants</v>
      </c>
      <c r="I3174" s="12">
        <f>VLOOKUP(B3174,orders!A:D, 4, FALSE)</f>
        <v>44285</v>
      </c>
    </row>
    <row r="3175" spans="1:9" ht="15">
      <c r="A3175" s="2">
        <v>3173</v>
      </c>
      <c r="B3175" s="2">
        <v>639</v>
      </c>
      <c r="C3175" s="2">
        <v>73</v>
      </c>
      <c r="D3175" s="2">
        <v>118</v>
      </c>
      <c r="E3175" s="2">
        <v>2</v>
      </c>
      <c r="F3175" s="2">
        <v>236</v>
      </c>
      <c r="G3175" s="5" t="str">
        <f>VLOOKUP(C3175, products!A:B, 2, FALSE)</f>
        <v>Shirt</v>
      </c>
      <c r="H3175" s="7" t="str">
        <f>VLOOKUP(C3175, products!A:C, 3, FALSE)</f>
        <v>Flannel</v>
      </c>
      <c r="I3175" s="12">
        <f>VLOOKUP(B3175,orders!A:D, 4, FALSE)</f>
        <v>44285</v>
      </c>
    </row>
    <row r="3176" spans="1:9" ht="15">
      <c r="A3176" s="2">
        <v>3174</v>
      </c>
      <c r="B3176" s="2">
        <v>639</v>
      </c>
      <c r="C3176" s="2">
        <v>855</v>
      </c>
      <c r="D3176" s="2">
        <v>113</v>
      </c>
      <c r="E3176" s="2">
        <v>2</v>
      </c>
      <c r="F3176" s="2">
        <v>226</v>
      </c>
      <c r="G3176" s="5" t="str">
        <f>VLOOKUP(C3176, products!A:B, 2, FALSE)</f>
        <v>Trousers</v>
      </c>
      <c r="H3176" s="7" t="str">
        <f>VLOOKUP(C3176, products!A:C, 3, FALSE)</f>
        <v>Chinos</v>
      </c>
      <c r="I3176" s="12">
        <f>VLOOKUP(B3176,orders!A:D, 4, FALSE)</f>
        <v>44285</v>
      </c>
    </row>
    <row r="3177" spans="1:9" ht="15">
      <c r="A3177" s="2">
        <v>3175</v>
      </c>
      <c r="B3177" s="2">
        <v>639</v>
      </c>
      <c r="C3177" s="2">
        <v>949</v>
      </c>
      <c r="D3177" s="2">
        <v>97</v>
      </c>
      <c r="E3177" s="2">
        <v>1</v>
      </c>
      <c r="F3177" s="2">
        <v>97</v>
      </c>
      <c r="G3177" s="5" t="str">
        <f>VLOOKUP(C3177, products!A:B, 2, FALSE)</f>
        <v>Trousers</v>
      </c>
      <c r="H3177" s="7" t="str">
        <f>VLOOKUP(C3177, products!A:C, 3, FALSE)</f>
        <v>Slim-Fit</v>
      </c>
      <c r="I3177" s="12">
        <f>VLOOKUP(B3177,orders!A:D, 4, FALSE)</f>
        <v>44285</v>
      </c>
    </row>
    <row r="3178" spans="1:9" ht="15">
      <c r="A3178" s="2">
        <v>3176</v>
      </c>
      <c r="B3178" s="2">
        <v>640</v>
      </c>
      <c r="C3178" s="2">
        <v>1011</v>
      </c>
      <c r="D3178" s="2">
        <v>106</v>
      </c>
      <c r="E3178" s="2">
        <v>1</v>
      </c>
      <c r="F3178" s="2">
        <v>106</v>
      </c>
      <c r="G3178" s="5" t="str">
        <f>VLOOKUP(C3178, products!A:B, 2, FALSE)</f>
        <v>Trousers</v>
      </c>
      <c r="H3178" s="7" t="str">
        <f>VLOOKUP(C3178, products!A:C, 3, FALSE)</f>
        <v>Wool</v>
      </c>
      <c r="I3178" s="12">
        <f>VLOOKUP(B3178,orders!A:D, 4, FALSE)</f>
        <v>44219</v>
      </c>
    </row>
    <row r="3179" spans="1:9" ht="15">
      <c r="A3179" s="2">
        <v>3177</v>
      </c>
      <c r="B3179" s="2">
        <v>641</v>
      </c>
      <c r="C3179" s="2">
        <v>1249</v>
      </c>
      <c r="D3179" s="2">
        <v>112</v>
      </c>
      <c r="E3179" s="2">
        <v>1</v>
      </c>
      <c r="F3179" s="2">
        <v>112</v>
      </c>
      <c r="G3179" s="5" t="str">
        <f>VLOOKUP(C3179, products!A:B, 2, FALSE)</f>
        <v>Trousers</v>
      </c>
      <c r="H3179" s="7" t="str">
        <f>VLOOKUP(C3179, products!A:C, 3, FALSE)</f>
        <v>Tracksuit Bottoms</v>
      </c>
      <c r="I3179" s="12">
        <f>VLOOKUP(B3179,orders!A:D, 4, FALSE)</f>
        <v>44265</v>
      </c>
    </row>
    <row r="3180" spans="1:9" ht="15">
      <c r="A3180" s="2">
        <v>3178</v>
      </c>
      <c r="B3180" s="2">
        <v>641</v>
      </c>
      <c r="C3180" s="2">
        <v>25</v>
      </c>
      <c r="D3180" s="2">
        <v>96</v>
      </c>
      <c r="E3180" s="2">
        <v>1</v>
      </c>
      <c r="F3180" s="2">
        <v>96</v>
      </c>
      <c r="G3180" s="5" t="str">
        <f>VLOOKUP(C3180, products!A:B, 2, FALSE)</f>
        <v>Shirt</v>
      </c>
      <c r="H3180" s="7" t="str">
        <f>VLOOKUP(C3180, products!A:C, 3, FALSE)</f>
        <v>Oxford Cloth</v>
      </c>
      <c r="I3180" s="12">
        <f>VLOOKUP(B3180,orders!A:D, 4, FALSE)</f>
        <v>44265</v>
      </c>
    </row>
    <row r="3181" spans="1:9" ht="15">
      <c r="A3181" s="2">
        <v>3179</v>
      </c>
      <c r="B3181" s="2">
        <v>641</v>
      </c>
      <c r="C3181" s="2">
        <v>161</v>
      </c>
      <c r="D3181" s="2">
        <v>91</v>
      </c>
      <c r="E3181" s="2">
        <v>2</v>
      </c>
      <c r="F3181" s="2">
        <v>182</v>
      </c>
      <c r="G3181" s="5" t="str">
        <f>VLOOKUP(C3181, products!A:B, 2, FALSE)</f>
        <v>Shirt</v>
      </c>
      <c r="H3181" s="7" t="str">
        <f>VLOOKUP(C3181, products!A:C, 3, FALSE)</f>
        <v>Linen</v>
      </c>
      <c r="I3181" s="12">
        <f>VLOOKUP(B3181,orders!A:D, 4, FALSE)</f>
        <v>44265</v>
      </c>
    </row>
    <row r="3182" spans="1:9" ht="15">
      <c r="A3182" s="2">
        <v>3180</v>
      </c>
      <c r="B3182" s="2">
        <v>641</v>
      </c>
      <c r="C3182" s="2">
        <v>1039</v>
      </c>
      <c r="D3182" s="2">
        <v>90</v>
      </c>
      <c r="E3182" s="2">
        <v>1</v>
      </c>
      <c r="F3182" s="2">
        <v>90</v>
      </c>
      <c r="G3182" s="5" t="str">
        <f>VLOOKUP(C3182, products!A:B, 2, FALSE)</f>
        <v>Trousers</v>
      </c>
      <c r="H3182" s="7" t="str">
        <f>VLOOKUP(C3182, products!A:C, 3, FALSE)</f>
        <v>Relaxed Leg</v>
      </c>
      <c r="I3182" s="12">
        <f>VLOOKUP(B3182,orders!A:D, 4, FALSE)</f>
        <v>44265</v>
      </c>
    </row>
    <row r="3183" spans="1:9" ht="15">
      <c r="A3183" s="2">
        <v>3181</v>
      </c>
      <c r="B3183" s="2">
        <v>641</v>
      </c>
      <c r="C3183" s="2">
        <v>840</v>
      </c>
      <c r="D3183" s="2">
        <v>113</v>
      </c>
      <c r="E3183" s="2">
        <v>3</v>
      </c>
      <c r="F3183" s="2">
        <v>339</v>
      </c>
      <c r="G3183" s="5" t="str">
        <f>VLOOKUP(C3183, products!A:B, 2, FALSE)</f>
        <v>Trousers</v>
      </c>
      <c r="H3183" s="7" t="str">
        <f>VLOOKUP(C3183, products!A:C, 3, FALSE)</f>
        <v>Chinos</v>
      </c>
      <c r="I3183" s="12">
        <f>VLOOKUP(B3183,orders!A:D, 4, FALSE)</f>
        <v>44265</v>
      </c>
    </row>
    <row r="3184" spans="1:9" ht="15">
      <c r="A3184" s="2">
        <v>3182</v>
      </c>
      <c r="B3184" s="2">
        <v>642</v>
      </c>
      <c r="C3184" s="2">
        <v>1222</v>
      </c>
      <c r="D3184" s="2">
        <v>105</v>
      </c>
      <c r="E3184" s="2">
        <v>3</v>
      </c>
      <c r="F3184" s="2">
        <v>315</v>
      </c>
      <c r="G3184" s="5" t="str">
        <f>VLOOKUP(C3184, products!A:B, 2, FALSE)</f>
        <v>Trousers</v>
      </c>
      <c r="H3184" s="7" t="str">
        <f>VLOOKUP(C3184, products!A:C, 3, FALSE)</f>
        <v>Pleated</v>
      </c>
      <c r="I3184" s="12">
        <f>VLOOKUP(B3184,orders!A:D, 4, FALSE)</f>
        <v>44207</v>
      </c>
    </row>
    <row r="3185" spans="1:9" ht="15">
      <c r="A3185" s="2">
        <v>3183</v>
      </c>
      <c r="B3185" s="2">
        <v>642</v>
      </c>
      <c r="C3185" s="2">
        <v>96</v>
      </c>
      <c r="D3185" s="2">
        <v>118</v>
      </c>
      <c r="E3185" s="2">
        <v>2</v>
      </c>
      <c r="F3185" s="2">
        <v>236</v>
      </c>
      <c r="G3185" s="5" t="str">
        <f>VLOOKUP(C3185, products!A:B, 2, FALSE)</f>
        <v>Shirt</v>
      </c>
      <c r="H3185" s="7" t="str">
        <f>VLOOKUP(C3185, products!A:C, 3, FALSE)</f>
        <v>Flannel</v>
      </c>
      <c r="I3185" s="12">
        <f>VLOOKUP(B3185,orders!A:D, 4, FALSE)</f>
        <v>44207</v>
      </c>
    </row>
    <row r="3186" spans="1:9" ht="15">
      <c r="A3186" s="2">
        <v>3184</v>
      </c>
      <c r="B3186" s="2">
        <v>642</v>
      </c>
      <c r="C3186" s="2">
        <v>942</v>
      </c>
      <c r="D3186" s="2">
        <v>96</v>
      </c>
      <c r="E3186" s="2">
        <v>3</v>
      </c>
      <c r="F3186" s="2">
        <v>288</v>
      </c>
      <c r="G3186" s="5" t="str">
        <f>VLOOKUP(C3186, products!A:B, 2, FALSE)</f>
        <v>Trousers</v>
      </c>
      <c r="H3186" s="7" t="str">
        <f>VLOOKUP(C3186, products!A:C, 3, FALSE)</f>
        <v>Drawstring</v>
      </c>
      <c r="I3186" s="12">
        <f>VLOOKUP(B3186,orders!A:D, 4, FALSE)</f>
        <v>44207</v>
      </c>
    </row>
    <row r="3187" spans="1:9" ht="15">
      <c r="A3187" s="2">
        <v>3185</v>
      </c>
      <c r="B3187" s="2">
        <v>642</v>
      </c>
      <c r="C3187" s="2">
        <v>1201</v>
      </c>
      <c r="D3187" s="2">
        <v>105</v>
      </c>
      <c r="E3187" s="2">
        <v>2</v>
      </c>
      <c r="F3187" s="2">
        <v>210</v>
      </c>
      <c r="G3187" s="5" t="str">
        <f>VLOOKUP(C3187, products!A:B, 2, FALSE)</f>
        <v>Trousers</v>
      </c>
      <c r="H3187" s="7" t="str">
        <f>VLOOKUP(C3187, products!A:C, 3, FALSE)</f>
        <v>Pleated</v>
      </c>
      <c r="I3187" s="12">
        <f>VLOOKUP(B3187,orders!A:D, 4, FALSE)</f>
        <v>44207</v>
      </c>
    </row>
    <row r="3188" spans="1:9" ht="15">
      <c r="A3188" s="2">
        <v>3186</v>
      </c>
      <c r="B3188" s="2">
        <v>642</v>
      </c>
      <c r="C3188" s="2">
        <v>935</v>
      </c>
      <c r="D3188" s="2">
        <v>96</v>
      </c>
      <c r="E3188" s="2">
        <v>2</v>
      </c>
      <c r="F3188" s="2">
        <v>192</v>
      </c>
      <c r="G3188" s="5" t="str">
        <f>VLOOKUP(C3188, products!A:B, 2, FALSE)</f>
        <v>Trousers</v>
      </c>
      <c r="H3188" s="7" t="str">
        <f>VLOOKUP(C3188, products!A:C, 3, FALSE)</f>
        <v>Drawstring</v>
      </c>
      <c r="I3188" s="12">
        <f>VLOOKUP(B3188,orders!A:D, 4, FALSE)</f>
        <v>44207</v>
      </c>
    </row>
    <row r="3189" spans="1:9" ht="15">
      <c r="A3189" s="2">
        <v>3187</v>
      </c>
      <c r="B3189" s="2">
        <v>642</v>
      </c>
      <c r="C3189" s="2">
        <v>443</v>
      </c>
      <c r="D3189" s="2">
        <v>107</v>
      </c>
      <c r="E3189" s="2">
        <v>1</v>
      </c>
      <c r="F3189" s="2">
        <v>107</v>
      </c>
      <c r="G3189" s="5" t="str">
        <f>VLOOKUP(C3189, products!A:B, 2, FALSE)</f>
        <v>Jacket</v>
      </c>
      <c r="H3189" s="7" t="str">
        <f>VLOOKUP(C3189, products!A:C, 3, FALSE)</f>
        <v>Denim</v>
      </c>
      <c r="I3189" s="12">
        <f>VLOOKUP(B3189,orders!A:D, 4, FALSE)</f>
        <v>44207</v>
      </c>
    </row>
    <row r="3190" spans="1:9" ht="15">
      <c r="A3190" s="2">
        <v>3188</v>
      </c>
      <c r="B3190" s="2">
        <v>642</v>
      </c>
      <c r="C3190" s="2">
        <v>755</v>
      </c>
      <c r="D3190" s="2">
        <v>109</v>
      </c>
      <c r="E3190" s="2">
        <v>2</v>
      </c>
      <c r="F3190" s="2">
        <v>218</v>
      </c>
      <c r="G3190" s="5" t="str">
        <f>VLOOKUP(C3190, products!A:B, 2, FALSE)</f>
        <v>Jacket</v>
      </c>
      <c r="H3190" s="7" t="str">
        <f>VLOOKUP(C3190, products!A:C, 3, FALSE)</f>
        <v>Peacoat</v>
      </c>
      <c r="I3190" s="12">
        <f>VLOOKUP(B3190,orders!A:D, 4, FALSE)</f>
        <v>44207</v>
      </c>
    </row>
    <row r="3191" spans="1:9" ht="15">
      <c r="A3191" s="2">
        <v>3189</v>
      </c>
      <c r="B3191" s="2">
        <v>642</v>
      </c>
      <c r="C3191" s="2">
        <v>496</v>
      </c>
      <c r="D3191" s="2">
        <v>102</v>
      </c>
      <c r="E3191" s="2">
        <v>1</v>
      </c>
      <c r="F3191" s="2">
        <v>102</v>
      </c>
      <c r="G3191" s="5" t="str">
        <f>VLOOKUP(C3191, products!A:B, 2, FALSE)</f>
        <v>Jacket</v>
      </c>
      <c r="H3191" s="7" t="str">
        <f>VLOOKUP(C3191, products!A:C, 3, FALSE)</f>
        <v>Windbreaker</v>
      </c>
      <c r="I3191" s="12">
        <f>VLOOKUP(B3191,orders!A:D, 4, FALSE)</f>
        <v>44207</v>
      </c>
    </row>
    <row r="3192" spans="1:9" ht="15">
      <c r="A3192" s="2">
        <v>3190</v>
      </c>
      <c r="B3192" s="2">
        <v>642</v>
      </c>
      <c r="C3192" s="2">
        <v>671</v>
      </c>
      <c r="D3192" s="2">
        <v>113</v>
      </c>
      <c r="E3192" s="2">
        <v>1</v>
      </c>
      <c r="F3192" s="2">
        <v>113</v>
      </c>
      <c r="G3192" s="5" t="str">
        <f>VLOOKUP(C3192, products!A:B, 2, FALSE)</f>
        <v>Jacket</v>
      </c>
      <c r="H3192" s="7" t="str">
        <f>VLOOKUP(C3192, products!A:C, 3, FALSE)</f>
        <v>Parka</v>
      </c>
      <c r="I3192" s="12">
        <f>VLOOKUP(B3192,orders!A:D, 4, FALSE)</f>
        <v>44207</v>
      </c>
    </row>
    <row r="3193" spans="1:9" ht="15">
      <c r="A3193" s="2">
        <v>3191</v>
      </c>
      <c r="B3193" s="2">
        <v>643</v>
      </c>
      <c r="C3193" s="2">
        <v>1196</v>
      </c>
      <c r="D3193" s="2">
        <v>105</v>
      </c>
      <c r="E3193" s="2">
        <v>2</v>
      </c>
      <c r="F3193" s="2">
        <v>210</v>
      </c>
      <c r="G3193" s="5" t="str">
        <f>VLOOKUP(C3193, products!A:B, 2, FALSE)</f>
        <v>Trousers</v>
      </c>
      <c r="H3193" s="7" t="str">
        <f>VLOOKUP(C3193, products!A:C, 3, FALSE)</f>
        <v>Pleated</v>
      </c>
      <c r="I3193" s="12">
        <f>VLOOKUP(B3193,orders!A:D, 4, FALSE)</f>
        <v>44334</v>
      </c>
    </row>
    <row r="3194" spans="1:9" ht="15">
      <c r="A3194" s="2">
        <v>3192</v>
      </c>
      <c r="B3194" s="2">
        <v>643</v>
      </c>
      <c r="C3194" s="2">
        <v>641</v>
      </c>
      <c r="D3194" s="2">
        <v>93</v>
      </c>
      <c r="E3194" s="2">
        <v>2</v>
      </c>
      <c r="F3194" s="2">
        <v>186</v>
      </c>
      <c r="G3194" s="5" t="str">
        <f>VLOOKUP(C3194, products!A:B, 2, FALSE)</f>
        <v>Jacket</v>
      </c>
      <c r="H3194" s="7" t="str">
        <f>VLOOKUP(C3194, products!A:C, 3, FALSE)</f>
        <v>Coach</v>
      </c>
      <c r="I3194" s="12">
        <f>VLOOKUP(B3194,orders!A:D, 4, FALSE)</f>
        <v>44334</v>
      </c>
    </row>
    <row r="3195" spans="1:9" ht="15">
      <c r="A3195" s="2">
        <v>3193</v>
      </c>
      <c r="B3195" s="2">
        <v>643</v>
      </c>
      <c r="C3195" s="2">
        <v>682</v>
      </c>
      <c r="D3195" s="2">
        <v>113</v>
      </c>
      <c r="E3195" s="2">
        <v>3</v>
      </c>
      <c r="F3195" s="2">
        <v>339</v>
      </c>
      <c r="G3195" s="5" t="str">
        <f>VLOOKUP(C3195, products!A:B, 2, FALSE)</f>
        <v>Jacket</v>
      </c>
      <c r="H3195" s="7" t="str">
        <f>VLOOKUP(C3195, products!A:C, 3, FALSE)</f>
        <v>Parka</v>
      </c>
      <c r="I3195" s="12">
        <f>VLOOKUP(B3195,orders!A:D, 4, FALSE)</f>
        <v>44334</v>
      </c>
    </row>
    <row r="3196" spans="1:9" ht="15">
      <c r="A3196" s="2">
        <v>3194</v>
      </c>
      <c r="B3196" s="2">
        <v>643</v>
      </c>
      <c r="C3196" s="2">
        <v>458</v>
      </c>
      <c r="D3196" s="2">
        <v>118</v>
      </c>
      <c r="E3196" s="2">
        <v>3</v>
      </c>
      <c r="F3196" s="2">
        <v>354</v>
      </c>
      <c r="G3196" s="5" t="str">
        <f>VLOOKUP(C3196, products!A:B, 2, FALSE)</f>
        <v>Jacket</v>
      </c>
      <c r="H3196" s="7" t="str">
        <f>VLOOKUP(C3196, products!A:C, 3, FALSE)</f>
        <v>Puffer</v>
      </c>
      <c r="I3196" s="12">
        <f>VLOOKUP(B3196,orders!A:D, 4, FALSE)</f>
        <v>44334</v>
      </c>
    </row>
    <row r="3197" spans="1:9" ht="15">
      <c r="A3197" s="2">
        <v>3195</v>
      </c>
      <c r="B3197" s="2">
        <v>643</v>
      </c>
      <c r="C3197" s="2">
        <v>954</v>
      </c>
      <c r="D3197" s="2">
        <v>97</v>
      </c>
      <c r="E3197" s="2">
        <v>1</v>
      </c>
      <c r="F3197" s="2">
        <v>97</v>
      </c>
      <c r="G3197" s="5" t="str">
        <f>VLOOKUP(C3197, products!A:B, 2, FALSE)</f>
        <v>Trousers</v>
      </c>
      <c r="H3197" s="7" t="str">
        <f>VLOOKUP(C3197, products!A:C, 3, FALSE)</f>
        <v>Slim-Fit</v>
      </c>
      <c r="I3197" s="12">
        <f>VLOOKUP(B3197,orders!A:D, 4, FALSE)</f>
        <v>44334</v>
      </c>
    </row>
    <row r="3198" spans="1:9" ht="15">
      <c r="A3198" s="2">
        <v>3196</v>
      </c>
      <c r="B3198" s="2">
        <v>643</v>
      </c>
      <c r="C3198" s="2">
        <v>271</v>
      </c>
      <c r="D3198" s="2">
        <v>95</v>
      </c>
      <c r="E3198" s="2">
        <v>2</v>
      </c>
      <c r="F3198" s="2">
        <v>190</v>
      </c>
      <c r="G3198" s="5" t="str">
        <f>VLOOKUP(C3198, products!A:B, 2, FALSE)</f>
        <v>Shirt</v>
      </c>
      <c r="H3198" s="7" t="str">
        <f>VLOOKUP(C3198, products!A:C, 3, FALSE)</f>
        <v>Polo</v>
      </c>
      <c r="I3198" s="12">
        <f>VLOOKUP(B3198,orders!A:D, 4, FALSE)</f>
        <v>44334</v>
      </c>
    </row>
    <row r="3199" spans="1:9" ht="15">
      <c r="A3199" s="2">
        <v>3197</v>
      </c>
      <c r="B3199" s="2">
        <v>643</v>
      </c>
      <c r="C3199" s="2">
        <v>320</v>
      </c>
      <c r="D3199" s="2">
        <v>109</v>
      </c>
      <c r="E3199" s="2">
        <v>1</v>
      </c>
      <c r="F3199" s="2">
        <v>109</v>
      </c>
      <c r="G3199" s="5" t="str">
        <f>VLOOKUP(C3199, products!A:B, 2, FALSE)</f>
        <v>Shirt</v>
      </c>
      <c r="H3199" s="7" t="str">
        <f>VLOOKUP(C3199, products!A:C, 3, FALSE)</f>
        <v>Mandarin Collar</v>
      </c>
      <c r="I3199" s="12">
        <f>VLOOKUP(B3199,orders!A:D, 4, FALSE)</f>
        <v>44334</v>
      </c>
    </row>
    <row r="3200" spans="1:9" ht="15">
      <c r="A3200" s="2">
        <v>3198</v>
      </c>
      <c r="B3200" s="2">
        <v>643</v>
      </c>
      <c r="C3200" s="2">
        <v>1189</v>
      </c>
      <c r="D3200" s="2">
        <v>99</v>
      </c>
      <c r="E3200" s="2">
        <v>3</v>
      </c>
      <c r="F3200" s="2">
        <v>297</v>
      </c>
      <c r="G3200" s="5" t="str">
        <f>VLOOKUP(C3200, products!A:B, 2, FALSE)</f>
        <v>Trousers</v>
      </c>
      <c r="H3200" s="7" t="str">
        <f>VLOOKUP(C3200, products!A:C, 3, FALSE)</f>
        <v>High-Waisted</v>
      </c>
      <c r="I3200" s="12">
        <f>VLOOKUP(B3200,orders!A:D, 4, FALSE)</f>
        <v>44334</v>
      </c>
    </row>
    <row r="3201" spans="1:9" ht="15">
      <c r="A3201" s="2">
        <v>3199</v>
      </c>
      <c r="B3201" s="2">
        <v>644</v>
      </c>
      <c r="C3201" s="2">
        <v>454</v>
      </c>
      <c r="D3201" s="2">
        <v>107</v>
      </c>
      <c r="E3201" s="2">
        <v>2</v>
      </c>
      <c r="F3201" s="2">
        <v>214</v>
      </c>
      <c r="G3201" s="5" t="str">
        <f>VLOOKUP(C3201, products!A:B, 2, FALSE)</f>
        <v>Jacket</v>
      </c>
      <c r="H3201" s="7" t="str">
        <f>VLOOKUP(C3201, products!A:C, 3, FALSE)</f>
        <v>Denim</v>
      </c>
      <c r="I3201" s="12">
        <f>VLOOKUP(B3201,orders!A:D, 4, FALSE)</f>
        <v>44268</v>
      </c>
    </row>
    <row r="3202" spans="1:9" ht="15">
      <c r="A3202" s="2">
        <v>3200</v>
      </c>
      <c r="B3202" s="2">
        <v>644</v>
      </c>
      <c r="C3202" s="2">
        <v>167</v>
      </c>
      <c r="D3202" s="2">
        <v>91</v>
      </c>
      <c r="E3202" s="2">
        <v>3</v>
      </c>
      <c r="F3202" s="2">
        <v>273</v>
      </c>
      <c r="G3202" s="5" t="str">
        <f>VLOOKUP(C3202, products!A:B, 2, FALSE)</f>
        <v>Shirt</v>
      </c>
      <c r="H3202" s="7" t="str">
        <f>VLOOKUP(C3202, products!A:C, 3, FALSE)</f>
        <v>Linen</v>
      </c>
      <c r="I3202" s="12">
        <f>VLOOKUP(B3202,orders!A:D, 4, FALSE)</f>
        <v>44268</v>
      </c>
    </row>
    <row r="3203" spans="1:9" ht="15">
      <c r="A3203" s="2">
        <v>3201</v>
      </c>
      <c r="B3203" s="2">
        <v>644</v>
      </c>
      <c r="C3203" s="2">
        <v>1</v>
      </c>
      <c r="D3203" s="2">
        <v>96</v>
      </c>
      <c r="E3203" s="2">
        <v>2</v>
      </c>
      <c r="F3203" s="2">
        <v>192</v>
      </c>
      <c r="G3203" s="5" t="str">
        <f>VLOOKUP(C3203, products!A:B, 2, FALSE)</f>
        <v>Shirt</v>
      </c>
      <c r="H3203" s="7" t="str">
        <f>VLOOKUP(C3203, products!A:C, 3, FALSE)</f>
        <v>Oxford Cloth</v>
      </c>
      <c r="I3203" s="12">
        <f>VLOOKUP(B3203,orders!A:D, 4, FALSE)</f>
        <v>44268</v>
      </c>
    </row>
    <row r="3204" spans="1:9" ht="15">
      <c r="A3204" s="2">
        <v>3202</v>
      </c>
      <c r="B3204" s="2">
        <v>644</v>
      </c>
      <c r="C3204" s="2">
        <v>957</v>
      </c>
      <c r="D3204" s="2">
        <v>97</v>
      </c>
      <c r="E3204" s="2">
        <v>3</v>
      </c>
      <c r="F3204" s="2">
        <v>291</v>
      </c>
      <c r="G3204" s="5" t="str">
        <f>VLOOKUP(C3204, products!A:B, 2, FALSE)</f>
        <v>Trousers</v>
      </c>
      <c r="H3204" s="7" t="str">
        <f>VLOOKUP(C3204, products!A:C, 3, FALSE)</f>
        <v>Slim-Fit</v>
      </c>
      <c r="I3204" s="12">
        <f>VLOOKUP(B3204,orders!A:D, 4, FALSE)</f>
        <v>44268</v>
      </c>
    </row>
    <row r="3205" spans="1:9" ht="15">
      <c r="A3205" s="2">
        <v>3203</v>
      </c>
      <c r="B3205" s="2">
        <v>645</v>
      </c>
      <c r="C3205" s="2">
        <v>444</v>
      </c>
      <c r="D3205" s="2">
        <v>107</v>
      </c>
      <c r="E3205" s="2">
        <v>2</v>
      </c>
      <c r="F3205" s="2">
        <v>214</v>
      </c>
      <c r="G3205" s="5" t="str">
        <f>VLOOKUP(C3205, products!A:B, 2, FALSE)</f>
        <v>Jacket</v>
      </c>
      <c r="H3205" s="7" t="str">
        <f>VLOOKUP(C3205, products!A:C, 3, FALSE)</f>
        <v>Denim</v>
      </c>
      <c r="I3205" s="12">
        <f>VLOOKUP(B3205,orders!A:D, 4, FALSE)</f>
        <v>44427</v>
      </c>
    </row>
    <row r="3206" spans="1:9" ht="15">
      <c r="A3206" s="2">
        <v>3204</v>
      </c>
      <c r="B3206" s="2">
        <v>645</v>
      </c>
      <c r="C3206" s="2">
        <v>586</v>
      </c>
      <c r="D3206" s="2">
        <v>100</v>
      </c>
      <c r="E3206" s="2">
        <v>2</v>
      </c>
      <c r="F3206" s="2">
        <v>200</v>
      </c>
      <c r="G3206" s="5" t="str">
        <f>VLOOKUP(C3206, products!A:B, 2, FALSE)</f>
        <v>Jacket</v>
      </c>
      <c r="H3206" s="7" t="str">
        <f>VLOOKUP(C3206, products!A:C, 3, FALSE)</f>
        <v>Bomber</v>
      </c>
      <c r="I3206" s="12">
        <f>VLOOKUP(B3206,orders!A:D, 4, FALSE)</f>
        <v>44427</v>
      </c>
    </row>
    <row r="3207" spans="1:9" ht="15">
      <c r="A3207" s="2">
        <v>3205</v>
      </c>
      <c r="B3207" s="2">
        <v>645</v>
      </c>
      <c r="C3207" s="2">
        <v>580</v>
      </c>
      <c r="D3207" s="2">
        <v>100</v>
      </c>
      <c r="E3207" s="2">
        <v>3</v>
      </c>
      <c r="F3207" s="2">
        <v>300</v>
      </c>
      <c r="G3207" s="5" t="str">
        <f>VLOOKUP(C3207, products!A:B, 2, FALSE)</f>
        <v>Jacket</v>
      </c>
      <c r="H3207" s="7" t="str">
        <f>VLOOKUP(C3207, products!A:C, 3, FALSE)</f>
        <v>Bomber</v>
      </c>
      <c r="I3207" s="12">
        <f>VLOOKUP(B3207,orders!A:D, 4, FALSE)</f>
        <v>44427</v>
      </c>
    </row>
    <row r="3208" spans="1:9" ht="15">
      <c r="A3208" s="2">
        <v>3206</v>
      </c>
      <c r="B3208" s="2">
        <v>645</v>
      </c>
      <c r="C3208" s="2">
        <v>455</v>
      </c>
      <c r="D3208" s="2">
        <v>118</v>
      </c>
      <c r="E3208" s="2">
        <v>2</v>
      </c>
      <c r="F3208" s="2">
        <v>236</v>
      </c>
      <c r="G3208" s="5" t="str">
        <f>VLOOKUP(C3208, products!A:B, 2, FALSE)</f>
        <v>Jacket</v>
      </c>
      <c r="H3208" s="7" t="str">
        <f>VLOOKUP(C3208, products!A:C, 3, FALSE)</f>
        <v>Puffer</v>
      </c>
      <c r="I3208" s="12">
        <f>VLOOKUP(B3208,orders!A:D, 4, FALSE)</f>
        <v>44427</v>
      </c>
    </row>
    <row r="3209" spans="1:9" ht="15">
      <c r="A3209" s="2">
        <v>3207</v>
      </c>
      <c r="B3209" s="2">
        <v>645</v>
      </c>
      <c r="C3209" s="2">
        <v>939</v>
      </c>
      <c r="D3209" s="2">
        <v>96</v>
      </c>
      <c r="E3209" s="2">
        <v>3</v>
      </c>
      <c r="F3209" s="2">
        <v>288</v>
      </c>
      <c r="G3209" s="5" t="str">
        <f>VLOOKUP(C3209, products!A:B, 2, FALSE)</f>
        <v>Trousers</v>
      </c>
      <c r="H3209" s="7" t="str">
        <f>VLOOKUP(C3209, products!A:C, 3, FALSE)</f>
        <v>Drawstring</v>
      </c>
      <c r="I3209" s="12">
        <f>VLOOKUP(B3209,orders!A:D, 4, FALSE)</f>
        <v>44427</v>
      </c>
    </row>
    <row r="3210" spans="1:9" ht="15">
      <c r="A3210" s="2">
        <v>3208</v>
      </c>
      <c r="B3210" s="2">
        <v>645</v>
      </c>
      <c r="C3210" s="2">
        <v>525</v>
      </c>
      <c r="D3210" s="2">
        <v>98</v>
      </c>
      <c r="E3210" s="2">
        <v>2</v>
      </c>
      <c r="F3210" s="2">
        <v>196</v>
      </c>
      <c r="G3210" s="5" t="str">
        <f>VLOOKUP(C3210, products!A:B, 2, FALSE)</f>
        <v>Jacket</v>
      </c>
      <c r="H3210" s="7" t="str">
        <f>VLOOKUP(C3210, products!A:C, 3, FALSE)</f>
        <v>Leather</v>
      </c>
      <c r="I3210" s="12">
        <f>VLOOKUP(B3210,orders!A:D, 4, FALSE)</f>
        <v>44427</v>
      </c>
    </row>
    <row r="3211" spans="1:9" ht="15">
      <c r="A3211" s="2">
        <v>3209</v>
      </c>
      <c r="B3211" s="2">
        <v>645</v>
      </c>
      <c r="C3211" s="2">
        <v>470</v>
      </c>
      <c r="D3211" s="2">
        <v>118</v>
      </c>
      <c r="E3211" s="2">
        <v>2</v>
      </c>
      <c r="F3211" s="2">
        <v>236</v>
      </c>
      <c r="G3211" s="5" t="str">
        <f>VLOOKUP(C3211, products!A:B, 2, FALSE)</f>
        <v>Jacket</v>
      </c>
      <c r="H3211" s="7" t="str">
        <f>VLOOKUP(C3211, products!A:C, 3, FALSE)</f>
        <v>Puffer</v>
      </c>
      <c r="I3211" s="12">
        <f>VLOOKUP(B3211,orders!A:D, 4, FALSE)</f>
        <v>44427</v>
      </c>
    </row>
    <row r="3212" spans="1:9" ht="15">
      <c r="A3212" s="2">
        <v>3210</v>
      </c>
      <c r="B3212" s="2">
        <v>646</v>
      </c>
      <c r="C3212" s="2">
        <v>367</v>
      </c>
      <c r="D3212" s="2">
        <v>94</v>
      </c>
      <c r="E3212" s="2">
        <v>3</v>
      </c>
      <c r="F3212" s="2">
        <v>282</v>
      </c>
      <c r="G3212" s="5" t="str">
        <f>VLOOKUP(C3212, products!A:B, 2, FALSE)</f>
        <v>Shirt</v>
      </c>
      <c r="H3212" s="7" t="str">
        <f>VLOOKUP(C3212, products!A:C, 3, FALSE)</f>
        <v>Henley</v>
      </c>
      <c r="I3212" s="12">
        <f>VLOOKUP(B3212,orders!A:D, 4, FALSE)</f>
        <v>44324</v>
      </c>
    </row>
    <row r="3213" spans="1:9" ht="15">
      <c r="A3213" s="2">
        <v>3211</v>
      </c>
      <c r="B3213" s="2">
        <v>646</v>
      </c>
      <c r="C3213" s="2">
        <v>186</v>
      </c>
      <c r="D3213" s="2">
        <v>98</v>
      </c>
      <c r="E3213" s="2">
        <v>1</v>
      </c>
      <c r="F3213" s="2">
        <v>98</v>
      </c>
      <c r="G3213" s="5" t="str">
        <f>VLOOKUP(C3213, products!A:B, 2, FALSE)</f>
        <v>Shirt</v>
      </c>
      <c r="H3213" s="7" t="str">
        <f>VLOOKUP(C3213, products!A:C, 3, FALSE)</f>
        <v>Camp Collared</v>
      </c>
      <c r="I3213" s="12">
        <f>VLOOKUP(B3213,orders!A:D, 4, FALSE)</f>
        <v>44324</v>
      </c>
    </row>
    <row r="3214" spans="1:9" ht="15">
      <c r="A3214" s="2">
        <v>3212</v>
      </c>
      <c r="B3214" s="2">
        <v>646</v>
      </c>
      <c r="C3214" s="2">
        <v>411</v>
      </c>
      <c r="D3214" s="2">
        <v>119</v>
      </c>
      <c r="E3214" s="2">
        <v>3</v>
      </c>
      <c r="F3214" s="2">
        <v>357</v>
      </c>
      <c r="G3214" s="5" t="str">
        <f>VLOOKUP(C3214, products!A:B, 2, FALSE)</f>
        <v>Shirt</v>
      </c>
      <c r="H3214" s="7" t="str">
        <f>VLOOKUP(C3214, products!A:C, 3, FALSE)</f>
        <v>Casual Slim Fit</v>
      </c>
      <c r="I3214" s="12">
        <f>VLOOKUP(B3214,orders!A:D, 4, FALSE)</f>
        <v>44324</v>
      </c>
    </row>
    <row r="3215" spans="1:9" ht="15">
      <c r="A3215" s="2">
        <v>3213</v>
      </c>
      <c r="B3215" s="2">
        <v>647</v>
      </c>
      <c r="C3215" s="2">
        <v>991</v>
      </c>
      <c r="D3215" s="2">
        <v>106</v>
      </c>
      <c r="E3215" s="2">
        <v>3</v>
      </c>
      <c r="F3215" s="2">
        <v>318</v>
      </c>
      <c r="G3215" s="5" t="str">
        <f>VLOOKUP(C3215, products!A:B, 2, FALSE)</f>
        <v>Trousers</v>
      </c>
      <c r="H3215" s="7" t="str">
        <f>VLOOKUP(C3215, products!A:C, 3, FALSE)</f>
        <v>Wool</v>
      </c>
      <c r="I3215" s="12">
        <f>VLOOKUP(B3215,orders!A:D, 4, FALSE)</f>
        <v>44233</v>
      </c>
    </row>
    <row r="3216" spans="1:9" ht="15">
      <c r="A3216" s="2">
        <v>3214</v>
      </c>
      <c r="B3216" s="2">
        <v>647</v>
      </c>
      <c r="C3216" s="2">
        <v>1218</v>
      </c>
      <c r="D3216" s="2">
        <v>105</v>
      </c>
      <c r="E3216" s="2">
        <v>3</v>
      </c>
      <c r="F3216" s="2">
        <v>315</v>
      </c>
      <c r="G3216" s="5" t="str">
        <f>VLOOKUP(C3216, products!A:B, 2, FALSE)</f>
        <v>Trousers</v>
      </c>
      <c r="H3216" s="7" t="str">
        <f>VLOOKUP(C3216, products!A:C, 3, FALSE)</f>
        <v>Pleated</v>
      </c>
      <c r="I3216" s="12">
        <f>VLOOKUP(B3216,orders!A:D, 4, FALSE)</f>
        <v>44233</v>
      </c>
    </row>
    <row r="3217" spans="1:9" ht="15">
      <c r="A3217" s="2">
        <v>3215</v>
      </c>
      <c r="B3217" s="2">
        <v>647</v>
      </c>
      <c r="C3217" s="2">
        <v>253</v>
      </c>
      <c r="D3217" s="2">
        <v>95</v>
      </c>
      <c r="E3217" s="2">
        <v>2</v>
      </c>
      <c r="F3217" s="2">
        <v>190</v>
      </c>
      <c r="G3217" s="5" t="str">
        <f>VLOOKUP(C3217, products!A:B, 2, FALSE)</f>
        <v>Shirt</v>
      </c>
      <c r="H3217" s="7" t="str">
        <f>VLOOKUP(C3217, products!A:C, 3, FALSE)</f>
        <v>Polo</v>
      </c>
      <c r="I3217" s="12">
        <f>VLOOKUP(B3217,orders!A:D, 4, FALSE)</f>
        <v>44233</v>
      </c>
    </row>
    <row r="3218" spans="1:9" ht="15">
      <c r="A3218" s="2">
        <v>3216</v>
      </c>
      <c r="B3218" s="2">
        <v>648</v>
      </c>
      <c r="C3218" s="2">
        <v>85</v>
      </c>
      <c r="D3218" s="2">
        <v>118</v>
      </c>
      <c r="E3218" s="2">
        <v>3</v>
      </c>
      <c r="F3218" s="2">
        <v>354</v>
      </c>
      <c r="G3218" s="5" t="str">
        <f>VLOOKUP(C3218, products!A:B, 2, FALSE)</f>
        <v>Shirt</v>
      </c>
      <c r="H3218" s="7" t="str">
        <f>VLOOKUP(C3218, products!A:C, 3, FALSE)</f>
        <v>Flannel</v>
      </c>
      <c r="I3218" s="12">
        <f>VLOOKUP(B3218,orders!A:D, 4, FALSE)</f>
        <v>44393</v>
      </c>
    </row>
    <row r="3219" spans="1:9" ht="15">
      <c r="A3219" s="2">
        <v>3217</v>
      </c>
      <c r="B3219" s="2">
        <v>648</v>
      </c>
      <c r="C3219" s="2">
        <v>835</v>
      </c>
      <c r="D3219" s="2">
        <v>117</v>
      </c>
      <c r="E3219" s="2">
        <v>3</v>
      </c>
      <c r="F3219" s="2">
        <v>351</v>
      </c>
      <c r="G3219" s="5" t="str">
        <f>VLOOKUP(C3219, products!A:B, 2, FALSE)</f>
        <v>Jacket</v>
      </c>
      <c r="H3219" s="7" t="str">
        <f>VLOOKUP(C3219, products!A:C, 3, FALSE)</f>
        <v>Shearling</v>
      </c>
      <c r="I3219" s="12">
        <f>VLOOKUP(B3219,orders!A:D, 4, FALSE)</f>
        <v>44393</v>
      </c>
    </row>
    <row r="3220" spans="1:9" ht="15">
      <c r="A3220" s="2">
        <v>3218</v>
      </c>
      <c r="B3220" s="2">
        <v>648</v>
      </c>
      <c r="C3220" s="2">
        <v>257</v>
      </c>
      <c r="D3220" s="2">
        <v>95</v>
      </c>
      <c r="E3220" s="2">
        <v>3</v>
      </c>
      <c r="F3220" s="2">
        <v>285</v>
      </c>
      <c r="G3220" s="5" t="str">
        <f>VLOOKUP(C3220, products!A:B, 2, FALSE)</f>
        <v>Shirt</v>
      </c>
      <c r="H3220" s="7" t="str">
        <f>VLOOKUP(C3220, products!A:C, 3, FALSE)</f>
        <v>Polo</v>
      </c>
      <c r="I3220" s="12">
        <f>VLOOKUP(B3220,orders!A:D, 4, FALSE)</f>
        <v>44393</v>
      </c>
    </row>
    <row r="3221" spans="1:9" ht="15">
      <c r="A3221" s="2">
        <v>3219</v>
      </c>
      <c r="B3221" s="2">
        <v>649</v>
      </c>
      <c r="C3221" s="2">
        <v>922</v>
      </c>
      <c r="D3221" s="2">
        <v>96</v>
      </c>
      <c r="E3221" s="2">
        <v>2</v>
      </c>
      <c r="F3221" s="2">
        <v>192</v>
      </c>
      <c r="G3221" s="5" t="str">
        <f>VLOOKUP(C3221, products!A:B, 2, FALSE)</f>
        <v>Trousers</v>
      </c>
      <c r="H3221" s="7" t="str">
        <f>VLOOKUP(C3221, products!A:C, 3, FALSE)</f>
        <v>Drawstring</v>
      </c>
      <c r="I3221" s="12">
        <f>VLOOKUP(B3221,orders!A:D, 4, FALSE)</f>
        <v>44405</v>
      </c>
    </row>
    <row r="3222" spans="1:9" ht="15">
      <c r="A3222" s="2">
        <v>3220</v>
      </c>
      <c r="B3222" s="2">
        <v>649</v>
      </c>
      <c r="C3222" s="2">
        <v>413</v>
      </c>
      <c r="D3222" s="2">
        <v>119</v>
      </c>
      <c r="E3222" s="2">
        <v>3</v>
      </c>
      <c r="F3222" s="2">
        <v>357</v>
      </c>
      <c r="G3222" s="5" t="str">
        <f>VLOOKUP(C3222, products!A:B, 2, FALSE)</f>
        <v>Shirt</v>
      </c>
      <c r="H3222" s="7" t="str">
        <f>VLOOKUP(C3222, products!A:C, 3, FALSE)</f>
        <v>Casual Slim Fit</v>
      </c>
      <c r="I3222" s="12">
        <f>VLOOKUP(B3222,orders!A:D, 4, FALSE)</f>
        <v>44405</v>
      </c>
    </row>
    <row r="3223" spans="1:9" ht="15">
      <c r="A3223" s="2">
        <v>3221</v>
      </c>
      <c r="B3223" s="2">
        <v>649</v>
      </c>
      <c r="C3223" s="2">
        <v>1215</v>
      </c>
      <c r="D3223" s="2">
        <v>105</v>
      </c>
      <c r="E3223" s="2">
        <v>1</v>
      </c>
      <c r="F3223" s="2">
        <v>105</v>
      </c>
      <c r="G3223" s="5" t="str">
        <f>VLOOKUP(C3223, products!A:B, 2, FALSE)</f>
        <v>Trousers</v>
      </c>
      <c r="H3223" s="7" t="str">
        <f>VLOOKUP(C3223, products!A:C, 3, FALSE)</f>
        <v>Pleated</v>
      </c>
      <c r="I3223" s="12">
        <f>VLOOKUP(B3223,orders!A:D, 4, FALSE)</f>
        <v>44405</v>
      </c>
    </row>
    <row r="3224" spans="1:9" ht="15">
      <c r="A3224" s="2">
        <v>3222</v>
      </c>
      <c r="B3224" s="2">
        <v>649</v>
      </c>
      <c r="C3224" s="2">
        <v>294</v>
      </c>
      <c r="D3224" s="2">
        <v>105</v>
      </c>
      <c r="E3224" s="2">
        <v>3</v>
      </c>
      <c r="F3224" s="2">
        <v>315</v>
      </c>
      <c r="G3224" s="5" t="str">
        <f>VLOOKUP(C3224, products!A:B, 2, FALSE)</f>
        <v>Shirt</v>
      </c>
      <c r="H3224" s="7" t="str">
        <f>VLOOKUP(C3224, products!A:C, 3, FALSE)</f>
        <v>Cuban Collar</v>
      </c>
      <c r="I3224" s="12">
        <f>VLOOKUP(B3224,orders!A:D, 4, FALSE)</f>
        <v>44405</v>
      </c>
    </row>
    <row r="3225" spans="1:9" ht="15">
      <c r="A3225" s="2">
        <v>3223</v>
      </c>
      <c r="B3225" s="2">
        <v>649</v>
      </c>
      <c r="C3225" s="2">
        <v>274</v>
      </c>
      <c r="D3225" s="2">
        <v>95</v>
      </c>
      <c r="E3225" s="2">
        <v>2</v>
      </c>
      <c r="F3225" s="2">
        <v>190</v>
      </c>
      <c r="G3225" s="5" t="str">
        <f>VLOOKUP(C3225, products!A:B, 2, FALSE)</f>
        <v>Shirt</v>
      </c>
      <c r="H3225" s="7" t="str">
        <f>VLOOKUP(C3225, products!A:C, 3, FALSE)</f>
        <v>Polo</v>
      </c>
      <c r="I3225" s="12">
        <f>VLOOKUP(B3225,orders!A:D, 4, FALSE)</f>
        <v>44405</v>
      </c>
    </row>
    <row r="3226" spans="1:9" ht="15">
      <c r="A3226" s="2">
        <v>3224</v>
      </c>
      <c r="B3226" s="2">
        <v>650</v>
      </c>
      <c r="C3226" s="2">
        <v>975</v>
      </c>
      <c r="D3226" s="2">
        <v>97</v>
      </c>
      <c r="E3226" s="2">
        <v>2</v>
      </c>
      <c r="F3226" s="2">
        <v>194</v>
      </c>
      <c r="G3226" s="5" t="str">
        <f>VLOOKUP(C3226, products!A:B, 2, FALSE)</f>
        <v>Trousers</v>
      </c>
      <c r="H3226" s="7" t="str">
        <f>VLOOKUP(C3226, products!A:C, 3, FALSE)</f>
        <v>Slim-Fit</v>
      </c>
      <c r="I3226" s="12">
        <f>VLOOKUP(B3226,orders!A:D, 4, FALSE)</f>
        <v>44198</v>
      </c>
    </row>
    <row r="3227" spans="1:9" ht="15">
      <c r="A3227" s="2">
        <v>3225</v>
      </c>
      <c r="B3227" s="2">
        <v>650</v>
      </c>
      <c r="C3227" s="2">
        <v>579</v>
      </c>
      <c r="D3227" s="2">
        <v>100</v>
      </c>
      <c r="E3227" s="2">
        <v>1</v>
      </c>
      <c r="F3227" s="2">
        <v>100</v>
      </c>
      <c r="G3227" s="5" t="str">
        <f>VLOOKUP(C3227, products!A:B, 2, FALSE)</f>
        <v>Jacket</v>
      </c>
      <c r="H3227" s="7" t="str">
        <f>VLOOKUP(C3227, products!A:C, 3, FALSE)</f>
        <v>Bomber</v>
      </c>
      <c r="I3227" s="12">
        <f>VLOOKUP(B3227,orders!A:D, 4, FALSE)</f>
        <v>44198</v>
      </c>
    </row>
    <row r="3228" spans="1:9" ht="15">
      <c r="A3228" s="2">
        <v>3226</v>
      </c>
      <c r="B3228" s="2">
        <v>650</v>
      </c>
      <c r="C3228" s="2">
        <v>156</v>
      </c>
      <c r="D3228" s="2">
        <v>91</v>
      </c>
      <c r="E3228" s="2">
        <v>1</v>
      </c>
      <c r="F3228" s="2">
        <v>91</v>
      </c>
      <c r="G3228" s="5" t="str">
        <f>VLOOKUP(C3228, products!A:B, 2, FALSE)</f>
        <v>Shirt</v>
      </c>
      <c r="H3228" s="7" t="str">
        <f>VLOOKUP(C3228, products!A:C, 3, FALSE)</f>
        <v>Linen</v>
      </c>
      <c r="I3228" s="12">
        <f>VLOOKUP(B3228,orders!A:D, 4, FALSE)</f>
        <v>44198</v>
      </c>
    </row>
    <row r="3229" spans="1:9" ht="15">
      <c r="A3229" s="2">
        <v>3227</v>
      </c>
      <c r="B3229" s="2">
        <v>650</v>
      </c>
      <c r="C3229" s="2">
        <v>953</v>
      </c>
      <c r="D3229" s="2">
        <v>97</v>
      </c>
      <c r="E3229" s="2">
        <v>1</v>
      </c>
      <c r="F3229" s="2">
        <v>97</v>
      </c>
      <c r="G3229" s="5" t="str">
        <f>VLOOKUP(C3229, products!A:B, 2, FALSE)</f>
        <v>Trousers</v>
      </c>
      <c r="H3229" s="7" t="str">
        <f>VLOOKUP(C3229, products!A:C, 3, FALSE)</f>
        <v>Slim-Fit</v>
      </c>
      <c r="I3229" s="12">
        <f>VLOOKUP(B3229,orders!A:D, 4, FALSE)</f>
        <v>44198</v>
      </c>
    </row>
    <row r="3230" spans="1:9" ht="15">
      <c r="A3230" s="2">
        <v>3228</v>
      </c>
      <c r="B3230" s="2">
        <v>650</v>
      </c>
      <c r="C3230" s="2">
        <v>951</v>
      </c>
      <c r="D3230" s="2">
        <v>97</v>
      </c>
      <c r="E3230" s="2">
        <v>1</v>
      </c>
      <c r="F3230" s="2">
        <v>97</v>
      </c>
      <c r="G3230" s="5" t="str">
        <f>VLOOKUP(C3230, products!A:B, 2, FALSE)</f>
        <v>Trousers</v>
      </c>
      <c r="H3230" s="7" t="str">
        <f>VLOOKUP(C3230, products!A:C, 3, FALSE)</f>
        <v>Slim-Fit</v>
      </c>
      <c r="I3230" s="12">
        <f>VLOOKUP(B3230,orders!A:D, 4, FALSE)</f>
        <v>44198</v>
      </c>
    </row>
    <row r="3231" spans="1:9" ht="15">
      <c r="A3231" s="2">
        <v>3229</v>
      </c>
      <c r="B3231" s="2">
        <v>650</v>
      </c>
      <c r="C3231" s="2">
        <v>407</v>
      </c>
      <c r="D3231" s="2">
        <v>119</v>
      </c>
      <c r="E3231" s="2">
        <v>2</v>
      </c>
      <c r="F3231" s="2">
        <v>238</v>
      </c>
      <c r="G3231" s="5" t="str">
        <f>VLOOKUP(C3231, products!A:B, 2, FALSE)</f>
        <v>Shirt</v>
      </c>
      <c r="H3231" s="7" t="str">
        <f>VLOOKUP(C3231, products!A:C, 3, FALSE)</f>
        <v>Casual Slim Fit</v>
      </c>
      <c r="I3231" s="12">
        <f>VLOOKUP(B3231,orders!A:D, 4, FALSE)</f>
        <v>44198</v>
      </c>
    </row>
    <row r="3232" spans="1:9" ht="15">
      <c r="A3232" s="2">
        <v>3230</v>
      </c>
      <c r="B3232" s="2">
        <v>650</v>
      </c>
      <c r="C3232" s="2">
        <v>1205</v>
      </c>
      <c r="D3232" s="2">
        <v>105</v>
      </c>
      <c r="E3232" s="2">
        <v>3</v>
      </c>
      <c r="F3232" s="2">
        <v>315</v>
      </c>
      <c r="G3232" s="5" t="str">
        <f>VLOOKUP(C3232, products!A:B, 2, FALSE)</f>
        <v>Trousers</v>
      </c>
      <c r="H3232" s="7" t="str">
        <f>VLOOKUP(C3232, products!A:C, 3, FALSE)</f>
        <v>Pleated</v>
      </c>
      <c r="I3232" s="12">
        <f>VLOOKUP(B3232,orders!A:D, 4, FALSE)</f>
        <v>44198</v>
      </c>
    </row>
    <row r="3233" spans="1:9" ht="15">
      <c r="A3233" s="2">
        <v>3231</v>
      </c>
      <c r="B3233" s="2">
        <v>651</v>
      </c>
      <c r="C3233" s="2">
        <v>997</v>
      </c>
      <c r="D3233" s="2">
        <v>106</v>
      </c>
      <c r="E3233" s="2">
        <v>3</v>
      </c>
      <c r="F3233" s="2">
        <v>318</v>
      </c>
      <c r="G3233" s="5" t="str">
        <f>VLOOKUP(C3233, products!A:B, 2, FALSE)</f>
        <v>Trousers</v>
      </c>
      <c r="H3233" s="7" t="str">
        <f>VLOOKUP(C3233, products!A:C, 3, FALSE)</f>
        <v>Wool</v>
      </c>
      <c r="I3233" s="12">
        <f>VLOOKUP(B3233,orders!A:D, 4, FALSE)</f>
        <v>44338</v>
      </c>
    </row>
    <row r="3234" spans="1:9" ht="15">
      <c r="A3234" s="2">
        <v>3232</v>
      </c>
      <c r="B3234" s="2">
        <v>651</v>
      </c>
      <c r="C3234" s="2">
        <v>538</v>
      </c>
      <c r="D3234" s="2">
        <v>98</v>
      </c>
      <c r="E3234" s="2">
        <v>3</v>
      </c>
      <c r="F3234" s="2">
        <v>294</v>
      </c>
      <c r="G3234" s="5" t="str">
        <f>VLOOKUP(C3234, products!A:B, 2, FALSE)</f>
        <v>Jacket</v>
      </c>
      <c r="H3234" s="7" t="str">
        <f>VLOOKUP(C3234, products!A:C, 3, FALSE)</f>
        <v>Leather</v>
      </c>
      <c r="I3234" s="12">
        <f>VLOOKUP(B3234,orders!A:D, 4, FALSE)</f>
        <v>44338</v>
      </c>
    </row>
    <row r="3235" spans="1:9" ht="15">
      <c r="A3235" s="2">
        <v>3233</v>
      </c>
      <c r="B3235" s="2">
        <v>651</v>
      </c>
      <c r="C3235" s="2">
        <v>640</v>
      </c>
      <c r="D3235" s="2">
        <v>93</v>
      </c>
      <c r="E3235" s="2">
        <v>1</v>
      </c>
      <c r="F3235" s="2">
        <v>93</v>
      </c>
      <c r="G3235" s="5" t="str">
        <f>VLOOKUP(C3235, products!A:B, 2, FALSE)</f>
        <v>Jacket</v>
      </c>
      <c r="H3235" s="7" t="str">
        <f>VLOOKUP(C3235, products!A:C, 3, FALSE)</f>
        <v>Coach</v>
      </c>
      <c r="I3235" s="12">
        <f>VLOOKUP(B3235,orders!A:D, 4, FALSE)</f>
        <v>44338</v>
      </c>
    </row>
    <row r="3236" spans="1:9" ht="15">
      <c r="A3236" s="2">
        <v>3234</v>
      </c>
      <c r="B3236" s="2">
        <v>651</v>
      </c>
      <c r="C3236" s="2">
        <v>1072</v>
      </c>
      <c r="D3236" s="2">
        <v>93</v>
      </c>
      <c r="E3236" s="2">
        <v>2</v>
      </c>
      <c r="F3236" s="2">
        <v>186</v>
      </c>
      <c r="G3236" s="5" t="str">
        <f>VLOOKUP(C3236, products!A:B, 2, FALSE)</f>
        <v>Trousers</v>
      </c>
      <c r="H3236" s="7" t="str">
        <f>VLOOKUP(C3236, products!A:C, 3, FALSE)</f>
        <v>Joggers</v>
      </c>
      <c r="I3236" s="12">
        <f>VLOOKUP(B3236,orders!A:D, 4, FALSE)</f>
        <v>44338</v>
      </c>
    </row>
    <row r="3237" spans="1:9" ht="15">
      <c r="A3237" s="2">
        <v>3235</v>
      </c>
      <c r="B3237" s="2">
        <v>651</v>
      </c>
      <c r="C3237" s="2">
        <v>156</v>
      </c>
      <c r="D3237" s="2">
        <v>91</v>
      </c>
      <c r="E3237" s="2">
        <v>2</v>
      </c>
      <c r="F3237" s="2">
        <v>182</v>
      </c>
      <c r="G3237" s="5" t="str">
        <f>VLOOKUP(C3237, products!A:B, 2, FALSE)</f>
        <v>Shirt</v>
      </c>
      <c r="H3237" s="7" t="str">
        <f>VLOOKUP(C3237, products!A:C, 3, FALSE)</f>
        <v>Linen</v>
      </c>
      <c r="I3237" s="12">
        <f>VLOOKUP(B3237,orders!A:D, 4, FALSE)</f>
        <v>44338</v>
      </c>
    </row>
    <row r="3238" spans="1:9" ht="15">
      <c r="A3238" s="2">
        <v>3236</v>
      </c>
      <c r="B3238" s="2">
        <v>651</v>
      </c>
      <c r="C3238" s="2">
        <v>361</v>
      </c>
      <c r="D3238" s="2">
        <v>94</v>
      </c>
      <c r="E3238" s="2">
        <v>2</v>
      </c>
      <c r="F3238" s="2">
        <v>188</v>
      </c>
      <c r="G3238" s="5" t="str">
        <f>VLOOKUP(C3238, products!A:B, 2, FALSE)</f>
        <v>Shirt</v>
      </c>
      <c r="H3238" s="7" t="str">
        <f>VLOOKUP(C3238, products!A:C, 3, FALSE)</f>
        <v>Henley</v>
      </c>
      <c r="I3238" s="12">
        <f>VLOOKUP(B3238,orders!A:D, 4, FALSE)</f>
        <v>44338</v>
      </c>
    </row>
    <row r="3239" spans="1:9" ht="15">
      <c r="A3239" s="2">
        <v>3237</v>
      </c>
      <c r="B3239" s="2">
        <v>651</v>
      </c>
      <c r="C3239" s="2">
        <v>801</v>
      </c>
      <c r="D3239" s="2">
        <v>91</v>
      </c>
      <c r="E3239" s="2">
        <v>1</v>
      </c>
      <c r="F3239" s="2">
        <v>91</v>
      </c>
      <c r="G3239" s="5" t="str">
        <f>VLOOKUP(C3239, products!A:B, 2, FALSE)</f>
        <v>Jacket</v>
      </c>
      <c r="H3239" s="7" t="str">
        <f>VLOOKUP(C3239, products!A:C, 3, FALSE)</f>
        <v>Pullover</v>
      </c>
      <c r="I3239" s="12">
        <f>VLOOKUP(B3239,orders!A:D, 4, FALSE)</f>
        <v>44338</v>
      </c>
    </row>
    <row r="3240" spans="1:9" ht="15">
      <c r="A3240" s="2">
        <v>3238</v>
      </c>
      <c r="B3240" s="2">
        <v>651</v>
      </c>
      <c r="C3240" s="2">
        <v>456</v>
      </c>
      <c r="D3240" s="2">
        <v>118</v>
      </c>
      <c r="E3240" s="2">
        <v>1</v>
      </c>
      <c r="F3240" s="2">
        <v>118</v>
      </c>
      <c r="G3240" s="5" t="str">
        <f>VLOOKUP(C3240, products!A:B, 2, FALSE)</f>
        <v>Jacket</v>
      </c>
      <c r="H3240" s="7" t="str">
        <f>VLOOKUP(C3240, products!A:C, 3, FALSE)</f>
        <v>Puffer</v>
      </c>
      <c r="I3240" s="12">
        <f>VLOOKUP(B3240,orders!A:D, 4, FALSE)</f>
        <v>44338</v>
      </c>
    </row>
    <row r="3241" spans="1:9" ht="15">
      <c r="A3241" s="2">
        <v>3239</v>
      </c>
      <c r="B3241" s="2">
        <v>651</v>
      </c>
      <c r="C3241" s="2">
        <v>336</v>
      </c>
      <c r="D3241" s="2">
        <v>109</v>
      </c>
      <c r="E3241" s="2">
        <v>2</v>
      </c>
      <c r="F3241" s="2">
        <v>218</v>
      </c>
      <c r="G3241" s="5" t="str">
        <f>VLOOKUP(C3241, products!A:B, 2, FALSE)</f>
        <v>Shirt</v>
      </c>
      <c r="H3241" s="7" t="str">
        <f>VLOOKUP(C3241, products!A:C, 3, FALSE)</f>
        <v>Mandarin Collar</v>
      </c>
      <c r="I3241" s="12">
        <f>VLOOKUP(B3241,orders!A:D, 4, FALSE)</f>
        <v>44338</v>
      </c>
    </row>
    <row r="3242" spans="1:9" ht="15">
      <c r="A3242" s="2">
        <v>3240</v>
      </c>
      <c r="B3242" s="2">
        <v>652</v>
      </c>
      <c r="C3242" s="2">
        <v>516</v>
      </c>
      <c r="D3242" s="2">
        <v>102</v>
      </c>
      <c r="E3242" s="2">
        <v>2</v>
      </c>
      <c r="F3242" s="2">
        <v>204</v>
      </c>
      <c r="G3242" s="5" t="str">
        <f>VLOOKUP(C3242, products!A:B, 2, FALSE)</f>
        <v>Jacket</v>
      </c>
      <c r="H3242" s="7" t="str">
        <f>VLOOKUP(C3242, products!A:C, 3, FALSE)</f>
        <v>Windbreaker</v>
      </c>
      <c r="I3242" s="12">
        <f>VLOOKUP(B3242,orders!A:D, 4, FALSE)</f>
        <v>44264</v>
      </c>
    </row>
    <row r="3243" spans="1:9" ht="15">
      <c r="A3243" s="2">
        <v>3241</v>
      </c>
      <c r="B3243" s="2">
        <v>652</v>
      </c>
      <c r="C3243" s="2">
        <v>908</v>
      </c>
      <c r="D3243" s="2">
        <v>94</v>
      </c>
      <c r="E3243" s="2">
        <v>3</v>
      </c>
      <c r="F3243" s="2">
        <v>282</v>
      </c>
      <c r="G3243" s="5" t="str">
        <f>VLOOKUP(C3243, products!A:B, 2, FALSE)</f>
        <v>Trousers</v>
      </c>
      <c r="H3243" s="7" t="str">
        <f>VLOOKUP(C3243, products!A:C, 3, FALSE)</f>
        <v>Cords</v>
      </c>
      <c r="I3243" s="12">
        <f>VLOOKUP(B3243,orders!A:D, 4, FALSE)</f>
        <v>44264</v>
      </c>
    </row>
    <row r="3244" spans="1:9" ht="15">
      <c r="A3244" s="2">
        <v>3242</v>
      </c>
      <c r="B3244" s="2">
        <v>652</v>
      </c>
      <c r="C3244" s="2">
        <v>386</v>
      </c>
      <c r="D3244" s="2">
        <v>119</v>
      </c>
      <c r="E3244" s="2">
        <v>2</v>
      </c>
      <c r="F3244" s="2">
        <v>238</v>
      </c>
      <c r="G3244" s="5" t="str">
        <f>VLOOKUP(C3244, products!A:B, 2, FALSE)</f>
        <v>Shirt</v>
      </c>
      <c r="H3244" s="7" t="str">
        <f>VLOOKUP(C3244, products!A:C, 3, FALSE)</f>
        <v>Casual Slim Fit</v>
      </c>
      <c r="I3244" s="12">
        <f>VLOOKUP(B3244,orders!A:D, 4, FALSE)</f>
        <v>44264</v>
      </c>
    </row>
    <row r="3245" spans="1:9" ht="15">
      <c r="A3245" s="2">
        <v>3243</v>
      </c>
      <c r="B3245" s="2">
        <v>653</v>
      </c>
      <c r="C3245" s="2">
        <v>702</v>
      </c>
      <c r="D3245" s="2">
        <v>119</v>
      </c>
      <c r="E3245" s="2">
        <v>3</v>
      </c>
      <c r="F3245" s="2">
        <v>357</v>
      </c>
      <c r="G3245" s="5" t="str">
        <f>VLOOKUP(C3245, products!A:B, 2, FALSE)</f>
        <v>Jacket</v>
      </c>
      <c r="H3245" s="7" t="str">
        <f>VLOOKUP(C3245, products!A:C, 3, FALSE)</f>
        <v>Trench Coat</v>
      </c>
      <c r="I3245" s="12">
        <f>VLOOKUP(B3245,orders!A:D, 4, FALSE)</f>
        <v>44246</v>
      </c>
    </row>
    <row r="3246" spans="1:9" ht="15">
      <c r="A3246" s="2">
        <v>3244</v>
      </c>
      <c r="B3246" s="2">
        <v>653</v>
      </c>
      <c r="C3246" s="2">
        <v>232</v>
      </c>
      <c r="D3246" s="2">
        <v>106</v>
      </c>
      <c r="E3246" s="2">
        <v>1</v>
      </c>
      <c r="F3246" s="2">
        <v>106</v>
      </c>
      <c r="G3246" s="5" t="str">
        <f>VLOOKUP(C3246, products!A:B, 2, FALSE)</f>
        <v>Shirt</v>
      </c>
      <c r="H3246" s="7" t="str">
        <f>VLOOKUP(C3246, products!A:C, 3, FALSE)</f>
        <v>Chambray</v>
      </c>
      <c r="I3246" s="12">
        <f>VLOOKUP(B3246,orders!A:D, 4, FALSE)</f>
        <v>44246</v>
      </c>
    </row>
    <row r="3247" spans="1:9" ht="15">
      <c r="A3247" s="2">
        <v>3245</v>
      </c>
      <c r="B3247" s="2">
        <v>653</v>
      </c>
      <c r="C3247" s="2">
        <v>216</v>
      </c>
      <c r="D3247" s="2">
        <v>106</v>
      </c>
      <c r="E3247" s="2">
        <v>1</v>
      </c>
      <c r="F3247" s="2">
        <v>106</v>
      </c>
      <c r="G3247" s="5" t="str">
        <f>VLOOKUP(C3247, products!A:B, 2, FALSE)</f>
        <v>Shirt</v>
      </c>
      <c r="H3247" s="7" t="str">
        <f>VLOOKUP(C3247, products!A:C, 3, FALSE)</f>
        <v>Chambray</v>
      </c>
      <c r="I3247" s="12">
        <f>VLOOKUP(B3247,orders!A:D, 4, FALSE)</f>
        <v>44246</v>
      </c>
    </row>
    <row r="3248" spans="1:9" ht="15">
      <c r="A3248" s="2">
        <v>3246</v>
      </c>
      <c r="B3248" s="2">
        <v>653</v>
      </c>
      <c r="C3248" s="2">
        <v>599</v>
      </c>
      <c r="D3248" s="2">
        <v>112</v>
      </c>
      <c r="E3248" s="2">
        <v>2</v>
      </c>
      <c r="F3248" s="2">
        <v>224</v>
      </c>
      <c r="G3248" s="5" t="str">
        <f>VLOOKUP(C3248, products!A:B, 2, FALSE)</f>
        <v>Jacket</v>
      </c>
      <c r="H3248" s="7" t="str">
        <f>VLOOKUP(C3248, products!A:C, 3, FALSE)</f>
        <v>Cardigan</v>
      </c>
      <c r="I3248" s="12">
        <f>VLOOKUP(B3248,orders!A:D, 4, FALSE)</f>
        <v>44246</v>
      </c>
    </row>
    <row r="3249" spans="1:9" ht="15">
      <c r="A3249" s="2">
        <v>3247</v>
      </c>
      <c r="B3249" s="2">
        <v>653</v>
      </c>
      <c r="C3249" s="2">
        <v>561</v>
      </c>
      <c r="D3249" s="2">
        <v>100</v>
      </c>
      <c r="E3249" s="2">
        <v>2</v>
      </c>
      <c r="F3249" s="2">
        <v>200</v>
      </c>
      <c r="G3249" s="5" t="str">
        <f>VLOOKUP(C3249, products!A:B, 2, FALSE)</f>
        <v>Jacket</v>
      </c>
      <c r="H3249" s="7" t="str">
        <f>VLOOKUP(C3249, products!A:C, 3, FALSE)</f>
        <v>Bomber</v>
      </c>
      <c r="I3249" s="12">
        <f>VLOOKUP(B3249,orders!A:D, 4, FALSE)</f>
        <v>44246</v>
      </c>
    </row>
    <row r="3250" spans="1:9" ht="15">
      <c r="A3250" s="2">
        <v>3248</v>
      </c>
      <c r="B3250" s="2">
        <v>653</v>
      </c>
      <c r="C3250" s="2">
        <v>492</v>
      </c>
      <c r="D3250" s="2">
        <v>102</v>
      </c>
      <c r="E3250" s="2">
        <v>1</v>
      </c>
      <c r="F3250" s="2">
        <v>102</v>
      </c>
      <c r="G3250" s="5" t="str">
        <f>VLOOKUP(C3250, products!A:B, 2, FALSE)</f>
        <v>Jacket</v>
      </c>
      <c r="H3250" s="7" t="str">
        <f>VLOOKUP(C3250, products!A:C, 3, FALSE)</f>
        <v>Windbreaker</v>
      </c>
      <c r="I3250" s="12">
        <f>VLOOKUP(B3250,orders!A:D, 4, FALSE)</f>
        <v>44246</v>
      </c>
    </row>
    <row r="3251" spans="1:9" ht="15">
      <c r="A3251" s="2">
        <v>3249</v>
      </c>
      <c r="B3251" s="2">
        <v>653</v>
      </c>
      <c r="C3251" s="2">
        <v>970</v>
      </c>
      <c r="D3251" s="2">
        <v>97</v>
      </c>
      <c r="E3251" s="2">
        <v>2</v>
      </c>
      <c r="F3251" s="2">
        <v>194</v>
      </c>
      <c r="G3251" s="5" t="str">
        <f>VLOOKUP(C3251, products!A:B, 2, FALSE)</f>
        <v>Trousers</v>
      </c>
      <c r="H3251" s="7" t="str">
        <f>VLOOKUP(C3251, products!A:C, 3, FALSE)</f>
        <v>Slim-Fit</v>
      </c>
      <c r="I3251" s="12">
        <f>VLOOKUP(B3251,orders!A:D, 4, FALSE)</f>
        <v>44246</v>
      </c>
    </row>
    <row r="3252" spans="1:9" ht="15">
      <c r="A3252" s="2">
        <v>3250</v>
      </c>
      <c r="B3252" s="2">
        <v>653</v>
      </c>
      <c r="C3252" s="2">
        <v>781</v>
      </c>
      <c r="D3252" s="2">
        <v>91</v>
      </c>
      <c r="E3252" s="2">
        <v>1</v>
      </c>
      <c r="F3252" s="2">
        <v>91</v>
      </c>
      <c r="G3252" s="5" t="str">
        <f>VLOOKUP(C3252, products!A:B, 2, FALSE)</f>
        <v>Jacket</v>
      </c>
      <c r="H3252" s="7" t="str">
        <f>VLOOKUP(C3252, products!A:C, 3, FALSE)</f>
        <v>Pullover</v>
      </c>
      <c r="I3252" s="12">
        <f>VLOOKUP(B3252,orders!A:D, 4, FALSE)</f>
        <v>44246</v>
      </c>
    </row>
    <row r="3253" spans="1:9" ht="15">
      <c r="A3253" s="2">
        <v>3251</v>
      </c>
      <c r="B3253" s="2">
        <v>654</v>
      </c>
      <c r="C3253" s="2">
        <v>830</v>
      </c>
      <c r="D3253" s="2">
        <v>117</v>
      </c>
      <c r="E3253" s="2">
        <v>3</v>
      </c>
      <c r="F3253" s="2">
        <v>351</v>
      </c>
      <c r="G3253" s="5" t="str">
        <f>VLOOKUP(C3253, products!A:B, 2, FALSE)</f>
        <v>Jacket</v>
      </c>
      <c r="H3253" s="7" t="str">
        <f>VLOOKUP(C3253, products!A:C, 3, FALSE)</f>
        <v>Shearling</v>
      </c>
      <c r="I3253" s="12">
        <f>VLOOKUP(B3253,orders!A:D, 4, FALSE)</f>
        <v>44426</v>
      </c>
    </row>
    <row r="3254" spans="1:9" ht="15">
      <c r="A3254" s="2">
        <v>3252</v>
      </c>
      <c r="B3254" s="2">
        <v>654</v>
      </c>
      <c r="C3254" s="2">
        <v>826</v>
      </c>
      <c r="D3254" s="2">
        <v>117</v>
      </c>
      <c r="E3254" s="2">
        <v>2</v>
      </c>
      <c r="F3254" s="2">
        <v>234</v>
      </c>
      <c r="G3254" s="5" t="str">
        <f>VLOOKUP(C3254, products!A:B, 2, FALSE)</f>
        <v>Jacket</v>
      </c>
      <c r="H3254" s="7" t="str">
        <f>VLOOKUP(C3254, products!A:C, 3, FALSE)</f>
        <v>Shearling</v>
      </c>
      <c r="I3254" s="12">
        <f>VLOOKUP(B3254,orders!A:D, 4, FALSE)</f>
        <v>44426</v>
      </c>
    </row>
    <row r="3255" spans="1:9" ht="15">
      <c r="A3255" s="2">
        <v>3253</v>
      </c>
      <c r="B3255" s="2">
        <v>655</v>
      </c>
      <c r="C3255" s="2">
        <v>766</v>
      </c>
      <c r="D3255" s="2">
        <v>109</v>
      </c>
      <c r="E3255" s="2">
        <v>2</v>
      </c>
      <c r="F3255" s="2">
        <v>218</v>
      </c>
      <c r="G3255" s="5" t="str">
        <f>VLOOKUP(C3255, products!A:B, 2, FALSE)</f>
        <v>Jacket</v>
      </c>
      <c r="H3255" s="7" t="str">
        <f>VLOOKUP(C3255, products!A:C, 3, FALSE)</f>
        <v>Peacoat</v>
      </c>
      <c r="I3255" s="12">
        <f>VLOOKUP(B3255,orders!A:D, 4, FALSE)</f>
        <v>44341</v>
      </c>
    </row>
    <row r="3256" spans="1:9" ht="15">
      <c r="A3256" s="2">
        <v>3254</v>
      </c>
      <c r="B3256" s="2">
        <v>655</v>
      </c>
      <c r="C3256" s="2">
        <v>73</v>
      </c>
      <c r="D3256" s="2">
        <v>118</v>
      </c>
      <c r="E3256" s="2">
        <v>3</v>
      </c>
      <c r="F3256" s="2">
        <v>354</v>
      </c>
      <c r="G3256" s="5" t="str">
        <f>VLOOKUP(C3256, products!A:B, 2, FALSE)</f>
        <v>Shirt</v>
      </c>
      <c r="H3256" s="7" t="str">
        <f>VLOOKUP(C3256, products!A:C, 3, FALSE)</f>
        <v>Flannel</v>
      </c>
      <c r="I3256" s="12">
        <f>VLOOKUP(B3256,orders!A:D, 4, FALSE)</f>
        <v>44341</v>
      </c>
    </row>
    <row r="3257" spans="1:9" ht="15">
      <c r="A3257" s="2">
        <v>3255</v>
      </c>
      <c r="B3257" s="2">
        <v>655</v>
      </c>
      <c r="C3257" s="2">
        <v>371</v>
      </c>
      <c r="D3257" s="2">
        <v>94</v>
      </c>
      <c r="E3257" s="2">
        <v>1</v>
      </c>
      <c r="F3257" s="2">
        <v>94</v>
      </c>
      <c r="G3257" s="5" t="str">
        <f>VLOOKUP(C3257, products!A:B, 2, FALSE)</f>
        <v>Shirt</v>
      </c>
      <c r="H3257" s="7" t="str">
        <f>VLOOKUP(C3257, products!A:C, 3, FALSE)</f>
        <v>Henley</v>
      </c>
      <c r="I3257" s="12">
        <f>VLOOKUP(B3257,orders!A:D, 4, FALSE)</f>
        <v>44341</v>
      </c>
    </row>
    <row r="3258" spans="1:9" ht="15">
      <c r="A3258" s="2">
        <v>3256</v>
      </c>
      <c r="B3258" s="2">
        <v>655</v>
      </c>
      <c r="C3258" s="2">
        <v>175</v>
      </c>
      <c r="D3258" s="2">
        <v>98</v>
      </c>
      <c r="E3258" s="2">
        <v>3</v>
      </c>
      <c r="F3258" s="2">
        <v>294</v>
      </c>
      <c r="G3258" s="5" t="str">
        <f>VLOOKUP(C3258, products!A:B, 2, FALSE)</f>
        <v>Shirt</v>
      </c>
      <c r="H3258" s="7" t="str">
        <f>VLOOKUP(C3258, products!A:C, 3, FALSE)</f>
        <v>Camp Collared</v>
      </c>
      <c r="I3258" s="12">
        <f>VLOOKUP(B3258,orders!A:D, 4, FALSE)</f>
        <v>44341</v>
      </c>
    </row>
    <row r="3259" spans="1:9" ht="15">
      <c r="A3259" s="2">
        <v>3257</v>
      </c>
      <c r="B3259" s="2">
        <v>656</v>
      </c>
      <c r="C3259" s="2">
        <v>282</v>
      </c>
      <c r="D3259" s="2">
        <v>105</v>
      </c>
      <c r="E3259" s="2">
        <v>3</v>
      </c>
      <c r="F3259" s="2">
        <v>315</v>
      </c>
      <c r="G3259" s="5" t="str">
        <f>VLOOKUP(C3259, products!A:B, 2, FALSE)</f>
        <v>Shirt</v>
      </c>
      <c r="H3259" s="7" t="str">
        <f>VLOOKUP(C3259, products!A:C, 3, FALSE)</f>
        <v>Cuban Collar</v>
      </c>
      <c r="I3259" s="12">
        <f>VLOOKUP(B3259,orders!A:D, 4, FALSE)</f>
        <v>44277</v>
      </c>
    </row>
    <row r="3260" spans="1:9" ht="15">
      <c r="A3260" s="2">
        <v>3258</v>
      </c>
      <c r="B3260" s="2">
        <v>656</v>
      </c>
      <c r="C3260" s="2">
        <v>55</v>
      </c>
      <c r="D3260" s="2">
        <v>104</v>
      </c>
      <c r="E3260" s="2">
        <v>3</v>
      </c>
      <c r="F3260" s="2">
        <v>312</v>
      </c>
      <c r="G3260" s="5" t="str">
        <f>VLOOKUP(C3260, products!A:B, 2, FALSE)</f>
        <v>Shirt</v>
      </c>
      <c r="H3260" s="7" t="str">
        <f>VLOOKUP(C3260, products!A:C, 3, FALSE)</f>
        <v>Dress</v>
      </c>
      <c r="I3260" s="12">
        <f>VLOOKUP(B3260,orders!A:D, 4, FALSE)</f>
        <v>44277</v>
      </c>
    </row>
    <row r="3261" spans="1:9" ht="15">
      <c r="A3261" s="2">
        <v>3259</v>
      </c>
      <c r="B3261" s="2">
        <v>657</v>
      </c>
      <c r="C3261" s="2">
        <v>700</v>
      </c>
      <c r="D3261" s="2">
        <v>119</v>
      </c>
      <c r="E3261" s="2">
        <v>1</v>
      </c>
      <c r="F3261" s="2">
        <v>119</v>
      </c>
      <c r="G3261" s="5" t="str">
        <f>VLOOKUP(C3261, products!A:B, 2, FALSE)</f>
        <v>Jacket</v>
      </c>
      <c r="H3261" s="7" t="str">
        <f>VLOOKUP(C3261, products!A:C, 3, FALSE)</f>
        <v>Trench Coat</v>
      </c>
      <c r="I3261" s="12">
        <f>VLOOKUP(B3261,orders!A:D, 4, FALSE)</f>
        <v>44399</v>
      </c>
    </row>
    <row r="3262" spans="1:9" ht="15">
      <c r="A3262" s="2">
        <v>3260</v>
      </c>
      <c r="B3262" s="2">
        <v>657</v>
      </c>
      <c r="C3262" s="2">
        <v>686</v>
      </c>
      <c r="D3262" s="2">
        <v>113</v>
      </c>
      <c r="E3262" s="2">
        <v>1</v>
      </c>
      <c r="F3262" s="2">
        <v>113</v>
      </c>
      <c r="G3262" s="5" t="str">
        <f>VLOOKUP(C3262, products!A:B, 2, FALSE)</f>
        <v>Jacket</v>
      </c>
      <c r="H3262" s="7" t="str">
        <f>VLOOKUP(C3262, products!A:C, 3, FALSE)</f>
        <v>Parka</v>
      </c>
      <c r="I3262" s="12">
        <f>VLOOKUP(B3262,orders!A:D, 4, FALSE)</f>
        <v>44399</v>
      </c>
    </row>
    <row r="3263" spans="1:9" ht="15">
      <c r="A3263" s="2">
        <v>3261</v>
      </c>
      <c r="B3263" s="2">
        <v>657</v>
      </c>
      <c r="C3263" s="2">
        <v>1185</v>
      </c>
      <c r="D3263" s="2">
        <v>99</v>
      </c>
      <c r="E3263" s="2">
        <v>3</v>
      </c>
      <c r="F3263" s="2">
        <v>297</v>
      </c>
      <c r="G3263" s="5" t="str">
        <f>VLOOKUP(C3263, products!A:B, 2, FALSE)</f>
        <v>Trousers</v>
      </c>
      <c r="H3263" s="7" t="str">
        <f>VLOOKUP(C3263, products!A:C, 3, FALSE)</f>
        <v>High-Waisted</v>
      </c>
      <c r="I3263" s="12">
        <f>VLOOKUP(B3263,orders!A:D, 4, FALSE)</f>
        <v>44399</v>
      </c>
    </row>
    <row r="3264" spans="1:9" ht="15">
      <c r="A3264" s="2">
        <v>3262</v>
      </c>
      <c r="B3264" s="2">
        <v>658</v>
      </c>
      <c r="C3264" s="2">
        <v>908</v>
      </c>
      <c r="D3264" s="2">
        <v>94</v>
      </c>
      <c r="E3264" s="2">
        <v>3</v>
      </c>
      <c r="F3264" s="2">
        <v>282</v>
      </c>
      <c r="G3264" s="5" t="str">
        <f>VLOOKUP(C3264, products!A:B, 2, FALSE)</f>
        <v>Trousers</v>
      </c>
      <c r="H3264" s="7" t="str">
        <f>VLOOKUP(C3264, products!A:C, 3, FALSE)</f>
        <v>Cords</v>
      </c>
      <c r="I3264" s="12">
        <f>VLOOKUP(B3264,orders!A:D, 4, FALSE)</f>
        <v>44339</v>
      </c>
    </row>
    <row r="3265" spans="1:9" ht="15">
      <c r="A3265" s="2">
        <v>3263</v>
      </c>
      <c r="B3265" s="2">
        <v>658</v>
      </c>
      <c r="C3265" s="2">
        <v>195</v>
      </c>
      <c r="D3265" s="2">
        <v>98</v>
      </c>
      <c r="E3265" s="2">
        <v>2</v>
      </c>
      <c r="F3265" s="2">
        <v>196</v>
      </c>
      <c r="G3265" s="5" t="str">
        <f>VLOOKUP(C3265, products!A:B, 2, FALSE)</f>
        <v>Shirt</v>
      </c>
      <c r="H3265" s="7" t="str">
        <f>VLOOKUP(C3265, products!A:C, 3, FALSE)</f>
        <v>Camp Collared</v>
      </c>
      <c r="I3265" s="12">
        <f>VLOOKUP(B3265,orders!A:D, 4, FALSE)</f>
        <v>44339</v>
      </c>
    </row>
    <row r="3266" spans="1:9" ht="15">
      <c r="A3266" s="2">
        <v>3264</v>
      </c>
      <c r="B3266" s="2">
        <v>658</v>
      </c>
      <c r="C3266" s="2">
        <v>1123</v>
      </c>
      <c r="D3266" s="2">
        <v>102</v>
      </c>
      <c r="E3266" s="2">
        <v>3</v>
      </c>
      <c r="F3266" s="2">
        <v>306</v>
      </c>
      <c r="G3266" s="5" t="str">
        <f>VLOOKUP(C3266, products!A:B, 2, FALSE)</f>
        <v>Trousers</v>
      </c>
      <c r="H3266" s="7" t="str">
        <f>VLOOKUP(C3266, products!A:C, 3, FALSE)</f>
        <v>Cargo Pants</v>
      </c>
      <c r="I3266" s="12">
        <f>VLOOKUP(B3266,orders!A:D, 4, FALSE)</f>
        <v>44339</v>
      </c>
    </row>
    <row r="3267" spans="1:9" ht="15">
      <c r="A3267" s="2">
        <v>3265</v>
      </c>
      <c r="B3267" s="2">
        <v>658</v>
      </c>
      <c r="C3267" s="2">
        <v>439</v>
      </c>
      <c r="D3267" s="2">
        <v>107</v>
      </c>
      <c r="E3267" s="2">
        <v>2</v>
      </c>
      <c r="F3267" s="2">
        <v>214</v>
      </c>
      <c r="G3267" s="5" t="str">
        <f>VLOOKUP(C3267, products!A:B, 2, FALSE)</f>
        <v>Jacket</v>
      </c>
      <c r="H3267" s="7" t="str">
        <f>VLOOKUP(C3267, products!A:C, 3, FALSE)</f>
        <v>Denim</v>
      </c>
      <c r="I3267" s="12">
        <f>VLOOKUP(B3267,orders!A:D, 4, FALSE)</f>
        <v>44339</v>
      </c>
    </row>
    <row r="3268" spans="1:9" ht="15">
      <c r="A3268" s="2">
        <v>3266</v>
      </c>
      <c r="B3268" s="2">
        <v>658</v>
      </c>
      <c r="C3268" s="2">
        <v>692</v>
      </c>
      <c r="D3268" s="2">
        <v>113</v>
      </c>
      <c r="E3268" s="2">
        <v>1</v>
      </c>
      <c r="F3268" s="2">
        <v>113</v>
      </c>
      <c r="G3268" s="5" t="str">
        <f>VLOOKUP(C3268, products!A:B, 2, FALSE)</f>
        <v>Jacket</v>
      </c>
      <c r="H3268" s="7" t="str">
        <f>VLOOKUP(C3268, products!A:C, 3, FALSE)</f>
        <v>Parka</v>
      </c>
      <c r="I3268" s="12">
        <f>VLOOKUP(B3268,orders!A:D, 4, FALSE)</f>
        <v>44339</v>
      </c>
    </row>
    <row r="3269" spans="1:9" ht="15">
      <c r="A3269" s="2">
        <v>3267</v>
      </c>
      <c r="B3269" s="2">
        <v>658</v>
      </c>
      <c r="C3269" s="2">
        <v>1204</v>
      </c>
      <c r="D3269" s="2">
        <v>105</v>
      </c>
      <c r="E3269" s="2">
        <v>2</v>
      </c>
      <c r="F3269" s="2">
        <v>210</v>
      </c>
      <c r="G3269" s="5" t="str">
        <f>VLOOKUP(C3269, products!A:B, 2, FALSE)</f>
        <v>Trousers</v>
      </c>
      <c r="H3269" s="7" t="str">
        <f>VLOOKUP(C3269, products!A:C, 3, FALSE)</f>
        <v>Pleated</v>
      </c>
      <c r="I3269" s="12">
        <f>VLOOKUP(B3269,orders!A:D, 4, FALSE)</f>
        <v>44339</v>
      </c>
    </row>
    <row r="3270" spans="1:9" ht="15">
      <c r="A3270" s="2">
        <v>3268</v>
      </c>
      <c r="B3270" s="2">
        <v>658</v>
      </c>
      <c r="C3270" s="2">
        <v>271</v>
      </c>
      <c r="D3270" s="2">
        <v>95</v>
      </c>
      <c r="E3270" s="2">
        <v>1</v>
      </c>
      <c r="F3270" s="2">
        <v>95</v>
      </c>
      <c r="G3270" s="5" t="str">
        <f>VLOOKUP(C3270, products!A:B, 2, FALSE)</f>
        <v>Shirt</v>
      </c>
      <c r="H3270" s="7" t="str">
        <f>VLOOKUP(C3270, products!A:C, 3, FALSE)</f>
        <v>Polo</v>
      </c>
      <c r="I3270" s="12">
        <f>VLOOKUP(B3270,orders!A:D, 4, FALSE)</f>
        <v>44339</v>
      </c>
    </row>
    <row r="3271" spans="1:9" ht="15">
      <c r="A3271" s="2">
        <v>3269</v>
      </c>
      <c r="B3271" s="2">
        <v>658</v>
      </c>
      <c r="C3271" s="2">
        <v>42</v>
      </c>
      <c r="D3271" s="2">
        <v>104</v>
      </c>
      <c r="E3271" s="2">
        <v>1</v>
      </c>
      <c r="F3271" s="2">
        <v>104</v>
      </c>
      <c r="G3271" s="5" t="str">
        <f>VLOOKUP(C3271, products!A:B, 2, FALSE)</f>
        <v>Shirt</v>
      </c>
      <c r="H3271" s="7" t="str">
        <f>VLOOKUP(C3271, products!A:C, 3, FALSE)</f>
        <v>Dress</v>
      </c>
      <c r="I3271" s="12">
        <f>VLOOKUP(B3271,orders!A:D, 4, FALSE)</f>
        <v>44339</v>
      </c>
    </row>
    <row r="3272" spans="1:9" ht="15">
      <c r="A3272" s="2">
        <v>3270</v>
      </c>
      <c r="B3272" s="2">
        <v>659</v>
      </c>
      <c r="C3272" s="2">
        <v>1042</v>
      </c>
      <c r="D3272" s="2">
        <v>90</v>
      </c>
      <c r="E3272" s="2">
        <v>1</v>
      </c>
      <c r="F3272" s="2">
        <v>90</v>
      </c>
      <c r="G3272" s="5" t="str">
        <f>VLOOKUP(C3272, products!A:B, 2, FALSE)</f>
        <v>Trousers</v>
      </c>
      <c r="H3272" s="7" t="str">
        <f>VLOOKUP(C3272, products!A:C, 3, FALSE)</f>
        <v>Relaxed Leg</v>
      </c>
      <c r="I3272" s="12">
        <f>VLOOKUP(B3272,orders!A:D, 4, FALSE)</f>
        <v>44469</v>
      </c>
    </row>
    <row r="3273" spans="1:9" ht="15">
      <c r="A3273" s="2">
        <v>3271</v>
      </c>
      <c r="B3273" s="2">
        <v>659</v>
      </c>
      <c r="C3273" s="2">
        <v>565</v>
      </c>
      <c r="D3273" s="2">
        <v>100</v>
      </c>
      <c r="E3273" s="2">
        <v>3</v>
      </c>
      <c r="F3273" s="2">
        <v>300</v>
      </c>
      <c r="G3273" s="5" t="str">
        <f>VLOOKUP(C3273, products!A:B, 2, FALSE)</f>
        <v>Jacket</v>
      </c>
      <c r="H3273" s="7" t="str">
        <f>VLOOKUP(C3273, products!A:C, 3, FALSE)</f>
        <v>Bomber</v>
      </c>
      <c r="I3273" s="12">
        <f>VLOOKUP(B3273,orders!A:D, 4, FALSE)</f>
        <v>44469</v>
      </c>
    </row>
    <row r="3274" spans="1:9" ht="15">
      <c r="A3274" s="2">
        <v>3272</v>
      </c>
      <c r="B3274" s="2">
        <v>659</v>
      </c>
      <c r="C3274" s="2">
        <v>1060</v>
      </c>
      <c r="D3274" s="2">
        <v>93</v>
      </c>
      <c r="E3274" s="2">
        <v>2</v>
      </c>
      <c r="F3274" s="2">
        <v>186</v>
      </c>
      <c r="G3274" s="5" t="str">
        <f>VLOOKUP(C3274, products!A:B, 2, FALSE)</f>
        <v>Trousers</v>
      </c>
      <c r="H3274" s="7" t="str">
        <f>VLOOKUP(C3274, products!A:C, 3, FALSE)</f>
        <v>Joggers</v>
      </c>
      <c r="I3274" s="12">
        <f>VLOOKUP(B3274,orders!A:D, 4, FALSE)</f>
        <v>44469</v>
      </c>
    </row>
    <row r="3275" spans="1:9" ht="15">
      <c r="A3275" s="2">
        <v>3273</v>
      </c>
      <c r="B3275" s="2">
        <v>660</v>
      </c>
      <c r="C3275" s="2">
        <v>301</v>
      </c>
      <c r="D3275" s="2">
        <v>105</v>
      </c>
      <c r="E3275" s="2">
        <v>2</v>
      </c>
      <c r="F3275" s="2">
        <v>210</v>
      </c>
      <c r="G3275" s="5" t="str">
        <f>VLOOKUP(C3275, products!A:B, 2, FALSE)</f>
        <v>Shirt</v>
      </c>
      <c r="H3275" s="7" t="str">
        <f>VLOOKUP(C3275, products!A:C, 3, FALSE)</f>
        <v>Cuban Collar</v>
      </c>
      <c r="I3275" s="12">
        <f>VLOOKUP(B3275,orders!A:D, 4, FALSE)</f>
        <v>44424</v>
      </c>
    </row>
    <row r="3276" spans="1:9" ht="15">
      <c r="A3276" s="2">
        <v>3274</v>
      </c>
      <c r="B3276" s="2">
        <v>660</v>
      </c>
      <c r="C3276" s="2">
        <v>463</v>
      </c>
      <c r="D3276" s="2">
        <v>118</v>
      </c>
      <c r="E3276" s="2">
        <v>2</v>
      </c>
      <c r="F3276" s="2">
        <v>236</v>
      </c>
      <c r="G3276" s="5" t="str">
        <f>VLOOKUP(C3276, products!A:B, 2, FALSE)</f>
        <v>Jacket</v>
      </c>
      <c r="H3276" s="7" t="str">
        <f>VLOOKUP(C3276, products!A:C, 3, FALSE)</f>
        <v>Puffer</v>
      </c>
      <c r="I3276" s="12">
        <f>VLOOKUP(B3276,orders!A:D, 4, FALSE)</f>
        <v>44424</v>
      </c>
    </row>
    <row r="3277" spans="1:9" ht="15">
      <c r="A3277" s="2">
        <v>3275</v>
      </c>
      <c r="B3277" s="2">
        <v>660</v>
      </c>
      <c r="C3277" s="2">
        <v>807</v>
      </c>
      <c r="D3277" s="2">
        <v>117</v>
      </c>
      <c r="E3277" s="2">
        <v>3</v>
      </c>
      <c r="F3277" s="2">
        <v>351</v>
      </c>
      <c r="G3277" s="5" t="str">
        <f>VLOOKUP(C3277, products!A:B, 2, FALSE)</f>
        <v>Jacket</v>
      </c>
      <c r="H3277" s="7" t="str">
        <f>VLOOKUP(C3277, products!A:C, 3, FALSE)</f>
        <v>Shearling</v>
      </c>
      <c r="I3277" s="12">
        <f>VLOOKUP(B3277,orders!A:D, 4, FALSE)</f>
        <v>44424</v>
      </c>
    </row>
    <row r="3278" spans="1:9" ht="15">
      <c r="A3278" s="2">
        <v>3276</v>
      </c>
      <c r="B3278" s="2">
        <v>661</v>
      </c>
      <c r="C3278" s="2">
        <v>21</v>
      </c>
      <c r="D3278" s="2">
        <v>96</v>
      </c>
      <c r="E3278" s="2">
        <v>1</v>
      </c>
      <c r="F3278" s="2">
        <v>96</v>
      </c>
      <c r="G3278" s="5" t="str">
        <f>VLOOKUP(C3278, products!A:B, 2, FALSE)</f>
        <v>Shirt</v>
      </c>
      <c r="H3278" s="7" t="str">
        <f>VLOOKUP(C3278, products!A:C, 3, FALSE)</f>
        <v>Oxford Cloth</v>
      </c>
      <c r="I3278" s="12">
        <f>VLOOKUP(B3278,orders!A:D, 4, FALSE)</f>
        <v>44453</v>
      </c>
    </row>
    <row r="3279" spans="1:9" ht="15">
      <c r="A3279" s="2">
        <v>3277</v>
      </c>
      <c r="B3279" s="2">
        <v>661</v>
      </c>
      <c r="C3279" s="2">
        <v>990</v>
      </c>
      <c r="D3279" s="2">
        <v>106</v>
      </c>
      <c r="E3279" s="2">
        <v>1</v>
      </c>
      <c r="F3279" s="2">
        <v>106</v>
      </c>
      <c r="G3279" s="5" t="str">
        <f>VLOOKUP(C3279, products!A:B, 2, FALSE)</f>
        <v>Trousers</v>
      </c>
      <c r="H3279" s="7" t="str">
        <f>VLOOKUP(C3279, products!A:C, 3, FALSE)</f>
        <v>Wool</v>
      </c>
      <c r="I3279" s="12">
        <f>VLOOKUP(B3279,orders!A:D, 4, FALSE)</f>
        <v>44453</v>
      </c>
    </row>
    <row r="3280" spans="1:9" ht="15">
      <c r="A3280" s="2">
        <v>3278</v>
      </c>
      <c r="B3280" s="2">
        <v>661</v>
      </c>
      <c r="C3280" s="2">
        <v>1184</v>
      </c>
      <c r="D3280" s="2">
        <v>99</v>
      </c>
      <c r="E3280" s="2">
        <v>2</v>
      </c>
      <c r="F3280" s="2">
        <v>198</v>
      </c>
      <c r="G3280" s="5" t="str">
        <f>VLOOKUP(C3280, products!A:B, 2, FALSE)</f>
        <v>Trousers</v>
      </c>
      <c r="H3280" s="7" t="str">
        <f>VLOOKUP(C3280, products!A:C, 3, FALSE)</f>
        <v>High-Waisted</v>
      </c>
      <c r="I3280" s="12">
        <f>VLOOKUP(B3280,orders!A:D, 4, FALSE)</f>
        <v>44453</v>
      </c>
    </row>
    <row r="3281" spans="1:9" ht="15">
      <c r="A3281" s="2">
        <v>3279</v>
      </c>
      <c r="B3281" s="2">
        <v>661</v>
      </c>
      <c r="C3281" s="2">
        <v>849</v>
      </c>
      <c r="D3281" s="2">
        <v>113</v>
      </c>
      <c r="E3281" s="2">
        <v>3</v>
      </c>
      <c r="F3281" s="2">
        <v>339</v>
      </c>
      <c r="G3281" s="5" t="str">
        <f>VLOOKUP(C3281, products!A:B, 2, FALSE)</f>
        <v>Trousers</v>
      </c>
      <c r="H3281" s="7" t="str">
        <f>VLOOKUP(C3281, products!A:C, 3, FALSE)</f>
        <v>Chinos</v>
      </c>
      <c r="I3281" s="12">
        <f>VLOOKUP(B3281,orders!A:D, 4, FALSE)</f>
        <v>44453</v>
      </c>
    </row>
    <row r="3282" spans="1:9" ht="15">
      <c r="A3282" s="2">
        <v>3280</v>
      </c>
      <c r="B3282" s="2">
        <v>661</v>
      </c>
      <c r="C3282" s="2">
        <v>826</v>
      </c>
      <c r="D3282" s="2">
        <v>117</v>
      </c>
      <c r="E3282" s="2">
        <v>3</v>
      </c>
      <c r="F3282" s="2">
        <v>351</v>
      </c>
      <c r="G3282" s="5" t="str">
        <f>VLOOKUP(C3282, products!A:B, 2, FALSE)</f>
        <v>Jacket</v>
      </c>
      <c r="H3282" s="7" t="str">
        <f>VLOOKUP(C3282, products!A:C, 3, FALSE)</f>
        <v>Shearling</v>
      </c>
      <c r="I3282" s="12">
        <f>VLOOKUP(B3282,orders!A:D, 4, FALSE)</f>
        <v>44453</v>
      </c>
    </row>
    <row r="3283" spans="1:9" ht="15">
      <c r="A3283" s="2">
        <v>3281</v>
      </c>
      <c r="B3283" s="2">
        <v>661</v>
      </c>
      <c r="C3283" s="2">
        <v>220</v>
      </c>
      <c r="D3283" s="2">
        <v>106</v>
      </c>
      <c r="E3283" s="2">
        <v>1</v>
      </c>
      <c r="F3283" s="2">
        <v>106</v>
      </c>
      <c r="G3283" s="5" t="str">
        <f>VLOOKUP(C3283, products!A:B, 2, FALSE)</f>
        <v>Shirt</v>
      </c>
      <c r="H3283" s="7" t="str">
        <f>VLOOKUP(C3283, products!A:C, 3, FALSE)</f>
        <v>Chambray</v>
      </c>
      <c r="I3283" s="12">
        <f>VLOOKUP(B3283,orders!A:D, 4, FALSE)</f>
        <v>44453</v>
      </c>
    </row>
    <row r="3284" spans="1:9" ht="15">
      <c r="A3284" s="2">
        <v>3282</v>
      </c>
      <c r="B3284" s="2">
        <v>662</v>
      </c>
      <c r="C3284" s="2">
        <v>222</v>
      </c>
      <c r="D3284" s="2">
        <v>106</v>
      </c>
      <c r="E3284" s="2">
        <v>3</v>
      </c>
      <c r="F3284" s="2">
        <v>318</v>
      </c>
      <c r="G3284" s="5" t="str">
        <f>VLOOKUP(C3284, products!A:B, 2, FALSE)</f>
        <v>Shirt</v>
      </c>
      <c r="H3284" s="7" t="str">
        <f>VLOOKUP(C3284, products!A:C, 3, FALSE)</f>
        <v>Chambray</v>
      </c>
      <c r="I3284" s="12">
        <f>VLOOKUP(B3284,orders!A:D, 4, FALSE)</f>
        <v>44458</v>
      </c>
    </row>
    <row r="3285" spans="1:9" ht="15">
      <c r="A3285" s="2">
        <v>3283</v>
      </c>
      <c r="B3285" s="2">
        <v>662</v>
      </c>
      <c r="C3285" s="2">
        <v>424</v>
      </c>
      <c r="D3285" s="2">
        <v>107</v>
      </c>
      <c r="E3285" s="2">
        <v>1</v>
      </c>
      <c r="F3285" s="2">
        <v>107</v>
      </c>
      <c r="G3285" s="5" t="str">
        <f>VLOOKUP(C3285, products!A:B, 2, FALSE)</f>
        <v>Jacket</v>
      </c>
      <c r="H3285" s="7" t="str">
        <f>VLOOKUP(C3285, products!A:C, 3, FALSE)</f>
        <v>Denim</v>
      </c>
      <c r="I3285" s="12">
        <f>VLOOKUP(B3285,orders!A:D, 4, FALSE)</f>
        <v>44458</v>
      </c>
    </row>
    <row r="3286" spans="1:9" ht="15">
      <c r="A3286" s="2">
        <v>3284</v>
      </c>
      <c r="B3286" s="2">
        <v>662</v>
      </c>
      <c r="C3286" s="2">
        <v>859</v>
      </c>
      <c r="D3286" s="2">
        <v>113</v>
      </c>
      <c r="E3286" s="2">
        <v>1</v>
      </c>
      <c r="F3286" s="2">
        <v>113</v>
      </c>
      <c r="G3286" s="5" t="str">
        <f>VLOOKUP(C3286, products!A:B, 2, FALSE)</f>
        <v>Trousers</v>
      </c>
      <c r="H3286" s="7" t="str">
        <f>VLOOKUP(C3286, products!A:C, 3, FALSE)</f>
        <v>Chinos</v>
      </c>
      <c r="I3286" s="12">
        <f>VLOOKUP(B3286,orders!A:D, 4, FALSE)</f>
        <v>44458</v>
      </c>
    </row>
    <row r="3287" spans="1:9" ht="15">
      <c r="A3287" s="2">
        <v>3285</v>
      </c>
      <c r="B3287" s="2">
        <v>662</v>
      </c>
      <c r="C3287" s="2">
        <v>892</v>
      </c>
      <c r="D3287" s="2">
        <v>94</v>
      </c>
      <c r="E3287" s="2">
        <v>2</v>
      </c>
      <c r="F3287" s="2">
        <v>188</v>
      </c>
      <c r="G3287" s="5" t="str">
        <f>VLOOKUP(C3287, products!A:B, 2, FALSE)</f>
        <v>Trousers</v>
      </c>
      <c r="H3287" s="7" t="str">
        <f>VLOOKUP(C3287, products!A:C, 3, FALSE)</f>
        <v>Cords</v>
      </c>
      <c r="I3287" s="12">
        <f>VLOOKUP(B3287,orders!A:D, 4, FALSE)</f>
        <v>44458</v>
      </c>
    </row>
    <row r="3288" spans="1:9" ht="15">
      <c r="A3288" s="2">
        <v>3286</v>
      </c>
      <c r="B3288" s="2">
        <v>662</v>
      </c>
      <c r="C3288" s="2">
        <v>946</v>
      </c>
      <c r="D3288" s="2">
        <v>97</v>
      </c>
      <c r="E3288" s="2">
        <v>3</v>
      </c>
      <c r="F3288" s="2">
        <v>291</v>
      </c>
      <c r="G3288" s="5" t="str">
        <f>VLOOKUP(C3288, products!A:B, 2, FALSE)</f>
        <v>Trousers</v>
      </c>
      <c r="H3288" s="7" t="str">
        <f>VLOOKUP(C3288, products!A:C, 3, FALSE)</f>
        <v>Slim-Fit</v>
      </c>
      <c r="I3288" s="12">
        <f>VLOOKUP(B3288,orders!A:D, 4, FALSE)</f>
        <v>44458</v>
      </c>
    </row>
    <row r="3289" spans="1:9" ht="15">
      <c r="A3289" s="2">
        <v>3287</v>
      </c>
      <c r="B3289" s="2">
        <v>662</v>
      </c>
      <c r="C3289" s="2">
        <v>1035</v>
      </c>
      <c r="D3289" s="2">
        <v>90</v>
      </c>
      <c r="E3289" s="2">
        <v>3</v>
      </c>
      <c r="F3289" s="2">
        <v>270</v>
      </c>
      <c r="G3289" s="5" t="str">
        <f>VLOOKUP(C3289, products!A:B, 2, FALSE)</f>
        <v>Trousers</v>
      </c>
      <c r="H3289" s="7" t="str">
        <f>VLOOKUP(C3289, products!A:C, 3, FALSE)</f>
        <v>Relaxed Leg</v>
      </c>
      <c r="I3289" s="12">
        <f>VLOOKUP(B3289,orders!A:D, 4, FALSE)</f>
        <v>44458</v>
      </c>
    </row>
    <row r="3290" spans="1:9" ht="15">
      <c r="A3290" s="2">
        <v>3288</v>
      </c>
      <c r="B3290" s="2">
        <v>663</v>
      </c>
      <c r="C3290" s="2">
        <v>1079</v>
      </c>
      <c r="D3290" s="2">
        <v>93</v>
      </c>
      <c r="E3290" s="2">
        <v>1</v>
      </c>
      <c r="F3290" s="2">
        <v>93</v>
      </c>
      <c r="G3290" s="5" t="str">
        <f>VLOOKUP(C3290, products!A:B, 2, FALSE)</f>
        <v>Trousers</v>
      </c>
      <c r="H3290" s="7" t="str">
        <f>VLOOKUP(C3290, products!A:C, 3, FALSE)</f>
        <v>Joggers</v>
      </c>
      <c r="I3290" s="12">
        <f>VLOOKUP(B3290,orders!A:D, 4, FALSE)</f>
        <v>44295</v>
      </c>
    </row>
    <row r="3291" spans="1:9" ht="15">
      <c r="A3291" s="2">
        <v>3289</v>
      </c>
      <c r="B3291" s="2">
        <v>663</v>
      </c>
      <c r="C3291" s="2">
        <v>1171</v>
      </c>
      <c r="D3291" s="2">
        <v>99</v>
      </c>
      <c r="E3291" s="2">
        <v>1</v>
      </c>
      <c r="F3291" s="2">
        <v>99</v>
      </c>
      <c r="G3291" s="5" t="str">
        <f>VLOOKUP(C3291, products!A:B, 2, FALSE)</f>
        <v>Trousers</v>
      </c>
      <c r="H3291" s="7" t="str">
        <f>VLOOKUP(C3291, products!A:C, 3, FALSE)</f>
        <v>High-Waisted</v>
      </c>
      <c r="I3291" s="12">
        <f>VLOOKUP(B3291,orders!A:D, 4, FALSE)</f>
        <v>44295</v>
      </c>
    </row>
    <row r="3292" spans="1:9" ht="15">
      <c r="A3292" s="2">
        <v>3290</v>
      </c>
      <c r="B3292" s="2">
        <v>663</v>
      </c>
      <c r="C3292" s="2">
        <v>995</v>
      </c>
      <c r="D3292" s="2">
        <v>106</v>
      </c>
      <c r="E3292" s="2">
        <v>1</v>
      </c>
      <c r="F3292" s="2">
        <v>106</v>
      </c>
      <c r="G3292" s="5" t="str">
        <f>VLOOKUP(C3292, products!A:B, 2, FALSE)</f>
        <v>Trousers</v>
      </c>
      <c r="H3292" s="7" t="str">
        <f>VLOOKUP(C3292, products!A:C, 3, FALSE)</f>
        <v>Wool</v>
      </c>
      <c r="I3292" s="12">
        <f>VLOOKUP(B3292,orders!A:D, 4, FALSE)</f>
        <v>44295</v>
      </c>
    </row>
    <row r="3293" spans="1:9" ht="15">
      <c r="A3293" s="2">
        <v>3291</v>
      </c>
      <c r="B3293" s="2">
        <v>663</v>
      </c>
      <c r="C3293" s="2">
        <v>579</v>
      </c>
      <c r="D3293" s="2">
        <v>100</v>
      </c>
      <c r="E3293" s="2">
        <v>2</v>
      </c>
      <c r="F3293" s="2">
        <v>200</v>
      </c>
      <c r="G3293" s="5" t="str">
        <f>VLOOKUP(C3293, products!A:B, 2, FALSE)</f>
        <v>Jacket</v>
      </c>
      <c r="H3293" s="7" t="str">
        <f>VLOOKUP(C3293, products!A:C, 3, FALSE)</f>
        <v>Bomber</v>
      </c>
      <c r="I3293" s="12">
        <f>VLOOKUP(B3293,orders!A:D, 4, FALSE)</f>
        <v>44295</v>
      </c>
    </row>
    <row r="3294" spans="1:9" ht="15">
      <c r="A3294" s="2">
        <v>3292</v>
      </c>
      <c r="B3294" s="2">
        <v>663</v>
      </c>
      <c r="C3294" s="2">
        <v>305</v>
      </c>
      <c r="D3294" s="2">
        <v>105</v>
      </c>
      <c r="E3294" s="2">
        <v>1</v>
      </c>
      <c r="F3294" s="2">
        <v>105</v>
      </c>
      <c r="G3294" s="5" t="str">
        <f>VLOOKUP(C3294, products!A:B, 2, FALSE)</f>
        <v>Shirt</v>
      </c>
      <c r="H3294" s="7" t="str">
        <f>VLOOKUP(C3294, products!A:C, 3, FALSE)</f>
        <v>Cuban Collar</v>
      </c>
      <c r="I3294" s="12">
        <f>VLOOKUP(B3294,orders!A:D, 4, FALSE)</f>
        <v>44295</v>
      </c>
    </row>
    <row r="3295" spans="1:9" ht="15">
      <c r="A3295" s="2">
        <v>3293</v>
      </c>
      <c r="B3295" s="2">
        <v>664</v>
      </c>
      <c r="C3295" s="2">
        <v>811</v>
      </c>
      <c r="D3295" s="2">
        <v>117</v>
      </c>
      <c r="E3295" s="2">
        <v>1</v>
      </c>
      <c r="F3295" s="2">
        <v>117</v>
      </c>
      <c r="G3295" s="5" t="str">
        <f>VLOOKUP(C3295, products!A:B, 2, FALSE)</f>
        <v>Jacket</v>
      </c>
      <c r="H3295" s="7" t="str">
        <f>VLOOKUP(C3295, products!A:C, 3, FALSE)</f>
        <v>Shearling</v>
      </c>
      <c r="I3295" s="12">
        <f>VLOOKUP(B3295,orders!A:D, 4, FALSE)</f>
        <v>44203</v>
      </c>
    </row>
    <row r="3296" spans="1:9" ht="15">
      <c r="A3296" s="2">
        <v>3294</v>
      </c>
      <c r="B3296" s="2">
        <v>664</v>
      </c>
      <c r="C3296" s="2">
        <v>312</v>
      </c>
      <c r="D3296" s="2">
        <v>105</v>
      </c>
      <c r="E3296" s="2">
        <v>1</v>
      </c>
      <c r="F3296" s="2">
        <v>105</v>
      </c>
      <c r="G3296" s="5" t="str">
        <f>VLOOKUP(C3296, products!A:B, 2, FALSE)</f>
        <v>Shirt</v>
      </c>
      <c r="H3296" s="7" t="str">
        <f>VLOOKUP(C3296, products!A:C, 3, FALSE)</f>
        <v>Cuban Collar</v>
      </c>
      <c r="I3296" s="12">
        <f>VLOOKUP(B3296,orders!A:D, 4, FALSE)</f>
        <v>44203</v>
      </c>
    </row>
    <row r="3297" spans="1:9" ht="15">
      <c r="A3297" s="2">
        <v>3295</v>
      </c>
      <c r="B3297" s="2">
        <v>665</v>
      </c>
      <c r="C3297" s="2">
        <v>533</v>
      </c>
      <c r="D3297" s="2">
        <v>98</v>
      </c>
      <c r="E3297" s="2">
        <v>3</v>
      </c>
      <c r="F3297" s="2">
        <v>294</v>
      </c>
      <c r="G3297" s="5" t="str">
        <f>VLOOKUP(C3297, products!A:B, 2, FALSE)</f>
        <v>Jacket</v>
      </c>
      <c r="H3297" s="7" t="str">
        <f>VLOOKUP(C3297, products!A:C, 3, FALSE)</f>
        <v>Leather</v>
      </c>
      <c r="I3297" s="12">
        <f>VLOOKUP(B3297,orders!A:D, 4, FALSE)</f>
        <v>44265</v>
      </c>
    </row>
    <row r="3298" spans="1:9" ht="15">
      <c r="A3298" s="2">
        <v>3296</v>
      </c>
      <c r="B3298" s="2">
        <v>665</v>
      </c>
      <c r="C3298" s="2">
        <v>484</v>
      </c>
      <c r="D3298" s="2">
        <v>118</v>
      </c>
      <c r="E3298" s="2">
        <v>1</v>
      </c>
      <c r="F3298" s="2">
        <v>118</v>
      </c>
      <c r="G3298" s="5" t="str">
        <f>VLOOKUP(C3298, products!A:B, 2, FALSE)</f>
        <v>Jacket</v>
      </c>
      <c r="H3298" s="7" t="str">
        <f>VLOOKUP(C3298, products!A:C, 3, FALSE)</f>
        <v>Puffer</v>
      </c>
      <c r="I3298" s="12">
        <f>VLOOKUP(B3298,orders!A:D, 4, FALSE)</f>
        <v>44265</v>
      </c>
    </row>
    <row r="3299" spans="1:9" ht="15">
      <c r="A3299" s="2">
        <v>3297</v>
      </c>
      <c r="B3299" s="2">
        <v>666</v>
      </c>
      <c r="C3299" s="2">
        <v>1216</v>
      </c>
      <c r="D3299" s="2">
        <v>105</v>
      </c>
      <c r="E3299" s="2">
        <v>3</v>
      </c>
      <c r="F3299" s="2">
        <v>315</v>
      </c>
      <c r="G3299" s="5" t="str">
        <f>VLOOKUP(C3299, products!A:B, 2, FALSE)</f>
        <v>Trousers</v>
      </c>
      <c r="H3299" s="7" t="str">
        <f>VLOOKUP(C3299, products!A:C, 3, FALSE)</f>
        <v>Pleated</v>
      </c>
      <c r="I3299" s="12">
        <f>VLOOKUP(B3299,orders!A:D, 4, FALSE)</f>
        <v>44433</v>
      </c>
    </row>
    <row r="3300" spans="1:9" ht="15">
      <c r="A3300" s="2">
        <v>3298</v>
      </c>
      <c r="B3300" s="2">
        <v>666</v>
      </c>
      <c r="C3300" s="2">
        <v>1029</v>
      </c>
      <c r="D3300" s="2">
        <v>90</v>
      </c>
      <c r="E3300" s="2">
        <v>1</v>
      </c>
      <c r="F3300" s="2">
        <v>90</v>
      </c>
      <c r="G3300" s="5" t="str">
        <f>VLOOKUP(C3300, products!A:B, 2, FALSE)</f>
        <v>Trousers</v>
      </c>
      <c r="H3300" s="7" t="str">
        <f>VLOOKUP(C3300, products!A:C, 3, FALSE)</f>
        <v>Relaxed Leg</v>
      </c>
      <c r="I3300" s="12">
        <f>VLOOKUP(B3300,orders!A:D, 4, FALSE)</f>
        <v>44433</v>
      </c>
    </row>
    <row r="3301" spans="1:9" ht="15">
      <c r="A3301" s="2">
        <v>3299</v>
      </c>
      <c r="B3301" s="2">
        <v>666</v>
      </c>
      <c r="C3301" s="2">
        <v>1234</v>
      </c>
      <c r="D3301" s="2">
        <v>112</v>
      </c>
      <c r="E3301" s="2">
        <v>2</v>
      </c>
      <c r="F3301" s="2">
        <v>224</v>
      </c>
      <c r="G3301" s="5" t="str">
        <f>VLOOKUP(C3301, products!A:B, 2, FALSE)</f>
        <v>Trousers</v>
      </c>
      <c r="H3301" s="7" t="str">
        <f>VLOOKUP(C3301, products!A:C, 3, FALSE)</f>
        <v>Tracksuit Bottoms</v>
      </c>
      <c r="I3301" s="12">
        <f>VLOOKUP(B3301,orders!A:D, 4, FALSE)</f>
        <v>44433</v>
      </c>
    </row>
    <row r="3302" spans="1:9" ht="15">
      <c r="A3302" s="2">
        <v>3300</v>
      </c>
      <c r="B3302" s="2">
        <v>666</v>
      </c>
      <c r="C3302" s="2">
        <v>782</v>
      </c>
      <c r="D3302" s="2">
        <v>91</v>
      </c>
      <c r="E3302" s="2">
        <v>1</v>
      </c>
      <c r="F3302" s="2">
        <v>91</v>
      </c>
      <c r="G3302" s="5" t="str">
        <f>VLOOKUP(C3302, products!A:B, 2, FALSE)</f>
        <v>Jacket</v>
      </c>
      <c r="H3302" s="7" t="str">
        <f>VLOOKUP(C3302, products!A:C, 3, FALSE)</f>
        <v>Pullover</v>
      </c>
      <c r="I3302" s="12">
        <f>VLOOKUP(B3302,orders!A:D, 4, FALSE)</f>
        <v>44433</v>
      </c>
    </row>
    <row r="3303" spans="1:9" ht="15">
      <c r="A3303" s="2">
        <v>3301</v>
      </c>
      <c r="B3303" s="2">
        <v>666</v>
      </c>
      <c r="C3303" s="2">
        <v>1147</v>
      </c>
      <c r="D3303" s="2">
        <v>102</v>
      </c>
      <c r="E3303" s="2">
        <v>2</v>
      </c>
      <c r="F3303" s="2">
        <v>204</v>
      </c>
      <c r="G3303" s="5" t="str">
        <f>VLOOKUP(C3303, products!A:B, 2, FALSE)</f>
        <v>Trousers</v>
      </c>
      <c r="H3303" s="7" t="str">
        <f>VLOOKUP(C3303, products!A:C, 3, FALSE)</f>
        <v>Cargo Pants</v>
      </c>
      <c r="I3303" s="12">
        <f>VLOOKUP(B3303,orders!A:D, 4, FALSE)</f>
        <v>44433</v>
      </c>
    </row>
    <row r="3304" spans="1:9" ht="15">
      <c r="A3304" s="2">
        <v>3302</v>
      </c>
      <c r="B3304" s="2">
        <v>666</v>
      </c>
      <c r="C3304" s="2">
        <v>215</v>
      </c>
      <c r="D3304" s="2">
        <v>106</v>
      </c>
      <c r="E3304" s="2">
        <v>1</v>
      </c>
      <c r="F3304" s="2">
        <v>106</v>
      </c>
      <c r="G3304" s="5" t="str">
        <f>VLOOKUP(C3304, products!A:B, 2, FALSE)</f>
        <v>Shirt</v>
      </c>
      <c r="H3304" s="7" t="str">
        <f>VLOOKUP(C3304, products!A:C, 3, FALSE)</f>
        <v>Chambray</v>
      </c>
      <c r="I3304" s="12">
        <f>VLOOKUP(B3304,orders!A:D, 4, FALSE)</f>
        <v>44433</v>
      </c>
    </row>
    <row r="3305" spans="1:9" ht="15">
      <c r="A3305" s="2">
        <v>3303</v>
      </c>
      <c r="B3305" s="2">
        <v>667</v>
      </c>
      <c r="C3305" s="2">
        <v>978</v>
      </c>
      <c r="D3305" s="2">
        <v>97</v>
      </c>
      <c r="E3305" s="2">
        <v>1</v>
      </c>
      <c r="F3305" s="2">
        <v>97</v>
      </c>
      <c r="G3305" s="5" t="str">
        <f>VLOOKUP(C3305, products!A:B, 2, FALSE)</f>
        <v>Trousers</v>
      </c>
      <c r="H3305" s="7" t="str">
        <f>VLOOKUP(C3305, products!A:C, 3, FALSE)</f>
        <v>Slim-Fit</v>
      </c>
      <c r="I3305" s="12">
        <f>VLOOKUP(B3305,orders!A:D, 4, FALSE)</f>
        <v>44278</v>
      </c>
    </row>
    <row r="3306" spans="1:9" ht="15">
      <c r="A3306" s="2">
        <v>3304</v>
      </c>
      <c r="B3306" s="2">
        <v>667</v>
      </c>
      <c r="C3306" s="2">
        <v>547</v>
      </c>
      <c r="D3306" s="2">
        <v>98</v>
      </c>
      <c r="E3306" s="2">
        <v>1</v>
      </c>
      <c r="F3306" s="2">
        <v>98</v>
      </c>
      <c r="G3306" s="5" t="str">
        <f>VLOOKUP(C3306, products!A:B, 2, FALSE)</f>
        <v>Jacket</v>
      </c>
      <c r="H3306" s="7" t="str">
        <f>VLOOKUP(C3306, products!A:C, 3, FALSE)</f>
        <v>Leather</v>
      </c>
      <c r="I3306" s="12">
        <f>VLOOKUP(B3306,orders!A:D, 4, FALSE)</f>
        <v>44278</v>
      </c>
    </row>
    <row r="3307" spans="1:9" ht="15">
      <c r="A3307" s="2">
        <v>3305</v>
      </c>
      <c r="B3307" s="2">
        <v>667</v>
      </c>
      <c r="C3307" s="2">
        <v>926</v>
      </c>
      <c r="D3307" s="2">
        <v>96</v>
      </c>
      <c r="E3307" s="2">
        <v>3</v>
      </c>
      <c r="F3307" s="2">
        <v>288</v>
      </c>
      <c r="G3307" s="5" t="str">
        <f>VLOOKUP(C3307, products!A:B, 2, FALSE)</f>
        <v>Trousers</v>
      </c>
      <c r="H3307" s="7" t="str">
        <f>VLOOKUP(C3307, products!A:C, 3, FALSE)</f>
        <v>Drawstring</v>
      </c>
      <c r="I3307" s="12">
        <f>VLOOKUP(B3307,orders!A:D, 4, FALSE)</f>
        <v>44278</v>
      </c>
    </row>
    <row r="3308" spans="1:9" ht="15">
      <c r="A3308" s="2">
        <v>3306</v>
      </c>
      <c r="B3308" s="2">
        <v>667</v>
      </c>
      <c r="C3308" s="2">
        <v>3</v>
      </c>
      <c r="D3308" s="2">
        <v>96</v>
      </c>
      <c r="E3308" s="2">
        <v>1</v>
      </c>
      <c r="F3308" s="2">
        <v>96</v>
      </c>
      <c r="G3308" s="5" t="str">
        <f>VLOOKUP(C3308, products!A:B, 2, FALSE)</f>
        <v>Shirt</v>
      </c>
      <c r="H3308" s="7" t="str">
        <f>VLOOKUP(C3308, products!A:C, 3, FALSE)</f>
        <v>Oxford Cloth</v>
      </c>
      <c r="I3308" s="12">
        <f>VLOOKUP(B3308,orders!A:D, 4, FALSE)</f>
        <v>44278</v>
      </c>
    </row>
    <row r="3309" spans="1:9" ht="15">
      <c r="A3309" s="2">
        <v>3307</v>
      </c>
      <c r="B3309" s="2">
        <v>667</v>
      </c>
      <c r="C3309" s="2">
        <v>698</v>
      </c>
      <c r="D3309" s="2">
        <v>113</v>
      </c>
      <c r="E3309" s="2">
        <v>3</v>
      </c>
      <c r="F3309" s="2">
        <v>339</v>
      </c>
      <c r="G3309" s="5" t="str">
        <f>VLOOKUP(C3309, products!A:B, 2, FALSE)</f>
        <v>Jacket</v>
      </c>
      <c r="H3309" s="7" t="str">
        <f>VLOOKUP(C3309, products!A:C, 3, FALSE)</f>
        <v>Parka</v>
      </c>
      <c r="I3309" s="12">
        <f>VLOOKUP(B3309,orders!A:D, 4, FALSE)</f>
        <v>44278</v>
      </c>
    </row>
    <row r="3310" spans="1:9" ht="15">
      <c r="A3310" s="2">
        <v>3308</v>
      </c>
      <c r="B3310" s="2">
        <v>667</v>
      </c>
      <c r="C3310" s="2">
        <v>1077</v>
      </c>
      <c r="D3310" s="2">
        <v>93</v>
      </c>
      <c r="E3310" s="2">
        <v>2</v>
      </c>
      <c r="F3310" s="2">
        <v>186</v>
      </c>
      <c r="G3310" s="5" t="str">
        <f>VLOOKUP(C3310, products!A:B, 2, FALSE)</f>
        <v>Trousers</v>
      </c>
      <c r="H3310" s="7" t="str">
        <f>VLOOKUP(C3310, products!A:C, 3, FALSE)</f>
        <v>Joggers</v>
      </c>
      <c r="I3310" s="12">
        <f>VLOOKUP(B3310,orders!A:D, 4, FALSE)</f>
        <v>44278</v>
      </c>
    </row>
    <row r="3311" spans="1:9" ht="15">
      <c r="A3311" s="2">
        <v>3309</v>
      </c>
      <c r="B3311" s="2">
        <v>667</v>
      </c>
      <c r="C3311" s="2">
        <v>226</v>
      </c>
      <c r="D3311" s="2">
        <v>106</v>
      </c>
      <c r="E3311" s="2">
        <v>2</v>
      </c>
      <c r="F3311" s="2">
        <v>212</v>
      </c>
      <c r="G3311" s="5" t="str">
        <f>VLOOKUP(C3311, products!A:B, 2, FALSE)</f>
        <v>Shirt</v>
      </c>
      <c r="H3311" s="7" t="str">
        <f>VLOOKUP(C3311, products!A:C, 3, FALSE)</f>
        <v>Chambray</v>
      </c>
      <c r="I3311" s="12">
        <f>VLOOKUP(B3311,orders!A:D, 4, FALSE)</f>
        <v>44278</v>
      </c>
    </row>
    <row r="3312" spans="1:9" ht="15">
      <c r="A3312" s="2">
        <v>3310</v>
      </c>
      <c r="B3312" s="2">
        <v>668</v>
      </c>
      <c r="C3312" s="2">
        <v>788</v>
      </c>
      <c r="D3312" s="2">
        <v>91</v>
      </c>
      <c r="E3312" s="2">
        <v>3</v>
      </c>
      <c r="F3312" s="2">
        <v>273</v>
      </c>
      <c r="G3312" s="5" t="str">
        <f>VLOOKUP(C3312, products!A:B, 2, FALSE)</f>
        <v>Jacket</v>
      </c>
      <c r="H3312" s="7" t="str">
        <f>VLOOKUP(C3312, products!A:C, 3, FALSE)</f>
        <v>Pullover</v>
      </c>
      <c r="I3312" s="12">
        <f>VLOOKUP(B3312,orders!A:D, 4, FALSE)</f>
        <v>44270</v>
      </c>
    </row>
    <row r="3313" spans="1:9" ht="15">
      <c r="A3313" s="2">
        <v>3311</v>
      </c>
      <c r="B3313" s="2">
        <v>668</v>
      </c>
      <c r="C3313" s="2">
        <v>388</v>
      </c>
      <c r="D3313" s="2">
        <v>119</v>
      </c>
      <c r="E3313" s="2">
        <v>2</v>
      </c>
      <c r="F3313" s="2">
        <v>238</v>
      </c>
      <c r="G3313" s="5" t="str">
        <f>VLOOKUP(C3313, products!A:B, 2, FALSE)</f>
        <v>Shirt</v>
      </c>
      <c r="H3313" s="7" t="str">
        <f>VLOOKUP(C3313, products!A:C, 3, FALSE)</f>
        <v>Casual Slim Fit</v>
      </c>
      <c r="I3313" s="12">
        <f>VLOOKUP(B3313,orders!A:D, 4, FALSE)</f>
        <v>44270</v>
      </c>
    </row>
    <row r="3314" spans="1:9" ht="15">
      <c r="A3314" s="2">
        <v>3312</v>
      </c>
      <c r="B3314" s="2">
        <v>668</v>
      </c>
      <c r="C3314" s="2">
        <v>1149</v>
      </c>
      <c r="D3314" s="2">
        <v>102</v>
      </c>
      <c r="E3314" s="2">
        <v>3</v>
      </c>
      <c r="F3314" s="2">
        <v>306</v>
      </c>
      <c r="G3314" s="5" t="str">
        <f>VLOOKUP(C3314, products!A:B, 2, FALSE)</f>
        <v>Trousers</v>
      </c>
      <c r="H3314" s="7" t="str">
        <f>VLOOKUP(C3314, products!A:C, 3, FALSE)</f>
        <v>Cargo Pants</v>
      </c>
      <c r="I3314" s="12">
        <f>VLOOKUP(B3314,orders!A:D, 4, FALSE)</f>
        <v>44270</v>
      </c>
    </row>
    <row r="3315" spans="1:9" ht="15">
      <c r="A3315" s="2">
        <v>3313</v>
      </c>
      <c r="B3315" s="2">
        <v>668</v>
      </c>
      <c r="C3315" s="2">
        <v>955</v>
      </c>
      <c r="D3315" s="2">
        <v>97</v>
      </c>
      <c r="E3315" s="2">
        <v>3</v>
      </c>
      <c r="F3315" s="2">
        <v>291</v>
      </c>
      <c r="G3315" s="5" t="str">
        <f>VLOOKUP(C3315, products!A:B, 2, FALSE)</f>
        <v>Trousers</v>
      </c>
      <c r="H3315" s="7" t="str">
        <f>VLOOKUP(C3315, products!A:C, 3, FALSE)</f>
        <v>Slim-Fit</v>
      </c>
      <c r="I3315" s="12">
        <f>VLOOKUP(B3315,orders!A:D, 4, FALSE)</f>
        <v>44270</v>
      </c>
    </row>
    <row r="3316" spans="1:9" ht="15">
      <c r="A3316" s="2">
        <v>3314</v>
      </c>
      <c r="B3316" s="2">
        <v>668</v>
      </c>
      <c r="C3316" s="2">
        <v>48</v>
      </c>
      <c r="D3316" s="2">
        <v>104</v>
      </c>
      <c r="E3316" s="2">
        <v>3</v>
      </c>
      <c r="F3316" s="2">
        <v>312</v>
      </c>
      <c r="G3316" s="5" t="str">
        <f>VLOOKUP(C3316, products!A:B, 2, FALSE)</f>
        <v>Shirt</v>
      </c>
      <c r="H3316" s="7" t="str">
        <f>VLOOKUP(C3316, products!A:C, 3, FALSE)</f>
        <v>Dress</v>
      </c>
      <c r="I3316" s="12">
        <f>VLOOKUP(B3316,orders!A:D, 4, FALSE)</f>
        <v>44270</v>
      </c>
    </row>
    <row r="3317" spans="1:9" ht="15">
      <c r="A3317" s="2">
        <v>3315</v>
      </c>
      <c r="B3317" s="2">
        <v>668</v>
      </c>
      <c r="C3317" s="2">
        <v>481</v>
      </c>
      <c r="D3317" s="2">
        <v>118</v>
      </c>
      <c r="E3317" s="2">
        <v>1</v>
      </c>
      <c r="F3317" s="2">
        <v>118</v>
      </c>
      <c r="G3317" s="5" t="str">
        <f>VLOOKUP(C3317, products!A:B, 2, FALSE)</f>
        <v>Jacket</v>
      </c>
      <c r="H3317" s="7" t="str">
        <f>VLOOKUP(C3317, products!A:C, 3, FALSE)</f>
        <v>Puffer</v>
      </c>
      <c r="I3317" s="12">
        <f>VLOOKUP(B3317,orders!A:D, 4, FALSE)</f>
        <v>44270</v>
      </c>
    </row>
    <row r="3318" spans="1:9" ht="15">
      <c r="A3318" s="2">
        <v>3316</v>
      </c>
      <c r="B3318" s="2">
        <v>668</v>
      </c>
      <c r="C3318" s="2">
        <v>1079</v>
      </c>
      <c r="D3318" s="2">
        <v>93</v>
      </c>
      <c r="E3318" s="2">
        <v>1</v>
      </c>
      <c r="F3318" s="2">
        <v>93</v>
      </c>
      <c r="G3318" s="5" t="str">
        <f>VLOOKUP(C3318, products!A:B, 2, FALSE)</f>
        <v>Trousers</v>
      </c>
      <c r="H3318" s="7" t="str">
        <f>VLOOKUP(C3318, products!A:C, 3, FALSE)</f>
        <v>Joggers</v>
      </c>
      <c r="I3318" s="12">
        <f>VLOOKUP(B3318,orders!A:D, 4, FALSE)</f>
        <v>44270</v>
      </c>
    </row>
    <row r="3319" spans="1:9" ht="15">
      <c r="A3319" s="2">
        <v>3317</v>
      </c>
      <c r="B3319" s="2">
        <v>668</v>
      </c>
      <c r="C3319" s="2">
        <v>478</v>
      </c>
      <c r="D3319" s="2">
        <v>118</v>
      </c>
      <c r="E3319" s="2">
        <v>3</v>
      </c>
      <c r="F3319" s="2">
        <v>354</v>
      </c>
      <c r="G3319" s="5" t="str">
        <f>VLOOKUP(C3319, products!A:B, 2, FALSE)</f>
        <v>Jacket</v>
      </c>
      <c r="H3319" s="7" t="str">
        <f>VLOOKUP(C3319, products!A:C, 3, FALSE)</f>
        <v>Puffer</v>
      </c>
      <c r="I3319" s="12">
        <f>VLOOKUP(B3319,orders!A:D, 4, FALSE)</f>
        <v>44270</v>
      </c>
    </row>
    <row r="3320" spans="1:9" ht="15">
      <c r="A3320" s="2">
        <v>3318</v>
      </c>
      <c r="B3320" s="2">
        <v>668</v>
      </c>
      <c r="C3320" s="2">
        <v>903</v>
      </c>
      <c r="D3320" s="2">
        <v>94</v>
      </c>
      <c r="E3320" s="2">
        <v>1</v>
      </c>
      <c r="F3320" s="2">
        <v>94</v>
      </c>
      <c r="G3320" s="5" t="str">
        <f>VLOOKUP(C3320, products!A:B, 2, FALSE)</f>
        <v>Trousers</v>
      </c>
      <c r="H3320" s="7" t="str">
        <f>VLOOKUP(C3320, products!A:C, 3, FALSE)</f>
        <v>Cords</v>
      </c>
      <c r="I3320" s="12">
        <f>VLOOKUP(B3320,orders!A:D, 4, FALSE)</f>
        <v>44270</v>
      </c>
    </row>
    <row r="3321" spans="1:9" ht="15">
      <c r="A3321" s="2">
        <v>3319</v>
      </c>
      <c r="B3321" s="2">
        <v>668</v>
      </c>
      <c r="C3321" s="2">
        <v>214</v>
      </c>
      <c r="D3321" s="2">
        <v>106</v>
      </c>
      <c r="E3321" s="2">
        <v>1</v>
      </c>
      <c r="F3321" s="2">
        <v>106</v>
      </c>
      <c r="G3321" s="5" t="str">
        <f>VLOOKUP(C3321, products!A:B, 2, FALSE)</f>
        <v>Shirt</v>
      </c>
      <c r="H3321" s="7" t="str">
        <f>VLOOKUP(C3321, products!A:C, 3, FALSE)</f>
        <v>Chambray</v>
      </c>
      <c r="I3321" s="12">
        <f>VLOOKUP(B3321,orders!A:D, 4, FALSE)</f>
        <v>44270</v>
      </c>
    </row>
    <row r="3322" spans="1:9" ht="15">
      <c r="A3322" s="2">
        <v>3320</v>
      </c>
      <c r="B3322" s="2">
        <v>668</v>
      </c>
      <c r="C3322" s="2">
        <v>77</v>
      </c>
      <c r="D3322" s="2">
        <v>118</v>
      </c>
      <c r="E3322" s="2">
        <v>3</v>
      </c>
      <c r="F3322" s="2">
        <v>354</v>
      </c>
      <c r="G3322" s="5" t="str">
        <f>VLOOKUP(C3322, products!A:B, 2, FALSE)</f>
        <v>Shirt</v>
      </c>
      <c r="H3322" s="7" t="str">
        <f>VLOOKUP(C3322, products!A:C, 3, FALSE)</f>
        <v>Flannel</v>
      </c>
      <c r="I3322" s="12">
        <f>VLOOKUP(B3322,orders!A:D, 4, FALSE)</f>
        <v>44270</v>
      </c>
    </row>
    <row r="3323" spans="1:9" ht="15">
      <c r="A3323" s="2">
        <v>3321</v>
      </c>
      <c r="B3323" s="2">
        <v>669</v>
      </c>
      <c r="C3323" s="2">
        <v>672</v>
      </c>
      <c r="D3323" s="2">
        <v>113</v>
      </c>
      <c r="E3323" s="2">
        <v>2</v>
      </c>
      <c r="F3323" s="2">
        <v>226</v>
      </c>
      <c r="G3323" s="5" t="str">
        <f>VLOOKUP(C3323, products!A:B, 2, FALSE)</f>
        <v>Jacket</v>
      </c>
      <c r="H3323" s="7" t="str">
        <f>VLOOKUP(C3323, products!A:C, 3, FALSE)</f>
        <v>Parka</v>
      </c>
      <c r="I3323" s="12">
        <f>VLOOKUP(B3323,orders!A:D, 4, FALSE)</f>
        <v>44365</v>
      </c>
    </row>
    <row r="3324" spans="1:9" ht="15">
      <c r="A3324" s="2">
        <v>3322</v>
      </c>
      <c r="B3324" s="2">
        <v>669</v>
      </c>
      <c r="C3324" s="2">
        <v>960</v>
      </c>
      <c r="D3324" s="2">
        <v>97</v>
      </c>
      <c r="E3324" s="2">
        <v>1</v>
      </c>
      <c r="F3324" s="2">
        <v>97</v>
      </c>
      <c r="G3324" s="5" t="str">
        <f>VLOOKUP(C3324, products!A:B, 2, FALSE)</f>
        <v>Trousers</v>
      </c>
      <c r="H3324" s="7" t="str">
        <f>VLOOKUP(C3324, products!A:C, 3, FALSE)</f>
        <v>Slim-Fit</v>
      </c>
      <c r="I3324" s="12">
        <f>VLOOKUP(B3324,orders!A:D, 4, FALSE)</f>
        <v>44365</v>
      </c>
    </row>
    <row r="3325" spans="1:9" ht="15">
      <c r="A3325" s="2">
        <v>3323</v>
      </c>
      <c r="B3325" s="2">
        <v>669</v>
      </c>
      <c r="C3325" s="2">
        <v>555</v>
      </c>
      <c r="D3325" s="2">
        <v>98</v>
      </c>
      <c r="E3325" s="2">
        <v>1</v>
      </c>
      <c r="F3325" s="2">
        <v>98</v>
      </c>
      <c r="G3325" s="5" t="str">
        <f>VLOOKUP(C3325, products!A:B, 2, FALSE)</f>
        <v>Jacket</v>
      </c>
      <c r="H3325" s="7" t="str">
        <f>VLOOKUP(C3325, products!A:C, 3, FALSE)</f>
        <v>Leather</v>
      </c>
      <c r="I3325" s="12">
        <f>VLOOKUP(B3325,orders!A:D, 4, FALSE)</f>
        <v>44365</v>
      </c>
    </row>
    <row r="3326" spans="1:9" ht="15">
      <c r="A3326" s="2">
        <v>3324</v>
      </c>
      <c r="B3326" s="2">
        <v>670</v>
      </c>
      <c r="C3326" s="2">
        <v>525</v>
      </c>
      <c r="D3326" s="2">
        <v>98</v>
      </c>
      <c r="E3326" s="2">
        <v>2</v>
      </c>
      <c r="F3326" s="2">
        <v>196</v>
      </c>
      <c r="G3326" s="5" t="str">
        <f>VLOOKUP(C3326, products!A:B, 2, FALSE)</f>
        <v>Jacket</v>
      </c>
      <c r="H3326" s="7" t="str">
        <f>VLOOKUP(C3326, products!A:C, 3, FALSE)</f>
        <v>Leather</v>
      </c>
      <c r="I3326" s="12">
        <f>VLOOKUP(B3326,orders!A:D, 4, FALSE)</f>
        <v>44261</v>
      </c>
    </row>
    <row r="3327" spans="1:9" ht="15">
      <c r="A3327" s="2">
        <v>3325</v>
      </c>
      <c r="B3327" s="2">
        <v>670</v>
      </c>
      <c r="C3327" s="2">
        <v>792</v>
      </c>
      <c r="D3327" s="2">
        <v>91</v>
      </c>
      <c r="E3327" s="2">
        <v>2</v>
      </c>
      <c r="F3327" s="2">
        <v>182</v>
      </c>
      <c r="G3327" s="5" t="str">
        <f>VLOOKUP(C3327, products!A:B, 2, FALSE)</f>
        <v>Jacket</v>
      </c>
      <c r="H3327" s="7" t="str">
        <f>VLOOKUP(C3327, products!A:C, 3, FALSE)</f>
        <v>Pullover</v>
      </c>
      <c r="I3327" s="12">
        <f>VLOOKUP(B3327,orders!A:D, 4, FALSE)</f>
        <v>44261</v>
      </c>
    </row>
    <row r="3328" spans="1:9" ht="15">
      <c r="A3328" s="2">
        <v>3326</v>
      </c>
      <c r="B3328" s="2">
        <v>670</v>
      </c>
      <c r="C3328" s="2">
        <v>179</v>
      </c>
      <c r="D3328" s="2">
        <v>98</v>
      </c>
      <c r="E3328" s="2">
        <v>1</v>
      </c>
      <c r="F3328" s="2">
        <v>98</v>
      </c>
      <c r="G3328" s="5" t="str">
        <f>VLOOKUP(C3328, products!A:B, 2, FALSE)</f>
        <v>Shirt</v>
      </c>
      <c r="H3328" s="7" t="str">
        <f>VLOOKUP(C3328, products!A:C, 3, FALSE)</f>
        <v>Camp Collared</v>
      </c>
      <c r="I3328" s="12">
        <f>VLOOKUP(B3328,orders!A:D, 4, FALSE)</f>
        <v>44261</v>
      </c>
    </row>
    <row r="3329" spans="1:9" ht="15">
      <c r="A3329" s="2">
        <v>3327</v>
      </c>
      <c r="B3329" s="2">
        <v>670</v>
      </c>
      <c r="C3329" s="2">
        <v>789</v>
      </c>
      <c r="D3329" s="2">
        <v>91</v>
      </c>
      <c r="E3329" s="2">
        <v>3</v>
      </c>
      <c r="F3329" s="2">
        <v>273</v>
      </c>
      <c r="G3329" s="5" t="str">
        <f>VLOOKUP(C3329, products!A:B, 2, FALSE)</f>
        <v>Jacket</v>
      </c>
      <c r="H3329" s="7" t="str">
        <f>VLOOKUP(C3329, products!A:C, 3, FALSE)</f>
        <v>Pullover</v>
      </c>
      <c r="I3329" s="12">
        <f>VLOOKUP(B3329,orders!A:D, 4, FALSE)</f>
        <v>44261</v>
      </c>
    </row>
    <row r="3330" spans="1:9" ht="15">
      <c r="A3330" s="2">
        <v>3328</v>
      </c>
      <c r="B3330" s="2">
        <v>671</v>
      </c>
      <c r="C3330" s="2">
        <v>1154</v>
      </c>
      <c r="D3330" s="2">
        <v>102</v>
      </c>
      <c r="E3330" s="2">
        <v>3</v>
      </c>
      <c r="F3330" s="2">
        <v>306</v>
      </c>
      <c r="G3330" s="5" t="str">
        <f>VLOOKUP(C3330, products!A:B, 2, FALSE)</f>
        <v>Trousers</v>
      </c>
      <c r="H3330" s="7" t="str">
        <f>VLOOKUP(C3330, products!A:C, 3, FALSE)</f>
        <v>Cargo Pants</v>
      </c>
      <c r="I3330" s="12">
        <f>VLOOKUP(B3330,orders!A:D, 4, FALSE)</f>
        <v>44369</v>
      </c>
    </row>
    <row r="3331" spans="1:9" ht="15">
      <c r="A3331" s="2">
        <v>3329</v>
      </c>
      <c r="B3331" s="2">
        <v>671</v>
      </c>
      <c r="C3331" s="2">
        <v>732</v>
      </c>
      <c r="D3331" s="2">
        <v>119</v>
      </c>
      <c r="E3331" s="2">
        <v>1</v>
      </c>
      <c r="F3331" s="2">
        <v>119</v>
      </c>
      <c r="G3331" s="5" t="str">
        <f>VLOOKUP(C3331, products!A:B, 2, FALSE)</f>
        <v>Jacket</v>
      </c>
      <c r="H3331" s="7" t="str">
        <f>VLOOKUP(C3331, products!A:C, 3, FALSE)</f>
        <v>Trench Coat</v>
      </c>
      <c r="I3331" s="12">
        <f>VLOOKUP(B3331,orders!A:D, 4, FALSE)</f>
        <v>44369</v>
      </c>
    </row>
    <row r="3332" spans="1:9" ht="15">
      <c r="A3332" s="2">
        <v>3330</v>
      </c>
      <c r="B3332" s="2">
        <v>671</v>
      </c>
      <c r="C3332" s="2">
        <v>1054</v>
      </c>
      <c r="D3332" s="2">
        <v>93</v>
      </c>
      <c r="E3332" s="2">
        <v>1</v>
      </c>
      <c r="F3332" s="2">
        <v>93</v>
      </c>
      <c r="G3332" s="5" t="str">
        <f>VLOOKUP(C3332, products!A:B, 2, FALSE)</f>
        <v>Trousers</v>
      </c>
      <c r="H3332" s="7" t="str">
        <f>VLOOKUP(C3332, products!A:C, 3, FALSE)</f>
        <v>Joggers</v>
      </c>
      <c r="I3332" s="12">
        <f>VLOOKUP(B3332,orders!A:D, 4, FALSE)</f>
        <v>44369</v>
      </c>
    </row>
    <row r="3333" spans="1:9" ht="15">
      <c r="A3333" s="2">
        <v>3331</v>
      </c>
      <c r="B3333" s="2">
        <v>671</v>
      </c>
      <c r="C3333" s="2">
        <v>608</v>
      </c>
      <c r="D3333" s="2">
        <v>112</v>
      </c>
      <c r="E3333" s="2">
        <v>3</v>
      </c>
      <c r="F3333" s="2">
        <v>336</v>
      </c>
      <c r="G3333" s="5" t="str">
        <f>VLOOKUP(C3333, products!A:B, 2, FALSE)</f>
        <v>Jacket</v>
      </c>
      <c r="H3333" s="7" t="str">
        <f>VLOOKUP(C3333, products!A:C, 3, FALSE)</f>
        <v>Cardigan</v>
      </c>
      <c r="I3333" s="12">
        <f>VLOOKUP(B3333,orders!A:D, 4, FALSE)</f>
        <v>44369</v>
      </c>
    </row>
    <row r="3334" spans="1:9" ht="15">
      <c r="A3334" s="2">
        <v>3332</v>
      </c>
      <c r="B3334" s="2">
        <v>671</v>
      </c>
      <c r="C3334" s="2">
        <v>343</v>
      </c>
      <c r="D3334" s="2">
        <v>109</v>
      </c>
      <c r="E3334" s="2">
        <v>3</v>
      </c>
      <c r="F3334" s="2">
        <v>327</v>
      </c>
      <c r="G3334" s="5" t="str">
        <f>VLOOKUP(C3334, products!A:B, 2, FALSE)</f>
        <v>Shirt</v>
      </c>
      <c r="H3334" s="7" t="str">
        <f>VLOOKUP(C3334, products!A:C, 3, FALSE)</f>
        <v>Mandarin Collar</v>
      </c>
      <c r="I3334" s="12">
        <f>VLOOKUP(B3334,orders!A:D, 4, FALSE)</f>
        <v>44369</v>
      </c>
    </row>
    <row r="3335" spans="1:9" ht="15">
      <c r="A3335" s="2">
        <v>3333</v>
      </c>
      <c r="B3335" s="2">
        <v>671</v>
      </c>
      <c r="C3335" s="2">
        <v>335</v>
      </c>
      <c r="D3335" s="2">
        <v>109</v>
      </c>
      <c r="E3335" s="2">
        <v>1</v>
      </c>
      <c r="F3335" s="2">
        <v>109</v>
      </c>
      <c r="G3335" s="5" t="str">
        <f>VLOOKUP(C3335, products!A:B, 2, FALSE)</f>
        <v>Shirt</v>
      </c>
      <c r="H3335" s="7" t="str">
        <f>VLOOKUP(C3335, products!A:C, 3, FALSE)</f>
        <v>Mandarin Collar</v>
      </c>
      <c r="I3335" s="12">
        <f>VLOOKUP(B3335,orders!A:D, 4, FALSE)</f>
        <v>44369</v>
      </c>
    </row>
    <row r="3336" spans="1:9" ht="15">
      <c r="A3336" s="2">
        <v>3334</v>
      </c>
      <c r="B3336" s="2">
        <v>672</v>
      </c>
      <c r="C3336" s="2">
        <v>523</v>
      </c>
      <c r="D3336" s="2">
        <v>102</v>
      </c>
      <c r="E3336" s="2">
        <v>3</v>
      </c>
      <c r="F3336" s="2">
        <v>306</v>
      </c>
      <c r="G3336" s="5" t="str">
        <f>VLOOKUP(C3336, products!A:B, 2, FALSE)</f>
        <v>Jacket</v>
      </c>
      <c r="H3336" s="7" t="str">
        <f>VLOOKUP(C3336, products!A:C, 3, FALSE)</f>
        <v>Windbreaker</v>
      </c>
      <c r="I3336" s="12">
        <f>VLOOKUP(B3336,orders!A:D, 4, FALSE)</f>
        <v>44239</v>
      </c>
    </row>
    <row r="3337" spans="1:9" ht="15">
      <c r="A3337" s="2">
        <v>3335</v>
      </c>
      <c r="B3337" s="2">
        <v>672</v>
      </c>
      <c r="C3337" s="2">
        <v>663</v>
      </c>
      <c r="D3337" s="2">
        <v>93</v>
      </c>
      <c r="E3337" s="2">
        <v>2</v>
      </c>
      <c r="F3337" s="2">
        <v>186</v>
      </c>
      <c r="G3337" s="5" t="str">
        <f>VLOOKUP(C3337, products!A:B, 2, FALSE)</f>
        <v>Jacket</v>
      </c>
      <c r="H3337" s="7" t="str">
        <f>VLOOKUP(C3337, products!A:C, 3, FALSE)</f>
        <v>Coach</v>
      </c>
      <c r="I3337" s="12">
        <f>VLOOKUP(B3337,orders!A:D, 4, FALSE)</f>
        <v>44239</v>
      </c>
    </row>
    <row r="3338" spans="1:9" ht="15">
      <c r="A3338" s="2">
        <v>3336</v>
      </c>
      <c r="B3338" s="2">
        <v>672</v>
      </c>
      <c r="C3338" s="2">
        <v>1004</v>
      </c>
      <c r="D3338" s="2">
        <v>106</v>
      </c>
      <c r="E3338" s="2">
        <v>3</v>
      </c>
      <c r="F3338" s="2">
        <v>318</v>
      </c>
      <c r="G3338" s="5" t="str">
        <f>VLOOKUP(C3338, products!A:B, 2, FALSE)</f>
        <v>Trousers</v>
      </c>
      <c r="H3338" s="7" t="str">
        <f>VLOOKUP(C3338, products!A:C, 3, FALSE)</f>
        <v>Wool</v>
      </c>
      <c r="I3338" s="12">
        <f>VLOOKUP(B3338,orders!A:D, 4, FALSE)</f>
        <v>44239</v>
      </c>
    </row>
    <row r="3339" spans="1:9" ht="15">
      <c r="A3339" s="2">
        <v>3337</v>
      </c>
      <c r="B3339" s="2">
        <v>672</v>
      </c>
      <c r="C3339" s="2">
        <v>708</v>
      </c>
      <c r="D3339" s="2">
        <v>119</v>
      </c>
      <c r="E3339" s="2">
        <v>3</v>
      </c>
      <c r="F3339" s="2">
        <v>357</v>
      </c>
      <c r="G3339" s="5" t="str">
        <f>VLOOKUP(C3339, products!A:B, 2, FALSE)</f>
        <v>Jacket</v>
      </c>
      <c r="H3339" s="7" t="str">
        <f>VLOOKUP(C3339, products!A:C, 3, FALSE)</f>
        <v>Trench Coat</v>
      </c>
      <c r="I3339" s="12">
        <f>VLOOKUP(B3339,orders!A:D, 4, FALSE)</f>
        <v>44239</v>
      </c>
    </row>
    <row r="3340" spans="1:9" ht="15">
      <c r="A3340" s="2">
        <v>3338</v>
      </c>
      <c r="B3340" s="2">
        <v>672</v>
      </c>
      <c r="C3340" s="2">
        <v>275</v>
      </c>
      <c r="D3340" s="2">
        <v>95</v>
      </c>
      <c r="E3340" s="2">
        <v>3</v>
      </c>
      <c r="F3340" s="2">
        <v>285</v>
      </c>
      <c r="G3340" s="5" t="str">
        <f>VLOOKUP(C3340, products!A:B, 2, FALSE)</f>
        <v>Shirt</v>
      </c>
      <c r="H3340" s="7" t="str">
        <f>VLOOKUP(C3340, products!A:C, 3, FALSE)</f>
        <v>Polo</v>
      </c>
      <c r="I3340" s="12">
        <f>VLOOKUP(B3340,orders!A:D, 4, FALSE)</f>
        <v>44239</v>
      </c>
    </row>
    <row r="3341" spans="1:9" ht="15">
      <c r="A3341" s="2">
        <v>3339</v>
      </c>
      <c r="B3341" s="2">
        <v>673</v>
      </c>
      <c r="C3341" s="2">
        <v>524</v>
      </c>
      <c r="D3341" s="2">
        <v>102</v>
      </c>
      <c r="E3341" s="2">
        <v>2</v>
      </c>
      <c r="F3341" s="2">
        <v>204</v>
      </c>
      <c r="G3341" s="5" t="str">
        <f>VLOOKUP(C3341, products!A:B, 2, FALSE)</f>
        <v>Jacket</v>
      </c>
      <c r="H3341" s="7" t="str">
        <f>VLOOKUP(C3341, products!A:C, 3, FALSE)</f>
        <v>Windbreaker</v>
      </c>
      <c r="I3341" s="12">
        <f>VLOOKUP(B3341,orders!A:D, 4, FALSE)</f>
        <v>44232</v>
      </c>
    </row>
    <row r="3342" spans="1:9" ht="15">
      <c r="A3342" s="2">
        <v>3340</v>
      </c>
      <c r="B3342" s="2">
        <v>673</v>
      </c>
      <c r="C3342" s="2">
        <v>1013</v>
      </c>
      <c r="D3342" s="2">
        <v>106</v>
      </c>
      <c r="E3342" s="2">
        <v>3</v>
      </c>
      <c r="F3342" s="2">
        <v>318</v>
      </c>
      <c r="G3342" s="5" t="str">
        <f>VLOOKUP(C3342, products!A:B, 2, FALSE)</f>
        <v>Trousers</v>
      </c>
      <c r="H3342" s="7" t="str">
        <f>VLOOKUP(C3342, products!A:C, 3, FALSE)</f>
        <v>Wool</v>
      </c>
      <c r="I3342" s="12">
        <f>VLOOKUP(B3342,orders!A:D, 4, FALSE)</f>
        <v>44232</v>
      </c>
    </row>
    <row r="3343" spans="1:9" ht="15">
      <c r="A3343" s="2">
        <v>3341</v>
      </c>
      <c r="B3343" s="2">
        <v>673</v>
      </c>
      <c r="C3343" s="2">
        <v>881</v>
      </c>
      <c r="D3343" s="2">
        <v>94</v>
      </c>
      <c r="E3343" s="2">
        <v>2</v>
      </c>
      <c r="F3343" s="2">
        <v>188</v>
      </c>
      <c r="G3343" s="5" t="str">
        <f>VLOOKUP(C3343, products!A:B, 2, FALSE)</f>
        <v>Trousers</v>
      </c>
      <c r="H3343" s="7" t="str">
        <f>VLOOKUP(C3343, products!A:C, 3, FALSE)</f>
        <v>Cords</v>
      </c>
      <c r="I3343" s="12">
        <f>VLOOKUP(B3343,orders!A:D, 4, FALSE)</f>
        <v>44232</v>
      </c>
    </row>
    <row r="3344" spans="1:9" ht="15">
      <c r="A3344" s="2">
        <v>3342</v>
      </c>
      <c r="B3344" s="2">
        <v>673</v>
      </c>
      <c r="C3344" s="2">
        <v>1149</v>
      </c>
      <c r="D3344" s="2">
        <v>102</v>
      </c>
      <c r="E3344" s="2">
        <v>2</v>
      </c>
      <c r="F3344" s="2">
        <v>204</v>
      </c>
      <c r="G3344" s="5" t="str">
        <f>VLOOKUP(C3344, products!A:B, 2, FALSE)</f>
        <v>Trousers</v>
      </c>
      <c r="H3344" s="7" t="str">
        <f>VLOOKUP(C3344, products!A:C, 3, FALSE)</f>
        <v>Cargo Pants</v>
      </c>
      <c r="I3344" s="12">
        <f>VLOOKUP(B3344,orders!A:D, 4, FALSE)</f>
        <v>44232</v>
      </c>
    </row>
    <row r="3345" spans="1:9" ht="15">
      <c r="A3345" s="2">
        <v>3343</v>
      </c>
      <c r="B3345" s="2">
        <v>673</v>
      </c>
      <c r="C3345" s="2">
        <v>628</v>
      </c>
      <c r="D3345" s="2">
        <v>112</v>
      </c>
      <c r="E3345" s="2">
        <v>1</v>
      </c>
      <c r="F3345" s="2">
        <v>112</v>
      </c>
      <c r="G3345" s="5" t="str">
        <f>VLOOKUP(C3345, products!A:B, 2, FALSE)</f>
        <v>Jacket</v>
      </c>
      <c r="H3345" s="7" t="str">
        <f>VLOOKUP(C3345, products!A:C, 3, FALSE)</f>
        <v>Cardigan</v>
      </c>
      <c r="I3345" s="12">
        <f>VLOOKUP(B3345,orders!A:D, 4, FALSE)</f>
        <v>44232</v>
      </c>
    </row>
    <row r="3346" spans="1:9" ht="15">
      <c r="A3346" s="2">
        <v>3344</v>
      </c>
      <c r="B3346" s="2">
        <v>673</v>
      </c>
      <c r="C3346" s="2">
        <v>938</v>
      </c>
      <c r="D3346" s="2">
        <v>96</v>
      </c>
      <c r="E3346" s="2">
        <v>2</v>
      </c>
      <c r="F3346" s="2">
        <v>192</v>
      </c>
      <c r="G3346" s="5" t="str">
        <f>VLOOKUP(C3346, products!A:B, 2, FALSE)</f>
        <v>Trousers</v>
      </c>
      <c r="H3346" s="7" t="str">
        <f>VLOOKUP(C3346, products!A:C, 3, FALSE)</f>
        <v>Drawstring</v>
      </c>
      <c r="I3346" s="12">
        <f>VLOOKUP(B3346,orders!A:D, 4, FALSE)</f>
        <v>44232</v>
      </c>
    </row>
    <row r="3347" spans="1:9" ht="15">
      <c r="A3347" s="2">
        <v>3345</v>
      </c>
      <c r="B3347" s="2">
        <v>673</v>
      </c>
      <c r="C3347" s="2">
        <v>1119</v>
      </c>
      <c r="D3347" s="2">
        <v>115</v>
      </c>
      <c r="E3347" s="2">
        <v>2</v>
      </c>
      <c r="F3347" s="2">
        <v>230</v>
      </c>
      <c r="G3347" s="5" t="str">
        <f>VLOOKUP(C3347, products!A:B, 2, FALSE)</f>
        <v>Trousers</v>
      </c>
      <c r="H3347" s="7" t="str">
        <f>VLOOKUP(C3347, products!A:C, 3, FALSE)</f>
        <v>Cropped</v>
      </c>
      <c r="I3347" s="12">
        <f>VLOOKUP(B3347,orders!A:D, 4, FALSE)</f>
        <v>44232</v>
      </c>
    </row>
    <row r="3348" spans="1:9" ht="15">
      <c r="A3348" s="2">
        <v>3346</v>
      </c>
      <c r="B3348" s="2">
        <v>674</v>
      </c>
      <c r="C3348" s="2">
        <v>375</v>
      </c>
      <c r="D3348" s="2">
        <v>94</v>
      </c>
      <c r="E3348" s="2">
        <v>1</v>
      </c>
      <c r="F3348" s="2">
        <v>94</v>
      </c>
      <c r="G3348" s="5" t="str">
        <f>VLOOKUP(C3348, products!A:B, 2, FALSE)</f>
        <v>Shirt</v>
      </c>
      <c r="H3348" s="7" t="str">
        <f>VLOOKUP(C3348, products!A:C, 3, FALSE)</f>
        <v>Henley</v>
      </c>
      <c r="I3348" s="12">
        <f>VLOOKUP(B3348,orders!A:D, 4, FALSE)</f>
        <v>44225</v>
      </c>
    </row>
    <row r="3349" spans="1:9" ht="15">
      <c r="A3349" s="2">
        <v>3347</v>
      </c>
      <c r="B3349" s="2">
        <v>674</v>
      </c>
      <c r="C3349" s="2">
        <v>1002</v>
      </c>
      <c r="D3349" s="2">
        <v>106</v>
      </c>
      <c r="E3349" s="2">
        <v>3</v>
      </c>
      <c r="F3349" s="2">
        <v>318</v>
      </c>
      <c r="G3349" s="5" t="str">
        <f>VLOOKUP(C3349, products!A:B, 2, FALSE)</f>
        <v>Trousers</v>
      </c>
      <c r="H3349" s="7" t="str">
        <f>VLOOKUP(C3349, products!A:C, 3, FALSE)</f>
        <v>Wool</v>
      </c>
      <c r="I3349" s="12">
        <f>VLOOKUP(B3349,orders!A:D, 4, FALSE)</f>
        <v>44225</v>
      </c>
    </row>
    <row r="3350" spans="1:9" ht="15">
      <c r="A3350" s="2">
        <v>3348</v>
      </c>
      <c r="B3350" s="2">
        <v>674</v>
      </c>
      <c r="C3350" s="2">
        <v>799</v>
      </c>
      <c r="D3350" s="2">
        <v>91</v>
      </c>
      <c r="E3350" s="2">
        <v>3</v>
      </c>
      <c r="F3350" s="2">
        <v>273</v>
      </c>
      <c r="G3350" s="5" t="str">
        <f>VLOOKUP(C3350, products!A:B, 2, FALSE)</f>
        <v>Jacket</v>
      </c>
      <c r="H3350" s="7" t="str">
        <f>VLOOKUP(C3350, products!A:C, 3, FALSE)</f>
        <v>Pullover</v>
      </c>
      <c r="I3350" s="12">
        <f>VLOOKUP(B3350,orders!A:D, 4, FALSE)</f>
        <v>44225</v>
      </c>
    </row>
    <row r="3351" spans="1:9" ht="15">
      <c r="A3351" s="2">
        <v>3349</v>
      </c>
      <c r="B3351" s="2">
        <v>674</v>
      </c>
      <c r="C3351" s="2">
        <v>451</v>
      </c>
      <c r="D3351" s="2">
        <v>107</v>
      </c>
      <c r="E3351" s="2">
        <v>1</v>
      </c>
      <c r="F3351" s="2">
        <v>107</v>
      </c>
      <c r="G3351" s="5" t="str">
        <f>VLOOKUP(C3351, products!A:B, 2, FALSE)</f>
        <v>Jacket</v>
      </c>
      <c r="H3351" s="7" t="str">
        <f>VLOOKUP(C3351, products!A:C, 3, FALSE)</f>
        <v>Denim</v>
      </c>
      <c r="I3351" s="12">
        <f>VLOOKUP(B3351,orders!A:D, 4, FALSE)</f>
        <v>44225</v>
      </c>
    </row>
    <row r="3352" spans="1:9" ht="15">
      <c r="A3352" s="2">
        <v>3350</v>
      </c>
      <c r="B3352" s="2">
        <v>674</v>
      </c>
      <c r="C3352" s="2">
        <v>650</v>
      </c>
      <c r="D3352" s="2">
        <v>93</v>
      </c>
      <c r="E3352" s="2">
        <v>1</v>
      </c>
      <c r="F3352" s="2">
        <v>93</v>
      </c>
      <c r="G3352" s="5" t="str">
        <f>VLOOKUP(C3352, products!A:B, 2, FALSE)</f>
        <v>Jacket</v>
      </c>
      <c r="H3352" s="7" t="str">
        <f>VLOOKUP(C3352, products!A:C, 3, FALSE)</f>
        <v>Coach</v>
      </c>
      <c r="I3352" s="12">
        <f>VLOOKUP(B3352,orders!A:D, 4, FALSE)</f>
        <v>44225</v>
      </c>
    </row>
    <row r="3353" spans="1:9" ht="15">
      <c r="A3353" s="2">
        <v>3351</v>
      </c>
      <c r="B3353" s="2">
        <v>674</v>
      </c>
      <c r="C3353" s="2">
        <v>335</v>
      </c>
      <c r="D3353" s="2">
        <v>109</v>
      </c>
      <c r="E3353" s="2">
        <v>2</v>
      </c>
      <c r="F3353" s="2">
        <v>218</v>
      </c>
      <c r="G3353" s="5" t="str">
        <f>VLOOKUP(C3353, products!A:B, 2, FALSE)</f>
        <v>Shirt</v>
      </c>
      <c r="H3353" s="7" t="str">
        <f>VLOOKUP(C3353, products!A:C, 3, FALSE)</f>
        <v>Mandarin Collar</v>
      </c>
      <c r="I3353" s="12">
        <f>VLOOKUP(B3353,orders!A:D, 4, FALSE)</f>
        <v>44225</v>
      </c>
    </row>
    <row r="3354" spans="1:9" ht="15">
      <c r="A3354" s="2">
        <v>3352</v>
      </c>
      <c r="B3354" s="2">
        <v>674</v>
      </c>
      <c r="C3354" s="2">
        <v>483</v>
      </c>
      <c r="D3354" s="2">
        <v>118</v>
      </c>
      <c r="E3354" s="2">
        <v>1</v>
      </c>
      <c r="F3354" s="2">
        <v>118</v>
      </c>
      <c r="G3354" s="5" t="str">
        <f>VLOOKUP(C3354, products!A:B, 2, FALSE)</f>
        <v>Jacket</v>
      </c>
      <c r="H3354" s="7" t="str">
        <f>VLOOKUP(C3354, products!A:C, 3, FALSE)</f>
        <v>Puffer</v>
      </c>
      <c r="I3354" s="12">
        <f>VLOOKUP(B3354,orders!A:D, 4, FALSE)</f>
        <v>44225</v>
      </c>
    </row>
    <row r="3355" spans="1:9" ht="15">
      <c r="A3355" s="2">
        <v>3353</v>
      </c>
      <c r="B3355" s="2">
        <v>674</v>
      </c>
      <c r="C3355" s="2">
        <v>1192</v>
      </c>
      <c r="D3355" s="2">
        <v>105</v>
      </c>
      <c r="E3355" s="2">
        <v>2</v>
      </c>
      <c r="F3355" s="2">
        <v>210</v>
      </c>
      <c r="G3355" s="5" t="str">
        <f>VLOOKUP(C3355, products!A:B, 2, FALSE)</f>
        <v>Trousers</v>
      </c>
      <c r="H3355" s="7" t="str">
        <f>VLOOKUP(C3355, products!A:C, 3, FALSE)</f>
        <v>Pleated</v>
      </c>
      <c r="I3355" s="12">
        <f>VLOOKUP(B3355,orders!A:D, 4, FALSE)</f>
        <v>44225</v>
      </c>
    </row>
    <row r="3356" spans="1:9" ht="15">
      <c r="A3356" s="2">
        <v>3354</v>
      </c>
      <c r="B3356" s="2">
        <v>675</v>
      </c>
      <c r="C3356" s="2">
        <v>1012</v>
      </c>
      <c r="D3356" s="2">
        <v>106</v>
      </c>
      <c r="E3356" s="2">
        <v>2</v>
      </c>
      <c r="F3356" s="2">
        <v>212</v>
      </c>
      <c r="G3356" s="5" t="str">
        <f>VLOOKUP(C3356, products!A:B, 2, FALSE)</f>
        <v>Trousers</v>
      </c>
      <c r="H3356" s="7" t="str">
        <f>VLOOKUP(C3356, products!A:C, 3, FALSE)</f>
        <v>Wool</v>
      </c>
      <c r="I3356" s="12">
        <f>VLOOKUP(B3356,orders!A:D, 4, FALSE)</f>
        <v>44352</v>
      </c>
    </row>
    <row r="3357" spans="1:9" ht="15">
      <c r="A3357" s="2">
        <v>3355</v>
      </c>
      <c r="B3357" s="2">
        <v>675</v>
      </c>
      <c r="C3357" s="2">
        <v>81</v>
      </c>
      <c r="D3357" s="2">
        <v>118</v>
      </c>
      <c r="E3357" s="2">
        <v>3</v>
      </c>
      <c r="F3357" s="2">
        <v>354</v>
      </c>
      <c r="G3357" s="5" t="str">
        <f>VLOOKUP(C3357, products!A:B, 2, FALSE)</f>
        <v>Shirt</v>
      </c>
      <c r="H3357" s="7" t="str">
        <f>VLOOKUP(C3357, products!A:C, 3, FALSE)</f>
        <v>Flannel</v>
      </c>
      <c r="I3357" s="12">
        <f>VLOOKUP(B3357,orders!A:D, 4, FALSE)</f>
        <v>44352</v>
      </c>
    </row>
    <row r="3358" spans="1:9" ht="15">
      <c r="A3358" s="2">
        <v>3356</v>
      </c>
      <c r="B3358" s="2">
        <v>675</v>
      </c>
      <c r="C3358" s="2">
        <v>673</v>
      </c>
      <c r="D3358" s="2">
        <v>113</v>
      </c>
      <c r="E3358" s="2">
        <v>2</v>
      </c>
      <c r="F3358" s="2">
        <v>226</v>
      </c>
      <c r="G3358" s="5" t="str">
        <f>VLOOKUP(C3358, products!A:B, 2, FALSE)</f>
        <v>Jacket</v>
      </c>
      <c r="H3358" s="7" t="str">
        <f>VLOOKUP(C3358, products!A:C, 3, FALSE)</f>
        <v>Parka</v>
      </c>
      <c r="I3358" s="12">
        <f>VLOOKUP(B3358,orders!A:D, 4, FALSE)</f>
        <v>44352</v>
      </c>
    </row>
    <row r="3359" spans="1:9" ht="15">
      <c r="A3359" s="2">
        <v>3357</v>
      </c>
      <c r="B3359" s="2">
        <v>675</v>
      </c>
      <c r="C3359" s="2">
        <v>1188</v>
      </c>
      <c r="D3359" s="2">
        <v>99</v>
      </c>
      <c r="E3359" s="2">
        <v>2</v>
      </c>
      <c r="F3359" s="2">
        <v>198</v>
      </c>
      <c r="G3359" s="5" t="str">
        <f>VLOOKUP(C3359, products!A:B, 2, FALSE)</f>
        <v>Trousers</v>
      </c>
      <c r="H3359" s="7" t="str">
        <f>VLOOKUP(C3359, products!A:C, 3, FALSE)</f>
        <v>High-Waisted</v>
      </c>
      <c r="I3359" s="12">
        <f>VLOOKUP(B3359,orders!A:D, 4, FALSE)</f>
        <v>44352</v>
      </c>
    </row>
    <row r="3360" spans="1:9" ht="15">
      <c r="A3360" s="2">
        <v>3358</v>
      </c>
      <c r="B3360" s="2">
        <v>675</v>
      </c>
      <c r="C3360" s="2">
        <v>43</v>
      </c>
      <c r="D3360" s="2">
        <v>104</v>
      </c>
      <c r="E3360" s="2">
        <v>2</v>
      </c>
      <c r="F3360" s="2">
        <v>208</v>
      </c>
      <c r="G3360" s="5" t="str">
        <f>VLOOKUP(C3360, products!A:B, 2, FALSE)</f>
        <v>Shirt</v>
      </c>
      <c r="H3360" s="7" t="str">
        <f>VLOOKUP(C3360, products!A:C, 3, FALSE)</f>
        <v>Dress</v>
      </c>
      <c r="I3360" s="12">
        <f>VLOOKUP(B3360,orders!A:D, 4, FALSE)</f>
        <v>44352</v>
      </c>
    </row>
    <row r="3361" spans="1:9" ht="15">
      <c r="A3361" s="2">
        <v>3359</v>
      </c>
      <c r="B3361" s="2">
        <v>675</v>
      </c>
      <c r="C3361" s="2">
        <v>23</v>
      </c>
      <c r="D3361" s="2">
        <v>96</v>
      </c>
      <c r="E3361" s="2">
        <v>2</v>
      </c>
      <c r="F3361" s="2">
        <v>192</v>
      </c>
      <c r="G3361" s="5" t="str">
        <f>VLOOKUP(C3361, products!A:B, 2, FALSE)</f>
        <v>Shirt</v>
      </c>
      <c r="H3361" s="7" t="str">
        <f>VLOOKUP(C3361, products!A:C, 3, FALSE)</f>
        <v>Oxford Cloth</v>
      </c>
      <c r="I3361" s="12">
        <f>VLOOKUP(B3361,orders!A:D, 4, FALSE)</f>
        <v>44352</v>
      </c>
    </row>
    <row r="3362" spans="1:9" ht="15">
      <c r="A3362" s="2">
        <v>3360</v>
      </c>
      <c r="B3362" s="2">
        <v>675</v>
      </c>
      <c r="C3362" s="2">
        <v>1007</v>
      </c>
      <c r="D3362" s="2">
        <v>106</v>
      </c>
      <c r="E3362" s="2">
        <v>3</v>
      </c>
      <c r="F3362" s="2">
        <v>318</v>
      </c>
      <c r="G3362" s="5" t="str">
        <f>VLOOKUP(C3362, products!A:B, 2, FALSE)</f>
        <v>Trousers</v>
      </c>
      <c r="H3362" s="7" t="str">
        <f>VLOOKUP(C3362, products!A:C, 3, FALSE)</f>
        <v>Wool</v>
      </c>
      <c r="I3362" s="12">
        <f>VLOOKUP(B3362,orders!A:D, 4, FALSE)</f>
        <v>44352</v>
      </c>
    </row>
    <row r="3363" spans="1:9" ht="15">
      <c r="A3363" s="2">
        <v>3361</v>
      </c>
      <c r="B3363" s="2">
        <v>676</v>
      </c>
      <c r="C3363" s="2">
        <v>814</v>
      </c>
      <c r="D3363" s="2">
        <v>117</v>
      </c>
      <c r="E3363" s="2">
        <v>3</v>
      </c>
      <c r="F3363" s="2">
        <v>351</v>
      </c>
      <c r="G3363" s="5" t="str">
        <f>VLOOKUP(C3363, products!A:B, 2, FALSE)</f>
        <v>Jacket</v>
      </c>
      <c r="H3363" s="7" t="str">
        <f>VLOOKUP(C3363, products!A:C, 3, FALSE)</f>
        <v>Shearling</v>
      </c>
      <c r="I3363" s="12">
        <f>VLOOKUP(B3363,orders!A:D, 4, FALSE)</f>
        <v>44463</v>
      </c>
    </row>
    <row r="3364" spans="1:9" ht="15">
      <c r="A3364" s="2">
        <v>3362</v>
      </c>
      <c r="B3364" s="2">
        <v>676</v>
      </c>
      <c r="C3364" s="2">
        <v>311</v>
      </c>
      <c r="D3364" s="2">
        <v>105</v>
      </c>
      <c r="E3364" s="2">
        <v>2</v>
      </c>
      <c r="F3364" s="2">
        <v>210</v>
      </c>
      <c r="G3364" s="5" t="str">
        <f>VLOOKUP(C3364, products!A:B, 2, FALSE)</f>
        <v>Shirt</v>
      </c>
      <c r="H3364" s="7" t="str">
        <f>VLOOKUP(C3364, products!A:C, 3, FALSE)</f>
        <v>Cuban Collar</v>
      </c>
      <c r="I3364" s="12">
        <f>VLOOKUP(B3364,orders!A:D, 4, FALSE)</f>
        <v>44463</v>
      </c>
    </row>
    <row r="3365" spans="1:9" ht="15">
      <c r="A3365" s="2">
        <v>3363</v>
      </c>
      <c r="B3365" s="2">
        <v>676</v>
      </c>
      <c r="C3365" s="2">
        <v>839</v>
      </c>
      <c r="D3365" s="2">
        <v>117</v>
      </c>
      <c r="E3365" s="2">
        <v>3</v>
      </c>
      <c r="F3365" s="2">
        <v>351</v>
      </c>
      <c r="G3365" s="5" t="str">
        <f>VLOOKUP(C3365, products!A:B, 2, FALSE)</f>
        <v>Jacket</v>
      </c>
      <c r="H3365" s="7" t="str">
        <f>VLOOKUP(C3365, products!A:C, 3, FALSE)</f>
        <v>Shearling</v>
      </c>
      <c r="I3365" s="12">
        <f>VLOOKUP(B3365,orders!A:D, 4, FALSE)</f>
        <v>44463</v>
      </c>
    </row>
    <row r="3366" spans="1:9" ht="15">
      <c r="A3366" s="2">
        <v>3364</v>
      </c>
      <c r="B3366" s="2">
        <v>677</v>
      </c>
      <c r="C3366" s="2">
        <v>838</v>
      </c>
      <c r="D3366" s="2">
        <v>117</v>
      </c>
      <c r="E3366" s="2">
        <v>2</v>
      </c>
      <c r="F3366" s="2">
        <v>234</v>
      </c>
      <c r="G3366" s="5" t="str">
        <f>VLOOKUP(C3366, products!A:B, 2, FALSE)</f>
        <v>Jacket</v>
      </c>
      <c r="H3366" s="7" t="str">
        <f>VLOOKUP(C3366, products!A:C, 3, FALSE)</f>
        <v>Shearling</v>
      </c>
      <c r="I3366" s="12">
        <f>VLOOKUP(B3366,orders!A:D, 4, FALSE)</f>
        <v>44382</v>
      </c>
    </row>
    <row r="3367" spans="1:9" ht="15">
      <c r="A3367" s="2">
        <v>3365</v>
      </c>
      <c r="B3367" s="2">
        <v>677</v>
      </c>
      <c r="C3367" s="2">
        <v>56</v>
      </c>
      <c r="D3367" s="2">
        <v>104</v>
      </c>
      <c r="E3367" s="2">
        <v>1</v>
      </c>
      <c r="F3367" s="2">
        <v>104</v>
      </c>
      <c r="G3367" s="5" t="str">
        <f>VLOOKUP(C3367, products!A:B, 2, FALSE)</f>
        <v>Shirt</v>
      </c>
      <c r="H3367" s="7" t="str">
        <f>VLOOKUP(C3367, products!A:C, 3, FALSE)</f>
        <v>Dress</v>
      </c>
      <c r="I3367" s="12">
        <f>VLOOKUP(B3367,orders!A:D, 4, FALSE)</f>
        <v>44382</v>
      </c>
    </row>
    <row r="3368" spans="1:9" ht="15">
      <c r="A3368" s="2">
        <v>3366</v>
      </c>
      <c r="B3368" s="2">
        <v>677</v>
      </c>
      <c r="C3368" s="2">
        <v>311</v>
      </c>
      <c r="D3368" s="2">
        <v>105</v>
      </c>
      <c r="E3368" s="2">
        <v>2</v>
      </c>
      <c r="F3368" s="2">
        <v>210</v>
      </c>
      <c r="G3368" s="5" t="str">
        <f>VLOOKUP(C3368, products!A:B, 2, FALSE)</f>
        <v>Shirt</v>
      </c>
      <c r="H3368" s="7" t="str">
        <f>VLOOKUP(C3368, products!A:C, 3, FALSE)</f>
        <v>Cuban Collar</v>
      </c>
      <c r="I3368" s="12">
        <f>VLOOKUP(B3368,orders!A:D, 4, FALSE)</f>
        <v>44382</v>
      </c>
    </row>
    <row r="3369" spans="1:9" ht="15">
      <c r="A3369" s="2">
        <v>3367</v>
      </c>
      <c r="B3369" s="2">
        <v>677</v>
      </c>
      <c r="C3369" s="2">
        <v>66</v>
      </c>
      <c r="D3369" s="2">
        <v>104</v>
      </c>
      <c r="E3369" s="2">
        <v>3</v>
      </c>
      <c r="F3369" s="2">
        <v>312</v>
      </c>
      <c r="G3369" s="5" t="str">
        <f>VLOOKUP(C3369, products!A:B, 2, FALSE)</f>
        <v>Shirt</v>
      </c>
      <c r="H3369" s="7" t="str">
        <f>VLOOKUP(C3369, products!A:C, 3, FALSE)</f>
        <v>Dress</v>
      </c>
      <c r="I3369" s="12">
        <f>VLOOKUP(B3369,orders!A:D, 4, FALSE)</f>
        <v>44382</v>
      </c>
    </row>
    <row r="3370" spans="1:9" ht="15">
      <c r="A3370" s="2">
        <v>3368</v>
      </c>
      <c r="B3370" s="2">
        <v>677</v>
      </c>
      <c r="C3370" s="2">
        <v>827</v>
      </c>
      <c r="D3370" s="2">
        <v>117</v>
      </c>
      <c r="E3370" s="2">
        <v>3</v>
      </c>
      <c r="F3370" s="2">
        <v>351</v>
      </c>
      <c r="G3370" s="5" t="str">
        <f>VLOOKUP(C3370, products!A:B, 2, FALSE)</f>
        <v>Jacket</v>
      </c>
      <c r="H3370" s="7" t="str">
        <f>VLOOKUP(C3370, products!A:C, 3, FALSE)</f>
        <v>Shearling</v>
      </c>
      <c r="I3370" s="12">
        <f>VLOOKUP(B3370,orders!A:D, 4, FALSE)</f>
        <v>44382</v>
      </c>
    </row>
    <row r="3371" spans="1:9" ht="15">
      <c r="A3371" s="2">
        <v>3369</v>
      </c>
      <c r="B3371" s="2">
        <v>677</v>
      </c>
      <c r="C3371" s="2">
        <v>958</v>
      </c>
      <c r="D3371" s="2">
        <v>97</v>
      </c>
      <c r="E3371" s="2">
        <v>3</v>
      </c>
      <c r="F3371" s="2">
        <v>291</v>
      </c>
      <c r="G3371" s="5" t="str">
        <f>VLOOKUP(C3371, products!A:B, 2, FALSE)</f>
        <v>Trousers</v>
      </c>
      <c r="H3371" s="7" t="str">
        <f>VLOOKUP(C3371, products!A:C, 3, FALSE)</f>
        <v>Slim-Fit</v>
      </c>
      <c r="I3371" s="12">
        <f>VLOOKUP(B3371,orders!A:D, 4, FALSE)</f>
        <v>44382</v>
      </c>
    </row>
    <row r="3372" spans="1:9" ht="15">
      <c r="A3372" s="2">
        <v>3370</v>
      </c>
      <c r="B3372" s="2">
        <v>678</v>
      </c>
      <c r="C3372" s="2">
        <v>579</v>
      </c>
      <c r="D3372" s="2">
        <v>100</v>
      </c>
      <c r="E3372" s="2">
        <v>3</v>
      </c>
      <c r="F3372" s="2">
        <v>300</v>
      </c>
      <c r="G3372" s="5" t="str">
        <f>VLOOKUP(C3372, products!A:B, 2, FALSE)</f>
        <v>Jacket</v>
      </c>
      <c r="H3372" s="7" t="str">
        <f>VLOOKUP(C3372, products!A:C, 3, FALSE)</f>
        <v>Bomber</v>
      </c>
      <c r="I3372" s="12">
        <f>VLOOKUP(B3372,orders!A:D, 4, FALSE)</f>
        <v>44314</v>
      </c>
    </row>
    <row r="3373" spans="1:9" ht="15">
      <c r="A3373" s="2">
        <v>3371</v>
      </c>
      <c r="B3373" s="2">
        <v>678</v>
      </c>
      <c r="C3373" s="2">
        <v>328</v>
      </c>
      <c r="D3373" s="2">
        <v>109</v>
      </c>
      <c r="E3373" s="2">
        <v>1</v>
      </c>
      <c r="F3373" s="2">
        <v>109</v>
      </c>
      <c r="G3373" s="5" t="str">
        <f>VLOOKUP(C3373, products!A:B, 2, FALSE)</f>
        <v>Shirt</v>
      </c>
      <c r="H3373" s="7" t="str">
        <f>VLOOKUP(C3373, products!A:C, 3, FALSE)</f>
        <v>Mandarin Collar</v>
      </c>
      <c r="I3373" s="12">
        <f>VLOOKUP(B3373,orders!A:D, 4, FALSE)</f>
        <v>44314</v>
      </c>
    </row>
    <row r="3374" spans="1:9" ht="15">
      <c r="A3374" s="2">
        <v>3372</v>
      </c>
      <c r="B3374" s="2">
        <v>678</v>
      </c>
      <c r="C3374" s="2">
        <v>190</v>
      </c>
      <c r="D3374" s="2">
        <v>98</v>
      </c>
      <c r="E3374" s="2">
        <v>2</v>
      </c>
      <c r="F3374" s="2">
        <v>196</v>
      </c>
      <c r="G3374" s="5" t="str">
        <f>VLOOKUP(C3374, products!A:B, 2, FALSE)</f>
        <v>Shirt</v>
      </c>
      <c r="H3374" s="7" t="str">
        <f>VLOOKUP(C3374, products!A:C, 3, FALSE)</f>
        <v>Camp Collared</v>
      </c>
      <c r="I3374" s="12">
        <f>VLOOKUP(B3374,orders!A:D, 4, FALSE)</f>
        <v>44314</v>
      </c>
    </row>
    <row r="3375" spans="1:9" ht="15">
      <c r="A3375" s="2">
        <v>3373</v>
      </c>
      <c r="B3375" s="2">
        <v>679</v>
      </c>
      <c r="C3375" s="2">
        <v>375</v>
      </c>
      <c r="D3375" s="2">
        <v>94</v>
      </c>
      <c r="E3375" s="2">
        <v>2</v>
      </c>
      <c r="F3375" s="2">
        <v>188</v>
      </c>
      <c r="G3375" s="5" t="str">
        <f>VLOOKUP(C3375, products!A:B, 2, FALSE)</f>
        <v>Shirt</v>
      </c>
      <c r="H3375" s="7" t="str">
        <f>VLOOKUP(C3375, products!A:C, 3, FALSE)</f>
        <v>Henley</v>
      </c>
      <c r="I3375" s="12">
        <f>VLOOKUP(B3375,orders!A:D, 4, FALSE)</f>
        <v>44260</v>
      </c>
    </row>
    <row r="3376" spans="1:9" ht="15">
      <c r="A3376" s="2">
        <v>3374</v>
      </c>
      <c r="B3376" s="2">
        <v>679</v>
      </c>
      <c r="C3376" s="2">
        <v>333</v>
      </c>
      <c r="D3376" s="2">
        <v>109</v>
      </c>
      <c r="E3376" s="2">
        <v>2</v>
      </c>
      <c r="F3376" s="2">
        <v>218</v>
      </c>
      <c r="G3376" s="5" t="str">
        <f>VLOOKUP(C3376, products!A:B, 2, FALSE)</f>
        <v>Shirt</v>
      </c>
      <c r="H3376" s="7" t="str">
        <f>VLOOKUP(C3376, products!A:C, 3, FALSE)</f>
        <v>Mandarin Collar</v>
      </c>
      <c r="I3376" s="12">
        <f>VLOOKUP(B3376,orders!A:D, 4, FALSE)</f>
        <v>44260</v>
      </c>
    </row>
    <row r="3377" spans="1:9" ht="15">
      <c r="A3377" s="2">
        <v>3375</v>
      </c>
      <c r="B3377" s="2">
        <v>679</v>
      </c>
      <c r="C3377" s="2">
        <v>760</v>
      </c>
      <c r="D3377" s="2">
        <v>109</v>
      </c>
      <c r="E3377" s="2">
        <v>2</v>
      </c>
      <c r="F3377" s="2">
        <v>218</v>
      </c>
      <c r="G3377" s="5" t="str">
        <f>VLOOKUP(C3377, products!A:B, 2, FALSE)</f>
        <v>Jacket</v>
      </c>
      <c r="H3377" s="7" t="str">
        <f>VLOOKUP(C3377, products!A:C, 3, FALSE)</f>
        <v>Peacoat</v>
      </c>
      <c r="I3377" s="12">
        <f>VLOOKUP(B3377,orders!A:D, 4, FALSE)</f>
        <v>44260</v>
      </c>
    </row>
    <row r="3378" spans="1:9" ht="15">
      <c r="A3378" s="2">
        <v>3376</v>
      </c>
      <c r="B3378" s="2">
        <v>679</v>
      </c>
      <c r="C3378" s="2">
        <v>836</v>
      </c>
      <c r="D3378" s="2">
        <v>117</v>
      </c>
      <c r="E3378" s="2">
        <v>2</v>
      </c>
      <c r="F3378" s="2">
        <v>234</v>
      </c>
      <c r="G3378" s="5" t="str">
        <f>VLOOKUP(C3378, products!A:B, 2, FALSE)</f>
        <v>Jacket</v>
      </c>
      <c r="H3378" s="7" t="str">
        <f>VLOOKUP(C3378, products!A:C, 3, FALSE)</f>
        <v>Shearling</v>
      </c>
      <c r="I3378" s="12">
        <f>VLOOKUP(B3378,orders!A:D, 4, FALSE)</f>
        <v>44260</v>
      </c>
    </row>
    <row r="3379" spans="1:9" ht="15">
      <c r="A3379" s="2">
        <v>3377</v>
      </c>
      <c r="B3379" s="2">
        <v>680</v>
      </c>
      <c r="C3379" s="2">
        <v>422</v>
      </c>
      <c r="D3379" s="2">
        <v>107</v>
      </c>
      <c r="E3379" s="2">
        <v>3</v>
      </c>
      <c r="F3379" s="2">
        <v>321</v>
      </c>
      <c r="G3379" s="5" t="str">
        <f>VLOOKUP(C3379, products!A:B, 2, FALSE)</f>
        <v>Jacket</v>
      </c>
      <c r="H3379" s="7" t="str">
        <f>VLOOKUP(C3379, products!A:C, 3, FALSE)</f>
        <v>Denim</v>
      </c>
      <c r="I3379" s="12">
        <f>VLOOKUP(B3379,orders!A:D, 4, FALSE)</f>
        <v>44320</v>
      </c>
    </row>
    <row r="3380" spans="1:9" ht="15">
      <c r="A3380" s="2">
        <v>3378</v>
      </c>
      <c r="B3380" s="2">
        <v>680</v>
      </c>
      <c r="C3380" s="2">
        <v>268</v>
      </c>
      <c r="D3380" s="2">
        <v>95</v>
      </c>
      <c r="E3380" s="2">
        <v>2</v>
      </c>
      <c r="F3380" s="2">
        <v>190</v>
      </c>
      <c r="G3380" s="5" t="str">
        <f>VLOOKUP(C3380, products!A:B, 2, FALSE)</f>
        <v>Shirt</v>
      </c>
      <c r="H3380" s="7" t="str">
        <f>VLOOKUP(C3380, products!A:C, 3, FALSE)</f>
        <v>Polo</v>
      </c>
      <c r="I3380" s="12">
        <f>VLOOKUP(B3380,orders!A:D, 4, FALSE)</f>
        <v>44320</v>
      </c>
    </row>
    <row r="3381" spans="1:9" ht="15">
      <c r="A3381" s="2">
        <v>3379</v>
      </c>
      <c r="B3381" s="2">
        <v>681</v>
      </c>
      <c r="C3381" s="2">
        <v>775</v>
      </c>
      <c r="D3381" s="2">
        <v>91</v>
      </c>
      <c r="E3381" s="2">
        <v>3</v>
      </c>
      <c r="F3381" s="2">
        <v>273</v>
      </c>
      <c r="G3381" s="5" t="str">
        <f>VLOOKUP(C3381, products!A:B, 2, FALSE)</f>
        <v>Jacket</v>
      </c>
      <c r="H3381" s="7" t="str">
        <f>VLOOKUP(C3381, products!A:C, 3, FALSE)</f>
        <v>Pullover</v>
      </c>
      <c r="I3381" s="13">
        <f>VLOOKUP(B3381,orders!A:D, 4, FALSE)</f>
        <v>44479</v>
      </c>
    </row>
    <row r="3382" spans="1:9" ht="15">
      <c r="A3382" s="2">
        <v>3380</v>
      </c>
      <c r="B3382" s="2">
        <v>681</v>
      </c>
      <c r="C3382" s="2">
        <v>36</v>
      </c>
      <c r="D3382" s="2">
        <v>104</v>
      </c>
      <c r="E3382" s="2">
        <v>2</v>
      </c>
      <c r="F3382" s="2">
        <v>208</v>
      </c>
      <c r="G3382" s="5" t="str">
        <f>VLOOKUP(C3382, products!A:B, 2, FALSE)</f>
        <v>Shirt</v>
      </c>
      <c r="H3382" s="7" t="str">
        <f>VLOOKUP(C3382, products!A:C, 3, FALSE)</f>
        <v>Dress</v>
      </c>
      <c r="I3382" s="13">
        <f>VLOOKUP(B3382,orders!A:D, 4, FALSE)</f>
        <v>44479</v>
      </c>
    </row>
    <row r="3383" spans="1:9" ht="15">
      <c r="A3383" s="2">
        <v>3381</v>
      </c>
      <c r="B3383" s="2">
        <v>681</v>
      </c>
      <c r="C3383" s="2">
        <v>120</v>
      </c>
      <c r="D3383" s="2">
        <v>92</v>
      </c>
      <c r="E3383" s="2">
        <v>2</v>
      </c>
      <c r="F3383" s="2">
        <v>184</v>
      </c>
      <c r="G3383" s="5" t="str">
        <f>VLOOKUP(C3383, products!A:B, 2, FALSE)</f>
        <v>Shirt</v>
      </c>
      <c r="H3383" s="7" t="str">
        <f>VLOOKUP(C3383, products!A:C, 3, FALSE)</f>
        <v>Denim</v>
      </c>
      <c r="I3383" s="13">
        <f>VLOOKUP(B3383,orders!A:D, 4, FALSE)</f>
        <v>44479</v>
      </c>
    </row>
    <row r="3384" spans="1:9" ht="15">
      <c r="A3384" s="2">
        <v>3382</v>
      </c>
      <c r="B3384" s="2">
        <v>681</v>
      </c>
      <c r="C3384" s="2">
        <v>16</v>
      </c>
      <c r="D3384" s="2">
        <v>96</v>
      </c>
      <c r="E3384" s="2">
        <v>1</v>
      </c>
      <c r="F3384" s="2">
        <v>96</v>
      </c>
      <c r="G3384" s="5" t="str">
        <f>VLOOKUP(C3384, products!A:B, 2, FALSE)</f>
        <v>Shirt</v>
      </c>
      <c r="H3384" s="7" t="str">
        <f>VLOOKUP(C3384, products!A:C, 3, FALSE)</f>
        <v>Oxford Cloth</v>
      </c>
      <c r="I3384" s="13">
        <f>VLOOKUP(B3384,orders!A:D, 4, FALSE)</f>
        <v>44479</v>
      </c>
    </row>
    <row r="3385" spans="1:9" ht="15">
      <c r="A3385" s="2">
        <v>3383</v>
      </c>
      <c r="B3385" s="2">
        <v>681</v>
      </c>
      <c r="C3385" s="2">
        <v>532</v>
      </c>
      <c r="D3385" s="2">
        <v>98</v>
      </c>
      <c r="E3385" s="2">
        <v>1</v>
      </c>
      <c r="F3385" s="2">
        <v>98</v>
      </c>
      <c r="G3385" s="5" t="str">
        <f>VLOOKUP(C3385, products!A:B, 2, FALSE)</f>
        <v>Jacket</v>
      </c>
      <c r="H3385" s="7" t="str">
        <f>VLOOKUP(C3385, products!A:C, 3, FALSE)</f>
        <v>Leather</v>
      </c>
      <c r="I3385" s="13">
        <f>VLOOKUP(B3385,orders!A:D, 4, FALSE)</f>
        <v>44479</v>
      </c>
    </row>
    <row r="3386" spans="1:9" ht="15">
      <c r="A3386" s="2">
        <v>3384</v>
      </c>
      <c r="B3386" s="2">
        <v>682</v>
      </c>
      <c r="C3386" s="2">
        <v>1067</v>
      </c>
      <c r="D3386" s="2">
        <v>93</v>
      </c>
      <c r="E3386" s="2">
        <v>2</v>
      </c>
      <c r="F3386" s="2">
        <v>186</v>
      </c>
      <c r="G3386" s="5" t="str">
        <f>VLOOKUP(C3386, products!A:B, 2, FALSE)</f>
        <v>Trousers</v>
      </c>
      <c r="H3386" s="7" t="str">
        <f>VLOOKUP(C3386, products!A:C, 3, FALSE)</f>
        <v>Joggers</v>
      </c>
      <c r="I3386" s="12">
        <f>VLOOKUP(B3386,orders!A:D, 4, FALSE)</f>
        <v>44255</v>
      </c>
    </row>
    <row r="3387" spans="1:9" ht="15">
      <c r="A3387" s="2">
        <v>3385</v>
      </c>
      <c r="B3387" s="2">
        <v>682</v>
      </c>
      <c r="C3387" s="2">
        <v>796</v>
      </c>
      <c r="D3387" s="2">
        <v>91</v>
      </c>
      <c r="E3387" s="2">
        <v>1</v>
      </c>
      <c r="F3387" s="2">
        <v>91</v>
      </c>
      <c r="G3387" s="5" t="str">
        <f>VLOOKUP(C3387, products!A:B, 2, FALSE)</f>
        <v>Jacket</v>
      </c>
      <c r="H3387" s="7" t="str">
        <f>VLOOKUP(C3387, products!A:C, 3, FALSE)</f>
        <v>Pullover</v>
      </c>
      <c r="I3387" s="12">
        <f>VLOOKUP(B3387,orders!A:D, 4, FALSE)</f>
        <v>44255</v>
      </c>
    </row>
    <row r="3388" spans="1:9" ht="15">
      <c r="A3388" s="2">
        <v>3386</v>
      </c>
      <c r="B3388" s="2">
        <v>682</v>
      </c>
      <c r="C3388" s="2">
        <v>1080</v>
      </c>
      <c r="D3388" s="2">
        <v>93</v>
      </c>
      <c r="E3388" s="2">
        <v>3</v>
      </c>
      <c r="F3388" s="2">
        <v>279</v>
      </c>
      <c r="G3388" s="5" t="str">
        <f>VLOOKUP(C3388, products!A:B, 2, FALSE)</f>
        <v>Trousers</v>
      </c>
      <c r="H3388" s="7" t="str">
        <f>VLOOKUP(C3388, products!A:C, 3, FALSE)</f>
        <v>Joggers</v>
      </c>
      <c r="I3388" s="12">
        <f>VLOOKUP(B3388,orders!A:D, 4, FALSE)</f>
        <v>44255</v>
      </c>
    </row>
    <row r="3389" spans="1:9" ht="15">
      <c r="A3389" s="2">
        <v>3387</v>
      </c>
      <c r="B3389" s="2">
        <v>682</v>
      </c>
      <c r="C3389" s="2">
        <v>782</v>
      </c>
      <c r="D3389" s="2">
        <v>91</v>
      </c>
      <c r="E3389" s="2">
        <v>1</v>
      </c>
      <c r="F3389" s="2">
        <v>91</v>
      </c>
      <c r="G3389" s="5" t="str">
        <f>VLOOKUP(C3389, products!A:B, 2, FALSE)</f>
        <v>Jacket</v>
      </c>
      <c r="H3389" s="7" t="str">
        <f>VLOOKUP(C3389, products!A:C, 3, FALSE)</f>
        <v>Pullover</v>
      </c>
      <c r="I3389" s="12">
        <f>VLOOKUP(B3389,orders!A:D, 4, FALSE)</f>
        <v>44255</v>
      </c>
    </row>
    <row r="3390" spans="1:9" ht="15">
      <c r="A3390" s="2">
        <v>3388</v>
      </c>
      <c r="B3390" s="2">
        <v>682</v>
      </c>
      <c r="C3390" s="2">
        <v>131</v>
      </c>
      <c r="D3390" s="2">
        <v>92</v>
      </c>
      <c r="E3390" s="2">
        <v>1</v>
      </c>
      <c r="F3390" s="2">
        <v>92</v>
      </c>
      <c r="G3390" s="5" t="str">
        <f>VLOOKUP(C3390, products!A:B, 2, FALSE)</f>
        <v>Shirt</v>
      </c>
      <c r="H3390" s="7" t="str">
        <f>VLOOKUP(C3390, products!A:C, 3, FALSE)</f>
        <v>Denim</v>
      </c>
      <c r="I3390" s="12">
        <f>VLOOKUP(B3390,orders!A:D, 4, FALSE)</f>
        <v>44255</v>
      </c>
    </row>
    <row r="3391" spans="1:9" ht="15">
      <c r="A3391" s="2">
        <v>3389</v>
      </c>
      <c r="B3391" s="2">
        <v>682</v>
      </c>
      <c r="C3391" s="2">
        <v>278</v>
      </c>
      <c r="D3391" s="2">
        <v>95</v>
      </c>
      <c r="E3391" s="2">
        <v>3</v>
      </c>
      <c r="F3391" s="2">
        <v>285</v>
      </c>
      <c r="G3391" s="5" t="str">
        <f>VLOOKUP(C3391, products!A:B, 2, FALSE)</f>
        <v>Shirt</v>
      </c>
      <c r="H3391" s="7" t="str">
        <f>VLOOKUP(C3391, products!A:C, 3, FALSE)</f>
        <v>Polo</v>
      </c>
      <c r="I3391" s="12">
        <f>VLOOKUP(B3391,orders!A:D, 4, FALSE)</f>
        <v>44255</v>
      </c>
    </row>
    <row r="3392" spans="1:9" ht="15">
      <c r="A3392" s="2">
        <v>3390</v>
      </c>
      <c r="B3392" s="2">
        <v>683</v>
      </c>
      <c r="C3392" s="2">
        <v>4</v>
      </c>
      <c r="D3392" s="2">
        <v>96</v>
      </c>
      <c r="E3392" s="2">
        <v>3</v>
      </c>
      <c r="F3392" s="2">
        <v>288</v>
      </c>
      <c r="G3392" s="5" t="str">
        <f>VLOOKUP(C3392, products!A:B, 2, FALSE)</f>
        <v>Shirt</v>
      </c>
      <c r="H3392" s="7" t="str">
        <f>VLOOKUP(C3392, products!A:C, 3, FALSE)</f>
        <v>Oxford Cloth</v>
      </c>
      <c r="I3392" s="12">
        <f>VLOOKUP(B3392,orders!A:D, 4, FALSE)</f>
        <v>44197</v>
      </c>
    </row>
    <row r="3393" spans="1:9" ht="15">
      <c r="A3393" s="2">
        <v>3391</v>
      </c>
      <c r="B3393" s="2">
        <v>683</v>
      </c>
      <c r="C3393" s="2">
        <v>753</v>
      </c>
      <c r="D3393" s="2">
        <v>109</v>
      </c>
      <c r="E3393" s="2">
        <v>2</v>
      </c>
      <c r="F3393" s="2">
        <v>218</v>
      </c>
      <c r="G3393" s="5" t="str">
        <f>VLOOKUP(C3393, products!A:B, 2, FALSE)</f>
        <v>Jacket</v>
      </c>
      <c r="H3393" s="7" t="str">
        <f>VLOOKUP(C3393, products!A:C, 3, FALSE)</f>
        <v>Peacoat</v>
      </c>
      <c r="I3393" s="12">
        <f>VLOOKUP(B3393,orders!A:D, 4, FALSE)</f>
        <v>44197</v>
      </c>
    </row>
    <row r="3394" spans="1:9" ht="15">
      <c r="A3394" s="2">
        <v>3392</v>
      </c>
      <c r="B3394" s="2">
        <v>683</v>
      </c>
      <c r="C3394" s="2">
        <v>1054</v>
      </c>
      <c r="D3394" s="2">
        <v>93</v>
      </c>
      <c r="E3394" s="2">
        <v>1</v>
      </c>
      <c r="F3394" s="2">
        <v>93</v>
      </c>
      <c r="G3394" s="5" t="str">
        <f>VLOOKUP(C3394, products!A:B, 2, FALSE)</f>
        <v>Trousers</v>
      </c>
      <c r="H3394" s="7" t="str">
        <f>VLOOKUP(C3394, products!A:C, 3, FALSE)</f>
        <v>Joggers</v>
      </c>
      <c r="I3394" s="12">
        <f>VLOOKUP(B3394,orders!A:D, 4, FALSE)</f>
        <v>44197</v>
      </c>
    </row>
    <row r="3395" spans="1:9" ht="15">
      <c r="A3395" s="2">
        <v>3393</v>
      </c>
      <c r="B3395" s="2">
        <v>683</v>
      </c>
      <c r="C3395" s="2">
        <v>973</v>
      </c>
      <c r="D3395" s="2">
        <v>97</v>
      </c>
      <c r="E3395" s="2">
        <v>2</v>
      </c>
      <c r="F3395" s="2">
        <v>194</v>
      </c>
      <c r="G3395" s="5" t="str">
        <f>VLOOKUP(C3395, products!A:B, 2, FALSE)</f>
        <v>Trousers</v>
      </c>
      <c r="H3395" s="7" t="str">
        <f>VLOOKUP(C3395, products!A:C, 3, FALSE)</f>
        <v>Slim-Fit</v>
      </c>
      <c r="I3395" s="12">
        <f>VLOOKUP(B3395,orders!A:D, 4, FALSE)</f>
        <v>44197</v>
      </c>
    </row>
    <row r="3396" spans="1:9" ht="15">
      <c r="A3396" s="2">
        <v>3394</v>
      </c>
      <c r="B3396" s="2">
        <v>683</v>
      </c>
      <c r="C3396" s="2">
        <v>1016</v>
      </c>
      <c r="D3396" s="2">
        <v>90</v>
      </c>
      <c r="E3396" s="2">
        <v>3</v>
      </c>
      <c r="F3396" s="2">
        <v>270</v>
      </c>
      <c r="G3396" s="5" t="str">
        <f>VLOOKUP(C3396, products!A:B, 2, FALSE)</f>
        <v>Trousers</v>
      </c>
      <c r="H3396" s="7" t="str">
        <f>VLOOKUP(C3396, products!A:C, 3, FALSE)</f>
        <v>Relaxed Leg</v>
      </c>
      <c r="I3396" s="12">
        <f>VLOOKUP(B3396,orders!A:D, 4, FALSE)</f>
        <v>44197</v>
      </c>
    </row>
    <row r="3397" spans="1:9" ht="15">
      <c r="A3397" s="2">
        <v>3395</v>
      </c>
      <c r="B3397" s="2">
        <v>683</v>
      </c>
      <c r="C3397" s="2">
        <v>576</v>
      </c>
      <c r="D3397" s="2">
        <v>100</v>
      </c>
      <c r="E3397" s="2">
        <v>1</v>
      </c>
      <c r="F3397" s="2">
        <v>100</v>
      </c>
      <c r="G3397" s="5" t="str">
        <f>VLOOKUP(C3397, products!A:B, 2, FALSE)</f>
        <v>Jacket</v>
      </c>
      <c r="H3397" s="7" t="str">
        <f>VLOOKUP(C3397, products!A:C, 3, FALSE)</f>
        <v>Bomber</v>
      </c>
      <c r="I3397" s="12">
        <f>VLOOKUP(B3397,orders!A:D, 4, FALSE)</f>
        <v>44197</v>
      </c>
    </row>
    <row r="3398" spans="1:9" ht="15">
      <c r="A3398" s="2">
        <v>3396</v>
      </c>
      <c r="B3398" s="2">
        <v>684</v>
      </c>
      <c r="C3398" s="2">
        <v>837</v>
      </c>
      <c r="D3398" s="2">
        <v>117</v>
      </c>
      <c r="E3398" s="2">
        <v>1</v>
      </c>
      <c r="F3398" s="2">
        <v>117</v>
      </c>
      <c r="G3398" s="5" t="str">
        <f>VLOOKUP(C3398, products!A:B, 2, FALSE)</f>
        <v>Jacket</v>
      </c>
      <c r="H3398" s="7" t="str">
        <f>VLOOKUP(C3398, products!A:C, 3, FALSE)</f>
        <v>Shearling</v>
      </c>
      <c r="I3398" s="13">
        <f>VLOOKUP(B3398,orders!A:D, 4, FALSE)</f>
        <v>44481</v>
      </c>
    </row>
    <row r="3399" spans="1:9" ht="15">
      <c r="A3399" s="2">
        <v>3397</v>
      </c>
      <c r="B3399" s="2">
        <v>684</v>
      </c>
      <c r="C3399" s="2">
        <v>99</v>
      </c>
      <c r="D3399" s="2">
        <v>118</v>
      </c>
      <c r="E3399" s="2">
        <v>2</v>
      </c>
      <c r="F3399" s="2">
        <v>236</v>
      </c>
      <c r="G3399" s="5" t="str">
        <f>VLOOKUP(C3399, products!A:B, 2, FALSE)</f>
        <v>Shirt</v>
      </c>
      <c r="H3399" s="7" t="str">
        <f>VLOOKUP(C3399, products!A:C, 3, FALSE)</f>
        <v>Flannel</v>
      </c>
      <c r="I3399" s="13">
        <f>VLOOKUP(B3399,orders!A:D, 4, FALSE)</f>
        <v>44481</v>
      </c>
    </row>
    <row r="3400" spans="1:9" ht="15">
      <c r="A3400" s="2">
        <v>3398</v>
      </c>
      <c r="B3400" s="2">
        <v>685</v>
      </c>
      <c r="C3400" s="2">
        <v>275</v>
      </c>
      <c r="D3400" s="2">
        <v>95</v>
      </c>
      <c r="E3400" s="2">
        <v>1</v>
      </c>
      <c r="F3400" s="2">
        <v>95</v>
      </c>
      <c r="G3400" s="5" t="str">
        <f>VLOOKUP(C3400, products!A:B, 2, FALSE)</f>
        <v>Shirt</v>
      </c>
      <c r="H3400" s="7" t="str">
        <f>VLOOKUP(C3400, products!A:C, 3, FALSE)</f>
        <v>Polo</v>
      </c>
      <c r="I3400" s="12">
        <f>VLOOKUP(B3400,orders!A:D, 4, FALSE)</f>
        <v>44414</v>
      </c>
    </row>
    <row r="3401" spans="1:9" ht="15">
      <c r="A3401" s="2">
        <v>3399</v>
      </c>
      <c r="B3401" s="2">
        <v>685</v>
      </c>
      <c r="C3401" s="2">
        <v>33</v>
      </c>
      <c r="D3401" s="2">
        <v>96</v>
      </c>
      <c r="E3401" s="2">
        <v>3</v>
      </c>
      <c r="F3401" s="2">
        <v>288</v>
      </c>
      <c r="G3401" s="5" t="str">
        <f>VLOOKUP(C3401, products!A:B, 2, FALSE)</f>
        <v>Shirt</v>
      </c>
      <c r="H3401" s="7" t="str">
        <f>VLOOKUP(C3401, products!A:C, 3, FALSE)</f>
        <v>Oxford Cloth</v>
      </c>
      <c r="I3401" s="12">
        <f>VLOOKUP(B3401,orders!A:D, 4, FALSE)</f>
        <v>44414</v>
      </c>
    </row>
    <row r="3402" spans="1:9" ht="15">
      <c r="A3402" s="2">
        <v>3400</v>
      </c>
      <c r="B3402" s="2">
        <v>686</v>
      </c>
      <c r="C3402" s="2">
        <v>216</v>
      </c>
      <c r="D3402" s="2">
        <v>106</v>
      </c>
      <c r="E3402" s="2">
        <v>2</v>
      </c>
      <c r="F3402" s="2">
        <v>212</v>
      </c>
      <c r="G3402" s="5" t="str">
        <f>VLOOKUP(C3402, products!A:B, 2, FALSE)</f>
        <v>Shirt</v>
      </c>
      <c r="H3402" s="7" t="str">
        <f>VLOOKUP(C3402, products!A:C, 3, FALSE)</f>
        <v>Chambray</v>
      </c>
      <c r="I3402" s="12">
        <f>VLOOKUP(B3402,orders!A:D, 4, FALSE)</f>
        <v>44361</v>
      </c>
    </row>
    <row r="3403" spans="1:9" ht="15">
      <c r="A3403" s="2">
        <v>3401</v>
      </c>
      <c r="B3403" s="2">
        <v>686</v>
      </c>
      <c r="C3403" s="2">
        <v>37</v>
      </c>
      <c r="D3403" s="2">
        <v>104</v>
      </c>
      <c r="E3403" s="2">
        <v>2</v>
      </c>
      <c r="F3403" s="2">
        <v>208</v>
      </c>
      <c r="G3403" s="5" t="str">
        <f>VLOOKUP(C3403, products!A:B, 2, FALSE)</f>
        <v>Shirt</v>
      </c>
      <c r="H3403" s="7" t="str">
        <f>VLOOKUP(C3403, products!A:C, 3, FALSE)</f>
        <v>Dress</v>
      </c>
      <c r="I3403" s="12">
        <f>VLOOKUP(B3403,orders!A:D, 4, FALSE)</f>
        <v>44361</v>
      </c>
    </row>
    <row r="3404" spans="1:9" ht="15">
      <c r="A3404" s="2">
        <v>3402</v>
      </c>
      <c r="B3404" s="2">
        <v>686</v>
      </c>
      <c r="C3404" s="2">
        <v>912</v>
      </c>
      <c r="D3404" s="2">
        <v>96</v>
      </c>
      <c r="E3404" s="2">
        <v>3</v>
      </c>
      <c r="F3404" s="2">
        <v>288</v>
      </c>
      <c r="G3404" s="5" t="str">
        <f>VLOOKUP(C3404, products!A:B, 2, FALSE)</f>
        <v>Trousers</v>
      </c>
      <c r="H3404" s="7" t="str">
        <f>VLOOKUP(C3404, products!A:C, 3, FALSE)</f>
        <v>Drawstring</v>
      </c>
      <c r="I3404" s="12">
        <f>VLOOKUP(B3404,orders!A:D, 4, FALSE)</f>
        <v>44361</v>
      </c>
    </row>
    <row r="3405" spans="1:9" ht="15">
      <c r="A3405" s="2">
        <v>3403</v>
      </c>
      <c r="B3405" s="2">
        <v>687</v>
      </c>
      <c r="C3405" s="2">
        <v>1086</v>
      </c>
      <c r="D3405" s="2">
        <v>115</v>
      </c>
      <c r="E3405" s="2">
        <v>3</v>
      </c>
      <c r="F3405" s="2">
        <v>345</v>
      </c>
      <c r="G3405" s="5" t="str">
        <f>VLOOKUP(C3405, products!A:B, 2, FALSE)</f>
        <v>Trousers</v>
      </c>
      <c r="H3405" s="7" t="str">
        <f>VLOOKUP(C3405, products!A:C, 3, FALSE)</f>
        <v>Cropped</v>
      </c>
      <c r="I3405" s="12">
        <f>VLOOKUP(B3405,orders!A:D, 4, FALSE)</f>
        <v>44285</v>
      </c>
    </row>
    <row r="3406" spans="1:9" ht="15">
      <c r="A3406" s="2">
        <v>3404</v>
      </c>
      <c r="B3406" s="2">
        <v>687</v>
      </c>
      <c r="C3406" s="2">
        <v>564</v>
      </c>
      <c r="D3406" s="2">
        <v>100</v>
      </c>
      <c r="E3406" s="2">
        <v>1</v>
      </c>
      <c r="F3406" s="2">
        <v>100</v>
      </c>
      <c r="G3406" s="5" t="str">
        <f>VLOOKUP(C3406, products!A:B, 2, FALSE)</f>
        <v>Jacket</v>
      </c>
      <c r="H3406" s="7" t="str">
        <f>VLOOKUP(C3406, products!A:C, 3, FALSE)</f>
        <v>Bomber</v>
      </c>
      <c r="I3406" s="12">
        <f>VLOOKUP(B3406,orders!A:D, 4, FALSE)</f>
        <v>44285</v>
      </c>
    </row>
    <row r="3407" spans="1:9" ht="15">
      <c r="A3407" s="2">
        <v>3405</v>
      </c>
      <c r="B3407" s="2">
        <v>687</v>
      </c>
      <c r="C3407" s="2">
        <v>154</v>
      </c>
      <c r="D3407" s="2">
        <v>91</v>
      </c>
      <c r="E3407" s="2">
        <v>2</v>
      </c>
      <c r="F3407" s="2">
        <v>182</v>
      </c>
      <c r="G3407" s="5" t="str">
        <f>VLOOKUP(C3407, products!A:B, 2, FALSE)</f>
        <v>Shirt</v>
      </c>
      <c r="H3407" s="7" t="str">
        <f>VLOOKUP(C3407, products!A:C, 3, FALSE)</f>
        <v>Linen</v>
      </c>
      <c r="I3407" s="12">
        <f>VLOOKUP(B3407,orders!A:D, 4, FALSE)</f>
        <v>44285</v>
      </c>
    </row>
    <row r="3408" spans="1:9" ht="15">
      <c r="A3408" s="2">
        <v>3406</v>
      </c>
      <c r="B3408" s="2">
        <v>687</v>
      </c>
      <c r="C3408" s="2">
        <v>799</v>
      </c>
      <c r="D3408" s="2">
        <v>91</v>
      </c>
      <c r="E3408" s="2">
        <v>1</v>
      </c>
      <c r="F3408" s="2">
        <v>91</v>
      </c>
      <c r="G3408" s="5" t="str">
        <f>VLOOKUP(C3408, products!A:B, 2, FALSE)</f>
        <v>Jacket</v>
      </c>
      <c r="H3408" s="7" t="str">
        <f>VLOOKUP(C3408, products!A:C, 3, FALSE)</f>
        <v>Pullover</v>
      </c>
      <c r="I3408" s="12">
        <f>VLOOKUP(B3408,orders!A:D, 4, FALSE)</f>
        <v>44285</v>
      </c>
    </row>
    <row r="3409" spans="1:9" ht="15">
      <c r="A3409" s="2">
        <v>3407</v>
      </c>
      <c r="B3409" s="2">
        <v>687</v>
      </c>
      <c r="C3409" s="2">
        <v>768</v>
      </c>
      <c r="D3409" s="2">
        <v>109</v>
      </c>
      <c r="E3409" s="2">
        <v>2</v>
      </c>
      <c r="F3409" s="2">
        <v>218</v>
      </c>
      <c r="G3409" s="5" t="str">
        <f>VLOOKUP(C3409, products!A:B, 2, FALSE)</f>
        <v>Jacket</v>
      </c>
      <c r="H3409" s="7" t="str">
        <f>VLOOKUP(C3409, products!A:C, 3, FALSE)</f>
        <v>Peacoat</v>
      </c>
      <c r="I3409" s="12">
        <f>VLOOKUP(B3409,orders!A:D, 4, FALSE)</f>
        <v>44285</v>
      </c>
    </row>
    <row r="3410" spans="1:9" ht="15">
      <c r="A3410" s="2">
        <v>3408</v>
      </c>
      <c r="B3410" s="2">
        <v>687</v>
      </c>
      <c r="C3410" s="2">
        <v>864</v>
      </c>
      <c r="D3410" s="2">
        <v>113</v>
      </c>
      <c r="E3410" s="2">
        <v>2</v>
      </c>
      <c r="F3410" s="2">
        <v>226</v>
      </c>
      <c r="G3410" s="5" t="str">
        <f>VLOOKUP(C3410, products!A:B, 2, FALSE)</f>
        <v>Trousers</v>
      </c>
      <c r="H3410" s="7" t="str">
        <f>VLOOKUP(C3410, products!A:C, 3, FALSE)</f>
        <v>Chinos</v>
      </c>
      <c r="I3410" s="12">
        <f>VLOOKUP(B3410,orders!A:D, 4, FALSE)</f>
        <v>44285</v>
      </c>
    </row>
    <row r="3411" spans="1:9" ht="15">
      <c r="A3411" s="2">
        <v>3409</v>
      </c>
      <c r="B3411" s="2">
        <v>688</v>
      </c>
      <c r="C3411" s="2">
        <v>363</v>
      </c>
      <c r="D3411" s="2">
        <v>94</v>
      </c>
      <c r="E3411" s="2">
        <v>1</v>
      </c>
      <c r="F3411" s="2">
        <v>94</v>
      </c>
      <c r="G3411" s="5" t="str">
        <f>VLOOKUP(C3411, products!A:B, 2, FALSE)</f>
        <v>Shirt</v>
      </c>
      <c r="H3411" s="7" t="str">
        <f>VLOOKUP(C3411, products!A:C, 3, FALSE)</f>
        <v>Henley</v>
      </c>
      <c r="I3411" s="12">
        <f>VLOOKUP(B3411,orders!A:D, 4, FALSE)</f>
        <v>44263</v>
      </c>
    </row>
    <row r="3412" spans="1:9" ht="15">
      <c r="A3412" s="2">
        <v>3410</v>
      </c>
      <c r="B3412" s="2">
        <v>688</v>
      </c>
      <c r="C3412" s="2">
        <v>682</v>
      </c>
      <c r="D3412" s="2">
        <v>113</v>
      </c>
      <c r="E3412" s="2">
        <v>3</v>
      </c>
      <c r="F3412" s="2">
        <v>339</v>
      </c>
      <c r="G3412" s="5" t="str">
        <f>VLOOKUP(C3412, products!A:B, 2, FALSE)</f>
        <v>Jacket</v>
      </c>
      <c r="H3412" s="7" t="str">
        <f>VLOOKUP(C3412, products!A:C, 3, FALSE)</f>
        <v>Parka</v>
      </c>
      <c r="I3412" s="12">
        <f>VLOOKUP(B3412,orders!A:D, 4, FALSE)</f>
        <v>44263</v>
      </c>
    </row>
    <row r="3413" spans="1:9" ht="15">
      <c r="A3413" s="2">
        <v>3411</v>
      </c>
      <c r="B3413" s="2">
        <v>688</v>
      </c>
      <c r="C3413" s="2">
        <v>1137</v>
      </c>
      <c r="D3413" s="2">
        <v>102</v>
      </c>
      <c r="E3413" s="2">
        <v>3</v>
      </c>
      <c r="F3413" s="2">
        <v>306</v>
      </c>
      <c r="G3413" s="5" t="str">
        <f>VLOOKUP(C3413, products!A:B, 2, FALSE)</f>
        <v>Trousers</v>
      </c>
      <c r="H3413" s="7" t="str">
        <f>VLOOKUP(C3413, products!A:C, 3, FALSE)</f>
        <v>Cargo Pants</v>
      </c>
      <c r="I3413" s="12">
        <f>VLOOKUP(B3413,orders!A:D, 4, FALSE)</f>
        <v>44263</v>
      </c>
    </row>
    <row r="3414" spans="1:9" ht="15">
      <c r="A3414" s="2">
        <v>3412</v>
      </c>
      <c r="B3414" s="2">
        <v>688</v>
      </c>
      <c r="C3414" s="2">
        <v>1236</v>
      </c>
      <c r="D3414" s="2">
        <v>112</v>
      </c>
      <c r="E3414" s="2">
        <v>2</v>
      </c>
      <c r="F3414" s="2">
        <v>224</v>
      </c>
      <c r="G3414" s="5" t="str">
        <f>VLOOKUP(C3414, products!A:B, 2, FALSE)</f>
        <v>Trousers</v>
      </c>
      <c r="H3414" s="7" t="str">
        <f>VLOOKUP(C3414, products!A:C, 3, FALSE)</f>
        <v>Tracksuit Bottoms</v>
      </c>
      <c r="I3414" s="12">
        <f>VLOOKUP(B3414,orders!A:D, 4, FALSE)</f>
        <v>44263</v>
      </c>
    </row>
    <row r="3415" spans="1:9" ht="15">
      <c r="A3415" s="2">
        <v>3413</v>
      </c>
      <c r="B3415" s="2">
        <v>689</v>
      </c>
      <c r="C3415" s="2">
        <v>1169</v>
      </c>
      <c r="D3415" s="2">
        <v>99</v>
      </c>
      <c r="E3415" s="2">
        <v>1</v>
      </c>
      <c r="F3415" s="2">
        <v>99</v>
      </c>
      <c r="G3415" s="5" t="str">
        <f>VLOOKUP(C3415, products!A:B, 2, FALSE)</f>
        <v>Trousers</v>
      </c>
      <c r="H3415" s="7" t="str">
        <f>VLOOKUP(C3415, products!A:C, 3, FALSE)</f>
        <v>High-Waisted</v>
      </c>
      <c r="I3415" s="12">
        <f>VLOOKUP(B3415,orders!A:D, 4, FALSE)</f>
        <v>44472</v>
      </c>
    </row>
    <row r="3416" spans="1:9" ht="15">
      <c r="A3416" s="2">
        <v>3414</v>
      </c>
      <c r="B3416" s="2">
        <v>689</v>
      </c>
      <c r="C3416" s="2">
        <v>674</v>
      </c>
      <c r="D3416" s="2">
        <v>113</v>
      </c>
      <c r="E3416" s="2">
        <v>1</v>
      </c>
      <c r="F3416" s="2">
        <v>113</v>
      </c>
      <c r="G3416" s="5" t="str">
        <f>VLOOKUP(C3416, products!A:B, 2, FALSE)</f>
        <v>Jacket</v>
      </c>
      <c r="H3416" s="7" t="str">
        <f>VLOOKUP(C3416, products!A:C, 3, FALSE)</f>
        <v>Parka</v>
      </c>
      <c r="I3416" s="12">
        <f>VLOOKUP(B3416,orders!A:D, 4, FALSE)</f>
        <v>44472</v>
      </c>
    </row>
    <row r="3417" spans="1:9" ht="15">
      <c r="A3417" s="2">
        <v>3415</v>
      </c>
      <c r="B3417" s="2">
        <v>689</v>
      </c>
      <c r="C3417" s="2">
        <v>339</v>
      </c>
      <c r="D3417" s="2">
        <v>109</v>
      </c>
      <c r="E3417" s="2">
        <v>2</v>
      </c>
      <c r="F3417" s="2">
        <v>218</v>
      </c>
      <c r="G3417" s="5" t="str">
        <f>VLOOKUP(C3417, products!A:B, 2, FALSE)</f>
        <v>Shirt</v>
      </c>
      <c r="H3417" s="7" t="str">
        <f>VLOOKUP(C3417, products!A:C, 3, FALSE)</f>
        <v>Mandarin Collar</v>
      </c>
      <c r="I3417" s="12">
        <f>VLOOKUP(B3417,orders!A:D, 4, FALSE)</f>
        <v>44472</v>
      </c>
    </row>
    <row r="3418" spans="1:9" ht="15">
      <c r="A3418" s="2">
        <v>3416</v>
      </c>
      <c r="B3418" s="2">
        <v>689</v>
      </c>
      <c r="C3418" s="2">
        <v>277</v>
      </c>
      <c r="D3418" s="2">
        <v>95</v>
      </c>
      <c r="E3418" s="2">
        <v>2</v>
      </c>
      <c r="F3418" s="2">
        <v>190</v>
      </c>
      <c r="G3418" s="5" t="str">
        <f>VLOOKUP(C3418, products!A:B, 2, FALSE)</f>
        <v>Shirt</v>
      </c>
      <c r="H3418" s="7" t="str">
        <f>VLOOKUP(C3418, products!A:C, 3, FALSE)</f>
        <v>Polo</v>
      </c>
      <c r="I3418" s="12">
        <f>VLOOKUP(B3418,orders!A:D, 4, FALSE)</f>
        <v>44472</v>
      </c>
    </row>
    <row r="3419" spans="1:9" ht="15">
      <c r="A3419" s="2">
        <v>3417</v>
      </c>
      <c r="B3419" s="2">
        <v>689</v>
      </c>
      <c r="C3419" s="2">
        <v>245</v>
      </c>
      <c r="D3419" s="2">
        <v>95</v>
      </c>
      <c r="E3419" s="2">
        <v>2</v>
      </c>
      <c r="F3419" s="2">
        <v>190</v>
      </c>
      <c r="G3419" s="5" t="str">
        <f>VLOOKUP(C3419, products!A:B, 2, FALSE)</f>
        <v>Shirt</v>
      </c>
      <c r="H3419" s="7" t="str">
        <f>VLOOKUP(C3419, products!A:C, 3, FALSE)</f>
        <v>Polo</v>
      </c>
      <c r="I3419" s="12">
        <f>VLOOKUP(B3419,orders!A:D, 4, FALSE)</f>
        <v>44472</v>
      </c>
    </row>
    <row r="3420" spans="1:9" ht="15">
      <c r="A3420" s="2">
        <v>3418</v>
      </c>
      <c r="B3420" s="2">
        <v>689</v>
      </c>
      <c r="C3420" s="2">
        <v>1217</v>
      </c>
      <c r="D3420" s="2">
        <v>105</v>
      </c>
      <c r="E3420" s="2">
        <v>2</v>
      </c>
      <c r="F3420" s="2">
        <v>210</v>
      </c>
      <c r="G3420" s="5" t="str">
        <f>VLOOKUP(C3420, products!A:B, 2, FALSE)</f>
        <v>Trousers</v>
      </c>
      <c r="H3420" s="7" t="str">
        <f>VLOOKUP(C3420, products!A:C, 3, FALSE)</f>
        <v>Pleated</v>
      </c>
      <c r="I3420" s="12">
        <f>VLOOKUP(B3420,orders!A:D, 4, FALSE)</f>
        <v>44472</v>
      </c>
    </row>
    <row r="3421" spans="1:9" ht="15">
      <c r="A3421" s="2">
        <v>3419</v>
      </c>
      <c r="B3421" s="2">
        <v>689</v>
      </c>
      <c r="C3421" s="2">
        <v>643</v>
      </c>
      <c r="D3421" s="2">
        <v>93</v>
      </c>
      <c r="E3421" s="2">
        <v>3</v>
      </c>
      <c r="F3421" s="2">
        <v>279</v>
      </c>
      <c r="G3421" s="5" t="str">
        <f>VLOOKUP(C3421, products!A:B, 2, FALSE)</f>
        <v>Jacket</v>
      </c>
      <c r="H3421" s="7" t="str">
        <f>VLOOKUP(C3421, products!A:C, 3, FALSE)</f>
        <v>Coach</v>
      </c>
      <c r="I3421" s="12">
        <f>VLOOKUP(B3421,orders!A:D, 4, FALSE)</f>
        <v>44472</v>
      </c>
    </row>
    <row r="3422" spans="1:9" ht="15">
      <c r="A3422" s="2">
        <v>3420</v>
      </c>
      <c r="B3422" s="2">
        <v>690</v>
      </c>
      <c r="C3422" s="2">
        <v>454</v>
      </c>
      <c r="D3422" s="2">
        <v>107</v>
      </c>
      <c r="E3422" s="2">
        <v>1</v>
      </c>
      <c r="F3422" s="2">
        <v>107</v>
      </c>
      <c r="G3422" s="5" t="str">
        <f>VLOOKUP(C3422, products!A:B, 2, FALSE)</f>
        <v>Jacket</v>
      </c>
      <c r="H3422" s="7" t="str">
        <f>VLOOKUP(C3422, products!A:C, 3, FALSE)</f>
        <v>Denim</v>
      </c>
      <c r="I3422" s="12">
        <f>VLOOKUP(B3422,orders!A:D, 4, FALSE)</f>
        <v>44474</v>
      </c>
    </row>
    <row r="3423" spans="1:9" ht="15">
      <c r="A3423" s="2">
        <v>3421</v>
      </c>
      <c r="B3423" s="2">
        <v>690</v>
      </c>
      <c r="C3423" s="2">
        <v>296</v>
      </c>
      <c r="D3423" s="2">
        <v>105</v>
      </c>
      <c r="E3423" s="2">
        <v>3</v>
      </c>
      <c r="F3423" s="2">
        <v>315</v>
      </c>
      <c r="G3423" s="5" t="str">
        <f>VLOOKUP(C3423, products!A:B, 2, FALSE)</f>
        <v>Shirt</v>
      </c>
      <c r="H3423" s="7" t="str">
        <f>VLOOKUP(C3423, products!A:C, 3, FALSE)</f>
        <v>Cuban Collar</v>
      </c>
      <c r="I3423" s="12">
        <f>VLOOKUP(B3423,orders!A:D, 4, FALSE)</f>
        <v>44474</v>
      </c>
    </row>
    <row r="3424" spans="1:9" ht="15">
      <c r="A3424" s="2">
        <v>3422</v>
      </c>
      <c r="B3424" s="2">
        <v>690</v>
      </c>
      <c r="C3424" s="2">
        <v>919</v>
      </c>
      <c r="D3424" s="2">
        <v>96</v>
      </c>
      <c r="E3424" s="2">
        <v>3</v>
      </c>
      <c r="F3424" s="2">
        <v>288</v>
      </c>
      <c r="G3424" s="5" t="str">
        <f>VLOOKUP(C3424, products!A:B, 2, FALSE)</f>
        <v>Trousers</v>
      </c>
      <c r="H3424" s="7" t="str">
        <f>VLOOKUP(C3424, products!A:C, 3, FALSE)</f>
        <v>Drawstring</v>
      </c>
      <c r="I3424" s="12">
        <f>VLOOKUP(B3424,orders!A:D, 4, FALSE)</f>
        <v>44474</v>
      </c>
    </row>
    <row r="3425" spans="1:9" ht="15">
      <c r="A3425" s="2">
        <v>3423</v>
      </c>
      <c r="B3425" s="2">
        <v>690</v>
      </c>
      <c r="C3425" s="2">
        <v>304</v>
      </c>
      <c r="D3425" s="2">
        <v>105</v>
      </c>
      <c r="E3425" s="2">
        <v>1</v>
      </c>
      <c r="F3425" s="2">
        <v>105</v>
      </c>
      <c r="G3425" s="5" t="str">
        <f>VLOOKUP(C3425, products!A:B, 2, FALSE)</f>
        <v>Shirt</v>
      </c>
      <c r="H3425" s="7" t="str">
        <f>VLOOKUP(C3425, products!A:C, 3, FALSE)</f>
        <v>Cuban Collar</v>
      </c>
      <c r="I3425" s="12">
        <f>VLOOKUP(B3425,orders!A:D, 4, FALSE)</f>
        <v>44474</v>
      </c>
    </row>
    <row r="3426" spans="1:9" ht="15">
      <c r="A3426" s="2">
        <v>3424</v>
      </c>
      <c r="B3426" s="2">
        <v>691</v>
      </c>
      <c r="C3426" s="2">
        <v>1175</v>
      </c>
      <c r="D3426" s="2">
        <v>99</v>
      </c>
      <c r="E3426" s="2">
        <v>2</v>
      </c>
      <c r="F3426" s="2">
        <v>198</v>
      </c>
      <c r="G3426" s="5" t="str">
        <f>VLOOKUP(C3426, products!A:B, 2, FALSE)</f>
        <v>Trousers</v>
      </c>
      <c r="H3426" s="7" t="str">
        <f>VLOOKUP(C3426, products!A:C, 3, FALSE)</f>
        <v>High-Waisted</v>
      </c>
      <c r="I3426" s="12">
        <f>VLOOKUP(B3426,orders!A:D, 4, FALSE)</f>
        <v>44289</v>
      </c>
    </row>
    <row r="3427" spans="1:9" ht="15">
      <c r="A3427" s="2">
        <v>3425</v>
      </c>
      <c r="B3427" s="2">
        <v>691</v>
      </c>
      <c r="C3427" s="2">
        <v>2</v>
      </c>
      <c r="D3427" s="2">
        <v>96</v>
      </c>
      <c r="E3427" s="2">
        <v>2</v>
      </c>
      <c r="F3427" s="2">
        <v>192</v>
      </c>
      <c r="G3427" s="5" t="str">
        <f>VLOOKUP(C3427, products!A:B, 2, FALSE)</f>
        <v>Shirt</v>
      </c>
      <c r="H3427" s="7" t="str">
        <f>VLOOKUP(C3427, products!A:C, 3, FALSE)</f>
        <v>Oxford Cloth</v>
      </c>
      <c r="I3427" s="12">
        <f>VLOOKUP(B3427,orders!A:D, 4, FALSE)</f>
        <v>44289</v>
      </c>
    </row>
    <row r="3428" spans="1:9" ht="15">
      <c r="A3428" s="2">
        <v>3426</v>
      </c>
      <c r="B3428" s="2">
        <v>691</v>
      </c>
      <c r="C3428" s="2">
        <v>1100</v>
      </c>
      <c r="D3428" s="2">
        <v>115</v>
      </c>
      <c r="E3428" s="2">
        <v>1</v>
      </c>
      <c r="F3428" s="2">
        <v>115</v>
      </c>
      <c r="G3428" s="5" t="str">
        <f>VLOOKUP(C3428, products!A:B, 2, FALSE)</f>
        <v>Trousers</v>
      </c>
      <c r="H3428" s="7" t="str">
        <f>VLOOKUP(C3428, products!A:C, 3, FALSE)</f>
        <v>Cropped</v>
      </c>
      <c r="I3428" s="12">
        <f>VLOOKUP(B3428,orders!A:D, 4, FALSE)</f>
        <v>44289</v>
      </c>
    </row>
    <row r="3429" spans="1:9" ht="15">
      <c r="A3429" s="2">
        <v>3427</v>
      </c>
      <c r="B3429" s="2">
        <v>691</v>
      </c>
      <c r="C3429" s="2">
        <v>577</v>
      </c>
      <c r="D3429" s="2">
        <v>100</v>
      </c>
      <c r="E3429" s="2">
        <v>3</v>
      </c>
      <c r="F3429" s="2">
        <v>300</v>
      </c>
      <c r="G3429" s="5" t="str">
        <f>VLOOKUP(C3429, products!A:B, 2, FALSE)</f>
        <v>Jacket</v>
      </c>
      <c r="H3429" s="7" t="str">
        <f>VLOOKUP(C3429, products!A:C, 3, FALSE)</f>
        <v>Bomber</v>
      </c>
      <c r="I3429" s="12">
        <f>VLOOKUP(B3429,orders!A:D, 4, FALSE)</f>
        <v>44289</v>
      </c>
    </row>
    <row r="3430" spans="1:9" ht="15">
      <c r="A3430" s="2">
        <v>3428</v>
      </c>
      <c r="B3430" s="2">
        <v>691</v>
      </c>
      <c r="C3430" s="2">
        <v>928</v>
      </c>
      <c r="D3430" s="2">
        <v>96</v>
      </c>
      <c r="E3430" s="2">
        <v>2</v>
      </c>
      <c r="F3430" s="2">
        <v>192</v>
      </c>
      <c r="G3430" s="5" t="str">
        <f>VLOOKUP(C3430, products!A:B, 2, FALSE)</f>
        <v>Trousers</v>
      </c>
      <c r="H3430" s="7" t="str">
        <f>VLOOKUP(C3430, products!A:C, 3, FALSE)</f>
        <v>Drawstring</v>
      </c>
      <c r="I3430" s="12">
        <f>VLOOKUP(B3430,orders!A:D, 4, FALSE)</f>
        <v>44289</v>
      </c>
    </row>
    <row r="3431" spans="1:9" ht="15">
      <c r="A3431" s="2">
        <v>3429</v>
      </c>
      <c r="B3431" s="2">
        <v>692</v>
      </c>
      <c r="C3431" s="2">
        <v>54</v>
      </c>
      <c r="D3431" s="2">
        <v>104</v>
      </c>
      <c r="E3431" s="2">
        <v>1</v>
      </c>
      <c r="F3431" s="2">
        <v>104</v>
      </c>
      <c r="G3431" s="5" t="str">
        <f>VLOOKUP(C3431, products!A:B, 2, FALSE)</f>
        <v>Shirt</v>
      </c>
      <c r="H3431" s="7" t="str">
        <f>VLOOKUP(C3431, products!A:C, 3, FALSE)</f>
        <v>Dress</v>
      </c>
      <c r="I3431" s="12">
        <f>VLOOKUP(B3431,orders!A:D, 4, FALSE)</f>
        <v>44365</v>
      </c>
    </row>
    <row r="3432" spans="1:9" ht="15">
      <c r="A3432" s="2">
        <v>3430</v>
      </c>
      <c r="B3432" s="2">
        <v>692</v>
      </c>
      <c r="C3432" s="2">
        <v>752</v>
      </c>
      <c r="D3432" s="2">
        <v>109</v>
      </c>
      <c r="E3432" s="2">
        <v>3</v>
      </c>
      <c r="F3432" s="2">
        <v>327</v>
      </c>
      <c r="G3432" s="5" t="str">
        <f>VLOOKUP(C3432, products!A:B, 2, FALSE)</f>
        <v>Jacket</v>
      </c>
      <c r="H3432" s="7" t="str">
        <f>VLOOKUP(C3432, products!A:C, 3, FALSE)</f>
        <v>Peacoat</v>
      </c>
      <c r="I3432" s="12">
        <f>VLOOKUP(B3432,orders!A:D, 4, FALSE)</f>
        <v>44365</v>
      </c>
    </row>
    <row r="3433" spans="1:9" ht="15">
      <c r="A3433" s="2">
        <v>3431</v>
      </c>
      <c r="B3433" s="2">
        <v>692</v>
      </c>
      <c r="C3433" s="2">
        <v>953</v>
      </c>
      <c r="D3433" s="2">
        <v>97</v>
      </c>
      <c r="E3433" s="2">
        <v>2</v>
      </c>
      <c r="F3433" s="2">
        <v>194</v>
      </c>
      <c r="G3433" s="5" t="str">
        <f>VLOOKUP(C3433, products!A:B, 2, FALSE)</f>
        <v>Trousers</v>
      </c>
      <c r="H3433" s="7" t="str">
        <f>VLOOKUP(C3433, products!A:C, 3, FALSE)</f>
        <v>Slim-Fit</v>
      </c>
      <c r="I3433" s="12">
        <f>VLOOKUP(B3433,orders!A:D, 4, FALSE)</f>
        <v>44365</v>
      </c>
    </row>
    <row r="3434" spans="1:9" ht="15">
      <c r="A3434" s="2">
        <v>3432</v>
      </c>
      <c r="B3434" s="2">
        <v>692</v>
      </c>
      <c r="C3434" s="2">
        <v>1094</v>
      </c>
      <c r="D3434" s="2">
        <v>115</v>
      </c>
      <c r="E3434" s="2">
        <v>1</v>
      </c>
      <c r="F3434" s="2">
        <v>115</v>
      </c>
      <c r="G3434" s="5" t="str">
        <f>VLOOKUP(C3434, products!A:B, 2, FALSE)</f>
        <v>Trousers</v>
      </c>
      <c r="H3434" s="7" t="str">
        <f>VLOOKUP(C3434, products!A:C, 3, FALSE)</f>
        <v>Cropped</v>
      </c>
      <c r="I3434" s="12">
        <f>VLOOKUP(B3434,orders!A:D, 4, FALSE)</f>
        <v>44365</v>
      </c>
    </row>
    <row r="3435" spans="1:9" ht="15">
      <c r="A3435" s="2">
        <v>3433</v>
      </c>
      <c r="B3435" s="2">
        <v>693</v>
      </c>
      <c r="C3435" s="2">
        <v>681</v>
      </c>
      <c r="D3435" s="2">
        <v>113</v>
      </c>
      <c r="E3435" s="2">
        <v>3</v>
      </c>
      <c r="F3435" s="2">
        <v>339</v>
      </c>
      <c r="G3435" s="5" t="str">
        <f>VLOOKUP(C3435, products!A:B, 2, FALSE)</f>
        <v>Jacket</v>
      </c>
      <c r="H3435" s="7" t="str">
        <f>VLOOKUP(C3435, products!A:C, 3, FALSE)</f>
        <v>Parka</v>
      </c>
      <c r="I3435" s="12">
        <f>VLOOKUP(B3435,orders!A:D, 4, FALSE)</f>
        <v>44315</v>
      </c>
    </row>
    <row r="3436" spans="1:9" ht="15">
      <c r="A3436" s="2">
        <v>3434</v>
      </c>
      <c r="B3436" s="2">
        <v>693</v>
      </c>
      <c r="C3436" s="2">
        <v>675</v>
      </c>
      <c r="D3436" s="2">
        <v>113</v>
      </c>
      <c r="E3436" s="2">
        <v>3</v>
      </c>
      <c r="F3436" s="2">
        <v>339</v>
      </c>
      <c r="G3436" s="5" t="str">
        <f>VLOOKUP(C3436, products!A:B, 2, FALSE)</f>
        <v>Jacket</v>
      </c>
      <c r="H3436" s="7" t="str">
        <f>VLOOKUP(C3436, products!A:C, 3, FALSE)</f>
        <v>Parka</v>
      </c>
      <c r="I3436" s="12">
        <f>VLOOKUP(B3436,orders!A:D, 4, FALSE)</f>
        <v>44315</v>
      </c>
    </row>
    <row r="3437" spans="1:9" ht="15">
      <c r="A3437" s="2">
        <v>3435</v>
      </c>
      <c r="B3437" s="2">
        <v>693</v>
      </c>
      <c r="C3437" s="2">
        <v>272</v>
      </c>
      <c r="D3437" s="2">
        <v>95</v>
      </c>
      <c r="E3437" s="2">
        <v>3</v>
      </c>
      <c r="F3437" s="2">
        <v>285</v>
      </c>
      <c r="G3437" s="5" t="str">
        <f>VLOOKUP(C3437, products!A:B, 2, FALSE)</f>
        <v>Shirt</v>
      </c>
      <c r="H3437" s="7" t="str">
        <f>VLOOKUP(C3437, products!A:C, 3, FALSE)</f>
        <v>Polo</v>
      </c>
      <c r="I3437" s="12">
        <f>VLOOKUP(B3437,orders!A:D, 4, FALSE)</f>
        <v>44315</v>
      </c>
    </row>
    <row r="3438" spans="1:9" ht="15">
      <c r="A3438" s="2">
        <v>3436</v>
      </c>
      <c r="B3438" s="2">
        <v>693</v>
      </c>
      <c r="C3438" s="2">
        <v>252</v>
      </c>
      <c r="D3438" s="2">
        <v>95</v>
      </c>
      <c r="E3438" s="2">
        <v>3</v>
      </c>
      <c r="F3438" s="2">
        <v>285</v>
      </c>
      <c r="G3438" s="5" t="str">
        <f>VLOOKUP(C3438, products!A:B, 2, FALSE)</f>
        <v>Shirt</v>
      </c>
      <c r="H3438" s="7" t="str">
        <f>VLOOKUP(C3438, products!A:C, 3, FALSE)</f>
        <v>Polo</v>
      </c>
      <c r="I3438" s="12">
        <f>VLOOKUP(B3438,orders!A:D, 4, FALSE)</f>
        <v>44315</v>
      </c>
    </row>
    <row r="3439" spans="1:9" ht="15">
      <c r="A3439" s="2">
        <v>3437</v>
      </c>
      <c r="B3439" s="2">
        <v>693</v>
      </c>
      <c r="C3439" s="2">
        <v>846</v>
      </c>
      <c r="D3439" s="2">
        <v>113</v>
      </c>
      <c r="E3439" s="2">
        <v>3</v>
      </c>
      <c r="F3439" s="2">
        <v>339</v>
      </c>
      <c r="G3439" s="5" t="str">
        <f>VLOOKUP(C3439, products!A:B, 2, FALSE)</f>
        <v>Trousers</v>
      </c>
      <c r="H3439" s="7" t="str">
        <f>VLOOKUP(C3439, products!A:C, 3, FALSE)</f>
        <v>Chinos</v>
      </c>
      <c r="I3439" s="12">
        <f>VLOOKUP(B3439,orders!A:D, 4, FALSE)</f>
        <v>44315</v>
      </c>
    </row>
    <row r="3440" spans="1:9" ht="15">
      <c r="A3440" s="2">
        <v>3438</v>
      </c>
      <c r="B3440" s="2">
        <v>694</v>
      </c>
      <c r="C3440" s="2">
        <v>565</v>
      </c>
      <c r="D3440" s="2">
        <v>100</v>
      </c>
      <c r="E3440" s="2">
        <v>1</v>
      </c>
      <c r="F3440" s="2">
        <v>100</v>
      </c>
      <c r="G3440" s="5" t="str">
        <f>VLOOKUP(C3440, products!A:B, 2, FALSE)</f>
        <v>Jacket</v>
      </c>
      <c r="H3440" s="7" t="str">
        <f>VLOOKUP(C3440, products!A:C, 3, FALSE)</f>
        <v>Bomber</v>
      </c>
      <c r="I3440" s="12">
        <f>VLOOKUP(B3440,orders!A:D, 4, FALSE)</f>
        <v>44303</v>
      </c>
    </row>
    <row r="3441" spans="1:9" ht="15">
      <c r="A3441" s="2">
        <v>3439</v>
      </c>
      <c r="B3441" s="2">
        <v>694</v>
      </c>
      <c r="C3441" s="2">
        <v>780</v>
      </c>
      <c r="D3441" s="2">
        <v>91</v>
      </c>
      <c r="E3441" s="2">
        <v>3</v>
      </c>
      <c r="F3441" s="2">
        <v>273</v>
      </c>
      <c r="G3441" s="5" t="str">
        <f>VLOOKUP(C3441, products!A:B, 2, FALSE)</f>
        <v>Jacket</v>
      </c>
      <c r="H3441" s="7" t="str">
        <f>VLOOKUP(C3441, products!A:C, 3, FALSE)</f>
        <v>Pullover</v>
      </c>
      <c r="I3441" s="12">
        <f>VLOOKUP(B3441,orders!A:D, 4, FALSE)</f>
        <v>44303</v>
      </c>
    </row>
    <row r="3442" spans="1:9" ht="15">
      <c r="A3442" s="2">
        <v>3440</v>
      </c>
      <c r="B3442" s="2">
        <v>694</v>
      </c>
      <c r="C3442" s="2">
        <v>1171</v>
      </c>
      <c r="D3442" s="2">
        <v>99</v>
      </c>
      <c r="E3442" s="2">
        <v>3</v>
      </c>
      <c r="F3442" s="2">
        <v>297</v>
      </c>
      <c r="G3442" s="5" t="str">
        <f>VLOOKUP(C3442, products!A:B, 2, FALSE)</f>
        <v>Trousers</v>
      </c>
      <c r="H3442" s="7" t="str">
        <f>VLOOKUP(C3442, products!A:C, 3, FALSE)</f>
        <v>High-Waisted</v>
      </c>
      <c r="I3442" s="12">
        <f>VLOOKUP(B3442,orders!A:D, 4, FALSE)</f>
        <v>44303</v>
      </c>
    </row>
    <row r="3443" spans="1:9" ht="15">
      <c r="A3443" s="2">
        <v>3441</v>
      </c>
      <c r="B3443" s="2">
        <v>694</v>
      </c>
      <c r="C3443" s="2">
        <v>627</v>
      </c>
      <c r="D3443" s="2">
        <v>112</v>
      </c>
      <c r="E3443" s="2">
        <v>3</v>
      </c>
      <c r="F3443" s="2">
        <v>336</v>
      </c>
      <c r="G3443" s="5" t="str">
        <f>VLOOKUP(C3443, products!A:B, 2, FALSE)</f>
        <v>Jacket</v>
      </c>
      <c r="H3443" s="7" t="str">
        <f>VLOOKUP(C3443, products!A:C, 3, FALSE)</f>
        <v>Cardigan</v>
      </c>
      <c r="I3443" s="12">
        <f>VLOOKUP(B3443,orders!A:D, 4, FALSE)</f>
        <v>44303</v>
      </c>
    </row>
    <row r="3444" spans="1:9" ht="15">
      <c r="A3444" s="2">
        <v>3442</v>
      </c>
      <c r="B3444" s="2">
        <v>694</v>
      </c>
      <c r="C3444" s="2">
        <v>191</v>
      </c>
      <c r="D3444" s="2">
        <v>98</v>
      </c>
      <c r="E3444" s="2">
        <v>3</v>
      </c>
      <c r="F3444" s="2">
        <v>294</v>
      </c>
      <c r="G3444" s="5" t="str">
        <f>VLOOKUP(C3444, products!A:B, 2, FALSE)</f>
        <v>Shirt</v>
      </c>
      <c r="H3444" s="7" t="str">
        <f>VLOOKUP(C3444, products!A:C, 3, FALSE)</f>
        <v>Camp Collared</v>
      </c>
      <c r="I3444" s="12">
        <f>VLOOKUP(B3444,orders!A:D, 4, FALSE)</f>
        <v>44303</v>
      </c>
    </row>
    <row r="3445" spans="1:9" ht="15">
      <c r="A3445" s="2">
        <v>3443</v>
      </c>
      <c r="B3445" s="2">
        <v>694</v>
      </c>
      <c r="C3445" s="2">
        <v>197</v>
      </c>
      <c r="D3445" s="2">
        <v>98</v>
      </c>
      <c r="E3445" s="2">
        <v>1</v>
      </c>
      <c r="F3445" s="2">
        <v>98</v>
      </c>
      <c r="G3445" s="5" t="str">
        <f>VLOOKUP(C3445, products!A:B, 2, FALSE)</f>
        <v>Shirt</v>
      </c>
      <c r="H3445" s="7" t="str">
        <f>VLOOKUP(C3445, products!A:C, 3, FALSE)</f>
        <v>Camp Collared</v>
      </c>
      <c r="I3445" s="12">
        <f>VLOOKUP(B3445,orders!A:D, 4, FALSE)</f>
        <v>44303</v>
      </c>
    </row>
    <row r="3446" spans="1:9" ht="15">
      <c r="A3446" s="2">
        <v>3444</v>
      </c>
      <c r="B3446" s="2">
        <v>694</v>
      </c>
      <c r="C3446" s="2">
        <v>415</v>
      </c>
      <c r="D3446" s="2">
        <v>119</v>
      </c>
      <c r="E3446" s="2">
        <v>3</v>
      </c>
      <c r="F3446" s="2">
        <v>357</v>
      </c>
      <c r="G3446" s="5" t="str">
        <f>VLOOKUP(C3446, products!A:B, 2, FALSE)</f>
        <v>Shirt</v>
      </c>
      <c r="H3446" s="7" t="str">
        <f>VLOOKUP(C3446, products!A:C, 3, FALSE)</f>
        <v>Casual Slim Fit</v>
      </c>
      <c r="I3446" s="12">
        <f>VLOOKUP(B3446,orders!A:D, 4, FALSE)</f>
        <v>44303</v>
      </c>
    </row>
    <row r="3447" spans="1:9" ht="15">
      <c r="A3447" s="2">
        <v>3445</v>
      </c>
      <c r="B3447" s="2">
        <v>695</v>
      </c>
      <c r="C3447" s="2">
        <v>530</v>
      </c>
      <c r="D3447" s="2">
        <v>98</v>
      </c>
      <c r="E3447" s="2">
        <v>2</v>
      </c>
      <c r="F3447" s="2">
        <v>196</v>
      </c>
      <c r="G3447" s="5" t="str">
        <f>VLOOKUP(C3447, products!A:B, 2, FALSE)</f>
        <v>Jacket</v>
      </c>
      <c r="H3447" s="7" t="str">
        <f>VLOOKUP(C3447, products!A:C, 3, FALSE)</f>
        <v>Leather</v>
      </c>
      <c r="I3447" s="12">
        <f>VLOOKUP(B3447,orders!A:D, 4, FALSE)</f>
        <v>44378</v>
      </c>
    </row>
    <row r="3448" spans="1:9" ht="15">
      <c r="A3448" s="2">
        <v>3446</v>
      </c>
      <c r="B3448" s="2">
        <v>695</v>
      </c>
      <c r="C3448" s="2">
        <v>401</v>
      </c>
      <c r="D3448" s="2">
        <v>119</v>
      </c>
      <c r="E3448" s="2">
        <v>2</v>
      </c>
      <c r="F3448" s="2">
        <v>238</v>
      </c>
      <c r="G3448" s="5" t="str">
        <f>VLOOKUP(C3448, products!A:B, 2, FALSE)</f>
        <v>Shirt</v>
      </c>
      <c r="H3448" s="7" t="str">
        <f>VLOOKUP(C3448, products!A:C, 3, FALSE)</f>
        <v>Casual Slim Fit</v>
      </c>
      <c r="I3448" s="12">
        <f>VLOOKUP(B3448,orders!A:D, 4, FALSE)</f>
        <v>44378</v>
      </c>
    </row>
    <row r="3449" spans="1:9" ht="15">
      <c r="A3449" s="2">
        <v>3447</v>
      </c>
      <c r="B3449" s="2">
        <v>695</v>
      </c>
      <c r="C3449" s="2">
        <v>18</v>
      </c>
      <c r="D3449" s="2">
        <v>96</v>
      </c>
      <c r="E3449" s="2">
        <v>1</v>
      </c>
      <c r="F3449" s="2">
        <v>96</v>
      </c>
      <c r="G3449" s="5" t="str">
        <f>VLOOKUP(C3449, products!A:B, 2, FALSE)</f>
        <v>Shirt</v>
      </c>
      <c r="H3449" s="7" t="str">
        <f>VLOOKUP(C3449, products!A:C, 3, FALSE)</f>
        <v>Oxford Cloth</v>
      </c>
      <c r="I3449" s="12">
        <f>VLOOKUP(B3449,orders!A:D, 4, FALSE)</f>
        <v>44378</v>
      </c>
    </row>
    <row r="3450" spans="1:9" ht="15">
      <c r="A3450" s="2">
        <v>3448</v>
      </c>
      <c r="B3450" s="2">
        <v>695</v>
      </c>
      <c r="C3450" s="2">
        <v>165</v>
      </c>
      <c r="D3450" s="2">
        <v>91</v>
      </c>
      <c r="E3450" s="2">
        <v>1</v>
      </c>
      <c r="F3450" s="2">
        <v>91</v>
      </c>
      <c r="G3450" s="5" t="str">
        <f>VLOOKUP(C3450, products!A:B, 2, FALSE)</f>
        <v>Shirt</v>
      </c>
      <c r="H3450" s="7" t="str">
        <f>VLOOKUP(C3450, products!A:C, 3, FALSE)</f>
        <v>Linen</v>
      </c>
      <c r="I3450" s="12">
        <f>VLOOKUP(B3450,orders!A:D, 4, FALSE)</f>
        <v>44378</v>
      </c>
    </row>
    <row r="3451" spans="1:9" ht="15">
      <c r="A3451" s="2">
        <v>3449</v>
      </c>
      <c r="B3451" s="2">
        <v>695</v>
      </c>
      <c r="C3451" s="2">
        <v>455</v>
      </c>
      <c r="D3451" s="2">
        <v>118</v>
      </c>
      <c r="E3451" s="2">
        <v>2</v>
      </c>
      <c r="F3451" s="2">
        <v>236</v>
      </c>
      <c r="G3451" s="5" t="str">
        <f>VLOOKUP(C3451, products!A:B, 2, FALSE)</f>
        <v>Jacket</v>
      </c>
      <c r="H3451" s="7" t="str">
        <f>VLOOKUP(C3451, products!A:C, 3, FALSE)</f>
        <v>Puffer</v>
      </c>
      <c r="I3451" s="12">
        <f>VLOOKUP(B3451,orders!A:D, 4, FALSE)</f>
        <v>44378</v>
      </c>
    </row>
    <row r="3452" spans="1:9" ht="15">
      <c r="A3452" s="2">
        <v>3450</v>
      </c>
      <c r="B3452" s="2">
        <v>696</v>
      </c>
      <c r="C3452" s="2">
        <v>83</v>
      </c>
      <c r="D3452" s="2">
        <v>118</v>
      </c>
      <c r="E3452" s="2">
        <v>3</v>
      </c>
      <c r="F3452" s="2">
        <v>354</v>
      </c>
      <c r="G3452" s="5" t="str">
        <f>VLOOKUP(C3452, products!A:B, 2, FALSE)</f>
        <v>Shirt</v>
      </c>
      <c r="H3452" s="7" t="str">
        <f>VLOOKUP(C3452, products!A:C, 3, FALSE)</f>
        <v>Flannel</v>
      </c>
      <c r="I3452" s="12">
        <f>VLOOKUP(B3452,orders!A:D, 4, FALSE)</f>
        <v>44440</v>
      </c>
    </row>
    <row r="3453" spans="1:9" ht="15">
      <c r="A3453" s="2">
        <v>3451</v>
      </c>
      <c r="B3453" s="2">
        <v>696</v>
      </c>
      <c r="C3453" s="2">
        <v>1167</v>
      </c>
      <c r="D3453" s="2">
        <v>99</v>
      </c>
      <c r="E3453" s="2">
        <v>2</v>
      </c>
      <c r="F3453" s="2">
        <v>198</v>
      </c>
      <c r="G3453" s="5" t="str">
        <f>VLOOKUP(C3453, products!A:B, 2, FALSE)</f>
        <v>Trousers</v>
      </c>
      <c r="H3453" s="7" t="str">
        <f>VLOOKUP(C3453, products!A:C, 3, FALSE)</f>
        <v>High-Waisted</v>
      </c>
      <c r="I3453" s="12">
        <f>VLOOKUP(B3453,orders!A:D, 4, FALSE)</f>
        <v>44440</v>
      </c>
    </row>
    <row r="3454" spans="1:9" ht="15">
      <c r="A3454" s="2">
        <v>3452</v>
      </c>
      <c r="B3454" s="2">
        <v>696</v>
      </c>
      <c r="C3454" s="2">
        <v>453</v>
      </c>
      <c r="D3454" s="2">
        <v>107</v>
      </c>
      <c r="E3454" s="2">
        <v>3</v>
      </c>
      <c r="F3454" s="2">
        <v>321</v>
      </c>
      <c r="G3454" s="5" t="str">
        <f>VLOOKUP(C3454, products!A:B, 2, FALSE)</f>
        <v>Jacket</v>
      </c>
      <c r="H3454" s="7" t="str">
        <f>VLOOKUP(C3454, products!A:C, 3, FALSE)</f>
        <v>Denim</v>
      </c>
      <c r="I3454" s="12">
        <f>VLOOKUP(B3454,orders!A:D, 4, FALSE)</f>
        <v>44440</v>
      </c>
    </row>
    <row r="3455" spans="1:9" ht="15">
      <c r="A3455" s="2">
        <v>3453</v>
      </c>
      <c r="B3455" s="2">
        <v>697</v>
      </c>
      <c r="C3455" s="2">
        <v>897</v>
      </c>
      <c r="D3455" s="2">
        <v>94</v>
      </c>
      <c r="E3455" s="2">
        <v>2</v>
      </c>
      <c r="F3455" s="2">
        <v>188</v>
      </c>
      <c r="G3455" s="5" t="str">
        <f>VLOOKUP(C3455, products!A:B, 2, FALSE)</f>
        <v>Trousers</v>
      </c>
      <c r="H3455" s="7" t="str">
        <f>VLOOKUP(C3455, products!A:C, 3, FALSE)</f>
        <v>Cords</v>
      </c>
      <c r="I3455" s="12">
        <f>VLOOKUP(B3455,orders!A:D, 4, FALSE)</f>
        <v>44397</v>
      </c>
    </row>
    <row r="3456" spans="1:9" ht="15">
      <c r="A3456" s="2">
        <v>3454</v>
      </c>
      <c r="B3456" s="2">
        <v>697</v>
      </c>
      <c r="C3456" s="2">
        <v>330</v>
      </c>
      <c r="D3456" s="2">
        <v>109</v>
      </c>
      <c r="E3456" s="2">
        <v>1</v>
      </c>
      <c r="F3456" s="2">
        <v>109</v>
      </c>
      <c r="G3456" s="5" t="str">
        <f>VLOOKUP(C3456, products!A:B, 2, FALSE)</f>
        <v>Shirt</v>
      </c>
      <c r="H3456" s="7" t="str">
        <f>VLOOKUP(C3456, products!A:C, 3, FALSE)</f>
        <v>Mandarin Collar</v>
      </c>
      <c r="I3456" s="12">
        <f>VLOOKUP(B3456,orders!A:D, 4, FALSE)</f>
        <v>44397</v>
      </c>
    </row>
    <row r="3457" spans="1:9" ht="15">
      <c r="A3457" s="2">
        <v>3455</v>
      </c>
      <c r="B3457" s="2">
        <v>697</v>
      </c>
      <c r="C3457" s="2">
        <v>457</v>
      </c>
      <c r="D3457" s="2">
        <v>118</v>
      </c>
      <c r="E3457" s="2">
        <v>3</v>
      </c>
      <c r="F3457" s="2">
        <v>354</v>
      </c>
      <c r="G3457" s="5" t="str">
        <f>VLOOKUP(C3457, products!A:B, 2, FALSE)</f>
        <v>Jacket</v>
      </c>
      <c r="H3457" s="7" t="str">
        <f>VLOOKUP(C3457, products!A:C, 3, FALSE)</f>
        <v>Puffer</v>
      </c>
      <c r="I3457" s="12">
        <f>VLOOKUP(B3457,orders!A:D, 4, FALSE)</f>
        <v>44397</v>
      </c>
    </row>
    <row r="3458" spans="1:9" ht="15">
      <c r="A3458" s="2">
        <v>3456</v>
      </c>
      <c r="B3458" s="2">
        <v>697</v>
      </c>
      <c r="C3458" s="2">
        <v>56</v>
      </c>
      <c r="D3458" s="2">
        <v>104</v>
      </c>
      <c r="E3458" s="2">
        <v>2</v>
      </c>
      <c r="F3458" s="2">
        <v>208</v>
      </c>
      <c r="G3458" s="5" t="str">
        <f>VLOOKUP(C3458, products!A:B, 2, FALSE)</f>
        <v>Shirt</v>
      </c>
      <c r="H3458" s="7" t="str">
        <f>VLOOKUP(C3458, products!A:C, 3, FALSE)</f>
        <v>Dress</v>
      </c>
      <c r="I3458" s="12">
        <f>VLOOKUP(B3458,orders!A:D, 4, FALSE)</f>
        <v>44397</v>
      </c>
    </row>
    <row r="3459" spans="1:9" ht="15">
      <c r="A3459" s="2">
        <v>3457</v>
      </c>
      <c r="B3459" s="2">
        <v>697</v>
      </c>
      <c r="C3459" s="2">
        <v>590</v>
      </c>
      <c r="D3459" s="2">
        <v>100</v>
      </c>
      <c r="E3459" s="2">
        <v>1</v>
      </c>
      <c r="F3459" s="2">
        <v>100</v>
      </c>
      <c r="G3459" s="5" t="str">
        <f>VLOOKUP(C3459, products!A:B, 2, FALSE)</f>
        <v>Jacket</v>
      </c>
      <c r="H3459" s="7" t="str">
        <f>VLOOKUP(C3459, products!A:C, 3, FALSE)</f>
        <v>Bomber</v>
      </c>
      <c r="I3459" s="12">
        <f>VLOOKUP(B3459,orders!A:D, 4, FALSE)</f>
        <v>44397</v>
      </c>
    </row>
    <row r="3460" spans="1:9" ht="15">
      <c r="A3460" s="2">
        <v>3458</v>
      </c>
      <c r="B3460" s="2">
        <v>697</v>
      </c>
      <c r="C3460" s="2">
        <v>1036</v>
      </c>
      <c r="D3460" s="2">
        <v>90</v>
      </c>
      <c r="E3460" s="2">
        <v>3</v>
      </c>
      <c r="F3460" s="2">
        <v>270</v>
      </c>
      <c r="G3460" s="5" t="str">
        <f>VLOOKUP(C3460, products!A:B, 2, FALSE)</f>
        <v>Trousers</v>
      </c>
      <c r="H3460" s="7" t="str">
        <f>VLOOKUP(C3460, products!A:C, 3, FALSE)</f>
        <v>Relaxed Leg</v>
      </c>
      <c r="I3460" s="12">
        <f>VLOOKUP(B3460,orders!A:D, 4, FALSE)</f>
        <v>44397</v>
      </c>
    </row>
    <row r="3461" spans="1:9" ht="15">
      <c r="A3461" s="2">
        <v>3459</v>
      </c>
      <c r="B3461" s="2">
        <v>698</v>
      </c>
      <c r="C3461" s="2">
        <v>820</v>
      </c>
      <c r="D3461" s="2">
        <v>117</v>
      </c>
      <c r="E3461" s="2">
        <v>3</v>
      </c>
      <c r="F3461" s="2">
        <v>351</v>
      </c>
      <c r="G3461" s="5" t="str">
        <f>VLOOKUP(C3461, products!A:B, 2, FALSE)</f>
        <v>Jacket</v>
      </c>
      <c r="H3461" s="7" t="str">
        <f>VLOOKUP(C3461, products!A:C, 3, FALSE)</f>
        <v>Shearling</v>
      </c>
      <c r="I3461" s="12">
        <f>VLOOKUP(B3461,orders!A:D, 4, FALSE)</f>
        <v>44335</v>
      </c>
    </row>
    <row r="3462" spans="1:9" ht="15">
      <c r="A3462" s="2">
        <v>3460</v>
      </c>
      <c r="B3462" s="2">
        <v>698</v>
      </c>
      <c r="C3462" s="2">
        <v>376</v>
      </c>
      <c r="D3462" s="2">
        <v>94</v>
      </c>
      <c r="E3462" s="2">
        <v>2</v>
      </c>
      <c r="F3462" s="2">
        <v>188</v>
      </c>
      <c r="G3462" s="5" t="str">
        <f>VLOOKUP(C3462, products!A:B, 2, FALSE)</f>
        <v>Shirt</v>
      </c>
      <c r="H3462" s="7" t="str">
        <f>VLOOKUP(C3462, products!A:C, 3, FALSE)</f>
        <v>Henley</v>
      </c>
      <c r="I3462" s="12">
        <f>VLOOKUP(B3462,orders!A:D, 4, FALSE)</f>
        <v>44335</v>
      </c>
    </row>
    <row r="3463" spans="1:9" ht="15">
      <c r="A3463" s="2">
        <v>3461</v>
      </c>
      <c r="B3463" s="2">
        <v>698</v>
      </c>
      <c r="C3463" s="2">
        <v>439</v>
      </c>
      <c r="D3463" s="2">
        <v>107</v>
      </c>
      <c r="E3463" s="2">
        <v>1</v>
      </c>
      <c r="F3463" s="2">
        <v>107</v>
      </c>
      <c r="G3463" s="5" t="str">
        <f>VLOOKUP(C3463, products!A:B, 2, FALSE)</f>
        <v>Jacket</v>
      </c>
      <c r="H3463" s="7" t="str">
        <f>VLOOKUP(C3463, products!A:C, 3, FALSE)</f>
        <v>Denim</v>
      </c>
      <c r="I3463" s="12">
        <f>VLOOKUP(B3463,orders!A:D, 4, FALSE)</f>
        <v>44335</v>
      </c>
    </row>
    <row r="3464" spans="1:9" ht="15">
      <c r="A3464" s="2">
        <v>3462</v>
      </c>
      <c r="B3464" s="2">
        <v>698</v>
      </c>
      <c r="C3464" s="2">
        <v>1098</v>
      </c>
      <c r="D3464" s="2">
        <v>115</v>
      </c>
      <c r="E3464" s="2">
        <v>2</v>
      </c>
      <c r="F3464" s="2">
        <v>230</v>
      </c>
      <c r="G3464" s="5" t="str">
        <f>VLOOKUP(C3464, products!A:B, 2, FALSE)</f>
        <v>Trousers</v>
      </c>
      <c r="H3464" s="7" t="str">
        <f>VLOOKUP(C3464, products!A:C, 3, FALSE)</f>
        <v>Cropped</v>
      </c>
      <c r="I3464" s="12">
        <f>VLOOKUP(B3464,orders!A:D, 4, FALSE)</f>
        <v>44335</v>
      </c>
    </row>
    <row r="3465" spans="1:9" ht="15">
      <c r="A3465" s="2">
        <v>3463</v>
      </c>
      <c r="B3465" s="2">
        <v>698</v>
      </c>
      <c r="C3465" s="2">
        <v>522</v>
      </c>
      <c r="D3465" s="2">
        <v>102</v>
      </c>
      <c r="E3465" s="2">
        <v>2</v>
      </c>
      <c r="F3465" s="2">
        <v>204</v>
      </c>
      <c r="G3465" s="5" t="str">
        <f>VLOOKUP(C3465, products!A:B, 2, FALSE)</f>
        <v>Jacket</v>
      </c>
      <c r="H3465" s="7" t="str">
        <f>VLOOKUP(C3465, products!A:C, 3, FALSE)</f>
        <v>Windbreaker</v>
      </c>
      <c r="I3465" s="12">
        <f>VLOOKUP(B3465,orders!A:D, 4, FALSE)</f>
        <v>44335</v>
      </c>
    </row>
    <row r="3466" spans="1:9" ht="15">
      <c r="A3466" s="2">
        <v>3464</v>
      </c>
      <c r="B3466" s="2">
        <v>698</v>
      </c>
      <c r="C3466" s="2">
        <v>4</v>
      </c>
      <c r="D3466" s="2">
        <v>96</v>
      </c>
      <c r="E3466" s="2">
        <v>3</v>
      </c>
      <c r="F3466" s="2">
        <v>288</v>
      </c>
      <c r="G3466" s="5" t="str">
        <f>VLOOKUP(C3466, products!A:B, 2, FALSE)</f>
        <v>Shirt</v>
      </c>
      <c r="H3466" s="7" t="str">
        <f>VLOOKUP(C3466, products!A:C, 3, FALSE)</f>
        <v>Oxford Cloth</v>
      </c>
      <c r="I3466" s="12">
        <f>VLOOKUP(B3466,orders!A:D, 4, FALSE)</f>
        <v>44335</v>
      </c>
    </row>
    <row r="3467" spans="1:9" ht="15">
      <c r="A3467" s="2">
        <v>3465</v>
      </c>
      <c r="B3467" s="2">
        <v>698</v>
      </c>
      <c r="C3467" s="2">
        <v>1222</v>
      </c>
      <c r="D3467" s="2">
        <v>105</v>
      </c>
      <c r="E3467" s="2">
        <v>3</v>
      </c>
      <c r="F3467" s="2">
        <v>315</v>
      </c>
      <c r="G3467" s="5" t="str">
        <f>VLOOKUP(C3467, products!A:B, 2, FALSE)</f>
        <v>Trousers</v>
      </c>
      <c r="H3467" s="7" t="str">
        <f>VLOOKUP(C3467, products!A:C, 3, FALSE)</f>
        <v>Pleated</v>
      </c>
      <c r="I3467" s="12">
        <f>VLOOKUP(B3467,orders!A:D, 4, FALSE)</f>
        <v>44335</v>
      </c>
    </row>
    <row r="3468" spans="1:9" ht="15">
      <c r="A3468" s="2">
        <v>3466</v>
      </c>
      <c r="B3468" s="2">
        <v>699</v>
      </c>
      <c r="C3468" s="2">
        <v>1198</v>
      </c>
      <c r="D3468" s="2">
        <v>105</v>
      </c>
      <c r="E3468" s="2">
        <v>2</v>
      </c>
      <c r="F3468" s="2">
        <v>210</v>
      </c>
      <c r="G3468" s="5" t="str">
        <f>VLOOKUP(C3468, products!A:B, 2, FALSE)</f>
        <v>Trousers</v>
      </c>
      <c r="H3468" s="7" t="str">
        <f>VLOOKUP(C3468, products!A:C, 3, FALSE)</f>
        <v>Pleated</v>
      </c>
      <c r="I3468" s="12">
        <f>VLOOKUP(B3468,orders!A:D, 4, FALSE)</f>
        <v>44225</v>
      </c>
    </row>
    <row r="3469" spans="1:9" ht="15">
      <c r="A3469" s="2">
        <v>3467</v>
      </c>
      <c r="B3469" s="2">
        <v>699</v>
      </c>
      <c r="C3469" s="2">
        <v>587</v>
      </c>
      <c r="D3469" s="2">
        <v>100</v>
      </c>
      <c r="E3469" s="2">
        <v>2</v>
      </c>
      <c r="F3469" s="2">
        <v>200</v>
      </c>
      <c r="G3469" s="5" t="str">
        <f>VLOOKUP(C3469, products!A:B, 2, FALSE)</f>
        <v>Jacket</v>
      </c>
      <c r="H3469" s="7" t="str">
        <f>VLOOKUP(C3469, products!A:C, 3, FALSE)</f>
        <v>Bomber</v>
      </c>
      <c r="I3469" s="12">
        <f>VLOOKUP(B3469,orders!A:D, 4, FALSE)</f>
        <v>44225</v>
      </c>
    </row>
    <row r="3470" spans="1:9" ht="15">
      <c r="A3470" s="2">
        <v>3468</v>
      </c>
      <c r="B3470" s="2">
        <v>699</v>
      </c>
      <c r="C3470" s="2">
        <v>30</v>
      </c>
      <c r="D3470" s="2">
        <v>96</v>
      </c>
      <c r="E3470" s="2">
        <v>2</v>
      </c>
      <c r="F3470" s="2">
        <v>192</v>
      </c>
      <c r="G3470" s="5" t="str">
        <f>VLOOKUP(C3470, products!A:B, 2, FALSE)</f>
        <v>Shirt</v>
      </c>
      <c r="H3470" s="7" t="str">
        <f>VLOOKUP(C3470, products!A:C, 3, FALSE)</f>
        <v>Oxford Cloth</v>
      </c>
      <c r="I3470" s="12">
        <f>VLOOKUP(B3470,orders!A:D, 4, FALSE)</f>
        <v>44225</v>
      </c>
    </row>
    <row r="3471" spans="1:9" ht="15">
      <c r="A3471" s="2">
        <v>3469</v>
      </c>
      <c r="B3471" s="2">
        <v>699</v>
      </c>
      <c r="C3471" s="2">
        <v>98</v>
      </c>
      <c r="D3471" s="2">
        <v>118</v>
      </c>
      <c r="E3471" s="2">
        <v>1</v>
      </c>
      <c r="F3471" s="2">
        <v>118</v>
      </c>
      <c r="G3471" s="5" t="str">
        <f>VLOOKUP(C3471, products!A:B, 2, FALSE)</f>
        <v>Shirt</v>
      </c>
      <c r="H3471" s="7" t="str">
        <f>VLOOKUP(C3471, products!A:C, 3, FALSE)</f>
        <v>Flannel</v>
      </c>
      <c r="I3471" s="12">
        <f>VLOOKUP(B3471,orders!A:D, 4, FALSE)</f>
        <v>44225</v>
      </c>
    </row>
    <row r="3472" spans="1:9" ht="15">
      <c r="A3472" s="2">
        <v>3470</v>
      </c>
      <c r="B3472" s="2">
        <v>699</v>
      </c>
      <c r="C3472" s="2">
        <v>957</v>
      </c>
      <c r="D3472" s="2">
        <v>97</v>
      </c>
      <c r="E3472" s="2">
        <v>2</v>
      </c>
      <c r="F3472" s="2">
        <v>194</v>
      </c>
      <c r="G3472" s="5" t="str">
        <f>VLOOKUP(C3472, products!A:B, 2, FALSE)</f>
        <v>Trousers</v>
      </c>
      <c r="H3472" s="7" t="str">
        <f>VLOOKUP(C3472, products!A:C, 3, FALSE)</f>
        <v>Slim-Fit</v>
      </c>
      <c r="I3472" s="12">
        <f>VLOOKUP(B3472,orders!A:D, 4, FALSE)</f>
        <v>44225</v>
      </c>
    </row>
    <row r="3473" spans="1:9" ht="15">
      <c r="A3473" s="2">
        <v>3471</v>
      </c>
      <c r="B3473" s="2">
        <v>699</v>
      </c>
      <c r="C3473" s="2">
        <v>189</v>
      </c>
      <c r="D3473" s="2">
        <v>98</v>
      </c>
      <c r="E3473" s="2">
        <v>3</v>
      </c>
      <c r="F3473" s="2">
        <v>294</v>
      </c>
      <c r="G3473" s="5" t="str">
        <f>VLOOKUP(C3473, products!A:B, 2, FALSE)</f>
        <v>Shirt</v>
      </c>
      <c r="H3473" s="7" t="str">
        <f>VLOOKUP(C3473, products!A:C, 3, FALSE)</f>
        <v>Camp Collared</v>
      </c>
      <c r="I3473" s="12">
        <f>VLOOKUP(B3473,orders!A:D, 4, FALSE)</f>
        <v>44225</v>
      </c>
    </row>
    <row r="3474" spans="1:9" ht="15">
      <c r="A3474" s="2">
        <v>3472</v>
      </c>
      <c r="B3474" s="2">
        <v>699</v>
      </c>
      <c r="C3474" s="2">
        <v>417</v>
      </c>
      <c r="D3474" s="2">
        <v>119</v>
      </c>
      <c r="E3474" s="2">
        <v>2</v>
      </c>
      <c r="F3474" s="2">
        <v>238</v>
      </c>
      <c r="G3474" s="5" t="str">
        <f>VLOOKUP(C3474, products!A:B, 2, FALSE)</f>
        <v>Shirt</v>
      </c>
      <c r="H3474" s="7" t="str">
        <f>VLOOKUP(C3474, products!A:C, 3, FALSE)</f>
        <v>Casual Slim Fit</v>
      </c>
      <c r="I3474" s="12">
        <f>VLOOKUP(B3474,orders!A:D, 4, FALSE)</f>
        <v>44225</v>
      </c>
    </row>
    <row r="3475" spans="1:9" ht="15">
      <c r="A3475" s="2">
        <v>3473</v>
      </c>
      <c r="B3475" s="2">
        <v>699</v>
      </c>
      <c r="C3475" s="2">
        <v>142</v>
      </c>
      <c r="D3475" s="2">
        <v>91</v>
      </c>
      <c r="E3475" s="2">
        <v>3</v>
      </c>
      <c r="F3475" s="2">
        <v>273</v>
      </c>
      <c r="G3475" s="5" t="str">
        <f>VLOOKUP(C3475, products!A:B, 2, FALSE)</f>
        <v>Shirt</v>
      </c>
      <c r="H3475" s="7" t="str">
        <f>VLOOKUP(C3475, products!A:C, 3, FALSE)</f>
        <v>Linen</v>
      </c>
      <c r="I3475" s="12">
        <f>VLOOKUP(B3475,orders!A:D, 4, FALSE)</f>
        <v>44225</v>
      </c>
    </row>
    <row r="3476" spans="1:9" ht="15">
      <c r="A3476" s="2">
        <v>3474</v>
      </c>
      <c r="B3476" s="2">
        <v>699</v>
      </c>
      <c r="C3476" s="2">
        <v>26</v>
      </c>
      <c r="D3476" s="2">
        <v>96</v>
      </c>
      <c r="E3476" s="2">
        <v>1</v>
      </c>
      <c r="F3476" s="2">
        <v>96</v>
      </c>
      <c r="G3476" s="5" t="str">
        <f>VLOOKUP(C3476, products!A:B, 2, FALSE)</f>
        <v>Shirt</v>
      </c>
      <c r="H3476" s="7" t="str">
        <f>VLOOKUP(C3476, products!A:C, 3, FALSE)</f>
        <v>Oxford Cloth</v>
      </c>
      <c r="I3476" s="12">
        <f>VLOOKUP(B3476,orders!A:D, 4, FALSE)</f>
        <v>44225</v>
      </c>
    </row>
    <row r="3477" spans="1:9" ht="15">
      <c r="A3477" s="2">
        <v>3475</v>
      </c>
      <c r="B3477" s="2">
        <v>700</v>
      </c>
      <c r="C3477" s="2">
        <v>172</v>
      </c>
      <c r="D3477" s="2">
        <v>91</v>
      </c>
      <c r="E3477" s="2">
        <v>1</v>
      </c>
      <c r="F3477" s="2">
        <v>91</v>
      </c>
      <c r="G3477" s="5" t="str">
        <f>VLOOKUP(C3477, products!A:B, 2, FALSE)</f>
        <v>Shirt</v>
      </c>
      <c r="H3477" s="7" t="str">
        <f>VLOOKUP(C3477, products!A:C, 3, FALSE)</f>
        <v>Linen</v>
      </c>
      <c r="I3477" s="12">
        <f>VLOOKUP(B3477,orders!A:D, 4, FALSE)</f>
        <v>44378</v>
      </c>
    </row>
    <row r="3478" spans="1:9" ht="15">
      <c r="A3478" s="2">
        <v>3476</v>
      </c>
      <c r="B3478" s="2">
        <v>700</v>
      </c>
      <c r="C3478" s="2">
        <v>979</v>
      </c>
      <c r="D3478" s="2">
        <v>97</v>
      </c>
      <c r="E3478" s="2">
        <v>2</v>
      </c>
      <c r="F3478" s="2">
        <v>194</v>
      </c>
      <c r="G3478" s="5" t="str">
        <f>VLOOKUP(C3478, products!A:B, 2, FALSE)</f>
        <v>Trousers</v>
      </c>
      <c r="H3478" s="7" t="str">
        <f>VLOOKUP(C3478, products!A:C, 3, FALSE)</f>
        <v>Slim-Fit</v>
      </c>
      <c r="I3478" s="12">
        <f>VLOOKUP(B3478,orders!A:D, 4, FALSE)</f>
        <v>44378</v>
      </c>
    </row>
    <row r="3479" spans="1:9" ht="15">
      <c r="A3479" s="2">
        <v>3477</v>
      </c>
      <c r="B3479" s="2">
        <v>700</v>
      </c>
      <c r="C3479" s="2">
        <v>534</v>
      </c>
      <c r="D3479" s="2">
        <v>98</v>
      </c>
      <c r="E3479" s="2">
        <v>3</v>
      </c>
      <c r="F3479" s="2">
        <v>294</v>
      </c>
      <c r="G3479" s="5" t="str">
        <f>VLOOKUP(C3479, products!A:B, 2, FALSE)</f>
        <v>Jacket</v>
      </c>
      <c r="H3479" s="7" t="str">
        <f>VLOOKUP(C3479, products!A:C, 3, FALSE)</f>
        <v>Leather</v>
      </c>
      <c r="I3479" s="12">
        <f>VLOOKUP(B3479,orders!A:D, 4, FALSE)</f>
        <v>44378</v>
      </c>
    </row>
    <row r="3480" spans="1:9" ht="15">
      <c r="A3480" s="2">
        <v>3478</v>
      </c>
      <c r="B3480" s="2">
        <v>700</v>
      </c>
      <c r="C3480" s="2">
        <v>1145</v>
      </c>
      <c r="D3480" s="2">
        <v>102</v>
      </c>
      <c r="E3480" s="2">
        <v>3</v>
      </c>
      <c r="F3480" s="2">
        <v>306</v>
      </c>
      <c r="G3480" s="5" t="str">
        <f>VLOOKUP(C3480, products!A:B, 2, FALSE)</f>
        <v>Trousers</v>
      </c>
      <c r="H3480" s="7" t="str">
        <f>VLOOKUP(C3480, products!A:C, 3, FALSE)</f>
        <v>Cargo Pants</v>
      </c>
      <c r="I3480" s="12">
        <f>VLOOKUP(B3480,orders!A:D, 4, FALSE)</f>
        <v>44378</v>
      </c>
    </row>
    <row r="3481" spans="1:9" ht="15">
      <c r="A3481" s="2">
        <v>3479</v>
      </c>
      <c r="B3481" s="2">
        <v>700</v>
      </c>
      <c r="C3481" s="2">
        <v>1106</v>
      </c>
      <c r="D3481" s="2">
        <v>115</v>
      </c>
      <c r="E3481" s="2">
        <v>2</v>
      </c>
      <c r="F3481" s="2">
        <v>230</v>
      </c>
      <c r="G3481" s="5" t="str">
        <f>VLOOKUP(C3481, products!A:B, 2, FALSE)</f>
        <v>Trousers</v>
      </c>
      <c r="H3481" s="7" t="str">
        <f>VLOOKUP(C3481, products!A:C, 3, FALSE)</f>
        <v>Cropped</v>
      </c>
      <c r="I3481" s="12">
        <f>VLOOKUP(B3481,orders!A:D, 4, FALSE)</f>
        <v>44378</v>
      </c>
    </row>
    <row r="3482" spans="1:9" ht="15">
      <c r="A3482" s="2">
        <v>3480</v>
      </c>
      <c r="B3482" s="2">
        <v>700</v>
      </c>
      <c r="C3482" s="2">
        <v>177</v>
      </c>
      <c r="D3482" s="2">
        <v>98</v>
      </c>
      <c r="E3482" s="2">
        <v>2</v>
      </c>
      <c r="F3482" s="2">
        <v>196</v>
      </c>
      <c r="G3482" s="5" t="str">
        <f>VLOOKUP(C3482, products!A:B, 2, FALSE)</f>
        <v>Shirt</v>
      </c>
      <c r="H3482" s="7" t="str">
        <f>VLOOKUP(C3482, products!A:C, 3, FALSE)</f>
        <v>Camp Collared</v>
      </c>
      <c r="I3482" s="12">
        <f>VLOOKUP(B3482,orders!A:D, 4, FALSE)</f>
        <v>44378</v>
      </c>
    </row>
    <row r="3483" spans="1:9" ht="15">
      <c r="A3483" s="2">
        <v>3481</v>
      </c>
      <c r="B3483" s="2">
        <v>701</v>
      </c>
      <c r="C3483" s="2">
        <v>314</v>
      </c>
      <c r="D3483" s="2">
        <v>105</v>
      </c>
      <c r="E3483" s="2">
        <v>2</v>
      </c>
      <c r="F3483" s="2">
        <v>210</v>
      </c>
      <c r="G3483" s="5" t="str">
        <f>VLOOKUP(C3483, products!A:B, 2, FALSE)</f>
        <v>Shirt</v>
      </c>
      <c r="H3483" s="7" t="str">
        <f>VLOOKUP(C3483, products!A:C, 3, FALSE)</f>
        <v>Cuban Collar</v>
      </c>
      <c r="I3483" s="12">
        <f>VLOOKUP(B3483,orders!A:D, 4, FALSE)</f>
        <v>44436</v>
      </c>
    </row>
    <row r="3484" spans="1:9" ht="15">
      <c r="A3484" s="2">
        <v>3482</v>
      </c>
      <c r="B3484" s="2">
        <v>701</v>
      </c>
      <c r="C3484" s="2">
        <v>914</v>
      </c>
      <c r="D3484" s="2">
        <v>96</v>
      </c>
      <c r="E3484" s="2">
        <v>2</v>
      </c>
      <c r="F3484" s="2">
        <v>192</v>
      </c>
      <c r="G3484" s="5" t="str">
        <f>VLOOKUP(C3484, products!A:B, 2, FALSE)</f>
        <v>Trousers</v>
      </c>
      <c r="H3484" s="7" t="str">
        <f>VLOOKUP(C3484, products!A:C, 3, FALSE)</f>
        <v>Drawstring</v>
      </c>
      <c r="I3484" s="12">
        <f>VLOOKUP(B3484,orders!A:D, 4, FALSE)</f>
        <v>44436</v>
      </c>
    </row>
    <row r="3485" spans="1:9" ht="15">
      <c r="A3485" s="2">
        <v>3483</v>
      </c>
      <c r="B3485" s="2">
        <v>701</v>
      </c>
      <c r="C3485" s="2">
        <v>488</v>
      </c>
      <c r="D3485" s="2">
        <v>118</v>
      </c>
      <c r="E3485" s="2">
        <v>1</v>
      </c>
      <c r="F3485" s="2">
        <v>118</v>
      </c>
      <c r="G3485" s="5" t="str">
        <f>VLOOKUP(C3485, products!A:B, 2, FALSE)</f>
        <v>Jacket</v>
      </c>
      <c r="H3485" s="7" t="str">
        <f>VLOOKUP(C3485, products!A:C, 3, FALSE)</f>
        <v>Puffer</v>
      </c>
      <c r="I3485" s="12">
        <f>VLOOKUP(B3485,orders!A:D, 4, FALSE)</f>
        <v>44436</v>
      </c>
    </row>
    <row r="3486" spans="1:9" ht="15">
      <c r="A3486" s="2">
        <v>3484</v>
      </c>
      <c r="B3486" s="2">
        <v>701</v>
      </c>
      <c r="C3486" s="2">
        <v>319</v>
      </c>
      <c r="D3486" s="2">
        <v>109</v>
      </c>
      <c r="E3486" s="2">
        <v>3</v>
      </c>
      <c r="F3486" s="2">
        <v>327</v>
      </c>
      <c r="G3486" s="5" t="str">
        <f>VLOOKUP(C3486, products!A:B, 2, FALSE)</f>
        <v>Shirt</v>
      </c>
      <c r="H3486" s="7" t="str">
        <f>VLOOKUP(C3486, products!A:C, 3, FALSE)</f>
        <v>Mandarin Collar</v>
      </c>
      <c r="I3486" s="12">
        <f>VLOOKUP(B3486,orders!A:D, 4, FALSE)</f>
        <v>44436</v>
      </c>
    </row>
    <row r="3487" spans="1:9" ht="15">
      <c r="A3487" s="2">
        <v>3485</v>
      </c>
      <c r="B3487" s="2">
        <v>702</v>
      </c>
      <c r="C3487" s="2">
        <v>1038</v>
      </c>
      <c r="D3487" s="2">
        <v>90</v>
      </c>
      <c r="E3487" s="2">
        <v>3</v>
      </c>
      <c r="F3487" s="2">
        <v>270</v>
      </c>
      <c r="G3487" s="5" t="str">
        <f>VLOOKUP(C3487, products!A:B, 2, FALSE)</f>
        <v>Trousers</v>
      </c>
      <c r="H3487" s="7" t="str">
        <f>VLOOKUP(C3487, products!A:C, 3, FALSE)</f>
        <v>Relaxed Leg</v>
      </c>
      <c r="I3487" s="12">
        <f>VLOOKUP(B3487,orders!A:D, 4, FALSE)</f>
        <v>44370</v>
      </c>
    </row>
    <row r="3488" spans="1:9" ht="15">
      <c r="A3488" s="2">
        <v>3486</v>
      </c>
      <c r="B3488" s="2">
        <v>702</v>
      </c>
      <c r="C3488" s="2">
        <v>950</v>
      </c>
      <c r="D3488" s="2">
        <v>97</v>
      </c>
      <c r="E3488" s="2">
        <v>3</v>
      </c>
      <c r="F3488" s="2">
        <v>291</v>
      </c>
      <c r="G3488" s="5" t="str">
        <f>VLOOKUP(C3488, products!A:B, 2, FALSE)</f>
        <v>Trousers</v>
      </c>
      <c r="H3488" s="7" t="str">
        <f>VLOOKUP(C3488, products!A:C, 3, FALSE)</f>
        <v>Slim-Fit</v>
      </c>
      <c r="I3488" s="12">
        <f>VLOOKUP(B3488,orders!A:D, 4, FALSE)</f>
        <v>44370</v>
      </c>
    </row>
    <row r="3489" spans="1:9" ht="15">
      <c r="A3489" s="2">
        <v>3487</v>
      </c>
      <c r="B3489" s="2">
        <v>702</v>
      </c>
      <c r="C3489" s="2">
        <v>341</v>
      </c>
      <c r="D3489" s="2">
        <v>109</v>
      </c>
      <c r="E3489" s="2">
        <v>1</v>
      </c>
      <c r="F3489" s="2">
        <v>109</v>
      </c>
      <c r="G3489" s="5" t="str">
        <f>VLOOKUP(C3489, products!A:B, 2, FALSE)</f>
        <v>Shirt</v>
      </c>
      <c r="H3489" s="7" t="str">
        <f>VLOOKUP(C3489, products!A:C, 3, FALSE)</f>
        <v>Mandarin Collar</v>
      </c>
      <c r="I3489" s="12">
        <f>VLOOKUP(B3489,orders!A:D, 4, FALSE)</f>
        <v>44370</v>
      </c>
    </row>
    <row r="3490" spans="1:9" ht="15">
      <c r="A3490" s="2">
        <v>3488</v>
      </c>
      <c r="B3490" s="2">
        <v>702</v>
      </c>
      <c r="C3490" s="2">
        <v>1070</v>
      </c>
      <c r="D3490" s="2">
        <v>93</v>
      </c>
      <c r="E3490" s="2">
        <v>2</v>
      </c>
      <c r="F3490" s="2">
        <v>186</v>
      </c>
      <c r="G3490" s="5" t="str">
        <f>VLOOKUP(C3490, products!A:B, 2, FALSE)</f>
        <v>Trousers</v>
      </c>
      <c r="H3490" s="7" t="str">
        <f>VLOOKUP(C3490, products!A:C, 3, FALSE)</f>
        <v>Joggers</v>
      </c>
      <c r="I3490" s="12">
        <f>VLOOKUP(B3490,orders!A:D, 4, FALSE)</f>
        <v>44370</v>
      </c>
    </row>
    <row r="3491" spans="1:9" ht="15">
      <c r="A3491" s="2">
        <v>3489</v>
      </c>
      <c r="B3491" s="2">
        <v>702</v>
      </c>
      <c r="C3491" s="2">
        <v>693</v>
      </c>
      <c r="D3491" s="2">
        <v>113</v>
      </c>
      <c r="E3491" s="2">
        <v>3</v>
      </c>
      <c r="F3491" s="2">
        <v>339</v>
      </c>
      <c r="G3491" s="5" t="str">
        <f>VLOOKUP(C3491, products!A:B, 2, FALSE)</f>
        <v>Jacket</v>
      </c>
      <c r="H3491" s="7" t="str">
        <f>VLOOKUP(C3491, products!A:C, 3, FALSE)</f>
        <v>Parka</v>
      </c>
      <c r="I3491" s="12">
        <f>VLOOKUP(B3491,orders!A:D, 4, FALSE)</f>
        <v>44370</v>
      </c>
    </row>
    <row r="3492" spans="1:9" ht="15">
      <c r="A3492" s="2">
        <v>3490</v>
      </c>
      <c r="B3492" s="2">
        <v>702</v>
      </c>
      <c r="C3492" s="2">
        <v>862</v>
      </c>
      <c r="D3492" s="2">
        <v>113</v>
      </c>
      <c r="E3492" s="2">
        <v>3</v>
      </c>
      <c r="F3492" s="2">
        <v>339</v>
      </c>
      <c r="G3492" s="5" t="str">
        <f>VLOOKUP(C3492, products!A:B, 2, FALSE)</f>
        <v>Trousers</v>
      </c>
      <c r="H3492" s="7" t="str">
        <f>VLOOKUP(C3492, products!A:C, 3, FALSE)</f>
        <v>Chinos</v>
      </c>
      <c r="I3492" s="12">
        <f>VLOOKUP(B3492,orders!A:D, 4, FALSE)</f>
        <v>44370</v>
      </c>
    </row>
    <row r="3493" spans="1:9" ht="15">
      <c r="A3493" s="2">
        <v>3491</v>
      </c>
      <c r="B3493" s="2">
        <v>703</v>
      </c>
      <c r="C3493" s="2">
        <v>116</v>
      </c>
      <c r="D3493" s="2">
        <v>92</v>
      </c>
      <c r="E3493" s="2">
        <v>2</v>
      </c>
      <c r="F3493" s="2">
        <v>184</v>
      </c>
      <c r="G3493" s="5" t="str">
        <f>VLOOKUP(C3493, products!A:B, 2, FALSE)</f>
        <v>Shirt</v>
      </c>
      <c r="H3493" s="7" t="str">
        <f>VLOOKUP(C3493, products!A:C, 3, FALSE)</f>
        <v>Denim</v>
      </c>
      <c r="I3493" s="12">
        <f>VLOOKUP(B3493,orders!A:D, 4, FALSE)</f>
        <v>44234</v>
      </c>
    </row>
    <row r="3494" spans="1:9" ht="15">
      <c r="A3494" s="2">
        <v>3492</v>
      </c>
      <c r="B3494" s="2">
        <v>703</v>
      </c>
      <c r="C3494" s="2">
        <v>205</v>
      </c>
      <c r="D3494" s="2">
        <v>98</v>
      </c>
      <c r="E3494" s="2">
        <v>3</v>
      </c>
      <c r="F3494" s="2">
        <v>294</v>
      </c>
      <c r="G3494" s="5" t="str">
        <f>VLOOKUP(C3494, products!A:B, 2, FALSE)</f>
        <v>Shirt</v>
      </c>
      <c r="H3494" s="7" t="str">
        <f>VLOOKUP(C3494, products!A:C, 3, FALSE)</f>
        <v>Camp Collared</v>
      </c>
      <c r="I3494" s="12">
        <f>VLOOKUP(B3494,orders!A:D, 4, FALSE)</f>
        <v>44234</v>
      </c>
    </row>
    <row r="3495" spans="1:9" ht="15">
      <c r="A3495" s="2">
        <v>3493</v>
      </c>
      <c r="B3495" s="2">
        <v>703</v>
      </c>
      <c r="C3495" s="2">
        <v>249</v>
      </c>
      <c r="D3495" s="2">
        <v>95</v>
      </c>
      <c r="E3495" s="2">
        <v>3</v>
      </c>
      <c r="F3495" s="2">
        <v>285</v>
      </c>
      <c r="G3495" s="5" t="str">
        <f>VLOOKUP(C3495, products!A:B, 2, FALSE)</f>
        <v>Shirt</v>
      </c>
      <c r="H3495" s="7" t="str">
        <f>VLOOKUP(C3495, products!A:C, 3, FALSE)</f>
        <v>Polo</v>
      </c>
      <c r="I3495" s="12">
        <f>VLOOKUP(B3495,orders!A:D, 4, FALSE)</f>
        <v>44234</v>
      </c>
    </row>
    <row r="3496" spans="1:9" ht="15">
      <c r="A3496" s="2">
        <v>3494</v>
      </c>
      <c r="B3496" s="2">
        <v>704</v>
      </c>
      <c r="C3496" s="2">
        <v>673</v>
      </c>
      <c r="D3496" s="2">
        <v>113</v>
      </c>
      <c r="E3496" s="2">
        <v>3</v>
      </c>
      <c r="F3496" s="2">
        <v>339</v>
      </c>
      <c r="G3496" s="5" t="str">
        <f>VLOOKUP(C3496, products!A:B, 2, FALSE)</f>
        <v>Jacket</v>
      </c>
      <c r="H3496" s="7" t="str">
        <f>VLOOKUP(C3496, products!A:C, 3, FALSE)</f>
        <v>Parka</v>
      </c>
      <c r="I3496" s="12">
        <f>VLOOKUP(B3496,orders!A:D, 4, FALSE)</f>
        <v>44398</v>
      </c>
    </row>
    <row r="3497" spans="1:9" ht="15">
      <c r="A3497" s="2">
        <v>3495</v>
      </c>
      <c r="B3497" s="2">
        <v>704</v>
      </c>
      <c r="C3497" s="2">
        <v>44</v>
      </c>
      <c r="D3497" s="2">
        <v>104</v>
      </c>
      <c r="E3497" s="2">
        <v>2</v>
      </c>
      <c r="F3497" s="2">
        <v>208</v>
      </c>
      <c r="G3497" s="5" t="str">
        <f>VLOOKUP(C3497, products!A:B, 2, FALSE)</f>
        <v>Shirt</v>
      </c>
      <c r="H3497" s="7" t="str">
        <f>VLOOKUP(C3497, products!A:C, 3, FALSE)</f>
        <v>Dress</v>
      </c>
      <c r="I3497" s="12">
        <f>VLOOKUP(B3497,orders!A:D, 4, FALSE)</f>
        <v>44398</v>
      </c>
    </row>
    <row r="3498" spans="1:9" ht="15">
      <c r="A3498" s="2">
        <v>3496</v>
      </c>
      <c r="B3498" s="2">
        <v>704</v>
      </c>
      <c r="C3498" s="2">
        <v>1080</v>
      </c>
      <c r="D3498" s="2">
        <v>93</v>
      </c>
      <c r="E3498" s="2">
        <v>2</v>
      </c>
      <c r="F3498" s="2">
        <v>186</v>
      </c>
      <c r="G3498" s="5" t="str">
        <f>VLOOKUP(C3498, products!A:B, 2, FALSE)</f>
        <v>Trousers</v>
      </c>
      <c r="H3498" s="7" t="str">
        <f>VLOOKUP(C3498, products!A:C, 3, FALSE)</f>
        <v>Joggers</v>
      </c>
      <c r="I3498" s="12">
        <f>VLOOKUP(B3498,orders!A:D, 4, FALSE)</f>
        <v>44398</v>
      </c>
    </row>
    <row r="3499" spans="1:9" ht="15">
      <c r="A3499" s="2">
        <v>3497</v>
      </c>
      <c r="B3499" s="2">
        <v>704</v>
      </c>
      <c r="C3499" s="2">
        <v>63</v>
      </c>
      <c r="D3499" s="2">
        <v>104</v>
      </c>
      <c r="E3499" s="2">
        <v>2</v>
      </c>
      <c r="F3499" s="2">
        <v>208</v>
      </c>
      <c r="G3499" s="5" t="str">
        <f>VLOOKUP(C3499, products!A:B, 2, FALSE)</f>
        <v>Shirt</v>
      </c>
      <c r="H3499" s="7" t="str">
        <f>VLOOKUP(C3499, products!A:C, 3, FALSE)</f>
        <v>Dress</v>
      </c>
      <c r="I3499" s="12">
        <f>VLOOKUP(B3499,orders!A:D, 4, FALSE)</f>
        <v>44398</v>
      </c>
    </row>
    <row r="3500" spans="1:9" ht="15">
      <c r="A3500" s="2">
        <v>3498</v>
      </c>
      <c r="B3500" s="2">
        <v>705</v>
      </c>
      <c r="C3500" s="2">
        <v>231</v>
      </c>
      <c r="D3500" s="2">
        <v>106</v>
      </c>
      <c r="E3500" s="2">
        <v>3</v>
      </c>
      <c r="F3500" s="2">
        <v>318</v>
      </c>
      <c r="G3500" s="5" t="str">
        <f>VLOOKUP(C3500, products!A:B, 2, FALSE)</f>
        <v>Shirt</v>
      </c>
      <c r="H3500" s="7" t="str">
        <f>VLOOKUP(C3500, products!A:C, 3, FALSE)</f>
        <v>Chambray</v>
      </c>
      <c r="I3500" s="12">
        <f>VLOOKUP(B3500,orders!A:D, 4, FALSE)</f>
        <v>44210</v>
      </c>
    </row>
    <row r="3501" spans="1:9" ht="15">
      <c r="A3501" s="2">
        <v>3499</v>
      </c>
      <c r="B3501" s="2">
        <v>705</v>
      </c>
      <c r="C3501" s="2">
        <v>59</v>
      </c>
      <c r="D3501" s="2">
        <v>104</v>
      </c>
      <c r="E3501" s="2">
        <v>2</v>
      </c>
      <c r="F3501" s="2">
        <v>208</v>
      </c>
      <c r="G3501" s="5" t="str">
        <f>VLOOKUP(C3501, products!A:B, 2, FALSE)</f>
        <v>Shirt</v>
      </c>
      <c r="H3501" s="7" t="str">
        <f>VLOOKUP(C3501, products!A:C, 3, FALSE)</f>
        <v>Dress</v>
      </c>
      <c r="I3501" s="12">
        <f>VLOOKUP(B3501,orders!A:D, 4, FALSE)</f>
        <v>44210</v>
      </c>
    </row>
    <row r="3502" spans="1:9" ht="15">
      <c r="A3502" s="2">
        <v>3500</v>
      </c>
      <c r="B3502" s="2">
        <v>705</v>
      </c>
      <c r="C3502" s="2">
        <v>927</v>
      </c>
      <c r="D3502" s="2">
        <v>96</v>
      </c>
      <c r="E3502" s="2">
        <v>2</v>
      </c>
      <c r="F3502" s="2">
        <v>192</v>
      </c>
      <c r="G3502" s="5" t="str">
        <f>VLOOKUP(C3502, products!A:B, 2, FALSE)</f>
        <v>Trousers</v>
      </c>
      <c r="H3502" s="7" t="str">
        <f>VLOOKUP(C3502, products!A:C, 3, FALSE)</f>
        <v>Drawstring</v>
      </c>
      <c r="I3502" s="12">
        <f>VLOOKUP(B3502,orders!A:D, 4, FALSE)</f>
        <v>44210</v>
      </c>
    </row>
    <row r="3503" spans="1:9" ht="15">
      <c r="A3503" s="2">
        <v>3501</v>
      </c>
      <c r="B3503" s="2">
        <v>705</v>
      </c>
      <c r="C3503" s="2">
        <v>1090</v>
      </c>
      <c r="D3503" s="2">
        <v>115</v>
      </c>
      <c r="E3503" s="2">
        <v>2</v>
      </c>
      <c r="F3503" s="2">
        <v>230</v>
      </c>
      <c r="G3503" s="5" t="str">
        <f>VLOOKUP(C3503, products!A:B, 2, FALSE)</f>
        <v>Trousers</v>
      </c>
      <c r="H3503" s="7" t="str">
        <f>VLOOKUP(C3503, products!A:C, 3, FALSE)</f>
        <v>Cropped</v>
      </c>
      <c r="I3503" s="12">
        <f>VLOOKUP(B3503,orders!A:D, 4, FALSE)</f>
        <v>44210</v>
      </c>
    </row>
    <row r="3504" spans="1:9" ht="15">
      <c r="A3504" s="2">
        <v>3502</v>
      </c>
      <c r="B3504" s="2">
        <v>705</v>
      </c>
      <c r="C3504" s="2">
        <v>980</v>
      </c>
      <c r="D3504" s="2">
        <v>106</v>
      </c>
      <c r="E3504" s="2">
        <v>2</v>
      </c>
      <c r="F3504" s="2">
        <v>212</v>
      </c>
      <c r="G3504" s="5" t="str">
        <f>VLOOKUP(C3504, products!A:B, 2, FALSE)</f>
        <v>Trousers</v>
      </c>
      <c r="H3504" s="7" t="str">
        <f>VLOOKUP(C3504, products!A:C, 3, FALSE)</f>
        <v>Wool</v>
      </c>
      <c r="I3504" s="12">
        <f>VLOOKUP(B3504,orders!A:D, 4, FALSE)</f>
        <v>44210</v>
      </c>
    </row>
    <row r="3505" spans="1:9" ht="15">
      <c r="A3505" s="2">
        <v>3503</v>
      </c>
      <c r="B3505" s="2">
        <v>705</v>
      </c>
      <c r="C3505" s="2">
        <v>1008</v>
      </c>
      <c r="D3505" s="2">
        <v>106</v>
      </c>
      <c r="E3505" s="2">
        <v>3</v>
      </c>
      <c r="F3505" s="2">
        <v>318</v>
      </c>
      <c r="G3505" s="5" t="str">
        <f>VLOOKUP(C3505, products!A:B, 2, FALSE)</f>
        <v>Trousers</v>
      </c>
      <c r="H3505" s="7" t="str">
        <f>VLOOKUP(C3505, products!A:C, 3, FALSE)</f>
        <v>Wool</v>
      </c>
      <c r="I3505" s="12">
        <f>VLOOKUP(B3505,orders!A:D, 4, FALSE)</f>
        <v>44210</v>
      </c>
    </row>
    <row r="3506" spans="1:9" ht="15">
      <c r="A3506" s="2">
        <v>3504</v>
      </c>
      <c r="B3506" s="2">
        <v>705</v>
      </c>
      <c r="C3506" s="2">
        <v>666</v>
      </c>
      <c r="D3506" s="2">
        <v>113</v>
      </c>
      <c r="E3506" s="2">
        <v>3</v>
      </c>
      <c r="F3506" s="2">
        <v>339</v>
      </c>
      <c r="G3506" s="5" t="str">
        <f>VLOOKUP(C3506, products!A:B, 2, FALSE)</f>
        <v>Jacket</v>
      </c>
      <c r="H3506" s="7" t="str">
        <f>VLOOKUP(C3506, products!A:C, 3, FALSE)</f>
        <v>Parka</v>
      </c>
      <c r="I3506" s="12">
        <f>VLOOKUP(B3506,orders!A:D, 4, FALSE)</f>
        <v>44210</v>
      </c>
    </row>
    <row r="3507" spans="1:9" ht="15">
      <c r="A3507" s="2">
        <v>3505</v>
      </c>
      <c r="B3507" s="2">
        <v>705</v>
      </c>
      <c r="C3507" s="2">
        <v>1007</v>
      </c>
      <c r="D3507" s="2">
        <v>106</v>
      </c>
      <c r="E3507" s="2">
        <v>2</v>
      </c>
      <c r="F3507" s="2">
        <v>212</v>
      </c>
      <c r="G3507" s="5" t="str">
        <f>VLOOKUP(C3507, products!A:B, 2, FALSE)</f>
        <v>Trousers</v>
      </c>
      <c r="H3507" s="7" t="str">
        <f>VLOOKUP(C3507, products!A:C, 3, FALSE)</f>
        <v>Wool</v>
      </c>
      <c r="I3507" s="12">
        <f>VLOOKUP(B3507,orders!A:D, 4, FALSE)</f>
        <v>44210</v>
      </c>
    </row>
    <row r="3508" spans="1:9" ht="15">
      <c r="A3508" s="2">
        <v>3506</v>
      </c>
      <c r="B3508" s="2">
        <v>705</v>
      </c>
      <c r="C3508" s="2">
        <v>833</v>
      </c>
      <c r="D3508" s="2">
        <v>117</v>
      </c>
      <c r="E3508" s="2">
        <v>3</v>
      </c>
      <c r="F3508" s="2">
        <v>351</v>
      </c>
      <c r="G3508" s="5" t="str">
        <f>VLOOKUP(C3508, products!A:B, 2, FALSE)</f>
        <v>Jacket</v>
      </c>
      <c r="H3508" s="7" t="str">
        <f>VLOOKUP(C3508, products!A:C, 3, FALSE)</f>
        <v>Shearling</v>
      </c>
      <c r="I3508" s="12">
        <f>VLOOKUP(B3508,orders!A:D, 4, FALSE)</f>
        <v>44210</v>
      </c>
    </row>
    <row r="3509" spans="1:9" ht="15">
      <c r="A3509" s="2">
        <v>3507</v>
      </c>
      <c r="B3509" s="2">
        <v>705</v>
      </c>
      <c r="C3509" s="2">
        <v>1111</v>
      </c>
      <c r="D3509" s="2">
        <v>115</v>
      </c>
      <c r="E3509" s="2">
        <v>1</v>
      </c>
      <c r="F3509" s="2">
        <v>115</v>
      </c>
      <c r="G3509" s="5" t="str">
        <f>VLOOKUP(C3509, products!A:B, 2, FALSE)</f>
        <v>Trousers</v>
      </c>
      <c r="H3509" s="7" t="str">
        <f>VLOOKUP(C3509, products!A:C, 3, FALSE)</f>
        <v>Cropped</v>
      </c>
      <c r="I3509" s="12">
        <f>VLOOKUP(B3509,orders!A:D, 4, FALSE)</f>
        <v>44210</v>
      </c>
    </row>
    <row r="3510" spans="1:9" ht="15">
      <c r="A3510" s="2">
        <v>3508</v>
      </c>
      <c r="B3510" s="2">
        <v>706</v>
      </c>
      <c r="C3510" s="2">
        <v>494</v>
      </c>
      <c r="D3510" s="2">
        <v>102</v>
      </c>
      <c r="E3510" s="2">
        <v>1</v>
      </c>
      <c r="F3510" s="2">
        <v>102</v>
      </c>
      <c r="G3510" s="5" t="str">
        <f>VLOOKUP(C3510, products!A:B, 2, FALSE)</f>
        <v>Jacket</v>
      </c>
      <c r="H3510" s="7" t="str">
        <f>VLOOKUP(C3510, products!A:C, 3, FALSE)</f>
        <v>Windbreaker</v>
      </c>
      <c r="I3510" s="12">
        <f>VLOOKUP(B3510,orders!A:D, 4, FALSE)</f>
        <v>44397</v>
      </c>
    </row>
    <row r="3511" spans="1:9" ht="15">
      <c r="A3511" s="2">
        <v>3509</v>
      </c>
      <c r="B3511" s="2">
        <v>706</v>
      </c>
      <c r="C3511" s="2">
        <v>1030</v>
      </c>
      <c r="D3511" s="2">
        <v>90</v>
      </c>
      <c r="E3511" s="2">
        <v>2</v>
      </c>
      <c r="F3511" s="2">
        <v>180</v>
      </c>
      <c r="G3511" s="5" t="str">
        <f>VLOOKUP(C3511, products!A:B, 2, FALSE)</f>
        <v>Trousers</v>
      </c>
      <c r="H3511" s="7" t="str">
        <f>VLOOKUP(C3511, products!A:C, 3, FALSE)</f>
        <v>Relaxed Leg</v>
      </c>
      <c r="I3511" s="12">
        <f>VLOOKUP(B3511,orders!A:D, 4, FALSE)</f>
        <v>44397</v>
      </c>
    </row>
    <row r="3512" spans="1:9" ht="15">
      <c r="A3512" s="2">
        <v>3510</v>
      </c>
      <c r="B3512" s="2">
        <v>706</v>
      </c>
      <c r="C3512" s="2">
        <v>356</v>
      </c>
      <c r="D3512" s="2">
        <v>94</v>
      </c>
      <c r="E3512" s="2">
        <v>1</v>
      </c>
      <c r="F3512" s="2">
        <v>94</v>
      </c>
      <c r="G3512" s="5" t="str">
        <f>VLOOKUP(C3512, products!A:B, 2, FALSE)</f>
        <v>Shirt</v>
      </c>
      <c r="H3512" s="7" t="str">
        <f>VLOOKUP(C3512, products!A:C, 3, FALSE)</f>
        <v>Henley</v>
      </c>
      <c r="I3512" s="12">
        <f>VLOOKUP(B3512,orders!A:D, 4, FALSE)</f>
        <v>44397</v>
      </c>
    </row>
    <row r="3513" spans="1:9" ht="15">
      <c r="A3513" s="2">
        <v>3511</v>
      </c>
      <c r="B3513" s="2">
        <v>706</v>
      </c>
      <c r="C3513" s="2">
        <v>214</v>
      </c>
      <c r="D3513" s="2">
        <v>106</v>
      </c>
      <c r="E3513" s="2">
        <v>2</v>
      </c>
      <c r="F3513" s="2">
        <v>212</v>
      </c>
      <c r="G3513" s="5" t="str">
        <f>VLOOKUP(C3513, products!A:B, 2, FALSE)</f>
        <v>Shirt</v>
      </c>
      <c r="H3513" s="7" t="str">
        <f>VLOOKUP(C3513, products!A:C, 3, FALSE)</f>
        <v>Chambray</v>
      </c>
      <c r="I3513" s="12">
        <f>VLOOKUP(B3513,orders!A:D, 4, FALSE)</f>
        <v>44397</v>
      </c>
    </row>
    <row r="3514" spans="1:9" ht="15">
      <c r="A3514" s="2">
        <v>3512</v>
      </c>
      <c r="B3514" s="2">
        <v>706</v>
      </c>
      <c r="C3514" s="2">
        <v>954</v>
      </c>
      <c r="D3514" s="2">
        <v>97</v>
      </c>
      <c r="E3514" s="2">
        <v>1</v>
      </c>
      <c r="F3514" s="2">
        <v>97</v>
      </c>
      <c r="G3514" s="5" t="str">
        <f>VLOOKUP(C3514, products!A:B, 2, FALSE)</f>
        <v>Trousers</v>
      </c>
      <c r="H3514" s="7" t="str">
        <f>VLOOKUP(C3514, products!A:C, 3, FALSE)</f>
        <v>Slim-Fit</v>
      </c>
      <c r="I3514" s="12">
        <f>VLOOKUP(B3514,orders!A:D, 4, FALSE)</f>
        <v>44397</v>
      </c>
    </row>
    <row r="3515" spans="1:9" ht="15">
      <c r="A3515" s="2">
        <v>3513</v>
      </c>
      <c r="B3515" s="2">
        <v>707</v>
      </c>
      <c r="C3515" s="2">
        <v>667</v>
      </c>
      <c r="D3515" s="2">
        <v>113</v>
      </c>
      <c r="E3515" s="2">
        <v>3</v>
      </c>
      <c r="F3515" s="2">
        <v>339</v>
      </c>
      <c r="G3515" s="5" t="str">
        <f>VLOOKUP(C3515, products!A:B, 2, FALSE)</f>
        <v>Jacket</v>
      </c>
      <c r="H3515" s="7" t="str">
        <f>VLOOKUP(C3515, products!A:C, 3, FALSE)</f>
        <v>Parka</v>
      </c>
      <c r="I3515" s="12">
        <f>VLOOKUP(B3515,orders!A:D, 4, FALSE)</f>
        <v>44328</v>
      </c>
    </row>
    <row r="3516" spans="1:9" ht="15">
      <c r="A3516" s="2">
        <v>3514</v>
      </c>
      <c r="B3516" s="2">
        <v>707</v>
      </c>
      <c r="C3516" s="2">
        <v>709</v>
      </c>
      <c r="D3516" s="2">
        <v>119</v>
      </c>
      <c r="E3516" s="2">
        <v>2</v>
      </c>
      <c r="F3516" s="2">
        <v>238</v>
      </c>
      <c r="G3516" s="5" t="str">
        <f>VLOOKUP(C3516, products!A:B, 2, FALSE)</f>
        <v>Jacket</v>
      </c>
      <c r="H3516" s="7" t="str">
        <f>VLOOKUP(C3516, products!A:C, 3, FALSE)</f>
        <v>Trench Coat</v>
      </c>
      <c r="I3516" s="12">
        <f>VLOOKUP(B3516,orders!A:D, 4, FALSE)</f>
        <v>44328</v>
      </c>
    </row>
    <row r="3517" spans="1:9" ht="15">
      <c r="A3517" s="2">
        <v>3515</v>
      </c>
      <c r="B3517" s="2">
        <v>707</v>
      </c>
      <c r="C3517" s="2">
        <v>939</v>
      </c>
      <c r="D3517" s="2">
        <v>96</v>
      </c>
      <c r="E3517" s="2">
        <v>2</v>
      </c>
      <c r="F3517" s="2">
        <v>192</v>
      </c>
      <c r="G3517" s="5" t="str">
        <f>VLOOKUP(C3517, products!A:B, 2, FALSE)</f>
        <v>Trousers</v>
      </c>
      <c r="H3517" s="7" t="str">
        <f>VLOOKUP(C3517, products!A:C, 3, FALSE)</f>
        <v>Drawstring</v>
      </c>
      <c r="I3517" s="12">
        <f>VLOOKUP(B3517,orders!A:D, 4, FALSE)</f>
        <v>44328</v>
      </c>
    </row>
    <row r="3518" spans="1:9" ht="15">
      <c r="A3518" s="2">
        <v>3516</v>
      </c>
      <c r="B3518" s="2">
        <v>707</v>
      </c>
      <c r="C3518" s="2">
        <v>803</v>
      </c>
      <c r="D3518" s="2">
        <v>91</v>
      </c>
      <c r="E3518" s="2">
        <v>3</v>
      </c>
      <c r="F3518" s="2">
        <v>273</v>
      </c>
      <c r="G3518" s="5" t="str">
        <f>VLOOKUP(C3518, products!A:B, 2, FALSE)</f>
        <v>Jacket</v>
      </c>
      <c r="H3518" s="7" t="str">
        <f>VLOOKUP(C3518, products!A:C, 3, FALSE)</f>
        <v>Pullover</v>
      </c>
      <c r="I3518" s="12">
        <f>VLOOKUP(B3518,orders!A:D, 4, FALSE)</f>
        <v>44328</v>
      </c>
    </row>
    <row r="3519" spans="1:9" ht="15">
      <c r="A3519" s="2">
        <v>3517</v>
      </c>
      <c r="B3519" s="2">
        <v>707</v>
      </c>
      <c r="C3519" s="2">
        <v>742</v>
      </c>
      <c r="D3519" s="2">
        <v>109</v>
      </c>
      <c r="E3519" s="2">
        <v>3</v>
      </c>
      <c r="F3519" s="2">
        <v>327</v>
      </c>
      <c r="G3519" s="5" t="str">
        <f>VLOOKUP(C3519, products!A:B, 2, FALSE)</f>
        <v>Jacket</v>
      </c>
      <c r="H3519" s="7" t="str">
        <f>VLOOKUP(C3519, products!A:C, 3, FALSE)</f>
        <v>Peacoat</v>
      </c>
      <c r="I3519" s="12">
        <f>VLOOKUP(B3519,orders!A:D, 4, FALSE)</f>
        <v>44328</v>
      </c>
    </row>
    <row r="3520" spans="1:9" ht="15">
      <c r="A3520" s="2">
        <v>3518</v>
      </c>
      <c r="B3520" s="2">
        <v>707</v>
      </c>
      <c r="C3520" s="2">
        <v>234</v>
      </c>
      <c r="D3520" s="2">
        <v>106</v>
      </c>
      <c r="E3520" s="2">
        <v>2</v>
      </c>
      <c r="F3520" s="2">
        <v>212</v>
      </c>
      <c r="G3520" s="5" t="str">
        <f>VLOOKUP(C3520, products!A:B, 2, FALSE)</f>
        <v>Shirt</v>
      </c>
      <c r="H3520" s="7" t="str">
        <f>VLOOKUP(C3520, products!A:C, 3, FALSE)</f>
        <v>Chambray</v>
      </c>
      <c r="I3520" s="12">
        <f>VLOOKUP(B3520,orders!A:D, 4, FALSE)</f>
        <v>44328</v>
      </c>
    </row>
    <row r="3521" spans="1:9" ht="15">
      <c r="A3521" s="2">
        <v>3519</v>
      </c>
      <c r="B3521" s="2">
        <v>707</v>
      </c>
      <c r="C3521" s="2">
        <v>274</v>
      </c>
      <c r="D3521" s="2">
        <v>95</v>
      </c>
      <c r="E3521" s="2">
        <v>3</v>
      </c>
      <c r="F3521" s="2">
        <v>285</v>
      </c>
      <c r="G3521" s="5" t="str">
        <f>VLOOKUP(C3521, products!A:B, 2, FALSE)</f>
        <v>Shirt</v>
      </c>
      <c r="H3521" s="7" t="str">
        <f>VLOOKUP(C3521, products!A:C, 3, FALSE)</f>
        <v>Polo</v>
      </c>
      <c r="I3521" s="12">
        <f>VLOOKUP(B3521,orders!A:D, 4, FALSE)</f>
        <v>44328</v>
      </c>
    </row>
    <row r="3522" spans="1:9" ht="15">
      <c r="A3522" s="2">
        <v>3520</v>
      </c>
      <c r="B3522" s="2">
        <v>708</v>
      </c>
      <c r="C3522" s="2">
        <v>1099</v>
      </c>
      <c r="D3522" s="2">
        <v>115</v>
      </c>
      <c r="E3522" s="2">
        <v>1</v>
      </c>
      <c r="F3522" s="2">
        <v>115</v>
      </c>
      <c r="G3522" s="5" t="str">
        <f>VLOOKUP(C3522, products!A:B, 2, FALSE)</f>
        <v>Trousers</v>
      </c>
      <c r="H3522" s="7" t="str">
        <f>VLOOKUP(C3522, products!A:C, 3, FALSE)</f>
        <v>Cropped</v>
      </c>
      <c r="I3522" s="13">
        <f>VLOOKUP(B3522,orders!A:D, 4, FALSE)</f>
        <v>44493</v>
      </c>
    </row>
    <row r="3523" spans="1:9" ht="15">
      <c r="A3523" s="2">
        <v>3521</v>
      </c>
      <c r="B3523" s="2">
        <v>708</v>
      </c>
      <c r="C3523" s="2">
        <v>159</v>
      </c>
      <c r="D3523" s="2">
        <v>91</v>
      </c>
      <c r="E3523" s="2">
        <v>2</v>
      </c>
      <c r="F3523" s="2">
        <v>182</v>
      </c>
      <c r="G3523" s="5" t="str">
        <f>VLOOKUP(C3523, products!A:B, 2, FALSE)</f>
        <v>Shirt</v>
      </c>
      <c r="H3523" s="7" t="str">
        <f>VLOOKUP(C3523, products!A:C, 3, FALSE)</f>
        <v>Linen</v>
      </c>
      <c r="I3523" s="13">
        <f>VLOOKUP(B3523,orders!A:D, 4, FALSE)</f>
        <v>44493</v>
      </c>
    </row>
    <row r="3524" spans="1:9" ht="15">
      <c r="A3524" s="2">
        <v>3522</v>
      </c>
      <c r="B3524" s="2">
        <v>708</v>
      </c>
      <c r="C3524" s="2">
        <v>937</v>
      </c>
      <c r="D3524" s="2">
        <v>96</v>
      </c>
      <c r="E3524" s="2">
        <v>2</v>
      </c>
      <c r="F3524" s="2">
        <v>192</v>
      </c>
      <c r="G3524" s="5" t="str">
        <f>VLOOKUP(C3524, products!A:B, 2, FALSE)</f>
        <v>Trousers</v>
      </c>
      <c r="H3524" s="7" t="str">
        <f>VLOOKUP(C3524, products!A:C, 3, FALSE)</f>
        <v>Drawstring</v>
      </c>
      <c r="I3524" s="13">
        <f>VLOOKUP(B3524,orders!A:D, 4, FALSE)</f>
        <v>44493</v>
      </c>
    </row>
    <row r="3525" spans="1:9" ht="15">
      <c r="A3525" s="2">
        <v>3523</v>
      </c>
      <c r="B3525" s="2">
        <v>708</v>
      </c>
      <c r="C3525" s="2">
        <v>867</v>
      </c>
      <c r="D3525" s="2">
        <v>113</v>
      </c>
      <c r="E3525" s="2">
        <v>3</v>
      </c>
      <c r="F3525" s="2">
        <v>339</v>
      </c>
      <c r="G3525" s="5" t="str">
        <f>VLOOKUP(C3525, products!A:B, 2, FALSE)</f>
        <v>Trousers</v>
      </c>
      <c r="H3525" s="7" t="str">
        <f>VLOOKUP(C3525, products!A:C, 3, FALSE)</f>
        <v>Chinos</v>
      </c>
      <c r="I3525" s="13">
        <f>VLOOKUP(B3525,orders!A:D, 4, FALSE)</f>
        <v>44493</v>
      </c>
    </row>
    <row r="3526" spans="1:9" ht="15">
      <c r="A3526" s="2">
        <v>3524</v>
      </c>
      <c r="B3526" s="2">
        <v>708</v>
      </c>
      <c r="C3526" s="2">
        <v>180</v>
      </c>
      <c r="D3526" s="2">
        <v>98</v>
      </c>
      <c r="E3526" s="2">
        <v>3</v>
      </c>
      <c r="F3526" s="2">
        <v>294</v>
      </c>
      <c r="G3526" s="5" t="str">
        <f>VLOOKUP(C3526, products!A:B, 2, FALSE)</f>
        <v>Shirt</v>
      </c>
      <c r="H3526" s="7" t="str">
        <f>VLOOKUP(C3526, products!A:C, 3, FALSE)</f>
        <v>Camp Collared</v>
      </c>
      <c r="I3526" s="13">
        <f>VLOOKUP(B3526,orders!A:D, 4, FALSE)</f>
        <v>44493</v>
      </c>
    </row>
    <row r="3527" spans="1:9" ht="15">
      <c r="A3527" s="2">
        <v>3525</v>
      </c>
      <c r="B3527" s="2">
        <v>709</v>
      </c>
      <c r="C3527" s="2">
        <v>110</v>
      </c>
      <c r="D3527" s="2">
        <v>92</v>
      </c>
      <c r="E3527" s="2">
        <v>2</v>
      </c>
      <c r="F3527" s="2">
        <v>184</v>
      </c>
      <c r="G3527" s="5" t="str">
        <f>VLOOKUP(C3527, products!A:B, 2, FALSE)</f>
        <v>Shirt</v>
      </c>
      <c r="H3527" s="7" t="str">
        <f>VLOOKUP(C3527, products!A:C, 3, FALSE)</f>
        <v>Denim</v>
      </c>
      <c r="I3527" s="12">
        <f>VLOOKUP(B3527,orders!A:D, 4, FALSE)</f>
        <v>44364</v>
      </c>
    </row>
    <row r="3528" spans="1:9" ht="15">
      <c r="A3528" s="2">
        <v>3526</v>
      </c>
      <c r="B3528" s="2">
        <v>709</v>
      </c>
      <c r="C3528" s="2">
        <v>95</v>
      </c>
      <c r="D3528" s="2">
        <v>118</v>
      </c>
      <c r="E3528" s="2">
        <v>2</v>
      </c>
      <c r="F3528" s="2">
        <v>236</v>
      </c>
      <c r="G3528" s="5" t="str">
        <f>VLOOKUP(C3528, products!A:B, 2, FALSE)</f>
        <v>Shirt</v>
      </c>
      <c r="H3528" s="7" t="str">
        <f>VLOOKUP(C3528, products!A:C, 3, FALSE)</f>
        <v>Flannel</v>
      </c>
      <c r="I3528" s="12">
        <f>VLOOKUP(B3528,orders!A:D, 4, FALSE)</f>
        <v>44364</v>
      </c>
    </row>
    <row r="3529" spans="1:9" ht="15">
      <c r="A3529" s="2">
        <v>3527</v>
      </c>
      <c r="B3529" s="2">
        <v>709</v>
      </c>
      <c r="C3529" s="2">
        <v>641</v>
      </c>
      <c r="D3529" s="2">
        <v>93</v>
      </c>
      <c r="E3529" s="2">
        <v>1</v>
      </c>
      <c r="F3529" s="2">
        <v>93</v>
      </c>
      <c r="G3529" s="5" t="str">
        <f>VLOOKUP(C3529, products!A:B, 2, FALSE)</f>
        <v>Jacket</v>
      </c>
      <c r="H3529" s="7" t="str">
        <f>VLOOKUP(C3529, products!A:C, 3, FALSE)</f>
        <v>Coach</v>
      </c>
      <c r="I3529" s="12">
        <f>VLOOKUP(B3529,orders!A:D, 4, FALSE)</f>
        <v>44364</v>
      </c>
    </row>
    <row r="3530" spans="1:9" ht="15">
      <c r="A3530" s="2">
        <v>3528</v>
      </c>
      <c r="B3530" s="2">
        <v>709</v>
      </c>
      <c r="C3530" s="2">
        <v>397</v>
      </c>
      <c r="D3530" s="2">
        <v>119</v>
      </c>
      <c r="E3530" s="2">
        <v>1</v>
      </c>
      <c r="F3530" s="2">
        <v>119</v>
      </c>
      <c r="G3530" s="5" t="str">
        <f>VLOOKUP(C3530, products!A:B, 2, FALSE)</f>
        <v>Shirt</v>
      </c>
      <c r="H3530" s="7" t="str">
        <f>VLOOKUP(C3530, products!A:C, 3, FALSE)</f>
        <v>Casual Slim Fit</v>
      </c>
      <c r="I3530" s="12">
        <f>VLOOKUP(B3530,orders!A:D, 4, FALSE)</f>
        <v>44364</v>
      </c>
    </row>
    <row r="3531" spans="1:9" ht="15">
      <c r="A3531" s="2">
        <v>3529</v>
      </c>
      <c r="B3531" s="2">
        <v>709</v>
      </c>
      <c r="C3531" s="2">
        <v>184</v>
      </c>
      <c r="D3531" s="2">
        <v>98</v>
      </c>
      <c r="E3531" s="2">
        <v>1</v>
      </c>
      <c r="F3531" s="2">
        <v>98</v>
      </c>
      <c r="G3531" s="5" t="str">
        <f>VLOOKUP(C3531, products!A:B, 2, FALSE)</f>
        <v>Shirt</v>
      </c>
      <c r="H3531" s="7" t="str">
        <f>VLOOKUP(C3531, products!A:C, 3, FALSE)</f>
        <v>Camp Collared</v>
      </c>
      <c r="I3531" s="12">
        <f>VLOOKUP(B3531,orders!A:D, 4, FALSE)</f>
        <v>44364</v>
      </c>
    </row>
    <row r="3532" spans="1:9" ht="15">
      <c r="A3532" s="2">
        <v>3530</v>
      </c>
      <c r="B3532" s="2">
        <v>709</v>
      </c>
      <c r="C3532" s="2">
        <v>951</v>
      </c>
      <c r="D3532" s="2">
        <v>97</v>
      </c>
      <c r="E3532" s="2">
        <v>2</v>
      </c>
      <c r="F3532" s="2">
        <v>194</v>
      </c>
      <c r="G3532" s="5" t="str">
        <f>VLOOKUP(C3532, products!A:B, 2, FALSE)</f>
        <v>Trousers</v>
      </c>
      <c r="H3532" s="7" t="str">
        <f>VLOOKUP(C3532, products!A:C, 3, FALSE)</f>
        <v>Slim-Fit</v>
      </c>
      <c r="I3532" s="12">
        <f>VLOOKUP(B3532,orders!A:D, 4, FALSE)</f>
        <v>44364</v>
      </c>
    </row>
    <row r="3533" spans="1:9" ht="15">
      <c r="A3533" s="2">
        <v>3531</v>
      </c>
      <c r="B3533" s="2">
        <v>710</v>
      </c>
      <c r="C3533" s="2">
        <v>1083</v>
      </c>
      <c r="D3533" s="2">
        <v>93</v>
      </c>
      <c r="E3533" s="2">
        <v>1</v>
      </c>
      <c r="F3533" s="2">
        <v>93</v>
      </c>
      <c r="G3533" s="5" t="str">
        <f>VLOOKUP(C3533, products!A:B, 2, FALSE)</f>
        <v>Trousers</v>
      </c>
      <c r="H3533" s="7" t="str">
        <f>VLOOKUP(C3533, products!A:C, 3, FALSE)</f>
        <v>Joggers</v>
      </c>
      <c r="I3533" s="12">
        <f>VLOOKUP(B3533,orders!A:D, 4, FALSE)</f>
        <v>44234</v>
      </c>
    </row>
    <row r="3534" spans="1:9" ht="15">
      <c r="A3534" s="2">
        <v>3532</v>
      </c>
      <c r="B3534" s="2">
        <v>710</v>
      </c>
      <c r="C3534" s="2">
        <v>649</v>
      </c>
      <c r="D3534" s="2">
        <v>93</v>
      </c>
      <c r="E3534" s="2">
        <v>1</v>
      </c>
      <c r="F3534" s="2">
        <v>93</v>
      </c>
      <c r="G3534" s="5" t="str">
        <f>VLOOKUP(C3534, products!A:B, 2, FALSE)</f>
        <v>Jacket</v>
      </c>
      <c r="H3534" s="7" t="str">
        <f>VLOOKUP(C3534, products!A:C, 3, FALSE)</f>
        <v>Coach</v>
      </c>
      <c r="I3534" s="12">
        <f>VLOOKUP(B3534,orders!A:D, 4, FALSE)</f>
        <v>44234</v>
      </c>
    </row>
    <row r="3535" spans="1:9" ht="15">
      <c r="A3535" s="2">
        <v>3533</v>
      </c>
      <c r="B3535" s="2">
        <v>710</v>
      </c>
      <c r="C3535" s="2">
        <v>586</v>
      </c>
      <c r="D3535" s="2">
        <v>100</v>
      </c>
      <c r="E3535" s="2">
        <v>1</v>
      </c>
      <c r="F3535" s="2">
        <v>100</v>
      </c>
      <c r="G3535" s="5" t="str">
        <f>VLOOKUP(C3535, products!A:B, 2, FALSE)</f>
        <v>Jacket</v>
      </c>
      <c r="H3535" s="7" t="str">
        <f>VLOOKUP(C3535, products!A:C, 3, FALSE)</f>
        <v>Bomber</v>
      </c>
      <c r="I3535" s="12">
        <f>VLOOKUP(B3535,orders!A:D, 4, FALSE)</f>
        <v>44234</v>
      </c>
    </row>
    <row r="3536" spans="1:9" ht="15">
      <c r="A3536" s="2">
        <v>3534</v>
      </c>
      <c r="B3536" s="2">
        <v>710</v>
      </c>
      <c r="C3536" s="2">
        <v>588</v>
      </c>
      <c r="D3536" s="2">
        <v>100</v>
      </c>
      <c r="E3536" s="2">
        <v>2</v>
      </c>
      <c r="F3536" s="2">
        <v>200</v>
      </c>
      <c r="G3536" s="5" t="str">
        <f>VLOOKUP(C3536, products!A:B, 2, FALSE)</f>
        <v>Jacket</v>
      </c>
      <c r="H3536" s="7" t="str">
        <f>VLOOKUP(C3536, products!A:C, 3, FALSE)</f>
        <v>Bomber</v>
      </c>
      <c r="I3536" s="12">
        <f>VLOOKUP(B3536,orders!A:D, 4, FALSE)</f>
        <v>44234</v>
      </c>
    </row>
    <row r="3537" spans="1:9" ht="15">
      <c r="A3537" s="2">
        <v>3535</v>
      </c>
      <c r="B3537" s="2">
        <v>710</v>
      </c>
      <c r="C3537" s="2">
        <v>708</v>
      </c>
      <c r="D3537" s="2">
        <v>119</v>
      </c>
      <c r="E3537" s="2">
        <v>1</v>
      </c>
      <c r="F3537" s="2">
        <v>119</v>
      </c>
      <c r="G3537" s="5" t="str">
        <f>VLOOKUP(C3537, products!A:B, 2, FALSE)</f>
        <v>Jacket</v>
      </c>
      <c r="H3537" s="7" t="str">
        <f>VLOOKUP(C3537, products!A:C, 3, FALSE)</f>
        <v>Trench Coat</v>
      </c>
      <c r="I3537" s="12">
        <f>VLOOKUP(B3537,orders!A:D, 4, FALSE)</f>
        <v>44234</v>
      </c>
    </row>
    <row r="3538" spans="1:9" ht="15">
      <c r="A3538" s="2">
        <v>3536</v>
      </c>
      <c r="B3538" s="2">
        <v>711</v>
      </c>
      <c r="C3538" s="2">
        <v>644</v>
      </c>
      <c r="D3538" s="2">
        <v>93</v>
      </c>
      <c r="E3538" s="2">
        <v>1</v>
      </c>
      <c r="F3538" s="2">
        <v>93</v>
      </c>
      <c r="G3538" s="5" t="str">
        <f>VLOOKUP(C3538, products!A:B, 2, FALSE)</f>
        <v>Jacket</v>
      </c>
      <c r="H3538" s="7" t="str">
        <f>VLOOKUP(C3538, products!A:C, 3, FALSE)</f>
        <v>Coach</v>
      </c>
      <c r="I3538" s="12">
        <f>VLOOKUP(B3538,orders!A:D, 4, FALSE)</f>
        <v>44369</v>
      </c>
    </row>
    <row r="3539" spans="1:9" ht="15">
      <c r="A3539" s="2">
        <v>3537</v>
      </c>
      <c r="B3539" s="2">
        <v>711</v>
      </c>
      <c r="C3539" s="2">
        <v>876</v>
      </c>
      <c r="D3539" s="2">
        <v>94</v>
      </c>
      <c r="E3539" s="2">
        <v>3</v>
      </c>
      <c r="F3539" s="2">
        <v>282</v>
      </c>
      <c r="G3539" s="5" t="str">
        <f>VLOOKUP(C3539, products!A:B, 2, FALSE)</f>
        <v>Trousers</v>
      </c>
      <c r="H3539" s="7" t="str">
        <f>VLOOKUP(C3539, products!A:C, 3, FALSE)</f>
        <v>Cords</v>
      </c>
      <c r="I3539" s="12">
        <f>VLOOKUP(B3539,orders!A:D, 4, FALSE)</f>
        <v>44369</v>
      </c>
    </row>
    <row r="3540" spans="1:9" ht="15">
      <c r="A3540" s="2">
        <v>3538</v>
      </c>
      <c r="B3540" s="2">
        <v>711</v>
      </c>
      <c r="C3540" s="2">
        <v>58</v>
      </c>
      <c r="D3540" s="2">
        <v>104</v>
      </c>
      <c r="E3540" s="2">
        <v>1</v>
      </c>
      <c r="F3540" s="2">
        <v>104</v>
      </c>
      <c r="G3540" s="5" t="str">
        <f>VLOOKUP(C3540, products!A:B, 2, FALSE)</f>
        <v>Shirt</v>
      </c>
      <c r="H3540" s="7" t="str">
        <f>VLOOKUP(C3540, products!A:C, 3, FALSE)</f>
        <v>Dress</v>
      </c>
      <c r="I3540" s="12">
        <f>VLOOKUP(B3540,orders!A:D, 4, FALSE)</f>
        <v>44369</v>
      </c>
    </row>
    <row r="3541" spans="1:9" ht="15">
      <c r="A3541" s="2">
        <v>3539</v>
      </c>
      <c r="B3541" s="2">
        <v>711</v>
      </c>
      <c r="C3541" s="2">
        <v>296</v>
      </c>
      <c r="D3541" s="2">
        <v>105</v>
      </c>
      <c r="E3541" s="2">
        <v>1</v>
      </c>
      <c r="F3541" s="2">
        <v>105</v>
      </c>
      <c r="G3541" s="5" t="str">
        <f>VLOOKUP(C3541, products!A:B, 2, FALSE)</f>
        <v>Shirt</v>
      </c>
      <c r="H3541" s="7" t="str">
        <f>VLOOKUP(C3541, products!A:C, 3, FALSE)</f>
        <v>Cuban Collar</v>
      </c>
      <c r="I3541" s="12">
        <f>VLOOKUP(B3541,orders!A:D, 4, FALSE)</f>
        <v>44369</v>
      </c>
    </row>
    <row r="3542" spans="1:9" ht="15">
      <c r="A3542" s="2">
        <v>3540</v>
      </c>
      <c r="B3542" s="2">
        <v>711</v>
      </c>
      <c r="C3542" s="2">
        <v>706</v>
      </c>
      <c r="D3542" s="2">
        <v>119</v>
      </c>
      <c r="E3542" s="2">
        <v>2</v>
      </c>
      <c r="F3542" s="2">
        <v>238</v>
      </c>
      <c r="G3542" s="5" t="str">
        <f>VLOOKUP(C3542, products!A:B, 2, FALSE)</f>
        <v>Jacket</v>
      </c>
      <c r="H3542" s="7" t="str">
        <f>VLOOKUP(C3542, products!A:C, 3, FALSE)</f>
        <v>Trench Coat</v>
      </c>
      <c r="I3542" s="12">
        <f>VLOOKUP(B3542,orders!A:D, 4, FALSE)</f>
        <v>44369</v>
      </c>
    </row>
    <row r="3543" spans="1:9" ht="15">
      <c r="A3543" s="2">
        <v>3541</v>
      </c>
      <c r="B3543" s="2">
        <v>711</v>
      </c>
      <c r="C3543" s="2">
        <v>198</v>
      </c>
      <c r="D3543" s="2">
        <v>98</v>
      </c>
      <c r="E3543" s="2">
        <v>2</v>
      </c>
      <c r="F3543" s="2">
        <v>196</v>
      </c>
      <c r="G3543" s="5" t="str">
        <f>VLOOKUP(C3543, products!A:B, 2, FALSE)</f>
        <v>Shirt</v>
      </c>
      <c r="H3543" s="7" t="str">
        <f>VLOOKUP(C3543, products!A:C, 3, FALSE)</f>
        <v>Camp Collared</v>
      </c>
      <c r="I3543" s="12">
        <f>VLOOKUP(B3543,orders!A:D, 4, FALSE)</f>
        <v>44369</v>
      </c>
    </row>
    <row r="3544" spans="1:9" ht="15">
      <c r="A3544" s="2">
        <v>3542</v>
      </c>
      <c r="B3544" s="2">
        <v>712</v>
      </c>
      <c r="C3544" s="2">
        <v>928</v>
      </c>
      <c r="D3544" s="2">
        <v>96</v>
      </c>
      <c r="E3544" s="2">
        <v>1</v>
      </c>
      <c r="F3544" s="2">
        <v>96</v>
      </c>
      <c r="G3544" s="5" t="str">
        <f>VLOOKUP(C3544, products!A:B, 2, FALSE)</f>
        <v>Trousers</v>
      </c>
      <c r="H3544" s="7" t="str">
        <f>VLOOKUP(C3544, products!A:C, 3, FALSE)</f>
        <v>Drawstring</v>
      </c>
      <c r="I3544" s="12">
        <f>VLOOKUP(B3544,orders!A:D, 4, FALSE)</f>
        <v>44426</v>
      </c>
    </row>
    <row r="3545" spans="1:9" ht="15">
      <c r="A3545" s="2">
        <v>3543</v>
      </c>
      <c r="B3545" s="2">
        <v>712</v>
      </c>
      <c r="C3545" s="2">
        <v>913</v>
      </c>
      <c r="D3545" s="2">
        <v>96</v>
      </c>
      <c r="E3545" s="2">
        <v>3</v>
      </c>
      <c r="F3545" s="2">
        <v>288</v>
      </c>
      <c r="G3545" s="5" t="str">
        <f>VLOOKUP(C3545, products!A:B, 2, FALSE)</f>
        <v>Trousers</v>
      </c>
      <c r="H3545" s="7" t="str">
        <f>VLOOKUP(C3545, products!A:C, 3, FALSE)</f>
        <v>Drawstring</v>
      </c>
      <c r="I3545" s="12">
        <f>VLOOKUP(B3545,orders!A:D, 4, FALSE)</f>
        <v>44426</v>
      </c>
    </row>
    <row r="3546" spans="1:9" ht="15">
      <c r="A3546" s="2">
        <v>3544</v>
      </c>
      <c r="B3546" s="2">
        <v>712</v>
      </c>
      <c r="C3546" s="2">
        <v>944</v>
      </c>
      <c r="D3546" s="2">
        <v>96</v>
      </c>
      <c r="E3546" s="2">
        <v>2</v>
      </c>
      <c r="F3546" s="2">
        <v>192</v>
      </c>
      <c r="G3546" s="5" t="str">
        <f>VLOOKUP(C3546, products!A:B, 2, FALSE)</f>
        <v>Trousers</v>
      </c>
      <c r="H3546" s="7" t="str">
        <f>VLOOKUP(C3546, products!A:C, 3, FALSE)</f>
        <v>Drawstring</v>
      </c>
      <c r="I3546" s="12">
        <f>VLOOKUP(B3546,orders!A:D, 4, FALSE)</f>
        <v>44426</v>
      </c>
    </row>
    <row r="3547" spans="1:9" ht="15">
      <c r="A3547" s="2">
        <v>3545</v>
      </c>
      <c r="B3547" s="2">
        <v>712</v>
      </c>
      <c r="C3547" s="2">
        <v>1237</v>
      </c>
      <c r="D3547" s="2">
        <v>112</v>
      </c>
      <c r="E3547" s="2">
        <v>2</v>
      </c>
      <c r="F3547" s="2">
        <v>224</v>
      </c>
      <c r="G3547" s="5" t="str">
        <f>VLOOKUP(C3547, products!A:B, 2, FALSE)</f>
        <v>Trousers</v>
      </c>
      <c r="H3547" s="7" t="str">
        <f>VLOOKUP(C3547, products!A:C, 3, FALSE)</f>
        <v>Tracksuit Bottoms</v>
      </c>
      <c r="I3547" s="12">
        <f>VLOOKUP(B3547,orders!A:D, 4, FALSE)</f>
        <v>44426</v>
      </c>
    </row>
    <row r="3548" spans="1:9" ht="15">
      <c r="A3548" s="2">
        <v>3546</v>
      </c>
      <c r="B3548" s="2">
        <v>712</v>
      </c>
      <c r="C3548" s="2">
        <v>650</v>
      </c>
      <c r="D3548" s="2">
        <v>93</v>
      </c>
      <c r="E3548" s="2">
        <v>1</v>
      </c>
      <c r="F3548" s="2">
        <v>93</v>
      </c>
      <c r="G3548" s="5" t="str">
        <f>VLOOKUP(C3548, products!A:B, 2, FALSE)</f>
        <v>Jacket</v>
      </c>
      <c r="H3548" s="7" t="str">
        <f>VLOOKUP(C3548, products!A:C, 3, FALSE)</f>
        <v>Coach</v>
      </c>
      <c r="I3548" s="12">
        <f>VLOOKUP(B3548,orders!A:D, 4, FALSE)</f>
        <v>44426</v>
      </c>
    </row>
    <row r="3549" spans="1:9" ht="15">
      <c r="A3549" s="2">
        <v>3547</v>
      </c>
      <c r="B3549" s="2">
        <v>712</v>
      </c>
      <c r="C3549" s="2">
        <v>1219</v>
      </c>
      <c r="D3549" s="2">
        <v>105</v>
      </c>
      <c r="E3549" s="2">
        <v>3</v>
      </c>
      <c r="F3549" s="2">
        <v>315</v>
      </c>
      <c r="G3549" s="5" t="str">
        <f>VLOOKUP(C3549, products!A:B, 2, FALSE)</f>
        <v>Trousers</v>
      </c>
      <c r="H3549" s="7" t="str">
        <f>VLOOKUP(C3549, products!A:C, 3, FALSE)</f>
        <v>Pleated</v>
      </c>
      <c r="I3549" s="12">
        <f>VLOOKUP(B3549,orders!A:D, 4, FALSE)</f>
        <v>44426</v>
      </c>
    </row>
    <row r="3550" spans="1:9" ht="15">
      <c r="A3550" s="2">
        <v>3548</v>
      </c>
      <c r="B3550" s="2">
        <v>712</v>
      </c>
      <c r="C3550" s="2">
        <v>450</v>
      </c>
      <c r="D3550" s="2">
        <v>107</v>
      </c>
      <c r="E3550" s="2">
        <v>3</v>
      </c>
      <c r="F3550" s="2">
        <v>321</v>
      </c>
      <c r="G3550" s="5" t="str">
        <f>VLOOKUP(C3550, products!A:B, 2, FALSE)</f>
        <v>Jacket</v>
      </c>
      <c r="H3550" s="7" t="str">
        <f>VLOOKUP(C3550, products!A:C, 3, FALSE)</f>
        <v>Denim</v>
      </c>
      <c r="I3550" s="12">
        <f>VLOOKUP(B3550,orders!A:D, 4, FALSE)</f>
        <v>44426</v>
      </c>
    </row>
    <row r="3551" spans="1:9" ht="15">
      <c r="A3551" s="2">
        <v>3549</v>
      </c>
      <c r="B3551" s="2">
        <v>713</v>
      </c>
      <c r="C3551" s="2">
        <v>173</v>
      </c>
      <c r="D3551" s="2">
        <v>91</v>
      </c>
      <c r="E3551" s="2">
        <v>2</v>
      </c>
      <c r="F3551" s="2">
        <v>182</v>
      </c>
      <c r="G3551" s="5" t="str">
        <f>VLOOKUP(C3551, products!A:B, 2, FALSE)</f>
        <v>Shirt</v>
      </c>
      <c r="H3551" s="7" t="str">
        <f>VLOOKUP(C3551, products!A:C, 3, FALSE)</f>
        <v>Linen</v>
      </c>
      <c r="I3551" s="12">
        <f>VLOOKUP(B3551,orders!A:D, 4, FALSE)</f>
        <v>44391</v>
      </c>
    </row>
    <row r="3552" spans="1:9" ht="15">
      <c r="A3552" s="2">
        <v>3550</v>
      </c>
      <c r="B3552" s="2">
        <v>713</v>
      </c>
      <c r="C3552" s="2">
        <v>524</v>
      </c>
      <c r="D3552" s="2">
        <v>102</v>
      </c>
      <c r="E3552" s="2">
        <v>1</v>
      </c>
      <c r="F3552" s="2">
        <v>102</v>
      </c>
      <c r="G3552" s="5" t="str">
        <f>VLOOKUP(C3552, products!A:B, 2, FALSE)</f>
        <v>Jacket</v>
      </c>
      <c r="H3552" s="7" t="str">
        <f>VLOOKUP(C3552, products!A:C, 3, FALSE)</f>
        <v>Windbreaker</v>
      </c>
      <c r="I3552" s="12">
        <f>VLOOKUP(B3552,orders!A:D, 4, FALSE)</f>
        <v>44391</v>
      </c>
    </row>
    <row r="3553" spans="1:9" ht="15">
      <c r="A3553" s="2">
        <v>3551</v>
      </c>
      <c r="B3553" s="2">
        <v>713</v>
      </c>
      <c r="C3553" s="2">
        <v>162</v>
      </c>
      <c r="D3553" s="2">
        <v>91</v>
      </c>
      <c r="E3553" s="2">
        <v>1</v>
      </c>
      <c r="F3553" s="2">
        <v>91</v>
      </c>
      <c r="G3553" s="5" t="str">
        <f>VLOOKUP(C3553, products!A:B, 2, FALSE)</f>
        <v>Shirt</v>
      </c>
      <c r="H3553" s="7" t="str">
        <f>VLOOKUP(C3553, products!A:C, 3, FALSE)</f>
        <v>Linen</v>
      </c>
      <c r="I3553" s="12">
        <f>VLOOKUP(B3553,orders!A:D, 4, FALSE)</f>
        <v>44391</v>
      </c>
    </row>
    <row r="3554" spans="1:9" ht="15">
      <c r="A3554" s="2">
        <v>3552</v>
      </c>
      <c r="B3554" s="2">
        <v>713</v>
      </c>
      <c r="C3554" s="2">
        <v>1250</v>
      </c>
      <c r="D3554" s="2">
        <v>112</v>
      </c>
      <c r="E3554" s="2">
        <v>2</v>
      </c>
      <c r="F3554" s="2">
        <v>224</v>
      </c>
      <c r="G3554" s="5" t="str">
        <f>VLOOKUP(C3554, products!A:B, 2, FALSE)</f>
        <v>Trousers</v>
      </c>
      <c r="H3554" s="7" t="str">
        <f>VLOOKUP(C3554, products!A:C, 3, FALSE)</f>
        <v>Tracksuit Bottoms</v>
      </c>
      <c r="I3554" s="12">
        <f>VLOOKUP(B3554,orders!A:D, 4, FALSE)</f>
        <v>44391</v>
      </c>
    </row>
    <row r="3555" spans="1:9" ht="15">
      <c r="A3555" s="2">
        <v>3553</v>
      </c>
      <c r="B3555" s="2">
        <v>713</v>
      </c>
      <c r="C3555" s="2">
        <v>873</v>
      </c>
      <c r="D3555" s="2">
        <v>113</v>
      </c>
      <c r="E3555" s="2">
        <v>2</v>
      </c>
      <c r="F3555" s="2">
        <v>226</v>
      </c>
      <c r="G3555" s="5" t="str">
        <f>VLOOKUP(C3555, products!A:B, 2, FALSE)</f>
        <v>Trousers</v>
      </c>
      <c r="H3555" s="7" t="str">
        <f>VLOOKUP(C3555, products!A:C, 3, FALSE)</f>
        <v>Chinos</v>
      </c>
      <c r="I3555" s="12">
        <f>VLOOKUP(B3555,orders!A:D, 4, FALSE)</f>
        <v>44391</v>
      </c>
    </row>
    <row r="3556" spans="1:9" ht="15">
      <c r="A3556" s="2">
        <v>3554</v>
      </c>
      <c r="B3556" s="2">
        <v>713</v>
      </c>
      <c r="C3556" s="2">
        <v>326</v>
      </c>
      <c r="D3556" s="2">
        <v>109</v>
      </c>
      <c r="E3556" s="2">
        <v>2</v>
      </c>
      <c r="F3556" s="2">
        <v>218</v>
      </c>
      <c r="G3556" s="5" t="str">
        <f>VLOOKUP(C3556, products!A:B, 2, FALSE)</f>
        <v>Shirt</v>
      </c>
      <c r="H3556" s="7" t="str">
        <f>VLOOKUP(C3556, products!A:C, 3, FALSE)</f>
        <v>Mandarin Collar</v>
      </c>
      <c r="I3556" s="12">
        <f>VLOOKUP(B3556,orders!A:D, 4, FALSE)</f>
        <v>44391</v>
      </c>
    </row>
    <row r="3557" spans="1:9" ht="15">
      <c r="A3557" s="2">
        <v>3555</v>
      </c>
      <c r="B3557" s="2">
        <v>714</v>
      </c>
      <c r="C3557" s="2">
        <v>111</v>
      </c>
      <c r="D3557" s="2">
        <v>92</v>
      </c>
      <c r="E3557" s="2">
        <v>3</v>
      </c>
      <c r="F3557" s="2">
        <v>276</v>
      </c>
      <c r="G3557" s="5" t="str">
        <f>VLOOKUP(C3557, products!A:B, 2, FALSE)</f>
        <v>Shirt</v>
      </c>
      <c r="H3557" s="7" t="str">
        <f>VLOOKUP(C3557, products!A:C, 3, FALSE)</f>
        <v>Denim</v>
      </c>
      <c r="I3557" s="12">
        <f>VLOOKUP(B3557,orders!A:D, 4, FALSE)</f>
        <v>44234</v>
      </c>
    </row>
    <row r="3558" spans="1:9" ht="15">
      <c r="A3558" s="2">
        <v>3556</v>
      </c>
      <c r="B3558" s="2">
        <v>714</v>
      </c>
      <c r="C3558" s="2">
        <v>331</v>
      </c>
      <c r="D3558" s="2">
        <v>109</v>
      </c>
      <c r="E3558" s="2">
        <v>3</v>
      </c>
      <c r="F3558" s="2">
        <v>327</v>
      </c>
      <c r="G3558" s="5" t="str">
        <f>VLOOKUP(C3558, products!A:B, 2, FALSE)</f>
        <v>Shirt</v>
      </c>
      <c r="H3558" s="7" t="str">
        <f>VLOOKUP(C3558, products!A:C, 3, FALSE)</f>
        <v>Mandarin Collar</v>
      </c>
      <c r="I3558" s="12">
        <f>VLOOKUP(B3558,orders!A:D, 4, FALSE)</f>
        <v>44234</v>
      </c>
    </row>
    <row r="3559" spans="1:9" ht="15">
      <c r="A3559" s="2">
        <v>3557</v>
      </c>
      <c r="B3559" s="2">
        <v>714</v>
      </c>
      <c r="C3559" s="2">
        <v>1022</v>
      </c>
      <c r="D3559" s="2">
        <v>90</v>
      </c>
      <c r="E3559" s="2">
        <v>2</v>
      </c>
      <c r="F3559" s="2">
        <v>180</v>
      </c>
      <c r="G3559" s="5" t="str">
        <f>VLOOKUP(C3559, products!A:B, 2, FALSE)</f>
        <v>Trousers</v>
      </c>
      <c r="H3559" s="7" t="str">
        <f>VLOOKUP(C3559, products!A:C, 3, FALSE)</f>
        <v>Relaxed Leg</v>
      </c>
      <c r="I3559" s="12">
        <f>VLOOKUP(B3559,orders!A:D, 4, FALSE)</f>
        <v>44234</v>
      </c>
    </row>
    <row r="3560" spans="1:9" ht="15">
      <c r="A3560" s="2">
        <v>3558</v>
      </c>
      <c r="B3560" s="2">
        <v>714</v>
      </c>
      <c r="C3560" s="2">
        <v>419</v>
      </c>
      <c r="D3560" s="2">
        <v>119</v>
      </c>
      <c r="E3560" s="2">
        <v>2</v>
      </c>
      <c r="F3560" s="2">
        <v>238</v>
      </c>
      <c r="G3560" s="5" t="str">
        <f>VLOOKUP(C3560, products!A:B, 2, FALSE)</f>
        <v>Shirt</v>
      </c>
      <c r="H3560" s="7" t="str">
        <f>VLOOKUP(C3560, products!A:C, 3, FALSE)</f>
        <v>Casual Slim Fit</v>
      </c>
      <c r="I3560" s="12">
        <f>VLOOKUP(B3560,orders!A:D, 4, FALSE)</f>
        <v>44234</v>
      </c>
    </row>
    <row r="3561" spans="1:9" ht="15">
      <c r="A3561" s="2">
        <v>3559</v>
      </c>
      <c r="B3561" s="2">
        <v>714</v>
      </c>
      <c r="C3561" s="2">
        <v>951</v>
      </c>
      <c r="D3561" s="2">
        <v>97</v>
      </c>
      <c r="E3561" s="2">
        <v>1</v>
      </c>
      <c r="F3561" s="2">
        <v>97</v>
      </c>
      <c r="G3561" s="5" t="str">
        <f>VLOOKUP(C3561, products!A:B, 2, FALSE)</f>
        <v>Trousers</v>
      </c>
      <c r="H3561" s="7" t="str">
        <f>VLOOKUP(C3561, products!A:C, 3, FALSE)</f>
        <v>Slim-Fit</v>
      </c>
      <c r="I3561" s="12">
        <f>VLOOKUP(B3561,orders!A:D, 4, FALSE)</f>
        <v>44234</v>
      </c>
    </row>
    <row r="3562" spans="1:9" ht="15">
      <c r="A3562" s="2">
        <v>3560</v>
      </c>
      <c r="B3562" s="2">
        <v>714</v>
      </c>
      <c r="C3562" s="2">
        <v>731</v>
      </c>
      <c r="D3562" s="2">
        <v>119</v>
      </c>
      <c r="E3562" s="2">
        <v>3</v>
      </c>
      <c r="F3562" s="2">
        <v>357</v>
      </c>
      <c r="G3562" s="5" t="str">
        <f>VLOOKUP(C3562, products!A:B, 2, FALSE)</f>
        <v>Jacket</v>
      </c>
      <c r="H3562" s="7" t="str">
        <f>VLOOKUP(C3562, products!A:C, 3, FALSE)</f>
        <v>Trench Coat</v>
      </c>
      <c r="I3562" s="12">
        <f>VLOOKUP(B3562,orders!A:D, 4, FALSE)</f>
        <v>44234</v>
      </c>
    </row>
    <row r="3563" spans="1:9" ht="15">
      <c r="A3563" s="2">
        <v>3561</v>
      </c>
      <c r="B3563" s="2">
        <v>715</v>
      </c>
      <c r="C3563" s="2">
        <v>598</v>
      </c>
      <c r="D3563" s="2">
        <v>112</v>
      </c>
      <c r="E3563" s="2">
        <v>1</v>
      </c>
      <c r="F3563" s="2">
        <v>112</v>
      </c>
      <c r="G3563" s="5" t="str">
        <f>VLOOKUP(C3563, products!A:B, 2, FALSE)</f>
        <v>Jacket</v>
      </c>
      <c r="H3563" s="7" t="str">
        <f>VLOOKUP(C3563, products!A:C, 3, FALSE)</f>
        <v>Cardigan</v>
      </c>
      <c r="I3563" s="13">
        <f>VLOOKUP(B3563,orders!A:D, 4, FALSE)</f>
        <v>44488</v>
      </c>
    </row>
    <row r="3564" spans="1:9" ht="15">
      <c r="A3564" s="2">
        <v>3562</v>
      </c>
      <c r="B3564" s="2">
        <v>715</v>
      </c>
      <c r="C3564" s="2">
        <v>831</v>
      </c>
      <c r="D3564" s="2">
        <v>117</v>
      </c>
      <c r="E3564" s="2">
        <v>3</v>
      </c>
      <c r="F3564" s="2">
        <v>351</v>
      </c>
      <c r="G3564" s="5" t="str">
        <f>VLOOKUP(C3564, products!A:B, 2, FALSE)</f>
        <v>Jacket</v>
      </c>
      <c r="H3564" s="7" t="str">
        <f>VLOOKUP(C3564, products!A:C, 3, FALSE)</f>
        <v>Shearling</v>
      </c>
      <c r="I3564" s="13">
        <f>VLOOKUP(B3564,orders!A:D, 4, FALSE)</f>
        <v>44488</v>
      </c>
    </row>
    <row r="3565" spans="1:9" ht="15">
      <c r="A3565" s="2">
        <v>3563</v>
      </c>
      <c r="B3565" s="2">
        <v>715</v>
      </c>
      <c r="C3565" s="2">
        <v>1214</v>
      </c>
      <c r="D3565" s="2">
        <v>105</v>
      </c>
      <c r="E3565" s="2">
        <v>3</v>
      </c>
      <c r="F3565" s="2">
        <v>315</v>
      </c>
      <c r="G3565" s="5" t="str">
        <f>VLOOKUP(C3565, products!A:B, 2, FALSE)</f>
        <v>Trousers</v>
      </c>
      <c r="H3565" s="7" t="str">
        <f>VLOOKUP(C3565, products!A:C, 3, FALSE)</f>
        <v>Pleated</v>
      </c>
      <c r="I3565" s="13">
        <f>VLOOKUP(B3565,orders!A:D, 4, FALSE)</f>
        <v>44488</v>
      </c>
    </row>
    <row r="3566" spans="1:9" ht="15">
      <c r="A3566" s="2">
        <v>3564</v>
      </c>
      <c r="B3566" s="2">
        <v>715</v>
      </c>
      <c r="C3566" s="2">
        <v>583</v>
      </c>
      <c r="D3566" s="2">
        <v>100</v>
      </c>
      <c r="E3566" s="2">
        <v>3</v>
      </c>
      <c r="F3566" s="2">
        <v>300</v>
      </c>
      <c r="G3566" s="5" t="str">
        <f>VLOOKUP(C3566, products!A:B, 2, FALSE)</f>
        <v>Jacket</v>
      </c>
      <c r="H3566" s="7" t="str">
        <f>VLOOKUP(C3566, products!A:C, 3, FALSE)</f>
        <v>Bomber</v>
      </c>
      <c r="I3566" s="13">
        <f>VLOOKUP(B3566,orders!A:D, 4, FALSE)</f>
        <v>44488</v>
      </c>
    </row>
    <row r="3567" spans="1:9" ht="15">
      <c r="A3567" s="2">
        <v>3565</v>
      </c>
      <c r="B3567" s="2">
        <v>715</v>
      </c>
      <c r="C3567" s="2">
        <v>607</v>
      </c>
      <c r="D3567" s="2">
        <v>112</v>
      </c>
      <c r="E3567" s="2">
        <v>3</v>
      </c>
      <c r="F3567" s="2">
        <v>336</v>
      </c>
      <c r="G3567" s="5" t="str">
        <f>VLOOKUP(C3567, products!A:B, 2, FALSE)</f>
        <v>Jacket</v>
      </c>
      <c r="H3567" s="7" t="str">
        <f>VLOOKUP(C3567, products!A:C, 3, FALSE)</f>
        <v>Cardigan</v>
      </c>
      <c r="I3567" s="13">
        <f>VLOOKUP(B3567,orders!A:D, 4, FALSE)</f>
        <v>44488</v>
      </c>
    </row>
    <row r="3568" spans="1:9" ht="15">
      <c r="A3568" s="2">
        <v>3566</v>
      </c>
      <c r="B3568" s="2">
        <v>716</v>
      </c>
      <c r="C3568" s="2">
        <v>501</v>
      </c>
      <c r="D3568" s="2">
        <v>102</v>
      </c>
      <c r="E3568" s="2">
        <v>2</v>
      </c>
      <c r="F3568" s="2">
        <v>204</v>
      </c>
      <c r="G3568" s="5" t="str">
        <f>VLOOKUP(C3568, products!A:B, 2, FALSE)</f>
        <v>Jacket</v>
      </c>
      <c r="H3568" s="7" t="str">
        <f>VLOOKUP(C3568, products!A:C, 3, FALSE)</f>
        <v>Windbreaker</v>
      </c>
      <c r="I3568" s="12">
        <f>VLOOKUP(B3568,orders!A:D, 4, FALSE)</f>
        <v>44408</v>
      </c>
    </row>
    <row r="3569" spans="1:9" ht="15">
      <c r="A3569" s="2">
        <v>3567</v>
      </c>
      <c r="B3569" s="2">
        <v>716</v>
      </c>
      <c r="C3569" s="2">
        <v>1085</v>
      </c>
      <c r="D3569" s="2">
        <v>115</v>
      </c>
      <c r="E3569" s="2">
        <v>3</v>
      </c>
      <c r="F3569" s="2">
        <v>345</v>
      </c>
      <c r="G3569" s="5" t="str">
        <f>VLOOKUP(C3569, products!A:B, 2, FALSE)</f>
        <v>Trousers</v>
      </c>
      <c r="H3569" s="7" t="str">
        <f>VLOOKUP(C3569, products!A:C, 3, FALSE)</f>
        <v>Cropped</v>
      </c>
      <c r="I3569" s="12">
        <f>VLOOKUP(B3569,orders!A:D, 4, FALSE)</f>
        <v>44408</v>
      </c>
    </row>
    <row r="3570" spans="1:9" ht="15">
      <c r="A3570" s="2">
        <v>3568</v>
      </c>
      <c r="B3570" s="2">
        <v>716</v>
      </c>
      <c r="C3570" s="2">
        <v>669</v>
      </c>
      <c r="D3570" s="2">
        <v>113</v>
      </c>
      <c r="E3570" s="2">
        <v>2</v>
      </c>
      <c r="F3570" s="2">
        <v>226</v>
      </c>
      <c r="G3570" s="5" t="str">
        <f>VLOOKUP(C3570, products!A:B, 2, FALSE)</f>
        <v>Jacket</v>
      </c>
      <c r="H3570" s="7" t="str">
        <f>VLOOKUP(C3570, products!A:C, 3, FALSE)</f>
        <v>Parka</v>
      </c>
      <c r="I3570" s="12">
        <f>VLOOKUP(B3570,orders!A:D, 4, FALSE)</f>
        <v>44408</v>
      </c>
    </row>
    <row r="3571" spans="1:9" ht="15">
      <c r="A3571" s="2">
        <v>3569</v>
      </c>
      <c r="B3571" s="2">
        <v>716</v>
      </c>
      <c r="C3571" s="2">
        <v>1124</v>
      </c>
      <c r="D3571" s="2">
        <v>102</v>
      </c>
      <c r="E3571" s="2">
        <v>3</v>
      </c>
      <c r="F3571" s="2">
        <v>306</v>
      </c>
      <c r="G3571" s="5" t="str">
        <f>VLOOKUP(C3571, products!A:B, 2, FALSE)</f>
        <v>Trousers</v>
      </c>
      <c r="H3571" s="7" t="str">
        <f>VLOOKUP(C3571, products!A:C, 3, FALSE)</f>
        <v>Cargo Pants</v>
      </c>
      <c r="I3571" s="12">
        <f>VLOOKUP(B3571,orders!A:D, 4, FALSE)</f>
        <v>44408</v>
      </c>
    </row>
    <row r="3572" spans="1:9" ht="15">
      <c r="A3572" s="2">
        <v>3570</v>
      </c>
      <c r="B3572" s="2">
        <v>716</v>
      </c>
      <c r="C3572" s="2">
        <v>891</v>
      </c>
      <c r="D3572" s="2">
        <v>94</v>
      </c>
      <c r="E3572" s="2">
        <v>1</v>
      </c>
      <c r="F3572" s="2">
        <v>94</v>
      </c>
      <c r="G3572" s="5" t="str">
        <f>VLOOKUP(C3572, products!A:B, 2, FALSE)</f>
        <v>Trousers</v>
      </c>
      <c r="H3572" s="7" t="str">
        <f>VLOOKUP(C3572, products!A:C, 3, FALSE)</f>
        <v>Cords</v>
      </c>
      <c r="I3572" s="12">
        <f>VLOOKUP(B3572,orders!A:D, 4, FALSE)</f>
        <v>44408</v>
      </c>
    </row>
    <row r="3573" spans="1:9" ht="15">
      <c r="A3573" s="2">
        <v>3571</v>
      </c>
      <c r="B3573" s="2">
        <v>716</v>
      </c>
      <c r="C3573" s="2">
        <v>695</v>
      </c>
      <c r="D3573" s="2">
        <v>113</v>
      </c>
      <c r="E3573" s="2">
        <v>2</v>
      </c>
      <c r="F3573" s="2">
        <v>226</v>
      </c>
      <c r="G3573" s="5" t="str">
        <f>VLOOKUP(C3573, products!A:B, 2, FALSE)</f>
        <v>Jacket</v>
      </c>
      <c r="H3573" s="7" t="str">
        <f>VLOOKUP(C3573, products!A:C, 3, FALSE)</f>
        <v>Parka</v>
      </c>
      <c r="I3573" s="12">
        <f>VLOOKUP(B3573,orders!A:D, 4, FALSE)</f>
        <v>44408</v>
      </c>
    </row>
    <row r="3574" spans="1:9" ht="15">
      <c r="A3574" s="2">
        <v>3572</v>
      </c>
      <c r="B3574" s="2">
        <v>717</v>
      </c>
      <c r="C3574" s="2">
        <v>1148</v>
      </c>
      <c r="D3574" s="2">
        <v>102</v>
      </c>
      <c r="E3574" s="2">
        <v>1</v>
      </c>
      <c r="F3574" s="2">
        <v>102</v>
      </c>
      <c r="G3574" s="5" t="str">
        <f>VLOOKUP(C3574, products!A:B, 2, FALSE)</f>
        <v>Trousers</v>
      </c>
      <c r="H3574" s="7" t="str">
        <f>VLOOKUP(C3574, products!A:C, 3, FALSE)</f>
        <v>Cargo Pants</v>
      </c>
      <c r="I3574" s="12">
        <f>VLOOKUP(B3574,orders!A:D, 4, FALSE)</f>
        <v>44266</v>
      </c>
    </row>
    <row r="3575" spans="1:9" ht="15">
      <c r="A3575" s="2">
        <v>3573</v>
      </c>
      <c r="B3575" s="2">
        <v>717</v>
      </c>
      <c r="C3575" s="2">
        <v>219</v>
      </c>
      <c r="D3575" s="2">
        <v>106</v>
      </c>
      <c r="E3575" s="2">
        <v>1</v>
      </c>
      <c r="F3575" s="2">
        <v>106</v>
      </c>
      <c r="G3575" s="5" t="str">
        <f>VLOOKUP(C3575, products!A:B, 2, FALSE)</f>
        <v>Shirt</v>
      </c>
      <c r="H3575" s="7" t="str">
        <f>VLOOKUP(C3575, products!A:C, 3, FALSE)</f>
        <v>Chambray</v>
      </c>
      <c r="I3575" s="12">
        <f>VLOOKUP(B3575,orders!A:D, 4, FALSE)</f>
        <v>44266</v>
      </c>
    </row>
    <row r="3576" spans="1:9" ht="15">
      <c r="A3576" s="2">
        <v>3574</v>
      </c>
      <c r="B3576" s="2">
        <v>717</v>
      </c>
      <c r="C3576" s="2">
        <v>174</v>
      </c>
      <c r="D3576" s="2">
        <v>91</v>
      </c>
      <c r="E3576" s="2">
        <v>2</v>
      </c>
      <c r="F3576" s="2">
        <v>182</v>
      </c>
      <c r="G3576" s="5" t="str">
        <f>VLOOKUP(C3576, products!A:B, 2, FALSE)</f>
        <v>Shirt</v>
      </c>
      <c r="H3576" s="7" t="str">
        <f>VLOOKUP(C3576, products!A:C, 3, FALSE)</f>
        <v>Linen</v>
      </c>
      <c r="I3576" s="12">
        <f>VLOOKUP(B3576,orders!A:D, 4, FALSE)</f>
        <v>44266</v>
      </c>
    </row>
    <row r="3577" spans="1:9" ht="15">
      <c r="A3577" s="2">
        <v>3575</v>
      </c>
      <c r="B3577" s="2">
        <v>717</v>
      </c>
      <c r="C3577" s="2">
        <v>237</v>
      </c>
      <c r="D3577" s="2">
        <v>106</v>
      </c>
      <c r="E3577" s="2">
        <v>1</v>
      </c>
      <c r="F3577" s="2">
        <v>106</v>
      </c>
      <c r="G3577" s="5" t="str">
        <f>VLOOKUP(C3577, products!A:B, 2, FALSE)</f>
        <v>Shirt</v>
      </c>
      <c r="H3577" s="7" t="str">
        <f>VLOOKUP(C3577, products!A:C, 3, FALSE)</f>
        <v>Chambray</v>
      </c>
      <c r="I3577" s="12">
        <f>VLOOKUP(B3577,orders!A:D, 4, FALSE)</f>
        <v>44266</v>
      </c>
    </row>
    <row r="3578" spans="1:9" ht="15">
      <c r="A3578" s="2">
        <v>3576</v>
      </c>
      <c r="B3578" s="2">
        <v>717</v>
      </c>
      <c r="C3578" s="2">
        <v>518</v>
      </c>
      <c r="D3578" s="2">
        <v>102</v>
      </c>
      <c r="E3578" s="2">
        <v>3</v>
      </c>
      <c r="F3578" s="2">
        <v>306</v>
      </c>
      <c r="G3578" s="5" t="str">
        <f>VLOOKUP(C3578, products!A:B, 2, FALSE)</f>
        <v>Jacket</v>
      </c>
      <c r="H3578" s="7" t="str">
        <f>VLOOKUP(C3578, products!A:C, 3, FALSE)</f>
        <v>Windbreaker</v>
      </c>
      <c r="I3578" s="12">
        <f>VLOOKUP(B3578,orders!A:D, 4, FALSE)</f>
        <v>44266</v>
      </c>
    </row>
    <row r="3579" spans="1:9" ht="15">
      <c r="A3579" s="2">
        <v>3577</v>
      </c>
      <c r="B3579" s="2">
        <v>717</v>
      </c>
      <c r="C3579" s="2">
        <v>179</v>
      </c>
      <c r="D3579" s="2">
        <v>98</v>
      </c>
      <c r="E3579" s="2">
        <v>3</v>
      </c>
      <c r="F3579" s="2">
        <v>294</v>
      </c>
      <c r="G3579" s="5" t="str">
        <f>VLOOKUP(C3579, products!A:B, 2, FALSE)</f>
        <v>Shirt</v>
      </c>
      <c r="H3579" s="7" t="str">
        <f>VLOOKUP(C3579, products!A:C, 3, FALSE)</f>
        <v>Camp Collared</v>
      </c>
      <c r="I3579" s="12">
        <f>VLOOKUP(B3579,orders!A:D, 4, FALSE)</f>
        <v>44266</v>
      </c>
    </row>
    <row r="3580" spans="1:9" ht="15">
      <c r="A3580" s="2">
        <v>3578</v>
      </c>
      <c r="B3580" s="2">
        <v>718</v>
      </c>
      <c r="C3580" s="2">
        <v>231</v>
      </c>
      <c r="D3580" s="2">
        <v>106</v>
      </c>
      <c r="E3580" s="2">
        <v>1</v>
      </c>
      <c r="F3580" s="2">
        <v>106</v>
      </c>
      <c r="G3580" s="5" t="str">
        <f>VLOOKUP(C3580, products!A:B, 2, FALSE)</f>
        <v>Shirt</v>
      </c>
      <c r="H3580" s="7" t="str">
        <f>VLOOKUP(C3580, products!A:C, 3, FALSE)</f>
        <v>Chambray</v>
      </c>
      <c r="I3580" s="12">
        <f>VLOOKUP(B3580,orders!A:D, 4, FALSE)</f>
        <v>44329</v>
      </c>
    </row>
    <row r="3581" spans="1:9" ht="15">
      <c r="A3581" s="2">
        <v>3579</v>
      </c>
      <c r="B3581" s="2">
        <v>718</v>
      </c>
      <c r="C3581" s="2">
        <v>1070</v>
      </c>
      <c r="D3581" s="2">
        <v>93</v>
      </c>
      <c r="E3581" s="2">
        <v>1</v>
      </c>
      <c r="F3581" s="2">
        <v>93</v>
      </c>
      <c r="G3581" s="5" t="str">
        <f>VLOOKUP(C3581, products!A:B, 2, FALSE)</f>
        <v>Trousers</v>
      </c>
      <c r="H3581" s="7" t="str">
        <f>VLOOKUP(C3581, products!A:C, 3, FALSE)</f>
        <v>Joggers</v>
      </c>
      <c r="I3581" s="12">
        <f>VLOOKUP(B3581,orders!A:D, 4, FALSE)</f>
        <v>44329</v>
      </c>
    </row>
    <row r="3582" spans="1:9" ht="15">
      <c r="A3582" s="2">
        <v>3580</v>
      </c>
      <c r="B3582" s="2">
        <v>718</v>
      </c>
      <c r="C3582" s="2">
        <v>935</v>
      </c>
      <c r="D3582" s="2">
        <v>96</v>
      </c>
      <c r="E3582" s="2">
        <v>1</v>
      </c>
      <c r="F3582" s="2">
        <v>96</v>
      </c>
      <c r="G3582" s="5" t="str">
        <f>VLOOKUP(C3582, products!A:B, 2, FALSE)</f>
        <v>Trousers</v>
      </c>
      <c r="H3582" s="7" t="str">
        <f>VLOOKUP(C3582, products!A:C, 3, FALSE)</f>
        <v>Drawstring</v>
      </c>
      <c r="I3582" s="12">
        <f>VLOOKUP(B3582,orders!A:D, 4, FALSE)</f>
        <v>44329</v>
      </c>
    </row>
    <row r="3583" spans="1:9" ht="15">
      <c r="A3583" s="2">
        <v>3581</v>
      </c>
      <c r="B3583" s="2">
        <v>718</v>
      </c>
      <c r="C3583" s="2">
        <v>848</v>
      </c>
      <c r="D3583" s="2">
        <v>113</v>
      </c>
      <c r="E3583" s="2">
        <v>2</v>
      </c>
      <c r="F3583" s="2">
        <v>226</v>
      </c>
      <c r="G3583" s="5" t="str">
        <f>VLOOKUP(C3583, products!A:B, 2, FALSE)</f>
        <v>Trousers</v>
      </c>
      <c r="H3583" s="7" t="str">
        <f>VLOOKUP(C3583, products!A:C, 3, FALSE)</f>
        <v>Chinos</v>
      </c>
      <c r="I3583" s="12">
        <f>VLOOKUP(B3583,orders!A:D, 4, FALSE)</f>
        <v>44329</v>
      </c>
    </row>
    <row r="3584" spans="1:9" ht="15">
      <c r="A3584" s="2">
        <v>3582</v>
      </c>
      <c r="B3584" s="2">
        <v>718</v>
      </c>
      <c r="C3584" s="2">
        <v>1248</v>
      </c>
      <c r="D3584" s="2">
        <v>112</v>
      </c>
      <c r="E3584" s="2">
        <v>2</v>
      </c>
      <c r="F3584" s="2">
        <v>224</v>
      </c>
      <c r="G3584" s="5" t="str">
        <f>VLOOKUP(C3584, products!A:B, 2, FALSE)</f>
        <v>Trousers</v>
      </c>
      <c r="H3584" s="7" t="str">
        <f>VLOOKUP(C3584, products!A:C, 3, FALSE)</f>
        <v>Tracksuit Bottoms</v>
      </c>
      <c r="I3584" s="12">
        <f>VLOOKUP(B3584,orders!A:D, 4, FALSE)</f>
        <v>44329</v>
      </c>
    </row>
    <row r="3585" spans="1:9" ht="15">
      <c r="A3585" s="2">
        <v>3583</v>
      </c>
      <c r="B3585" s="2">
        <v>718</v>
      </c>
      <c r="C3585" s="2">
        <v>1018</v>
      </c>
      <c r="D3585" s="2">
        <v>90</v>
      </c>
      <c r="E3585" s="2">
        <v>1</v>
      </c>
      <c r="F3585" s="2">
        <v>90</v>
      </c>
      <c r="G3585" s="5" t="str">
        <f>VLOOKUP(C3585, products!A:B, 2, FALSE)</f>
        <v>Trousers</v>
      </c>
      <c r="H3585" s="7" t="str">
        <f>VLOOKUP(C3585, products!A:C, 3, FALSE)</f>
        <v>Relaxed Leg</v>
      </c>
      <c r="I3585" s="12">
        <f>VLOOKUP(B3585,orders!A:D, 4, FALSE)</f>
        <v>44329</v>
      </c>
    </row>
    <row r="3586" spans="1:9" ht="15">
      <c r="A3586" s="2">
        <v>3584</v>
      </c>
      <c r="B3586" s="2">
        <v>718</v>
      </c>
      <c r="C3586" s="2">
        <v>24</v>
      </c>
      <c r="D3586" s="2">
        <v>96</v>
      </c>
      <c r="E3586" s="2">
        <v>2</v>
      </c>
      <c r="F3586" s="2">
        <v>192</v>
      </c>
      <c r="G3586" s="5" t="str">
        <f>VLOOKUP(C3586, products!A:B, 2, FALSE)</f>
        <v>Shirt</v>
      </c>
      <c r="H3586" s="7" t="str">
        <f>VLOOKUP(C3586, products!A:C, 3, FALSE)</f>
        <v>Oxford Cloth</v>
      </c>
      <c r="I3586" s="12">
        <f>VLOOKUP(B3586,orders!A:D, 4, FALSE)</f>
        <v>44329</v>
      </c>
    </row>
    <row r="3587" spans="1:9" ht="15">
      <c r="A3587" s="2">
        <v>3585</v>
      </c>
      <c r="B3587" s="2">
        <v>718</v>
      </c>
      <c r="C3587" s="2">
        <v>442</v>
      </c>
      <c r="D3587" s="2">
        <v>107</v>
      </c>
      <c r="E3587" s="2">
        <v>3</v>
      </c>
      <c r="F3587" s="2">
        <v>321</v>
      </c>
      <c r="G3587" s="5" t="str">
        <f>VLOOKUP(C3587, products!A:B, 2, FALSE)</f>
        <v>Jacket</v>
      </c>
      <c r="H3587" s="7" t="str">
        <f>VLOOKUP(C3587, products!A:C, 3, FALSE)</f>
        <v>Denim</v>
      </c>
      <c r="I3587" s="12">
        <f>VLOOKUP(B3587,orders!A:D, 4, FALSE)</f>
        <v>44329</v>
      </c>
    </row>
    <row r="3588" spans="1:9" ht="15">
      <c r="A3588" s="2">
        <v>3586</v>
      </c>
      <c r="B3588" s="2">
        <v>718</v>
      </c>
      <c r="C3588" s="2">
        <v>117</v>
      </c>
      <c r="D3588" s="2">
        <v>92</v>
      </c>
      <c r="E3588" s="2">
        <v>1</v>
      </c>
      <c r="F3588" s="2">
        <v>92</v>
      </c>
      <c r="G3588" s="5" t="str">
        <f>VLOOKUP(C3588, products!A:B, 2, FALSE)</f>
        <v>Shirt</v>
      </c>
      <c r="H3588" s="7" t="str">
        <f>VLOOKUP(C3588, products!A:C, 3, FALSE)</f>
        <v>Denim</v>
      </c>
      <c r="I3588" s="12">
        <f>VLOOKUP(B3588,orders!A:D, 4, FALSE)</f>
        <v>44329</v>
      </c>
    </row>
    <row r="3589" spans="1:9" ht="15">
      <c r="A3589" s="2">
        <v>3587</v>
      </c>
      <c r="B3589" s="2">
        <v>718</v>
      </c>
      <c r="C3589" s="2">
        <v>1255</v>
      </c>
      <c r="D3589" s="2">
        <v>112</v>
      </c>
      <c r="E3589" s="2">
        <v>2</v>
      </c>
      <c r="F3589" s="2">
        <v>224</v>
      </c>
      <c r="G3589" s="5" t="str">
        <f>VLOOKUP(C3589, products!A:B, 2, FALSE)</f>
        <v>Trousers</v>
      </c>
      <c r="H3589" s="7" t="str">
        <f>VLOOKUP(C3589, products!A:C, 3, FALSE)</f>
        <v>Tracksuit Bottoms</v>
      </c>
      <c r="I3589" s="12">
        <f>VLOOKUP(B3589,orders!A:D, 4, FALSE)</f>
        <v>44329</v>
      </c>
    </row>
    <row r="3590" spans="1:9" ht="15">
      <c r="A3590" s="2">
        <v>3588</v>
      </c>
      <c r="B3590" s="2">
        <v>718</v>
      </c>
      <c r="C3590" s="2">
        <v>921</v>
      </c>
      <c r="D3590" s="2">
        <v>96</v>
      </c>
      <c r="E3590" s="2">
        <v>2</v>
      </c>
      <c r="F3590" s="2">
        <v>192</v>
      </c>
      <c r="G3590" s="5" t="str">
        <f>VLOOKUP(C3590, products!A:B, 2, FALSE)</f>
        <v>Trousers</v>
      </c>
      <c r="H3590" s="7" t="str">
        <f>VLOOKUP(C3590, products!A:C, 3, FALSE)</f>
        <v>Drawstring</v>
      </c>
      <c r="I3590" s="12">
        <f>VLOOKUP(B3590,orders!A:D, 4, FALSE)</f>
        <v>44329</v>
      </c>
    </row>
    <row r="3591" spans="1:9" ht="15">
      <c r="A3591" s="2">
        <v>3589</v>
      </c>
      <c r="B3591" s="2">
        <v>718</v>
      </c>
      <c r="C3591" s="2">
        <v>862</v>
      </c>
      <c r="D3591" s="2">
        <v>113</v>
      </c>
      <c r="E3591" s="2">
        <v>2</v>
      </c>
      <c r="F3591" s="2">
        <v>226</v>
      </c>
      <c r="G3591" s="5" t="str">
        <f>VLOOKUP(C3591, products!A:B, 2, FALSE)</f>
        <v>Trousers</v>
      </c>
      <c r="H3591" s="7" t="str">
        <f>VLOOKUP(C3591, products!A:C, 3, FALSE)</f>
        <v>Chinos</v>
      </c>
      <c r="I3591" s="12">
        <f>VLOOKUP(B3591,orders!A:D, 4, FALSE)</f>
        <v>44329</v>
      </c>
    </row>
    <row r="3592" spans="1:9" ht="15">
      <c r="A3592" s="2">
        <v>3590</v>
      </c>
      <c r="B3592" s="2">
        <v>719</v>
      </c>
      <c r="C3592" s="2">
        <v>667</v>
      </c>
      <c r="D3592" s="2">
        <v>113</v>
      </c>
      <c r="E3592" s="2">
        <v>3</v>
      </c>
      <c r="F3592" s="2">
        <v>339</v>
      </c>
      <c r="G3592" s="5" t="str">
        <f>VLOOKUP(C3592, products!A:B, 2, FALSE)</f>
        <v>Jacket</v>
      </c>
      <c r="H3592" s="7" t="str">
        <f>VLOOKUP(C3592, products!A:C, 3, FALSE)</f>
        <v>Parka</v>
      </c>
      <c r="I3592" s="12">
        <f>VLOOKUP(B3592,orders!A:D, 4, FALSE)</f>
        <v>44458</v>
      </c>
    </row>
    <row r="3593" spans="1:9" ht="15">
      <c r="A3593" s="2">
        <v>3591</v>
      </c>
      <c r="B3593" s="2">
        <v>719</v>
      </c>
      <c r="C3593" s="2">
        <v>434</v>
      </c>
      <c r="D3593" s="2">
        <v>107</v>
      </c>
      <c r="E3593" s="2">
        <v>2</v>
      </c>
      <c r="F3593" s="2">
        <v>214</v>
      </c>
      <c r="G3593" s="5" t="str">
        <f>VLOOKUP(C3593, products!A:B, 2, FALSE)</f>
        <v>Jacket</v>
      </c>
      <c r="H3593" s="7" t="str">
        <f>VLOOKUP(C3593, products!A:C, 3, FALSE)</f>
        <v>Denim</v>
      </c>
      <c r="I3593" s="12">
        <f>VLOOKUP(B3593,orders!A:D, 4, FALSE)</f>
        <v>44458</v>
      </c>
    </row>
    <row r="3594" spans="1:9" ht="15">
      <c r="A3594" s="2">
        <v>3592</v>
      </c>
      <c r="B3594" s="2">
        <v>719</v>
      </c>
      <c r="C3594" s="2">
        <v>212</v>
      </c>
      <c r="D3594" s="2">
        <v>106</v>
      </c>
      <c r="E3594" s="2">
        <v>3</v>
      </c>
      <c r="F3594" s="2">
        <v>318</v>
      </c>
      <c r="G3594" s="5" t="str">
        <f>VLOOKUP(C3594, products!A:B, 2, FALSE)</f>
        <v>Shirt</v>
      </c>
      <c r="H3594" s="7" t="str">
        <f>VLOOKUP(C3594, products!A:C, 3, FALSE)</f>
        <v>Chambray</v>
      </c>
      <c r="I3594" s="12">
        <f>VLOOKUP(B3594,orders!A:D, 4, FALSE)</f>
        <v>44458</v>
      </c>
    </row>
    <row r="3595" spans="1:9" ht="15">
      <c r="A3595" s="2">
        <v>3593</v>
      </c>
      <c r="B3595" s="2">
        <v>719</v>
      </c>
      <c r="C3595" s="2">
        <v>99</v>
      </c>
      <c r="D3595" s="2">
        <v>118</v>
      </c>
      <c r="E3595" s="2">
        <v>1</v>
      </c>
      <c r="F3595" s="2">
        <v>118</v>
      </c>
      <c r="G3595" s="5" t="str">
        <f>VLOOKUP(C3595, products!A:B, 2, FALSE)</f>
        <v>Shirt</v>
      </c>
      <c r="H3595" s="7" t="str">
        <f>VLOOKUP(C3595, products!A:C, 3, FALSE)</f>
        <v>Flannel</v>
      </c>
      <c r="I3595" s="12">
        <f>VLOOKUP(B3595,orders!A:D, 4, FALSE)</f>
        <v>44458</v>
      </c>
    </row>
    <row r="3596" spans="1:9" ht="15">
      <c r="A3596" s="2">
        <v>3594</v>
      </c>
      <c r="B3596" s="2">
        <v>719</v>
      </c>
      <c r="C3596" s="2">
        <v>757</v>
      </c>
      <c r="D3596" s="2">
        <v>109</v>
      </c>
      <c r="E3596" s="2">
        <v>1</v>
      </c>
      <c r="F3596" s="2">
        <v>109</v>
      </c>
      <c r="G3596" s="5" t="str">
        <f>VLOOKUP(C3596, products!A:B, 2, FALSE)</f>
        <v>Jacket</v>
      </c>
      <c r="H3596" s="7" t="str">
        <f>VLOOKUP(C3596, products!A:C, 3, FALSE)</f>
        <v>Peacoat</v>
      </c>
      <c r="I3596" s="12">
        <f>VLOOKUP(B3596,orders!A:D, 4, FALSE)</f>
        <v>44458</v>
      </c>
    </row>
    <row r="3597" spans="1:9" ht="15">
      <c r="A3597" s="2">
        <v>3595</v>
      </c>
      <c r="B3597" s="2">
        <v>719</v>
      </c>
      <c r="C3597" s="2">
        <v>891</v>
      </c>
      <c r="D3597" s="2">
        <v>94</v>
      </c>
      <c r="E3597" s="2">
        <v>1</v>
      </c>
      <c r="F3597" s="2">
        <v>94</v>
      </c>
      <c r="G3597" s="5" t="str">
        <f>VLOOKUP(C3597, products!A:B, 2, FALSE)</f>
        <v>Trousers</v>
      </c>
      <c r="H3597" s="7" t="str">
        <f>VLOOKUP(C3597, products!A:C, 3, FALSE)</f>
        <v>Cords</v>
      </c>
      <c r="I3597" s="12">
        <f>VLOOKUP(B3597,orders!A:D, 4, FALSE)</f>
        <v>44458</v>
      </c>
    </row>
    <row r="3598" spans="1:9" ht="15">
      <c r="A3598" s="2">
        <v>3596</v>
      </c>
      <c r="B3598" s="2">
        <v>719</v>
      </c>
      <c r="C3598" s="2">
        <v>494</v>
      </c>
      <c r="D3598" s="2">
        <v>102</v>
      </c>
      <c r="E3598" s="2">
        <v>2</v>
      </c>
      <c r="F3598" s="2">
        <v>204</v>
      </c>
      <c r="G3598" s="5" t="str">
        <f>VLOOKUP(C3598, products!A:B, 2, FALSE)</f>
        <v>Jacket</v>
      </c>
      <c r="H3598" s="7" t="str">
        <f>VLOOKUP(C3598, products!A:C, 3, FALSE)</f>
        <v>Windbreaker</v>
      </c>
      <c r="I3598" s="12">
        <f>VLOOKUP(B3598,orders!A:D, 4, FALSE)</f>
        <v>44458</v>
      </c>
    </row>
    <row r="3599" spans="1:9" ht="15">
      <c r="A3599" s="2">
        <v>3597</v>
      </c>
      <c r="B3599" s="2">
        <v>719</v>
      </c>
      <c r="C3599" s="2">
        <v>349</v>
      </c>
      <c r="D3599" s="2">
        <v>109</v>
      </c>
      <c r="E3599" s="2">
        <v>3</v>
      </c>
      <c r="F3599" s="2">
        <v>327</v>
      </c>
      <c r="G3599" s="5" t="str">
        <f>VLOOKUP(C3599, products!A:B, 2, FALSE)</f>
        <v>Shirt</v>
      </c>
      <c r="H3599" s="7" t="str">
        <f>VLOOKUP(C3599, products!A:C, 3, FALSE)</f>
        <v>Mandarin Collar</v>
      </c>
      <c r="I3599" s="12">
        <f>VLOOKUP(B3599,orders!A:D, 4, FALSE)</f>
        <v>44458</v>
      </c>
    </row>
    <row r="3600" spans="1:9" ht="15">
      <c r="A3600" s="2">
        <v>3598</v>
      </c>
      <c r="B3600" s="2">
        <v>719</v>
      </c>
      <c r="C3600" s="2">
        <v>594</v>
      </c>
      <c r="D3600" s="2">
        <v>100</v>
      </c>
      <c r="E3600" s="2">
        <v>1</v>
      </c>
      <c r="F3600" s="2">
        <v>100</v>
      </c>
      <c r="G3600" s="5" t="str">
        <f>VLOOKUP(C3600, products!A:B, 2, FALSE)</f>
        <v>Jacket</v>
      </c>
      <c r="H3600" s="7" t="str">
        <f>VLOOKUP(C3600, products!A:C, 3, FALSE)</f>
        <v>Bomber</v>
      </c>
      <c r="I3600" s="12">
        <f>VLOOKUP(B3600,orders!A:D, 4, FALSE)</f>
        <v>44458</v>
      </c>
    </row>
    <row r="3601" spans="1:9" ht="15">
      <c r="A3601" s="2">
        <v>3599</v>
      </c>
      <c r="B3601" s="2">
        <v>720</v>
      </c>
      <c r="C3601" s="2">
        <v>1145</v>
      </c>
      <c r="D3601" s="2">
        <v>102</v>
      </c>
      <c r="E3601" s="2">
        <v>1</v>
      </c>
      <c r="F3601" s="2">
        <v>102</v>
      </c>
      <c r="G3601" s="5" t="str">
        <f>VLOOKUP(C3601, products!A:B, 2, FALSE)</f>
        <v>Trousers</v>
      </c>
      <c r="H3601" s="7" t="str">
        <f>VLOOKUP(C3601, products!A:C, 3, FALSE)</f>
        <v>Cargo Pants</v>
      </c>
      <c r="I3601" s="12">
        <f>VLOOKUP(B3601,orders!A:D, 4, FALSE)</f>
        <v>44267</v>
      </c>
    </row>
    <row r="3602" spans="1:9" ht="15">
      <c r="A3602" s="2">
        <v>3600</v>
      </c>
      <c r="B3602" s="2">
        <v>720</v>
      </c>
      <c r="C3602" s="2">
        <v>846</v>
      </c>
      <c r="D3602" s="2">
        <v>113</v>
      </c>
      <c r="E3602" s="2">
        <v>3</v>
      </c>
      <c r="F3602" s="2">
        <v>339</v>
      </c>
      <c r="G3602" s="5" t="str">
        <f>VLOOKUP(C3602, products!A:B, 2, FALSE)</f>
        <v>Trousers</v>
      </c>
      <c r="H3602" s="7" t="str">
        <f>VLOOKUP(C3602, products!A:C, 3, FALSE)</f>
        <v>Chinos</v>
      </c>
      <c r="I3602" s="12">
        <f>VLOOKUP(B3602,orders!A:D, 4, FALSE)</f>
        <v>44267</v>
      </c>
    </row>
    <row r="3603" spans="1:9" ht="15">
      <c r="A3603" s="2">
        <v>3601</v>
      </c>
      <c r="B3603" s="2">
        <v>720</v>
      </c>
      <c r="C3603" s="2">
        <v>782</v>
      </c>
      <c r="D3603" s="2">
        <v>91</v>
      </c>
      <c r="E3603" s="2">
        <v>1</v>
      </c>
      <c r="F3603" s="2">
        <v>91</v>
      </c>
      <c r="G3603" s="5" t="str">
        <f>VLOOKUP(C3603, products!A:B, 2, FALSE)</f>
        <v>Jacket</v>
      </c>
      <c r="H3603" s="7" t="str">
        <f>VLOOKUP(C3603, products!A:C, 3, FALSE)</f>
        <v>Pullover</v>
      </c>
      <c r="I3603" s="12">
        <f>VLOOKUP(B3603,orders!A:D, 4, FALSE)</f>
        <v>44267</v>
      </c>
    </row>
    <row r="3604" spans="1:9" ht="15">
      <c r="A3604" s="2">
        <v>3602</v>
      </c>
      <c r="B3604" s="2">
        <v>720</v>
      </c>
      <c r="C3604" s="2">
        <v>375</v>
      </c>
      <c r="D3604" s="2">
        <v>94</v>
      </c>
      <c r="E3604" s="2">
        <v>1</v>
      </c>
      <c r="F3604" s="2">
        <v>94</v>
      </c>
      <c r="G3604" s="5" t="str">
        <f>VLOOKUP(C3604, products!A:B, 2, FALSE)</f>
        <v>Shirt</v>
      </c>
      <c r="H3604" s="7" t="str">
        <f>VLOOKUP(C3604, products!A:C, 3, FALSE)</f>
        <v>Henley</v>
      </c>
      <c r="I3604" s="12">
        <f>VLOOKUP(B3604,orders!A:D, 4, FALSE)</f>
        <v>44267</v>
      </c>
    </row>
    <row r="3605" spans="1:9" ht="15">
      <c r="A3605" s="2">
        <v>3603</v>
      </c>
      <c r="B3605" s="2">
        <v>720</v>
      </c>
      <c r="C3605" s="2">
        <v>225</v>
      </c>
      <c r="D3605" s="2">
        <v>106</v>
      </c>
      <c r="E3605" s="2">
        <v>3</v>
      </c>
      <c r="F3605" s="2">
        <v>318</v>
      </c>
      <c r="G3605" s="5" t="str">
        <f>VLOOKUP(C3605, products!A:B, 2, FALSE)</f>
        <v>Shirt</v>
      </c>
      <c r="H3605" s="7" t="str">
        <f>VLOOKUP(C3605, products!A:C, 3, FALSE)</f>
        <v>Chambray</v>
      </c>
      <c r="I3605" s="12">
        <f>VLOOKUP(B3605,orders!A:D, 4, FALSE)</f>
        <v>44267</v>
      </c>
    </row>
    <row r="3606" spans="1:9" ht="15">
      <c r="A3606" s="2">
        <v>3604</v>
      </c>
      <c r="B3606" s="2">
        <v>721</v>
      </c>
      <c r="C3606" s="2">
        <v>855</v>
      </c>
      <c r="D3606" s="2">
        <v>113</v>
      </c>
      <c r="E3606" s="2">
        <v>3</v>
      </c>
      <c r="F3606" s="2">
        <v>339</v>
      </c>
      <c r="G3606" s="5" t="str">
        <f>VLOOKUP(C3606, products!A:B, 2, FALSE)</f>
        <v>Trousers</v>
      </c>
      <c r="H3606" s="7" t="str">
        <f>VLOOKUP(C3606, products!A:C, 3, FALSE)</f>
        <v>Chinos</v>
      </c>
      <c r="I3606" s="12">
        <f>VLOOKUP(B3606,orders!A:D, 4, FALSE)</f>
        <v>44436</v>
      </c>
    </row>
    <row r="3607" spans="1:9" ht="15">
      <c r="A3607" s="2">
        <v>3605</v>
      </c>
      <c r="B3607" s="2">
        <v>721</v>
      </c>
      <c r="C3607" s="2">
        <v>483</v>
      </c>
      <c r="D3607" s="2">
        <v>118</v>
      </c>
      <c r="E3607" s="2">
        <v>3</v>
      </c>
      <c r="F3607" s="2">
        <v>354</v>
      </c>
      <c r="G3607" s="5" t="str">
        <f>VLOOKUP(C3607, products!A:B, 2, FALSE)</f>
        <v>Jacket</v>
      </c>
      <c r="H3607" s="7" t="str">
        <f>VLOOKUP(C3607, products!A:C, 3, FALSE)</f>
        <v>Puffer</v>
      </c>
      <c r="I3607" s="12">
        <f>VLOOKUP(B3607,orders!A:D, 4, FALSE)</f>
        <v>44436</v>
      </c>
    </row>
    <row r="3608" spans="1:9" ht="15">
      <c r="A3608" s="2">
        <v>3606</v>
      </c>
      <c r="B3608" s="2">
        <v>721</v>
      </c>
      <c r="C3608" s="2">
        <v>543</v>
      </c>
      <c r="D3608" s="2">
        <v>98</v>
      </c>
      <c r="E3608" s="2">
        <v>1</v>
      </c>
      <c r="F3608" s="2">
        <v>98</v>
      </c>
      <c r="G3608" s="5" t="str">
        <f>VLOOKUP(C3608, products!A:B, 2, FALSE)</f>
        <v>Jacket</v>
      </c>
      <c r="H3608" s="7" t="str">
        <f>VLOOKUP(C3608, products!A:C, 3, FALSE)</f>
        <v>Leather</v>
      </c>
      <c r="I3608" s="12">
        <f>VLOOKUP(B3608,orders!A:D, 4, FALSE)</f>
        <v>44436</v>
      </c>
    </row>
    <row r="3609" spans="1:9" ht="15">
      <c r="A3609" s="2">
        <v>3607</v>
      </c>
      <c r="B3609" s="2">
        <v>721</v>
      </c>
      <c r="C3609" s="2">
        <v>1162</v>
      </c>
      <c r="D3609" s="2">
        <v>99</v>
      </c>
      <c r="E3609" s="2">
        <v>1</v>
      </c>
      <c r="F3609" s="2">
        <v>99</v>
      </c>
      <c r="G3609" s="5" t="str">
        <f>VLOOKUP(C3609, products!A:B, 2, FALSE)</f>
        <v>Trousers</v>
      </c>
      <c r="H3609" s="7" t="str">
        <f>VLOOKUP(C3609, products!A:C, 3, FALSE)</f>
        <v>High-Waisted</v>
      </c>
      <c r="I3609" s="12">
        <f>VLOOKUP(B3609,orders!A:D, 4, FALSE)</f>
        <v>44436</v>
      </c>
    </row>
    <row r="3610" spans="1:9" ht="15">
      <c r="A3610" s="2">
        <v>3608</v>
      </c>
      <c r="B3610" s="2">
        <v>721</v>
      </c>
      <c r="C3610" s="2">
        <v>921</v>
      </c>
      <c r="D3610" s="2">
        <v>96</v>
      </c>
      <c r="E3610" s="2">
        <v>3</v>
      </c>
      <c r="F3610" s="2">
        <v>288</v>
      </c>
      <c r="G3610" s="5" t="str">
        <f>VLOOKUP(C3610, products!A:B, 2, FALSE)</f>
        <v>Trousers</v>
      </c>
      <c r="H3610" s="7" t="str">
        <f>VLOOKUP(C3610, products!A:C, 3, FALSE)</f>
        <v>Drawstring</v>
      </c>
      <c r="I3610" s="12">
        <f>VLOOKUP(B3610,orders!A:D, 4, FALSE)</f>
        <v>44436</v>
      </c>
    </row>
    <row r="3611" spans="1:9" ht="15">
      <c r="A3611" s="2">
        <v>3609</v>
      </c>
      <c r="B3611" s="2">
        <v>722</v>
      </c>
      <c r="C3611" s="2">
        <v>362</v>
      </c>
      <c r="D3611" s="2">
        <v>94</v>
      </c>
      <c r="E3611" s="2">
        <v>2</v>
      </c>
      <c r="F3611" s="2">
        <v>188</v>
      </c>
      <c r="G3611" s="5" t="str">
        <f>VLOOKUP(C3611, products!A:B, 2, FALSE)</f>
        <v>Shirt</v>
      </c>
      <c r="H3611" s="7" t="str">
        <f>VLOOKUP(C3611, products!A:C, 3, FALSE)</f>
        <v>Henley</v>
      </c>
      <c r="I3611" s="13">
        <f>VLOOKUP(B3611,orders!A:D, 4, FALSE)</f>
        <v>44493</v>
      </c>
    </row>
    <row r="3612" spans="1:9" ht="15">
      <c r="A3612" s="2">
        <v>3610</v>
      </c>
      <c r="B3612" s="2">
        <v>722</v>
      </c>
      <c r="C3612" s="2">
        <v>736</v>
      </c>
      <c r="D3612" s="2">
        <v>109</v>
      </c>
      <c r="E3612" s="2">
        <v>2</v>
      </c>
      <c r="F3612" s="2">
        <v>218</v>
      </c>
      <c r="G3612" s="5" t="str">
        <f>VLOOKUP(C3612, products!A:B, 2, FALSE)</f>
        <v>Jacket</v>
      </c>
      <c r="H3612" s="7" t="str">
        <f>VLOOKUP(C3612, products!A:C, 3, FALSE)</f>
        <v>Peacoat</v>
      </c>
      <c r="I3612" s="13">
        <f>VLOOKUP(B3612,orders!A:D, 4, FALSE)</f>
        <v>44493</v>
      </c>
    </row>
    <row r="3613" spans="1:9" ht="15">
      <c r="A3613" s="2">
        <v>3611</v>
      </c>
      <c r="B3613" s="2">
        <v>722</v>
      </c>
      <c r="C3613" s="2">
        <v>838</v>
      </c>
      <c r="D3613" s="2">
        <v>117</v>
      </c>
      <c r="E3613" s="2">
        <v>2</v>
      </c>
      <c r="F3613" s="2">
        <v>234</v>
      </c>
      <c r="G3613" s="5" t="str">
        <f>VLOOKUP(C3613, products!A:B, 2, FALSE)</f>
        <v>Jacket</v>
      </c>
      <c r="H3613" s="7" t="str">
        <f>VLOOKUP(C3613, products!A:C, 3, FALSE)</f>
        <v>Shearling</v>
      </c>
      <c r="I3613" s="13">
        <f>VLOOKUP(B3613,orders!A:D, 4, FALSE)</f>
        <v>44493</v>
      </c>
    </row>
    <row r="3614" spans="1:9" ht="15">
      <c r="A3614" s="2">
        <v>3612</v>
      </c>
      <c r="B3614" s="2">
        <v>722</v>
      </c>
      <c r="C3614" s="2">
        <v>651</v>
      </c>
      <c r="D3614" s="2">
        <v>93</v>
      </c>
      <c r="E3614" s="2">
        <v>1</v>
      </c>
      <c r="F3614" s="2">
        <v>93</v>
      </c>
      <c r="G3614" s="5" t="str">
        <f>VLOOKUP(C3614, products!A:B, 2, FALSE)</f>
        <v>Jacket</v>
      </c>
      <c r="H3614" s="7" t="str">
        <f>VLOOKUP(C3614, products!A:C, 3, FALSE)</f>
        <v>Coach</v>
      </c>
      <c r="I3614" s="13">
        <f>VLOOKUP(B3614,orders!A:D, 4, FALSE)</f>
        <v>44493</v>
      </c>
    </row>
    <row r="3615" spans="1:9" ht="15">
      <c r="A3615" s="2">
        <v>3613</v>
      </c>
      <c r="B3615" s="2">
        <v>722</v>
      </c>
      <c r="C3615" s="2">
        <v>65</v>
      </c>
      <c r="D3615" s="2">
        <v>104</v>
      </c>
      <c r="E3615" s="2">
        <v>2</v>
      </c>
      <c r="F3615" s="2">
        <v>208</v>
      </c>
      <c r="G3615" s="5" t="str">
        <f>VLOOKUP(C3615, products!A:B, 2, FALSE)</f>
        <v>Shirt</v>
      </c>
      <c r="H3615" s="7" t="str">
        <f>VLOOKUP(C3615, products!A:C, 3, FALSE)</f>
        <v>Dress</v>
      </c>
      <c r="I3615" s="13">
        <f>VLOOKUP(B3615,orders!A:D, 4, FALSE)</f>
        <v>44493</v>
      </c>
    </row>
    <row r="3616" spans="1:9" ht="15">
      <c r="A3616" s="2">
        <v>3614</v>
      </c>
      <c r="B3616" s="2">
        <v>723</v>
      </c>
      <c r="C3616" s="2">
        <v>836</v>
      </c>
      <c r="D3616" s="2">
        <v>117</v>
      </c>
      <c r="E3616" s="2">
        <v>3</v>
      </c>
      <c r="F3616" s="2">
        <v>351</v>
      </c>
      <c r="G3616" s="5" t="str">
        <f>VLOOKUP(C3616, products!A:B, 2, FALSE)</f>
        <v>Jacket</v>
      </c>
      <c r="H3616" s="7" t="str">
        <f>VLOOKUP(C3616, products!A:C, 3, FALSE)</f>
        <v>Shearling</v>
      </c>
      <c r="I3616" s="12">
        <f>VLOOKUP(B3616,orders!A:D, 4, FALSE)</f>
        <v>44472</v>
      </c>
    </row>
    <row r="3617" spans="1:9" ht="15">
      <c r="A3617" s="2">
        <v>3615</v>
      </c>
      <c r="B3617" s="2">
        <v>723</v>
      </c>
      <c r="C3617" s="2">
        <v>1009</v>
      </c>
      <c r="D3617" s="2">
        <v>106</v>
      </c>
      <c r="E3617" s="2">
        <v>1</v>
      </c>
      <c r="F3617" s="2">
        <v>106</v>
      </c>
      <c r="G3617" s="5" t="str">
        <f>VLOOKUP(C3617, products!A:B, 2, FALSE)</f>
        <v>Trousers</v>
      </c>
      <c r="H3617" s="7" t="str">
        <f>VLOOKUP(C3617, products!A:C, 3, FALSE)</f>
        <v>Wool</v>
      </c>
      <c r="I3617" s="12">
        <f>VLOOKUP(B3617,orders!A:D, 4, FALSE)</f>
        <v>44472</v>
      </c>
    </row>
    <row r="3618" spans="1:9" ht="15">
      <c r="A3618" s="2">
        <v>3616</v>
      </c>
      <c r="B3618" s="2">
        <v>723</v>
      </c>
      <c r="C3618" s="2">
        <v>1050</v>
      </c>
      <c r="D3618" s="2">
        <v>93</v>
      </c>
      <c r="E3618" s="2">
        <v>3</v>
      </c>
      <c r="F3618" s="2">
        <v>279</v>
      </c>
      <c r="G3618" s="5" t="str">
        <f>VLOOKUP(C3618, products!A:B, 2, FALSE)</f>
        <v>Trousers</v>
      </c>
      <c r="H3618" s="7" t="str">
        <f>VLOOKUP(C3618, products!A:C, 3, FALSE)</f>
        <v>Joggers</v>
      </c>
      <c r="I3618" s="12">
        <f>VLOOKUP(B3618,orders!A:D, 4, FALSE)</f>
        <v>44472</v>
      </c>
    </row>
    <row r="3619" spans="1:9" ht="15">
      <c r="A3619" s="2">
        <v>3617</v>
      </c>
      <c r="B3619" s="2">
        <v>723</v>
      </c>
      <c r="C3619" s="2">
        <v>550</v>
      </c>
      <c r="D3619" s="2">
        <v>98</v>
      </c>
      <c r="E3619" s="2">
        <v>3</v>
      </c>
      <c r="F3619" s="2">
        <v>294</v>
      </c>
      <c r="G3619" s="5" t="str">
        <f>VLOOKUP(C3619, products!A:B, 2, FALSE)</f>
        <v>Jacket</v>
      </c>
      <c r="H3619" s="7" t="str">
        <f>VLOOKUP(C3619, products!A:C, 3, FALSE)</f>
        <v>Leather</v>
      </c>
      <c r="I3619" s="12">
        <f>VLOOKUP(B3619,orders!A:D, 4, FALSE)</f>
        <v>44472</v>
      </c>
    </row>
    <row r="3620" spans="1:9" ht="15">
      <c r="A3620" s="2">
        <v>3618</v>
      </c>
      <c r="B3620" s="2">
        <v>724</v>
      </c>
      <c r="C3620" s="2">
        <v>693</v>
      </c>
      <c r="D3620" s="2">
        <v>113</v>
      </c>
      <c r="E3620" s="2">
        <v>2</v>
      </c>
      <c r="F3620" s="2">
        <v>226</v>
      </c>
      <c r="G3620" s="5" t="str">
        <f>VLOOKUP(C3620, products!A:B, 2, FALSE)</f>
        <v>Jacket</v>
      </c>
      <c r="H3620" s="7" t="str">
        <f>VLOOKUP(C3620, products!A:C, 3, FALSE)</f>
        <v>Parka</v>
      </c>
      <c r="I3620" s="12">
        <f>VLOOKUP(B3620,orders!A:D, 4, FALSE)</f>
        <v>44259</v>
      </c>
    </row>
    <row r="3621" spans="1:9" ht="15">
      <c r="A3621" s="2">
        <v>3619</v>
      </c>
      <c r="B3621" s="2">
        <v>724</v>
      </c>
      <c r="C3621" s="2">
        <v>1193</v>
      </c>
      <c r="D3621" s="2">
        <v>105</v>
      </c>
      <c r="E3621" s="2">
        <v>3</v>
      </c>
      <c r="F3621" s="2">
        <v>315</v>
      </c>
      <c r="G3621" s="5" t="str">
        <f>VLOOKUP(C3621, products!A:B, 2, FALSE)</f>
        <v>Trousers</v>
      </c>
      <c r="H3621" s="7" t="str">
        <f>VLOOKUP(C3621, products!A:C, 3, FALSE)</f>
        <v>Pleated</v>
      </c>
      <c r="I3621" s="12">
        <f>VLOOKUP(B3621,orders!A:D, 4, FALSE)</f>
        <v>44259</v>
      </c>
    </row>
    <row r="3622" spans="1:9" ht="15">
      <c r="A3622" s="2">
        <v>3620</v>
      </c>
      <c r="B3622" s="2">
        <v>724</v>
      </c>
      <c r="C3622" s="2">
        <v>791</v>
      </c>
      <c r="D3622" s="2">
        <v>91</v>
      </c>
      <c r="E3622" s="2">
        <v>2</v>
      </c>
      <c r="F3622" s="2">
        <v>182</v>
      </c>
      <c r="G3622" s="5" t="str">
        <f>VLOOKUP(C3622, products!A:B, 2, FALSE)</f>
        <v>Jacket</v>
      </c>
      <c r="H3622" s="7" t="str">
        <f>VLOOKUP(C3622, products!A:C, 3, FALSE)</f>
        <v>Pullover</v>
      </c>
      <c r="I3622" s="12">
        <f>VLOOKUP(B3622,orders!A:D, 4, FALSE)</f>
        <v>44259</v>
      </c>
    </row>
    <row r="3623" spans="1:9" ht="15">
      <c r="A3623" s="2">
        <v>3621</v>
      </c>
      <c r="B3623" s="2">
        <v>724</v>
      </c>
      <c r="C3623" s="2">
        <v>511</v>
      </c>
      <c r="D3623" s="2">
        <v>102</v>
      </c>
      <c r="E3623" s="2">
        <v>3</v>
      </c>
      <c r="F3623" s="2">
        <v>306</v>
      </c>
      <c r="G3623" s="5" t="str">
        <f>VLOOKUP(C3623, products!A:B, 2, FALSE)</f>
        <v>Jacket</v>
      </c>
      <c r="H3623" s="7" t="str">
        <f>VLOOKUP(C3623, products!A:C, 3, FALSE)</f>
        <v>Windbreaker</v>
      </c>
      <c r="I3623" s="12">
        <f>VLOOKUP(B3623,orders!A:D, 4, FALSE)</f>
        <v>44259</v>
      </c>
    </row>
    <row r="3624" spans="1:9" ht="15">
      <c r="A3624" s="2">
        <v>3622</v>
      </c>
      <c r="B3624" s="2">
        <v>724</v>
      </c>
      <c r="C3624" s="2">
        <v>1012</v>
      </c>
      <c r="D3624" s="2">
        <v>106</v>
      </c>
      <c r="E3624" s="2">
        <v>2</v>
      </c>
      <c r="F3624" s="2">
        <v>212</v>
      </c>
      <c r="G3624" s="5" t="str">
        <f>VLOOKUP(C3624, products!A:B, 2, FALSE)</f>
        <v>Trousers</v>
      </c>
      <c r="H3624" s="7" t="str">
        <f>VLOOKUP(C3624, products!A:C, 3, FALSE)</f>
        <v>Wool</v>
      </c>
      <c r="I3624" s="12">
        <f>VLOOKUP(B3624,orders!A:D, 4, FALSE)</f>
        <v>44259</v>
      </c>
    </row>
    <row r="3625" spans="1:9" ht="15">
      <c r="A3625" s="2">
        <v>3623</v>
      </c>
      <c r="B3625" s="2">
        <v>724</v>
      </c>
      <c r="C3625" s="2">
        <v>665</v>
      </c>
      <c r="D3625" s="2">
        <v>113</v>
      </c>
      <c r="E3625" s="2">
        <v>2</v>
      </c>
      <c r="F3625" s="2">
        <v>226</v>
      </c>
      <c r="G3625" s="5" t="str">
        <f>VLOOKUP(C3625, products!A:B, 2, FALSE)</f>
        <v>Jacket</v>
      </c>
      <c r="H3625" s="7" t="str">
        <f>VLOOKUP(C3625, products!A:C, 3, FALSE)</f>
        <v>Parka</v>
      </c>
      <c r="I3625" s="12">
        <f>VLOOKUP(B3625,orders!A:D, 4, FALSE)</f>
        <v>44259</v>
      </c>
    </row>
    <row r="3626" spans="1:9" ht="15">
      <c r="A3626" s="2">
        <v>3624</v>
      </c>
      <c r="B3626" s="2">
        <v>724</v>
      </c>
      <c r="C3626" s="2">
        <v>625</v>
      </c>
      <c r="D3626" s="2">
        <v>112</v>
      </c>
      <c r="E3626" s="2">
        <v>2</v>
      </c>
      <c r="F3626" s="2">
        <v>224</v>
      </c>
      <c r="G3626" s="5" t="str">
        <f>VLOOKUP(C3626, products!A:B, 2, FALSE)</f>
        <v>Jacket</v>
      </c>
      <c r="H3626" s="7" t="str">
        <f>VLOOKUP(C3626, products!A:C, 3, FALSE)</f>
        <v>Cardigan</v>
      </c>
      <c r="I3626" s="12">
        <f>VLOOKUP(B3626,orders!A:D, 4, FALSE)</f>
        <v>44259</v>
      </c>
    </row>
    <row r="3627" spans="1:9" ht="15">
      <c r="A3627" s="2">
        <v>3625</v>
      </c>
      <c r="B3627" s="2">
        <v>725</v>
      </c>
      <c r="C3627" s="2">
        <v>265</v>
      </c>
      <c r="D3627" s="2">
        <v>95</v>
      </c>
      <c r="E3627" s="2">
        <v>3</v>
      </c>
      <c r="F3627" s="2">
        <v>285</v>
      </c>
      <c r="G3627" s="5" t="str">
        <f>VLOOKUP(C3627, products!A:B, 2, FALSE)</f>
        <v>Shirt</v>
      </c>
      <c r="H3627" s="7" t="str">
        <f>VLOOKUP(C3627, products!A:C, 3, FALSE)</f>
        <v>Polo</v>
      </c>
      <c r="I3627" s="12">
        <f>VLOOKUP(B3627,orders!A:D, 4, FALSE)</f>
        <v>44465</v>
      </c>
    </row>
    <row r="3628" spans="1:9" ht="15">
      <c r="A3628" s="2">
        <v>3626</v>
      </c>
      <c r="B3628" s="2">
        <v>725</v>
      </c>
      <c r="C3628" s="2">
        <v>32</v>
      </c>
      <c r="D3628" s="2">
        <v>96</v>
      </c>
      <c r="E3628" s="2">
        <v>1</v>
      </c>
      <c r="F3628" s="2">
        <v>96</v>
      </c>
      <c r="G3628" s="5" t="str">
        <f>VLOOKUP(C3628, products!A:B, 2, FALSE)</f>
        <v>Shirt</v>
      </c>
      <c r="H3628" s="7" t="str">
        <f>VLOOKUP(C3628, products!A:C, 3, FALSE)</f>
        <v>Oxford Cloth</v>
      </c>
      <c r="I3628" s="12">
        <f>VLOOKUP(B3628,orders!A:D, 4, FALSE)</f>
        <v>44465</v>
      </c>
    </row>
    <row r="3629" spans="1:9" ht="15">
      <c r="A3629" s="2">
        <v>3627</v>
      </c>
      <c r="B3629" s="2">
        <v>725</v>
      </c>
      <c r="C3629" s="2">
        <v>1217</v>
      </c>
      <c r="D3629" s="2">
        <v>105</v>
      </c>
      <c r="E3629" s="2">
        <v>3</v>
      </c>
      <c r="F3629" s="2">
        <v>315</v>
      </c>
      <c r="G3629" s="5" t="str">
        <f>VLOOKUP(C3629, products!A:B, 2, FALSE)</f>
        <v>Trousers</v>
      </c>
      <c r="H3629" s="7" t="str">
        <f>VLOOKUP(C3629, products!A:C, 3, FALSE)</f>
        <v>Pleated</v>
      </c>
      <c r="I3629" s="12">
        <f>VLOOKUP(B3629,orders!A:D, 4, FALSE)</f>
        <v>44465</v>
      </c>
    </row>
    <row r="3630" spans="1:9" ht="15">
      <c r="A3630" s="2">
        <v>3628</v>
      </c>
      <c r="B3630" s="2">
        <v>725</v>
      </c>
      <c r="C3630" s="2">
        <v>1234</v>
      </c>
      <c r="D3630" s="2">
        <v>112</v>
      </c>
      <c r="E3630" s="2">
        <v>1</v>
      </c>
      <c r="F3630" s="2">
        <v>112</v>
      </c>
      <c r="G3630" s="5" t="str">
        <f>VLOOKUP(C3630, products!A:B, 2, FALSE)</f>
        <v>Trousers</v>
      </c>
      <c r="H3630" s="7" t="str">
        <f>VLOOKUP(C3630, products!A:C, 3, FALSE)</f>
        <v>Tracksuit Bottoms</v>
      </c>
      <c r="I3630" s="12">
        <f>VLOOKUP(B3630,orders!A:D, 4, FALSE)</f>
        <v>44465</v>
      </c>
    </row>
    <row r="3631" spans="1:9" ht="15">
      <c r="A3631" s="2">
        <v>3629</v>
      </c>
      <c r="B3631" s="2">
        <v>726</v>
      </c>
      <c r="C3631" s="2">
        <v>607</v>
      </c>
      <c r="D3631" s="2">
        <v>112</v>
      </c>
      <c r="E3631" s="2">
        <v>2</v>
      </c>
      <c r="F3631" s="2">
        <v>224</v>
      </c>
      <c r="G3631" s="5" t="str">
        <f>VLOOKUP(C3631, products!A:B, 2, FALSE)</f>
        <v>Jacket</v>
      </c>
      <c r="H3631" s="7" t="str">
        <f>VLOOKUP(C3631, products!A:C, 3, FALSE)</f>
        <v>Cardigan</v>
      </c>
      <c r="I3631" s="12">
        <f>VLOOKUP(B3631,orders!A:D, 4, FALSE)</f>
        <v>44454</v>
      </c>
    </row>
    <row r="3632" spans="1:9" ht="15">
      <c r="A3632" s="2">
        <v>3630</v>
      </c>
      <c r="B3632" s="2">
        <v>726</v>
      </c>
      <c r="C3632" s="2">
        <v>131</v>
      </c>
      <c r="D3632" s="2">
        <v>92</v>
      </c>
      <c r="E3632" s="2">
        <v>2</v>
      </c>
      <c r="F3632" s="2">
        <v>184</v>
      </c>
      <c r="G3632" s="5" t="str">
        <f>VLOOKUP(C3632, products!A:B, 2, FALSE)</f>
        <v>Shirt</v>
      </c>
      <c r="H3632" s="7" t="str">
        <f>VLOOKUP(C3632, products!A:C, 3, FALSE)</f>
        <v>Denim</v>
      </c>
      <c r="I3632" s="12">
        <f>VLOOKUP(B3632,orders!A:D, 4, FALSE)</f>
        <v>44454</v>
      </c>
    </row>
    <row r="3633" spans="1:9" ht="15">
      <c r="A3633" s="2">
        <v>3631</v>
      </c>
      <c r="B3633" s="2">
        <v>727</v>
      </c>
      <c r="C3633" s="2">
        <v>165</v>
      </c>
      <c r="D3633" s="2">
        <v>91</v>
      </c>
      <c r="E3633" s="2">
        <v>2</v>
      </c>
      <c r="F3633" s="2">
        <v>182</v>
      </c>
      <c r="G3633" s="5" t="str">
        <f>VLOOKUP(C3633, products!A:B, 2, FALSE)</f>
        <v>Shirt</v>
      </c>
      <c r="H3633" s="7" t="str">
        <f>VLOOKUP(C3633, products!A:C, 3, FALSE)</f>
        <v>Linen</v>
      </c>
      <c r="I3633" s="12">
        <f>VLOOKUP(B3633,orders!A:D, 4, FALSE)</f>
        <v>44317</v>
      </c>
    </row>
    <row r="3634" spans="1:9" ht="15">
      <c r="A3634" s="2">
        <v>3632</v>
      </c>
      <c r="B3634" s="2">
        <v>727</v>
      </c>
      <c r="C3634" s="2">
        <v>796</v>
      </c>
      <c r="D3634" s="2">
        <v>91</v>
      </c>
      <c r="E3634" s="2">
        <v>1</v>
      </c>
      <c r="F3634" s="2">
        <v>91</v>
      </c>
      <c r="G3634" s="5" t="str">
        <f>VLOOKUP(C3634, products!A:B, 2, FALSE)</f>
        <v>Jacket</v>
      </c>
      <c r="H3634" s="7" t="str">
        <f>VLOOKUP(C3634, products!A:C, 3, FALSE)</f>
        <v>Pullover</v>
      </c>
      <c r="I3634" s="12">
        <f>VLOOKUP(B3634,orders!A:D, 4, FALSE)</f>
        <v>44317</v>
      </c>
    </row>
    <row r="3635" spans="1:9" ht="15">
      <c r="A3635" s="2">
        <v>3633</v>
      </c>
      <c r="B3635" s="2">
        <v>728</v>
      </c>
      <c r="C3635" s="2">
        <v>234</v>
      </c>
      <c r="D3635" s="2">
        <v>106</v>
      </c>
      <c r="E3635" s="2">
        <v>1</v>
      </c>
      <c r="F3635" s="2">
        <v>106</v>
      </c>
      <c r="G3635" s="5" t="str">
        <f>VLOOKUP(C3635, products!A:B, 2, FALSE)</f>
        <v>Shirt</v>
      </c>
      <c r="H3635" s="7" t="str">
        <f>VLOOKUP(C3635, products!A:C, 3, FALSE)</f>
        <v>Chambray</v>
      </c>
      <c r="I3635" s="12">
        <f>VLOOKUP(B3635,orders!A:D, 4, FALSE)</f>
        <v>44437</v>
      </c>
    </row>
    <row r="3636" spans="1:9" ht="15">
      <c r="A3636" s="2">
        <v>3634</v>
      </c>
      <c r="B3636" s="2">
        <v>728</v>
      </c>
      <c r="C3636" s="2">
        <v>9</v>
      </c>
      <c r="D3636" s="2">
        <v>96</v>
      </c>
      <c r="E3636" s="2">
        <v>3</v>
      </c>
      <c r="F3636" s="2">
        <v>288</v>
      </c>
      <c r="G3636" s="5" t="str">
        <f>VLOOKUP(C3636, products!A:B, 2, FALSE)</f>
        <v>Shirt</v>
      </c>
      <c r="H3636" s="7" t="str">
        <f>VLOOKUP(C3636, products!A:C, 3, FALSE)</f>
        <v>Oxford Cloth</v>
      </c>
      <c r="I3636" s="12">
        <f>VLOOKUP(B3636,orders!A:D, 4, FALSE)</f>
        <v>44437</v>
      </c>
    </row>
    <row r="3637" spans="1:9" ht="15">
      <c r="A3637" s="2">
        <v>3635</v>
      </c>
      <c r="B3637" s="2">
        <v>728</v>
      </c>
      <c r="C3637" s="2">
        <v>1109</v>
      </c>
      <c r="D3637" s="2">
        <v>115</v>
      </c>
      <c r="E3637" s="2">
        <v>1</v>
      </c>
      <c r="F3637" s="2">
        <v>115</v>
      </c>
      <c r="G3637" s="5" t="str">
        <f>VLOOKUP(C3637, products!A:B, 2, FALSE)</f>
        <v>Trousers</v>
      </c>
      <c r="H3637" s="7" t="str">
        <f>VLOOKUP(C3637, products!A:C, 3, FALSE)</f>
        <v>Cropped</v>
      </c>
      <c r="I3637" s="12">
        <f>VLOOKUP(B3637,orders!A:D, 4, FALSE)</f>
        <v>44437</v>
      </c>
    </row>
    <row r="3638" spans="1:9" ht="15">
      <c r="A3638" s="2">
        <v>3636</v>
      </c>
      <c r="B3638" s="2">
        <v>728</v>
      </c>
      <c r="C3638" s="2">
        <v>38</v>
      </c>
      <c r="D3638" s="2">
        <v>104</v>
      </c>
      <c r="E3638" s="2">
        <v>3</v>
      </c>
      <c r="F3638" s="2">
        <v>312</v>
      </c>
      <c r="G3638" s="5" t="str">
        <f>VLOOKUP(C3638, products!A:B, 2, FALSE)</f>
        <v>Shirt</v>
      </c>
      <c r="H3638" s="7" t="str">
        <f>VLOOKUP(C3638, products!A:C, 3, FALSE)</f>
        <v>Dress</v>
      </c>
      <c r="I3638" s="12">
        <f>VLOOKUP(B3638,orders!A:D, 4, FALSE)</f>
        <v>44437</v>
      </c>
    </row>
    <row r="3639" spans="1:9" ht="15">
      <c r="A3639" s="2">
        <v>3637</v>
      </c>
      <c r="B3639" s="2">
        <v>728</v>
      </c>
      <c r="C3639" s="2">
        <v>598</v>
      </c>
      <c r="D3639" s="2">
        <v>112</v>
      </c>
      <c r="E3639" s="2">
        <v>1</v>
      </c>
      <c r="F3639" s="2">
        <v>112</v>
      </c>
      <c r="G3639" s="5" t="str">
        <f>VLOOKUP(C3639, products!A:B, 2, FALSE)</f>
        <v>Jacket</v>
      </c>
      <c r="H3639" s="7" t="str">
        <f>VLOOKUP(C3639, products!A:C, 3, FALSE)</f>
        <v>Cardigan</v>
      </c>
      <c r="I3639" s="12">
        <f>VLOOKUP(B3639,orders!A:D, 4, FALSE)</f>
        <v>44437</v>
      </c>
    </row>
    <row r="3640" spans="1:9" ht="15">
      <c r="A3640" s="2">
        <v>3638</v>
      </c>
      <c r="B3640" s="2">
        <v>728</v>
      </c>
      <c r="C3640" s="2">
        <v>1150</v>
      </c>
      <c r="D3640" s="2">
        <v>102</v>
      </c>
      <c r="E3640" s="2">
        <v>1</v>
      </c>
      <c r="F3640" s="2">
        <v>102</v>
      </c>
      <c r="G3640" s="5" t="str">
        <f>VLOOKUP(C3640, products!A:B, 2, FALSE)</f>
        <v>Trousers</v>
      </c>
      <c r="H3640" s="7" t="str">
        <f>VLOOKUP(C3640, products!A:C, 3, FALSE)</f>
        <v>Cargo Pants</v>
      </c>
      <c r="I3640" s="12">
        <f>VLOOKUP(B3640,orders!A:D, 4, FALSE)</f>
        <v>44437</v>
      </c>
    </row>
    <row r="3641" spans="1:9" ht="15">
      <c r="A3641" s="2">
        <v>3639</v>
      </c>
      <c r="B3641" s="2">
        <v>729</v>
      </c>
      <c r="C3641" s="2">
        <v>197</v>
      </c>
      <c r="D3641" s="2">
        <v>98</v>
      </c>
      <c r="E3641" s="2">
        <v>3</v>
      </c>
      <c r="F3641" s="2">
        <v>294</v>
      </c>
      <c r="G3641" s="5" t="str">
        <f>VLOOKUP(C3641, products!A:B, 2, FALSE)</f>
        <v>Shirt</v>
      </c>
      <c r="H3641" s="7" t="str">
        <f>VLOOKUP(C3641, products!A:C, 3, FALSE)</f>
        <v>Camp Collared</v>
      </c>
      <c r="I3641" s="12">
        <f>VLOOKUP(B3641,orders!A:D, 4, FALSE)</f>
        <v>44245</v>
      </c>
    </row>
    <row r="3642" spans="1:9" ht="15">
      <c r="A3642" s="2">
        <v>3640</v>
      </c>
      <c r="B3642" s="2">
        <v>729</v>
      </c>
      <c r="C3642" s="2">
        <v>558</v>
      </c>
      <c r="D3642" s="2">
        <v>98</v>
      </c>
      <c r="E3642" s="2">
        <v>1</v>
      </c>
      <c r="F3642" s="2">
        <v>98</v>
      </c>
      <c r="G3642" s="5" t="str">
        <f>VLOOKUP(C3642, products!A:B, 2, FALSE)</f>
        <v>Jacket</v>
      </c>
      <c r="H3642" s="7" t="str">
        <f>VLOOKUP(C3642, products!A:C, 3, FALSE)</f>
        <v>Leather</v>
      </c>
      <c r="I3642" s="12">
        <f>VLOOKUP(B3642,orders!A:D, 4, FALSE)</f>
        <v>44245</v>
      </c>
    </row>
    <row r="3643" spans="1:9" ht="15">
      <c r="A3643" s="2">
        <v>3641</v>
      </c>
      <c r="B3643" s="2">
        <v>730</v>
      </c>
      <c r="C3643" s="2">
        <v>221</v>
      </c>
      <c r="D3643" s="2">
        <v>106</v>
      </c>
      <c r="E3643" s="2">
        <v>3</v>
      </c>
      <c r="F3643" s="2">
        <v>318</v>
      </c>
      <c r="G3643" s="5" t="str">
        <f>VLOOKUP(C3643, products!A:B, 2, FALSE)</f>
        <v>Shirt</v>
      </c>
      <c r="H3643" s="7" t="str">
        <f>VLOOKUP(C3643, products!A:C, 3, FALSE)</f>
        <v>Chambray</v>
      </c>
      <c r="I3643" s="12">
        <f>VLOOKUP(B3643,orders!A:D, 4, FALSE)</f>
        <v>44367</v>
      </c>
    </row>
    <row r="3644" spans="1:9" ht="15">
      <c r="A3644" s="2">
        <v>3642</v>
      </c>
      <c r="B3644" s="2">
        <v>730</v>
      </c>
      <c r="C3644" s="2">
        <v>226</v>
      </c>
      <c r="D3644" s="2">
        <v>106</v>
      </c>
      <c r="E3644" s="2">
        <v>1</v>
      </c>
      <c r="F3644" s="2">
        <v>106</v>
      </c>
      <c r="G3644" s="5" t="str">
        <f>VLOOKUP(C3644, products!A:B, 2, FALSE)</f>
        <v>Shirt</v>
      </c>
      <c r="H3644" s="7" t="str">
        <f>VLOOKUP(C3644, products!A:C, 3, FALSE)</f>
        <v>Chambray</v>
      </c>
      <c r="I3644" s="12">
        <f>VLOOKUP(B3644,orders!A:D, 4, FALSE)</f>
        <v>44367</v>
      </c>
    </row>
    <row r="3645" spans="1:9" ht="15">
      <c r="A3645" s="2">
        <v>3643</v>
      </c>
      <c r="B3645" s="2">
        <v>730</v>
      </c>
      <c r="C3645" s="2">
        <v>1232</v>
      </c>
      <c r="D3645" s="2">
        <v>112</v>
      </c>
      <c r="E3645" s="2">
        <v>3</v>
      </c>
      <c r="F3645" s="2">
        <v>336</v>
      </c>
      <c r="G3645" s="5" t="str">
        <f>VLOOKUP(C3645, products!A:B, 2, FALSE)</f>
        <v>Trousers</v>
      </c>
      <c r="H3645" s="7" t="str">
        <f>VLOOKUP(C3645, products!A:C, 3, FALSE)</f>
        <v>Tracksuit Bottoms</v>
      </c>
      <c r="I3645" s="12">
        <f>VLOOKUP(B3645,orders!A:D, 4, FALSE)</f>
        <v>44367</v>
      </c>
    </row>
    <row r="3646" spans="1:9" ht="15">
      <c r="A3646" s="2">
        <v>3644</v>
      </c>
      <c r="B3646" s="2">
        <v>730</v>
      </c>
      <c r="C3646" s="2">
        <v>310</v>
      </c>
      <c r="D3646" s="2">
        <v>105</v>
      </c>
      <c r="E3646" s="2">
        <v>3</v>
      </c>
      <c r="F3646" s="2">
        <v>315</v>
      </c>
      <c r="G3646" s="5" t="str">
        <f>VLOOKUP(C3646, products!A:B, 2, FALSE)</f>
        <v>Shirt</v>
      </c>
      <c r="H3646" s="7" t="str">
        <f>VLOOKUP(C3646, products!A:C, 3, FALSE)</f>
        <v>Cuban Collar</v>
      </c>
      <c r="I3646" s="12">
        <f>VLOOKUP(B3646,orders!A:D, 4, FALSE)</f>
        <v>44367</v>
      </c>
    </row>
    <row r="3647" spans="1:9" ht="15">
      <c r="A3647" s="2">
        <v>3645</v>
      </c>
      <c r="B3647" s="2">
        <v>730</v>
      </c>
      <c r="C3647" s="2">
        <v>1177</v>
      </c>
      <c r="D3647" s="2">
        <v>99</v>
      </c>
      <c r="E3647" s="2">
        <v>1</v>
      </c>
      <c r="F3647" s="2">
        <v>99</v>
      </c>
      <c r="G3647" s="5" t="str">
        <f>VLOOKUP(C3647, products!A:B, 2, FALSE)</f>
        <v>Trousers</v>
      </c>
      <c r="H3647" s="7" t="str">
        <f>VLOOKUP(C3647, products!A:C, 3, FALSE)</f>
        <v>High-Waisted</v>
      </c>
      <c r="I3647" s="12">
        <f>VLOOKUP(B3647,orders!A:D, 4, FALSE)</f>
        <v>44367</v>
      </c>
    </row>
    <row r="3648" spans="1:9" ht="15">
      <c r="A3648" s="2">
        <v>3646</v>
      </c>
      <c r="B3648" s="2">
        <v>730</v>
      </c>
      <c r="C3648" s="2">
        <v>156</v>
      </c>
      <c r="D3648" s="2">
        <v>91</v>
      </c>
      <c r="E3648" s="2">
        <v>2</v>
      </c>
      <c r="F3648" s="2">
        <v>182</v>
      </c>
      <c r="G3648" s="5" t="str">
        <f>VLOOKUP(C3648, products!A:B, 2, FALSE)</f>
        <v>Shirt</v>
      </c>
      <c r="H3648" s="7" t="str">
        <f>VLOOKUP(C3648, products!A:C, 3, FALSE)</f>
        <v>Linen</v>
      </c>
      <c r="I3648" s="12">
        <f>VLOOKUP(B3648,orders!A:D, 4, FALSE)</f>
        <v>44367</v>
      </c>
    </row>
    <row r="3649" spans="1:9" ht="15">
      <c r="A3649" s="2">
        <v>3647</v>
      </c>
      <c r="B3649" s="2">
        <v>731</v>
      </c>
      <c r="C3649" s="2">
        <v>696</v>
      </c>
      <c r="D3649" s="2">
        <v>113</v>
      </c>
      <c r="E3649" s="2">
        <v>1</v>
      </c>
      <c r="F3649" s="2">
        <v>113</v>
      </c>
      <c r="G3649" s="5" t="str">
        <f>VLOOKUP(C3649, products!A:B, 2, FALSE)</f>
        <v>Jacket</v>
      </c>
      <c r="H3649" s="7" t="str">
        <f>VLOOKUP(C3649, products!A:C, 3, FALSE)</f>
        <v>Parka</v>
      </c>
      <c r="I3649" s="12">
        <f>VLOOKUP(B3649,orders!A:D, 4, FALSE)</f>
        <v>44368</v>
      </c>
    </row>
    <row r="3650" spans="1:9" ht="15">
      <c r="A3650" s="2">
        <v>3648</v>
      </c>
      <c r="B3650" s="2">
        <v>731</v>
      </c>
      <c r="C3650" s="2">
        <v>176</v>
      </c>
      <c r="D3650" s="2">
        <v>98</v>
      </c>
      <c r="E3650" s="2">
        <v>3</v>
      </c>
      <c r="F3650" s="2">
        <v>294</v>
      </c>
      <c r="G3650" s="5" t="str">
        <f>VLOOKUP(C3650, products!A:B, 2, FALSE)</f>
        <v>Shirt</v>
      </c>
      <c r="H3650" s="7" t="str">
        <f>VLOOKUP(C3650, products!A:C, 3, FALSE)</f>
        <v>Camp Collared</v>
      </c>
      <c r="I3650" s="12">
        <f>VLOOKUP(B3650,orders!A:D, 4, FALSE)</f>
        <v>44368</v>
      </c>
    </row>
    <row r="3651" spans="1:9" ht="15">
      <c r="A3651" s="2">
        <v>3649</v>
      </c>
      <c r="B3651" s="2">
        <v>731</v>
      </c>
      <c r="C3651" s="2">
        <v>431</v>
      </c>
      <c r="D3651" s="2">
        <v>107</v>
      </c>
      <c r="E3651" s="2">
        <v>2</v>
      </c>
      <c r="F3651" s="2">
        <v>214</v>
      </c>
      <c r="G3651" s="5" t="str">
        <f>VLOOKUP(C3651, products!A:B, 2, FALSE)</f>
        <v>Jacket</v>
      </c>
      <c r="H3651" s="7" t="str">
        <f>VLOOKUP(C3651, products!A:C, 3, FALSE)</f>
        <v>Denim</v>
      </c>
      <c r="I3651" s="12">
        <f>VLOOKUP(B3651,orders!A:D, 4, FALSE)</f>
        <v>44368</v>
      </c>
    </row>
    <row r="3652" spans="1:9" ht="15">
      <c r="A3652" s="2">
        <v>3650</v>
      </c>
      <c r="B3652" s="2">
        <v>732</v>
      </c>
      <c r="C3652" s="2">
        <v>650</v>
      </c>
      <c r="D3652" s="2">
        <v>93</v>
      </c>
      <c r="E3652" s="2">
        <v>3</v>
      </c>
      <c r="F3652" s="2">
        <v>279</v>
      </c>
      <c r="G3652" s="5" t="str">
        <f>VLOOKUP(C3652, products!A:B, 2, FALSE)</f>
        <v>Jacket</v>
      </c>
      <c r="H3652" s="7" t="str">
        <f>VLOOKUP(C3652, products!A:C, 3, FALSE)</f>
        <v>Coach</v>
      </c>
      <c r="I3652" s="12">
        <f>VLOOKUP(B3652,orders!A:D, 4, FALSE)</f>
        <v>44325</v>
      </c>
    </row>
    <row r="3653" spans="1:9" ht="15">
      <c r="A3653" s="2">
        <v>3651</v>
      </c>
      <c r="B3653" s="2">
        <v>732</v>
      </c>
      <c r="C3653" s="2">
        <v>1142</v>
      </c>
      <c r="D3653" s="2">
        <v>102</v>
      </c>
      <c r="E3653" s="2">
        <v>1</v>
      </c>
      <c r="F3653" s="2">
        <v>102</v>
      </c>
      <c r="G3653" s="5" t="str">
        <f>VLOOKUP(C3653, products!A:B, 2, FALSE)</f>
        <v>Trousers</v>
      </c>
      <c r="H3653" s="7" t="str">
        <f>VLOOKUP(C3653, products!A:C, 3, FALSE)</f>
        <v>Cargo Pants</v>
      </c>
      <c r="I3653" s="12">
        <f>VLOOKUP(B3653,orders!A:D, 4, FALSE)</f>
        <v>44325</v>
      </c>
    </row>
    <row r="3654" spans="1:9" ht="15">
      <c r="A3654" s="2">
        <v>3652</v>
      </c>
      <c r="B3654" s="2">
        <v>732</v>
      </c>
      <c r="C3654" s="2">
        <v>278</v>
      </c>
      <c r="D3654" s="2">
        <v>95</v>
      </c>
      <c r="E3654" s="2">
        <v>2</v>
      </c>
      <c r="F3654" s="2">
        <v>190</v>
      </c>
      <c r="G3654" s="5" t="str">
        <f>VLOOKUP(C3654, products!A:B, 2, FALSE)</f>
        <v>Shirt</v>
      </c>
      <c r="H3654" s="7" t="str">
        <f>VLOOKUP(C3654, products!A:C, 3, FALSE)</f>
        <v>Polo</v>
      </c>
      <c r="I3654" s="12">
        <f>VLOOKUP(B3654,orders!A:D, 4, FALSE)</f>
        <v>44325</v>
      </c>
    </row>
    <row r="3655" spans="1:9" ht="15">
      <c r="A3655" s="2">
        <v>3653</v>
      </c>
      <c r="B3655" s="2">
        <v>733</v>
      </c>
      <c r="C3655" s="2">
        <v>394</v>
      </c>
      <c r="D3655" s="2">
        <v>119</v>
      </c>
      <c r="E3655" s="2">
        <v>1</v>
      </c>
      <c r="F3655" s="2">
        <v>119</v>
      </c>
      <c r="G3655" s="5" t="str">
        <f>VLOOKUP(C3655, products!A:B, 2, FALSE)</f>
        <v>Shirt</v>
      </c>
      <c r="H3655" s="7" t="str">
        <f>VLOOKUP(C3655, products!A:C, 3, FALSE)</f>
        <v>Casual Slim Fit</v>
      </c>
      <c r="I3655" s="12">
        <f>VLOOKUP(B3655,orders!A:D, 4, FALSE)</f>
        <v>44342</v>
      </c>
    </row>
    <row r="3656" spans="1:9" ht="15">
      <c r="A3656" s="2">
        <v>3654</v>
      </c>
      <c r="B3656" s="2">
        <v>733</v>
      </c>
      <c r="C3656" s="2">
        <v>944</v>
      </c>
      <c r="D3656" s="2">
        <v>96</v>
      </c>
      <c r="E3656" s="2">
        <v>2</v>
      </c>
      <c r="F3656" s="2">
        <v>192</v>
      </c>
      <c r="G3656" s="5" t="str">
        <f>VLOOKUP(C3656, products!A:B, 2, FALSE)</f>
        <v>Trousers</v>
      </c>
      <c r="H3656" s="7" t="str">
        <f>VLOOKUP(C3656, products!A:C, 3, FALSE)</f>
        <v>Drawstring</v>
      </c>
      <c r="I3656" s="12">
        <f>VLOOKUP(B3656,orders!A:D, 4, FALSE)</f>
        <v>44342</v>
      </c>
    </row>
    <row r="3657" spans="1:9" ht="15">
      <c r="A3657" s="2">
        <v>3655</v>
      </c>
      <c r="B3657" s="2">
        <v>733</v>
      </c>
      <c r="C3657" s="2">
        <v>691</v>
      </c>
      <c r="D3657" s="2">
        <v>113</v>
      </c>
      <c r="E3657" s="2">
        <v>1</v>
      </c>
      <c r="F3657" s="2">
        <v>113</v>
      </c>
      <c r="G3657" s="5" t="str">
        <f>VLOOKUP(C3657, products!A:B, 2, FALSE)</f>
        <v>Jacket</v>
      </c>
      <c r="H3657" s="7" t="str">
        <f>VLOOKUP(C3657, products!A:C, 3, FALSE)</f>
        <v>Parka</v>
      </c>
      <c r="I3657" s="12">
        <f>VLOOKUP(B3657,orders!A:D, 4, FALSE)</f>
        <v>44342</v>
      </c>
    </row>
    <row r="3658" spans="1:9" ht="15">
      <c r="A3658" s="2">
        <v>3656</v>
      </c>
      <c r="B3658" s="2">
        <v>733</v>
      </c>
      <c r="C3658" s="2">
        <v>314</v>
      </c>
      <c r="D3658" s="2">
        <v>105</v>
      </c>
      <c r="E3658" s="2">
        <v>3</v>
      </c>
      <c r="F3658" s="2">
        <v>315</v>
      </c>
      <c r="G3658" s="5" t="str">
        <f>VLOOKUP(C3658, products!A:B, 2, FALSE)</f>
        <v>Shirt</v>
      </c>
      <c r="H3658" s="7" t="str">
        <f>VLOOKUP(C3658, products!A:C, 3, FALSE)</f>
        <v>Cuban Collar</v>
      </c>
      <c r="I3658" s="12">
        <f>VLOOKUP(B3658,orders!A:D, 4, FALSE)</f>
        <v>44342</v>
      </c>
    </row>
    <row r="3659" spans="1:9" ht="15">
      <c r="A3659" s="2">
        <v>3657</v>
      </c>
      <c r="B3659" s="2">
        <v>733</v>
      </c>
      <c r="C3659" s="2">
        <v>33</v>
      </c>
      <c r="D3659" s="2">
        <v>96</v>
      </c>
      <c r="E3659" s="2">
        <v>1</v>
      </c>
      <c r="F3659" s="2">
        <v>96</v>
      </c>
      <c r="G3659" s="5" t="str">
        <f>VLOOKUP(C3659, products!A:B, 2, FALSE)</f>
        <v>Shirt</v>
      </c>
      <c r="H3659" s="7" t="str">
        <f>VLOOKUP(C3659, products!A:C, 3, FALSE)</f>
        <v>Oxford Cloth</v>
      </c>
      <c r="I3659" s="12">
        <f>VLOOKUP(B3659,orders!A:D, 4, FALSE)</f>
        <v>44342</v>
      </c>
    </row>
    <row r="3660" spans="1:9" ht="15">
      <c r="A3660" s="2">
        <v>3658</v>
      </c>
      <c r="B3660" s="2">
        <v>733</v>
      </c>
      <c r="C3660" s="2">
        <v>971</v>
      </c>
      <c r="D3660" s="2">
        <v>97</v>
      </c>
      <c r="E3660" s="2">
        <v>1</v>
      </c>
      <c r="F3660" s="2">
        <v>97</v>
      </c>
      <c r="G3660" s="5" t="str">
        <f>VLOOKUP(C3660, products!A:B, 2, FALSE)</f>
        <v>Trousers</v>
      </c>
      <c r="H3660" s="7" t="str">
        <f>VLOOKUP(C3660, products!A:C, 3, FALSE)</f>
        <v>Slim-Fit</v>
      </c>
      <c r="I3660" s="12">
        <f>VLOOKUP(B3660,orders!A:D, 4, FALSE)</f>
        <v>44342</v>
      </c>
    </row>
    <row r="3661" spans="1:9" ht="15">
      <c r="A3661" s="2">
        <v>3659</v>
      </c>
      <c r="B3661" s="2">
        <v>734</v>
      </c>
      <c r="C3661" s="2">
        <v>301</v>
      </c>
      <c r="D3661" s="2">
        <v>105</v>
      </c>
      <c r="E3661" s="2">
        <v>2</v>
      </c>
      <c r="F3661" s="2">
        <v>210</v>
      </c>
      <c r="G3661" s="5" t="str">
        <f>VLOOKUP(C3661, products!A:B, 2, FALSE)</f>
        <v>Shirt</v>
      </c>
      <c r="H3661" s="7" t="str">
        <f>VLOOKUP(C3661, products!A:C, 3, FALSE)</f>
        <v>Cuban Collar</v>
      </c>
      <c r="I3661" s="12">
        <f>VLOOKUP(B3661,orders!A:D, 4, FALSE)</f>
        <v>44221</v>
      </c>
    </row>
    <row r="3662" spans="1:9" ht="15">
      <c r="A3662" s="2">
        <v>3660</v>
      </c>
      <c r="B3662" s="2">
        <v>734</v>
      </c>
      <c r="C3662" s="2">
        <v>956</v>
      </c>
      <c r="D3662" s="2">
        <v>97</v>
      </c>
      <c r="E3662" s="2">
        <v>2</v>
      </c>
      <c r="F3662" s="2">
        <v>194</v>
      </c>
      <c r="G3662" s="5" t="str">
        <f>VLOOKUP(C3662, products!A:B, 2, FALSE)</f>
        <v>Trousers</v>
      </c>
      <c r="H3662" s="7" t="str">
        <f>VLOOKUP(C3662, products!A:C, 3, FALSE)</f>
        <v>Slim-Fit</v>
      </c>
      <c r="I3662" s="12">
        <f>VLOOKUP(B3662,orders!A:D, 4, FALSE)</f>
        <v>44221</v>
      </c>
    </row>
    <row r="3663" spans="1:9" ht="15">
      <c r="A3663" s="2">
        <v>3661</v>
      </c>
      <c r="B3663" s="2">
        <v>734</v>
      </c>
      <c r="C3663" s="2">
        <v>1051</v>
      </c>
      <c r="D3663" s="2">
        <v>93</v>
      </c>
      <c r="E3663" s="2">
        <v>2</v>
      </c>
      <c r="F3663" s="2">
        <v>186</v>
      </c>
      <c r="G3663" s="5" t="str">
        <f>VLOOKUP(C3663, products!A:B, 2, FALSE)</f>
        <v>Trousers</v>
      </c>
      <c r="H3663" s="7" t="str">
        <f>VLOOKUP(C3663, products!A:C, 3, FALSE)</f>
        <v>Joggers</v>
      </c>
      <c r="I3663" s="12">
        <f>VLOOKUP(B3663,orders!A:D, 4, FALSE)</f>
        <v>44221</v>
      </c>
    </row>
    <row r="3664" spans="1:9" ht="15">
      <c r="A3664" s="2">
        <v>3662</v>
      </c>
      <c r="B3664" s="2">
        <v>734</v>
      </c>
      <c r="C3664" s="2">
        <v>808</v>
      </c>
      <c r="D3664" s="2">
        <v>117</v>
      </c>
      <c r="E3664" s="2">
        <v>3</v>
      </c>
      <c r="F3664" s="2">
        <v>351</v>
      </c>
      <c r="G3664" s="5" t="str">
        <f>VLOOKUP(C3664, products!A:B, 2, FALSE)</f>
        <v>Jacket</v>
      </c>
      <c r="H3664" s="7" t="str">
        <f>VLOOKUP(C3664, products!A:C, 3, FALSE)</f>
        <v>Shearling</v>
      </c>
      <c r="I3664" s="12">
        <f>VLOOKUP(B3664,orders!A:D, 4, FALSE)</f>
        <v>44221</v>
      </c>
    </row>
    <row r="3665" spans="1:9" ht="15">
      <c r="A3665" s="2">
        <v>3663</v>
      </c>
      <c r="B3665" s="2">
        <v>734</v>
      </c>
      <c r="C3665" s="2">
        <v>560</v>
      </c>
      <c r="D3665" s="2">
        <v>100</v>
      </c>
      <c r="E3665" s="2">
        <v>3</v>
      </c>
      <c r="F3665" s="2">
        <v>300</v>
      </c>
      <c r="G3665" s="5" t="str">
        <f>VLOOKUP(C3665, products!A:B, 2, FALSE)</f>
        <v>Jacket</v>
      </c>
      <c r="H3665" s="7" t="str">
        <f>VLOOKUP(C3665, products!A:C, 3, FALSE)</f>
        <v>Bomber</v>
      </c>
      <c r="I3665" s="12">
        <f>VLOOKUP(B3665,orders!A:D, 4, FALSE)</f>
        <v>44221</v>
      </c>
    </row>
    <row r="3666" spans="1:9" ht="15">
      <c r="A3666" s="2">
        <v>3664</v>
      </c>
      <c r="B3666" s="2">
        <v>734</v>
      </c>
      <c r="C3666" s="2">
        <v>439</v>
      </c>
      <c r="D3666" s="2">
        <v>107</v>
      </c>
      <c r="E3666" s="2">
        <v>3</v>
      </c>
      <c r="F3666" s="2">
        <v>321</v>
      </c>
      <c r="G3666" s="5" t="str">
        <f>VLOOKUP(C3666, products!A:B, 2, FALSE)</f>
        <v>Jacket</v>
      </c>
      <c r="H3666" s="7" t="str">
        <f>VLOOKUP(C3666, products!A:C, 3, FALSE)</f>
        <v>Denim</v>
      </c>
      <c r="I3666" s="12">
        <f>VLOOKUP(B3666,orders!A:D, 4, FALSE)</f>
        <v>44221</v>
      </c>
    </row>
    <row r="3667" spans="1:9" ht="15">
      <c r="A3667" s="2">
        <v>3665</v>
      </c>
      <c r="B3667" s="2">
        <v>734</v>
      </c>
      <c r="C3667" s="2">
        <v>465</v>
      </c>
      <c r="D3667" s="2">
        <v>118</v>
      </c>
      <c r="E3667" s="2">
        <v>3</v>
      </c>
      <c r="F3667" s="2">
        <v>354</v>
      </c>
      <c r="G3667" s="5" t="str">
        <f>VLOOKUP(C3667, products!A:B, 2, FALSE)</f>
        <v>Jacket</v>
      </c>
      <c r="H3667" s="7" t="str">
        <f>VLOOKUP(C3667, products!A:C, 3, FALSE)</f>
        <v>Puffer</v>
      </c>
      <c r="I3667" s="12">
        <f>VLOOKUP(B3667,orders!A:D, 4, FALSE)</f>
        <v>44221</v>
      </c>
    </row>
    <row r="3668" spans="1:9" ht="15">
      <c r="A3668" s="2">
        <v>3666</v>
      </c>
      <c r="B3668" s="2">
        <v>734</v>
      </c>
      <c r="C3668" s="2">
        <v>702</v>
      </c>
      <c r="D3668" s="2">
        <v>119</v>
      </c>
      <c r="E3668" s="2">
        <v>3</v>
      </c>
      <c r="F3668" s="2">
        <v>357</v>
      </c>
      <c r="G3668" s="5" t="str">
        <f>VLOOKUP(C3668, products!A:B, 2, FALSE)</f>
        <v>Jacket</v>
      </c>
      <c r="H3668" s="7" t="str">
        <f>VLOOKUP(C3668, products!A:C, 3, FALSE)</f>
        <v>Trench Coat</v>
      </c>
      <c r="I3668" s="12">
        <f>VLOOKUP(B3668,orders!A:D, 4, FALSE)</f>
        <v>44221</v>
      </c>
    </row>
    <row r="3669" spans="1:9" ht="15">
      <c r="A3669" s="2">
        <v>3667</v>
      </c>
      <c r="B3669" s="2">
        <v>734</v>
      </c>
      <c r="C3669" s="2">
        <v>799</v>
      </c>
      <c r="D3669" s="2">
        <v>91</v>
      </c>
      <c r="E3669" s="2">
        <v>1</v>
      </c>
      <c r="F3669" s="2">
        <v>91</v>
      </c>
      <c r="G3669" s="5" t="str">
        <f>VLOOKUP(C3669, products!A:B, 2, FALSE)</f>
        <v>Jacket</v>
      </c>
      <c r="H3669" s="7" t="str">
        <f>VLOOKUP(C3669, products!A:C, 3, FALSE)</f>
        <v>Pullover</v>
      </c>
      <c r="I3669" s="12">
        <f>VLOOKUP(B3669,orders!A:D, 4, FALSE)</f>
        <v>44221</v>
      </c>
    </row>
    <row r="3670" spans="1:9" ht="15">
      <c r="A3670" s="2">
        <v>3668</v>
      </c>
      <c r="B3670" s="2">
        <v>734</v>
      </c>
      <c r="C3670" s="2">
        <v>168</v>
      </c>
      <c r="D3670" s="2">
        <v>91</v>
      </c>
      <c r="E3670" s="2">
        <v>1</v>
      </c>
      <c r="F3670" s="2">
        <v>91</v>
      </c>
      <c r="G3670" s="5" t="str">
        <f>VLOOKUP(C3670, products!A:B, 2, FALSE)</f>
        <v>Shirt</v>
      </c>
      <c r="H3670" s="7" t="str">
        <f>VLOOKUP(C3670, products!A:C, 3, FALSE)</f>
        <v>Linen</v>
      </c>
      <c r="I3670" s="12">
        <f>VLOOKUP(B3670,orders!A:D, 4, FALSE)</f>
        <v>44221</v>
      </c>
    </row>
    <row r="3671" spans="1:9" ht="15">
      <c r="A3671" s="2">
        <v>3669</v>
      </c>
      <c r="B3671" s="2">
        <v>735</v>
      </c>
      <c r="C3671" s="2">
        <v>481</v>
      </c>
      <c r="D3671" s="2">
        <v>118</v>
      </c>
      <c r="E3671" s="2">
        <v>3</v>
      </c>
      <c r="F3671" s="2">
        <v>354</v>
      </c>
      <c r="G3671" s="5" t="str">
        <f>VLOOKUP(C3671, products!A:B, 2, FALSE)</f>
        <v>Jacket</v>
      </c>
      <c r="H3671" s="7" t="str">
        <f>VLOOKUP(C3671, products!A:C, 3, FALSE)</f>
        <v>Puffer</v>
      </c>
      <c r="I3671" s="12">
        <f>VLOOKUP(B3671,orders!A:D, 4, FALSE)</f>
        <v>44472</v>
      </c>
    </row>
    <row r="3672" spans="1:9" ht="15">
      <c r="A3672" s="2">
        <v>3670</v>
      </c>
      <c r="B3672" s="2">
        <v>735</v>
      </c>
      <c r="C3672" s="2">
        <v>938</v>
      </c>
      <c r="D3672" s="2">
        <v>96</v>
      </c>
      <c r="E3672" s="2">
        <v>1</v>
      </c>
      <c r="F3672" s="2">
        <v>96</v>
      </c>
      <c r="G3672" s="5" t="str">
        <f>VLOOKUP(C3672, products!A:B, 2, FALSE)</f>
        <v>Trousers</v>
      </c>
      <c r="H3672" s="7" t="str">
        <f>VLOOKUP(C3672, products!A:C, 3, FALSE)</f>
        <v>Drawstring</v>
      </c>
      <c r="I3672" s="12">
        <f>VLOOKUP(B3672,orders!A:D, 4, FALSE)</f>
        <v>44472</v>
      </c>
    </row>
    <row r="3673" spans="1:9" ht="15">
      <c r="A3673" s="2">
        <v>3671</v>
      </c>
      <c r="B3673" s="2">
        <v>735</v>
      </c>
      <c r="C3673" s="2">
        <v>443</v>
      </c>
      <c r="D3673" s="2">
        <v>107</v>
      </c>
      <c r="E3673" s="2">
        <v>3</v>
      </c>
      <c r="F3673" s="2">
        <v>321</v>
      </c>
      <c r="G3673" s="5" t="str">
        <f>VLOOKUP(C3673, products!A:B, 2, FALSE)</f>
        <v>Jacket</v>
      </c>
      <c r="H3673" s="7" t="str">
        <f>VLOOKUP(C3673, products!A:C, 3, FALSE)</f>
        <v>Denim</v>
      </c>
      <c r="I3673" s="12">
        <f>VLOOKUP(B3673,orders!A:D, 4, FALSE)</f>
        <v>44472</v>
      </c>
    </row>
    <row r="3674" spans="1:9" ht="15">
      <c r="A3674" s="2">
        <v>3672</v>
      </c>
      <c r="B3674" s="2">
        <v>735</v>
      </c>
      <c r="C3674" s="2">
        <v>709</v>
      </c>
      <c r="D3674" s="2">
        <v>119</v>
      </c>
      <c r="E3674" s="2">
        <v>2</v>
      </c>
      <c r="F3674" s="2">
        <v>238</v>
      </c>
      <c r="G3674" s="5" t="str">
        <f>VLOOKUP(C3674, products!A:B, 2, FALSE)</f>
        <v>Jacket</v>
      </c>
      <c r="H3674" s="7" t="str">
        <f>VLOOKUP(C3674, products!A:C, 3, FALSE)</f>
        <v>Trench Coat</v>
      </c>
      <c r="I3674" s="12">
        <f>VLOOKUP(B3674,orders!A:D, 4, FALSE)</f>
        <v>44472</v>
      </c>
    </row>
    <row r="3675" spans="1:9" ht="15">
      <c r="A3675" s="2">
        <v>3673</v>
      </c>
      <c r="B3675" s="2">
        <v>735</v>
      </c>
      <c r="C3675" s="2">
        <v>184</v>
      </c>
      <c r="D3675" s="2">
        <v>98</v>
      </c>
      <c r="E3675" s="2">
        <v>3</v>
      </c>
      <c r="F3675" s="2">
        <v>294</v>
      </c>
      <c r="G3675" s="5" t="str">
        <f>VLOOKUP(C3675, products!A:B, 2, FALSE)</f>
        <v>Shirt</v>
      </c>
      <c r="H3675" s="7" t="str">
        <f>VLOOKUP(C3675, products!A:C, 3, FALSE)</f>
        <v>Camp Collared</v>
      </c>
      <c r="I3675" s="12">
        <f>VLOOKUP(B3675,orders!A:D, 4, FALSE)</f>
        <v>44472</v>
      </c>
    </row>
    <row r="3676" spans="1:9" ht="15">
      <c r="A3676" s="2">
        <v>3674</v>
      </c>
      <c r="B3676" s="2">
        <v>736</v>
      </c>
      <c r="C3676" s="2">
        <v>864</v>
      </c>
      <c r="D3676" s="2">
        <v>113</v>
      </c>
      <c r="E3676" s="2">
        <v>1</v>
      </c>
      <c r="F3676" s="2">
        <v>113</v>
      </c>
      <c r="G3676" s="5" t="str">
        <f>VLOOKUP(C3676, products!A:B, 2, FALSE)</f>
        <v>Trousers</v>
      </c>
      <c r="H3676" s="7" t="str">
        <f>VLOOKUP(C3676, products!A:C, 3, FALSE)</f>
        <v>Chinos</v>
      </c>
      <c r="I3676" s="12">
        <f>VLOOKUP(B3676,orders!A:D, 4, FALSE)</f>
        <v>44296</v>
      </c>
    </row>
    <row r="3677" spans="1:9" ht="15">
      <c r="A3677" s="2">
        <v>3675</v>
      </c>
      <c r="B3677" s="2">
        <v>736</v>
      </c>
      <c r="C3677" s="2">
        <v>1245</v>
      </c>
      <c r="D3677" s="2">
        <v>112</v>
      </c>
      <c r="E3677" s="2">
        <v>1</v>
      </c>
      <c r="F3677" s="2">
        <v>112</v>
      </c>
      <c r="G3677" s="5" t="str">
        <f>VLOOKUP(C3677, products!A:B, 2, FALSE)</f>
        <v>Trousers</v>
      </c>
      <c r="H3677" s="7" t="str">
        <f>VLOOKUP(C3677, products!A:C, 3, FALSE)</f>
        <v>Tracksuit Bottoms</v>
      </c>
      <c r="I3677" s="12">
        <f>VLOOKUP(B3677,orders!A:D, 4, FALSE)</f>
        <v>44296</v>
      </c>
    </row>
    <row r="3678" spans="1:9" ht="15">
      <c r="A3678" s="2">
        <v>3676</v>
      </c>
      <c r="B3678" s="2">
        <v>736</v>
      </c>
      <c r="C3678" s="2">
        <v>378</v>
      </c>
      <c r="D3678" s="2">
        <v>94</v>
      </c>
      <c r="E3678" s="2">
        <v>2</v>
      </c>
      <c r="F3678" s="2">
        <v>188</v>
      </c>
      <c r="G3678" s="5" t="str">
        <f>VLOOKUP(C3678, products!A:B, 2, FALSE)</f>
        <v>Shirt</v>
      </c>
      <c r="H3678" s="7" t="str">
        <f>VLOOKUP(C3678, products!A:C, 3, FALSE)</f>
        <v>Henley</v>
      </c>
      <c r="I3678" s="12">
        <f>VLOOKUP(B3678,orders!A:D, 4, FALSE)</f>
        <v>44296</v>
      </c>
    </row>
    <row r="3679" spans="1:9" ht="15">
      <c r="A3679" s="2">
        <v>3677</v>
      </c>
      <c r="B3679" s="2">
        <v>736</v>
      </c>
      <c r="C3679" s="2">
        <v>1164</v>
      </c>
      <c r="D3679" s="2">
        <v>99</v>
      </c>
      <c r="E3679" s="2">
        <v>3</v>
      </c>
      <c r="F3679" s="2">
        <v>297</v>
      </c>
      <c r="G3679" s="5" t="str">
        <f>VLOOKUP(C3679, products!A:B, 2, FALSE)</f>
        <v>Trousers</v>
      </c>
      <c r="H3679" s="7" t="str">
        <f>VLOOKUP(C3679, products!A:C, 3, FALSE)</f>
        <v>High-Waisted</v>
      </c>
      <c r="I3679" s="12">
        <f>VLOOKUP(B3679,orders!A:D, 4, FALSE)</f>
        <v>44296</v>
      </c>
    </row>
    <row r="3680" spans="1:9" ht="15">
      <c r="A3680" s="2">
        <v>3678</v>
      </c>
      <c r="B3680" s="2">
        <v>736</v>
      </c>
      <c r="C3680" s="2">
        <v>876</v>
      </c>
      <c r="D3680" s="2">
        <v>94</v>
      </c>
      <c r="E3680" s="2">
        <v>1</v>
      </c>
      <c r="F3680" s="2">
        <v>94</v>
      </c>
      <c r="G3680" s="5" t="str">
        <f>VLOOKUP(C3680, products!A:B, 2, FALSE)</f>
        <v>Trousers</v>
      </c>
      <c r="H3680" s="7" t="str">
        <f>VLOOKUP(C3680, products!A:C, 3, FALSE)</f>
        <v>Cords</v>
      </c>
      <c r="I3680" s="12">
        <f>VLOOKUP(B3680,orders!A:D, 4, FALSE)</f>
        <v>44296</v>
      </c>
    </row>
    <row r="3681" spans="1:9" ht="15">
      <c r="A3681" s="2">
        <v>3679</v>
      </c>
      <c r="B3681" s="2">
        <v>736</v>
      </c>
      <c r="C3681" s="2">
        <v>1184</v>
      </c>
      <c r="D3681" s="2">
        <v>99</v>
      </c>
      <c r="E3681" s="2">
        <v>3</v>
      </c>
      <c r="F3681" s="2">
        <v>297</v>
      </c>
      <c r="G3681" s="5" t="str">
        <f>VLOOKUP(C3681, products!A:B, 2, FALSE)</f>
        <v>Trousers</v>
      </c>
      <c r="H3681" s="7" t="str">
        <f>VLOOKUP(C3681, products!A:C, 3, FALSE)</f>
        <v>High-Waisted</v>
      </c>
      <c r="I3681" s="12">
        <f>VLOOKUP(B3681,orders!A:D, 4, FALSE)</f>
        <v>44296</v>
      </c>
    </row>
    <row r="3682" spans="1:9" ht="15">
      <c r="A3682" s="2">
        <v>3680</v>
      </c>
      <c r="B3682" s="2">
        <v>736</v>
      </c>
      <c r="C3682" s="2">
        <v>110</v>
      </c>
      <c r="D3682" s="2">
        <v>92</v>
      </c>
      <c r="E3682" s="2">
        <v>2</v>
      </c>
      <c r="F3682" s="2">
        <v>184</v>
      </c>
      <c r="G3682" s="5" t="str">
        <f>VLOOKUP(C3682, products!A:B, 2, FALSE)</f>
        <v>Shirt</v>
      </c>
      <c r="H3682" s="7" t="str">
        <f>VLOOKUP(C3682, products!A:C, 3, FALSE)</f>
        <v>Denim</v>
      </c>
      <c r="I3682" s="12">
        <f>VLOOKUP(B3682,orders!A:D, 4, FALSE)</f>
        <v>44296</v>
      </c>
    </row>
    <row r="3683" spans="1:9" ht="15">
      <c r="A3683" s="2">
        <v>3681</v>
      </c>
      <c r="B3683" s="2">
        <v>737</v>
      </c>
      <c r="C3683" s="2">
        <v>814</v>
      </c>
      <c r="D3683" s="2">
        <v>117</v>
      </c>
      <c r="E3683" s="2">
        <v>3</v>
      </c>
      <c r="F3683" s="2">
        <v>351</v>
      </c>
      <c r="G3683" s="5" t="str">
        <f>VLOOKUP(C3683, products!A:B, 2, FALSE)</f>
        <v>Jacket</v>
      </c>
      <c r="H3683" s="7" t="str">
        <f>VLOOKUP(C3683, products!A:C, 3, FALSE)</f>
        <v>Shearling</v>
      </c>
      <c r="I3683" s="12">
        <f>VLOOKUP(B3683,orders!A:D, 4, FALSE)</f>
        <v>44342</v>
      </c>
    </row>
    <row r="3684" spans="1:9" ht="15">
      <c r="A3684" s="2">
        <v>3682</v>
      </c>
      <c r="B3684" s="2">
        <v>737</v>
      </c>
      <c r="C3684" s="2">
        <v>1066</v>
      </c>
      <c r="D3684" s="2">
        <v>93</v>
      </c>
      <c r="E3684" s="2">
        <v>3</v>
      </c>
      <c r="F3684" s="2">
        <v>279</v>
      </c>
      <c r="G3684" s="5" t="str">
        <f>VLOOKUP(C3684, products!A:B, 2, FALSE)</f>
        <v>Trousers</v>
      </c>
      <c r="H3684" s="7" t="str">
        <f>VLOOKUP(C3684, products!A:C, 3, FALSE)</f>
        <v>Joggers</v>
      </c>
      <c r="I3684" s="12">
        <f>VLOOKUP(B3684,orders!A:D, 4, FALSE)</f>
        <v>44342</v>
      </c>
    </row>
    <row r="3685" spans="1:9" ht="15">
      <c r="A3685" s="2">
        <v>3683</v>
      </c>
      <c r="B3685" s="2">
        <v>737</v>
      </c>
      <c r="C3685" s="2">
        <v>552</v>
      </c>
      <c r="D3685" s="2">
        <v>98</v>
      </c>
      <c r="E3685" s="2">
        <v>1</v>
      </c>
      <c r="F3685" s="2">
        <v>98</v>
      </c>
      <c r="G3685" s="5" t="str">
        <f>VLOOKUP(C3685, products!A:B, 2, FALSE)</f>
        <v>Jacket</v>
      </c>
      <c r="H3685" s="7" t="str">
        <f>VLOOKUP(C3685, products!A:C, 3, FALSE)</f>
        <v>Leather</v>
      </c>
      <c r="I3685" s="12">
        <f>VLOOKUP(B3685,orders!A:D, 4, FALSE)</f>
        <v>44342</v>
      </c>
    </row>
    <row r="3686" spans="1:9" ht="15">
      <c r="A3686" s="2">
        <v>3684</v>
      </c>
      <c r="B3686" s="2">
        <v>737</v>
      </c>
      <c r="C3686" s="2">
        <v>800</v>
      </c>
      <c r="D3686" s="2">
        <v>91</v>
      </c>
      <c r="E3686" s="2">
        <v>2</v>
      </c>
      <c r="F3686" s="2">
        <v>182</v>
      </c>
      <c r="G3686" s="5" t="str">
        <f>VLOOKUP(C3686, products!A:B, 2, FALSE)</f>
        <v>Jacket</v>
      </c>
      <c r="H3686" s="7" t="str">
        <f>VLOOKUP(C3686, products!A:C, 3, FALSE)</f>
        <v>Pullover</v>
      </c>
      <c r="I3686" s="12">
        <f>VLOOKUP(B3686,orders!A:D, 4, FALSE)</f>
        <v>44342</v>
      </c>
    </row>
    <row r="3687" spans="1:9" ht="15">
      <c r="A3687" s="2">
        <v>3685</v>
      </c>
      <c r="B3687" s="2">
        <v>737</v>
      </c>
      <c r="C3687" s="2">
        <v>1160</v>
      </c>
      <c r="D3687" s="2">
        <v>99</v>
      </c>
      <c r="E3687" s="2">
        <v>1</v>
      </c>
      <c r="F3687" s="2">
        <v>99</v>
      </c>
      <c r="G3687" s="5" t="str">
        <f>VLOOKUP(C3687, products!A:B, 2, FALSE)</f>
        <v>Trousers</v>
      </c>
      <c r="H3687" s="7" t="str">
        <f>VLOOKUP(C3687, products!A:C, 3, FALSE)</f>
        <v>High-Waisted</v>
      </c>
      <c r="I3687" s="12">
        <f>VLOOKUP(B3687,orders!A:D, 4, FALSE)</f>
        <v>44342</v>
      </c>
    </row>
    <row r="3688" spans="1:9" ht="15">
      <c r="A3688" s="2">
        <v>3686</v>
      </c>
      <c r="B3688" s="2">
        <v>737</v>
      </c>
      <c r="C3688" s="2">
        <v>251</v>
      </c>
      <c r="D3688" s="2">
        <v>95</v>
      </c>
      <c r="E3688" s="2">
        <v>2</v>
      </c>
      <c r="F3688" s="2">
        <v>190</v>
      </c>
      <c r="G3688" s="5" t="str">
        <f>VLOOKUP(C3688, products!A:B, 2, FALSE)</f>
        <v>Shirt</v>
      </c>
      <c r="H3688" s="7" t="str">
        <f>VLOOKUP(C3688, products!A:C, 3, FALSE)</f>
        <v>Polo</v>
      </c>
      <c r="I3688" s="12">
        <f>VLOOKUP(B3688,orders!A:D, 4, FALSE)</f>
        <v>44342</v>
      </c>
    </row>
    <row r="3689" spans="1:9" ht="15">
      <c r="A3689" s="2">
        <v>3687</v>
      </c>
      <c r="B3689" s="2">
        <v>737</v>
      </c>
      <c r="C3689" s="2">
        <v>664</v>
      </c>
      <c r="D3689" s="2">
        <v>93</v>
      </c>
      <c r="E3689" s="2">
        <v>2</v>
      </c>
      <c r="F3689" s="2">
        <v>186</v>
      </c>
      <c r="G3689" s="5" t="str">
        <f>VLOOKUP(C3689, products!A:B, 2, FALSE)</f>
        <v>Jacket</v>
      </c>
      <c r="H3689" s="7" t="str">
        <f>VLOOKUP(C3689, products!A:C, 3, FALSE)</f>
        <v>Coach</v>
      </c>
      <c r="I3689" s="12">
        <f>VLOOKUP(B3689,orders!A:D, 4, FALSE)</f>
        <v>44342</v>
      </c>
    </row>
    <row r="3690" spans="1:9" ht="15">
      <c r="A3690" s="2">
        <v>3688</v>
      </c>
      <c r="B3690" s="2">
        <v>737</v>
      </c>
      <c r="C3690" s="2">
        <v>1250</v>
      </c>
      <c r="D3690" s="2">
        <v>112</v>
      </c>
      <c r="E3690" s="2">
        <v>1</v>
      </c>
      <c r="F3690" s="2">
        <v>112</v>
      </c>
      <c r="G3690" s="5" t="str">
        <f>VLOOKUP(C3690, products!A:B, 2, FALSE)</f>
        <v>Trousers</v>
      </c>
      <c r="H3690" s="7" t="str">
        <f>VLOOKUP(C3690, products!A:C, 3, FALSE)</f>
        <v>Tracksuit Bottoms</v>
      </c>
      <c r="I3690" s="12">
        <f>VLOOKUP(B3690,orders!A:D, 4, FALSE)</f>
        <v>44342</v>
      </c>
    </row>
    <row r="3691" spans="1:9" ht="15">
      <c r="A3691" s="2">
        <v>3689</v>
      </c>
      <c r="B3691" s="2">
        <v>737</v>
      </c>
      <c r="C3691" s="2">
        <v>98</v>
      </c>
      <c r="D3691" s="2">
        <v>118</v>
      </c>
      <c r="E3691" s="2">
        <v>2</v>
      </c>
      <c r="F3691" s="2">
        <v>236</v>
      </c>
      <c r="G3691" s="5" t="str">
        <f>VLOOKUP(C3691, products!A:B, 2, FALSE)</f>
        <v>Shirt</v>
      </c>
      <c r="H3691" s="7" t="str">
        <f>VLOOKUP(C3691, products!A:C, 3, FALSE)</f>
        <v>Flannel</v>
      </c>
      <c r="I3691" s="12">
        <f>VLOOKUP(B3691,orders!A:D, 4, FALSE)</f>
        <v>44342</v>
      </c>
    </row>
    <row r="3692" spans="1:9" ht="15">
      <c r="A3692" s="2">
        <v>3690</v>
      </c>
      <c r="B3692" s="2">
        <v>738</v>
      </c>
      <c r="C3692" s="2">
        <v>260</v>
      </c>
      <c r="D3692" s="2">
        <v>95</v>
      </c>
      <c r="E3692" s="2">
        <v>3</v>
      </c>
      <c r="F3692" s="2">
        <v>285</v>
      </c>
      <c r="G3692" s="5" t="str">
        <f>VLOOKUP(C3692, products!A:B, 2, FALSE)</f>
        <v>Shirt</v>
      </c>
      <c r="H3692" s="7" t="str">
        <f>VLOOKUP(C3692, products!A:C, 3, FALSE)</f>
        <v>Polo</v>
      </c>
      <c r="I3692" s="12">
        <f>VLOOKUP(B3692,orders!A:D, 4, FALSE)</f>
        <v>44393</v>
      </c>
    </row>
    <row r="3693" spans="1:9" ht="15">
      <c r="A3693" s="2">
        <v>3691</v>
      </c>
      <c r="B3693" s="2">
        <v>738</v>
      </c>
      <c r="C3693" s="2">
        <v>1195</v>
      </c>
      <c r="D3693" s="2">
        <v>105</v>
      </c>
      <c r="E3693" s="2">
        <v>3</v>
      </c>
      <c r="F3693" s="2">
        <v>315</v>
      </c>
      <c r="G3693" s="5" t="str">
        <f>VLOOKUP(C3693, products!A:B, 2, FALSE)</f>
        <v>Trousers</v>
      </c>
      <c r="H3693" s="7" t="str">
        <f>VLOOKUP(C3693, products!A:C, 3, FALSE)</f>
        <v>Pleated</v>
      </c>
      <c r="I3693" s="12">
        <f>VLOOKUP(B3693,orders!A:D, 4, FALSE)</f>
        <v>44393</v>
      </c>
    </row>
    <row r="3694" spans="1:9" ht="15">
      <c r="A3694" s="2">
        <v>3692</v>
      </c>
      <c r="B3694" s="2">
        <v>738</v>
      </c>
      <c r="C3694" s="2">
        <v>357</v>
      </c>
      <c r="D3694" s="2">
        <v>94</v>
      </c>
      <c r="E3694" s="2">
        <v>2</v>
      </c>
      <c r="F3694" s="2">
        <v>188</v>
      </c>
      <c r="G3694" s="5" t="str">
        <f>VLOOKUP(C3694, products!A:B, 2, FALSE)</f>
        <v>Shirt</v>
      </c>
      <c r="H3694" s="7" t="str">
        <f>VLOOKUP(C3694, products!A:C, 3, FALSE)</f>
        <v>Henley</v>
      </c>
      <c r="I3694" s="12">
        <f>VLOOKUP(B3694,orders!A:D, 4, FALSE)</f>
        <v>44393</v>
      </c>
    </row>
    <row r="3695" spans="1:9" ht="15">
      <c r="A3695" s="2">
        <v>3693</v>
      </c>
      <c r="B3695" s="2">
        <v>738</v>
      </c>
      <c r="C3695" s="2">
        <v>1197</v>
      </c>
      <c r="D3695" s="2">
        <v>105</v>
      </c>
      <c r="E3695" s="2">
        <v>2</v>
      </c>
      <c r="F3695" s="2">
        <v>210</v>
      </c>
      <c r="G3695" s="5" t="str">
        <f>VLOOKUP(C3695, products!A:B, 2, FALSE)</f>
        <v>Trousers</v>
      </c>
      <c r="H3695" s="7" t="str">
        <f>VLOOKUP(C3695, products!A:C, 3, FALSE)</f>
        <v>Pleated</v>
      </c>
      <c r="I3695" s="12">
        <f>VLOOKUP(B3695,orders!A:D, 4, FALSE)</f>
        <v>44393</v>
      </c>
    </row>
    <row r="3696" spans="1:9" ht="15">
      <c r="A3696" s="2">
        <v>3694</v>
      </c>
      <c r="B3696" s="2">
        <v>739</v>
      </c>
      <c r="C3696" s="2">
        <v>645</v>
      </c>
      <c r="D3696" s="2">
        <v>93</v>
      </c>
      <c r="E3696" s="2">
        <v>2</v>
      </c>
      <c r="F3696" s="2">
        <v>186</v>
      </c>
      <c r="G3696" s="5" t="str">
        <f>VLOOKUP(C3696, products!A:B, 2, FALSE)</f>
        <v>Jacket</v>
      </c>
      <c r="H3696" s="7" t="str">
        <f>VLOOKUP(C3696, products!A:C, 3, FALSE)</f>
        <v>Coach</v>
      </c>
      <c r="I3696" s="12">
        <f>VLOOKUP(B3696,orders!A:D, 4, FALSE)</f>
        <v>44453</v>
      </c>
    </row>
    <row r="3697" spans="1:9" ht="15">
      <c r="A3697" s="2">
        <v>3695</v>
      </c>
      <c r="B3697" s="2">
        <v>739</v>
      </c>
      <c r="C3697" s="2">
        <v>47</v>
      </c>
      <c r="D3697" s="2">
        <v>104</v>
      </c>
      <c r="E3697" s="2">
        <v>2</v>
      </c>
      <c r="F3697" s="2">
        <v>208</v>
      </c>
      <c r="G3697" s="5" t="str">
        <f>VLOOKUP(C3697, products!A:B, 2, FALSE)</f>
        <v>Shirt</v>
      </c>
      <c r="H3697" s="7" t="str">
        <f>VLOOKUP(C3697, products!A:C, 3, FALSE)</f>
        <v>Dress</v>
      </c>
      <c r="I3697" s="12">
        <f>VLOOKUP(B3697,orders!A:D, 4, FALSE)</f>
        <v>44453</v>
      </c>
    </row>
    <row r="3698" spans="1:9" ht="15">
      <c r="A3698" s="2">
        <v>3696</v>
      </c>
      <c r="B3698" s="2">
        <v>739</v>
      </c>
      <c r="C3698" s="2">
        <v>539</v>
      </c>
      <c r="D3698" s="2">
        <v>98</v>
      </c>
      <c r="E3698" s="2">
        <v>3</v>
      </c>
      <c r="F3698" s="2">
        <v>294</v>
      </c>
      <c r="G3698" s="5" t="str">
        <f>VLOOKUP(C3698, products!A:B, 2, FALSE)</f>
        <v>Jacket</v>
      </c>
      <c r="H3698" s="7" t="str">
        <f>VLOOKUP(C3698, products!A:C, 3, FALSE)</f>
        <v>Leather</v>
      </c>
      <c r="I3698" s="12">
        <f>VLOOKUP(B3698,orders!A:D, 4, FALSE)</f>
        <v>44453</v>
      </c>
    </row>
    <row r="3699" spans="1:9" ht="15">
      <c r="A3699" s="2">
        <v>3697</v>
      </c>
      <c r="B3699" s="2">
        <v>740</v>
      </c>
      <c r="C3699" s="2">
        <v>396</v>
      </c>
      <c r="D3699" s="2">
        <v>119</v>
      </c>
      <c r="E3699" s="2">
        <v>3</v>
      </c>
      <c r="F3699" s="2">
        <v>357</v>
      </c>
      <c r="G3699" s="5" t="str">
        <f>VLOOKUP(C3699, products!A:B, 2, FALSE)</f>
        <v>Shirt</v>
      </c>
      <c r="H3699" s="7" t="str">
        <f>VLOOKUP(C3699, products!A:C, 3, FALSE)</f>
        <v>Casual Slim Fit</v>
      </c>
      <c r="I3699" s="12">
        <f>VLOOKUP(B3699,orders!A:D, 4, FALSE)</f>
        <v>44232</v>
      </c>
    </row>
    <row r="3700" spans="1:9" ht="15">
      <c r="A3700" s="2">
        <v>3698</v>
      </c>
      <c r="B3700" s="2">
        <v>740</v>
      </c>
      <c r="C3700" s="2">
        <v>31</v>
      </c>
      <c r="D3700" s="2">
        <v>96</v>
      </c>
      <c r="E3700" s="2">
        <v>2</v>
      </c>
      <c r="F3700" s="2">
        <v>192</v>
      </c>
      <c r="G3700" s="5" t="str">
        <f>VLOOKUP(C3700, products!A:B, 2, FALSE)</f>
        <v>Shirt</v>
      </c>
      <c r="H3700" s="7" t="str">
        <f>VLOOKUP(C3700, products!A:C, 3, FALSE)</f>
        <v>Oxford Cloth</v>
      </c>
      <c r="I3700" s="12">
        <f>VLOOKUP(B3700,orders!A:D, 4, FALSE)</f>
        <v>44232</v>
      </c>
    </row>
    <row r="3701" spans="1:9" ht="15">
      <c r="A3701" s="2">
        <v>3699</v>
      </c>
      <c r="B3701" s="2">
        <v>740</v>
      </c>
      <c r="C3701" s="2">
        <v>990</v>
      </c>
      <c r="D3701" s="2">
        <v>106</v>
      </c>
      <c r="E3701" s="2">
        <v>1</v>
      </c>
      <c r="F3701" s="2">
        <v>106</v>
      </c>
      <c r="G3701" s="5" t="str">
        <f>VLOOKUP(C3701, products!A:B, 2, FALSE)</f>
        <v>Trousers</v>
      </c>
      <c r="H3701" s="7" t="str">
        <f>VLOOKUP(C3701, products!A:C, 3, FALSE)</f>
        <v>Wool</v>
      </c>
      <c r="I3701" s="12">
        <f>VLOOKUP(B3701,orders!A:D, 4, FALSE)</f>
        <v>44232</v>
      </c>
    </row>
    <row r="3702" spans="1:9" ht="15">
      <c r="A3702" s="2">
        <v>3700</v>
      </c>
      <c r="B3702" s="2">
        <v>740</v>
      </c>
      <c r="C3702" s="2">
        <v>1076</v>
      </c>
      <c r="D3702" s="2">
        <v>93</v>
      </c>
      <c r="E3702" s="2">
        <v>2</v>
      </c>
      <c r="F3702" s="2">
        <v>186</v>
      </c>
      <c r="G3702" s="5" t="str">
        <f>VLOOKUP(C3702, products!A:B, 2, FALSE)</f>
        <v>Trousers</v>
      </c>
      <c r="H3702" s="7" t="str">
        <f>VLOOKUP(C3702, products!A:C, 3, FALSE)</f>
        <v>Joggers</v>
      </c>
      <c r="I3702" s="12">
        <f>VLOOKUP(B3702,orders!A:D, 4, FALSE)</f>
        <v>44232</v>
      </c>
    </row>
    <row r="3703" spans="1:9" ht="15">
      <c r="A3703" s="2">
        <v>3701</v>
      </c>
      <c r="B3703" s="2">
        <v>740</v>
      </c>
      <c r="C3703" s="2">
        <v>704</v>
      </c>
      <c r="D3703" s="2">
        <v>119</v>
      </c>
      <c r="E3703" s="2">
        <v>2</v>
      </c>
      <c r="F3703" s="2">
        <v>238</v>
      </c>
      <c r="G3703" s="5" t="str">
        <f>VLOOKUP(C3703, products!A:B, 2, FALSE)</f>
        <v>Jacket</v>
      </c>
      <c r="H3703" s="7" t="str">
        <f>VLOOKUP(C3703, products!A:C, 3, FALSE)</f>
        <v>Trench Coat</v>
      </c>
      <c r="I3703" s="12">
        <f>VLOOKUP(B3703,orders!A:D, 4, FALSE)</f>
        <v>44232</v>
      </c>
    </row>
    <row r="3704" spans="1:9" ht="15">
      <c r="A3704" s="2">
        <v>3702</v>
      </c>
      <c r="B3704" s="2">
        <v>741</v>
      </c>
      <c r="C3704" s="2">
        <v>917</v>
      </c>
      <c r="D3704" s="2">
        <v>96</v>
      </c>
      <c r="E3704" s="2">
        <v>1</v>
      </c>
      <c r="F3704" s="2">
        <v>96</v>
      </c>
      <c r="G3704" s="5" t="str">
        <f>VLOOKUP(C3704, products!A:B, 2, FALSE)</f>
        <v>Trousers</v>
      </c>
      <c r="H3704" s="7" t="str">
        <f>VLOOKUP(C3704, products!A:C, 3, FALSE)</f>
        <v>Drawstring</v>
      </c>
      <c r="I3704" s="12">
        <f>VLOOKUP(B3704,orders!A:D, 4, FALSE)</f>
        <v>44230</v>
      </c>
    </row>
    <row r="3705" spans="1:9" ht="15">
      <c r="A3705" s="2">
        <v>3703</v>
      </c>
      <c r="B3705" s="2">
        <v>741</v>
      </c>
      <c r="C3705" s="2">
        <v>794</v>
      </c>
      <c r="D3705" s="2">
        <v>91</v>
      </c>
      <c r="E3705" s="2">
        <v>3</v>
      </c>
      <c r="F3705" s="2">
        <v>273</v>
      </c>
      <c r="G3705" s="5" t="str">
        <f>VLOOKUP(C3705, products!A:B, 2, FALSE)</f>
        <v>Jacket</v>
      </c>
      <c r="H3705" s="7" t="str">
        <f>VLOOKUP(C3705, products!A:C, 3, FALSE)</f>
        <v>Pullover</v>
      </c>
      <c r="I3705" s="12">
        <f>VLOOKUP(B3705,orders!A:D, 4, FALSE)</f>
        <v>44230</v>
      </c>
    </row>
    <row r="3706" spans="1:9" ht="15">
      <c r="A3706" s="2">
        <v>3704</v>
      </c>
      <c r="B3706" s="2">
        <v>742</v>
      </c>
      <c r="C3706" s="2">
        <v>893</v>
      </c>
      <c r="D3706" s="2">
        <v>94</v>
      </c>
      <c r="E3706" s="2">
        <v>3</v>
      </c>
      <c r="F3706" s="2">
        <v>282</v>
      </c>
      <c r="G3706" s="5" t="str">
        <f>VLOOKUP(C3706, products!A:B, 2, FALSE)</f>
        <v>Trousers</v>
      </c>
      <c r="H3706" s="7" t="str">
        <f>VLOOKUP(C3706, products!A:C, 3, FALSE)</f>
        <v>Cords</v>
      </c>
      <c r="I3706" s="13">
        <f>VLOOKUP(B3706,orders!A:D, 4, FALSE)</f>
        <v>44490</v>
      </c>
    </row>
    <row r="3707" spans="1:9" ht="15">
      <c r="A3707" s="2">
        <v>3705</v>
      </c>
      <c r="B3707" s="2">
        <v>742</v>
      </c>
      <c r="C3707" s="2">
        <v>223</v>
      </c>
      <c r="D3707" s="2">
        <v>106</v>
      </c>
      <c r="E3707" s="2">
        <v>2</v>
      </c>
      <c r="F3707" s="2">
        <v>212</v>
      </c>
      <c r="G3707" s="5" t="str">
        <f>VLOOKUP(C3707, products!A:B, 2, FALSE)</f>
        <v>Shirt</v>
      </c>
      <c r="H3707" s="7" t="str">
        <f>VLOOKUP(C3707, products!A:C, 3, FALSE)</f>
        <v>Chambray</v>
      </c>
      <c r="I3707" s="13">
        <f>VLOOKUP(B3707,orders!A:D, 4, FALSE)</f>
        <v>44490</v>
      </c>
    </row>
    <row r="3708" spans="1:9" ht="15">
      <c r="A3708" s="2">
        <v>3706</v>
      </c>
      <c r="B3708" s="2">
        <v>742</v>
      </c>
      <c r="C3708" s="2">
        <v>620</v>
      </c>
      <c r="D3708" s="2">
        <v>112</v>
      </c>
      <c r="E3708" s="2">
        <v>2</v>
      </c>
      <c r="F3708" s="2">
        <v>224</v>
      </c>
      <c r="G3708" s="5" t="str">
        <f>VLOOKUP(C3708, products!A:B, 2, FALSE)</f>
        <v>Jacket</v>
      </c>
      <c r="H3708" s="7" t="str">
        <f>VLOOKUP(C3708, products!A:C, 3, FALSE)</f>
        <v>Cardigan</v>
      </c>
      <c r="I3708" s="13">
        <f>VLOOKUP(B3708,orders!A:D, 4, FALSE)</f>
        <v>44490</v>
      </c>
    </row>
    <row r="3709" spans="1:9" ht="15">
      <c r="A3709" s="2">
        <v>3707</v>
      </c>
      <c r="B3709" s="2">
        <v>742</v>
      </c>
      <c r="C3709" s="2">
        <v>606</v>
      </c>
      <c r="D3709" s="2">
        <v>112</v>
      </c>
      <c r="E3709" s="2">
        <v>1</v>
      </c>
      <c r="F3709" s="2">
        <v>112</v>
      </c>
      <c r="G3709" s="5" t="str">
        <f>VLOOKUP(C3709, products!A:B, 2, FALSE)</f>
        <v>Jacket</v>
      </c>
      <c r="H3709" s="7" t="str">
        <f>VLOOKUP(C3709, products!A:C, 3, FALSE)</f>
        <v>Cardigan</v>
      </c>
      <c r="I3709" s="13">
        <f>VLOOKUP(B3709,orders!A:D, 4, FALSE)</f>
        <v>44490</v>
      </c>
    </row>
    <row r="3710" spans="1:9" ht="15">
      <c r="A3710" s="2">
        <v>3708</v>
      </c>
      <c r="B3710" s="2">
        <v>742</v>
      </c>
      <c r="C3710" s="2">
        <v>133</v>
      </c>
      <c r="D3710" s="2">
        <v>92</v>
      </c>
      <c r="E3710" s="2">
        <v>1</v>
      </c>
      <c r="F3710" s="2">
        <v>92</v>
      </c>
      <c r="G3710" s="5" t="str">
        <f>VLOOKUP(C3710, products!A:B, 2, FALSE)</f>
        <v>Shirt</v>
      </c>
      <c r="H3710" s="7" t="str">
        <f>VLOOKUP(C3710, products!A:C, 3, FALSE)</f>
        <v>Denim</v>
      </c>
      <c r="I3710" s="13">
        <f>VLOOKUP(B3710,orders!A:D, 4, FALSE)</f>
        <v>44490</v>
      </c>
    </row>
    <row r="3711" spans="1:9" ht="15">
      <c r="A3711" s="2">
        <v>3709</v>
      </c>
      <c r="B3711" s="2">
        <v>742</v>
      </c>
      <c r="C3711" s="2">
        <v>1100</v>
      </c>
      <c r="D3711" s="2">
        <v>115</v>
      </c>
      <c r="E3711" s="2">
        <v>2</v>
      </c>
      <c r="F3711" s="2">
        <v>230</v>
      </c>
      <c r="G3711" s="5" t="str">
        <f>VLOOKUP(C3711, products!A:B, 2, FALSE)</f>
        <v>Trousers</v>
      </c>
      <c r="H3711" s="7" t="str">
        <f>VLOOKUP(C3711, products!A:C, 3, FALSE)</f>
        <v>Cropped</v>
      </c>
      <c r="I3711" s="13">
        <f>VLOOKUP(B3711,orders!A:D, 4, FALSE)</f>
        <v>44490</v>
      </c>
    </row>
    <row r="3712" spans="1:9" ht="15">
      <c r="A3712" s="2">
        <v>3710</v>
      </c>
      <c r="B3712" s="2">
        <v>743</v>
      </c>
      <c r="C3712" s="2">
        <v>142</v>
      </c>
      <c r="D3712" s="2">
        <v>91</v>
      </c>
      <c r="E3712" s="2">
        <v>3</v>
      </c>
      <c r="F3712" s="2">
        <v>273</v>
      </c>
      <c r="G3712" s="5" t="str">
        <f>VLOOKUP(C3712, products!A:B, 2, FALSE)</f>
        <v>Shirt</v>
      </c>
      <c r="H3712" s="7" t="str">
        <f>VLOOKUP(C3712, products!A:C, 3, FALSE)</f>
        <v>Linen</v>
      </c>
      <c r="I3712" s="12">
        <f>VLOOKUP(B3712,orders!A:D, 4, FALSE)</f>
        <v>44280</v>
      </c>
    </row>
    <row r="3713" spans="1:9" ht="15">
      <c r="A3713" s="2">
        <v>3711</v>
      </c>
      <c r="B3713" s="2">
        <v>743</v>
      </c>
      <c r="C3713" s="2">
        <v>1090</v>
      </c>
      <c r="D3713" s="2">
        <v>115</v>
      </c>
      <c r="E3713" s="2">
        <v>3</v>
      </c>
      <c r="F3713" s="2">
        <v>345</v>
      </c>
      <c r="G3713" s="5" t="str">
        <f>VLOOKUP(C3713, products!A:B, 2, FALSE)</f>
        <v>Trousers</v>
      </c>
      <c r="H3713" s="7" t="str">
        <f>VLOOKUP(C3713, products!A:C, 3, FALSE)</f>
        <v>Cropped</v>
      </c>
      <c r="I3713" s="12">
        <f>VLOOKUP(B3713,orders!A:D, 4, FALSE)</f>
        <v>44280</v>
      </c>
    </row>
    <row r="3714" spans="1:9" ht="15">
      <c r="A3714" s="2">
        <v>3712</v>
      </c>
      <c r="B3714" s="2">
        <v>743</v>
      </c>
      <c r="C3714" s="2">
        <v>194</v>
      </c>
      <c r="D3714" s="2">
        <v>98</v>
      </c>
      <c r="E3714" s="2">
        <v>2</v>
      </c>
      <c r="F3714" s="2">
        <v>196</v>
      </c>
      <c r="G3714" s="5" t="str">
        <f>VLOOKUP(C3714, products!A:B, 2, FALSE)</f>
        <v>Shirt</v>
      </c>
      <c r="H3714" s="7" t="str">
        <f>VLOOKUP(C3714, products!A:C, 3, FALSE)</f>
        <v>Camp Collared</v>
      </c>
      <c r="I3714" s="12">
        <f>VLOOKUP(B3714,orders!A:D, 4, FALSE)</f>
        <v>44280</v>
      </c>
    </row>
    <row r="3715" spans="1:9" ht="15">
      <c r="A3715" s="2">
        <v>3713</v>
      </c>
      <c r="B3715" s="2">
        <v>743</v>
      </c>
      <c r="C3715" s="2">
        <v>544</v>
      </c>
      <c r="D3715" s="2">
        <v>98</v>
      </c>
      <c r="E3715" s="2">
        <v>1</v>
      </c>
      <c r="F3715" s="2">
        <v>98</v>
      </c>
      <c r="G3715" s="5" t="str">
        <f>VLOOKUP(C3715, products!A:B, 2, FALSE)</f>
        <v>Jacket</v>
      </c>
      <c r="H3715" s="7" t="str">
        <f>VLOOKUP(C3715, products!A:C, 3, FALSE)</f>
        <v>Leather</v>
      </c>
      <c r="I3715" s="12">
        <f>VLOOKUP(B3715,orders!A:D, 4, FALSE)</f>
        <v>44280</v>
      </c>
    </row>
    <row r="3716" spans="1:9" ht="15">
      <c r="A3716" s="2">
        <v>3714</v>
      </c>
      <c r="B3716" s="2">
        <v>744</v>
      </c>
      <c r="C3716" s="2">
        <v>553</v>
      </c>
      <c r="D3716" s="2">
        <v>98</v>
      </c>
      <c r="E3716" s="2">
        <v>2</v>
      </c>
      <c r="F3716" s="2">
        <v>196</v>
      </c>
      <c r="G3716" s="5" t="str">
        <f>VLOOKUP(C3716, products!A:B, 2, FALSE)</f>
        <v>Jacket</v>
      </c>
      <c r="H3716" s="7" t="str">
        <f>VLOOKUP(C3716, products!A:C, 3, FALSE)</f>
        <v>Leather</v>
      </c>
      <c r="I3716" s="12">
        <f>VLOOKUP(B3716,orders!A:D, 4, FALSE)</f>
        <v>44221</v>
      </c>
    </row>
    <row r="3717" spans="1:9" ht="15">
      <c r="A3717" s="2">
        <v>3715</v>
      </c>
      <c r="B3717" s="2">
        <v>744</v>
      </c>
      <c r="C3717" s="2">
        <v>210</v>
      </c>
      <c r="D3717" s="2">
        <v>106</v>
      </c>
      <c r="E3717" s="2">
        <v>2</v>
      </c>
      <c r="F3717" s="2">
        <v>212</v>
      </c>
      <c r="G3717" s="5" t="str">
        <f>VLOOKUP(C3717, products!A:B, 2, FALSE)</f>
        <v>Shirt</v>
      </c>
      <c r="H3717" s="7" t="str">
        <f>VLOOKUP(C3717, products!A:C, 3, FALSE)</f>
        <v>Chambray</v>
      </c>
      <c r="I3717" s="12">
        <f>VLOOKUP(B3717,orders!A:D, 4, FALSE)</f>
        <v>44221</v>
      </c>
    </row>
    <row r="3718" spans="1:9" ht="15">
      <c r="A3718" s="2">
        <v>3716</v>
      </c>
      <c r="B3718" s="2">
        <v>744</v>
      </c>
      <c r="C3718" s="2">
        <v>1009</v>
      </c>
      <c r="D3718" s="2">
        <v>106</v>
      </c>
      <c r="E3718" s="2">
        <v>3</v>
      </c>
      <c r="F3718" s="2">
        <v>318</v>
      </c>
      <c r="G3718" s="5" t="str">
        <f>VLOOKUP(C3718, products!A:B, 2, FALSE)</f>
        <v>Trousers</v>
      </c>
      <c r="H3718" s="7" t="str">
        <f>VLOOKUP(C3718, products!A:C, 3, FALSE)</f>
        <v>Wool</v>
      </c>
      <c r="I3718" s="12">
        <f>VLOOKUP(B3718,orders!A:D, 4, FALSE)</f>
        <v>44221</v>
      </c>
    </row>
    <row r="3719" spans="1:9" ht="15">
      <c r="A3719" s="2">
        <v>3717</v>
      </c>
      <c r="B3719" s="2">
        <v>744</v>
      </c>
      <c r="C3719" s="2">
        <v>1058</v>
      </c>
      <c r="D3719" s="2">
        <v>93</v>
      </c>
      <c r="E3719" s="2">
        <v>1</v>
      </c>
      <c r="F3719" s="2">
        <v>93</v>
      </c>
      <c r="G3719" s="5" t="str">
        <f>VLOOKUP(C3719, products!A:B, 2, FALSE)</f>
        <v>Trousers</v>
      </c>
      <c r="H3719" s="7" t="str">
        <f>VLOOKUP(C3719, products!A:C, 3, FALSE)</f>
        <v>Joggers</v>
      </c>
      <c r="I3719" s="12">
        <f>VLOOKUP(B3719,orders!A:D, 4, FALSE)</f>
        <v>44221</v>
      </c>
    </row>
    <row r="3720" spans="1:9" ht="15">
      <c r="A3720" s="2">
        <v>3718</v>
      </c>
      <c r="B3720" s="2">
        <v>744</v>
      </c>
      <c r="C3720" s="2">
        <v>1084</v>
      </c>
      <c r="D3720" s="2">
        <v>93</v>
      </c>
      <c r="E3720" s="2">
        <v>1</v>
      </c>
      <c r="F3720" s="2">
        <v>93</v>
      </c>
      <c r="G3720" s="5" t="str">
        <f>VLOOKUP(C3720, products!A:B, 2, FALSE)</f>
        <v>Trousers</v>
      </c>
      <c r="H3720" s="7" t="str">
        <f>VLOOKUP(C3720, products!A:C, 3, FALSE)</f>
        <v>Joggers</v>
      </c>
      <c r="I3720" s="12">
        <f>VLOOKUP(B3720,orders!A:D, 4, FALSE)</f>
        <v>44221</v>
      </c>
    </row>
    <row r="3721" spans="1:9" ht="15">
      <c r="A3721" s="2">
        <v>3719</v>
      </c>
      <c r="B3721" s="2">
        <v>744</v>
      </c>
      <c r="C3721" s="2">
        <v>43</v>
      </c>
      <c r="D3721" s="2">
        <v>104</v>
      </c>
      <c r="E3721" s="2">
        <v>2</v>
      </c>
      <c r="F3721" s="2">
        <v>208</v>
      </c>
      <c r="G3721" s="5" t="str">
        <f>VLOOKUP(C3721, products!A:B, 2, FALSE)</f>
        <v>Shirt</v>
      </c>
      <c r="H3721" s="7" t="str">
        <f>VLOOKUP(C3721, products!A:C, 3, FALSE)</f>
        <v>Dress</v>
      </c>
      <c r="I3721" s="12">
        <f>VLOOKUP(B3721,orders!A:D, 4, FALSE)</f>
        <v>44221</v>
      </c>
    </row>
    <row r="3722" spans="1:9" ht="15">
      <c r="A3722" s="2">
        <v>3720</v>
      </c>
      <c r="B3722" s="2">
        <v>745</v>
      </c>
      <c r="C3722" s="2">
        <v>1194</v>
      </c>
      <c r="D3722" s="2">
        <v>105</v>
      </c>
      <c r="E3722" s="2">
        <v>1</v>
      </c>
      <c r="F3722" s="2">
        <v>105</v>
      </c>
      <c r="G3722" s="5" t="str">
        <f>VLOOKUP(C3722, products!A:B, 2, FALSE)</f>
        <v>Trousers</v>
      </c>
      <c r="H3722" s="7" t="str">
        <f>VLOOKUP(C3722, products!A:C, 3, FALSE)</f>
        <v>Pleated</v>
      </c>
      <c r="I3722" s="12">
        <f>VLOOKUP(B3722,orders!A:D, 4, FALSE)</f>
        <v>44276</v>
      </c>
    </row>
    <row r="3723" spans="1:9" ht="15">
      <c r="A3723" s="2">
        <v>3721</v>
      </c>
      <c r="B3723" s="2">
        <v>745</v>
      </c>
      <c r="C3723" s="2">
        <v>739</v>
      </c>
      <c r="D3723" s="2">
        <v>109</v>
      </c>
      <c r="E3723" s="2">
        <v>2</v>
      </c>
      <c r="F3723" s="2">
        <v>218</v>
      </c>
      <c r="G3723" s="5" t="str">
        <f>VLOOKUP(C3723, products!A:B, 2, FALSE)</f>
        <v>Jacket</v>
      </c>
      <c r="H3723" s="7" t="str">
        <f>VLOOKUP(C3723, products!A:C, 3, FALSE)</f>
        <v>Peacoat</v>
      </c>
      <c r="I3723" s="12">
        <f>VLOOKUP(B3723,orders!A:D, 4, FALSE)</f>
        <v>44276</v>
      </c>
    </row>
    <row r="3724" spans="1:9" ht="15">
      <c r="A3724" s="2">
        <v>3722</v>
      </c>
      <c r="B3724" s="2">
        <v>745</v>
      </c>
      <c r="C3724" s="2">
        <v>757</v>
      </c>
      <c r="D3724" s="2">
        <v>109</v>
      </c>
      <c r="E3724" s="2">
        <v>2</v>
      </c>
      <c r="F3724" s="2">
        <v>218</v>
      </c>
      <c r="G3724" s="5" t="str">
        <f>VLOOKUP(C3724, products!A:B, 2, FALSE)</f>
        <v>Jacket</v>
      </c>
      <c r="H3724" s="7" t="str">
        <f>VLOOKUP(C3724, products!A:C, 3, FALSE)</f>
        <v>Peacoat</v>
      </c>
      <c r="I3724" s="12">
        <f>VLOOKUP(B3724,orders!A:D, 4, FALSE)</f>
        <v>44276</v>
      </c>
    </row>
    <row r="3725" spans="1:9" ht="15">
      <c r="A3725" s="2">
        <v>3723</v>
      </c>
      <c r="B3725" s="2">
        <v>745</v>
      </c>
      <c r="C3725" s="2">
        <v>1041</v>
      </c>
      <c r="D3725" s="2">
        <v>90</v>
      </c>
      <c r="E3725" s="2">
        <v>3</v>
      </c>
      <c r="F3725" s="2">
        <v>270</v>
      </c>
      <c r="G3725" s="5" t="str">
        <f>VLOOKUP(C3725, products!A:B, 2, FALSE)</f>
        <v>Trousers</v>
      </c>
      <c r="H3725" s="7" t="str">
        <f>VLOOKUP(C3725, products!A:C, 3, FALSE)</f>
        <v>Relaxed Leg</v>
      </c>
      <c r="I3725" s="12">
        <f>VLOOKUP(B3725,orders!A:D, 4, FALSE)</f>
        <v>44276</v>
      </c>
    </row>
    <row r="3726" spans="1:9" ht="15">
      <c r="A3726" s="2">
        <v>3724</v>
      </c>
      <c r="B3726" s="2">
        <v>745</v>
      </c>
      <c r="C3726" s="2">
        <v>217</v>
      </c>
      <c r="D3726" s="2">
        <v>106</v>
      </c>
      <c r="E3726" s="2">
        <v>3</v>
      </c>
      <c r="F3726" s="2">
        <v>318</v>
      </c>
      <c r="G3726" s="5" t="str">
        <f>VLOOKUP(C3726, products!A:B, 2, FALSE)</f>
        <v>Shirt</v>
      </c>
      <c r="H3726" s="7" t="str">
        <f>VLOOKUP(C3726, products!A:C, 3, FALSE)</f>
        <v>Chambray</v>
      </c>
      <c r="I3726" s="12">
        <f>VLOOKUP(B3726,orders!A:D, 4, FALSE)</f>
        <v>44276</v>
      </c>
    </row>
    <row r="3727" spans="1:9" ht="15">
      <c r="A3727" s="2">
        <v>3725</v>
      </c>
      <c r="B3727" s="2">
        <v>745</v>
      </c>
      <c r="C3727" s="2">
        <v>1098</v>
      </c>
      <c r="D3727" s="2">
        <v>115</v>
      </c>
      <c r="E3727" s="2">
        <v>3</v>
      </c>
      <c r="F3727" s="2">
        <v>345</v>
      </c>
      <c r="G3727" s="5" t="str">
        <f>VLOOKUP(C3727, products!A:B, 2, FALSE)</f>
        <v>Trousers</v>
      </c>
      <c r="H3727" s="7" t="str">
        <f>VLOOKUP(C3727, products!A:C, 3, FALSE)</f>
        <v>Cropped</v>
      </c>
      <c r="I3727" s="12">
        <f>VLOOKUP(B3727,orders!A:D, 4, FALSE)</f>
        <v>44276</v>
      </c>
    </row>
    <row r="3728" spans="1:9" ht="15">
      <c r="A3728" s="2">
        <v>3726</v>
      </c>
      <c r="B3728" s="2">
        <v>745</v>
      </c>
      <c r="C3728" s="2">
        <v>20</v>
      </c>
      <c r="D3728" s="2">
        <v>96</v>
      </c>
      <c r="E3728" s="2">
        <v>1</v>
      </c>
      <c r="F3728" s="2">
        <v>96</v>
      </c>
      <c r="G3728" s="5" t="str">
        <f>VLOOKUP(C3728, products!A:B, 2, FALSE)</f>
        <v>Shirt</v>
      </c>
      <c r="H3728" s="7" t="str">
        <f>VLOOKUP(C3728, products!A:C, 3, FALSE)</f>
        <v>Oxford Cloth</v>
      </c>
      <c r="I3728" s="12">
        <f>VLOOKUP(B3728,orders!A:D, 4, FALSE)</f>
        <v>44276</v>
      </c>
    </row>
    <row r="3729" spans="1:9" ht="15">
      <c r="A3729" s="2">
        <v>3727</v>
      </c>
      <c r="B3729" s="2">
        <v>745</v>
      </c>
      <c r="C3729" s="2">
        <v>1191</v>
      </c>
      <c r="D3729" s="2">
        <v>105</v>
      </c>
      <c r="E3729" s="2">
        <v>2</v>
      </c>
      <c r="F3729" s="2">
        <v>210</v>
      </c>
      <c r="G3729" s="5" t="str">
        <f>VLOOKUP(C3729, products!A:B, 2, FALSE)</f>
        <v>Trousers</v>
      </c>
      <c r="H3729" s="7" t="str">
        <f>VLOOKUP(C3729, products!A:C, 3, FALSE)</f>
        <v>Pleated</v>
      </c>
      <c r="I3729" s="12">
        <f>VLOOKUP(B3729,orders!A:D, 4, FALSE)</f>
        <v>44276</v>
      </c>
    </row>
    <row r="3730" spans="1:9" ht="15">
      <c r="A3730" s="2">
        <v>3728</v>
      </c>
      <c r="B3730" s="2">
        <v>745</v>
      </c>
      <c r="C3730" s="2">
        <v>1110</v>
      </c>
      <c r="D3730" s="2">
        <v>115</v>
      </c>
      <c r="E3730" s="2">
        <v>2</v>
      </c>
      <c r="F3730" s="2">
        <v>230</v>
      </c>
      <c r="G3730" s="5" t="str">
        <f>VLOOKUP(C3730, products!A:B, 2, FALSE)</f>
        <v>Trousers</v>
      </c>
      <c r="H3730" s="7" t="str">
        <f>VLOOKUP(C3730, products!A:C, 3, FALSE)</f>
        <v>Cropped</v>
      </c>
      <c r="I3730" s="12">
        <f>VLOOKUP(B3730,orders!A:D, 4, FALSE)</f>
        <v>44276</v>
      </c>
    </row>
    <row r="3731" spans="1:9" ht="15">
      <c r="A3731" s="2">
        <v>3729</v>
      </c>
      <c r="B3731" s="2">
        <v>746</v>
      </c>
      <c r="C3731" s="2">
        <v>1170</v>
      </c>
      <c r="D3731" s="2">
        <v>99</v>
      </c>
      <c r="E3731" s="2">
        <v>2</v>
      </c>
      <c r="F3731" s="2">
        <v>198</v>
      </c>
      <c r="G3731" s="5" t="str">
        <f>VLOOKUP(C3731, products!A:B, 2, FALSE)</f>
        <v>Trousers</v>
      </c>
      <c r="H3731" s="7" t="str">
        <f>VLOOKUP(C3731, products!A:C, 3, FALSE)</f>
        <v>High-Waisted</v>
      </c>
      <c r="I3731" s="12">
        <f>VLOOKUP(B3731,orders!A:D, 4, FALSE)</f>
        <v>44366</v>
      </c>
    </row>
    <row r="3732" spans="1:9" ht="15">
      <c r="A3732" s="2">
        <v>3730</v>
      </c>
      <c r="B3732" s="2">
        <v>746</v>
      </c>
      <c r="C3732" s="2">
        <v>1139</v>
      </c>
      <c r="D3732" s="2">
        <v>102</v>
      </c>
      <c r="E3732" s="2">
        <v>2</v>
      </c>
      <c r="F3732" s="2">
        <v>204</v>
      </c>
      <c r="G3732" s="5" t="str">
        <f>VLOOKUP(C3732, products!A:B, 2, FALSE)</f>
        <v>Trousers</v>
      </c>
      <c r="H3732" s="7" t="str">
        <f>VLOOKUP(C3732, products!A:C, 3, FALSE)</f>
        <v>Cargo Pants</v>
      </c>
      <c r="I3732" s="12">
        <f>VLOOKUP(B3732,orders!A:D, 4, FALSE)</f>
        <v>44366</v>
      </c>
    </row>
    <row r="3733" spans="1:9" ht="15">
      <c r="A3733" s="2">
        <v>3731</v>
      </c>
      <c r="B3733" s="2">
        <v>746</v>
      </c>
      <c r="C3733" s="2">
        <v>754</v>
      </c>
      <c r="D3733" s="2">
        <v>109</v>
      </c>
      <c r="E3733" s="2">
        <v>3</v>
      </c>
      <c r="F3733" s="2">
        <v>327</v>
      </c>
      <c r="G3733" s="5" t="str">
        <f>VLOOKUP(C3733, products!A:B, 2, FALSE)</f>
        <v>Jacket</v>
      </c>
      <c r="H3733" s="7" t="str">
        <f>VLOOKUP(C3733, products!A:C, 3, FALSE)</f>
        <v>Peacoat</v>
      </c>
      <c r="I3733" s="12">
        <f>VLOOKUP(B3733,orders!A:D, 4, FALSE)</f>
        <v>44366</v>
      </c>
    </row>
    <row r="3734" spans="1:9" ht="15">
      <c r="A3734" s="2">
        <v>3732</v>
      </c>
      <c r="B3734" s="2">
        <v>746</v>
      </c>
      <c r="C3734" s="2">
        <v>742</v>
      </c>
      <c r="D3734" s="2">
        <v>109</v>
      </c>
      <c r="E3734" s="2">
        <v>3</v>
      </c>
      <c r="F3734" s="2">
        <v>327</v>
      </c>
      <c r="G3734" s="5" t="str">
        <f>VLOOKUP(C3734, products!A:B, 2, FALSE)</f>
        <v>Jacket</v>
      </c>
      <c r="H3734" s="7" t="str">
        <f>VLOOKUP(C3734, products!A:C, 3, FALSE)</f>
        <v>Peacoat</v>
      </c>
      <c r="I3734" s="12">
        <f>VLOOKUP(B3734,orders!A:D, 4, FALSE)</f>
        <v>44366</v>
      </c>
    </row>
    <row r="3735" spans="1:9" ht="15">
      <c r="A3735" s="2">
        <v>3733</v>
      </c>
      <c r="B3735" s="2">
        <v>746</v>
      </c>
      <c r="C3735" s="2">
        <v>138</v>
      </c>
      <c r="D3735" s="2">
        <v>92</v>
      </c>
      <c r="E3735" s="2">
        <v>2</v>
      </c>
      <c r="F3735" s="2">
        <v>184</v>
      </c>
      <c r="G3735" s="5" t="str">
        <f>VLOOKUP(C3735, products!A:B, 2, FALSE)</f>
        <v>Shirt</v>
      </c>
      <c r="H3735" s="7" t="str">
        <f>VLOOKUP(C3735, products!A:C, 3, FALSE)</f>
        <v>Denim</v>
      </c>
      <c r="I3735" s="12">
        <f>VLOOKUP(B3735,orders!A:D, 4, FALSE)</f>
        <v>44366</v>
      </c>
    </row>
    <row r="3736" spans="1:9" ht="15">
      <c r="A3736" s="2">
        <v>3734</v>
      </c>
      <c r="B3736" s="2">
        <v>746</v>
      </c>
      <c r="C3736" s="2">
        <v>47</v>
      </c>
      <c r="D3736" s="2">
        <v>104</v>
      </c>
      <c r="E3736" s="2">
        <v>1</v>
      </c>
      <c r="F3736" s="2">
        <v>104</v>
      </c>
      <c r="G3736" s="5" t="str">
        <f>VLOOKUP(C3736, products!A:B, 2, FALSE)</f>
        <v>Shirt</v>
      </c>
      <c r="H3736" s="7" t="str">
        <f>VLOOKUP(C3736, products!A:C, 3, FALSE)</f>
        <v>Dress</v>
      </c>
      <c r="I3736" s="12">
        <f>VLOOKUP(B3736,orders!A:D, 4, FALSE)</f>
        <v>44366</v>
      </c>
    </row>
    <row r="3737" spans="1:9" ht="15">
      <c r="A3737" s="2">
        <v>3735</v>
      </c>
      <c r="B3737" s="2">
        <v>746</v>
      </c>
      <c r="C3737" s="2">
        <v>100</v>
      </c>
      <c r="D3737" s="2">
        <v>118</v>
      </c>
      <c r="E3737" s="2">
        <v>1</v>
      </c>
      <c r="F3737" s="2">
        <v>118</v>
      </c>
      <c r="G3737" s="5" t="str">
        <f>VLOOKUP(C3737, products!A:B, 2, FALSE)</f>
        <v>Shirt</v>
      </c>
      <c r="H3737" s="7" t="str">
        <f>VLOOKUP(C3737, products!A:C, 3, FALSE)</f>
        <v>Flannel</v>
      </c>
      <c r="I3737" s="12">
        <f>VLOOKUP(B3737,orders!A:D, 4, FALSE)</f>
        <v>44366</v>
      </c>
    </row>
    <row r="3738" spans="1:9" ht="15">
      <c r="A3738" s="2">
        <v>3736</v>
      </c>
      <c r="B3738" s="2">
        <v>747</v>
      </c>
      <c r="C3738" s="2">
        <v>1076</v>
      </c>
      <c r="D3738" s="2">
        <v>93</v>
      </c>
      <c r="E3738" s="2">
        <v>2</v>
      </c>
      <c r="F3738" s="2">
        <v>186</v>
      </c>
      <c r="G3738" s="5" t="str">
        <f>VLOOKUP(C3738, products!A:B, 2, FALSE)</f>
        <v>Trousers</v>
      </c>
      <c r="H3738" s="7" t="str">
        <f>VLOOKUP(C3738, products!A:C, 3, FALSE)</f>
        <v>Joggers</v>
      </c>
      <c r="I3738" s="12">
        <f>VLOOKUP(B3738,orders!A:D, 4, FALSE)</f>
        <v>44327</v>
      </c>
    </row>
    <row r="3739" spans="1:9" ht="15">
      <c r="A3739" s="2">
        <v>3737</v>
      </c>
      <c r="B3739" s="2">
        <v>747</v>
      </c>
      <c r="C3739" s="2">
        <v>676</v>
      </c>
      <c r="D3739" s="2">
        <v>113</v>
      </c>
      <c r="E3739" s="2">
        <v>1</v>
      </c>
      <c r="F3739" s="2">
        <v>113</v>
      </c>
      <c r="G3739" s="5" t="str">
        <f>VLOOKUP(C3739, products!A:B, 2, FALSE)</f>
        <v>Jacket</v>
      </c>
      <c r="H3739" s="7" t="str">
        <f>VLOOKUP(C3739, products!A:C, 3, FALSE)</f>
        <v>Parka</v>
      </c>
      <c r="I3739" s="12">
        <f>VLOOKUP(B3739,orders!A:D, 4, FALSE)</f>
        <v>44327</v>
      </c>
    </row>
    <row r="3740" spans="1:9" ht="15">
      <c r="A3740" s="2">
        <v>3738</v>
      </c>
      <c r="B3740" s="2">
        <v>747</v>
      </c>
      <c r="C3740" s="2">
        <v>709</v>
      </c>
      <c r="D3740" s="2">
        <v>119</v>
      </c>
      <c r="E3740" s="2">
        <v>3</v>
      </c>
      <c r="F3740" s="2">
        <v>357</v>
      </c>
      <c r="G3740" s="5" t="str">
        <f>VLOOKUP(C3740, products!A:B, 2, FALSE)</f>
        <v>Jacket</v>
      </c>
      <c r="H3740" s="7" t="str">
        <f>VLOOKUP(C3740, products!A:C, 3, FALSE)</f>
        <v>Trench Coat</v>
      </c>
      <c r="I3740" s="12">
        <f>VLOOKUP(B3740,orders!A:D, 4, FALSE)</f>
        <v>44327</v>
      </c>
    </row>
    <row r="3741" spans="1:9" ht="15">
      <c r="A3741" s="2">
        <v>3739</v>
      </c>
      <c r="B3741" s="2">
        <v>748</v>
      </c>
      <c r="C3741" s="2">
        <v>743</v>
      </c>
      <c r="D3741" s="2">
        <v>109</v>
      </c>
      <c r="E3741" s="2">
        <v>3</v>
      </c>
      <c r="F3741" s="2">
        <v>327</v>
      </c>
      <c r="G3741" s="5" t="str">
        <f>VLOOKUP(C3741, products!A:B, 2, FALSE)</f>
        <v>Jacket</v>
      </c>
      <c r="H3741" s="7" t="str">
        <f>VLOOKUP(C3741, products!A:C, 3, FALSE)</f>
        <v>Peacoat</v>
      </c>
      <c r="I3741" s="12">
        <f>VLOOKUP(B3741,orders!A:D, 4, FALSE)</f>
        <v>44332</v>
      </c>
    </row>
    <row r="3742" spans="1:9" ht="15">
      <c r="A3742" s="2">
        <v>3740</v>
      </c>
      <c r="B3742" s="2">
        <v>748</v>
      </c>
      <c r="C3742" s="2">
        <v>167</v>
      </c>
      <c r="D3742" s="2">
        <v>91</v>
      </c>
      <c r="E3742" s="2">
        <v>2</v>
      </c>
      <c r="F3742" s="2">
        <v>182</v>
      </c>
      <c r="G3742" s="5" t="str">
        <f>VLOOKUP(C3742, products!A:B, 2, FALSE)</f>
        <v>Shirt</v>
      </c>
      <c r="H3742" s="7" t="str">
        <f>VLOOKUP(C3742, products!A:C, 3, FALSE)</f>
        <v>Linen</v>
      </c>
      <c r="I3742" s="12">
        <f>VLOOKUP(B3742,orders!A:D, 4, FALSE)</f>
        <v>44332</v>
      </c>
    </row>
    <row r="3743" spans="1:9" ht="15">
      <c r="A3743" s="2">
        <v>3741</v>
      </c>
      <c r="B3743" s="2">
        <v>748</v>
      </c>
      <c r="C3743" s="2">
        <v>405</v>
      </c>
      <c r="D3743" s="2">
        <v>119</v>
      </c>
      <c r="E3743" s="2">
        <v>2</v>
      </c>
      <c r="F3743" s="2">
        <v>238</v>
      </c>
      <c r="G3743" s="5" t="str">
        <f>VLOOKUP(C3743, products!A:B, 2, FALSE)</f>
        <v>Shirt</v>
      </c>
      <c r="H3743" s="7" t="str">
        <f>VLOOKUP(C3743, products!A:C, 3, FALSE)</f>
        <v>Casual Slim Fit</v>
      </c>
      <c r="I3743" s="12">
        <f>VLOOKUP(B3743,orders!A:D, 4, FALSE)</f>
        <v>44332</v>
      </c>
    </row>
    <row r="3744" spans="1:9" ht="15">
      <c r="A3744" s="2">
        <v>3742</v>
      </c>
      <c r="B3744" s="2">
        <v>748</v>
      </c>
      <c r="C3744" s="2">
        <v>1133</v>
      </c>
      <c r="D3744" s="2">
        <v>102</v>
      </c>
      <c r="E3744" s="2">
        <v>3</v>
      </c>
      <c r="F3744" s="2">
        <v>306</v>
      </c>
      <c r="G3744" s="5" t="str">
        <f>VLOOKUP(C3744, products!A:B, 2, FALSE)</f>
        <v>Trousers</v>
      </c>
      <c r="H3744" s="7" t="str">
        <f>VLOOKUP(C3744, products!A:C, 3, FALSE)</f>
        <v>Cargo Pants</v>
      </c>
      <c r="I3744" s="12">
        <f>VLOOKUP(B3744,orders!A:D, 4, FALSE)</f>
        <v>44332</v>
      </c>
    </row>
    <row r="3745" spans="1:9" ht="15">
      <c r="A3745" s="2">
        <v>3743</v>
      </c>
      <c r="B3745" s="2">
        <v>748</v>
      </c>
      <c r="C3745" s="2">
        <v>991</v>
      </c>
      <c r="D3745" s="2">
        <v>106</v>
      </c>
      <c r="E3745" s="2">
        <v>2</v>
      </c>
      <c r="F3745" s="2">
        <v>212</v>
      </c>
      <c r="G3745" s="5" t="str">
        <f>VLOOKUP(C3745, products!A:B, 2, FALSE)</f>
        <v>Trousers</v>
      </c>
      <c r="H3745" s="7" t="str">
        <f>VLOOKUP(C3745, products!A:C, 3, FALSE)</f>
        <v>Wool</v>
      </c>
      <c r="I3745" s="12">
        <f>VLOOKUP(B3745,orders!A:D, 4, FALSE)</f>
        <v>44332</v>
      </c>
    </row>
    <row r="3746" spans="1:9" ht="15">
      <c r="A3746" s="2">
        <v>3744</v>
      </c>
      <c r="B3746" s="2">
        <v>749</v>
      </c>
      <c r="C3746" s="2">
        <v>746</v>
      </c>
      <c r="D3746" s="2">
        <v>109</v>
      </c>
      <c r="E3746" s="2">
        <v>1</v>
      </c>
      <c r="F3746" s="2">
        <v>109</v>
      </c>
      <c r="G3746" s="5" t="str">
        <f>VLOOKUP(C3746, products!A:B, 2, FALSE)</f>
        <v>Jacket</v>
      </c>
      <c r="H3746" s="7" t="str">
        <f>VLOOKUP(C3746, products!A:C, 3, FALSE)</f>
        <v>Peacoat</v>
      </c>
      <c r="I3746" s="12">
        <f>VLOOKUP(B3746,orders!A:D, 4, FALSE)</f>
        <v>44459</v>
      </c>
    </row>
    <row r="3747" spans="1:9" ht="15">
      <c r="A3747" s="2">
        <v>3745</v>
      </c>
      <c r="B3747" s="2">
        <v>749</v>
      </c>
      <c r="C3747" s="2">
        <v>1197</v>
      </c>
      <c r="D3747" s="2">
        <v>105</v>
      </c>
      <c r="E3747" s="2">
        <v>1</v>
      </c>
      <c r="F3747" s="2">
        <v>105</v>
      </c>
      <c r="G3747" s="5" t="str">
        <f>VLOOKUP(C3747, products!A:B, 2, FALSE)</f>
        <v>Trousers</v>
      </c>
      <c r="H3747" s="7" t="str">
        <f>VLOOKUP(C3747, products!A:C, 3, FALSE)</f>
        <v>Pleated</v>
      </c>
      <c r="I3747" s="12">
        <f>VLOOKUP(B3747,orders!A:D, 4, FALSE)</f>
        <v>44459</v>
      </c>
    </row>
    <row r="3748" spans="1:9" ht="15">
      <c r="A3748" s="2">
        <v>3746</v>
      </c>
      <c r="B3748" s="2">
        <v>749</v>
      </c>
      <c r="C3748" s="2">
        <v>628</v>
      </c>
      <c r="D3748" s="2">
        <v>112</v>
      </c>
      <c r="E3748" s="2">
        <v>1</v>
      </c>
      <c r="F3748" s="2">
        <v>112</v>
      </c>
      <c r="G3748" s="5" t="str">
        <f>VLOOKUP(C3748, products!A:B, 2, FALSE)</f>
        <v>Jacket</v>
      </c>
      <c r="H3748" s="7" t="str">
        <f>VLOOKUP(C3748, products!A:C, 3, FALSE)</f>
        <v>Cardigan</v>
      </c>
      <c r="I3748" s="12">
        <f>VLOOKUP(B3748,orders!A:D, 4, FALSE)</f>
        <v>44459</v>
      </c>
    </row>
    <row r="3749" spans="1:9" ht="15">
      <c r="A3749" s="2">
        <v>3747</v>
      </c>
      <c r="B3749" s="2">
        <v>749</v>
      </c>
      <c r="C3749" s="2">
        <v>865</v>
      </c>
      <c r="D3749" s="2">
        <v>113</v>
      </c>
      <c r="E3749" s="2">
        <v>1</v>
      </c>
      <c r="F3749" s="2">
        <v>113</v>
      </c>
      <c r="G3749" s="5" t="str">
        <f>VLOOKUP(C3749, products!A:B, 2, FALSE)</f>
        <v>Trousers</v>
      </c>
      <c r="H3749" s="7" t="str">
        <f>VLOOKUP(C3749, products!A:C, 3, FALSE)</f>
        <v>Chinos</v>
      </c>
      <c r="I3749" s="12">
        <f>VLOOKUP(B3749,orders!A:D, 4, FALSE)</f>
        <v>44459</v>
      </c>
    </row>
    <row r="3750" spans="1:9" ht="15">
      <c r="A3750" s="2">
        <v>3748</v>
      </c>
      <c r="B3750" s="2">
        <v>749</v>
      </c>
      <c r="C3750" s="2">
        <v>665</v>
      </c>
      <c r="D3750" s="2">
        <v>113</v>
      </c>
      <c r="E3750" s="2">
        <v>3</v>
      </c>
      <c r="F3750" s="2">
        <v>339</v>
      </c>
      <c r="G3750" s="5" t="str">
        <f>VLOOKUP(C3750, products!A:B, 2, FALSE)</f>
        <v>Jacket</v>
      </c>
      <c r="H3750" s="7" t="str">
        <f>VLOOKUP(C3750, products!A:C, 3, FALSE)</f>
        <v>Parka</v>
      </c>
      <c r="I3750" s="12">
        <f>VLOOKUP(B3750,orders!A:D, 4, FALSE)</f>
        <v>44459</v>
      </c>
    </row>
    <row r="3751" spans="1:9" ht="15">
      <c r="A3751" s="2">
        <v>3749</v>
      </c>
      <c r="B3751" s="2">
        <v>749</v>
      </c>
      <c r="C3751" s="2">
        <v>12</v>
      </c>
      <c r="D3751" s="2">
        <v>96</v>
      </c>
      <c r="E3751" s="2">
        <v>3</v>
      </c>
      <c r="F3751" s="2">
        <v>288</v>
      </c>
      <c r="G3751" s="5" t="str">
        <f>VLOOKUP(C3751, products!A:B, 2, FALSE)</f>
        <v>Shirt</v>
      </c>
      <c r="H3751" s="7" t="str">
        <f>VLOOKUP(C3751, products!A:C, 3, FALSE)</f>
        <v>Oxford Cloth</v>
      </c>
      <c r="I3751" s="12">
        <f>VLOOKUP(B3751,orders!A:D, 4, FALSE)</f>
        <v>44459</v>
      </c>
    </row>
    <row r="3752" spans="1:9" ht="15">
      <c r="A3752" s="2">
        <v>3750</v>
      </c>
      <c r="B3752" s="2">
        <v>749</v>
      </c>
      <c r="C3752" s="2">
        <v>120</v>
      </c>
      <c r="D3752" s="2">
        <v>92</v>
      </c>
      <c r="E3752" s="2">
        <v>1</v>
      </c>
      <c r="F3752" s="2">
        <v>92</v>
      </c>
      <c r="G3752" s="5" t="str">
        <f>VLOOKUP(C3752, products!A:B, 2, FALSE)</f>
        <v>Shirt</v>
      </c>
      <c r="H3752" s="7" t="str">
        <f>VLOOKUP(C3752, products!A:C, 3, FALSE)</f>
        <v>Denim</v>
      </c>
      <c r="I3752" s="12">
        <f>VLOOKUP(B3752,orders!A:D, 4, FALSE)</f>
        <v>44459</v>
      </c>
    </row>
    <row r="3753" spans="1:9" ht="15">
      <c r="A3753" s="2">
        <v>3751</v>
      </c>
      <c r="B3753" s="2">
        <v>750</v>
      </c>
      <c r="C3753" s="2">
        <v>437</v>
      </c>
      <c r="D3753" s="2">
        <v>107</v>
      </c>
      <c r="E3753" s="2">
        <v>2</v>
      </c>
      <c r="F3753" s="2">
        <v>214</v>
      </c>
      <c r="G3753" s="5" t="str">
        <f>VLOOKUP(C3753, products!A:B, 2, FALSE)</f>
        <v>Jacket</v>
      </c>
      <c r="H3753" s="7" t="str">
        <f>VLOOKUP(C3753, products!A:C, 3, FALSE)</f>
        <v>Denim</v>
      </c>
      <c r="I3753" s="12">
        <f>VLOOKUP(B3753,orders!A:D, 4, FALSE)</f>
        <v>44246</v>
      </c>
    </row>
    <row r="3754" spans="1:9" ht="15">
      <c r="A3754" s="2">
        <v>3752</v>
      </c>
      <c r="B3754" s="2">
        <v>750</v>
      </c>
      <c r="C3754" s="2">
        <v>884</v>
      </c>
      <c r="D3754" s="2">
        <v>94</v>
      </c>
      <c r="E3754" s="2">
        <v>2</v>
      </c>
      <c r="F3754" s="2">
        <v>188</v>
      </c>
      <c r="G3754" s="5" t="str">
        <f>VLOOKUP(C3754, products!A:B, 2, FALSE)</f>
        <v>Trousers</v>
      </c>
      <c r="H3754" s="7" t="str">
        <f>VLOOKUP(C3754, products!A:C, 3, FALSE)</f>
        <v>Cords</v>
      </c>
      <c r="I3754" s="12">
        <f>VLOOKUP(B3754,orders!A:D, 4, FALSE)</f>
        <v>44246</v>
      </c>
    </row>
    <row r="3755" spans="1:9" ht="15">
      <c r="A3755" s="2">
        <v>3753</v>
      </c>
      <c r="B3755" s="2">
        <v>750</v>
      </c>
      <c r="C3755" s="2">
        <v>333</v>
      </c>
      <c r="D3755" s="2">
        <v>109</v>
      </c>
      <c r="E3755" s="2">
        <v>1</v>
      </c>
      <c r="F3755" s="2">
        <v>109</v>
      </c>
      <c r="G3755" s="5" t="str">
        <f>VLOOKUP(C3755, products!A:B, 2, FALSE)</f>
        <v>Shirt</v>
      </c>
      <c r="H3755" s="7" t="str">
        <f>VLOOKUP(C3755, products!A:C, 3, FALSE)</f>
        <v>Mandarin Collar</v>
      </c>
      <c r="I3755" s="12">
        <f>VLOOKUP(B3755,orders!A:D, 4, FALSE)</f>
        <v>44246</v>
      </c>
    </row>
    <row r="3756" spans="1:9" ht="15">
      <c r="A3756" s="2">
        <v>3754</v>
      </c>
      <c r="B3756" s="2">
        <v>750</v>
      </c>
      <c r="C3756" s="2">
        <v>382</v>
      </c>
      <c r="D3756" s="2">
        <v>94</v>
      </c>
      <c r="E3756" s="2">
        <v>1</v>
      </c>
      <c r="F3756" s="2">
        <v>94</v>
      </c>
      <c r="G3756" s="5" t="str">
        <f>VLOOKUP(C3756, products!A:B, 2, FALSE)</f>
        <v>Shirt</v>
      </c>
      <c r="H3756" s="7" t="str">
        <f>VLOOKUP(C3756, products!A:C, 3, FALSE)</f>
        <v>Henley</v>
      </c>
      <c r="I3756" s="12">
        <f>VLOOKUP(B3756,orders!A:D, 4, FALSE)</f>
        <v>44246</v>
      </c>
    </row>
    <row r="3757" spans="1:9" ht="15">
      <c r="A3757" s="2">
        <v>3755</v>
      </c>
      <c r="B3757" s="2">
        <v>750</v>
      </c>
      <c r="C3757" s="2">
        <v>1159</v>
      </c>
      <c r="D3757" s="2">
        <v>99</v>
      </c>
      <c r="E3757" s="2">
        <v>2</v>
      </c>
      <c r="F3757" s="2">
        <v>198</v>
      </c>
      <c r="G3757" s="5" t="str">
        <f>VLOOKUP(C3757, products!A:B, 2, FALSE)</f>
        <v>Trousers</v>
      </c>
      <c r="H3757" s="7" t="str">
        <f>VLOOKUP(C3757, products!A:C, 3, FALSE)</f>
        <v>High-Waisted</v>
      </c>
      <c r="I3757" s="12">
        <f>VLOOKUP(B3757,orders!A:D, 4, FALSE)</f>
        <v>44246</v>
      </c>
    </row>
    <row r="3758" spans="1:9" ht="15">
      <c r="A3758" s="2">
        <v>3756</v>
      </c>
      <c r="B3758" s="2">
        <v>750</v>
      </c>
      <c r="C3758" s="2">
        <v>509</v>
      </c>
      <c r="D3758" s="2">
        <v>102</v>
      </c>
      <c r="E3758" s="2">
        <v>2</v>
      </c>
      <c r="F3758" s="2">
        <v>204</v>
      </c>
      <c r="G3758" s="5" t="str">
        <f>VLOOKUP(C3758, products!A:B, 2, FALSE)</f>
        <v>Jacket</v>
      </c>
      <c r="H3758" s="7" t="str">
        <f>VLOOKUP(C3758, products!A:C, 3, FALSE)</f>
        <v>Windbreaker</v>
      </c>
      <c r="I3758" s="12">
        <f>VLOOKUP(B3758,orders!A:D, 4, FALSE)</f>
        <v>44246</v>
      </c>
    </row>
    <row r="3759" spans="1:9" ht="15">
      <c r="A3759" s="2">
        <v>3757</v>
      </c>
      <c r="B3759" s="2">
        <v>750</v>
      </c>
      <c r="C3759" s="2">
        <v>91</v>
      </c>
      <c r="D3759" s="2">
        <v>118</v>
      </c>
      <c r="E3759" s="2">
        <v>1</v>
      </c>
      <c r="F3759" s="2">
        <v>118</v>
      </c>
      <c r="G3759" s="5" t="str">
        <f>VLOOKUP(C3759, products!A:B, 2, FALSE)</f>
        <v>Shirt</v>
      </c>
      <c r="H3759" s="7" t="str">
        <f>VLOOKUP(C3759, products!A:C, 3, FALSE)</f>
        <v>Flannel</v>
      </c>
      <c r="I3759" s="12">
        <f>VLOOKUP(B3759,orders!A:D, 4, FALSE)</f>
        <v>44246</v>
      </c>
    </row>
    <row r="3760" spans="1:9" ht="15">
      <c r="A3760" s="2">
        <v>3758</v>
      </c>
      <c r="B3760" s="2">
        <v>750</v>
      </c>
      <c r="C3760" s="2">
        <v>708</v>
      </c>
      <c r="D3760" s="2">
        <v>119</v>
      </c>
      <c r="E3760" s="2">
        <v>1</v>
      </c>
      <c r="F3760" s="2">
        <v>119</v>
      </c>
      <c r="G3760" s="5" t="str">
        <f>VLOOKUP(C3760, products!A:B, 2, FALSE)</f>
        <v>Jacket</v>
      </c>
      <c r="H3760" s="7" t="str">
        <f>VLOOKUP(C3760, products!A:C, 3, FALSE)</f>
        <v>Trench Coat</v>
      </c>
      <c r="I3760" s="12">
        <f>VLOOKUP(B3760,orders!A:D, 4, FALSE)</f>
        <v>44246</v>
      </c>
    </row>
    <row r="3761" spans="1:9" ht="15">
      <c r="A3761" s="2">
        <v>3759</v>
      </c>
      <c r="B3761" s="2">
        <v>750</v>
      </c>
      <c r="C3761" s="2">
        <v>583</v>
      </c>
      <c r="D3761" s="2">
        <v>100</v>
      </c>
      <c r="E3761" s="2">
        <v>2</v>
      </c>
      <c r="F3761" s="2">
        <v>200</v>
      </c>
      <c r="G3761" s="5" t="str">
        <f>VLOOKUP(C3761, products!A:B, 2, FALSE)</f>
        <v>Jacket</v>
      </c>
      <c r="H3761" s="7" t="str">
        <f>VLOOKUP(C3761, products!A:C, 3, FALSE)</f>
        <v>Bomber</v>
      </c>
      <c r="I3761" s="12">
        <f>VLOOKUP(B3761,orders!A:D, 4, FALSE)</f>
        <v>44246</v>
      </c>
    </row>
    <row r="3762" spans="1:9" ht="15">
      <c r="A3762" s="2">
        <v>3760</v>
      </c>
      <c r="B3762" s="2">
        <v>750</v>
      </c>
      <c r="C3762" s="2">
        <v>507</v>
      </c>
      <c r="D3762" s="2">
        <v>102</v>
      </c>
      <c r="E3762" s="2">
        <v>1</v>
      </c>
      <c r="F3762" s="2">
        <v>102</v>
      </c>
      <c r="G3762" s="5" t="str">
        <f>VLOOKUP(C3762, products!A:B, 2, FALSE)</f>
        <v>Jacket</v>
      </c>
      <c r="H3762" s="7" t="str">
        <f>VLOOKUP(C3762, products!A:C, 3, FALSE)</f>
        <v>Windbreaker</v>
      </c>
      <c r="I3762" s="12">
        <f>VLOOKUP(B3762,orders!A:D, 4, FALSE)</f>
        <v>44246</v>
      </c>
    </row>
    <row r="3763" spans="1:9" ht="15">
      <c r="A3763" s="2">
        <v>3761</v>
      </c>
      <c r="B3763" s="2">
        <v>750</v>
      </c>
      <c r="C3763" s="2">
        <v>1113</v>
      </c>
      <c r="D3763" s="2">
        <v>115</v>
      </c>
      <c r="E3763" s="2">
        <v>3</v>
      </c>
      <c r="F3763" s="2">
        <v>345</v>
      </c>
      <c r="G3763" s="5" t="str">
        <f>VLOOKUP(C3763, products!A:B, 2, FALSE)</f>
        <v>Trousers</v>
      </c>
      <c r="H3763" s="7" t="str">
        <f>VLOOKUP(C3763, products!A:C, 3, FALSE)</f>
        <v>Cropped</v>
      </c>
      <c r="I3763" s="12">
        <f>VLOOKUP(B3763,orders!A:D, 4, FALSE)</f>
        <v>44246</v>
      </c>
    </row>
    <row r="3764" spans="1:9" ht="15">
      <c r="A3764" s="2">
        <v>3762</v>
      </c>
      <c r="B3764" s="2">
        <v>751</v>
      </c>
      <c r="C3764" s="2">
        <v>789</v>
      </c>
      <c r="D3764" s="2">
        <v>91</v>
      </c>
      <c r="E3764" s="2">
        <v>1</v>
      </c>
      <c r="F3764" s="2">
        <v>91</v>
      </c>
      <c r="G3764" s="5" t="str">
        <f>VLOOKUP(C3764, products!A:B, 2, FALSE)</f>
        <v>Jacket</v>
      </c>
      <c r="H3764" s="7" t="str">
        <f>VLOOKUP(C3764, products!A:C, 3, FALSE)</f>
        <v>Pullover</v>
      </c>
      <c r="I3764" s="12">
        <f>VLOOKUP(B3764,orders!A:D, 4, FALSE)</f>
        <v>44367</v>
      </c>
    </row>
    <row r="3765" spans="1:9" ht="15">
      <c r="A3765" s="2">
        <v>3763</v>
      </c>
      <c r="B3765" s="2">
        <v>751</v>
      </c>
      <c r="C3765" s="2">
        <v>728</v>
      </c>
      <c r="D3765" s="2">
        <v>119</v>
      </c>
      <c r="E3765" s="2">
        <v>2</v>
      </c>
      <c r="F3765" s="2">
        <v>238</v>
      </c>
      <c r="G3765" s="5" t="str">
        <f>VLOOKUP(C3765, products!A:B, 2, FALSE)</f>
        <v>Jacket</v>
      </c>
      <c r="H3765" s="7" t="str">
        <f>VLOOKUP(C3765, products!A:C, 3, FALSE)</f>
        <v>Trench Coat</v>
      </c>
      <c r="I3765" s="12">
        <f>VLOOKUP(B3765,orders!A:D, 4, FALSE)</f>
        <v>44367</v>
      </c>
    </row>
    <row r="3766" spans="1:9" ht="15">
      <c r="A3766" s="2">
        <v>3764</v>
      </c>
      <c r="B3766" s="2">
        <v>751</v>
      </c>
      <c r="C3766" s="2">
        <v>1035</v>
      </c>
      <c r="D3766" s="2">
        <v>90</v>
      </c>
      <c r="E3766" s="2">
        <v>3</v>
      </c>
      <c r="F3766" s="2">
        <v>270</v>
      </c>
      <c r="G3766" s="5" t="str">
        <f>VLOOKUP(C3766, products!A:B, 2, FALSE)</f>
        <v>Trousers</v>
      </c>
      <c r="H3766" s="7" t="str">
        <f>VLOOKUP(C3766, products!A:C, 3, FALSE)</f>
        <v>Relaxed Leg</v>
      </c>
      <c r="I3766" s="12">
        <f>VLOOKUP(B3766,orders!A:D, 4, FALSE)</f>
        <v>44367</v>
      </c>
    </row>
    <row r="3767" spans="1:9" ht="15">
      <c r="A3767" s="2">
        <v>3765</v>
      </c>
      <c r="B3767" s="2">
        <v>751</v>
      </c>
      <c r="C3767" s="2">
        <v>241</v>
      </c>
      <c r="D3767" s="2">
        <v>106</v>
      </c>
      <c r="E3767" s="2">
        <v>1</v>
      </c>
      <c r="F3767" s="2">
        <v>106</v>
      </c>
      <c r="G3767" s="5" t="str">
        <f>VLOOKUP(C3767, products!A:B, 2, FALSE)</f>
        <v>Shirt</v>
      </c>
      <c r="H3767" s="7" t="str">
        <f>VLOOKUP(C3767, products!A:C, 3, FALSE)</f>
        <v>Chambray</v>
      </c>
      <c r="I3767" s="12">
        <f>VLOOKUP(B3767,orders!A:D, 4, FALSE)</f>
        <v>44367</v>
      </c>
    </row>
    <row r="3768" spans="1:9" ht="15">
      <c r="A3768" s="2">
        <v>3766</v>
      </c>
      <c r="B3768" s="2">
        <v>751</v>
      </c>
      <c r="C3768" s="2">
        <v>1147</v>
      </c>
      <c r="D3768" s="2">
        <v>102</v>
      </c>
      <c r="E3768" s="2">
        <v>3</v>
      </c>
      <c r="F3768" s="2">
        <v>306</v>
      </c>
      <c r="G3768" s="5" t="str">
        <f>VLOOKUP(C3768, products!A:B, 2, FALSE)</f>
        <v>Trousers</v>
      </c>
      <c r="H3768" s="7" t="str">
        <f>VLOOKUP(C3768, products!A:C, 3, FALSE)</f>
        <v>Cargo Pants</v>
      </c>
      <c r="I3768" s="12">
        <f>VLOOKUP(B3768,orders!A:D, 4, FALSE)</f>
        <v>44367</v>
      </c>
    </row>
    <row r="3769" spans="1:9" ht="15">
      <c r="A3769" s="2">
        <v>3767</v>
      </c>
      <c r="B3769" s="2">
        <v>751</v>
      </c>
      <c r="C3769" s="2">
        <v>612</v>
      </c>
      <c r="D3769" s="2">
        <v>112</v>
      </c>
      <c r="E3769" s="2">
        <v>3</v>
      </c>
      <c r="F3769" s="2">
        <v>336</v>
      </c>
      <c r="G3769" s="5" t="str">
        <f>VLOOKUP(C3769, products!A:B, 2, FALSE)</f>
        <v>Jacket</v>
      </c>
      <c r="H3769" s="7" t="str">
        <f>VLOOKUP(C3769, products!A:C, 3, FALSE)</f>
        <v>Cardigan</v>
      </c>
      <c r="I3769" s="12">
        <f>VLOOKUP(B3769,orders!A:D, 4, FALSE)</f>
        <v>44367</v>
      </c>
    </row>
    <row r="3770" spans="1:9" ht="15">
      <c r="A3770" s="2">
        <v>3768</v>
      </c>
      <c r="B3770" s="2">
        <v>752</v>
      </c>
      <c r="C3770" s="2">
        <v>964</v>
      </c>
      <c r="D3770" s="2">
        <v>97</v>
      </c>
      <c r="E3770" s="2">
        <v>2</v>
      </c>
      <c r="F3770" s="2">
        <v>194</v>
      </c>
      <c r="G3770" s="5" t="str">
        <f>VLOOKUP(C3770, products!A:B, 2, FALSE)</f>
        <v>Trousers</v>
      </c>
      <c r="H3770" s="7" t="str">
        <f>VLOOKUP(C3770, products!A:C, 3, FALSE)</f>
        <v>Slim-Fit</v>
      </c>
      <c r="I3770" s="12">
        <f>VLOOKUP(B3770,orders!A:D, 4, FALSE)</f>
        <v>44477</v>
      </c>
    </row>
    <row r="3771" spans="1:9" ht="15">
      <c r="A3771" s="2">
        <v>3769</v>
      </c>
      <c r="B3771" s="2">
        <v>752</v>
      </c>
      <c r="C3771" s="2">
        <v>196</v>
      </c>
      <c r="D3771" s="2">
        <v>98</v>
      </c>
      <c r="E3771" s="2">
        <v>3</v>
      </c>
      <c r="F3771" s="2">
        <v>294</v>
      </c>
      <c r="G3771" s="5" t="str">
        <f>VLOOKUP(C3771, products!A:B, 2, FALSE)</f>
        <v>Shirt</v>
      </c>
      <c r="H3771" s="7" t="str">
        <f>VLOOKUP(C3771, products!A:C, 3, FALSE)</f>
        <v>Camp Collared</v>
      </c>
      <c r="I3771" s="12">
        <f>VLOOKUP(B3771,orders!A:D, 4, FALSE)</f>
        <v>44477</v>
      </c>
    </row>
    <row r="3772" spans="1:9" ht="15">
      <c r="A3772" s="2">
        <v>3770</v>
      </c>
      <c r="B3772" s="2">
        <v>752</v>
      </c>
      <c r="C3772" s="2">
        <v>857</v>
      </c>
      <c r="D3772" s="2">
        <v>113</v>
      </c>
      <c r="E3772" s="2">
        <v>1</v>
      </c>
      <c r="F3772" s="2">
        <v>113</v>
      </c>
      <c r="G3772" s="5" t="str">
        <f>VLOOKUP(C3772, products!A:B, 2, FALSE)</f>
        <v>Trousers</v>
      </c>
      <c r="H3772" s="7" t="str">
        <f>VLOOKUP(C3772, products!A:C, 3, FALSE)</f>
        <v>Chinos</v>
      </c>
      <c r="I3772" s="12">
        <f>VLOOKUP(B3772,orders!A:D, 4, FALSE)</f>
        <v>44477</v>
      </c>
    </row>
    <row r="3773" spans="1:9" ht="15">
      <c r="A3773" s="2">
        <v>3771</v>
      </c>
      <c r="B3773" s="2">
        <v>752</v>
      </c>
      <c r="C3773" s="2">
        <v>102</v>
      </c>
      <c r="D3773" s="2">
        <v>118</v>
      </c>
      <c r="E3773" s="2">
        <v>1</v>
      </c>
      <c r="F3773" s="2">
        <v>118</v>
      </c>
      <c r="G3773" s="5" t="str">
        <f>VLOOKUP(C3773, products!A:B, 2, FALSE)</f>
        <v>Shirt</v>
      </c>
      <c r="H3773" s="7" t="str">
        <f>VLOOKUP(C3773, products!A:C, 3, FALSE)</f>
        <v>Flannel</v>
      </c>
      <c r="I3773" s="12">
        <f>VLOOKUP(B3773,orders!A:D, 4, FALSE)</f>
        <v>44477</v>
      </c>
    </row>
    <row r="3774" spans="1:9" ht="15">
      <c r="A3774" s="2">
        <v>3772</v>
      </c>
      <c r="B3774" s="2">
        <v>752</v>
      </c>
      <c r="C3774" s="2">
        <v>85</v>
      </c>
      <c r="D3774" s="2">
        <v>118</v>
      </c>
      <c r="E3774" s="2">
        <v>3</v>
      </c>
      <c r="F3774" s="2">
        <v>354</v>
      </c>
      <c r="G3774" s="5" t="str">
        <f>VLOOKUP(C3774, products!A:B, 2, FALSE)</f>
        <v>Shirt</v>
      </c>
      <c r="H3774" s="7" t="str">
        <f>VLOOKUP(C3774, products!A:C, 3, FALSE)</f>
        <v>Flannel</v>
      </c>
      <c r="I3774" s="12">
        <f>VLOOKUP(B3774,orders!A:D, 4, FALSE)</f>
        <v>44477</v>
      </c>
    </row>
    <row r="3775" spans="1:9" ht="15">
      <c r="A3775" s="2">
        <v>3773</v>
      </c>
      <c r="B3775" s="2">
        <v>753</v>
      </c>
      <c r="C3775" s="2">
        <v>394</v>
      </c>
      <c r="D3775" s="2">
        <v>119</v>
      </c>
      <c r="E3775" s="2">
        <v>1</v>
      </c>
      <c r="F3775" s="2">
        <v>119</v>
      </c>
      <c r="G3775" s="5" t="str">
        <f>VLOOKUP(C3775, products!A:B, 2, FALSE)</f>
        <v>Shirt</v>
      </c>
      <c r="H3775" s="7" t="str">
        <f>VLOOKUP(C3775, products!A:C, 3, FALSE)</f>
        <v>Casual Slim Fit</v>
      </c>
      <c r="I3775" s="12">
        <f>VLOOKUP(B3775,orders!A:D, 4, FALSE)</f>
        <v>44247</v>
      </c>
    </row>
    <row r="3776" spans="1:9" ht="15">
      <c r="A3776" s="2">
        <v>3774</v>
      </c>
      <c r="B3776" s="2">
        <v>753</v>
      </c>
      <c r="C3776" s="2">
        <v>742</v>
      </c>
      <c r="D3776" s="2">
        <v>109</v>
      </c>
      <c r="E3776" s="2">
        <v>1</v>
      </c>
      <c r="F3776" s="2">
        <v>109</v>
      </c>
      <c r="G3776" s="5" t="str">
        <f>VLOOKUP(C3776, products!A:B, 2, FALSE)</f>
        <v>Jacket</v>
      </c>
      <c r="H3776" s="7" t="str">
        <f>VLOOKUP(C3776, products!A:C, 3, FALSE)</f>
        <v>Peacoat</v>
      </c>
      <c r="I3776" s="12">
        <f>VLOOKUP(B3776,orders!A:D, 4, FALSE)</f>
        <v>44247</v>
      </c>
    </row>
    <row r="3777" spans="1:9" ht="15">
      <c r="A3777" s="2">
        <v>3775</v>
      </c>
      <c r="B3777" s="2">
        <v>753</v>
      </c>
      <c r="C3777" s="2">
        <v>983</v>
      </c>
      <c r="D3777" s="2">
        <v>106</v>
      </c>
      <c r="E3777" s="2">
        <v>3</v>
      </c>
      <c r="F3777" s="2">
        <v>318</v>
      </c>
      <c r="G3777" s="5" t="str">
        <f>VLOOKUP(C3777, products!A:B, 2, FALSE)</f>
        <v>Trousers</v>
      </c>
      <c r="H3777" s="7" t="str">
        <f>VLOOKUP(C3777, products!A:C, 3, FALSE)</f>
        <v>Wool</v>
      </c>
      <c r="I3777" s="12">
        <f>VLOOKUP(B3777,orders!A:D, 4, FALSE)</f>
        <v>44247</v>
      </c>
    </row>
    <row r="3778" spans="1:9" ht="15">
      <c r="A3778" s="2">
        <v>3776</v>
      </c>
      <c r="B3778" s="2">
        <v>754</v>
      </c>
      <c r="C3778" s="2">
        <v>832</v>
      </c>
      <c r="D3778" s="2">
        <v>117</v>
      </c>
      <c r="E3778" s="2">
        <v>1</v>
      </c>
      <c r="F3778" s="2">
        <v>117</v>
      </c>
      <c r="G3778" s="5" t="str">
        <f>VLOOKUP(C3778, products!A:B, 2, FALSE)</f>
        <v>Jacket</v>
      </c>
      <c r="H3778" s="7" t="str">
        <f>VLOOKUP(C3778, products!A:C, 3, FALSE)</f>
        <v>Shearling</v>
      </c>
      <c r="I3778" s="12">
        <f>VLOOKUP(B3778,orders!A:D, 4, FALSE)</f>
        <v>44377</v>
      </c>
    </row>
    <row r="3779" spans="1:9" ht="15">
      <c r="A3779" s="2">
        <v>3777</v>
      </c>
      <c r="B3779" s="2">
        <v>754</v>
      </c>
      <c r="C3779" s="2">
        <v>126</v>
      </c>
      <c r="D3779" s="2">
        <v>92</v>
      </c>
      <c r="E3779" s="2">
        <v>1</v>
      </c>
      <c r="F3779" s="2">
        <v>92</v>
      </c>
      <c r="G3779" s="5" t="str">
        <f>VLOOKUP(C3779, products!A:B, 2, FALSE)</f>
        <v>Shirt</v>
      </c>
      <c r="H3779" s="7" t="str">
        <f>VLOOKUP(C3779, products!A:C, 3, FALSE)</f>
        <v>Denim</v>
      </c>
      <c r="I3779" s="12">
        <f>VLOOKUP(B3779,orders!A:D, 4, FALSE)</f>
        <v>44377</v>
      </c>
    </row>
    <row r="3780" spans="1:9" ht="15">
      <c r="A3780" s="2">
        <v>3778</v>
      </c>
      <c r="B3780" s="2">
        <v>754</v>
      </c>
      <c r="C3780" s="2">
        <v>934</v>
      </c>
      <c r="D3780" s="2">
        <v>96</v>
      </c>
      <c r="E3780" s="2">
        <v>2</v>
      </c>
      <c r="F3780" s="2">
        <v>192</v>
      </c>
      <c r="G3780" s="5" t="str">
        <f>VLOOKUP(C3780, products!A:B, 2, FALSE)</f>
        <v>Trousers</v>
      </c>
      <c r="H3780" s="7" t="str">
        <f>VLOOKUP(C3780, products!A:C, 3, FALSE)</f>
        <v>Drawstring</v>
      </c>
      <c r="I3780" s="12">
        <f>VLOOKUP(B3780,orders!A:D, 4, FALSE)</f>
        <v>44377</v>
      </c>
    </row>
    <row r="3781" spans="1:9" ht="15">
      <c r="A3781" s="2">
        <v>3779</v>
      </c>
      <c r="B3781" s="2">
        <v>754</v>
      </c>
      <c r="C3781" s="2">
        <v>132</v>
      </c>
      <c r="D3781" s="2">
        <v>92</v>
      </c>
      <c r="E3781" s="2">
        <v>2</v>
      </c>
      <c r="F3781" s="2">
        <v>184</v>
      </c>
      <c r="G3781" s="5" t="str">
        <f>VLOOKUP(C3781, products!A:B, 2, FALSE)</f>
        <v>Shirt</v>
      </c>
      <c r="H3781" s="7" t="str">
        <f>VLOOKUP(C3781, products!A:C, 3, FALSE)</f>
        <v>Denim</v>
      </c>
      <c r="I3781" s="12">
        <f>VLOOKUP(B3781,orders!A:D, 4, FALSE)</f>
        <v>44377</v>
      </c>
    </row>
    <row r="3782" spans="1:9" ht="15">
      <c r="A3782" s="2">
        <v>3780</v>
      </c>
      <c r="B3782" s="2">
        <v>754</v>
      </c>
      <c r="C3782" s="2">
        <v>406</v>
      </c>
      <c r="D3782" s="2">
        <v>119</v>
      </c>
      <c r="E3782" s="2">
        <v>3</v>
      </c>
      <c r="F3782" s="2">
        <v>357</v>
      </c>
      <c r="G3782" s="5" t="str">
        <f>VLOOKUP(C3782, products!A:B, 2, FALSE)</f>
        <v>Shirt</v>
      </c>
      <c r="H3782" s="7" t="str">
        <f>VLOOKUP(C3782, products!A:C, 3, FALSE)</f>
        <v>Casual Slim Fit</v>
      </c>
      <c r="I3782" s="12">
        <f>VLOOKUP(B3782,orders!A:D, 4, FALSE)</f>
        <v>44377</v>
      </c>
    </row>
    <row r="3783" spans="1:9" ht="15">
      <c r="A3783" s="2">
        <v>3781</v>
      </c>
      <c r="B3783" s="2">
        <v>754</v>
      </c>
      <c r="C3783" s="2">
        <v>38</v>
      </c>
      <c r="D3783" s="2">
        <v>104</v>
      </c>
      <c r="E3783" s="2">
        <v>2</v>
      </c>
      <c r="F3783" s="2">
        <v>208</v>
      </c>
      <c r="G3783" s="5" t="str">
        <f>VLOOKUP(C3783, products!A:B, 2, FALSE)</f>
        <v>Shirt</v>
      </c>
      <c r="H3783" s="7" t="str">
        <f>VLOOKUP(C3783, products!A:C, 3, FALSE)</f>
        <v>Dress</v>
      </c>
      <c r="I3783" s="12">
        <f>VLOOKUP(B3783,orders!A:D, 4, FALSE)</f>
        <v>44377</v>
      </c>
    </row>
    <row r="3784" spans="1:9" ht="15">
      <c r="A3784" s="2">
        <v>3782</v>
      </c>
      <c r="B3784" s="2">
        <v>754</v>
      </c>
      <c r="C3784" s="2">
        <v>1122</v>
      </c>
      <c r="D3784" s="2">
        <v>102</v>
      </c>
      <c r="E3784" s="2">
        <v>1</v>
      </c>
      <c r="F3784" s="2">
        <v>102</v>
      </c>
      <c r="G3784" s="5" t="str">
        <f>VLOOKUP(C3784, products!A:B, 2, FALSE)</f>
        <v>Trousers</v>
      </c>
      <c r="H3784" s="7" t="str">
        <f>VLOOKUP(C3784, products!A:C, 3, FALSE)</f>
        <v>Cargo Pants</v>
      </c>
      <c r="I3784" s="12">
        <f>VLOOKUP(B3784,orders!A:D, 4, FALSE)</f>
        <v>44377</v>
      </c>
    </row>
    <row r="3785" spans="1:9" ht="15">
      <c r="A3785" s="2">
        <v>3783</v>
      </c>
      <c r="B3785" s="2">
        <v>754</v>
      </c>
      <c r="C3785" s="2">
        <v>258</v>
      </c>
      <c r="D3785" s="2">
        <v>95</v>
      </c>
      <c r="E3785" s="2">
        <v>1</v>
      </c>
      <c r="F3785" s="2">
        <v>95</v>
      </c>
      <c r="G3785" s="5" t="str">
        <f>VLOOKUP(C3785, products!A:B, 2, FALSE)</f>
        <v>Shirt</v>
      </c>
      <c r="H3785" s="7" t="str">
        <f>VLOOKUP(C3785, products!A:C, 3, FALSE)</f>
        <v>Polo</v>
      </c>
      <c r="I3785" s="12">
        <f>VLOOKUP(B3785,orders!A:D, 4, FALSE)</f>
        <v>44377</v>
      </c>
    </row>
    <row r="3786" spans="1:9" ht="15">
      <c r="A3786" s="2">
        <v>3784</v>
      </c>
      <c r="B3786" s="2">
        <v>755</v>
      </c>
      <c r="C3786" s="2">
        <v>1135</v>
      </c>
      <c r="D3786" s="2">
        <v>102</v>
      </c>
      <c r="E3786" s="2">
        <v>3</v>
      </c>
      <c r="F3786" s="2">
        <v>306</v>
      </c>
      <c r="G3786" s="5" t="str">
        <f>VLOOKUP(C3786, products!A:B, 2, FALSE)</f>
        <v>Trousers</v>
      </c>
      <c r="H3786" s="7" t="str">
        <f>VLOOKUP(C3786, products!A:C, 3, FALSE)</f>
        <v>Cargo Pants</v>
      </c>
      <c r="I3786" s="12">
        <f>VLOOKUP(B3786,orders!A:D, 4, FALSE)</f>
        <v>44297</v>
      </c>
    </row>
    <row r="3787" spans="1:9" ht="15">
      <c r="A3787" s="2">
        <v>3785</v>
      </c>
      <c r="B3787" s="2">
        <v>755</v>
      </c>
      <c r="C3787" s="2">
        <v>311</v>
      </c>
      <c r="D3787" s="2">
        <v>105</v>
      </c>
      <c r="E3787" s="2">
        <v>3</v>
      </c>
      <c r="F3787" s="2">
        <v>315</v>
      </c>
      <c r="G3787" s="5" t="str">
        <f>VLOOKUP(C3787, products!A:B, 2, FALSE)</f>
        <v>Shirt</v>
      </c>
      <c r="H3787" s="7" t="str">
        <f>VLOOKUP(C3787, products!A:C, 3, FALSE)</f>
        <v>Cuban Collar</v>
      </c>
      <c r="I3787" s="12">
        <f>VLOOKUP(B3787,orders!A:D, 4, FALSE)</f>
        <v>44297</v>
      </c>
    </row>
    <row r="3788" spans="1:9" ht="15">
      <c r="A3788" s="2">
        <v>3786</v>
      </c>
      <c r="B3788" s="2">
        <v>755</v>
      </c>
      <c r="C3788" s="2">
        <v>822</v>
      </c>
      <c r="D3788" s="2">
        <v>117</v>
      </c>
      <c r="E3788" s="2">
        <v>3</v>
      </c>
      <c r="F3788" s="2">
        <v>351</v>
      </c>
      <c r="G3788" s="5" t="str">
        <f>VLOOKUP(C3788, products!A:B, 2, FALSE)</f>
        <v>Jacket</v>
      </c>
      <c r="H3788" s="7" t="str">
        <f>VLOOKUP(C3788, products!A:C, 3, FALSE)</f>
        <v>Shearling</v>
      </c>
      <c r="I3788" s="12">
        <f>VLOOKUP(B3788,orders!A:D, 4, FALSE)</f>
        <v>44297</v>
      </c>
    </row>
    <row r="3789" spans="1:9" ht="15">
      <c r="A3789" s="2">
        <v>3787</v>
      </c>
      <c r="B3789" s="2">
        <v>755</v>
      </c>
      <c r="C3789" s="2">
        <v>772</v>
      </c>
      <c r="D3789" s="2">
        <v>91</v>
      </c>
      <c r="E3789" s="2">
        <v>2</v>
      </c>
      <c r="F3789" s="2">
        <v>182</v>
      </c>
      <c r="G3789" s="5" t="str">
        <f>VLOOKUP(C3789, products!A:B, 2, FALSE)</f>
        <v>Jacket</v>
      </c>
      <c r="H3789" s="7" t="str">
        <f>VLOOKUP(C3789, products!A:C, 3, FALSE)</f>
        <v>Pullover</v>
      </c>
      <c r="I3789" s="12">
        <f>VLOOKUP(B3789,orders!A:D, 4, FALSE)</f>
        <v>44297</v>
      </c>
    </row>
    <row r="3790" spans="1:9" ht="15">
      <c r="A3790" s="2">
        <v>3788</v>
      </c>
      <c r="B3790" s="2">
        <v>755</v>
      </c>
      <c r="C3790" s="2">
        <v>22</v>
      </c>
      <c r="D3790" s="2">
        <v>96</v>
      </c>
      <c r="E3790" s="2">
        <v>2</v>
      </c>
      <c r="F3790" s="2">
        <v>192</v>
      </c>
      <c r="G3790" s="5" t="str">
        <f>VLOOKUP(C3790, products!A:B, 2, FALSE)</f>
        <v>Shirt</v>
      </c>
      <c r="H3790" s="7" t="str">
        <f>VLOOKUP(C3790, products!A:C, 3, FALSE)</f>
        <v>Oxford Cloth</v>
      </c>
      <c r="I3790" s="12">
        <f>VLOOKUP(B3790,orders!A:D, 4, FALSE)</f>
        <v>44297</v>
      </c>
    </row>
    <row r="3791" spans="1:9" ht="15">
      <c r="A3791" s="2">
        <v>3789</v>
      </c>
      <c r="B3791" s="2">
        <v>755</v>
      </c>
      <c r="C3791" s="2">
        <v>69</v>
      </c>
      <c r="D3791" s="2">
        <v>104</v>
      </c>
      <c r="E3791" s="2">
        <v>1</v>
      </c>
      <c r="F3791" s="2">
        <v>104</v>
      </c>
      <c r="G3791" s="5" t="str">
        <f>VLOOKUP(C3791, products!A:B, 2, FALSE)</f>
        <v>Shirt</v>
      </c>
      <c r="H3791" s="7" t="str">
        <f>VLOOKUP(C3791, products!A:C, 3, FALSE)</f>
        <v>Dress</v>
      </c>
      <c r="I3791" s="12">
        <f>VLOOKUP(B3791,orders!A:D, 4, FALSE)</f>
        <v>44297</v>
      </c>
    </row>
    <row r="3792" spans="1:9" ht="15">
      <c r="A3792" s="2">
        <v>3790</v>
      </c>
      <c r="B3792" s="2">
        <v>756</v>
      </c>
      <c r="C3792" s="2">
        <v>859</v>
      </c>
      <c r="D3792" s="2">
        <v>113</v>
      </c>
      <c r="E3792" s="2">
        <v>1</v>
      </c>
      <c r="F3792" s="2">
        <v>113</v>
      </c>
      <c r="G3792" s="5" t="str">
        <f>VLOOKUP(C3792, products!A:B, 2, FALSE)</f>
        <v>Trousers</v>
      </c>
      <c r="H3792" s="7" t="str">
        <f>VLOOKUP(C3792, products!A:C, 3, FALSE)</f>
        <v>Chinos</v>
      </c>
      <c r="I3792" s="12">
        <f>VLOOKUP(B3792,orders!A:D, 4, FALSE)</f>
        <v>44274</v>
      </c>
    </row>
    <row r="3793" spans="1:9" ht="15">
      <c r="A3793" s="2">
        <v>3791</v>
      </c>
      <c r="B3793" s="2">
        <v>756</v>
      </c>
      <c r="C3793" s="2">
        <v>1257</v>
      </c>
      <c r="D3793" s="2">
        <v>112</v>
      </c>
      <c r="E3793" s="2">
        <v>1</v>
      </c>
      <c r="F3793" s="2">
        <v>112</v>
      </c>
      <c r="G3793" s="5" t="str">
        <f>VLOOKUP(C3793, products!A:B, 2, FALSE)</f>
        <v>Trousers</v>
      </c>
      <c r="H3793" s="7" t="str">
        <f>VLOOKUP(C3793, products!A:C, 3, FALSE)</f>
        <v>Tracksuit Bottoms</v>
      </c>
      <c r="I3793" s="12">
        <f>VLOOKUP(B3793,orders!A:D, 4, FALSE)</f>
        <v>44274</v>
      </c>
    </row>
    <row r="3794" spans="1:9" ht="15">
      <c r="A3794" s="2">
        <v>3792</v>
      </c>
      <c r="B3794" s="2">
        <v>756</v>
      </c>
      <c r="C3794" s="2">
        <v>470</v>
      </c>
      <c r="D3794" s="2">
        <v>118</v>
      </c>
      <c r="E3794" s="2">
        <v>1</v>
      </c>
      <c r="F3794" s="2">
        <v>118</v>
      </c>
      <c r="G3794" s="5" t="str">
        <f>VLOOKUP(C3794, products!A:B, 2, FALSE)</f>
        <v>Jacket</v>
      </c>
      <c r="H3794" s="7" t="str">
        <f>VLOOKUP(C3794, products!A:C, 3, FALSE)</f>
        <v>Puffer</v>
      </c>
      <c r="I3794" s="12">
        <f>VLOOKUP(B3794,orders!A:D, 4, FALSE)</f>
        <v>44274</v>
      </c>
    </row>
    <row r="3795" spans="1:9" ht="15">
      <c r="A3795" s="2">
        <v>3793</v>
      </c>
      <c r="B3795" s="2">
        <v>757</v>
      </c>
      <c r="C3795" s="2">
        <v>639</v>
      </c>
      <c r="D3795" s="2">
        <v>93</v>
      </c>
      <c r="E3795" s="2">
        <v>1</v>
      </c>
      <c r="F3795" s="2">
        <v>93</v>
      </c>
      <c r="G3795" s="5" t="str">
        <f>VLOOKUP(C3795, products!A:B, 2, FALSE)</f>
        <v>Jacket</v>
      </c>
      <c r="H3795" s="7" t="str">
        <f>VLOOKUP(C3795, products!A:C, 3, FALSE)</f>
        <v>Coach</v>
      </c>
      <c r="I3795" s="12">
        <f>VLOOKUP(B3795,orders!A:D, 4, FALSE)</f>
        <v>44350</v>
      </c>
    </row>
    <row r="3796" spans="1:9" ht="15">
      <c r="A3796" s="2">
        <v>3794</v>
      </c>
      <c r="B3796" s="2">
        <v>757</v>
      </c>
      <c r="C3796" s="2">
        <v>1247</v>
      </c>
      <c r="D3796" s="2">
        <v>112</v>
      </c>
      <c r="E3796" s="2">
        <v>1</v>
      </c>
      <c r="F3796" s="2">
        <v>112</v>
      </c>
      <c r="G3796" s="5" t="str">
        <f>VLOOKUP(C3796, products!A:B, 2, FALSE)</f>
        <v>Trousers</v>
      </c>
      <c r="H3796" s="7" t="str">
        <f>VLOOKUP(C3796, products!A:C, 3, FALSE)</f>
        <v>Tracksuit Bottoms</v>
      </c>
      <c r="I3796" s="12">
        <f>VLOOKUP(B3796,orders!A:D, 4, FALSE)</f>
        <v>44350</v>
      </c>
    </row>
    <row r="3797" spans="1:9" ht="15">
      <c r="A3797" s="2">
        <v>3795</v>
      </c>
      <c r="B3797" s="2">
        <v>757</v>
      </c>
      <c r="C3797" s="2">
        <v>263</v>
      </c>
      <c r="D3797" s="2">
        <v>95</v>
      </c>
      <c r="E3797" s="2">
        <v>1</v>
      </c>
      <c r="F3797" s="2">
        <v>95</v>
      </c>
      <c r="G3797" s="5" t="str">
        <f>VLOOKUP(C3797, products!A:B, 2, FALSE)</f>
        <v>Shirt</v>
      </c>
      <c r="H3797" s="7" t="str">
        <f>VLOOKUP(C3797, products!A:C, 3, FALSE)</f>
        <v>Polo</v>
      </c>
      <c r="I3797" s="12">
        <f>VLOOKUP(B3797,orders!A:D, 4, FALSE)</f>
        <v>44350</v>
      </c>
    </row>
    <row r="3798" spans="1:9" ht="15">
      <c r="A3798" s="2">
        <v>3796</v>
      </c>
      <c r="B3798" s="2">
        <v>758</v>
      </c>
      <c r="C3798" s="2">
        <v>850</v>
      </c>
      <c r="D3798" s="2">
        <v>113</v>
      </c>
      <c r="E3798" s="2">
        <v>1</v>
      </c>
      <c r="F3798" s="2">
        <v>113</v>
      </c>
      <c r="G3798" s="5" t="str">
        <f>VLOOKUP(C3798, products!A:B, 2, FALSE)</f>
        <v>Trousers</v>
      </c>
      <c r="H3798" s="7" t="str">
        <f>VLOOKUP(C3798, products!A:C, 3, FALSE)</f>
        <v>Chinos</v>
      </c>
      <c r="I3798" s="12">
        <f>VLOOKUP(B3798,orders!A:D, 4, FALSE)</f>
        <v>44282</v>
      </c>
    </row>
    <row r="3799" spans="1:9" ht="15">
      <c r="A3799" s="2">
        <v>3797</v>
      </c>
      <c r="B3799" s="2">
        <v>758</v>
      </c>
      <c r="C3799" s="2">
        <v>921</v>
      </c>
      <c r="D3799" s="2">
        <v>96</v>
      </c>
      <c r="E3799" s="2">
        <v>3</v>
      </c>
      <c r="F3799" s="2">
        <v>288</v>
      </c>
      <c r="G3799" s="5" t="str">
        <f>VLOOKUP(C3799, products!A:B, 2, FALSE)</f>
        <v>Trousers</v>
      </c>
      <c r="H3799" s="7" t="str">
        <f>VLOOKUP(C3799, products!A:C, 3, FALSE)</f>
        <v>Drawstring</v>
      </c>
      <c r="I3799" s="12">
        <f>VLOOKUP(B3799,orders!A:D, 4, FALSE)</f>
        <v>44282</v>
      </c>
    </row>
    <row r="3800" spans="1:9" ht="15">
      <c r="A3800" s="2">
        <v>3798</v>
      </c>
      <c r="B3800" s="2">
        <v>758</v>
      </c>
      <c r="C3800" s="2">
        <v>1131</v>
      </c>
      <c r="D3800" s="2">
        <v>102</v>
      </c>
      <c r="E3800" s="2">
        <v>1</v>
      </c>
      <c r="F3800" s="2">
        <v>102</v>
      </c>
      <c r="G3800" s="5" t="str">
        <f>VLOOKUP(C3800, products!A:B, 2, FALSE)</f>
        <v>Trousers</v>
      </c>
      <c r="H3800" s="7" t="str">
        <f>VLOOKUP(C3800, products!A:C, 3, FALSE)</f>
        <v>Cargo Pants</v>
      </c>
      <c r="I3800" s="12">
        <f>VLOOKUP(B3800,orders!A:D, 4, FALSE)</f>
        <v>44282</v>
      </c>
    </row>
    <row r="3801" spans="1:9" ht="15">
      <c r="A3801" s="2">
        <v>3799</v>
      </c>
      <c r="B3801" s="2">
        <v>758</v>
      </c>
      <c r="C3801" s="2">
        <v>394</v>
      </c>
      <c r="D3801" s="2">
        <v>119</v>
      </c>
      <c r="E3801" s="2">
        <v>3</v>
      </c>
      <c r="F3801" s="2">
        <v>357</v>
      </c>
      <c r="G3801" s="5" t="str">
        <f>VLOOKUP(C3801, products!A:B, 2, FALSE)</f>
        <v>Shirt</v>
      </c>
      <c r="H3801" s="7" t="str">
        <f>VLOOKUP(C3801, products!A:C, 3, FALSE)</f>
        <v>Casual Slim Fit</v>
      </c>
      <c r="I3801" s="12">
        <f>VLOOKUP(B3801,orders!A:D, 4, FALSE)</f>
        <v>44282</v>
      </c>
    </row>
    <row r="3802" spans="1:9" ht="15">
      <c r="A3802" s="2">
        <v>3800</v>
      </c>
      <c r="B3802" s="2">
        <v>759</v>
      </c>
      <c r="C3802" s="2">
        <v>536</v>
      </c>
      <c r="D3802" s="2">
        <v>98</v>
      </c>
      <c r="E3802" s="2">
        <v>2</v>
      </c>
      <c r="F3802" s="2">
        <v>196</v>
      </c>
      <c r="G3802" s="5" t="str">
        <f>VLOOKUP(C3802, products!A:B, 2, FALSE)</f>
        <v>Jacket</v>
      </c>
      <c r="H3802" s="7" t="str">
        <f>VLOOKUP(C3802, products!A:C, 3, FALSE)</f>
        <v>Leather</v>
      </c>
      <c r="I3802" s="12">
        <f>VLOOKUP(B3802,orders!A:D, 4, FALSE)</f>
        <v>44353</v>
      </c>
    </row>
    <row r="3803" spans="1:9" ht="15">
      <c r="A3803" s="2">
        <v>3801</v>
      </c>
      <c r="B3803" s="2">
        <v>759</v>
      </c>
      <c r="C3803" s="2">
        <v>1241</v>
      </c>
      <c r="D3803" s="2">
        <v>112</v>
      </c>
      <c r="E3803" s="2">
        <v>1</v>
      </c>
      <c r="F3803" s="2">
        <v>112</v>
      </c>
      <c r="G3803" s="5" t="str">
        <f>VLOOKUP(C3803, products!A:B, 2, FALSE)</f>
        <v>Trousers</v>
      </c>
      <c r="H3803" s="7" t="str">
        <f>VLOOKUP(C3803, products!A:C, 3, FALSE)</f>
        <v>Tracksuit Bottoms</v>
      </c>
      <c r="I3803" s="12">
        <f>VLOOKUP(B3803,orders!A:D, 4, FALSE)</f>
        <v>44353</v>
      </c>
    </row>
    <row r="3804" spans="1:9" ht="15">
      <c r="A3804" s="2">
        <v>3802</v>
      </c>
      <c r="B3804" s="2">
        <v>759</v>
      </c>
      <c r="C3804" s="2">
        <v>254</v>
      </c>
      <c r="D3804" s="2">
        <v>95</v>
      </c>
      <c r="E3804" s="2">
        <v>3</v>
      </c>
      <c r="F3804" s="2">
        <v>285</v>
      </c>
      <c r="G3804" s="5" t="str">
        <f>VLOOKUP(C3804, products!A:B, 2, FALSE)</f>
        <v>Shirt</v>
      </c>
      <c r="H3804" s="7" t="str">
        <f>VLOOKUP(C3804, products!A:C, 3, FALSE)</f>
        <v>Polo</v>
      </c>
      <c r="I3804" s="12">
        <f>VLOOKUP(B3804,orders!A:D, 4, FALSE)</f>
        <v>44353</v>
      </c>
    </row>
    <row r="3805" spans="1:9" ht="15">
      <c r="A3805" s="2">
        <v>3803</v>
      </c>
      <c r="B3805" s="2">
        <v>759</v>
      </c>
      <c r="C3805" s="2">
        <v>266</v>
      </c>
      <c r="D3805" s="2">
        <v>95</v>
      </c>
      <c r="E3805" s="2">
        <v>2</v>
      </c>
      <c r="F3805" s="2">
        <v>190</v>
      </c>
      <c r="G3805" s="5" t="str">
        <f>VLOOKUP(C3805, products!A:B, 2, FALSE)</f>
        <v>Shirt</v>
      </c>
      <c r="H3805" s="7" t="str">
        <f>VLOOKUP(C3805, products!A:C, 3, FALSE)</f>
        <v>Polo</v>
      </c>
      <c r="I3805" s="12">
        <f>VLOOKUP(B3805,orders!A:D, 4, FALSE)</f>
        <v>44353</v>
      </c>
    </row>
    <row r="3806" spans="1:9" ht="15">
      <c r="A3806" s="2">
        <v>3804</v>
      </c>
      <c r="B3806" s="2">
        <v>759</v>
      </c>
      <c r="C3806" s="2">
        <v>271</v>
      </c>
      <c r="D3806" s="2">
        <v>95</v>
      </c>
      <c r="E3806" s="2">
        <v>3</v>
      </c>
      <c r="F3806" s="2">
        <v>285</v>
      </c>
      <c r="G3806" s="5" t="str">
        <f>VLOOKUP(C3806, products!A:B, 2, FALSE)</f>
        <v>Shirt</v>
      </c>
      <c r="H3806" s="7" t="str">
        <f>VLOOKUP(C3806, products!A:C, 3, FALSE)</f>
        <v>Polo</v>
      </c>
      <c r="I3806" s="12">
        <f>VLOOKUP(B3806,orders!A:D, 4, FALSE)</f>
        <v>44353</v>
      </c>
    </row>
    <row r="3807" spans="1:9" ht="15">
      <c r="A3807" s="2">
        <v>3805</v>
      </c>
      <c r="B3807" s="2">
        <v>760</v>
      </c>
      <c r="C3807" s="2">
        <v>729</v>
      </c>
      <c r="D3807" s="2">
        <v>119</v>
      </c>
      <c r="E3807" s="2">
        <v>1</v>
      </c>
      <c r="F3807" s="2">
        <v>119</v>
      </c>
      <c r="G3807" s="5" t="str">
        <f>VLOOKUP(C3807, products!A:B, 2, FALSE)</f>
        <v>Jacket</v>
      </c>
      <c r="H3807" s="7" t="str">
        <f>VLOOKUP(C3807, products!A:C, 3, FALSE)</f>
        <v>Trench Coat</v>
      </c>
      <c r="I3807" s="12">
        <f>VLOOKUP(B3807,orders!A:D, 4, FALSE)</f>
        <v>44386</v>
      </c>
    </row>
    <row r="3808" spans="1:9" ht="15">
      <c r="A3808" s="2">
        <v>3806</v>
      </c>
      <c r="B3808" s="2">
        <v>760</v>
      </c>
      <c r="C3808" s="2">
        <v>502</v>
      </c>
      <c r="D3808" s="2">
        <v>102</v>
      </c>
      <c r="E3808" s="2">
        <v>1</v>
      </c>
      <c r="F3808" s="2">
        <v>102</v>
      </c>
      <c r="G3808" s="5" t="str">
        <f>VLOOKUP(C3808, products!A:B, 2, FALSE)</f>
        <v>Jacket</v>
      </c>
      <c r="H3808" s="7" t="str">
        <f>VLOOKUP(C3808, products!A:C, 3, FALSE)</f>
        <v>Windbreaker</v>
      </c>
      <c r="I3808" s="12">
        <f>VLOOKUP(B3808,orders!A:D, 4, FALSE)</f>
        <v>44386</v>
      </c>
    </row>
    <row r="3809" spans="1:9" ht="15">
      <c r="A3809" s="2">
        <v>3807</v>
      </c>
      <c r="B3809" s="2">
        <v>760</v>
      </c>
      <c r="C3809" s="2">
        <v>661</v>
      </c>
      <c r="D3809" s="2">
        <v>93</v>
      </c>
      <c r="E3809" s="2">
        <v>2</v>
      </c>
      <c r="F3809" s="2">
        <v>186</v>
      </c>
      <c r="G3809" s="5" t="str">
        <f>VLOOKUP(C3809, products!A:B, 2, FALSE)</f>
        <v>Jacket</v>
      </c>
      <c r="H3809" s="7" t="str">
        <f>VLOOKUP(C3809, products!A:C, 3, FALSE)</f>
        <v>Coach</v>
      </c>
      <c r="I3809" s="12">
        <f>VLOOKUP(B3809,orders!A:D, 4, FALSE)</f>
        <v>44386</v>
      </c>
    </row>
    <row r="3810" spans="1:9" ht="15">
      <c r="A3810" s="2">
        <v>3808</v>
      </c>
      <c r="B3810" s="2">
        <v>760</v>
      </c>
      <c r="C3810" s="2">
        <v>1234</v>
      </c>
      <c r="D3810" s="2">
        <v>112</v>
      </c>
      <c r="E3810" s="2">
        <v>1</v>
      </c>
      <c r="F3810" s="2">
        <v>112</v>
      </c>
      <c r="G3810" s="5" t="str">
        <f>VLOOKUP(C3810, products!A:B, 2, FALSE)</f>
        <v>Trousers</v>
      </c>
      <c r="H3810" s="7" t="str">
        <f>VLOOKUP(C3810, products!A:C, 3, FALSE)</f>
        <v>Tracksuit Bottoms</v>
      </c>
      <c r="I3810" s="12">
        <f>VLOOKUP(B3810,orders!A:D, 4, FALSE)</f>
        <v>44386</v>
      </c>
    </row>
    <row r="3811" spans="1:9" ht="15">
      <c r="A3811" s="2">
        <v>3809</v>
      </c>
      <c r="B3811" s="2">
        <v>760</v>
      </c>
      <c r="C3811" s="2">
        <v>311</v>
      </c>
      <c r="D3811" s="2">
        <v>105</v>
      </c>
      <c r="E3811" s="2">
        <v>2</v>
      </c>
      <c r="F3811" s="2">
        <v>210</v>
      </c>
      <c r="G3811" s="5" t="str">
        <f>VLOOKUP(C3811, products!A:B, 2, FALSE)</f>
        <v>Shirt</v>
      </c>
      <c r="H3811" s="7" t="str">
        <f>VLOOKUP(C3811, products!A:C, 3, FALSE)</f>
        <v>Cuban Collar</v>
      </c>
      <c r="I3811" s="12">
        <f>VLOOKUP(B3811,orders!A:D, 4, FALSE)</f>
        <v>44386</v>
      </c>
    </row>
    <row r="3812" spans="1:9" ht="15">
      <c r="A3812" s="2">
        <v>3810</v>
      </c>
      <c r="B3812" s="2">
        <v>760</v>
      </c>
      <c r="C3812" s="2">
        <v>1026</v>
      </c>
      <c r="D3812" s="2">
        <v>90</v>
      </c>
      <c r="E3812" s="2">
        <v>3</v>
      </c>
      <c r="F3812" s="2">
        <v>270</v>
      </c>
      <c r="G3812" s="5" t="str">
        <f>VLOOKUP(C3812, products!A:B, 2, FALSE)</f>
        <v>Trousers</v>
      </c>
      <c r="H3812" s="7" t="str">
        <f>VLOOKUP(C3812, products!A:C, 3, FALSE)</f>
        <v>Relaxed Leg</v>
      </c>
      <c r="I3812" s="12">
        <f>VLOOKUP(B3812,orders!A:D, 4, FALSE)</f>
        <v>44386</v>
      </c>
    </row>
    <row r="3813" spans="1:9" ht="15">
      <c r="A3813" s="2">
        <v>3811</v>
      </c>
      <c r="B3813" s="2">
        <v>760</v>
      </c>
      <c r="C3813" s="2">
        <v>1188</v>
      </c>
      <c r="D3813" s="2">
        <v>99</v>
      </c>
      <c r="E3813" s="2">
        <v>1</v>
      </c>
      <c r="F3813" s="2">
        <v>99</v>
      </c>
      <c r="G3813" s="5" t="str">
        <f>VLOOKUP(C3813, products!A:B, 2, FALSE)</f>
        <v>Trousers</v>
      </c>
      <c r="H3813" s="7" t="str">
        <f>VLOOKUP(C3813, products!A:C, 3, FALSE)</f>
        <v>High-Waisted</v>
      </c>
      <c r="I3813" s="12">
        <f>VLOOKUP(B3813,orders!A:D, 4, FALSE)</f>
        <v>44386</v>
      </c>
    </row>
    <row r="3814" spans="1:9" ht="15">
      <c r="A3814" s="2">
        <v>3812</v>
      </c>
      <c r="B3814" s="2">
        <v>761</v>
      </c>
      <c r="C3814" s="2">
        <v>1201</v>
      </c>
      <c r="D3814" s="2">
        <v>105</v>
      </c>
      <c r="E3814" s="2">
        <v>3</v>
      </c>
      <c r="F3814" s="2">
        <v>315</v>
      </c>
      <c r="G3814" s="5" t="str">
        <f>VLOOKUP(C3814, products!A:B, 2, FALSE)</f>
        <v>Trousers</v>
      </c>
      <c r="H3814" s="7" t="str">
        <f>VLOOKUP(C3814, products!A:C, 3, FALSE)</f>
        <v>Pleated</v>
      </c>
      <c r="I3814" s="12">
        <f>VLOOKUP(B3814,orders!A:D, 4, FALSE)</f>
        <v>44472</v>
      </c>
    </row>
    <row r="3815" spans="1:9" ht="15">
      <c r="A3815" s="2">
        <v>3813</v>
      </c>
      <c r="B3815" s="2">
        <v>761</v>
      </c>
      <c r="C3815" s="2">
        <v>505</v>
      </c>
      <c r="D3815" s="2">
        <v>102</v>
      </c>
      <c r="E3815" s="2">
        <v>1</v>
      </c>
      <c r="F3815" s="2">
        <v>102</v>
      </c>
      <c r="G3815" s="5" t="str">
        <f>VLOOKUP(C3815, products!A:B, 2, FALSE)</f>
        <v>Jacket</v>
      </c>
      <c r="H3815" s="7" t="str">
        <f>VLOOKUP(C3815, products!A:C, 3, FALSE)</f>
        <v>Windbreaker</v>
      </c>
      <c r="I3815" s="12">
        <f>VLOOKUP(B3815,orders!A:D, 4, FALSE)</f>
        <v>44472</v>
      </c>
    </row>
    <row r="3816" spans="1:9" ht="15">
      <c r="A3816" s="2">
        <v>3814</v>
      </c>
      <c r="B3816" s="2">
        <v>762</v>
      </c>
      <c r="C3816" s="2">
        <v>1086</v>
      </c>
      <c r="D3816" s="2">
        <v>115</v>
      </c>
      <c r="E3816" s="2">
        <v>2</v>
      </c>
      <c r="F3816" s="2">
        <v>230</v>
      </c>
      <c r="G3816" s="5" t="str">
        <f>VLOOKUP(C3816, products!A:B, 2, FALSE)</f>
        <v>Trousers</v>
      </c>
      <c r="H3816" s="7" t="str">
        <f>VLOOKUP(C3816, products!A:C, 3, FALSE)</f>
        <v>Cropped</v>
      </c>
      <c r="I3816" s="12">
        <f>VLOOKUP(B3816,orders!A:D, 4, FALSE)</f>
        <v>44421</v>
      </c>
    </row>
    <row r="3817" spans="1:9" ht="15">
      <c r="A3817" s="2">
        <v>3815</v>
      </c>
      <c r="B3817" s="2">
        <v>762</v>
      </c>
      <c r="C3817" s="2">
        <v>725</v>
      </c>
      <c r="D3817" s="2">
        <v>119</v>
      </c>
      <c r="E3817" s="2">
        <v>3</v>
      </c>
      <c r="F3817" s="2">
        <v>357</v>
      </c>
      <c r="G3817" s="5" t="str">
        <f>VLOOKUP(C3817, products!A:B, 2, FALSE)</f>
        <v>Jacket</v>
      </c>
      <c r="H3817" s="7" t="str">
        <f>VLOOKUP(C3817, products!A:C, 3, FALSE)</f>
        <v>Trench Coat</v>
      </c>
      <c r="I3817" s="12">
        <f>VLOOKUP(B3817,orders!A:D, 4, FALSE)</f>
        <v>44421</v>
      </c>
    </row>
    <row r="3818" spans="1:9" ht="15">
      <c r="A3818" s="2">
        <v>3816</v>
      </c>
      <c r="B3818" s="2">
        <v>762</v>
      </c>
      <c r="C3818" s="2">
        <v>290</v>
      </c>
      <c r="D3818" s="2">
        <v>105</v>
      </c>
      <c r="E3818" s="2">
        <v>3</v>
      </c>
      <c r="F3818" s="2">
        <v>315</v>
      </c>
      <c r="G3818" s="5" t="str">
        <f>VLOOKUP(C3818, products!A:B, 2, FALSE)</f>
        <v>Shirt</v>
      </c>
      <c r="H3818" s="7" t="str">
        <f>VLOOKUP(C3818, products!A:C, 3, FALSE)</f>
        <v>Cuban Collar</v>
      </c>
      <c r="I3818" s="12">
        <f>VLOOKUP(B3818,orders!A:D, 4, FALSE)</f>
        <v>44421</v>
      </c>
    </row>
    <row r="3819" spans="1:9" ht="15">
      <c r="A3819" s="2">
        <v>3817</v>
      </c>
      <c r="B3819" s="2">
        <v>762</v>
      </c>
      <c r="C3819" s="2">
        <v>845</v>
      </c>
      <c r="D3819" s="2">
        <v>113</v>
      </c>
      <c r="E3819" s="2">
        <v>2</v>
      </c>
      <c r="F3819" s="2">
        <v>226</v>
      </c>
      <c r="G3819" s="5" t="str">
        <f>VLOOKUP(C3819, products!A:B, 2, FALSE)</f>
        <v>Trousers</v>
      </c>
      <c r="H3819" s="7" t="str">
        <f>VLOOKUP(C3819, products!A:C, 3, FALSE)</f>
        <v>Chinos</v>
      </c>
      <c r="I3819" s="12">
        <f>VLOOKUP(B3819,orders!A:D, 4, FALSE)</f>
        <v>44421</v>
      </c>
    </row>
    <row r="3820" spans="1:9" ht="15">
      <c r="A3820" s="2">
        <v>3818</v>
      </c>
      <c r="B3820" s="2">
        <v>762</v>
      </c>
      <c r="C3820" s="2">
        <v>617</v>
      </c>
      <c r="D3820" s="2">
        <v>112</v>
      </c>
      <c r="E3820" s="2">
        <v>1</v>
      </c>
      <c r="F3820" s="2">
        <v>112</v>
      </c>
      <c r="G3820" s="5" t="str">
        <f>VLOOKUP(C3820, products!A:B, 2, FALSE)</f>
        <v>Jacket</v>
      </c>
      <c r="H3820" s="7" t="str">
        <f>VLOOKUP(C3820, products!A:C, 3, FALSE)</f>
        <v>Cardigan</v>
      </c>
      <c r="I3820" s="12">
        <f>VLOOKUP(B3820,orders!A:D, 4, FALSE)</f>
        <v>44421</v>
      </c>
    </row>
    <row r="3821" spans="1:9" ht="15">
      <c r="A3821" s="2">
        <v>3819</v>
      </c>
      <c r="B3821" s="2">
        <v>763</v>
      </c>
      <c r="C3821" s="2">
        <v>773</v>
      </c>
      <c r="D3821" s="2">
        <v>91</v>
      </c>
      <c r="E3821" s="2">
        <v>3</v>
      </c>
      <c r="F3821" s="2">
        <v>273</v>
      </c>
      <c r="G3821" s="5" t="str">
        <f>VLOOKUP(C3821, products!A:B, 2, FALSE)</f>
        <v>Jacket</v>
      </c>
      <c r="H3821" s="7" t="str">
        <f>VLOOKUP(C3821, products!A:C, 3, FALSE)</f>
        <v>Pullover</v>
      </c>
      <c r="I3821" s="12">
        <f>VLOOKUP(B3821,orders!A:D, 4, FALSE)</f>
        <v>44273</v>
      </c>
    </row>
    <row r="3822" spans="1:9" ht="15">
      <c r="A3822" s="2">
        <v>3820</v>
      </c>
      <c r="B3822" s="2">
        <v>763</v>
      </c>
      <c r="C3822" s="2">
        <v>451</v>
      </c>
      <c r="D3822" s="2">
        <v>107</v>
      </c>
      <c r="E3822" s="2">
        <v>2</v>
      </c>
      <c r="F3822" s="2">
        <v>214</v>
      </c>
      <c r="G3822" s="5" t="str">
        <f>VLOOKUP(C3822, products!A:B, 2, FALSE)</f>
        <v>Jacket</v>
      </c>
      <c r="H3822" s="7" t="str">
        <f>VLOOKUP(C3822, products!A:C, 3, FALSE)</f>
        <v>Denim</v>
      </c>
      <c r="I3822" s="12">
        <f>VLOOKUP(B3822,orders!A:D, 4, FALSE)</f>
        <v>44273</v>
      </c>
    </row>
    <row r="3823" spans="1:9" ht="15">
      <c r="A3823" s="2">
        <v>3821</v>
      </c>
      <c r="B3823" s="2">
        <v>763</v>
      </c>
      <c r="C3823" s="2">
        <v>921</v>
      </c>
      <c r="D3823" s="2">
        <v>96</v>
      </c>
      <c r="E3823" s="2">
        <v>1</v>
      </c>
      <c r="F3823" s="2">
        <v>96</v>
      </c>
      <c r="G3823" s="5" t="str">
        <f>VLOOKUP(C3823, products!A:B, 2, FALSE)</f>
        <v>Trousers</v>
      </c>
      <c r="H3823" s="7" t="str">
        <f>VLOOKUP(C3823, products!A:C, 3, FALSE)</f>
        <v>Drawstring</v>
      </c>
      <c r="I3823" s="12">
        <f>VLOOKUP(B3823,orders!A:D, 4, FALSE)</f>
        <v>44273</v>
      </c>
    </row>
    <row r="3824" spans="1:9" ht="15">
      <c r="A3824" s="2">
        <v>3822</v>
      </c>
      <c r="B3824" s="2">
        <v>763</v>
      </c>
      <c r="C3824" s="2">
        <v>429</v>
      </c>
      <c r="D3824" s="2">
        <v>107</v>
      </c>
      <c r="E3824" s="2">
        <v>2</v>
      </c>
      <c r="F3824" s="2">
        <v>214</v>
      </c>
      <c r="G3824" s="5" t="str">
        <f>VLOOKUP(C3824, products!A:B, 2, FALSE)</f>
        <v>Jacket</v>
      </c>
      <c r="H3824" s="7" t="str">
        <f>VLOOKUP(C3824, products!A:C, 3, FALSE)</f>
        <v>Denim</v>
      </c>
      <c r="I3824" s="12">
        <f>VLOOKUP(B3824,orders!A:D, 4, FALSE)</f>
        <v>44273</v>
      </c>
    </row>
    <row r="3825" spans="1:9" ht="15">
      <c r="A3825" s="2">
        <v>3823</v>
      </c>
      <c r="B3825" s="2">
        <v>764</v>
      </c>
      <c r="C3825" s="2">
        <v>442</v>
      </c>
      <c r="D3825" s="2">
        <v>107</v>
      </c>
      <c r="E3825" s="2">
        <v>2</v>
      </c>
      <c r="F3825" s="2">
        <v>214</v>
      </c>
      <c r="G3825" s="5" t="str">
        <f>VLOOKUP(C3825, products!A:B, 2, FALSE)</f>
        <v>Jacket</v>
      </c>
      <c r="H3825" s="7" t="str">
        <f>VLOOKUP(C3825, products!A:C, 3, FALSE)</f>
        <v>Denim</v>
      </c>
      <c r="I3825" s="12">
        <f>VLOOKUP(B3825,orders!A:D, 4, FALSE)</f>
        <v>44455</v>
      </c>
    </row>
    <row r="3826" spans="1:9" ht="15">
      <c r="A3826" s="2">
        <v>3824</v>
      </c>
      <c r="B3826" s="2">
        <v>764</v>
      </c>
      <c r="C3826" s="2">
        <v>722</v>
      </c>
      <c r="D3826" s="2">
        <v>119</v>
      </c>
      <c r="E3826" s="2">
        <v>3</v>
      </c>
      <c r="F3826" s="2">
        <v>357</v>
      </c>
      <c r="G3826" s="5" t="str">
        <f>VLOOKUP(C3826, products!A:B, 2, FALSE)</f>
        <v>Jacket</v>
      </c>
      <c r="H3826" s="7" t="str">
        <f>VLOOKUP(C3826, products!A:C, 3, FALSE)</f>
        <v>Trench Coat</v>
      </c>
      <c r="I3826" s="12">
        <f>VLOOKUP(B3826,orders!A:D, 4, FALSE)</f>
        <v>44455</v>
      </c>
    </row>
    <row r="3827" spans="1:9" ht="15">
      <c r="A3827" s="2">
        <v>3825</v>
      </c>
      <c r="B3827" s="2">
        <v>764</v>
      </c>
      <c r="C3827" s="2">
        <v>1105</v>
      </c>
      <c r="D3827" s="2">
        <v>115</v>
      </c>
      <c r="E3827" s="2">
        <v>2</v>
      </c>
      <c r="F3827" s="2">
        <v>230</v>
      </c>
      <c r="G3827" s="5" t="str">
        <f>VLOOKUP(C3827, products!A:B, 2, FALSE)</f>
        <v>Trousers</v>
      </c>
      <c r="H3827" s="7" t="str">
        <f>VLOOKUP(C3827, products!A:C, 3, FALSE)</f>
        <v>Cropped</v>
      </c>
      <c r="I3827" s="12">
        <f>VLOOKUP(B3827,orders!A:D, 4, FALSE)</f>
        <v>44455</v>
      </c>
    </row>
    <row r="3828" spans="1:9" ht="15">
      <c r="A3828" s="2">
        <v>3826</v>
      </c>
      <c r="B3828" s="2">
        <v>764</v>
      </c>
      <c r="C3828" s="2">
        <v>206</v>
      </c>
      <c r="D3828" s="2">
        <v>98</v>
      </c>
      <c r="E3828" s="2">
        <v>3</v>
      </c>
      <c r="F3828" s="2">
        <v>294</v>
      </c>
      <c r="G3828" s="5" t="str">
        <f>VLOOKUP(C3828, products!A:B, 2, FALSE)</f>
        <v>Shirt</v>
      </c>
      <c r="H3828" s="7" t="str">
        <f>VLOOKUP(C3828, products!A:C, 3, FALSE)</f>
        <v>Camp Collared</v>
      </c>
      <c r="I3828" s="12">
        <f>VLOOKUP(B3828,orders!A:D, 4, FALSE)</f>
        <v>44455</v>
      </c>
    </row>
    <row r="3829" spans="1:9" ht="15">
      <c r="A3829" s="2">
        <v>3827</v>
      </c>
      <c r="B3829" s="2">
        <v>764</v>
      </c>
      <c r="C3829" s="2">
        <v>102</v>
      </c>
      <c r="D3829" s="2">
        <v>118</v>
      </c>
      <c r="E3829" s="2">
        <v>3</v>
      </c>
      <c r="F3829" s="2">
        <v>354</v>
      </c>
      <c r="G3829" s="5" t="str">
        <f>VLOOKUP(C3829, products!A:B, 2, FALSE)</f>
        <v>Shirt</v>
      </c>
      <c r="H3829" s="7" t="str">
        <f>VLOOKUP(C3829, products!A:C, 3, FALSE)</f>
        <v>Flannel</v>
      </c>
      <c r="I3829" s="12">
        <f>VLOOKUP(B3829,orders!A:D, 4, FALSE)</f>
        <v>44455</v>
      </c>
    </row>
    <row r="3830" spans="1:9" ht="15">
      <c r="A3830" s="2">
        <v>3828</v>
      </c>
      <c r="B3830" s="2">
        <v>764</v>
      </c>
      <c r="C3830" s="2">
        <v>483</v>
      </c>
      <c r="D3830" s="2">
        <v>118</v>
      </c>
      <c r="E3830" s="2">
        <v>2</v>
      </c>
      <c r="F3830" s="2">
        <v>236</v>
      </c>
      <c r="G3830" s="5" t="str">
        <f>VLOOKUP(C3830, products!A:B, 2, FALSE)</f>
        <v>Jacket</v>
      </c>
      <c r="H3830" s="7" t="str">
        <f>VLOOKUP(C3830, products!A:C, 3, FALSE)</f>
        <v>Puffer</v>
      </c>
      <c r="I3830" s="12">
        <f>VLOOKUP(B3830,orders!A:D, 4, FALSE)</f>
        <v>44455</v>
      </c>
    </row>
    <row r="3831" spans="1:9" ht="15">
      <c r="A3831" s="2">
        <v>3829</v>
      </c>
      <c r="B3831" s="2">
        <v>765</v>
      </c>
      <c r="C3831" s="2">
        <v>706</v>
      </c>
      <c r="D3831" s="2">
        <v>119</v>
      </c>
      <c r="E3831" s="2">
        <v>1</v>
      </c>
      <c r="F3831" s="2">
        <v>119</v>
      </c>
      <c r="G3831" s="5" t="str">
        <f>VLOOKUP(C3831, products!A:B, 2, FALSE)</f>
        <v>Jacket</v>
      </c>
      <c r="H3831" s="7" t="str">
        <f>VLOOKUP(C3831, products!A:C, 3, FALSE)</f>
        <v>Trench Coat</v>
      </c>
      <c r="I3831" s="12">
        <f>VLOOKUP(B3831,orders!A:D, 4, FALSE)</f>
        <v>44211</v>
      </c>
    </row>
    <row r="3832" spans="1:9" ht="15">
      <c r="A3832" s="2">
        <v>3830</v>
      </c>
      <c r="B3832" s="2">
        <v>765</v>
      </c>
      <c r="C3832" s="2">
        <v>237</v>
      </c>
      <c r="D3832" s="2">
        <v>106</v>
      </c>
      <c r="E3832" s="2">
        <v>3</v>
      </c>
      <c r="F3832" s="2">
        <v>318</v>
      </c>
      <c r="G3832" s="5" t="str">
        <f>VLOOKUP(C3832, products!A:B, 2, FALSE)</f>
        <v>Shirt</v>
      </c>
      <c r="H3832" s="7" t="str">
        <f>VLOOKUP(C3832, products!A:C, 3, FALSE)</f>
        <v>Chambray</v>
      </c>
      <c r="I3832" s="12">
        <f>VLOOKUP(B3832,orders!A:D, 4, FALSE)</f>
        <v>44211</v>
      </c>
    </row>
    <row r="3833" spans="1:9" ht="15">
      <c r="A3833" s="2">
        <v>3831</v>
      </c>
      <c r="B3833" s="2">
        <v>765</v>
      </c>
      <c r="C3833" s="2">
        <v>28</v>
      </c>
      <c r="D3833" s="2">
        <v>96</v>
      </c>
      <c r="E3833" s="2">
        <v>2</v>
      </c>
      <c r="F3833" s="2">
        <v>192</v>
      </c>
      <c r="G3833" s="5" t="str">
        <f>VLOOKUP(C3833, products!A:B, 2, FALSE)</f>
        <v>Shirt</v>
      </c>
      <c r="H3833" s="7" t="str">
        <f>VLOOKUP(C3833, products!A:C, 3, FALSE)</f>
        <v>Oxford Cloth</v>
      </c>
      <c r="I3833" s="12">
        <f>VLOOKUP(B3833,orders!A:D, 4, FALSE)</f>
        <v>44211</v>
      </c>
    </row>
    <row r="3834" spans="1:9" ht="15">
      <c r="A3834" s="2">
        <v>3832</v>
      </c>
      <c r="B3834" s="2">
        <v>765</v>
      </c>
      <c r="C3834" s="2">
        <v>1046</v>
      </c>
      <c r="D3834" s="2">
        <v>90</v>
      </c>
      <c r="E3834" s="2">
        <v>1</v>
      </c>
      <c r="F3834" s="2">
        <v>90</v>
      </c>
      <c r="G3834" s="5" t="str">
        <f>VLOOKUP(C3834, products!A:B, 2, FALSE)</f>
        <v>Trousers</v>
      </c>
      <c r="H3834" s="7" t="str">
        <f>VLOOKUP(C3834, products!A:C, 3, FALSE)</f>
        <v>Relaxed Leg</v>
      </c>
      <c r="I3834" s="12">
        <f>VLOOKUP(B3834,orders!A:D, 4, FALSE)</f>
        <v>44211</v>
      </c>
    </row>
    <row r="3835" spans="1:9" ht="15">
      <c r="A3835" s="2">
        <v>3833</v>
      </c>
      <c r="B3835" s="2">
        <v>766</v>
      </c>
      <c r="C3835" s="2">
        <v>741</v>
      </c>
      <c r="D3835" s="2">
        <v>109</v>
      </c>
      <c r="E3835" s="2">
        <v>2</v>
      </c>
      <c r="F3835" s="2">
        <v>218</v>
      </c>
      <c r="G3835" s="5" t="str">
        <f>VLOOKUP(C3835, products!A:B, 2, FALSE)</f>
        <v>Jacket</v>
      </c>
      <c r="H3835" s="7" t="str">
        <f>VLOOKUP(C3835, products!A:C, 3, FALSE)</f>
        <v>Peacoat</v>
      </c>
      <c r="I3835" s="12">
        <f>VLOOKUP(B3835,orders!A:D, 4, FALSE)</f>
        <v>44414</v>
      </c>
    </row>
    <row r="3836" spans="1:9" ht="15">
      <c r="A3836" s="2">
        <v>3834</v>
      </c>
      <c r="B3836" s="2">
        <v>766</v>
      </c>
      <c r="C3836" s="2">
        <v>259</v>
      </c>
      <c r="D3836" s="2">
        <v>95</v>
      </c>
      <c r="E3836" s="2">
        <v>1</v>
      </c>
      <c r="F3836" s="2">
        <v>95</v>
      </c>
      <c r="G3836" s="5" t="str">
        <f>VLOOKUP(C3836, products!A:B, 2, FALSE)</f>
        <v>Shirt</v>
      </c>
      <c r="H3836" s="7" t="str">
        <f>VLOOKUP(C3836, products!A:C, 3, FALSE)</f>
        <v>Polo</v>
      </c>
      <c r="I3836" s="12">
        <f>VLOOKUP(B3836,orders!A:D, 4, FALSE)</f>
        <v>44414</v>
      </c>
    </row>
    <row r="3837" spans="1:9" ht="15">
      <c r="A3837" s="2">
        <v>3835</v>
      </c>
      <c r="B3837" s="2">
        <v>766</v>
      </c>
      <c r="C3837" s="2">
        <v>746</v>
      </c>
      <c r="D3837" s="2">
        <v>109</v>
      </c>
      <c r="E3837" s="2">
        <v>3</v>
      </c>
      <c r="F3837" s="2">
        <v>327</v>
      </c>
      <c r="G3837" s="5" t="str">
        <f>VLOOKUP(C3837, products!A:B, 2, FALSE)</f>
        <v>Jacket</v>
      </c>
      <c r="H3837" s="7" t="str">
        <f>VLOOKUP(C3837, products!A:C, 3, FALSE)</f>
        <v>Peacoat</v>
      </c>
      <c r="I3837" s="12">
        <f>VLOOKUP(B3837,orders!A:D, 4, FALSE)</f>
        <v>44414</v>
      </c>
    </row>
    <row r="3838" spans="1:9" ht="15">
      <c r="A3838" s="2">
        <v>3836</v>
      </c>
      <c r="B3838" s="2">
        <v>766</v>
      </c>
      <c r="C3838" s="2">
        <v>161</v>
      </c>
      <c r="D3838" s="2">
        <v>91</v>
      </c>
      <c r="E3838" s="2">
        <v>3</v>
      </c>
      <c r="F3838" s="2">
        <v>273</v>
      </c>
      <c r="G3838" s="5" t="str">
        <f>VLOOKUP(C3838, products!A:B, 2, FALSE)</f>
        <v>Shirt</v>
      </c>
      <c r="H3838" s="7" t="str">
        <f>VLOOKUP(C3838, products!A:C, 3, FALSE)</f>
        <v>Linen</v>
      </c>
      <c r="I3838" s="12">
        <f>VLOOKUP(B3838,orders!A:D, 4, FALSE)</f>
        <v>44414</v>
      </c>
    </row>
    <row r="3839" spans="1:9" ht="15">
      <c r="A3839" s="2">
        <v>3837</v>
      </c>
      <c r="B3839" s="2">
        <v>766</v>
      </c>
      <c r="C3839" s="2">
        <v>766</v>
      </c>
      <c r="D3839" s="2">
        <v>109</v>
      </c>
      <c r="E3839" s="2">
        <v>2</v>
      </c>
      <c r="F3839" s="2">
        <v>218</v>
      </c>
      <c r="G3839" s="5" t="str">
        <f>VLOOKUP(C3839, products!A:B, 2, FALSE)</f>
        <v>Jacket</v>
      </c>
      <c r="H3839" s="7" t="str">
        <f>VLOOKUP(C3839, products!A:C, 3, FALSE)</f>
        <v>Peacoat</v>
      </c>
      <c r="I3839" s="12">
        <f>VLOOKUP(B3839,orders!A:D, 4, FALSE)</f>
        <v>44414</v>
      </c>
    </row>
    <row r="3840" spans="1:9" ht="15">
      <c r="A3840" s="2">
        <v>3838</v>
      </c>
      <c r="B3840" s="2">
        <v>766</v>
      </c>
      <c r="C3840" s="2">
        <v>558</v>
      </c>
      <c r="D3840" s="2">
        <v>98</v>
      </c>
      <c r="E3840" s="2">
        <v>1</v>
      </c>
      <c r="F3840" s="2">
        <v>98</v>
      </c>
      <c r="G3840" s="5" t="str">
        <f>VLOOKUP(C3840, products!A:B, 2, FALSE)</f>
        <v>Jacket</v>
      </c>
      <c r="H3840" s="7" t="str">
        <f>VLOOKUP(C3840, products!A:C, 3, FALSE)</f>
        <v>Leather</v>
      </c>
      <c r="I3840" s="12">
        <f>VLOOKUP(B3840,orders!A:D, 4, FALSE)</f>
        <v>44414</v>
      </c>
    </row>
    <row r="3841" spans="1:9" ht="15">
      <c r="A3841" s="2">
        <v>3839</v>
      </c>
      <c r="B3841" s="2">
        <v>767</v>
      </c>
      <c r="C3841" s="2">
        <v>694</v>
      </c>
      <c r="D3841" s="2">
        <v>113</v>
      </c>
      <c r="E3841" s="2">
        <v>2</v>
      </c>
      <c r="F3841" s="2">
        <v>226</v>
      </c>
      <c r="G3841" s="5" t="str">
        <f>VLOOKUP(C3841, products!A:B, 2, FALSE)</f>
        <v>Jacket</v>
      </c>
      <c r="H3841" s="7" t="str">
        <f>VLOOKUP(C3841, products!A:C, 3, FALSE)</f>
        <v>Parka</v>
      </c>
      <c r="I3841" s="12">
        <f>VLOOKUP(B3841,orders!A:D, 4, FALSE)</f>
        <v>44314</v>
      </c>
    </row>
    <row r="3842" spans="1:9" ht="15">
      <c r="A3842" s="2">
        <v>3840</v>
      </c>
      <c r="B3842" s="2">
        <v>767</v>
      </c>
      <c r="C3842" s="2">
        <v>791</v>
      </c>
      <c r="D3842" s="2">
        <v>91</v>
      </c>
      <c r="E3842" s="2">
        <v>1</v>
      </c>
      <c r="F3842" s="2">
        <v>91</v>
      </c>
      <c r="G3842" s="5" t="str">
        <f>VLOOKUP(C3842, products!A:B, 2, FALSE)</f>
        <v>Jacket</v>
      </c>
      <c r="H3842" s="7" t="str">
        <f>VLOOKUP(C3842, products!A:C, 3, FALSE)</f>
        <v>Pullover</v>
      </c>
      <c r="I3842" s="12">
        <f>VLOOKUP(B3842,orders!A:D, 4, FALSE)</f>
        <v>44314</v>
      </c>
    </row>
    <row r="3843" spans="1:9" ht="15">
      <c r="A3843" s="2">
        <v>3841</v>
      </c>
      <c r="B3843" s="2">
        <v>767</v>
      </c>
      <c r="C3843" s="2">
        <v>335</v>
      </c>
      <c r="D3843" s="2">
        <v>109</v>
      </c>
      <c r="E3843" s="2">
        <v>3</v>
      </c>
      <c r="F3843" s="2">
        <v>327</v>
      </c>
      <c r="G3843" s="5" t="str">
        <f>VLOOKUP(C3843, products!A:B, 2, FALSE)</f>
        <v>Shirt</v>
      </c>
      <c r="H3843" s="7" t="str">
        <f>VLOOKUP(C3843, products!A:C, 3, FALSE)</f>
        <v>Mandarin Collar</v>
      </c>
      <c r="I3843" s="12">
        <f>VLOOKUP(B3843,orders!A:D, 4, FALSE)</f>
        <v>44314</v>
      </c>
    </row>
    <row r="3844" spans="1:9" ht="15">
      <c r="A3844" s="2">
        <v>3842</v>
      </c>
      <c r="B3844" s="2">
        <v>767</v>
      </c>
      <c r="C3844" s="2">
        <v>448</v>
      </c>
      <c r="D3844" s="2">
        <v>107</v>
      </c>
      <c r="E3844" s="2">
        <v>2</v>
      </c>
      <c r="F3844" s="2">
        <v>214</v>
      </c>
      <c r="G3844" s="5" t="str">
        <f>VLOOKUP(C3844, products!A:B, 2, FALSE)</f>
        <v>Jacket</v>
      </c>
      <c r="H3844" s="7" t="str">
        <f>VLOOKUP(C3844, products!A:C, 3, FALSE)</f>
        <v>Denim</v>
      </c>
      <c r="I3844" s="12">
        <f>VLOOKUP(B3844,orders!A:D, 4, FALSE)</f>
        <v>44314</v>
      </c>
    </row>
    <row r="3845" spans="1:9" ht="15">
      <c r="A3845" s="2">
        <v>3843</v>
      </c>
      <c r="B3845" s="2">
        <v>768</v>
      </c>
      <c r="C3845" s="2">
        <v>1090</v>
      </c>
      <c r="D3845" s="2">
        <v>115</v>
      </c>
      <c r="E3845" s="2">
        <v>3</v>
      </c>
      <c r="F3845" s="2">
        <v>345</v>
      </c>
      <c r="G3845" s="5" t="str">
        <f>VLOOKUP(C3845, products!A:B, 2, FALSE)</f>
        <v>Trousers</v>
      </c>
      <c r="H3845" s="7" t="str">
        <f>VLOOKUP(C3845, products!A:C, 3, FALSE)</f>
        <v>Cropped</v>
      </c>
      <c r="I3845" s="12">
        <f>VLOOKUP(B3845,orders!A:D, 4, FALSE)</f>
        <v>44468</v>
      </c>
    </row>
    <row r="3846" spans="1:9" ht="15">
      <c r="A3846" s="2">
        <v>3844</v>
      </c>
      <c r="B3846" s="2">
        <v>768</v>
      </c>
      <c r="C3846" s="2">
        <v>1023</v>
      </c>
      <c r="D3846" s="2">
        <v>90</v>
      </c>
      <c r="E3846" s="2">
        <v>1</v>
      </c>
      <c r="F3846" s="2">
        <v>90</v>
      </c>
      <c r="G3846" s="5" t="str">
        <f>VLOOKUP(C3846, products!A:B, 2, FALSE)</f>
        <v>Trousers</v>
      </c>
      <c r="H3846" s="7" t="str">
        <f>VLOOKUP(C3846, products!A:C, 3, FALSE)</f>
        <v>Relaxed Leg</v>
      </c>
      <c r="I3846" s="12">
        <f>VLOOKUP(B3846,orders!A:D, 4, FALSE)</f>
        <v>44468</v>
      </c>
    </row>
    <row r="3847" spans="1:9" ht="15">
      <c r="A3847" s="2">
        <v>3845</v>
      </c>
      <c r="B3847" s="2">
        <v>768</v>
      </c>
      <c r="C3847" s="2">
        <v>128</v>
      </c>
      <c r="D3847" s="2">
        <v>92</v>
      </c>
      <c r="E3847" s="2">
        <v>1</v>
      </c>
      <c r="F3847" s="2">
        <v>92</v>
      </c>
      <c r="G3847" s="5" t="str">
        <f>VLOOKUP(C3847, products!A:B, 2, FALSE)</f>
        <v>Shirt</v>
      </c>
      <c r="H3847" s="7" t="str">
        <f>VLOOKUP(C3847, products!A:C, 3, FALSE)</f>
        <v>Denim</v>
      </c>
      <c r="I3847" s="12">
        <f>VLOOKUP(B3847,orders!A:D, 4, FALSE)</f>
        <v>44468</v>
      </c>
    </row>
    <row r="3848" spans="1:9" ht="15">
      <c r="A3848" s="2">
        <v>3846</v>
      </c>
      <c r="B3848" s="2">
        <v>768</v>
      </c>
      <c r="C3848" s="2">
        <v>748</v>
      </c>
      <c r="D3848" s="2">
        <v>109</v>
      </c>
      <c r="E3848" s="2">
        <v>3</v>
      </c>
      <c r="F3848" s="2">
        <v>327</v>
      </c>
      <c r="G3848" s="5" t="str">
        <f>VLOOKUP(C3848, products!A:B, 2, FALSE)</f>
        <v>Jacket</v>
      </c>
      <c r="H3848" s="7" t="str">
        <f>VLOOKUP(C3848, products!A:C, 3, FALSE)</f>
        <v>Peacoat</v>
      </c>
      <c r="I3848" s="12">
        <f>VLOOKUP(B3848,orders!A:D, 4, FALSE)</f>
        <v>44468</v>
      </c>
    </row>
    <row r="3849" spans="1:9" ht="15">
      <c r="A3849" s="2">
        <v>3847</v>
      </c>
      <c r="B3849" s="2">
        <v>768</v>
      </c>
      <c r="C3849" s="2">
        <v>291</v>
      </c>
      <c r="D3849" s="2">
        <v>105</v>
      </c>
      <c r="E3849" s="2">
        <v>3</v>
      </c>
      <c r="F3849" s="2">
        <v>315</v>
      </c>
      <c r="G3849" s="5" t="str">
        <f>VLOOKUP(C3849, products!A:B, 2, FALSE)</f>
        <v>Shirt</v>
      </c>
      <c r="H3849" s="7" t="str">
        <f>VLOOKUP(C3849, products!A:C, 3, FALSE)</f>
        <v>Cuban Collar</v>
      </c>
      <c r="I3849" s="12">
        <f>VLOOKUP(B3849,orders!A:D, 4, FALSE)</f>
        <v>44468</v>
      </c>
    </row>
    <row r="3850" spans="1:9" ht="15">
      <c r="A3850" s="2">
        <v>3848</v>
      </c>
      <c r="B3850" s="2">
        <v>768</v>
      </c>
      <c r="C3850" s="2">
        <v>654</v>
      </c>
      <c r="D3850" s="2">
        <v>93</v>
      </c>
      <c r="E3850" s="2">
        <v>2</v>
      </c>
      <c r="F3850" s="2">
        <v>186</v>
      </c>
      <c r="G3850" s="5" t="str">
        <f>VLOOKUP(C3850, products!A:B, 2, FALSE)</f>
        <v>Jacket</v>
      </c>
      <c r="H3850" s="7" t="str">
        <f>VLOOKUP(C3850, products!A:C, 3, FALSE)</f>
        <v>Coach</v>
      </c>
      <c r="I3850" s="12">
        <f>VLOOKUP(B3850,orders!A:D, 4, FALSE)</f>
        <v>44468</v>
      </c>
    </row>
    <row r="3851" spans="1:9" ht="15">
      <c r="A3851" s="2">
        <v>3849</v>
      </c>
      <c r="B3851" s="2">
        <v>769</v>
      </c>
      <c r="C3851" s="2">
        <v>365</v>
      </c>
      <c r="D3851" s="2">
        <v>94</v>
      </c>
      <c r="E3851" s="2">
        <v>2</v>
      </c>
      <c r="F3851" s="2">
        <v>188</v>
      </c>
      <c r="G3851" s="5" t="str">
        <f>VLOOKUP(C3851, products!A:B, 2, FALSE)</f>
        <v>Shirt</v>
      </c>
      <c r="H3851" s="7" t="str">
        <f>VLOOKUP(C3851, products!A:C, 3, FALSE)</f>
        <v>Henley</v>
      </c>
      <c r="I3851" s="12">
        <f>VLOOKUP(B3851,orders!A:D, 4, FALSE)</f>
        <v>44449</v>
      </c>
    </row>
    <row r="3852" spans="1:9" ht="15">
      <c r="A3852" s="2">
        <v>3850</v>
      </c>
      <c r="B3852" s="2">
        <v>770</v>
      </c>
      <c r="C3852" s="2">
        <v>1209</v>
      </c>
      <c r="D3852" s="2">
        <v>105</v>
      </c>
      <c r="E3852" s="2">
        <v>3</v>
      </c>
      <c r="F3852" s="2">
        <v>315</v>
      </c>
      <c r="G3852" s="5" t="str">
        <f>VLOOKUP(C3852, products!A:B, 2, FALSE)</f>
        <v>Trousers</v>
      </c>
      <c r="H3852" s="7" t="str">
        <f>VLOOKUP(C3852, products!A:C, 3, FALSE)</f>
        <v>Pleated</v>
      </c>
      <c r="I3852" s="12">
        <f>VLOOKUP(B3852,orders!A:D, 4, FALSE)</f>
        <v>44233</v>
      </c>
    </row>
    <row r="3853" spans="1:9" ht="15">
      <c r="A3853" s="2">
        <v>3851</v>
      </c>
      <c r="B3853" s="2">
        <v>770</v>
      </c>
      <c r="C3853" s="2">
        <v>665</v>
      </c>
      <c r="D3853" s="2">
        <v>113</v>
      </c>
      <c r="E3853" s="2">
        <v>1</v>
      </c>
      <c r="F3853" s="2">
        <v>113</v>
      </c>
      <c r="G3853" s="5" t="str">
        <f>VLOOKUP(C3853, products!A:B, 2, FALSE)</f>
        <v>Jacket</v>
      </c>
      <c r="H3853" s="7" t="str">
        <f>VLOOKUP(C3853, products!A:C, 3, FALSE)</f>
        <v>Parka</v>
      </c>
      <c r="I3853" s="12">
        <f>VLOOKUP(B3853,orders!A:D, 4, FALSE)</f>
        <v>44233</v>
      </c>
    </row>
    <row r="3854" spans="1:9" ht="15">
      <c r="A3854" s="2">
        <v>3852</v>
      </c>
      <c r="B3854" s="2">
        <v>770</v>
      </c>
      <c r="C3854" s="2">
        <v>869</v>
      </c>
      <c r="D3854" s="2">
        <v>113</v>
      </c>
      <c r="E3854" s="2">
        <v>2</v>
      </c>
      <c r="F3854" s="2">
        <v>226</v>
      </c>
      <c r="G3854" s="5" t="str">
        <f>VLOOKUP(C3854, products!A:B, 2, FALSE)</f>
        <v>Trousers</v>
      </c>
      <c r="H3854" s="7" t="str">
        <f>VLOOKUP(C3854, products!A:C, 3, FALSE)</f>
        <v>Chinos</v>
      </c>
      <c r="I3854" s="12">
        <f>VLOOKUP(B3854,orders!A:D, 4, FALSE)</f>
        <v>44233</v>
      </c>
    </row>
    <row r="3855" spans="1:9" ht="15">
      <c r="A3855" s="2">
        <v>3853</v>
      </c>
      <c r="B3855" s="2">
        <v>771</v>
      </c>
      <c r="C3855" s="2">
        <v>443</v>
      </c>
      <c r="D3855" s="2">
        <v>107</v>
      </c>
      <c r="E3855" s="2">
        <v>2</v>
      </c>
      <c r="F3855" s="2">
        <v>214</v>
      </c>
      <c r="G3855" s="5" t="str">
        <f>VLOOKUP(C3855, products!A:B, 2, FALSE)</f>
        <v>Jacket</v>
      </c>
      <c r="H3855" s="7" t="str">
        <f>VLOOKUP(C3855, products!A:C, 3, FALSE)</f>
        <v>Denim</v>
      </c>
      <c r="I3855" s="12">
        <f>VLOOKUP(B3855,orders!A:D, 4, FALSE)</f>
        <v>44353</v>
      </c>
    </row>
    <row r="3856" spans="1:9" ht="15">
      <c r="A3856" s="2">
        <v>3854</v>
      </c>
      <c r="B3856" s="2">
        <v>771</v>
      </c>
      <c r="C3856" s="2">
        <v>762</v>
      </c>
      <c r="D3856" s="2">
        <v>109</v>
      </c>
      <c r="E3856" s="2">
        <v>1</v>
      </c>
      <c r="F3856" s="2">
        <v>109</v>
      </c>
      <c r="G3856" s="5" t="str">
        <f>VLOOKUP(C3856, products!A:B, 2, FALSE)</f>
        <v>Jacket</v>
      </c>
      <c r="H3856" s="7" t="str">
        <f>VLOOKUP(C3856, products!A:C, 3, FALSE)</f>
        <v>Peacoat</v>
      </c>
      <c r="I3856" s="12">
        <f>VLOOKUP(B3856,orders!A:D, 4, FALSE)</f>
        <v>44353</v>
      </c>
    </row>
    <row r="3857" spans="1:9" ht="15">
      <c r="A3857" s="2">
        <v>3855</v>
      </c>
      <c r="B3857" s="2">
        <v>771</v>
      </c>
      <c r="C3857" s="2">
        <v>156</v>
      </c>
      <c r="D3857" s="2">
        <v>91</v>
      </c>
      <c r="E3857" s="2">
        <v>2</v>
      </c>
      <c r="F3857" s="2">
        <v>182</v>
      </c>
      <c r="G3857" s="5" t="str">
        <f>VLOOKUP(C3857, products!A:B, 2, FALSE)</f>
        <v>Shirt</v>
      </c>
      <c r="H3857" s="7" t="str">
        <f>VLOOKUP(C3857, products!A:C, 3, FALSE)</f>
        <v>Linen</v>
      </c>
      <c r="I3857" s="12">
        <f>VLOOKUP(B3857,orders!A:D, 4, FALSE)</f>
        <v>44353</v>
      </c>
    </row>
    <row r="3858" spans="1:9" ht="15">
      <c r="A3858" s="2">
        <v>3856</v>
      </c>
      <c r="B3858" s="2">
        <v>772</v>
      </c>
      <c r="C3858" s="2">
        <v>1018</v>
      </c>
      <c r="D3858" s="2">
        <v>90</v>
      </c>
      <c r="E3858" s="2">
        <v>3</v>
      </c>
      <c r="F3858" s="2">
        <v>270</v>
      </c>
      <c r="G3858" s="5" t="str">
        <f>VLOOKUP(C3858, products!A:B, 2, FALSE)</f>
        <v>Trousers</v>
      </c>
      <c r="H3858" s="7" t="str">
        <f>VLOOKUP(C3858, products!A:C, 3, FALSE)</f>
        <v>Relaxed Leg</v>
      </c>
      <c r="I3858" s="12">
        <f>VLOOKUP(B3858,orders!A:D, 4, FALSE)</f>
        <v>44354</v>
      </c>
    </row>
    <row r="3859" spans="1:9" ht="15">
      <c r="A3859" s="2">
        <v>3857</v>
      </c>
      <c r="B3859" s="2">
        <v>772</v>
      </c>
      <c r="C3859" s="2">
        <v>308</v>
      </c>
      <c r="D3859" s="2">
        <v>105</v>
      </c>
      <c r="E3859" s="2">
        <v>3</v>
      </c>
      <c r="F3859" s="2">
        <v>315</v>
      </c>
      <c r="G3859" s="5" t="str">
        <f>VLOOKUP(C3859, products!A:B, 2, FALSE)</f>
        <v>Shirt</v>
      </c>
      <c r="H3859" s="7" t="str">
        <f>VLOOKUP(C3859, products!A:C, 3, FALSE)</f>
        <v>Cuban Collar</v>
      </c>
      <c r="I3859" s="12">
        <f>VLOOKUP(B3859,orders!A:D, 4, FALSE)</f>
        <v>44354</v>
      </c>
    </row>
    <row r="3860" spans="1:9" ht="15">
      <c r="A3860" s="2">
        <v>3858</v>
      </c>
      <c r="B3860" s="2">
        <v>772</v>
      </c>
      <c r="C3860" s="2">
        <v>606</v>
      </c>
      <c r="D3860" s="2">
        <v>112</v>
      </c>
      <c r="E3860" s="2">
        <v>2</v>
      </c>
      <c r="F3860" s="2">
        <v>224</v>
      </c>
      <c r="G3860" s="5" t="str">
        <f>VLOOKUP(C3860, products!A:B, 2, FALSE)</f>
        <v>Jacket</v>
      </c>
      <c r="H3860" s="7" t="str">
        <f>VLOOKUP(C3860, products!A:C, 3, FALSE)</f>
        <v>Cardigan</v>
      </c>
      <c r="I3860" s="12">
        <f>VLOOKUP(B3860,orders!A:D, 4, FALSE)</f>
        <v>44354</v>
      </c>
    </row>
    <row r="3861" spans="1:9" ht="15">
      <c r="A3861" s="2">
        <v>3859</v>
      </c>
      <c r="B3861" s="2">
        <v>773</v>
      </c>
      <c r="C3861" s="2">
        <v>398</v>
      </c>
      <c r="D3861" s="2">
        <v>119</v>
      </c>
      <c r="E3861" s="2">
        <v>2</v>
      </c>
      <c r="F3861" s="2">
        <v>238</v>
      </c>
      <c r="G3861" s="5" t="str">
        <f>VLOOKUP(C3861, products!A:B, 2, FALSE)</f>
        <v>Shirt</v>
      </c>
      <c r="H3861" s="7" t="str">
        <f>VLOOKUP(C3861, products!A:C, 3, FALSE)</f>
        <v>Casual Slim Fit</v>
      </c>
      <c r="I3861" s="12">
        <f>VLOOKUP(B3861,orders!A:D, 4, FALSE)</f>
        <v>44396</v>
      </c>
    </row>
    <row r="3862" spans="1:9" ht="15">
      <c r="A3862" s="2">
        <v>3860</v>
      </c>
      <c r="B3862" s="2">
        <v>773</v>
      </c>
      <c r="C3862" s="2">
        <v>147</v>
      </c>
      <c r="D3862" s="2">
        <v>91</v>
      </c>
      <c r="E3862" s="2">
        <v>1</v>
      </c>
      <c r="F3862" s="2">
        <v>91</v>
      </c>
      <c r="G3862" s="5" t="str">
        <f>VLOOKUP(C3862, products!A:B, 2, FALSE)</f>
        <v>Shirt</v>
      </c>
      <c r="H3862" s="7" t="str">
        <f>VLOOKUP(C3862, products!A:C, 3, FALSE)</f>
        <v>Linen</v>
      </c>
      <c r="I3862" s="12">
        <f>VLOOKUP(B3862,orders!A:D, 4, FALSE)</f>
        <v>44396</v>
      </c>
    </row>
    <row r="3863" spans="1:9" ht="15">
      <c r="A3863" s="2">
        <v>3861</v>
      </c>
      <c r="B3863" s="2">
        <v>773</v>
      </c>
      <c r="C3863" s="2">
        <v>563</v>
      </c>
      <c r="D3863" s="2">
        <v>100</v>
      </c>
      <c r="E3863" s="2">
        <v>3</v>
      </c>
      <c r="F3863" s="2">
        <v>300</v>
      </c>
      <c r="G3863" s="5" t="str">
        <f>VLOOKUP(C3863, products!A:B, 2, FALSE)</f>
        <v>Jacket</v>
      </c>
      <c r="H3863" s="7" t="str">
        <f>VLOOKUP(C3863, products!A:C, 3, FALSE)</f>
        <v>Bomber</v>
      </c>
      <c r="I3863" s="12">
        <f>VLOOKUP(B3863,orders!A:D, 4, FALSE)</f>
        <v>44396</v>
      </c>
    </row>
    <row r="3864" spans="1:9" ht="15">
      <c r="A3864" s="2">
        <v>3862</v>
      </c>
      <c r="B3864" s="2">
        <v>773</v>
      </c>
      <c r="C3864" s="2">
        <v>1067</v>
      </c>
      <c r="D3864" s="2">
        <v>93</v>
      </c>
      <c r="E3864" s="2">
        <v>2</v>
      </c>
      <c r="F3864" s="2">
        <v>186</v>
      </c>
      <c r="G3864" s="5" t="str">
        <f>VLOOKUP(C3864, products!A:B, 2, FALSE)</f>
        <v>Trousers</v>
      </c>
      <c r="H3864" s="7" t="str">
        <f>VLOOKUP(C3864, products!A:C, 3, FALSE)</f>
        <v>Joggers</v>
      </c>
      <c r="I3864" s="12">
        <f>VLOOKUP(B3864,orders!A:D, 4, FALSE)</f>
        <v>44396</v>
      </c>
    </row>
    <row r="3865" spans="1:9" ht="15">
      <c r="A3865" s="2">
        <v>3863</v>
      </c>
      <c r="B3865" s="2">
        <v>773</v>
      </c>
      <c r="C3865" s="2">
        <v>261</v>
      </c>
      <c r="D3865" s="2">
        <v>95</v>
      </c>
      <c r="E3865" s="2">
        <v>2</v>
      </c>
      <c r="F3865" s="2">
        <v>190</v>
      </c>
      <c r="G3865" s="5" t="str">
        <f>VLOOKUP(C3865, products!A:B, 2, FALSE)</f>
        <v>Shirt</v>
      </c>
      <c r="H3865" s="7" t="str">
        <f>VLOOKUP(C3865, products!A:C, 3, FALSE)</f>
        <v>Polo</v>
      </c>
      <c r="I3865" s="12">
        <f>VLOOKUP(B3865,orders!A:D, 4, FALSE)</f>
        <v>44396</v>
      </c>
    </row>
    <row r="3866" spans="1:9" ht="15">
      <c r="A3866" s="2">
        <v>3864</v>
      </c>
      <c r="B3866" s="2">
        <v>774</v>
      </c>
      <c r="C3866" s="2">
        <v>871</v>
      </c>
      <c r="D3866" s="2">
        <v>113</v>
      </c>
      <c r="E3866" s="2">
        <v>3</v>
      </c>
      <c r="F3866" s="2">
        <v>339</v>
      </c>
      <c r="G3866" s="5" t="str">
        <f>VLOOKUP(C3866, products!A:B, 2, FALSE)</f>
        <v>Trousers</v>
      </c>
      <c r="H3866" s="7" t="str">
        <f>VLOOKUP(C3866, products!A:C, 3, FALSE)</f>
        <v>Chinos</v>
      </c>
      <c r="I3866" s="12">
        <f>VLOOKUP(B3866,orders!A:D, 4, FALSE)</f>
        <v>44370</v>
      </c>
    </row>
    <row r="3867" spans="1:9" ht="15">
      <c r="A3867" s="2">
        <v>3865</v>
      </c>
      <c r="B3867" s="2">
        <v>774</v>
      </c>
      <c r="C3867" s="2">
        <v>321</v>
      </c>
      <c r="D3867" s="2">
        <v>109</v>
      </c>
      <c r="E3867" s="2">
        <v>1</v>
      </c>
      <c r="F3867" s="2">
        <v>109</v>
      </c>
      <c r="G3867" s="5" t="str">
        <f>VLOOKUP(C3867, products!A:B, 2, FALSE)</f>
        <v>Shirt</v>
      </c>
      <c r="H3867" s="7" t="str">
        <f>VLOOKUP(C3867, products!A:C, 3, FALSE)</f>
        <v>Mandarin Collar</v>
      </c>
      <c r="I3867" s="12">
        <f>VLOOKUP(B3867,orders!A:D, 4, FALSE)</f>
        <v>44370</v>
      </c>
    </row>
    <row r="3868" spans="1:9" ht="15">
      <c r="A3868" s="2">
        <v>3866</v>
      </c>
      <c r="B3868" s="2">
        <v>774</v>
      </c>
      <c r="C3868" s="2">
        <v>214</v>
      </c>
      <c r="D3868" s="2">
        <v>106</v>
      </c>
      <c r="E3868" s="2">
        <v>2</v>
      </c>
      <c r="F3868" s="2">
        <v>212</v>
      </c>
      <c r="G3868" s="5" t="str">
        <f>VLOOKUP(C3868, products!A:B, 2, FALSE)</f>
        <v>Shirt</v>
      </c>
      <c r="H3868" s="7" t="str">
        <f>VLOOKUP(C3868, products!A:C, 3, FALSE)</f>
        <v>Chambray</v>
      </c>
      <c r="I3868" s="12">
        <f>VLOOKUP(B3868,orders!A:D, 4, FALSE)</f>
        <v>44370</v>
      </c>
    </row>
    <row r="3869" spans="1:9" ht="15">
      <c r="A3869" s="2">
        <v>3867</v>
      </c>
      <c r="B3869" s="2">
        <v>775</v>
      </c>
      <c r="C3869" s="2">
        <v>1214</v>
      </c>
      <c r="D3869" s="2">
        <v>105</v>
      </c>
      <c r="E3869" s="2">
        <v>2</v>
      </c>
      <c r="F3869" s="2">
        <v>210</v>
      </c>
      <c r="G3869" s="5" t="str">
        <f>VLOOKUP(C3869, products!A:B, 2, FALSE)</f>
        <v>Trousers</v>
      </c>
      <c r="H3869" s="7" t="str">
        <f>VLOOKUP(C3869, products!A:C, 3, FALSE)</f>
        <v>Pleated</v>
      </c>
      <c r="I3869" s="12">
        <f>VLOOKUP(B3869,orders!A:D, 4, FALSE)</f>
        <v>44358</v>
      </c>
    </row>
    <row r="3870" spans="1:9" ht="15">
      <c r="A3870" s="2">
        <v>3868</v>
      </c>
      <c r="B3870" s="2">
        <v>775</v>
      </c>
      <c r="C3870" s="2">
        <v>619</v>
      </c>
      <c r="D3870" s="2">
        <v>112</v>
      </c>
      <c r="E3870" s="2">
        <v>3</v>
      </c>
      <c r="F3870" s="2">
        <v>336</v>
      </c>
      <c r="G3870" s="5" t="str">
        <f>VLOOKUP(C3870, products!A:B, 2, FALSE)</f>
        <v>Jacket</v>
      </c>
      <c r="H3870" s="7" t="str">
        <f>VLOOKUP(C3870, products!A:C, 3, FALSE)</f>
        <v>Cardigan</v>
      </c>
      <c r="I3870" s="12">
        <f>VLOOKUP(B3870,orders!A:D, 4, FALSE)</f>
        <v>44358</v>
      </c>
    </row>
    <row r="3871" spans="1:9" ht="15">
      <c r="A3871" s="2">
        <v>3869</v>
      </c>
      <c r="B3871" s="2">
        <v>775</v>
      </c>
      <c r="C3871" s="2">
        <v>1039</v>
      </c>
      <c r="D3871" s="2">
        <v>90</v>
      </c>
      <c r="E3871" s="2">
        <v>1</v>
      </c>
      <c r="F3871" s="2">
        <v>90</v>
      </c>
      <c r="G3871" s="5" t="str">
        <f>VLOOKUP(C3871, products!A:B, 2, FALSE)</f>
        <v>Trousers</v>
      </c>
      <c r="H3871" s="7" t="str">
        <f>VLOOKUP(C3871, products!A:C, 3, FALSE)</f>
        <v>Relaxed Leg</v>
      </c>
      <c r="I3871" s="12">
        <f>VLOOKUP(B3871,orders!A:D, 4, FALSE)</f>
        <v>44358</v>
      </c>
    </row>
    <row r="3872" spans="1:9" ht="15">
      <c r="A3872" s="2">
        <v>3870</v>
      </c>
      <c r="B3872" s="2">
        <v>775</v>
      </c>
      <c r="C3872" s="2">
        <v>697</v>
      </c>
      <c r="D3872" s="2">
        <v>113</v>
      </c>
      <c r="E3872" s="2">
        <v>1</v>
      </c>
      <c r="F3872" s="2">
        <v>113</v>
      </c>
      <c r="G3872" s="5" t="str">
        <f>VLOOKUP(C3872, products!A:B, 2, FALSE)</f>
        <v>Jacket</v>
      </c>
      <c r="H3872" s="7" t="str">
        <f>VLOOKUP(C3872, products!A:C, 3, FALSE)</f>
        <v>Parka</v>
      </c>
      <c r="I3872" s="12">
        <f>VLOOKUP(B3872,orders!A:D, 4, FALSE)</f>
        <v>44358</v>
      </c>
    </row>
    <row r="3873" spans="1:9" ht="15">
      <c r="A3873" s="2">
        <v>3871</v>
      </c>
      <c r="B3873" s="2">
        <v>775</v>
      </c>
      <c r="C3873" s="2">
        <v>1139</v>
      </c>
      <c r="D3873" s="2">
        <v>102</v>
      </c>
      <c r="E3873" s="2">
        <v>3</v>
      </c>
      <c r="F3873" s="2">
        <v>306</v>
      </c>
      <c r="G3873" s="5" t="str">
        <f>VLOOKUP(C3873, products!A:B, 2, FALSE)</f>
        <v>Trousers</v>
      </c>
      <c r="H3873" s="7" t="str">
        <f>VLOOKUP(C3873, products!A:C, 3, FALSE)</f>
        <v>Cargo Pants</v>
      </c>
      <c r="I3873" s="12">
        <f>VLOOKUP(B3873,orders!A:D, 4, FALSE)</f>
        <v>44358</v>
      </c>
    </row>
    <row r="3874" spans="1:9" ht="15">
      <c r="A3874" s="2">
        <v>3872</v>
      </c>
      <c r="B3874" s="2">
        <v>776</v>
      </c>
      <c r="C3874" s="2">
        <v>372</v>
      </c>
      <c r="D3874" s="2">
        <v>94</v>
      </c>
      <c r="E3874" s="2">
        <v>2</v>
      </c>
      <c r="F3874" s="2">
        <v>188</v>
      </c>
      <c r="G3874" s="5" t="str">
        <f>VLOOKUP(C3874, products!A:B, 2, FALSE)</f>
        <v>Shirt</v>
      </c>
      <c r="H3874" s="7" t="str">
        <f>VLOOKUP(C3874, products!A:C, 3, FALSE)</f>
        <v>Henley</v>
      </c>
      <c r="I3874" s="12">
        <f>VLOOKUP(B3874,orders!A:D, 4, FALSE)</f>
        <v>44441</v>
      </c>
    </row>
    <row r="3875" spans="1:9" ht="15">
      <c r="A3875" s="2">
        <v>3873</v>
      </c>
      <c r="B3875" s="2">
        <v>776</v>
      </c>
      <c r="C3875" s="2">
        <v>789</v>
      </c>
      <c r="D3875" s="2">
        <v>91</v>
      </c>
      <c r="E3875" s="2">
        <v>1</v>
      </c>
      <c r="F3875" s="2">
        <v>91</v>
      </c>
      <c r="G3875" s="5" t="str">
        <f>VLOOKUP(C3875, products!A:B, 2, FALSE)</f>
        <v>Jacket</v>
      </c>
      <c r="H3875" s="7" t="str">
        <f>VLOOKUP(C3875, products!A:C, 3, FALSE)</f>
        <v>Pullover</v>
      </c>
      <c r="I3875" s="12">
        <f>VLOOKUP(B3875,orders!A:D, 4, FALSE)</f>
        <v>44441</v>
      </c>
    </row>
    <row r="3876" spans="1:9" ht="15">
      <c r="A3876" s="2">
        <v>3874</v>
      </c>
      <c r="B3876" s="2">
        <v>776</v>
      </c>
      <c r="C3876" s="2">
        <v>419</v>
      </c>
      <c r="D3876" s="2">
        <v>119</v>
      </c>
      <c r="E3876" s="2">
        <v>2</v>
      </c>
      <c r="F3876" s="2">
        <v>238</v>
      </c>
      <c r="G3876" s="5" t="str">
        <f>VLOOKUP(C3876, products!A:B, 2, FALSE)</f>
        <v>Shirt</v>
      </c>
      <c r="H3876" s="7" t="str">
        <f>VLOOKUP(C3876, products!A:C, 3, FALSE)</f>
        <v>Casual Slim Fit</v>
      </c>
      <c r="I3876" s="12">
        <f>VLOOKUP(B3876,orders!A:D, 4, FALSE)</f>
        <v>44441</v>
      </c>
    </row>
    <row r="3877" spans="1:9" ht="15">
      <c r="A3877" s="2">
        <v>3875</v>
      </c>
      <c r="B3877" s="2">
        <v>776</v>
      </c>
      <c r="C3877" s="2">
        <v>694</v>
      </c>
      <c r="D3877" s="2">
        <v>113</v>
      </c>
      <c r="E3877" s="2">
        <v>2</v>
      </c>
      <c r="F3877" s="2">
        <v>226</v>
      </c>
      <c r="G3877" s="5" t="str">
        <f>VLOOKUP(C3877, products!A:B, 2, FALSE)</f>
        <v>Jacket</v>
      </c>
      <c r="H3877" s="7" t="str">
        <f>VLOOKUP(C3877, products!A:C, 3, FALSE)</f>
        <v>Parka</v>
      </c>
      <c r="I3877" s="12">
        <f>VLOOKUP(B3877,orders!A:D, 4, FALSE)</f>
        <v>44441</v>
      </c>
    </row>
    <row r="3878" spans="1:9" ht="15">
      <c r="A3878" s="2">
        <v>3876</v>
      </c>
      <c r="B3878" s="2">
        <v>777</v>
      </c>
      <c r="C3878" s="2">
        <v>625</v>
      </c>
      <c r="D3878" s="2">
        <v>112</v>
      </c>
      <c r="E3878" s="2">
        <v>2</v>
      </c>
      <c r="F3878" s="2">
        <v>224</v>
      </c>
      <c r="G3878" s="5" t="str">
        <f>VLOOKUP(C3878, products!A:B, 2, FALSE)</f>
        <v>Jacket</v>
      </c>
      <c r="H3878" s="7" t="str">
        <f>VLOOKUP(C3878, products!A:C, 3, FALSE)</f>
        <v>Cardigan</v>
      </c>
      <c r="I3878" s="12">
        <f>VLOOKUP(B3878,orders!A:D, 4, FALSE)</f>
        <v>44212</v>
      </c>
    </row>
    <row r="3879" spans="1:9" ht="15">
      <c r="A3879" s="2">
        <v>3877</v>
      </c>
      <c r="B3879" s="2">
        <v>777</v>
      </c>
      <c r="C3879" s="2">
        <v>401</v>
      </c>
      <c r="D3879" s="2">
        <v>119</v>
      </c>
      <c r="E3879" s="2">
        <v>3</v>
      </c>
      <c r="F3879" s="2">
        <v>357</v>
      </c>
      <c r="G3879" s="5" t="str">
        <f>VLOOKUP(C3879, products!A:B, 2, FALSE)</f>
        <v>Shirt</v>
      </c>
      <c r="H3879" s="7" t="str">
        <f>VLOOKUP(C3879, products!A:C, 3, FALSE)</f>
        <v>Casual Slim Fit</v>
      </c>
      <c r="I3879" s="12">
        <f>VLOOKUP(B3879,orders!A:D, 4, FALSE)</f>
        <v>44212</v>
      </c>
    </row>
    <row r="3880" spans="1:9" ht="15">
      <c r="A3880" s="2">
        <v>3878</v>
      </c>
      <c r="B3880" s="2">
        <v>777</v>
      </c>
      <c r="C3880" s="2">
        <v>1126</v>
      </c>
      <c r="D3880" s="2">
        <v>102</v>
      </c>
      <c r="E3880" s="2">
        <v>3</v>
      </c>
      <c r="F3880" s="2">
        <v>306</v>
      </c>
      <c r="G3880" s="5" t="str">
        <f>VLOOKUP(C3880, products!A:B, 2, FALSE)</f>
        <v>Trousers</v>
      </c>
      <c r="H3880" s="7" t="str">
        <f>VLOOKUP(C3880, products!A:C, 3, FALSE)</f>
        <v>Cargo Pants</v>
      </c>
      <c r="I3880" s="12">
        <f>VLOOKUP(B3880,orders!A:D, 4, FALSE)</f>
        <v>44212</v>
      </c>
    </row>
    <row r="3881" spans="1:9" ht="15">
      <c r="A3881" s="2">
        <v>3879</v>
      </c>
      <c r="B3881" s="2">
        <v>777</v>
      </c>
      <c r="C3881" s="2">
        <v>577</v>
      </c>
      <c r="D3881" s="2">
        <v>100</v>
      </c>
      <c r="E3881" s="2">
        <v>1</v>
      </c>
      <c r="F3881" s="2">
        <v>100</v>
      </c>
      <c r="G3881" s="5" t="str">
        <f>VLOOKUP(C3881, products!A:B, 2, FALSE)</f>
        <v>Jacket</v>
      </c>
      <c r="H3881" s="7" t="str">
        <f>VLOOKUP(C3881, products!A:C, 3, FALSE)</f>
        <v>Bomber</v>
      </c>
      <c r="I3881" s="12">
        <f>VLOOKUP(B3881,orders!A:D, 4, FALSE)</f>
        <v>44212</v>
      </c>
    </row>
    <row r="3882" spans="1:9" ht="15">
      <c r="A3882" s="2">
        <v>3880</v>
      </c>
      <c r="B3882" s="2">
        <v>777</v>
      </c>
      <c r="C3882" s="2">
        <v>721</v>
      </c>
      <c r="D3882" s="2">
        <v>119</v>
      </c>
      <c r="E3882" s="2">
        <v>2</v>
      </c>
      <c r="F3882" s="2">
        <v>238</v>
      </c>
      <c r="G3882" s="5" t="str">
        <f>VLOOKUP(C3882, products!A:B, 2, FALSE)</f>
        <v>Jacket</v>
      </c>
      <c r="H3882" s="7" t="str">
        <f>VLOOKUP(C3882, products!A:C, 3, FALSE)</f>
        <v>Trench Coat</v>
      </c>
      <c r="I3882" s="12">
        <f>VLOOKUP(B3882,orders!A:D, 4, FALSE)</f>
        <v>44212</v>
      </c>
    </row>
    <row r="3883" spans="1:9" ht="15">
      <c r="A3883" s="2">
        <v>3881</v>
      </c>
      <c r="B3883" s="2">
        <v>777</v>
      </c>
      <c r="C3883" s="2">
        <v>657</v>
      </c>
      <c r="D3883" s="2">
        <v>93</v>
      </c>
      <c r="E3883" s="2">
        <v>3</v>
      </c>
      <c r="F3883" s="2">
        <v>279</v>
      </c>
      <c r="G3883" s="5" t="str">
        <f>VLOOKUP(C3883, products!A:B, 2, FALSE)</f>
        <v>Jacket</v>
      </c>
      <c r="H3883" s="7" t="str">
        <f>VLOOKUP(C3883, products!A:C, 3, FALSE)</f>
        <v>Coach</v>
      </c>
      <c r="I3883" s="12">
        <f>VLOOKUP(B3883,orders!A:D, 4, FALSE)</f>
        <v>44212</v>
      </c>
    </row>
    <row r="3884" spans="1:9" ht="15">
      <c r="A3884" s="2">
        <v>3882</v>
      </c>
      <c r="B3884" s="2">
        <v>777</v>
      </c>
      <c r="C3884" s="2">
        <v>823</v>
      </c>
      <c r="D3884" s="2">
        <v>117</v>
      </c>
      <c r="E3884" s="2">
        <v>3</v>
      </c>
      <c r="F3884" s="2">
        <v>351</v>
      </c>
      <c r="G3884" s="5" t="str">
        <f>VLOOKUP(C3884, products!A:B, 2, FALSE)</f>
        <v>Jacket</v>
      </c>
      <c r="H3884" s="7" t="str">
        <f>VLOOKUP(C3884, products!A:C, 3, FALSE)</f>
        <v>Shearling</v>
      </c>
      <c r="I3884" s="12">
        <f>VLOOKUP(B3884,orders!A:D, 4, FALSE)</f>
        <v>44212</v>
      </c>
    </row>
    <row r="3885" spans="1:9" ht="15">
      <c r="A3885" s="2">
        <v>3883</v>
      </c>
      <c r="B3885" s="2">
        <v>778</v>
      </c>
      <c r="C3885" s="2">
        <v>594</v>
      </c>
      <c r="D3885" s="2">
        <v>100</v>
      </c>
      <c r="E3885" s="2">
        <v>2</v>
      </c>
      <c r="F3885" s="2">
        <v>200</v>
      </c>
      <c r="G3885" s="5" t="str">
        <f>VLOOKUP(C3885, products!A:B, 2, FALSE)</f>
        <v>Jacket</v>
      </c>
      <c r="H3885" s="7" t="str">
        <f>VLOOKUP(C3885, products!A:C, 3, FALSE)</f>
        <v>Bomber</v>
      </c>
      <c r="I3885" s="12">
        <f>VLOOKUP(B3885,orders!A:D, 4, FALSE)</f>
        <v>44220</v>
      </c>
    </row>
    <row r="3886" spans="1:9" ht="15">
      <c r="A3886" s="2">
        <v>3884</v>
      </c>
      <c r="B3886" s="2">
        <v>778</v>
      </c>
      <c r="C3886" s="2">
        <v>536</v>
      </c>
      <c r="D3886" s="2">
        <v>98</v>
      </c>
      <c r="E3886" s="2">
        <v>3</v>
      </c>
      <c r="F3886" s="2">
        <v>294</v>
      </c>
      <c r="G3886" s="5" t="str">
        <f>VLOOKUP(C3886, products!A:B, 2, FALSE)</f>
        <v>Jacket</v>
      </c>
      <c r="H3886" s="7" t="str">
        <f>VLOOKUP(C3886, products!A:C, 3, FALSE)</f>
        <v>Leather</v>
      </c>
      <c r="I3886" s="12">
        <f>VLOOKUP(B3886,orders!A:D, 4, FALSE)</f>
        <v>44220</v>
      </c>
    </row>
    <row r="3887" spans="1:9" ht="15">
      <c r="A3887" s="2">
        <v>3885</v>
      </c>
      <c r="B3887" s="2">
        <v>778</v>
      </c>
      <c r="C3887" s="2">
        <v>526</v>
      </c>
      <c r="D3887" s="2">
        <v>98</v>
      </c>
      <c r="E3887" s="2">
        <v>1</v>
      </c>
      <c r="F3887" s="2">
        <v>98</v>
      </c>
      <c r="G3887" s="5" t="str">
        <f>VLOOKUP(C3887, products!A:B, 2, FALSE)</f>
        <v>Jacket</v>
      </c>
      <c r="H3887" s="7" t="str">
        <f>VLOOKUP(C3887, products!A:C, 3, FALSE)</f>
        <v>Leather</v>
      </c>
      <c r="I3887" s="12">
        <f>VLOOKUP(B3887,orders!A:D, 4, FALSE)</f>
        <v>44220</v>
      </c>
    </row>
    <row r="3888" spans="1:9" ht="15">
      <c r="A3888" s="2">
        <v>3886</v>
      </c>
      <c r="B3888" s="2">
        <v>778</v>
      </c>
      <c r="C3888" s="2">
        <v>1147</v>
      </c>
      <c r="D3888" s="2">
        <v>102</v>
      </c>
      <c r="E3888" s="2">
        <v>2</v>
      </c>
      <c r="F3888" s="2">
        <v>204</v>
      </c>
      <c r="G3888" s="5" t="str">
        <f>VLOOKUP(C3888, products!A:B, 2, FALSE)</f>
        <v>Trousers</v>
      </c>
      <c r="H3888" s="7" t="str">
        <f>VLOOKUP(C3888, products!A:C, 3, FALSE)</f>
        <v>Cargo Pants</v>
      </c>
      <c r="I3888" s="12">
        <f>VLOOKUP(B3888,orders!A:D, 4, FALSE)</f>
        <v>44220</v>
      </c>
    </row>
    <row r="3889" spans="1:9" ht="15">
      <c r="A3889" s="2">
        <v>3887</v>
      </c>
      <c r="B3889" s="2">
        <v>778</v>
      </c>
      <c r="C3889" s="2">
        <v>230</v>
      </c>
      <c r="D3889" s="2">
        <v>106</v>
      </c>
      <c r="E3889" s="2">
        <v>2</v>
      </c>
      <c r="F3889" s="2">
        <v>212</v>
      </c>
      <c r="G3889" s="5" t="str">
        <f>VLOOKUP(C3889, products!A:B, 2, FALSE)</f>
        <v>Shirt</v>
      </c>
      <c r="H3889" s="7" t="str">
        <f>VLOOKUP(C3889, products!A:C, 3, FALSE)</f>
        <v>Chambray</v>
      </c>
      <c r="I3889" s="12">
        <f>VLOOKUP(B3889,orders!A:D, 4, FALSE)</f>
        <v>44220</v>
      </c>
    </row>
    <row r="3890" spans="1:9" ht="15">
      <c r="A3890" s="2">
        <v>3888</v>
      </c>
      <c r="B3890" s="2">
        <v>778</v>
      </c>
      <c r="C3890" s="2">
        <v>780</v>
      </c>
      <c r="D3890" s="2">
        <v>91</v>
      </c>
      <c r="E3890" s="2">
        <v>1</v>
      </c>
      <c r="F3890" s="2">
        <v>91</v>
      </c>
      <c r="G3890" s="5" t="str">
        <f>VLOOKUP(C3890, products!A:B, 2, FALSE)</f>
        <v>Jacket</v>
      </c>
      <c r="H3890" s="7" t="str">
        <f>VLOOKUP(C3890, products!A:C, 3, FALSE)</f>
        <v>Pullover</v>
      </c>
      <c r="I3890" s="12">
        <f>VLOOKUP(B3890,orders!A:D, 4, FALSE)</f>
        <v>44220</v>
      </c>
    </row>
    <row r="3891" spans="1:9" ht="15">
      <c r="A3891" s="2">
        <v>3889</v>
      </c>
      <c r="B3891" s="2">
        <v>779</v>
      </c>
      <c r="C3891" s="2">
        <v>561</v>
      </c>
      <c r="D3891" s="2">
        <v>100</v>
      </c>
      <c r="E3891" s="2">
        <v>2</v>
      </c>
      <c r="F3891" s="2">
        <v>200</v>
      </c>
      <c r="G3891" s="5" t="str">
        <f>VLOOKUP(C3891, products!A:B, 2, FALSE)</f>
        <v>Jacket</v>
      </c>
      <c r="H3891" s="7" t="str">
        <f>VLOOKUP(C3891, products!A:C, 3, FALSE)</f>
        <v>Bomber</v>
      </c>
      <c r="I3891" s="12">
        <f>VLOOKUP(B3891,orders!A:D, 4, FALSE)</f>
        <v>44384</v>
      </c>
    </row>
    <row r="3892" spans="1:9" ht="15">
      <c r="A3892" s="2">
        <v>3890</v>
      </c>
      <c r="B3892" s="2">
        <v>779</v>
      </c>
      <c r="C3892" s="2">
        <v>616</v>
      </c>
      <c r="D3892" s="2">
        <v>112</v>
      </c>
      <c r="E3892" s="2">
        <v>3</v>
      </c>
      <c r="F3892" s="2">
        <v>336</v>
      </c>
      <c r="G3892" s="5" t="str">
        <f>VLOOKUP(C3892, products!A:B, 2, FALSE)</f>
        <v>Jacket</v>
      </c>
      <c r="H3892" s="7" t="str">
        <f>VLOOKUP(C3892, products!A:C, 3, FALSE)</f>
        <v>Cardigan</v>
      </c>
      <c r="I3892" s="12">
        <f>VLOOKUP(B3892,orders!A:D, 4, FALSE)</f>
        <v>44384</v>
      </c>
    </row>
    <row r="3893" spans="1:9" ht="15">
      <c r="A3893" s="2">
        <v>3891</v>
      </c>
      <c r="B3893" s="2">
        <v>779</v>
      </c>
      <c r="C3893" s="2">
        <v>383</v>
      </c>
      <c r="D3893" s="2">
        <v>94</v>
      </c>
      <c r="E3893" s="2">
        <v>1</v>
      </c>
      <c r="F3893" s="2">
        <v>94</v>
      </c>
      <c r="G3893" s="5" t="str">
        <f>VLOOKUP(C3893, products!A:B, 2, FALSE)</f>
        <v>Shirt</v>
      </c>
      <c r="H3893" s="7" t="str">
        <f>VLOOKUP(C3893, products!A:C, 3, FALSE)</f>
        <v>Henley</v>
      </c>
      <c r="I3893" s="12">
        <f>VLOOKUP(B3893,orders!A:D, 4, FALSE)</f>
        <v>44384</v>
      </c>
    </row>
    <row r="3894" spans="1:9" ht="15">
      <c r="A3894" s="2">
        <v>3892</v>
      </c>
      <c r="B3894" s="2">
        <v>779</v>
      </c>
      <c r="C3894" s="2">
        <v>180</v>
      </c>
      <c r="D3894" s="2">
        <v>98</v>
      </c>
      <c r="E3894" s="2">
        <v>3</v>
      </c>
      <c r="F3894" s="2">
        <v>294</v>
      </c>
      <c r="G3894" s="5" t="str">
        <f>VLOOKUP(C3894, products!A:B, 2, FALSE)</f>
        <v>Shirt</v>
      </c>
      <c r="H3894" s="7" t="str">
        <f>VLOOKUP(C3894, products!A:C, 3, FALSE)</f>
        <v>Camp Collared</v>
      </c>
      <c r="I3894" s="12">
        <f>VLOOKUP(B3894,orders!A:D, 4, FALSE)</f>
        <v>44384</v>
      </c>
    </row>
    <row r="3895" spans="1:9" ht="15">
      <c r="A3895" s="2">
        <v>3893</v>
      </c>
      <c r="B3895" s="2">
        <v>779</v>
      </c>
      <c r="C3895" s="2">
        <v>751</v>
      </c>
      <c r="D3895" s="2">
        <v>109</v>
      </c>
      <c r="E3895" s="2">
        <v>3</v>
      </c>
      <c r="F3895" s="2">
        <v>327</v>
      </c>
      <c r="G3895" s="5" t="str">
        <f>VLOOKUP(C3895, products!A:B, 2, FALSE)</f>
        <v>Jacket</v>
      </c>
      <c r="H3895" s="7" t="str">
        <f>VLOOKUP(C3895, products!A:C, 3, FALSE)</f>
        <v>Peacoat</v>
      </c>
      <c r="I3895" s="12">
        <f>VLOOKUP(B3895,orders!A:D, 4, FALSE)</f>
        <v>44384</v>
      </c>
    </row>
    <row r="3896" spans="1:9" ht="15">
      <c r="A3896" s="2">
        <v>3894</v>
      </c>
      <c r="B3896" s="2">
        <v>779</v>
      </c>
      <c r="C3896" s="2">
        <v>166</v>
      </c>
      <c r="D3896" s="2">
        <v>91</v>
      </c>
      <c r="E3896" s="2">
        <v>1</v>
      </c>
      <c r="F3896" s="2">
        <v>91</v>
      </c>
      <c r="G3896" s="5" t="str">
        <f>VLOOKUP(C3896, products!A:B, 2, FALSE)</f>
        <v>Shirt</v>
      </c>
      <c r="H3896" s="7" t="str">
        <f>VLOOKUP(C3896, products!A:C, 3, FALSE)</f>
        <v>Linen</v>
      </c>
      <c r="I3896" s="12">
        <f>VLOOKUP(B3896,orders!A:D, 4, FALSE)</f>
        <v>44384</v>
      </c>
    </row>
    <row r="3897" spans="1:9" ht="15">
      <c r="A3897" s="2">
        <v>3895</v>
      </c>
      <c r="B3897" s="2">
        <v>779</v>
      </c>
      <c r="C3897" s="2">
        <v>21</v>
      </c>
      <c r="D3897" s="2">
        <v>96</v>
      </c>
      <c r="E3897" s="2">
        <v>2</v>
      </c>
      <c r="F3897" s="2">
        <v>192</v>
      </c>
      <c r="G3897" s="5" t="str">
        <f>VLOOKUP(C3897, products!A:B, 2, FALSE)</f>
        <v>Shirt</v>
      </c>
      <c r="H3897" s="7" t="str">
        <f>VLOOKUP(C3897, products!A:C, 3, FALSE)</f>
        <v>Oxford Cloth</v>
      </c>
      <c r="I3897" s="12">
        <f>VLOOKUP(B3897,orders!A:D, 4, FALSE)</f>
        <v>44384</v>
      </c>
    </row>
    <row r="3898" spans="1:9" ht="15">
      <c r="A3898" s="2">
        <v>3896</v>
      </c>
      <c r="B3898" s="2">
        <v>779</v>
      </c>
      <c r="C3898" s="2">
        <v>409</v>
      </c>
      <c r="D3898" s="2">
        <v>119</v>
      </c>
      <c r="E3898" s="2">
        <v>2</v>
      </c>
      <c r="F3898" s="2">
        <v>238</v>
      </c>
      <c r="G3898" s="5" t="str">
        <f>VLOOKUP(C3898, products!A:B, 2, FALSE)</f>
        <v>Shirt</v>
      </c>
      <c r="H3898" s="7" t="str">
        <f>VLOOKUP(C3898, products!A:C, 3, FALSE)</f>
        <v>Casual Slim Fit</v>
      </c>
      <c r="I3898" s="12">
        <f>VLOOKUP(B3898,orders!A:D, 4, FALSE)</f>
        <v>44384</v>
      </c>
    </row>
    <row r="3899" spans="1:9" ht="15">
      <c r="A3899" s="2">
        <v>3897</v>
      </c>
      <c r="B3899" s="2">
        <v>780</v>
      </c>
      <c r="C3899" s="2">
        <v>902</v>
      </c>
      <c r="D3899" s="2">
        <v>94</v>
      </c>
      <c r="E3899" s="2">
        <v>1</v>
      </c>
      <c r="F3899" s="2">
        <v>94</v>
      </c>
      <c r="G3899" s="5" t="str">
        <f>VLOOKUP(C3899, products!A:B, 2, FALSE)</f>
        <v>Trousers</v>
      </c>
      <c r="H3899" s="7" t="str">
        <f>VLOOKUP(C3899, products!A:C, 3, FALSE)</f>
        <v>Cords</v>
      </c>
      <c r="I3899" s="12">
        <f>VLOOKUP(B3899,orders!A:D, 4, FALSE)</f>
        <v>44223</v>
      </c>
    </row>
    <row r="3900" spans="1:9" ht="15">
      <c r="A3900" s="2">
        <v>3898</v>
      </c>
      <c r="B3900" s="2">
        <v>780</v>
      </c>
      <c r="C3900" s="2">
        <v>295</v>
      </c>
      <c r="D3900" s="2">
        <v>105</v>
      </c>
      <c r="E3900" s="2">
        <v>2</v>
      </c>
      <c r="F3900" s="2">
        <v>210</v>
      </c>
      <c r="G3900" s="5" t="str">
        <f>VLOOKUP(C3900, products!A:B, 2, FALSE)</f>
        <v>Shirt</v>
      </c>
      <c r="H3900" s="7" t="str">
        <f>VLOOKUP(C3900, products!A:C, 3, FALSE)</f>
        <v>Cuban Collar</v>
      </c>
      <c r="I3900" s="12">
        <f>VLOOKUP(B3900,orders!A:D, 4, FALSE)</f>
        <v>44223</v>
      </c>
    </row>
    <row r="3901" spans="1:9" ht="15">
      <c r="A3901" s="2">
        <v>3899</v>
      </c>
      <c r="B3901" s="2">
        <v>780</v>
      </c>
      <c r="C3901" s="2">
        <v>21</v>
      </c>
      <c r="D3901" s="2">
        <v>96</v>
      </c>
      <c r="E3901" s="2">
        <v>1</v>
      </c>
      <c r="F3901" s="2">
        <v>96</v>
      </c>
      <c r="G3901" s="5" t="str">
        <f>VLOOKUP(C3901, products!A:B, 2, FALSE)</f>
        <v>Shirt</v>
      </c>
      <c r="H3901" s="7" t="str">
        <f>VLOOKUP(C3901, products!A:C, 3, FALSE)</f>
        <v>Oxford Cloth</v>
      </c>
      <c r="I3901" s="12">
        <f>VLOOKUP(B3901,orders!A:D, 4, FALSE)</f>
        <v>44223</v>
      </c>
    </row>
    <row r="3902" spans="1:9" ht="15">
      <c r="A3902" s="2">
        <v>3900</v>
      </c>
      <c r="B3902" s="2">
        <v>780</v>
      </c>
      <c r="C3902" s="2">
        <v>1249</v>
      </c>
      <c r="D3902" s="2">
        <v>112</v>
      </c>
      <c r="E3902" s="2">
        <v>3</v>
      </c>
      <c r="F3902" s="2">
        <v>336</v>
      </c>
      <c r="G3902" s="5" t="str">
        <f>VLOOKUP(C3902, products!A:B, 2, FALSE)</f>
        <v>Trousers</v>
      </c>
      <c r="H3902" s="7" t="str">
        <f>VLOOKUP(C3902, products!A:C, 3, FALSE)</f>
        <v>Tracksuit Bottoms</v>
      </c>
      <c r="I3902" s="12">
        <f>VLOOKUP(B3902,orders!A:D, 4, FALSE)</f>
        <v>44223</v>
      </c>
    </row>
    <row r="3903" spans="1:9" ht="15">
      <c r="A3903" s="2">
        <v>3901</v>
      </c>
      <c r="B3903" s="2">
        <v>780</v>
      </c>
      <c r="C3903" s="2">
        <v>165</v>
      </c>
      <c r="D3903" s="2">
        <v>91</v>
      </c>
      <c r="E3903" s="2">
        <v>1</v>
      </c>
      <c r="F3903" s="2">
        <v>91</v>
      </c>
      <c r="G3903" s="5" t="str">
        <f>VLOOKUP(C3903, products!A:B, 2, FALSE)</f>
        <v>Shirt</v>
      </c>
      <c r="H3903" s="7" t="str">
        <f>VLOOKUP(C3903, products!A:C, 3, FALSE)</f>
        <v>Linen</v>
      </c>
      <c r="I3903" s="12">
        <f>VLOOKUP(B3903,orders!A:D, 4, FALSE)</f>
        <v>44223</v>
      </c>
    </row>
    <row r="3904" spans="1:9" ht="15">
      <c r="A3904" s="2">
        <v>3902</v>
      </c>
      <c r="B3904" s="2">
        <v>780</v>
      </c>
      <c r="C3904" s="2">
        <v>1217</v>
      </c>
      <c r="D3904" s="2">
        <v>105</v>
      </c>
      <c r="E3904" s="2">
        <v>1</v>
      </c>
      <c r="F3904" s="2">
        <v>105</v>
      </c>
      <c r="G3904" s="5" t="str">
        <f>VLOOKUP(C3904, products!A:B, 2, FALSE)</f>
        <v>Trousers</v>
      </c>
      <c r="H3904" s="7" t="str">
        <f>VLOOKUP(C3904, products!A:C, 3, FALSE)</f>
        <v>Pleated</v>
      </c>
      <c r="I3904" s="12">
        <f>VLOOKUP(B3904,orders!A:D, 4, FALSE)</f>
        <v>44223</v>
      </c>
    </row>
    <row r="3905" spans="1:9" ht="15">
      <c r="A3905" s="2">
        <v>3903</v>
      </c>
      <c r="B3905" s="2">
        <v>780</v>
      </c>
      <c r="C3905" s="2">
        <v>402</v>
      </c>
      <c r="D3905" s="2">
        <v>119</v>
      </c>
      <c r="E3905" s="2">
        <v>1</v>
      </c>
      <c r="F3905" s="2">
        <v>119</v>
      </c>
      <c r="G3905" s="5" t="str">
        <f>VLOOKUP(C3905, products!A:B, 2, FALSE)</f>
        <v>Shirt</v>
      </c>
      <c r="H3905" s="7" t="str">
        <f>VLOOKUP(C3905, products!A:C, 3, FALSE)</f>
        <v>Casual Slim Fit</v>
      </c>
      <c r="I3905" s="12">
        <f>VLOOKUP(B3905,orders!A:D, 4, FALSE)</f>
        <v>44223</v>
      </c>
    </row>
    <row r="3906" spans="1:9" ht="15">
      <c r="A3906" s="2">
        <v>3904</v>
      </c>
      <c r="B3906" s="2">
        <v>781</v>
      </c>
      <c r="C3906" s="2">
        <v>1153</v>
      </c>
      <c r="D3906" s="2">
        <v>102</v>
      </c>
      <c r="E3906" s="2">
        <v>1</v>
      </c>
      <c r="F3906" s="2">
        <v>102</v>
      </c>
      <c r="G3906" s="5" t="str">
        <f>VLOOKUP(C3906, products!A:B, 2, FALSE)</f>
        <v>Trousers</v>
      </c>
      <c r="H3906" s="7" t="str">
        <f>VLOOKUP(C3906, products!A:C, 3, FALSE)</f>
        <v>Cargo Pants</v>
      </c>
      <c r="I3906" s="12">
        <f>VLOOKUP(B3906,orders!A:D, 4, FALSE)</f>
        <v>44429</v>
      </c>
    </row>
    <row r="3907" spans="1:9" ht="15">
      <c r="A3907" s="2">
        <v>3905</v>
      </c>
      <c r="B3907" s="2">
        <v>781</v>
      </c>
      <c r="C3907" s="2">
        <v>1060</v>
      </c>
      <c r="D3907" s="2">
        <v>93</v>
      </c>
      <c r="E3907" s="2">
        <v>2</v>
      </c>
      <c r="F3907" s="2">
        <v>186</v>
      </c>
      <c r="G3907" s="5" t="str">
        <f>VLOOKUP(C3907, products!A:B, 2, FALSE)</f>
        <v>Trousers</v>
      </c>
      <c r="H3907" s="7" t="str">
        <f>VLOOKUP(C3907, products!A:C, 3, FALSE)</f>
        <v>Joggers</v>
      </c>
      <c r="I3907" s="12">
        <f>VLOOKUP(B3907,orders!A:D, 4, FALSE)</f>
        <v>44429</v>
      </c>
    </row>
    <row r="3908" spans="1:9" ht="15">
      <c r="A3908" s="2">
        <v>3906</v>
      </c>
      <c r="B3908" s="2">
        <v>781</v>
      </c>
      <c r="C3908" s="2">
        <v>927</v>
      </c>
      <c r="D3908" s="2">
        <v>96</v>
      </c>
      <c r="E3908" s="2">
        <v>3</v>
      </c>
      <c r="F3908" s="2">
        <v>288</v>
      </c>
      <c r="G3908" s="5" t="str">
        <f>VLOOKUP(C3908, products!A:B, 2, FALSE)</f>
        <v>Trousers</v>
      </c>
      <c r="H3908" s="7" t="str">
        <f>VLOOKUP(C3908, products!A:C, 3, FALSE)</f>
        <v>Drawstring</v>
      </c>
      <c r="I3908" s="12">
        <f>VLOOKUP(B3908,orders!A:D, 4, FALSE)</f>
        <v>44429</v>
      </c>
    </row>
    <row r="3909" spans="1:9" ht="15">
      <c r="A3909" s="2">
        <v>3907</v>
      </c>
      <c r="B3909" s="2">
        <v>781</v>
      </c>
      <c r="C3909" s="2">
        <v>125</v>
      </c>
      <c r="D3909" s="2">
        <v>92</v>
      </c>
      <c r="E3909" s="2">
        <v>2</v>
      </c>
      <c r="F3909" s="2">
        <v>184</v>
      </c>
      <c r="G3909" s="5" t="str">
        <f>VLOOKUP(C3909, products!A:B, 2, FALSE)</f>
        <v>Shirt</v>
      </c>
      <c r="H3909" s="7" t="str">
        <f>VLOOKUP(C3909, products!A:C, 3, FALSE)</f>
        <v>Denim</v>
      </c>
      <c r="I3909" s="12">
        <f>VLOOKUP(B3909,orders!A:D, 4, FALSE)</f>
        <v>44429</v>
      </c>
    </row>
    <row r="3910" spans="1:9" ht="15">
      <c r="A3910" s="2">
        <v>3908</v>
      </c>
      <c r="B3910" s="2">
        <v>781</v>
      </c>
      <c r="C3910" s="2">
        <v>118</v>
      </c>
      <c r="D3910" s="2">
        <v>92</v>
      </c>
      <c r="E3910" s="2">
        <v>1</v>
      </c>
      <c r="F3910" s="2">
        <v>92</v>
      </c>
      <c r="G3910" s="5" t="str">
        <f>VLOOKUP(C3910, products!A:B, 2, FALSE)</f>
        <v>Shirt</v>
      </c>
      <c r="H3910" s="7" t="str">
        <f>VLOOKUP(C3910, products!A:C, 3, FALSE)</f>
        <v>Denim</v>
      </c>
      <c r="I3910" s="12">
        <f>VLOOKUP(B3910,orders!A:D, 4, FALSE)</f>
        <v>44429</v>
      </c>
    </row>
    <row r="3911" spans="1:9" ht="15">
      <c r="A3911" s="2">
        <v>3909</v>
      </c>
      <c r="B3911" s="2">
        <v>781</v>
      </c>
      <c r="C3911" s="2">
        <v>1230</v>
      </c>
      <c r="D3911" s="2">
        <v>112</v>
      </c>
      <c r="E3911" s="2">
        <v>2</v>
      </c>
      <c r="F3911" s="2">
        <v>224</v>
      </c>
      <c r="G3911" s="5" t="str">
        <f>VLOOKUP(C3911, products!A:B, 2, FALSE)</f>
        <v>Trousers</v>
      </c>
      <c r="H3911" s="7" t="str">
        <f>VLOOKUP(C3911, products!A:C, 3, FALSE)</f>
        <v>Tracksuit Bottoms</v>
      </c>
      <c r="I3911" s="12">
        <f>VLOOKUP(B3911,orders!A:D, 4, FALSE)</f>
        <v>44429</v>
      </c>
    </row>
    <row r="3912" spans="1:9" ht="15">
      <c r="A3912" s="2">
        <v>3910</v>
      </c>
      <c r="B3912" s="2">
        <v>782</v>
      </c>
      <c r="C3912" s="2">
        <v>171</v>
      </c>
      <c r="D3912" s="2">
        <v>91</v>
      </c>
      <c r="E3912" s="2">
        <v>3</v>
      </c>
      <c r="F3912" s="2">
        <v>273</v>
      </c>
      <c r="G3912" s="5" t="str">
        <f>VLOOKUP(C3912, products!A:B, 2, FALSE)</f>
        <v>Shirt</v>
      </c>
      <c r="H3912" s="7" t="str">
        <f>VLOOKUP(C3912, products!A:C, 3, FALSE)</f>
        <v>Linen</v>
      </c>
      <c r="I3912" s="12">
        <f>VLOOKUP(B3912,orders!A:D, 4, FALSE)</f>
        <v>44262</v>
      </c>
    </row>
    <row r="3913" spans="1:9" ht="15">
      <c r="A3913" s="2">
        <v>3911</v>
      </c>
      <c r="B3913" s="2">
        <v>782</v>
      </c>
      <c r="C3913" s="2">
        <v>176</v>
      </c>
      <c r="D3913" s="2">
        <v>98</v>
      </c>
      <c r="E3913" s="2">
        <v>1</v>
      </c>
      <c r="F3913" s="2">
        <v>98</v>
      </c>
      <c r="G3913" s="5" t="str">
        <f>VLOOKUP(C3913, products!A:B, 2, FALSE)</f>
        <v>Shirt</v>
      </c>
      <c r="H3913" s="7" t="str">
        <f>VLOOKUP(C3913, products!A:C, 3, FALSE)</f>
        <v>Camp Collared</v>
      </c>
      <c r="I3913" s="12">
        <f>VLOOKUP(B3913,orders!A:D, 4, FALSE)</f>
        <v>44262</v>
      </c>
    </row>
    <row r="3914" spans="1:9" ht="15">
      <c r="A3914" s="2">
        <v>3912</v>
      </c>
      <c r="B3914" s="2">
        <v>782</v>
      </c>
      <c r="C3914" s="2">
        <v>495</v>
      </c>
      <c r="D3914" s="2">
        <v>102</v>
      </c>
      <c r="E3914" s="2">
        <v>1</v>
      </c>
      <c r="F3914" s="2">
        <v>102</v>
      </c>
      <c r="G3914" s="5" t="str">
        <f>VLOOKUP(C3914, products!A:B, 2, FALSE)</f>
        <v>Jacket</v>
      </c>
      <c r="H3914" s="7" t="str">
        <f>VLOOKUP(C3914, products!A:C, 3, FALSE)</f>
        <v>Windbreaker</v>
      </c>
      <c r="I3914" s="12">
        <f>VLOOKUP(B3914,orders!A:D, 4, FALSE)</f>
        <v>44262</v>
      </c>
    </row>
    <row r="3915" spans="1:9" ht="15">
      <c r="A3915" s="2">
        <v>3913</v>
      </c>
      <c r="B3915" s="2">
        <v>782</v>
      </c>
      <c r="C3915" s="2">
        <v>590</v>
      </c>
      <c r="D3915" s="2">
        <v>100</v>
      </c>
      <c r="E3915" s="2">
        <v>2</v>
      </c>
      <c r="F3915" s="2">
        <v>200</v>
      </c>
      <c r="G3915" s="5" t="str">
        <f>VLOOKUP(C3915, products!A:B, 2, FALSE)</f>
        <v>Jacket</v>
      </c>
      <c r="H3915" s="7" t="str">
        <f>VLOOKUP(C3915, products!A:C, 3, FALSE)</f>
        <v>Bomber</v>
      </c>
      <c r="I3915" s="12">
        <f>VLOOKUP(B3915,orders!A:D, 4, FALSE)</f>
        <v>44262</v>
      </c>
    </row>
    <row r="3916" spans="1:9" ht="15">
      <c r="A3916" s="2">
        <v>3914</v>
      </c>
      <c r="B3916" s="2">
        <v>782</v>
      </c>
      <c r="C3916" s="2">
        <v>187</v>
      </c>
      <c r="D3916" s="2">
        <v>98</v>
      </c>
      <c r="E3916" s="2">
        <v>3</v>
      </c>
      <c r="F3916" s="2">
        <v>294</v>
      </c>
      <c r="G3916" s="5" t="str">
        <f>VLOOKUP(C3916, products!A:B, 2, FALSE)</f>
        <v>Shirt</v>
      </c>
      <c r="H3916" s="7" t="str">
        <f>VLOOKUP(C3916, products!A:C, 3, FALSE)</f>
        <v>Camp Collared</v>
      </c>
      <c r="I3916" s="12">
        <f>VLOOKUP(B3916,orders!A:D, 4, FALSE)</f>
        <v>44262</v>
      </c>
    </row>
    <row r="3917" spans="1:9" ht="15">
      <c r="A3917" s="2">
        <v>3915</v>
      </c>
      <c r="B3917" s="2">
        <v>782</v>
      </c>
      <c r="C3917" s="2">
        <v>93</v>
      </c>
      <c r="D3917" s="2">
        <v>118</v>
      </c>
      <c r="E3917" s="2">
        <v>1</v>
      </c>
      <c r="F3917" s="2">
        <v>118</v>
      </c>
      <c r="G3917" s="5" t="str">
        <f>VLOOKUP(C3917, products!A:B, 2, FALSE)</f>
        <v>Shirt</v>
      </c>
      <c r="H3917" s="7" t="str">
        <f>VLOOKUP(C3917, products!A:C, 3, FALSE)</f>
        <v>Flannel</v>
      </c>
      <c r="I3917" s="12">
        <f>VLOOKUP(B3917,orders!A:D, 4, FALSE)</f>
        <v>44262</v>
      </c>
    </row>
    <row r="3918" spans="1:9" ht="15">
      <c r="A3918" s="2">
        <v>3916</v>
      </c>
      <c r="B3918" s="2">
        <v>783</v>
      </c>
      <c r="C3918" s="2">
        <v>88</v>
      </c>
      <c r="D3918" s="2">
        <v>118</v>
      </c>
      <c r="E3918" s="2">
        <v>1</v>
      </c>
      <c r="F3918" s="2">
        <v>118</v>
      </c>
      <c r="G3918" s="5" t="str">
        <f>VLOOKUP(C3918, products!A:B, 2, FALSE)</f>
        <v>Shirt</v>
      </c>
      <c r="H3918" s="7" t="str">
        <f>VLOOKUP(C3918, products!A:C, 3, FALSE)</f>
        <v>Flannel</v>
      </c>
      <c r="I3918" s="12">
        <f>VLOOKUP(B3918,orders!A:D, 4, FALSE)</f>
        <v>44213</v>
      </c>
    </row>
    <row r="3919" spans="1:9" ht="15">
      <c r="A3919" s="2">
        <v>3917</v>
      </c>
      <c r="B3919" s="2">
        <v>783</v>
      </c>
      <c r="C3919" s="2">
        <v>458</v>
      </c>
      <c r="D3919" s="2">
        <v>118</v>
      </c>
      <c r="E3919" s="2">
        <v>2</v>
      </c>
      <c r="F3919" s="2">
        <v>236</v>
      </c>
      <c r="G3919" s="5" t="str">
        <f>VLOOKUP(C3919, products!A:B, 2, FALSE)</f>
        <v>Jacket</v>
      </c>
      <c r="H3919" s="7" t="str">
        <f>VLOOKUP(C3919, products!A:C, 3, FALSE)</f>
        <v>Puffer</v>
      </c>
      <c r="I3919" s="12">
        <f>VLOOKUP(B3919,orders!A:D, 4, FALSE)</f>
        <v>44213</v>
      </c>
    </row>
    <row r="3920" spans="1:9" ht="15">
      <c r="A3920" s="2">
        <v>3918</v>
      </c>
      <c r="B3920" s="2">
        <v>783</v>
      </c>
      <c r="C3920" s="2">
        <v>705</v>
      </c>
      <c r="D3920" s="2">
        <v>119</v>
      </c>
      <c r="E3920" s="2">
        <v>1</v>
      </c>
      <c r="F3920" s="2">
        <v>119</v>
      </c>
      <c r="G3920" s="5" t="str">
        <f>VLOOKUP(C3920, products!A:B, 2, FALSE)</f>
        <v>Jacket</v>
      </c>
      <c r="H3920" s="7" t="str">
        <f>VLOOKUP(C3920, products!A:C, 3, FALSE)</f>
        <v>Trench Coat</v>
      </c>
      <c r="I3920" s="12">
        <f>VLOOKUP(B3920,orders!A:D, 4, FALSE)</f>
        <v>44213</v>
      </c>
    </row>
    <row r="3921" spans="1:9" ht="15">
      <c r="A3921" s="2">
        <v>3919</v>
      </c>
      <c r="B3921" s="2">
        <v>783</v>
      </c>
      <c r="C3921" s="2">
        <v>69</v>
      </c>
      <c r="D3921" s="2">
        <v>104</v>
      </c>
      <c r="E3921" s="2">
        <v>1</v>
      </c>
      <c r="F3921" s="2">
        <v>104</v>
      </c>
      <c r="G3921" s="5" t="str">
        <f>VLOOKUP(C3921, products!A:B, 2, FALSE)</f>
        <v>Shirt</v>
      </c>
      <c r="H3921" s="7" t="str">
        <f>VLOOKUP(C3921, products!A:C, 3, FALSE)</f>
        <v>Dress</v>
      </c>
      <c r="I3921" s="12">
        <f>VLOOKUP(B3921,orders!A:D, 4, FALSE)</f>
        <v>44213</v>
      </c>
    </row>
    <row r="3922" spans="1:9" ht="15">
      <c r="A3922" s="2">
        <v>3920</v>
      </c>
      <c r="B3922" s="2">
        <v>783</v>
      </c>
      <c r="C3922" s="2">
        <v>1121</v>
      </c>
      <c r="D3922" s="2">
        <v>102</v>
      </c>
      <c r="E3922" s="2">
        <v>2</v>
      </c>
      <c r="F3922" s="2">
        <v>204</v>
      </c>
      <c r="G3922" s="5" t="str">
        <f>VLOOKUP(C3922, products!A:B, 2, FALSE)</f>
        <v>Trousers</v>
      </c>
      <c r="H3922" s="7" t="str">
        <f>VLOOKUP(C3922, products!A:C, 3, FALSE)</f>
        <v>Cargo Pants</v>
      </c>
      <c r="I3922" s="12">
        <f>VLOOKUP(B3922,orders!A:D, 4, FALSE)</f>
        <v>44213</v>
      </c>
    </row>
    <row r="3923" spans="1:9" ht="15">
      <c r="A3923" s="2">
        <v>3921</v>
      </c>
      <c r="B3923" s="2">
        <v>784</v>
      </c>
      <c r="C3923" s="2">
        <v>936</v>
      </c>
      <c r="D3923" s="2">
        <v>96</v>
      </c>
      <c r="E3923" s="2">
        <v>2</v>
      </c>
      <c r="F3923" s="2">
        <v>192</v>
      </c>
      <c r="G3923" s="5" t="str">
        <f>VLOOKUP(C3923, products!A:B, 2, FALSE)</f>
        <v>Trousers</v>
      </c>
      <c r="H3923" s="7" t="str">
        <f>VLOOKUP(C3923, products!A:C, 3, FALSE)</f>
        <v>Drawstring</v>
      </c>
      <c r="I3923" s="12">
        <f>VLOOKUP(B3923,orders!A:D, 4, FALSE)</f>
        <v>44269</v>
      </c>
    </row>
    <row r="3924" spans="1:9" ht="15">
      <c r="A3924" s="2">
        <v>3922</v>
      </c>
      <c r="B3924" s="2">
        <v>784</v>
      </c>
      <c r="C3924" s="2">
        <v>869</v>
      </c>
      <c r="D3924" s="2">
        <v>113</v>
      </c>
      <c r="E3924" s="2">
        <v>2</v>
      </c>
      <c r="F3924" s="2">
        <v>226</v>
      </c>
      <c r="G3924" s="5" t="str">
        <f>VLOOKUP(C3924, products!A:B, 2, FALSE)</f>
        <v>Trousers</v>
      </c>
      <c r="H3924" s="7" t="str">
        <f>VLOOKUP(C3924, products!A:C, 3, FALSE)</f>
        <v>Chinos</v>
      </c>
      <c r="I3924" s="12">
        <f>VLOOKUP(B3924,orders!A:D, 4, FALSE)</f>
        <v>44269</v>
      </c>
    </row>
    <row r="3925" spans="1:9" ht="15">
      <c r="A3925" s="2">
        <v>3923</v>
      </c>
      <c r="B3925" s="2">
        <v>784</v>
      </c>
      <c r="C3925" s="2">
        <v>1033</v>
      </c>
      <c r="D3925" s="2">
        <v>90</v>
      </c>
      <c r="E3925" s="2">
        <v>1</v>
      </c>
      <c r="F3925" s="2">
        <v>90</v>
      </c>
      <c r="G3925" s="5" t="str">
        <f>VLOOKUP(C3925, products!A:B, 2, FALSE)</f>
        <v>Trousers</v>
      </c>
      <c r="H3925" s="7" t="str">
        <f>VLOOKUP(C3925, products!A:C, 3, FALSE)</f>
        <v>Relaxed Leg</v>
      </c>
      <c r="I3925" s="12">
        <f>VLOOKUP(B3925,orders!A:D, 4, FALSE)</f>
        <v>44269</v>
      </c>
    </row>
    <row r="3926" spans="1:9" ht="15">
      <c r="A3926" s="2">
        <v>3924</v>
      </c>
      <c r="B3926" s="2">
        <v>784</v>
      </c>
      <c r="C3926" s="2">
        <v>151</v>
      </c>
      <c r="D3926" s="2">
        <v>91</v>
      </c>
      <c r="E3926" s="2">
        <v>3</v>
      </c>
      <c r="F3926" s="2">
        <v>273</v>
      </c>
      <c r="G3926" s="5" t="str">
        <f>VLOOKUP(C3926, products!A:B, 2, FALSE)</f>
        <v>Shirt</v>
      </c>
      <c r="H3926" s="7" t="str">
        <f>VLOOKUP(C3926, products!A:C, 3, FALSE)</f>
        <v>Linen</v>
      </c>
      <c r="I3926" s="12">
        <f>VLOOKUP(B3926,orders!A:D, 4, FALSE)</f>
        <v>44269</v>
      </c>
    </row>
    <row r="3927" spans="1:9" ht="15">
      <c r="A3927" s="2">
        <v>3925</v>
      </c>
      <c r="B3927" s="2">
        <v>784</v>
      </c>
      <c r="C3927" s="2">
        <v>1028</v>
      </c>
      <c r="D3927" s="2">
        <v>90</v>
      </c>
      <c r="E3927" s="2">
        <v>2</v>
      </c>
      <c r="F3927" s="2">
        <v>180</v>
      </c>
      <c r="G3927" s="5" t="str">
        <f>VLOOKUP(C3927, products!A:B, 2, FALSE)</f>
        <v>Trousers</v>
      </c>
      <c r="H3927" s="7" t="str">
        <f>VLOOKUP(C3927, products!A:C, 3, FALSE)</f>
        <v>Relaxed Leg</v>
      </c>
      <c r="I3927" s="12">
        <f>VLOOKUP(B3927,orders!A:D, 4, FALSE)</f>
        <v>44269</v>
      </c>
    </row>
    <row r="3928" spans="1:9" ht="15">
      <c r="A3928" s="2">
        <v>3926</v>
      </c>
      <c r="B3928" s="2">
        <v>784</v>
      </c>
      <c r="C3928" s="2">
        <v>397</v>
      </c>
      <c r="D3928" s="2">
        <v>119</v>
      </c>
      <c r="E3928" s="2">
        <v>1</v>
      </c>
      <c r="F3928" s="2">
        <v>119</v>
      </c>
      <c r="G3928" s="5" t="str">
        <f>VLOOKUP(C3928, products!A:B, 2, FALSE)</f>
        <v>Shirt</v>
      </c>
      <c r="H3928" s="7" t="str">
        <f>VLOOKUP(C3928, products!A:C, 3, FALSE)</f>
        <v>Casual Slim Fit</v>
      </c>
      <c r="I3928" s="12">
        <f>VLOOKUP(B3928,orders!A:D, 4, FALSE)</f>
        <v>44269</v>
      </c>
    </row>
    <row r="3929" spans="1:9" ht="15">
      <c r="A3929" s="2">
        <v>3927</v>
      </c>
      <c r="B3929" s="2">
        <v>785</v>
      </c>
      <c r="C3929" s="2">
        <v>1231</v>
      </c>
      <c r="D3929" s="2">
        <v>112</v>
      </c>
      <c r="E3929" s="2">
        <v>1</v>
      </c>
      <c r="F3929" s="2">
        <v>112</v>
      </c>
      <c r="G3929" s="5" t="str">
        <f>VLOOKUP(C3929, products!A:B, 2, FALSE)</f>
        <v>Trousers</v>
      </c>
      <c r="H3929" s="7" t="str">
        <f>VLOOKUP(C3929, products!A:C, 3, FALSE)</f>
        <v>Tracksuit Bottoms</v>
      </c>
      <c r="I3929" s="12">
        <f>VLOOKUP(B3929,orders!A:D, 4, FALSE)</f>
        <v>44277</v>
      </c>
    </row>
    <row r="3930" spans="1:9" ht="15">
      <c r="A3930" s="2">
        <v>3928</v>
      </c>
      <c r="B3930" s="2">
        <v>785</v>
      </c>
      <c r="C3930" s="2">
        <v>1148</v>
      </c>
      <c r="D3930" s="2">
        <v>102</v>
      </c>
      <c r="E3930" s="2">
        <v>2</v>
      </c>
      <c r="F3930" s="2">
        <v>204</v>
      </c>
      <c r="G3930" s="5" t="str">
        <f>VLOOKUP(C3930, products!A:B, 2, FALSE)</f>
        <v>Trousers</v>
      </c>
      <c r="H3930" s="7" t="str">
        <f>VLOOKUP(C3930, products!A:C, 3, FALSE)</f>
        <v>Cargo Pants</v>
      </c>
      <c r="I3930" s="12">
        <f>VLOOKUP(B3930,orders!A:D, 4, FALSE)</f>
        <v>44277</v>
      </c>
    </row>
    <row r="3931" spans="1:9" ht="15">
      <c r="A3931" s="2">
        <v>3929</v>
      </c>
      <c r="B3931" s="2">
        <v>785</v>
      </c>
      <c r="C3931" s="2">
        <v>469</v>
      </c>
      <c r="D3931" s="2">
        <v>118</v>
      </c>
      <c r="E3931" s="2">
        <v>3</v>
      </c>
      <c r="F3931" s="2">
        <v>354</v>
      </c>
      <c r="G3931" s="5" t="str">
        <f>VLOOKUP(C3931, products!A:B, 2, FALSE)</f>
        <v>Jacket</v>
      </c>
      <c r="H3931" s="7" t="str">
        <f>VLOOKUP(C3931, products!A:C, 3, FALSE)</f>
        <v>Puffer</v>
      </c>
      <c r="I3931" s="12">
        <f>VLOOKUP(B3931,orders!A:D, 4, FALSE)</f>
        <v>44277</v>
      </c>
    </row>
    <row r="3932" spans="1:9" ht="15">
      <c r="A3932" s="2">
        <v>3930</v>
      </c>
      <c r="B3932" s="2">
        <v>785</v>
      </c>
      <c r="C3932" s="2">
        <v>95</v>
      </c>
      <c r="D3932" s="2">
        <v>118</v>
      </c>
      <c r="E3932" s="2">
        <v>3</v>
      </c>
      <c r="F3932" s="2">
        <v>354</v>
      </c>
      <c r="G3932" s="5" t="str">
        <f>VLOOKUP(C3932, products!A:B, 2, FALSE)</f>
        <v>Shirt</v>
      </c>
      <c r="H3932" s="7" t="str">
        <f>VLOOKUP(C3932, products!A:C, 3, FALSE)</f>
        <v>Flannel</v>
      </c>
      <c r="I3932" s="12">
        <f>VLOOKUP(B3932,orders!A:D, 4, FALSE)</f>
        <v>44277</v>
      </c>
    </row>
    <row r="3933" spans="1:9" ht="15">
      <c r="A3933" s="2">
        <v>3931</v>
      </c>
      <c r="B3933" s="2">
        <v>785</v>
      </c>
      <c r="C3933" s="2">
        <v>1242</v>
      </c>
      <c r="D3933" s="2">
        <v>112</v>
      </c>
      <c r="E3933" s="2">
        <v>2</v>
      </c>
      <c r="F3933" s="2">
        <v>224</v>
      </c>
      <c r="G3933" s="5" t="str">
        <f>VLOOKUP(C3933, products!A:B, 2, FALSE)</f>
        <v>Trousers</v>
      </c>
      <c r="H3933" s="7" t="str">
        <f>VLOOKUP(C3933, products!A:C, 3, FALSE)</f>
        <v>Tracksuit Bottoms</v>
      </c>
      <c r="I3933" s="12">
        <f>VLOOKUP(B3933,orders!A:D, 4, FALSE)</f>
        <v>44277</v>
      </c>
    </row>
    <row r="3934" spans="1:9" ht="15">
      <c r="A3934" s="2">
        <v>3932</v>
      </c>
      <c r="B3934" s="2">
        <v>785</v>
      </c>
      <c r="C3934" s="2">
        <v>835</v>
      </c>
      <c r="D3934" s="2">
        <v>117</v>
      </c>
      <c r="E3934" s="2">
        <v>3</v>
      </c>
      <c r="F3934" s="2">
        <v>351</v>
      </c>
      <c r="G3934" s="5" t="str">
        <f>VLOOKUP(C3934, products!A:B, 2, FALSE)</f>
        <v>Jacket</v>
      </c>
      <c r="H3934" s="7" t="str">
        <f>VLOOKUP(C3934, products!A:C, 3, FALSE)</f>
        <v>Shearling</v>
      </c>
      <c r="I3934" s="12">
        <f>VLOOKUP(B3934,orders!A:D, 4, FALSE)</f>
        <v>44277</v>
      </c>
    </row>
    <row r="3935" spans="1:9" ht="15">
      <c r="A3935" s="2">
        <v>3933</v>
      </c>
      <c r="B3935" s="2">
        <v>785</v>
      </c>
      <c r="C3935" s="2">
        <v>877</v>
      </c>
      <c r="D3935" s="2">
        <v>94</v>
      </c>
      <c r="E3935" s="2">
        <v>1</v>
      </c>
      <c r="F3935" s="2">
        <v>94</v>
      </c>
      <c r="G3935" s="5" t="str">
        <f>VLOOKUP(C3935, products!A:B, 2, FALSE)</f>
        <v>Trousers</v>
      </c>
      <c r="H3935" s="7" t="str">
        <f>VLOOKUP(C3935, products!A:C, 3, FALSE)</f>
        <v>Cords</v>
      </c>
      <c r="I3935" s="12">
        <f>VLOOKUP(B3935,orders!A:D, 4, FALSE)</f>
        <v>44277</v>
      </c>
    </row>
    <row r="3936" spans="1:9" ht="15">
      <c r="A3936" s="2">
        <v>3934</v>
      </c>
      <c r="B3936" s="2">
        <v>786</v>
      </c>
      <c r="C3936" s="2">
        <v>167</v>
      </c>
      <c r="D3936" s="2">
        <v>91</v>
      </c>
      <c r="E3936" s="2">
        <v>3</v>
      </c>
      <c r="F3936" s="2">
        <v>273</v>
      </c>
      <c r="G3936" s="5" t="str">
        <f>VLOOKUP(C3936, products!A:B, 2, FALSE)</f>
        <v>Shirt</v>
      </c>
      <c r="H3936" s="7" t="str">
        <f>VLOOKUP(C3936, products!A:C, 3, FALSE)</f>
        <v>Linen</v>
      </c>
      <c r="I3936" s="12">
        <f>VLOOKUP(B3936,orders!A:D, 4, FALSE)</f>
        <v>44318</v>
      </c>
    </row>
    <row r="3937" spans="1:9" ht="15">
      <c r="A3937" s="2">
        <v>3935</v>
      </c>
      <c r="B3937" s="2">
        <v>786</v>
      </c>
      <c r="C3937" s="2">
        <v>46</v>
      </c>
      <c r="D3937" s="2">
        <v>104</v>
      </c>
      <c r="E3937" s="2">
        <v>1</v>
      </c>
      <c r="F3937" s="2">
        <v>104</v>
      </c>
      <c r="G3937" s="5" t="str">
        <f>VLOOKUP(C3937, products!A:B, 2, FALSE)</f>
        <v>Shirt</v>
      </c>
      <c r="H3937" s="7" t="str">
        <f>VLOOKUP(C3937, products!A:C, 3, FALSE)</f>
        <v>Dress</v>
      </c>
      <c r="I3937" s="12">
        <f>VLOOKUP(B3937,orders!A:D, 4, FALSE)</f>
        <v>44318</v>
      </c>
    </row>
    <row r="3938" spans="1:9" ht="15">
      <c r="A3938" s="2">
        <v>3936</v>
      </c>
      <c r="B3938" s="2">
        <v>786</v>
      </c>
      <c r="C3938" s="2">
        <v>1255</v>
      </c>
      <c r="D3938" s="2">
        <v>112</v>
      </c>
      <c r="E3938" s="2">
        <v>2</v>
      </c>
      <c r="F3938" s="2">
        <v>224</v>
      </c>
      <c r="G3938" s="5" t="str">
        <f>VLOOKUP(C3938, products!A:B, 2, FALSE)</f>
        <v>Trousers</v>
      </c>
      <c r="H3938" s="7" t="str">
        <f>VLOOKUP(C3938, products!A:C, 3, FALSE)</f>
        <v>Tracksuit Bottoms</v>
      </c>
      <c r="I3938" s="12">
        <f>VLOOKUP(B3938,orders!A:D, 4, FALSE)</f>
        <v>44318</v>
      </c>
    </row>
    <row r="3939" spans="1:9" ht="15">
      <c r="A3939" s="2">
        <v>3937</v>
      </c>
      <c r="B3939" s="2">
        <v>786</v>
      </c>
      <c r="C3939" s="2">
        <v>1151</v>
      </c>
      <c r="D3939" s="2">
        <v>102</v>
      </c>
      <c r="E3939" s="2">
        <v>2</v>
      </c>
      <c r="F3939" s="2">
        <v>204</v>
      </c>
      <c r="G3939" s="5" t="str">
        <f>VLOOKUP(C3939, products!A:B, 2, FALSE)</f>
        <v>Trousers</v>
      </c>
      <c r="H3939" s="7" t="str">
        <f>VLOOKUP(C3939, products!A:C, 3, FALSE)</f>
        <v>Cargo Pants</v>
      </c>
      <c r="I3939" s="12">
        <f>VLOOKUP(B3939,orders!A:D, 4, FALSE)</f>
        <v>44318</v>
      </c>
    </row>
    <row r="3940" spans="1:9" ht="15">
      <c r="A3940" s="2">
        <v>3938</v>
      </c>
      <c r="B3940" s="2">
        <v>786</v>
      </c>
      <c r="C3940" s="2">
        <v>1210</v>
      </c>
      <c r="D3940" s="2">
        <v>105</v>
      </c>
      <c r="E3940" s="2">
        <v>1</v>
      </c>
      <c r="F3940" s="2">
        <v>105</v>
      </c>
      <c r="G3940" s="5" t="str">
        <f>VLOOKUP(C3940, products!A:B, 2, FALSE)</f>
        <v>Trousers</v>
      </c>
      <c r="H3940" s="7" t="str">
        <f>VLOOKUP(C3940, products!A:C, 3, FALSE)</f>
        <v>Pleated</v>
      </c>
      <c r="I3940" s="12">
        <f>VLOOKUP(B3940,orders!A:D, 4, FALSE)</f>
        <v>44318</v>
      </c>
    </row>
    <row r="3941" spans="1:9" ht="15">
      <c r="A3941" s="2">
        <v>3939</v>
      </c>
      <c r="B3941" s="2">
        <v>786</v>
      </c>
      <c r="C3941" s="2">
        <v>721</v>
      </c>
      <c r="D3941" s="2">
        <v>119</v>
      </c>
      <c r="E3941" s="2">
        <v>3</v>
      </c>
      <c r="F3941" s="2">
        <v>357</v>
      </c>
      <c r="G3941" s="5" t="str">
        <f>VLOOKUP(C3941, products!A:B, 2, FALSE)</f>
        <v>Jacket</v>
      </c>
      <c r="H3941" s="7" t="str">
        <f>VLOOKUP(C3941, products!A:C, 3, FALSE)</f>
        <v>Trench Coat</v>
      </c>
      <c r="I3941" s="12">
        <f>VLOOKUP(B3941,orders!A:D, 4, FALSE)</f>
        <v>44318</v>
      </c>
    </row>
    <row r="3942" spans="1:9" ht="15">
      <c r="A3942" s="2">
        <v>3940</v>
      </c>
      <c r="B3942" s="2">
        <v>786</v>
      </c>
      <c r="C3942" s="2">
        <v>855</v>
      </c>
      <c r="D3942" s="2">
        <v>113</v>
      </c>
      <c r="E3942" s="2">
        <v>1</v>
      </c>
      <c r="F3942" s="2">
        <v>113</v>
      </c>
      <c r="G3942" s="5" t="str">
        <f>VLOOKUP(C3942, products!A:B, 2, FALSE)</f>
        <v>Trousers</v>
      </c>
      <c r="H3942" s="7" t="str">
        <f>VLOOKUP(C3942, products!A:C, 3, FALSE)</f>
        <v>Chinos</v>
      </c>
      <c r="I3942" s="12">
        <f>VLOOKUP(B3942,orders!A:D, 4, FALSE)</f>
        <v>44318</v>
      </c>
    </row>
    <row r="3943" spans="1:9" ht="15">
      <c r="A3943" s="2">
        <v>3941</v>
      </c>
      <c r="B3943" s="2">
        <v>787</v>
      </c>
      <c r="C3943" s="2">
        <v>966</v>
      </c>
      <c r="D3943" s="2">
        <v>97</v>
      </c>
      <c r="E3943" s="2">
        <v>1</v>
      </c>
      <c r="F3943" s="2">
        <v>97</v>
      </c>
      <c r="G3943" s="5" t="str">
        <f>VLOOKUP(C3943, products!A:B, 2, FALSE)</f>
        <v>Trousers</v>
      </c>
      <c r="H3943" s="7" t="str">
        <f>VLOOKUP(C3943, products!A:C, 3, FALSE)</f>
        <v>Slim-Fit</v>
      </c>
      <c r="I3943" s="12">
        <f>VLOOKUP(B3943,orders!A:D, 4, FALSE)</f>
        <v>44395</v>
      </c>
    </row>
    <row r="3944" spans="1:9" ht="15">
      <c r="A3944" s="2">
        <v>3942</v>
      </c>
      <c r="B3944" s="2">
        <v>787</v>
      </c>
      <c r="C3944" s="2">
        <v>68</v>
      </c>
      <c r="D3944" s="2">
        <v>104</v>
      </c>
      <c r="E3944" s="2">
        <v>2</v>
      </c>
      <c r="F3944" s="2">
        <v>208</v>
      </c>
      <c r="G3944" s="5" t="str">
        <f>VLOOKUP(C3944, products!A:B, 2, FALSE)</f>
        <v>Shirt</v>
      </c>
      <c r="H3944" s="7" t="str">
        <f>VLOOKUP(C3944, products!A:C, 3, FALSE)</f>
        <v>Dress</v>
      </c>
      <c r="I3944" s="12">
        <f>VLOOKUP(B3944,orders!A:D, 4, FALSE)</f>
        <v>44395</v>
      </c>
    </row>
    <row r="3945" spans="1:9" ht="15">
      <c r="A3945" s="2">
        <v>3943</v>
      </c>
      <c r="B3945" s="2">
        <v>787</v>
      </c>
      <c r="C3945" s="2">
        <v>508</v>
      </c>
      <c r="D3945" s="2">
        <v>102</v>
      </c>
      <c r="E3945" s="2">
        <v>2</v>
      </c>
      <c r="F3945" s="2">
        <v>204</v>
      </c>
      <c r="G3945" s="5" t="str">
        <f>VLOOKUP(C3945, products!A:B, 2, FALSE)</f>
        <v>Jacket</v>
      </c>
      <c r="H3945" s="7" t="str">
        <f>VLOOKUP(C3945, products!A:C, 3, FALSE)</f>
        <v>Windbreaker</v>
      </c>
      <c r="I3945" s="12">
        <f>VLOOKUP(B3945,orders!A:D, 4, FALSE)</f>
        <v>44395</v>
      </c>
    </row>
    <row r="3946" spans="1:9" ht="15">
      <c r="A3946" s="2">
        <v>3944</v>
      </c>
      <c r="B3946" s="2">
        <v>787</v>
      </c>
      <c r="C3946" s="2">
        <v>1077</v>
      </c>
      <c r="D3946" s="2">
        <v>93</v>
      </c>
      <c r="E3946" s="2">
        <v>3</v>
      </c>
      <c r="F3946" s="2">
        <v>279</v>
      </c>
      <c r="G3946" s="5" t="str">
        <f>VLOOKUP(C3946, products!A:B, 2, FALSE)</f>
        <v>Trousers</v>
      </c>
      <c r="H3946" s="7" t="str">
        <f>VLOOKUP(C3946, products!A:C, 3, FALSE)</f>
        <v>Joggers</v>
      </c>
      <c r="I3946" s="12">
        <f>VLOOKUP(B3946,orders!A:D, 4, FALSE)</f>
        <v>44395</v>
      </c>
    </row>
    <row r="3947" spans="1:9" ht="15">
      <c r="A3947" s="2">
        <v>3945</v>
      </c>
      <c r="B3947" s="2">
        <v>787</v>
      </c>
      <c r="C3947" s="2">
        <v>397</v>
      </c>
      <c r="D3947" s="2">
        <v>119</v>
      </c>
      <c r="E3947" s="2">
        <v>1</v>
      </c>
      <c r="F3947" s="2">
        <v>119</v>
      </c>
      <c r="G3947" s="5" t="str">
        <f>VLOOKUP(C3947, products!A:B, 2, FALSE)</f>
        <v>Shirt</v>
      </c>
      <c r="H3947" s="7" t="str">
        <f>VLOOKUP(C3947, products!A:C, 3, FALSE)</f>
        <v>Casual Slim Fit</v>
      </c>
      <c r="I3947" s="12">
        <f>VLOOKUP(B3947,orders!A:D, 4, FALSE)</f>
        <v>44395</v>
      </c>
    </row>
    <row r="3948" spans="1:9" ht="15">
      <c r="A3948" s="2">
        <v>3946</v>
      </c>
      <c r="B3948" s="2">
        <v>787</v>
      </c>
      <c r="C3948" s="2">
        <v>356</v>
      </c>
      <c r="D3948" s="2">
        <v>94</v>
      </c>
      <c r="E3948" s="2">
        <v>2</v>
      </c>
      <c r="F3948" s="2">
        <v>188</v>
      </c>
      <c r="G3948" s="5" t="str">
        <f>VLOOKUP(C3948, products!A:B, 2, FALSE)</f>
        <v>Shirt</v>
      </c>
      <c r="H3948" s="7" t="str">
        <f>VLOOKUP(C3948, products!A:C, 3, FALSE)</f>
        <v>Henley</v>
      </c>
      <c r="I3948" s="12">
        <f>VLOOKUP(B3948,orders!A:D, 4, FALSE)</f>
        <v>44395</v>
      </c>
    </row>
    <row r="3949" spans="1:9" ht="15">
      <c r="A3949" s="2">
        <v>3947</v>
      </c>
      <c r="B3949" s="2">
        <v>787</v>
      </c>
      <c r="C3949" s="2">
        <v>1182</v>
      </c>
      <c r="D3949" s="2">
        <v>99</v>
      </c>
      <c r="E3949" s="2">
        <v>1</v>
      </c>
      <c r="F3949" s="2">
        <v>99</v>
      </c>
      <c r="G3949" s="5" t="str">
        <f>VLOOKUP(C3949, products!A:B, 2, FALSE)</f>
        <v>Trousers</v>
      </c>
      <c r="H3949" s="7" t="str">
        <f>VLOOKUP(C3949, products!A:C, 3, FALSE)</f>
        <v>High-Waisted</v>
      </c>
      <c r="I3949" s="12">
        <f>VLOOKUP(B3949,orders!A:D, 4, FALSE)</f>
        <v>44395</v>
      </c>
    </row>
    <row r="3950" spans="1:9" ht="15">
      <c r="A3950" s="2">
        <v>3948</v>
      </c>
      <c r="B3950" s="2">
        <v>788</v>
      </c>
      <c r="C3950" s="2">
        <v>184</v>
      </c>
      <c r="D3950" s="2">
        <v>98</v>
      </c>
      <c r="E3950" s="2">
        <v>1</v>
      </c>
      <c r="F3950" s="2">
        <v>98</v>
      </c>
      <c r="G3950" s="5" t="str">
        <f>VLOOKUP(C3950, products!A:B, 2, FALSE)</f>
        <v>Shirt</v>
      </c>
      <c r="H3950" s="7" t="str">
        <f>VLOOKUP(C3950, products!A:C, 3, FALSE)</f>
        <v>Camp Collared</v>
      </c>
      <c r="I3950" s="12">
        <f>VLOOKUP(B3950,orders!A:D, 4, FALSE)</f>
        <v>44477</v>
      </c>
    </row>
    <row r="3951" spans="1:9" ht="15">
      <c r="A3951" s="2">
        <v>3949</v>
      </c>
      <c r="B3951" s="2">
        <v>788</v>
      </c>
      <c r="C3951" s="2">
        <v>528</v>
      </c>
      <c r="D3951" s="2">
        <v>98</v>
      </c>
      <c r="E3951" s="2">
        <v>2</v>
      </c>
      <c r="F3951" s="2">
        <v>196</v>
      </c>
      <c r="G3951" s="5" t="str">
        <f>VLOOKUP(C3951, products!A:B, 2, FALSE)</f>
        <v>Jacket</v>
      </c>
      <c r="H3951" s="7" t="str">
        <f>VLOOKUP(C3951, products!A:C, 3, FALSE)</f>
        <v>Leather</v>
      </c>
      <c r="I3951" s="12">
        <f>VLOOKUP(B3951,orders!A:D, 4, FALSE)</f>
        <v>44477</v>
      </c>
    </row>
    <row r="3952" spans="1:9" ht="15">
      <c r="A3952" s="2">
        <v>3950</v>
      </c>
      <c r="B3952" s="2">
        <v>788</v>
      </c>
      <c r="C3952" s="2">
        <v>18</v>
      </c>
      <c r="D3952" s="2">
        <v>96</v>
      </c>
      <c r="E3952" s="2">
        <v>3</v>
      </c>
      <c r="F3952" s="2">
        <v>288</v>
      </c>
      <c r="G3952" s="5" t="str">
        <f>VLOOKUP(C3952, products!A:B, 2, FALSE)</f>
        <v>Shirt</v>
      </c>
      <c r="H3952" s="7" t="str">
        <f>VLOOKUP(C3952, products!A:C, 3, FALSE)</f>
        <v>Oxford Cloth</v>
      </c>
      <c r="I3952" s="12">
        <f>VLOOKUP(B3952,orders!A:D, 4, FALSE)</f>
        <v>44477</v>
      </c>
    </row>
    <row r="3953" spans="1:9" ht="15">
      <c r="A3953" s="2">
        <v>3951</v>
      </c>
      <c r="B3953" s="2">
        <v>788</v>
      </c>
      <c r="C3953" s="2">
        <v>830</v>
      </c>
      <c r="D3953" s="2">
        <v>117</v>
      </c>
      <c r="E3953" s="2">
        <v>2</v>
      </c>
      <c r="F3953" s="2">
        <v>234</v>
      </c>
      <c r="G3953" s="5" t="str">
        <f>VLOOKUP(C3953, products!A:B, 2, FALSE)</f>
        <v>Jacket</v>
      </c>
      <c r="H3953" s="7" t="str">
        <f>VLOOKUP(C3953, products!A:C, 3, FALSE)</f>
        <v>Shearling</v>
      </c>
      <c r="I3953" s="12">
        <f>VLOOKUP(B3953,orders!A:D, 4, FALSE)</f>
        <v>44477</v>
      </c>
    </row>
    <row r="3954" spans="1:9" ht="15">
      <c r="A3954" s="2">
        <v>3952</v>
      </c>
      <c r="B3954" s="2">
        <v>788</v>
      </c>
      <c r="C3954" s="2">
        <v>490</v>
      </c>
      <c r="D3954" s="2">
        <v>102</v>
      </c>
      <c r="E3954" s="2">
        <v>1</v>
      </c>
      <c r="F3954" s="2">
        <v>102</v>
      </c>
      <c r="G3954" s="5" t="str">
        <f>VLOOKUP(C3954, products!A:B, 2, FALSE)</f>
        <v>Jacket</v>
      </c>
      <c r="H3954" s="7" t="str">
        <f>VLOOKUP(C3954, products!A:C, 3, FALSE)</f>
        <v>Windbreaker</v>
      </c>
      <c r="I3954" s="12">
        <f>VLOOKUP(B3954,orders!A:D, 4, FALSE)</f>
        <v>44477</v>
      </c>
    </row>
    <row r="3955" spans="1:9" ht="15">
      <c r="A3955" s="2">
        <v>3953</v>
      </c>
      <c r="B3955" s="2">
        <v>788</v>
      </c>
      <c r="C3955" s="2">
        <v>1162</v>
      </c>
      <c r="D3955" s="2">
        <v>99</v>
      </c>
      <c r="E3955" s="2">
        <v>3</v>
      </c>
      <c r="F3955" s="2">
        <v>297</v>
      </c>
      <c r="G3955" s="5" t="str">
        <f>VLOOKUP(C3955, products!A:B, 2, FALSE)</f>
        <v>Trousers</v>
      </c>
      <c r="H3955" s="7" t="str">
        <f>VLOOKUP(C3955, products!A:C, 3, FALSE)</f>
        <v>High-Waisted</v>
      </c>
      <c r="I3955" s="12">
        <f>VLOOKUP(B3955,orders!A:D, 4, FALSE)</f>
        <v>44477</v>
      </c>
    </row>
    <row r="3956" spans="1:9" ht="15">
      <c r="A3956" s="2">
        <v>3954</v>
      </c>
      <c r="B3956" s="2">
        <v>789</v>
      </c>
      <c r="C3956" s="2">
        <v>1006</v>
      </c>
      <c r="D3956" s="2">
        <v>106</v>
      </c>
      <c r="E3956" s="2">
        <v>2</v>
      </c>
      <c r="F3956" s="2">
        <v>212</v>
      </c>
      <c r="G3956" s="5" t="str">
        <f>VLOOKUP(C3956, products!A:B, 2, FALSE)</f>
        <v>Trousers</v>
      </c>
      <c r="H3956" s="7" t="str">
        <f>VLOOKUP(C3956, products!A:C, 3, FALSE)</f>
        <v>Wool</v>
      </c>
      <c r="I3956" s="13">
        <f>VLOOKUP(B3956,orders!A:D, 4, FALSE)</f>
        <v>44480</v>
      </c>
    </row>
    <row r="3957" spans="1:9" ht="15">
      <c r="A3957" s="2">
        <v>3955</v>
      </c>
      <c r="B3957" s="2">
        <v>789</v>
      </c>
      <c r="C3957" s="2">
        <v>813</v>
      </c>
      <c r="D3957" s="2">
        <v>117</v>
      </c>
      <c r="E3957" s="2">
        <v>2</v>
      </c>
      <c r="F3957" s="2">
        <v>234</v>
      </c>
      <c r="G3957" s="5" t="str">
        <f>VLOOKUP(C3957, products!A:B, 2, FALSE)</f>
        <v>Jacket</v>
      </c>
      <c r="H3957" s="7" t="str">
        <f>VLOOKUP(C3957, products!A:C, 3, FALSE)</f>
        <v>Shearling</v>
      </c>
      <c r="I3957" s="13">
        <f>VLOOKUP(B3957,orders!A:D, 4, FALSE)</f>
        <v>44480</v>
      </c>
    </row>
    <row r="3958" spans="1:9" ht="15">
      <c r="A3958" s="2">
        <v>3956</v>
      </c>
      <c r="B3958" s="2">
        <v>789</v>
      </c>
      <c r="C3958" s="2">
        <v>931</v>
      </c>
      <c r="D3958" s="2">
        <v>96</v>
      </c>
      <c r="E3958" s="2">
        <v>1</v>
      </c>
      <c r="F3958" s="2">
        <v>96</v>
      </c>
      <c r="G3958" s="5" t="str">
        <f>VLOOKUP(C3958, products!A:B, 2, FALSE)</f>
        <v>Trousers</v>
      </c>
      <c r="H3958" s="7" t="str">
        <f>VLOOKUP(C3958, products!A:C, 3, FALSE)</f>
        <v>Drawstring</v>
      </c>
      <c r="I3958" s="13">
        <f>VLOOKUP(B3958,orders!A:D, 4, FALSE)</f>
        <v>44480</v>
      </c>
    </row>
    <row r="3959" spans="1:9" ht="15">
      <c r="A3959" s="2">
        <v>3957</v>
      </c>
      <c r="B3959" s="2">
        <v>789</v>
      </c>
      <c r="C3959" s="2">
        <v>972</v>
      </c>
      <c r="D3959" s="2">
        <v>97</v>
      </c>
      <c r="E3959" s="2">
        <v>2</v>
      </c>
      <c r="F3959" s="2">
        <v>194</v>
      </c>
      <c r="G3959" s="5" t="str">
        <f>VLOOKUP(C3959, products!A:B, 2, FALSE)</f>
        <v>Trousers</v>
      </c>
      <c r="H3959" s="7" t="str">
        <f>VLOOKUP(C3959, products!A:C, 3, FALSE)</f>
        <v>Slim-Fit</v>
      </c>
      <c r="I3959" s="13">
        <f>VLOOKUP(B3959,orders!A:D, 4, FALSE)</f>
        <v>44480</v>
      </c>
    </row>
    <row r="3960" spans="1:9" ht="15">
      <c r="A3960" s="2">
        <v>3958</v>
      </c>
      <c r="B3960" s="2">
        <v>790</v>
      </c>
      <c r="C3960" s="2">
        <v>1021</v>
      </c>
      <c r="D3960" s="2">
        <v>90</v>
      </c>
      <c r="E3960" s="2">
        <v>3</v>
      </c>
      <c r="F3960" s="2">
        <v>270</v>
      </c>
      <c r="G3960" s="5" t="str">
        <f>VLOOKUP(C3960, products!A:B, 2, FALSE)</f>
        <v>Trousers</v>
      </c>
      <c r="H3960" s="7" t="str">
        <f>VLOOKUP(C3960, products!A:C, 3, FALSE)</f>
        <v>Relaxed Leg</v>
      </c>
      <c r="I3960" s="12">
        <f>VLOOKUP(B3960,orders!A:D, 4, FALSE)</f>
        <v>44332</v>
      </c>
    </row>
    <row r="3961" spans="1:9" ht="15">
      <c r="A3961" s="2">
        <v>3959</v>
      </c>
      <c r="B3961" s="2">
        <v>790</v>
      </c>
      <c r="C3961" s="2">
        <v>727</v>
      </c>
      <c r="D3961" s="2">
        <v>119</v>
      </c>
      <c r="E3961" s="2">
        <v>3</v>
      </c>
      <c r="F3961" s="2">
        <v>357</v>
      </c>
      <c r="G3961" s="5" t="str">
        <f>VLOOKUP(C3961, products!A:B, 2, FALSE)</f>
        <v>Jacket</v>
      </c>
      <c r="H3961" s="7" t="str">
        <f>VLOOKUP(C3961, products!A:C, 3, FALSE)</f>
        <v>Trench Coat</v>
      </c>
      <c r="I3961" s="12">
        <f>VLOOKUP(B3961,orders!A:D, 4, FALSE)</f>
        <v>44332</v>
      </c>
    </row>
    <row r="3962" spans="1:9" ht="15">
      <c r="A3962" s="2">
        <v>3960</v>
      </c>
      <c r="B3962" s="2">
        <v>790</v>
      </c>
      <c r="C3962" s="2">
        <v>877</v>
      </c>
      <c r="D3962" s="2">
        <v>94</v>
      </c>
      <c r="E3962" s="2">
        <v>1</v>
      </c>
      <c r="F3962" s="2">
        <v>94</v>
      </c>
      <c r="G3962" s="5" t="str">
        <f>VLOOKUP(C3962, products!A:B, 2, FALSE)</f>
        <v>Trousers</v>
      </c>
      <c r="H3962" s="7" t="str">
        <f>VLOOKUP(C3962, products!A:C, 3, FALSE)</f>
        <v>Cords</v>
      </c>
      <c r="I3962" s="12">
        <f>VLOOKUP(B3962,orders!A:D, 4, FALSE)</f>
        <v>44332</v>
      </c>
    </row>
    <row r="3963" spans="1:9" ht="15">
      <c r="A3963" s="2">
        <v>3961</v>
      </c>
      <c r="B3963" s="2">
        <v>790</v>
      </c>
      <c r="C3963" s="2">
        <v>718</v>
      </c>
      <c r="D3963" s="2">
        <v>119</v>
      </c>
      <c r="E3963" s="2">
        <v>2</v>
      </c>
      <c r="F3963" s="2">
        <v>238</v>
      </c>
      <c r="G3963" s="5" t="str">
        <f>VLOOKUP(C3963, products!A:B, 2, FALSE)</f>
        <v>Jacket</v>
      </c>
      <c r="H3963" s="7" t="str">
        <f>VLOOKUP(C3963, products!A:C, 3, FALSE)</f>
        <v>Trench Coat</v>
      </c>
      <c r="I3963" s="12">
        <f>VLOOKUP(B3963,orders!A:D, 4, FALSE)</f>
        <v>44332</v>
      </c>
    </row>
    <row r="3964" spans="1:9" ht="15">
      <c r="A3964" s="2">
        <v>3962</v>
      </c>
      <c r="B3964" s="2">
        <v>790</v>
      </c>
      <c r="C3964" s="2">
        <v>1218</v>
      </c>
      <c r="D3964" s="2">
        <v>105</v>
      </c>
      <c r="E3964" s="2">
        <v>3</v>
      </c>
      <c r="F3964" s="2">
        <v>315</v>
      </c>
      <c r="G3964" s="5" t="str">
        <f>VLOOKUP(C3964, products!A:B, 2, FALSE)</f>
        <v>Trousers</v>
      </c>
      <c r="H3964" s="7" t="str">
        <f>VLOOKUP(C3964, products!A:C, 3, FALSE)</f>
        <v>Pleated</v>
      </c>
      <c r="I3964" s="12">
        <f>VLOOKUP(B3964,orders!A:D, 4, FALSE)</f>
        <v>44332</v>
      </c>
    </row>
    <row r="3965" spans="1:9" ht="15">
      <c r="A3965" s="2">
        <v>3963</v>
      </c>
      <c r="B3965" s="2">
        <v>790</v>
      </c>
      <c r="C3965" s="2">
        <v>293</v>
      </c>
      <c r="D3965" s="2">
        <v>105</v>
      </c>
      <c r="E3965" s="2">
        <v>2</v>
      </c>
      <c r="F3965" s="2">
        <v>210</v>
      </c>
      <c r="G3965" s="5" t="str">
        <f>VLOOKUP(C3965, products!A:B, 2, FALSE)</f>
        <v>Shirt</v>
      </c>
      <c r="H3965" s="7" t="str">
        <f>VLOOKUP(C3965, products!A:C, 3, FALSE)</f>
        <v>Cuban Collar</v>
      </c>
      <c r="I3965" s="12">
        <f>VLOOKUP(B3965,orders!A:D, 4, FALSE)</f>
        <v>44332</v>
      </c>
    </row>
    <row r="3966" spans="1:9" ht="15">
      <c r="A3966" s="2">
        <v>3964</v>
      </c>
      <c r="B3966" s="2">
        <v>790</v>
      </c>
      <c r="C3966" s="2">
        <v>189</v>
      </c>
      <c r="D3966" s="2">
        <v>98</v>
      </c>
      <c r="E3966" s="2">
        <v>2</v>
      </c>
      <c r="F3966" s="2">
        <v>196</v>
      </c>
      <c r="G3966" s="5" t="str">
        <f>VLOOKUP(C3966, products!A:B, 2, FALSE)</f>
        <v>Shirt</v>
      </c>
      <c r="H3966" s="7" t="str">
        <f>VLOOKUP(C3966, products!A:C, 3, FALSE)</f>
        <v>Camp Collared</v>
      </c>
      <c r="I3966" s="12">
        <f>VLOOKUP(B3966,orders!A:D, 4, FALSE)</f>
        <v>44332</v>
      </c>
    </row>
    <row r="3967" spans="1:9" ht="15">
      <c r="A3967" s="2">
        <v>3965</v>
      </c>
      <c r="B3967" s="2">
        <v>790</v>
      </c>
      <c r="C3967" s="2">
        <v>1013</v>
      </c>
      <c r="D3967" s="2">
        <v>106</v>
      </c>
      <c r="E3967" s="2">
        <v>3</v>
      </c>
      <c r="F3967" s="2">
        <v>318</v>
      </c>
      <c r="G3967" s="5" t="str">
        <f>VLOOKUP(C3967, products!A:B, 2, FALSE)</f>
        <v>Trousers</v>
      </c>
      <c r="H3967" s="7" t="str">
        <f>VLOOKUP(C3967, products!A:C, 3, FALSE)</f>
        <v>Wool</v>
      </c>
      <c r="I3967" s="12">
        <f>VLOOKUP(B3967,orders!A:D, 4, FALSE)</f>
        <v>44332</v>
      </c>
    </row>
    <row r="3968" spans="1:9" ht="15">
      <c r="A3968" s="2">
        <v>3966</v>
      </c>
      <c r="B3968" s="2">
        <v>791</v>
      </c>
      <c r="C3968" s="2">
        <v>227</v>
      </c>
      <c r="D3968" s="2">
        <v>106</v>
      </c>
      <c r="E3968" s="2">
        <v>3</v>
      </c>
      <c r="F3968" s="2">
        <v>318</v>
      </c>
      <c r="G3968" s="5" t="str">
        <f>VLOOKUP(C3968, products!A:B, 2, FALSE)</f>
        <v>Shirt</v>
      </c>
      <c r="H3968" s="7" t="str">
        <f>VLOOKUP(C3968, products!A:C, 3, FALSE)</f>
        <v>Chambray</v>
      </c>
      <c r="I3968" s="12">
        <f>VLOOKUP(B3968,orders!A:D, 4, FALSE)</f>
        <v>44321</v>
      </c>
    </row>
    <row r="3969" spans="1:9" ht="15">
      <c r="A3969" s="2">
        <v>3967</v>
      </c>
      <c r="B3969" s="2">
        <v>791</v>
      </c>
      <c r="C3969" s="2">
        <v>660</v>
      </c>
      <c r="D3969" s="2">
        <v>93</v>
      </c>
      <c r="E3969" s="2">
        <v>2</v>
      </c>
      <c r="F3969" s="2">
        <v>186</v>
      </c>
      <c r="G3969" s="5" t="str">
        <f>VLOOKUP(C3969, products!A:B, 2, FALSE)</f>
        <v>Jacket</v>
      </c>
      <c r="H3969" s="7" t="str">
        <f>VLOOKUP(C3969, products!A:C, 3, FALSE)</f>
        <v>Coach</v>
      </c>
      <c r="I3969" s="12">
        <f>VLOOKUP(B3969,orders!A:D, 4, FALSE)</f>
        <v>44321</v>
      </c>
    </row>
    <row r="3970" spans="1:9" ht="15">
      <c r="A3970" s="2">
        <v>3968</v>
      </c>
      <c r="B3970" s="2">
        <v>791</v>
      </c>
      <c r="C3970" s="2">
        <v>380</v>
      </c>
      <c r="D3970" s="2">
        <v>94</v>
      </c>
      <c r="E3970" s="2">
        <v>1</v>
      </c>
      <c r="F3970" s="2">
        <v>94</v>
      </c>
      <c r="G3970" s="5" t="str">
        <f>VLOOKUP(C3970, products!A:B, 2, FALSE)</f>
        <v>Shirt</v>
      </c>
      <c r="H3970" s="7" t="str">
        <f>VLOOKUP(C3970, products!A:C, 3, FALSE)</f>
        <v>Henley</v>
      </c>
      <c r="I3970" s="12">
        <f>VLOOKUP(B3970,orders!A:D, 4, FALSE)</f>
        <v>44321</v>
      </c>
    </row>
    <row r="3971" spans="1:9" ht="15">
      <c r="A3971" s="2">
        <v>3969</v>
      </c>
      <c r="B3971" s="2">
        <v>791</v>
      </c>
      <c r="C3971" s="2">
        <v>1188</v>
      </c>
      <c r="D3971" s="2">
        <v>99</v>
      </c>
      <c r="E3971" s="2">
        <v>3</v>
      </c>
      <c r="F3971" s="2">
        <v>297</v>
      </c>
      <c r="G3971" s="5" t="str">
        <f>VLOOKUP(C3971, products!A:B, 2, FALSE)</f>
        <v>Trousers</v>
      </c>
      <c r="H3971" s="7" t="str">
        <f>VLOOKUP(C3971, products!A:C, 3, FALSE)</f>
        <v>High-Waisted</v>
      </c>
      <c r="I3971" s="12">
        <f>VLOOKUP(B3971,orders!A:D, 4, FALSE)</f>
        <v>44321</v>
      </c>
    </row>
    <row r="3972" spans="1:9" ht="15">
      <c r="A3972" s="2">
        <v>3970</v>
      </c>
      <c r="B3972" s="2">
        <v>791</v>
      </c>
      <c r="C3972" s="2">
        <v>1203</v>
      </c>
      <c r="D3972" s="2">
        <v>105</v>
      </c>
      <c r="E3972" s="2">
        <v>1</v>
      </c>
      <c r="F3972" s="2">
        <v>105</v>
      </c>
      <c r="G3972" s="5" t="str">
        <f>VLOOKUP(C3972, products!A:B, 2, FALSE)</f>
        <v>Trousers</v>
      </c>
      <c r="H3972" s="7" t="str">
        <f>VLOOKUP(C3972, products!A:C, 3, FALSE)</f>
        <v>Pleated</v>
      </c>
      <c r="I3972" s="12">
        <f>VLOOKUP(B3972,orders!A:D, 4, FALSE)</f>
        <v>44321</v>
      </c>
    </row>
    <row r="3973" spans="1:9" ht="15">
      <c r="A3973" s="2">
        <v>3971</v>
      </c>
      <c r="B3973" s="2">
        <v>791</v>
      </c>
      <c r="C3973" s="2">
        <v>709</v>
      </c>
      <c r="D3973" s="2">
        <v>119</v>
      </c>
      <c r="E3973" s="2">
        <v>1</v>
      </c>
      <c r="F3973" s="2">
        <v>119</v>
      </c>
      <c r="G3973" s="5" t="str">
        <f>VLOOKUP(C3973, products!A:B, 2, FALSE)</f>
        <v>Jacket</v>
      </c>
      <c r="H3973" s="7" t="str">
        <f>VLOOKUP(C3973, products!A:C, 3, FALSE)</f>
        <v>Trench Coat</v>
      </c>
      <c r="I3973" s="12">
        <f>VLOOKUP(B3973,orders!A:D, 4, FALSE)</f>
        <v>44321</v>
      </c>
    </row>
    <row r="3974" spans="1:9" ht="15">
      <c r="A3974" s="2">
        <v>3972</v>
      </c>
      <c r="B3974" s="2">
        <v>792</v>
      </c>
      <c r="C3974" s="2">
        <v>283</v>
      </c>
      <c r="D3974" s="2">
        <v>105</v>
      </c>
      <c r="E3974" s="2">
        <v>2</v>
      </c>
      <c r="F3974" s="2">
        <v>210</v>
      </c>
      <c r="G3974" s="5" t="str">
        <f>VLOOKUP(C3974, products!A:B, 2, FALSE)</f>
        <v>Shirt</v>
      </c>
      <c r="H3974" s="7" t="str">
        <f>VLOOKUP(C3974, products!A:C, 3, FALSE)</f>
        <v>Cuban Collar</v>
      </c>
      <c r="I3974" s="12">
        <f>VLOOKUP(B3974,orders!A:D, 4, FALSE)</f>
        <v>44393</v>
      </c>
    </row>
    <row r="3975" spans="1:9" ht="15">
      <c r="A3975" s="2">
        <v>3973</v>
      </c>
      <c r="B3975" s="2">
        <v>792</v>
      </c>
      <c r="C3975" s="2">
        <v>725</v>
      </c>
      <c r="D3975" s="2">
        <v>119</v>
      </c>
      <c r="E3975" s="2">
        <v>1</v>
      </c>
      <c r="F3975" s="2">
        <v>119</v>
      </c>
      <c r="G3975" s="5" t="str">
        <f>VLOOKUP(C3975, products!A:B, 2, FALSE)</f>
        <v>Jacket</v>
      </c>
      <c r="H3975" s="7" t="str">
        <f>VLOOKUP(C3975, products!A:C, 3, FALSE)</f>
        <v>Trench Coat</v>
      </c>
      <c r="I3975" s="12">
        <f>VLOOKUP(B3975,orders!A:D, 4, FALSE)</f>
        <v>44393</v>
      </c>
    </row>
    <row r="3976" spans="1:9" ht="15">
      <c r="A3976" s="2">
        <v>3974</v>
      </c>
      <c r="B3976" s="2">
        <v>792</v>
      </c>
      <c r="C3976" s="2">
        <v>971</v>
      </c>
      <c r="D3976" s="2">
        <v>97</v>
      </c>
      <c r="E3976" s="2">
        <v>2</v>
      </c>
      <c r="F3976" s="2">
        <v>194</v>
      </c>
      <c r="G3976" s="5" t="str">
        <f>VLOOKUP(C3976, products!A:B, 2, FALSE)</f>
        <v>Trousers</v>
      </c>
      <c r="H3976" s="7" t="str">
        <f>VLOOKUP(C3976, products!A:C, 3, FALSE)</f>
        <v>Slim-Fit</v>
      </c>
      <c r="I3976" s="12">
        <f>VLOOKUP(B3976,orders!A:D, 4, FALSE)</f>
        <v>44393</v>
      </c>
    </row>
    <row r="3977" spans="1:9" ht="15">
      <c r="A3977" s="2">
        <v>3975</v>
      </c>
      <c r="B3977" s="2">
        <v>792</v>
      </c>
      <c r="C3977" s="2">
        <v>621</v>
      </c>
      <c r="D3977" s="2">
        <v>112</v>
      </c>
      <c r="E3977" s="2">
        <v>3</v>
      </c>
      <c r="F3977" s="2">
        <v>336</v>
      </c>
      <c r="G3977" s="5" t="str">
        <f>VLOOKUP(C3977, products!A:B, 2, FALSE)</f>
        <v>Jacket</v>
      </c>
      <c r="H3977" s="7" t="str">
        <f>VLOOKUP(C3977, products!A:C, 3, FALSE)</f>
        <v>Cardigan</v>
      </c>
      <c r="I3977" s="12">
        <f>VLOOKUP(B3977,orders!A:D, 4, FALSE)</f>
        <v>44393</v>
      </c>
    </row>
    <row r="3978" spans="1:9" ht="15">
      <c r="A3978" s="2">
        <v>3976</v>
      </c>
      <c r="B3978" s="2">
        <v>792</v>
      </c>
      <c r="C3978" s="2">
        <v>205</v>
      </c>
      <c r="D3978" s="2">
        <v>98</v>
      </c>
      <c r="E3978" s="2">
        <v>2</v>
      </c>
      <c r="F3978" s="2">
        <v>196</v>
      </c>
      <c r="G3978" s="5" t="str">
        <f>VLOOKUP(C3978, products!A:B, 2, FALSE)</f>
        <v>Shirt</v>
      </c>
      <c r="H3978" s="7" t="str">
        <f>VLOOKUP(C3978, products!A:C, 3, FALSE)</f>
        <v>Camp Collared</v>
      </c>
      <c r="I3978" s="12">
        <f>VLOOKUP(B3978,orders!A:D, 4, FALSE)</f>
        <v>44393</v>
      </c>
    </row>
    <row r="3979" spans="1:9" ht="15">
      <c r="A3979" s="2">
        <v>3977</v>
      </c>
      <c r="B3979" s="2">
        <v>792</v>
      </c>
      <c r="C3979" s="2">
        <v>158</v>
      </c>
      <c r="D3979" s="2">
        <v>91</v>
      </c>
      <c r="E3979" s="2">
        <v>1</v>
      </c>
      <c r="F3979" s="2">
        <v>91</v>
      </c>
      <c r="G3979" s="5" t="str">
        <f>VLOOKUP(C3979, products!A:B, 2, FALSE)</f>
        <v>Shirt</v>
      </c>
      <c r="H3979" s="7" t="str">
        <f>VLOOKUP(C3979, products!A:C, 3, FALSE)</f>
        <v>Linen</v>
      </c>
      <c r="I3979" s="12">
        <f>VLOOKUP(B3979,orders!A:D, 4, FALSE)</f>
        <v>44393</v>
      </c>
    </row>
    <row r="3980" spans="1:9" ht="15">
      <c r="A3980" s="2">
        <v>3978</v>
      </c>
      <c r="B3980" s="2">
        <v>792</v>
      </c>
      <c r="C3980" s="2">
        <v>1008</v>
      </c>
      <c r="D3980" s="2">
        <v>106</v>
      </c>
      <c r="E3980" s="2">
        <v>2</v>
      </c>
      <c r="F3980" s="2">
        <v>212</v>
      </c>
      <c r="G3980" s="5" t="str">
        <f>VLOOKUP(C3980, products!A:B, 2, FALSE)</f>
        <v>Trousers</v>
      </c>
      <c r="H3980" s="7" t="str">
        <f>VLOOKUP(C3980, products!A:C, 3, FALSE)</f>
        <v>Wool</v>
      </c>
      <c r="I3980" s="12">
        <f>VLOOKUP(B3980,orders!A:D, 4, FALSE)</f>
        <v>44393</v>
      </c>
    </row>
    <row r="3981" spans="1:9" ht="15">
      <c r="A3981" s="2">
        <v>3979</v>
      </c>
      <c r="B3981" s="2">
        <v>792</v>
      </c>
      <c r="C3981" s="2">
        <v>477</v>
      </c>
      <c r="D3981" s="2">
        <v>118</v>
      </c>
      <c r="E3981" s="2">
        <v>3</v>
      </c>
      <c r="F3981" s="2">
        <v>354</v>
      </c>
      <c r="G3981" s="5" t="str">
        <f>VLOOKUP(C3981, products!A:B, 2, FALSE)</f>
        <v>Jacket</v>
      </c>
      <c r="H3981" s="7" t="str">
        <f>VLOOKUP(C3981, products!A:C, 3, FALSE)</f>
        <v>Puffer</v>
      </c>
      <c r="I3981" s="12">
        <f>VLOOKUP(B3981,orders!A:D, 4, FALSE)</f>
        <v>44393</v>
      </c>
    </row>
    <row r="3982" spans="1:9" ht="15">
      <c r="A3982" s="2">
        <v>3980</v>
      </c>
      <c r="B3982" s="2">
        <v>792</v>
      </c>
      <c r="C3982" s="2">
        <v>131</v>
      </c>
      <c r="D3982" s="2">
        <v>92</v>
      </c>
      <c r="E3982" s="2">
        <v>2</v>
      </c>
      <c r="F3982" s="2">
        <v>184</v>
      </c>
      <c r="G3982" s="5" t="str">
        <f>VLOOKUP(C3982, products!A:B, 2, FALSE)</f>
        <v>Shirt</v>
      </c>
      <c r="H3982" s="7" t="str">
        <f>VLOOKUP(C3982, products!A:C, 3, FALSE)</f>
        <v>Denim</v>
      </c>
      <c r="I3982" s="12">
        <f>VLOOKUP(B3982,orders!A:D, 4, FALSE)</f>
        <v>44393</v>
      </c>
    </row>
    <row r="3983" spans="1:9" ht="15">
      <c r="A3983" s="2">
        <v>3981</v>
      </c>
      <c r="B3983" s="2">
        <v>793</v>
      </c>
      <c r="C3983" s="2">
        <v>372</v>
      </c>
      <c r="D3983" s="2">
        <v>94</v>
      </c>
      <c r="E3983" s="2">
        <v>1</v>
      </c>
      <c r="F3983" s="2">
        <v>94</v>
      </c>
      <c r="G3983" s="5" t="str">
        <f>VLOOKUP(C3983, products!A:B, 2, FALSE)</f>
        <v>Shirt</v>
      </c>
      <c r="H3983" s="7" t="str">
        <f>VLOOKUP(C3983, products!A:C, 3, FALSE)</f>
        <v>Henley</v>
      </c>
      <c r="I3983" s="12">
        <f>VLOOKUP(B3983,orders!A:D, 4, FALSE)</f>
        <v>44223</v>
      </c>
    </row>
    <row r="3984" spans="1:9" ht="15">
      <c r="A3984" s="2">
        <v>3982</v>
      </c>
      <c r="B3984" s="2">
        <v>793</v>
      </c>
      <c r="C3984" s="2">
        <v>970</v>
      </c>
      <c r="D3984" s="2">
        <v>97</v>
      </c>
      <c r="E3984" s="2">
        <v>3</v>
      </c>
      <c r="F3984" s="2">
        <v>291</v>
      </c>
      <c r="G3984" s="5" t="str">
        <f>VLOOKUP(C3984, products!A:B, 2, FALSE)</f>
        <v>Trousers</v>
      </c>
      <c r="H3984" s="7" t="str">
        <f>VLOOKUP(C3984, products!A:C, 3, FALSE)</f>
        <v>Slim-Fit</v>
      </c>
      <c r="I3984" s="12">
        <f>VLOOKUP(B3984,orders!A:D, 4, FALSE)</f>
        <v>44223</v>
      </c>
    </row>
    <row r="3985" spans="1:9" ht="15">
      <c r="A3985" s="2">
        <v>3983</v>
      </c>
      <c r="B3985" s="2">
        <v>793</v>
      </c>
      <c r="C3985" s="2">
        <v>783</v>
      </c>
      <c r="D3985" s="2">
        <v>91</v>
      </c>
      <c r="E3985" s="2">
        <v>3</v>
      </c>
      <c r="F3985" s="2">
        <v>273</v>
      </c>
      <c r="G3985" s="5" t="str">
        <f>VLOOKUP(C3985, products!A:B, 2, FALSE)</f>
        <v>Jacket</v>
      </c>
      <c r="H3985" s="7" t="str">
        <f>VLOOKUP(C3985, products!A:C, 3, FALSE)</f>
        <v>Pullover</v>
      </c>
      <c r="I3985" s="12">
        <f>VLOOKUP(B3985,orders!A:D, 4, FALSE)</f>
        <v>44223</v>
      </c>
    </row>
    <row r="3986" spans="1:9" ht="15">
      <c r="A3986" s="2">
        <v>3984</v>
      </c>
      <c r="B3986" s="2">
        <v>793</v>
      </c>
      <c r="C3986" s="2">
        <v>987</v>
      </c>
      <c r="D3986" s="2">
        <v>106</v>
      </c>
      <c r="E3986" s="2">
        <v>2</v>
      </c>
      <c r="F3986" s="2">
        <v>212</v>
      </c>
      <c r="G3986" s="5" t="str">
        <f>VLOOKUP(C3986, products!A:B, 2, FALSE)</f>
        <v>Trousers</v>
      </c>
      <c r="H3986" s="7" t="str">
        <f>VLOOKUP(C3986, products!A:C, 3, FALSE)</f>
        <v>Wool</v>
      </c>
      <c r="I3986" s="12">
        <f>VLOOKUP(B3986,orders!A:D, 4, FALSE)</f>
        <v>44223</v>
      </c>
    </row>
    <row r="3987" spans="1:9" ht="15">
      <c r="A3987" s="2">
        <v>3985</v>
      </c>
      <c r="B3987" s="2">
        <v>793</v>
      </c>
      <c r="C3987" s="2">
        <v>222</v>
      </c>
      <c r="D3987" s="2">
        <v>106</v>
      </c>
      <c r="E3987" s="2">
        <v>1</v>
      </c>
      <c r="F3987" s="2">
        <v>106</v>
      </c>
      <c r="G3987" s="5" t="str">
        <f>VLOOKUP(C3987, products!A:B, 2, FALSE)</f>
        <v>Shirt</v>
      </c>
      <c r="H3987" s="7" t="str">
        <f>VLOOKUP(C3987, products!A:C, 3, FALSE)</f>
        <v>Chambray</v>
      </c>
      <c r="I3987" s="12">
        <f>VLOOKUP(B3987,orders!A:D, 4, FALSE)</f>
        <v>44223</v>
      </c>
    </row>
    <row r="3988" spans="1:9" ht="15">
      <c r="A3988" s="2">
        <v>3986</v>
      </c>
      <c r="B3988" s="2">
        <v>793</v>
      </c>
      <c r="C3988" s="2">
        <v>849</v>
      </c>
      <c r="D3988" s="2">
        <v>113</v>
      </c>
      <c r="E3988" s="2">
        <v>2</v>
      </c>
      <c r="F3988" s="2">
        <v>226</v>
      </c>
      <c r="G3988" s="5" t="str">
        <f>VLOOKUP(C3988, products!A:B, 2, FALSE)</f>
        <v>Trousers</v>
      </c>
      <c r="H3988" s="7" t="str">
        <f>VLOOKUP(C3988, products!A:C, 3, FALSE)</f>
        <v>Chinos</v>
      </c>
      <c r="I3988" s="12">
        <f>VLOOKUP(B3988,orders!A:D, 4, FALSE)</f>
        <v>44223</v>
      </c>
    </row>
    <row r="3989" spans="1:9" ht="15">
      <c r="A3989" s="2">
        <v>3987</v>
      </c>
      <c r="B3989" s="2">
        <v>793</v>
      </c>
      <c r="C3989" s="2">
        <v>72</v>
      </c>
      <c r="D3989" s="2">
        <v>118</v>
      </c>
      <c r="E3989" s="2">
        <v>3</v>
      </c>
      <c r="F3989" s="2">
        <v>354</v>
      </c>
      <c r="G3989" s="5" t="str">
        <f>VLOOKUP(C3989, products!A:B, 2, FALSE)</f>
        <v>Shirt</v>
      </c>
      <c r="H3989" s="7" t="str">
        <f>VLOOKUP(C3989, products!A:C, 3, FALSE)</f>
        <v>Flannel</v>
      </c>
      <c r="I3989" s="12">
        <f>VLOOKUP(B3989,orders!A:D, 4, FALSE)</f>
        <v>44223</v>
      </c>
    </row>
    <row r="3990" spans="1:9" ht="15">
      <c r="A3990" s="2">
        <v>3988</v>
      </c>
      <c r="B3990" s="2">
        <v>794</v>
      </c>
      <c r="C3990" s="2">
        <v>972</v>
      </c>
      <c r="D3990" s="2">
        <v>97</v>
      </c>
      <c r="E3990" s="2">
        <v>1</v>
      </c>
      <c r="F3990" s="2">
        <v>97</v>
      </c>
      <c r="G3990" s="5" t="str">
        <f>VLOOKUP(C3990, products!A:B, 2, FALSE)</f>
        <v>Trousers</v>
      </c>
      <c r="H3990" s="7" t="str">
        <f>VLOOKUP(C3990, products!A:C, 3, FALSE)</f>
        <v>Slim-Fit</v>
      </c>
      <c r="I3990" s="12">
        <f>VLOOKUP(B3990,orders!A:D, 4, FALSE)</f>
        <v>44304</v>
      </c>
    </row>
    <row r="3991" spans="1:9" ht="15">
      <c r="A3991" s="2">
        <v>3989</v>
      </c>
      <c r="B3991" s="2">
        <v>794</v>
      </c>
      <c r="C3991" s="2">
        <v>209</v>
      </c>
      <c r="D3991" s="2">
        <v>98</v>
      </c>
      <c r="E3991" s="2">
        <v>2</v>
      </c>
      <c r="F3991" s="2">
        <v>196</v>
      </c>
      <c r="G3991" s="5" t="str">
        <f>VLOOKUP(C3991, products!A:B, 2, FALSE)</f>
        <v>Shirt</v>
      </c>
      <c r="H3991" s="7" t="str">
        <f>VLOOKUP(C3991, products!A:C, 3, FALSE)</f>
        <v>Camp Collared</v>
      </c>
      <c r="I3991" s="12">
        <f>VLOOKUP(B3991,orders!A:D, 4, FALSE)</f>
        <v>44304</v>
      </c>
    </row>
    <row r="3992" spans="1:9" ht="15">
      <c r="A3992" s="2">
        <v>3990</v>
      </c>
      <c r="B3992" s="2">
        <v>794</v>
      </c>
      <c r="C3992" s="2">
        <v>582</v>
      </c>
      <c r="D3992" s="2">
        <v>100</v>
      </c>
      <c r="E3992" s="2">
        <v>3</v>
      </c>
      <c r="F3992" s="2">
        <v>300</v>
      </c>
      <c r="G3992" s="5" t="str">
        <f>VLOOKUP(C3992, products!A:B, 2, FALSE)</f>
        <v>Jacket</v>
      </c>
      <c r="H3992" s="7" t="str">
        <f>VLOOKUP(C3992, products!A:C, 3, FALSE)</f>
        <v>Bomber</v>
      </c>
      <c r="I3992" s="12">
        <f>VLOOKUP(B3992,orders!A:D, 4, FALSE)</f>
        <v>44304</v>
      </c>
    </row>
    <row r="3993" spans="1:9" ht="15">
      <c r="A3993" s="2">
        <v>3991</v>
      </c>
      <c r="B3993" s="2">
        <v>794</v>
      </c>
      <c r="C3993" s="2">
        <v>247</v>
      </c>
      <c r="D3993" s="2">
        <v>95</v>
      </c>
      <c r="E3993" s="2">
        <v>2</v>
      </c>
      <c r="F3993" s="2">
        <v>190</v>
      </c>
      <c r="G3993" s="5" t="str">
        <f>VLOOKUP(C3993, products!A:B, 2, FALSE)</f>
        <v>Shirt</v>
      </c>
      <c r="H3993" s="7" t="str">
        <f>VLOOKUP(C3993, products!A:C, 3, FALSE)</f>
        <v>Polo</v>
      </c>
      <c r="I3993" s="12">
        <f>VLOOKUP(B3993,orders!A:D, 4, FALSE)</f>
        <v>44304</v>
      </c>
    </row>
    <row r="3994" spans="1:9" ht="15">
      <c r="A3994" s="2">
        <v>3992</v>
      </c>
      <c r="B3994" s="2">
        <v>794</v>
      </c>
      <c r="C3994" s="2">
        <v>724</v>
      </c>
      <c r="D3994" s="2">
        <v>119</v>
      </c>
      <c r="E3994" s="2">
        <v>3</v>
      </c>
      <c r="F3994" s="2">
        <v>357</v>
      </c>
      <c r="G3994" s="5" t="str">
        <f>VLOOKUP(C3994, products!A:B, 2, FALSE)</f>
        <v>Jacket</v>
      </c>
      <c r="H3994" s="7" t="str">
        <f>VLOOKUP(C3994, products!A:C, 3, FALSE)</f>
        <v>Trench Coat</v>
      </c>
      <c r="I3994" s="12">
        <f>VLOOKUP(B3994,orders!A:D, 4, FALSE)</f>
        <v>44304</v>
      </c>
    </row>
    <row r="3995" spans="1:9" ht="15">
      <c r="A3995" s="2">
        <v>3993</v>
      </c>
      <c r="B3995" s="2">
        <v>794</v>
      </c>
      <c r="C3995" s="2">
        <v>470</v>
      </c>
      <c r="D3995" s="2">
        <v>118</v>
      </c>
      <c r="E3995" s="2">
        <v>2</v>
      </c>
      <c r="F3995" s="2">
        <v>236</v>
      </c>
      <c r="G3995" s="5" t="str">
        <f>VLOOKUP(C3995, products!A:B, 2, FALSE)</f>
        <v>Jacket</v>
      </c>
      <c r="H3995" s="7" t="str">
        <f>VLOOKUP(C3995, products!A:C, 3, FALSE)</f>
        <v>Puffer</v>
      </c>
      <c r="I3995" s="12">
        <f>VLOOKUP(B3995,orders!A:D, 4, FALSE)</f>
        <v>44304</v>
      </c>
    </row>
    <row r="3996" spans="1:9" ht="15">
      <c r="A3996" s="2">
        <v>3994</v>
      </c>
      <c r="B3996" s="2">
        <v>794</v>
      </c>
      <c r="C3996" s="2">
        <v>922</v>
      </c>
      <c r="D3996" s="2">
        <v>96</v>
      </c>
      <c r="E3996" s="2">
        <v>2</v>
      </c>
      <c r="F3996" s="2">
        <v>192</v>
      </c>
      <c r="G3996" s="5" t="str">
        <f>VLOOKUP(C3996, products!A:B, 2, FALSE)</f>
        <v>Trousers</v>
      </c>
      <c r="H3996" s="7" t="str">
        <f>VLOOKUP(C3996, products!A:C, 3, FALSE)</f>
        <v>Drawstring</v>
      </c>
      <c r="I3996" s="12">
        <f>VLOOKUP(B3996,orders!A:D, 4, FALSE)</f>
        <v>44304</v>
      </c>
    </row>
    <row r="3997" spans="1:9" ht="15">
      <c r="A3997" s="2">
        <v>3995</v>
      </c>
      <c r="B3997" s="2">
        <v>795</v>
      </c>
      <c r="C3997" s="2">
        <v>11</v>
      </c>
      <c r="D3997" s="2">
        <v>96</v>
      </c>
      <c r="E3997" s="2">
        <v>3</v>
      </c>
      <c r="F3997" s="2">
        <v>288</v>
      </c>
      <c r="G3997" s="5" t="str">
        <f>VLOOKUP(C3997, products!A:B, 2, FALSE)</f>
        <v>Shirt</v>
      </c>
      <c r="H3997" s="7" t="str">
        <f>VLOOKUP(C3997, products!A:C, 3, FALSE)</f>
        <v>Oxford Cloth</v>
      </c>
      <c r="I3997" s="12">
        <f>VLOOKUP(B3997,orders!A:D, 4, FALSE)</f>
        <v>44354</v>
      </c>
    </row>
    <row r="3998" spans="1:9" ht="15">
      <c r="A3998" s="2">
        <v>3996</v>
      </c>
      <c r="B3998" s="2">
        <v>795</v>
      </c>
      <c r="C3998" s="2">
        <v>830</v>
      </c>
      <c r="D3998" s="2">
        <v>117</v>
      </c>
      <c r="E3998" s="2">
        <v>2</v>
      </c>
      <c r="F3998" s="2">
        <v>234</v>
      </c>
      <c r="G3998" s="5" t="str">
        <f>VLOOKUP(C3998, products!A:B, 2, FALSE)</f>
        <v>Jacket</v>
      </c>
      <c r="H3998" s="7" t="str">
        <f>VLOOKUP(C3998, products!A:C, 3, FALSE)</f>
        <v>Shearling</v>
      </c>
      <c r="I3998" s="12">
        <f>VLOOKUP(B3998,orders!A:D, 4, FALSE)</f>
        <v>44354</v>
      </c>
    </row>
    <row r="3999" spans="1:9" ht="15">
      <c r="A3999" s="2">
        <v>3997</v>
      </c>
      <c r="B3999" s="2">
        <v>796</v>
      </c>
      <c r="C3999" s="2">
        <v>362</v>
      </c>
      <c r="D3999" s="2">
        <v>94</v>
      </c>
      <c r="E3999" s="2">
        <v>2</v>
      </c>
      <c r="F3999" s="2">
        <v>188</v>
      </c>
      <c r="G3999" s="5" t="str">
        <f>VLOOKUP(C3999, products!A:B, 2, FALSE)</f>
        <v>Shirt</v>
      </c>
      <c r="H3999" s="7" t="str">
        <f>VLOOKUP(C3999, products!A:C, 3, FALSE)</f>
        <v>Henley</v>
      </c>
      <c r="I3999" s="12">
        <f>VLOOKUP(B3999,orders!A:D, 4, FALSE)</f>
        <v>44408</v>
      </c>
    </row>
    <row r="4000" spans="1:9" ht="15">
      <c r="A4000" s="2">
        <v>3998</v>
      </c>
      <c r="B4000" s="2">
        <v>796</v>
      </c>
      <c r="C4000" s="2">
        <v>437</v>
      </c>
      <c r="D4000" s="2">
        <v>107</v>
      </c>
      <c r="E4000" s="2">
        <v>1</v>
      </c>
      <c r="F4000" s="2">
        <v>107</v>
      </c>
      <c r="G4000" s="5" t="str">
        <f>VLOOKUP(C4000, products!A:B, 2, FALSE)</f>
        <v>Jacket</v>
      </c>
      <c r="H4000" s="7" t="str">
        <f>VLOOKUP(C4000, products!A:C, 3, FALSE)</f>
        <v>Denim</v>
      </c>
      <c r="I4000" s="12">
        <f>VLOOKUP(B4000,orders!A:D, 4, FALSE)</f>
        <v>44408</v>
      </c>
    </row>
    <row r="4001" spans="1:9" ht="15">
      <c r="A4001" s="2">
        <v>3999</v>
      </c>
      <c r="B4001" s="2">
        <v>797</v>
      </c>
      <c r="C4001" s="2">
        <v>904</v>
      </c>
      <c r="D4001" s="2">
        <v>94</v>
      </c>
      <c r="E4001" s="2">
        <v>1</v>
      </c>
      <c r="F4001" s="2">
        <v>94</v>
      </c>
      <c r="G4001" s="5" t="str">
        <f>VLOOKUP(C4001, products!A:B, 2, FALSE)</f>
        <v>Trousers</v>
      </c>
      <c r="H4001" s="7" t="str">
        <f>VLOOKUP(C4001, products!A:C, 3, FALSE)</f>
        <v>Cords</v>
      </c>
      <c r="I4001" s="12">
        <f>VLOOKUP(B4001,orders!A:D, 4, FALSE)</f>
        <v>44402</v>
      </c>
    </row>
    <row r="4002" spans="1:9" ht="15">
      <c r="A4002" s="2">
        <v>4000</v>
      </c>
      <c r="B4002" s="2">
        <v>797</v>
      </c>
      <c r="C4002" s="2">
        <v>51</v>
      </c>
      <c r="D4002" s="2">
        <v>104</v>
      </c>
      <c r="E4002" s="2">
        <v>1</v>
      </c>
      <c r="F4002" s="2">
        <v>104</v>
      </c>
      <c r="G4002" s="5" t="str">
        <f>VLOOKUP(C4002, products!A:B, 2, FALSE)</f>
        <v>Shirt</v>
      </c>
      <c r="H4002" s="7" t="str">
        <f>VLOOKUP(C4002, products!A:C, 3, FALSE)</f>
        <v>Dress</v>
      </c>
      <c r="I4002" s="12">
        <f>VLOOKUP(B4002,orders!A:D, 4, FALSE)</f>
        <v>44402</v>
      </c>
    </row>
    <row r="4003" spans="1:9" ht="15">
      <c r="A4003" s="2">
        <v>4001</v>
      </c>
      <c r="B4003" s="2">
        <v>797</v>
      </c>
      <c r="C4003" s="2">
        <v>610</v>
      </c>
      <c r="D4003" s="2">
        <v>112</v>
      </c>
      <c r="E4003" s="2">
        <v>3</v>
      </c>
      <c r="F4003" s="2">
        <v>336</v>
      </c>
      <c r="G4003" s="5" t="str">
        <f>VLOOKUP(C4003, products!A:B, 2, FALSE)</f>
        <v>Jacket</v>
      </c>
      <c r="H4003" s="7" t="str">
        <f>VLOOKUP(C4003, products!A:C, 3, FALSE)</f>
        <v>Cardigan</v>
      </c>
      <c r="I4003" s="12">
        <f>VLOOKUP(B4003,orders!A:D, 4, FALSE)</f>
        <v>44402</v>
      </c>
    </row>
    <row r="4004" spans="1:9" ht="15">
      <c r="A4004" s="2">
        <v>4002</v>
      </c>
      <c r="B4004" s="2">
        <v>797</v>
      </c>
      <c r="C4004" s="2">
        <v>523</v>
      </c>
      <c r="D4004" s="2">
        <v>102</v>
      </c>
      <c r="E4004" s="2">
        <v>2</v>
      </c>
      <c r="F4004" s="2">
        <v>204</v>
      </c>
      <c r="G4004" s="5" t="str">
        <f>VLOOKUP(C4004, products!A:B, 2, FALSE)</f>
        <v>Jacket</v>
      </c>
      <c r="H4004" s="7" t="str">
        <f>VLOOKUP(C4004, products!A:C, 3, FALSE)</f>
        <v>Windbreaker</v>
      </c>
      <c r="I4004" s="12">
        <f>VLOOKUP(B4004,orders!A:D, 4, FALSE)</f>
        <v>44402</v>
      </c>
    </row>
    <row r="4005" spans="1:9" ht="15">
      <c r="A4005" s="2">
        <v>4003</v>
      </c>
      <c r="B4005" s="2">
        <v>797</v>
      </c>
      <c r="C4005" s="2">
        <v>981</v>
      </c>
      <c r="D4005" s="2">
        <v>106</v>
      </c>
      <c r="E4005" s="2">
        <v>1</v>
      </c>
      <c r="F4005" s="2">
        <v>106</v>
      </c>
      <c r="G4005" s="5" t="str">
        <f>VLOOKUP(C4005, products!A:B, 2, FALSE)</f>
        <v>Trousers</v>
      </c>
      <c r="H4005" s="7" t="str">
        <f>VLOOKUP(C4005, products!A:C, 3, FALSE)</f>
        <v>Wool</v>
      </c>
      <c r="I4005" s="12">
        <f>VLOOKUP(B4005,orders!A:D, 4, FALSE)</f>
        <v>44402</v>
      </c>
    </row>
    <row r="4006" spans="1:9" ht="15">
      <c r="A4006" s="2">
        <v>4004</v>
      </c>
      <c r="B4006" s="2">
        <v>797</v>
      </c>
      <c r="C4006" s="2">
        <v>292</v>
      </c>
      <c r="D4006" s="2">
        <v>105</v>
      </c>
      <c r="E4006" s="2">
        <v>3</v>
      </c>
      <c r="F4006" s="2">
        <v>315</v>
      </c>
      <c r="G4006" s="5" t="str">
        <f>VLOOKUP(C4006, products!A:B, 2, FALSE)</f>
        <v>Shirt</v>
      </c>
      <c r="H4006" s="7" t="str">
        <f>VLOOKUP(C4006, products!A:C, 3, FALSE)</f>
        <v>Cuban Collar</v>
      </c>
      <c r="I4006" s="12">
        <f>VLOOKUP(B4006,orders!A:D, 4, FALSE)</f>
        <v>44402</v>
      </c>
    </row>
    <row r="4007" spans="1:9" ht="15">
      <c r="A4007" s="2">
        <v>4005</v>
      </c>
      <c r="B4007" s="2">
        <v>797</v>
      </c>
      <c r="C4007" s="2">
        <v>64</v>
      </c>
      <c r="D4007" s="2">
        <v>104</v>
      </c>
      <c r="E4007" s="2">
        <v>2</v>
      </c>
      <c r="F4007" s="2">
        <v>208</v>
      </c>
      <c r="G4007" s="5" t="str">
        <f>VLOOKUP(C4007, products!A:B, 2, FALSE)</f>
        <v>Shirt</v>
      </c>
      <c r="H4007" s="7" t="str">
        <f>VLOOKUP(C4007, products!A:C, 3, FALSE)</f>
        <v>Dress</v>
      </c>
      <c r="I4007" s="12">
        <f>VLOOKUP(B4007,orders!A:D, 4, FALSE)</f>
        <v>44402</v>
      </c>
    </row>
    <row r="4008" spans="1:9" ht="15">
      <c r="A4008" s="2">
        <v>4006</v>
      </c>
      <c r="B4008" s="2">
        <v>798</v>
      </c>
      <c r="C4008" s="2">
        <v>979</v>
      </c>
      <c r="D4008" s="2">
        <v>97</v>
      </c>
      <c r="E4008" s="2">
        <v>2</v>
      </c>
      <c r="F4008" s="2">
        <v>194</v>
      </c>
      <c r="G4008" s="5" t="str">
        <f>VLOOKUP(C4008, products!A:B, 2, FALSE)</f>
        <v>Trousers</v>
      </c>
      <c r="H4008" s="7" t="str">
        <f>VLOOKUP(C4008, products!A:C, 3, FALSE)</f>
        <v>Slim-Fit</v>
      </c>
      <c r="I4008" s="12">
        <f>VLOOKUP(B4008,orders!A:D, 4, FALSE)</f>
        <v>44272</v>
      </c>
    </row>
    <row r="4009" spans="1:9" ht="15">
      <c r="A4009" s="2">
        <v>4007</v>
      </c>
      <c r="B4009" s="2">
        <v>798</v>
      </c>
      <c r="C4009" s="2">
        <v>560</v>
      </c>
      <c r="D4009" s="2">
        <v>100</v>
      </c>
      <c r="E4009" s="2">
        <v>2</v>
      </c>
      <c r="F4009" s="2">
        <v>200</v>
      </c>
      <c r="G4009" s="5" t="str">
        <f>VLOOKUP(C4009, products!A:B, 2, FALSE)</f>
        <v>Jacket</v>
      </c>
      <c r="H4009" s="7" t="str">
        <f>VLOOKUP(C4009, products!A:C, 3, FALSE)</f>
        <v>Bomber</v>
      </c>
      <c r="I4009" s="12">
        <f>VLOOKUP(B4009,orders!A:D, 4, FALSE)</f>
        <v>44272</v>
      </c>
    </row>
    <row r="4010" spans="1:9" ht="15">
      <c r="A4010" s="2">
        <v>4008</v>
      </c>
      <c r="B4010" s="2">
        <v>798</v>
      </c>
      <c r="C4010" s="2">
        <v>686</v>
      </c>
      <c r="D4010" s="2">
        <v>113</v>
      </c>
      <c r="E4010" s="2">
        <v>1</v>
      </c>
      <c r="F4010" s="2">
        <v>113</v>
      </c>
      <c r="G4010" s="5" t="str">
        <f>VLOOKUP(C4010, products!A:B, 2, FALSE)</f>
        <v>Jacket</v>
      </c>
      <c r="H4010" s="7" t="str">
        <f>VLOOKUP(C4010, products!A:C, 3, FALSE)</f>
        <v>Parka</v>
      </c>
      <c r="I4010" s="12">
        <f>VLOOKUP(B4010,orders!A:D, 4, FALSE)</f>
        <v>44272</v>
      </c>
    </row>
    <row r="4011" spans="1:9" ht="15">
      <c r="A4011" s="2">
        <v>4009</v>
      </c>
      <c r="B4011" s="2">
        <v>798</v>
      </c>
      <c r="C4011" s="2">
        <v>916</v>
      </c>
      <c r="D4011" s="2">
        <v>96</v>
      </c>
      <c r="E4011" s="2">
        <v>2</v>
      </c>
      <c r="F4011" s="2">
        <v>192</v>
      </c>
      <c r="G4011" s="5" t="str">
        <f>VLOOKUP(C4011, products!A:B, 2, FALSE)</f>
        <v>Trousers</v>
      </c>
      <c r="H4011" s="7" t="str">
        <f>VLOOKUP(C4011, products!A:C, 3, FALSE)</f>
        <v>Drawstring</v>
      </c>
      <c r="I4011" s="12">
        <f>VLOOKUP(B4011,orders!A:D, 4, FALSE)</f>
        <v>44272</v>
      </c>
    </row>
    <row r="4012" spans="1:9" ht="15">
      <c r="A4012" s="2">
        <v>4010</v>
      </c>
      <c r="B4012" s="2">
        <v>798</v>
      </c>
      <c r="C4012" s="2">
        <v>791</v>
      </c>
      <c r="D4012" s="2">
        <v>91</v>
      </c>
      <c r="E4012" s="2">
        <v>2</v>
      </c>
      <c r="F4012" s="2">
        <v>182</v>
      </c>
      <c r="G4012" s="5" t="str">
        <f>VLOOKUP(C4012, products!A:B, 2, FALSE)</f>
        <v>Jacket</v>
      </c>
      <c r="H4012" s="7" t="str">
        <f>VLOOKUP(C4012, products!A:C, 3, FALSE)</f>
        <v>Pullover</v>
      </c>
      <c r="I4012" s="12">
        <f>VLOOKUP(B4012,orders!A:D, 4, FALSE)</f>
        <v>44272</v>
      </c>
    </row>
    <row r="4013" spans="1:9" ht="15">
      <c r="A4013" s="2">
        <v>4011</v>
      </c>
      <c r="B4013" s="2">
        <v>799</v>
      </c>
      <c r="C4013" s="2">
        <v>331</v>
      </c>
      <c r="D4013" s="2">
        <v>109</v>
      </c>
      <c r="E4013" s="2">
        <v>3</v>
      </c>
      <c r="F4013" s="2">
        <v>327</v>
      </c>
      <c r="G4013" s="5" t="str">
        <f>VLOOKUP(C4013, products!A:B, 2, FALSE)</f>
        <v>Shirt</v>
      </c>
      <c r="H4013" s="7" t="str">
        <f>VLOOKUP(C4013, products!A:C, 3, FALSE)</f>
        <v>Mandarin Collar</v>
      </c>
      <c r="I4013" s="12">
        <f>VLOOKUP(B4013,orders!A:D, 4, FALSE)</f>
        <v>44266</v>
      </c>
    </row>
    <row r="4014" spans="1:9" ht="15">
      <c r="A4014" s="2">
        <v>4012</v>
      </c>
      <c r="B4014" s="2">
        <v>799</v>
      </c>
      <c r="C4014" s="2">
        <v>1208</v>
      </c>
      <c r="D4014" s="2">
        <v>105</v>
      </c>
      <c r="E4014" s="2">
        <v>3</v>
      </c>
      <c r="F4014" s="2">
        <v>315</v>
      </c>
      <c r="G4014" s="5" t="str">
        <f>VLOOKUP(C4014, products!A:B, 2, FALSE)</f>
        <v>Trousers</v>
      </c>
      <c r="H4014" s="7" t="str">
        <f>VLOOKUP(C4014, products!A:C, 3, FALSE)</f>
        <v>Pleated</v>
      </c>
      <c r="I4014" s="12">
        <f>VLOOKUP(B4014,orders!A:D, 4, FALSE)</f>
        <v>44266</v>
      </c>
    </row>
    <row r="4015" spans="1:9" ht="15">
      <c r="A4015" s="2">
        <v>4013</v>
      </c>
      <c r="B4015" s="2">
        <v>799</v>
      </c>
      <c r="C4015" s="2">
        <v>886</v>
      </c>
      <c r="D4015" s="2">
        <v>94</v>
      </c>
      <c r="E4015" s="2">
        <v>1</v>
      </c>
      <c r="F4015" s="2">
        <v>94</v>
      </c>
      <c r="G4015" s="5" t="str">
        <f>VLOOKUP(C4015, products!A:B, 2, FALSE)</f>
        <v>Trousers</v>
      </c>
      <c r="H4015" s="7" t="str">
        <f>VLOOKUP(C4015, products!A:C, 3, FALSE)</f>
        <v>Cords</v>
      </c>
      <c r="I4015" s="12">
        <f>VLOOKUP(B4015,orders!A:D, 4, FALSE)</f>
        <v>44266</v>
      </c>
    </row>
    <row r="4016" spans="1:9" ht="15">
      <c r="A4016" s="2">
        <v>4014</v>
      </c>
      <c r="B4016" s="2">
        <v>799</v>
      </c>
      <c r="C4016" s="2">
        <v>1191</v>
      </c>
      <c r="D4016" s="2">
        <v>105</v>
      </c>
      <c r="E4016" s="2">
        <v>1</v>
      </c>
      <c r="F4016" s="2">
        <v>105</v>
      </c>
      <c r="G4016" s="5" t="str">
        <f>VLOOKUP(C4016, products!A:B, 2, FALSE)</f>
        <v>Trousers</v>
      </c>
      <c r="H4016" s="7" t="str">
        <f>VLOOKUP(C4016, products!A:C, 3, FALSE)</f>
        <v>Pleated</v>
      </c>
      <c r="I4016" s="12">
        <f>VLOOKUP(B4016,orders!A:D, 4, FALSE)</f>
        <v>44266</v>
      </c>
    </row>
    <row r="4017" spans="1:9" ht="15">
      <c r="A4017" s="2">
        <v>4015</v>
      </c>
      <c r="B4017" s="2">
        <v>799</v>
      </c>
      <c r="C4017" s="2">
        <v>17</v>
      </c>
      <c r="D4017" s="2">
        <v>96</v>
      </c>
      <c r="E4017" s="2">
        <v>1</v>
      </c>
      <c r="F4017" s="2">
        <v>96</v>
      </c>
      <c r="G4017" s="5" t="str">
        <f>VLOOKUP(C4017, products!A:B, 2, FALSE)</f>
        <v>Shirt</v>
      </c>
      <c r="H4017" s="7" t="str">
        <f>VLOOKUP(C4017, products!A:C, 3, FALSE)</f>
        <v>Oxford Cloth</v>
      </c>
      <c r="I4017" s="12">
        <f>VLOOKUP(B4017,orders!A:D, 4, FALSE)</f>
        <v>44266</v>
      </c>
    </row>
    <row r="4018" spans="1:9" ht="15">
      <c r="A4018" s="2">
        <v>4016</v>
      </c>
      <c r="B4018" s="2">
        <v>800</v>
      </c>
      <c r="C4018" s="2">
        <v>229</v>
      </c>
      <c r="D4018" s="2">
        <v>106</v>
      </c>
      <c r="E4018" s="2">
        <v>3</v>
      </c>
      <c r="F4018" s="2">
        <v>318</v>
      </c>
      <c r="G4018" s="5" t="str">
        <f>VLOOKUP(C4018, products!A:B, 2, FALSE)</f>
        <v>Shirt</v>
      </c>
      <c r="H4018" s="7" t="str">
        <f>VLOOKUP(C4018, products!A:C, 3, FALSE)</f>
        <v>Chambray</v>
      </c>
      <c r="I4018" s="12">
        <f>VLOOKUP(B4018,orders!A:D, 4, FALSE)</f>
        <v>44368</v>
      </c>
    </row>
    <row r="4019" spans="1:9" ht="15">
      <c r="A4019" s="2">
        <v>4017</v>
      </c>
      <c r="B4019" s="2">
        <v>800</v>
      </c>
      <c r="C4019" s="2">
        <v>1203</v>
      </c>
      <c r="D4019" s="2">
        <v>105</v>
      </c>
      <c r="E4019" s="2">
        <v>3</v>
      </c>
      <c r="F4019" s="2">
        <v>315</v>
      </c>
      <c r="G4019" s="5" t="str">
        <f>VLOOKUP(C4019, products!A:B, 2, FALSE)</f>
        <v>Trousers</v>
      </c>
      <c r="H4019" s="7" t="str">
        <f>VLOOKUP(C4019, products!A:C, 3, FALSE)</f>
        <v>Pleated</v>
      </c>
      <c r="I4019" s="12">
        <f>VLOOKUP(B4019,orders!A:D, 4, FALSE)</f>
        <v>44368</v>
      </c>
    </row>
    <row r="4020" spans="1:9" ht="15">
      <c r="A4020" s="2">
        <v>4018</v>
      </c>
      <c r="B4020" s="2">
        <v>800</v>
      </c>
      <c r="C4020" s="2">
        <v>77</v>
      </c>
      <c r="D4020" s="2">
        <v>118</v>
      </c>
      <c r="E4020" s="2">
        <v>1</v>
      </c>
      <c r="F4020" s="2">
        <v>118</v>
      </c>
      <c r="G4020" s="5" t="str">
        <f>VLOOKUP(C4020, products!A:B, 2, FALSE)</f>
        <v>Shirt</v>
      </c>
      <c r="H4020" s="7" t="str">
        <f>VLOOKUP(C4020, products!A:C, 3, FALSE)</f>
        <v>Flannel</v>
      </c>
      <c r="I4020" s="12">
        <f>VLOOKUP(B4020,orders!A:D, 4, FALSE)</f>
        <v>44368</v>
      </c>
    </row>
    <row r="4021" spans="1:9" ht="15">
      <c r="A4021" s="2">
        <v>4019</v>
      </c>
      <c r="B4021" s="2">
        <v>800</v>
      </c>
      <c r="C4021" s="2">
        <v>401</v>
      </c>
      <c r="D4021" s="2">
        <v>119</v>
      </c>
      <c r="E4021" s="2">
        <v>2</v>
      </c>
      <c r="F4021" s="2">
        <v>238</v>
      </c>
      <c r="G4021" s="5" t="str">
        <f>VLOOKUP(C4021, products!A:B, 2, FALSE)</f>
        <v>Shirt</v>
      </c>
      <c r="H4021" s="7" t="str">
        <f>VLOOKUP(C4021, products!A:C, 3, FALSE)</f>
        <v>Casual Slim Fit</v>
      </c>
      <c r="I4021" s="12">
        <f>VLOOKUP(B4021,orders!A:D, 4, FALSE)</f>
        <v>44368</v>
      </c>
    </row>
    <row r="4022" spans="1:9" ht="15">
      <c r="A4022" s="2">
        <v>4020</v>
      </c>
      <c r="B4022" s="2">
        <v>801</v>
      </c>
      <c r="C4022" s="2">
        <v>1085</v>
      </c>
      <c r="D4022" s="2">
        <v>115</v>
      </c>
      <c r="E4022" s="2">
        <v>2</v>
      </c>
      <c r="F4022" s="2">
        <v>230</v>
      </c>
      <c r="G4022" s="5" t="str">
        <f>VLOOKUP(C4022, products!A:B, 2, FALSE)</f>
        <v>Trousers</v>
      </c>
      <c r="H4022" s="7" t="str">
        <f>VLOOKUP(C4022, products!A:C, 3, FALSE)</f>
        <v>Cropped</v>
      </c>
      <c r="I4022" s="12">
        <f>VLOOKUP(B4022,orders!A:D, 4, FALSE)</f>
        <v>44410</v>
      </c>
    </row>
    <row r="4023" spans="1:9" ht="15">
      <c r="A4023" s="2">
        <v>4021</v>
      </c>
      <c r="B4023" s="2">
        <v>801</v>
      </c>
      <c r="C4023" s="2">
        <v>960</v>
      </c>
      <c r="D4023" s="2">
        <v>97</v>
      </c>
      <c r="E4023" s="2">
        <v>2</v>
      </c>
      <c r="F4023" s="2">
        <v>194</v>
      </c>
      <c r="G4023" s="5" t="str">
        <f>VLOOKUP(C4023, products!A:B, 2, FALSE)</f>
        <v>Trousers</v>
      </c>
      <c r="H4023" s="7" t="str">
        <f>VLOOKUP(C4023, products!A:C, 3, FALSE)</f>
        <v>Slim-Fit</v>
      </c>
      <c r="I4023" s="12">
        <f>VLOOKUP(B4023,orders!A:D, 4, FALSE)</f>
        <v>44410</v>
      </c>
    </row>
    <row r="4024" spans="1:9" ht="15">
      <c r="A4024" s="2">
        <v>4022</v>
      </c>
      <c r="B4024" s="2">
        <v>801</v>
      </c>
      <c r="C4024" s="2">
        <v>152</v>
      </c>
      <c r="D4024" s="2">
        <v>91</v>
      </c>
      <c r="E4024" s="2">
        <v>3</v>
      </c>
      <c r="F4024" s="2">
        <v>273</v>
      </c>
      <c r="G4024" s="5" t="str">
        <f>VLOOKUP(C4024, products!A:B, 2, FALSE)</f>
        <v>Shirt</v>
      </c>
      <c r="H4024" s="7" t="str">
        <f>VLOOKUP(C4024, products!A:C, 3, FALSE)</f>
        <v>Linen</v>
      </c>
      <c r="I4024" s="12">
        <f>VLOOKUP(B4024,orders!A:D, 4, FALSE)</f>
        <v>44410</v>
      </c>
    </row>
    <row r="4025" spans="1:9" ht="15">
      <c r="A4025" s="2">
        <v>4023</v>
      </c>
      <c r="B4025" s="2">
        <v>801</v>
      </c>
      <c r="C4025" s="2">
        <v>724</v>
      </c>
      <c r="D4025" s="2">
        <v>119</v>
      </c>
      <c r="E4025" s="2">
        <v>1</v>
      </c>
      <c r="F4025" s="2">
        <v>119</v>
      </c>
      <c r="G4025" s="5" t="str">
        <f>VLOOKUP(C4025, products!A:B, 2, FALSE)</f>
        <v>Jacket</v>
      </c>
      <c r="H4025" s="7" t="str">
        <f>VLOOKUP(C4025, products!A:C, 3, FALSE)</f>
        <v>Trench Coat</v>
      </c>
      <c r="I4025" s="12">
        <f>VLOOKUP(B4025,orders!A:D, 4, FALSE)</f>
        <v>44410</v>
      </c>
    </row>
    <row r="4026" spans="1:9" ht="15">
      <c r="A4026" s="2">
        <v>4024</v>
      </c>
      <c r="B4026" s="2">
        <v>801</v>
      </c>
      <c r="C4026" s="2">
        <v>139</v>
      </c>
      <c r="D4026" s="2">
        <v>92</v>
      </c>
      <c r="E4026" s="2">
        <v>3</v>
      </c>
      <c r="F4026" s="2">
        <v>276</v>
      </c>
      <c r="G4026" s="5" t="str">
        <f>VLOOKUP(C4026, products!A:B, 2, FALSE)</f>
        <v>Shirt</v>
      </c>
      <c r="H4026" s="7" t="str">
        <f>VLOOKUP(C4026, products!A:C, 3, FALSE)</f>
        <v>Denim</v>
      </c>
      <c r="I4026" s="12">
        <f>VLOOKUP(B4026,orders!A:D, 4, FALSE)</f>
        <v>44410</v>
      </c>
    </row>
    <row r="4027" spans="1:9" ht="15">
      <c r="A4027" s="2">
        <v>4025</v>
      </c>
      <c r="B4027" s="2">
        <v>801</v>
      </c>
      <c r="C4027" s="2">
        <v>879</v>
      </c>
      <c r="D4027" s="2">
        <v>94</v>
      </c>
      <c r="E4027" s="2">
        <v>2</v>
      </c>
      <c r="F4027" s="2">
        <v>188</v>
      </c>
      <c r="G4027" s="5" t="str">
        <f>VLOOKUP(C4027, products!A:B, 2, FALSE)</f>
        <v>Trousers</v>
      </c>
      <c r="H4027" s="7" t="str">
        <f>VLOOKUP(C4027, products!A:C, 3, FALSE)</f>
        <v>Cords</v>
      </c>
      <c r="I4027" s="12">
        <f>VLOOKUP(B4027,orders!A:D, 4, FALSE)</f>
        <v>44410</v>
      </c>
    </row>
    <row r="4028" spans="1:9" ht="15">
      <c r="A4028" s="2">
        <v>4026</v>
      </c>
      <c r="B4028" s="2">
        <v>801</v>
      </c>
      <c r="C4028" s="2">
        <v>26</v>
      </c>
      <c r="D4028" s="2">
        <v>96</v>
      </c>
      <c r="E4028" s="2">
        <v>3</v>
      </c>
      <c r="F4028" s="2">
        <v>288</v>
      </c>
      <c r="G4028" s="5" t="str">
        <f>VLOOKUP(C4028, products!A:B, 2, FALSE)</f>
        <v>Shirt</v>
      </c>
      <c r="H4028" s="7" t="str">
        <f>VLOOKUP(C4028, products!A:C, 3, FALSE)</f>
        <v>Oxford Cloth</v>
      </c>
      <c r="I4028" s="12">
        <f>VLOOKUP(B4028,orders!A:D, 4, FALSE)</f>
        <v>44410</v>
      </c>
    </row>
    <row r="4029" spans="1:9" ht="15">
      <c r="A4029" s="2">
        <v>4027</v>
      </c>
      <c r="B4029" s="2">
        <v>801</v>
      </c>
      <c r="C4029" s="2">
        <v>397</v>
      </c>
      <c r="D4029" s="2">
        <v>119</v>
      </c>
      <c r="E4029" s="2">
        <v>3</v>
      </c>
      <c r="F4029" s="2">
        <v>357</v>
      </c>
      <c r="G4029" s="5" t="str">
        <f>VLOOKUP(C4029, products!A:B, 2, FALSE)</f>
        <v>Shirt</v>
      </c>
      <c r="H4029" s="7" t="str">
        <f>VLOOKUP(C4029, products!A:C, 3, FALSE)</f>
        <v>Casual Slim Fit</v>
      </c>
      <c r="I4029" s="12">
        <f>VLOOKUP(B4029,orders!A:D, 4, FALSE)</f>
        <v>44410</v>
      </c>
    </row>
    <row r="4030" spans="1:9" ht="15">
      <c r="A4030" s="2">
        <v>4028</v>
      </c>
      <c r="B4030" s="2">
        <v>801</v>
      </c>
      <c r="C4030" s="2">
        <v>200</v>
      </c>
      <c r="D4030" s="2">
        <v>98</v>
      </c>
      <c r="E4030" s="2">
        <v>1</v>
      </c>
      <c r="F4030" s="2">
        <v>98</v>
      </c>
      <c r="G4030" s="5" t="str">
        <f>VLOOKUP(C4030, products!A:B, 2, FALSE)</f>
        <v>Shirt</v>
      </c>
      <c r="H4030" s="7" t="str">
        <f>VLOOKUP(C4030, products!A:C, 3, FALSE)</f>
        <v>Camp Collared</v>
      </c>
      <c r="I4030" s="12">
        <f>VLOOKUP(B4030,orders!A:D, 4, FALSE)</f>
        <v>44410</v>
      </c>
    </row>
    <row r="4031" spans="1:9" ht="15">
      <c r="A4031" s="2">
        <v>4029</v>
      </c>
      <c r="B4031" s="2">
        <v>801</v>
      </c>
      <c r="C4031" s="2">
        <v>818</v>
      </c>
      <c r="D4031" s="2">
        <v>117</v>
      </c>
      <c r="E4031" s="2">
        <v>1</v>
      </c>
      <c r="F4031" s="2">
        <v>117</v>
      </c>
      <c r="G4031" s="5" t="str">
        <f>VLOOKUP(C4031, products!A:B, 2, FALSE)</f>
        <v>Jacket</v>
      </c>
      <c r="H4031" s="7" t="str">
        <f>VLOOKUP(C4031, products!A:C, 3, FALSE)</f>
        <v>Shearling</v>
      </c>
      <c r="I4031" s="12">
        <f>VLOOKUP(B4031,orders!A:D, 4, FALSE)</f>
        <v>44410</v>
      </c>
    </row>
    <row r="4032" spans="1:9" ht="15">
      <c r="A4032" s="2">
        <v>4030</v>
      </c>
      <c r="B4032" s="2">
        <v>802</v>
      </c>
      <c r="C4032" s="2">
        <v>716</v>
      </c>
      <c r="D4032" s="2">
        <v>119</v>
      </c>
      <c r="E4032" s="2">
        <v>2</v>
      </c>
      <c r="F4032" s="2">
        <v>238</v>
      </c>
      <c r="G4032" s="5" t="str">
        <f>VLOOKUP(C4032, products!A:B, 2, FALSE)</f>
        <v>Jacket</v>
      </c>
      <c r="H4032" s="7" t="str">
        <f>VLOOKUP(C4032, products!A:C, 3, FALSE)</f>
        <v>Trench Coat</v>
      </c>
      <c r="I4032" s="12">
        <f>VLOOKUP(B4032,orders!A:D, 4, FALSE)</f>
        <v>44474</v>
      </c>
    </row>
    <row r="4033" spans="1:9" ht="15">
      <c r="A4033" s="2">
        <v>4031</v>
      </c>
      <c r="B4033" s="2">
        <v>803</v>
      </c>
      <c r="C4033" s="2">
        <v>511</v>
      </c>
      <c r="D4033" s="2">
        <v>102</v>
      </c>
      <c r="E4033" s="2">
        <v>2</v>
      </c>
      <c r="F4033" s="2">
        <v>204</v>
      </c>
      <c r="G4033" s="5" t="str">
        <f>VLOOKUP(C4033, products!A:B, 2, FALSE)</f>
        <v>Jacket</v>
      </c>
      <c r="H4033" s="7" t="str">
        <f>VLOOKUP(C4033, products!A:C, 3, FALSE)</f>
        <v>Windbreaker</v>
      </c>
      <c r="I4033" s="12">
        <f>VLOOKUP(B4033,orders!A:D, 4, FALSE)</f>
        <v>44289</v>
      </c>
    </row>
    <row r="4034" spans="1:9" ht="15">
      <c r="A4034" s="2">
        <v>4032</v>
      </c>
      <c r="B4034" s="2">
        <v>803</v>
      </c>
      <c r="C4034" s="2">
        <v>861</v>
      </c>
      <c r="D4034" s="2">
        <v>113</v>
      </c>
      <c r="E4034" s="2">
        <v>3</v>
      </c>
      <c r="F4034" s="2">
        <v>339</v>
      </c>
      <c r="G4034" s="5" t="str">
        <f>VLOOKUP(C4034, products!A:B, 2, FALSE)</f>
        <v>Trousers</v>
      </c>
      <c r="H4034" s="7" t="str">
        <f>VLOOKUP(C4034, products!A:C, 3, FALSE)</f>
        <v>Chinos</v>
      </c>
      <c r="I4034" s="12">
        <f>VLOOKUP(B4034,orders!A:D, 4, FALSE)</f>
        <v>44289</v>
      </c>
    </row>
    <row r="4035" spans="1:9" ht="15">
      <c r="A4035" s="2">
        <v>4033</v>
      </c>
      <c r="B4035" s="2">
        <v>803</v>
      </c>
      <c r="C4035" s="2">
        <v>930</v>
      </c>
      <c r="D4035" s="2">
        <v>96</v>
      </c>
      <c r="E4035" s="2">
        <v>3</v>
      </c>
      <c r="F4035" s="2">
        <v>288</v>
      </c>
      <c r="G4035" s="5" t="str">
        <f>VLOOKUP(C4035, products!A:B, 2, FALSE)</f>
        <v>Trousers</v>
      </c>
      <c r="H4035" s="7" t="str">
        <f>VLOOKUP(C4035, products!A:C, 3, FALSE)</f>
        <v>Drawstring</v>
      </c>
      <c r="I4035" s="12">
        <f>VLOOKUP(B4035,orders!A:D, 4, FALSE)</f>
        <v>44289</v>
      </c>
    </row>
    <row r="4036" spans="1:9" ht="15">
      <c r="A4036" s="2">
        <v>4034</v>
      </c>
      <c r="B4036" s="2">
        <v>803</v>
      </c>
      <c r="C4036" s="2">
        <v>399</v>
      </c>
      <c r="D4036" s="2">
        <v>119</v>
      </c>
      <c r="E4036" s="2">
        <v>1</v>
      </c>
      <c r="F4036" s="2">
        <v>119</v>
      </c>
      <c r="G4036" s="5" t="str">
        <f>VLOOKUP(C4036, products!A:B, 2, FALSE)</f>
        <v>Shirt</v>
      </c>
      <c r="H4036" s="7" t="str">
        <f>VLOOKUP(C4036, products!A:C, 3, FALSE)</f>
        <v>Casual Slim Fit</v>
      </c>
      <c r="I4036" s="12">
        <f>VLOOKUP(B4036,orders!A:D, 4, FALSE)</f>
        <v>44289</v>
      </c>
    </row>
    <row r="4037" spans="1:9" ht="15">
      <c r="A4037" s="2">
        <v>4035</v>
      </c>
      <c r="B4037" s="2">
        <v>804</v>
      </c>
      <c r="C4037" s="2">
        <v>923</v>
      </c>
      <c r="D4037" s="2">
        <v>96</v>
      </c>
      <c r="E4037" s="2">
        <v>1</v>
      </c>
      <c r="F4037" s="2">
        <v>96</v>
      </c>
      <c r="G4037" s="5" t="str">
        <f>VLOOKUP(C4037, products!A:B, 2, FALSE)</f>
        <v>Trousers</v>
      </c>
      <c r="H4037" s="7" t="str">
        <f>VLOOKUP(C4037, products!A:C, 3, FALSE)</f>
        <v>Drawstring</v>
      </c>
      <c r="I4037" s="12">
        <f>VLOOKUP(B4037,orders!A:D, 4, FALSE)</f>
        <v>44296</v>
      </c>
    </row>
    <row r="4038" spans="1:9" ht="15">
      <c r="A4038" s="2">
        <v>4036</v>
      </c>
      <c r="B4038" s="2">
        <v>804</v>
      </c>
      <c r="C4038" s="2">
        <v>1133</v>
      </c>
      <c r="D4038" s="2">
        <v>102</v>
      </c>
      <c r="E4038" s="2">
        <v>1</v>
      </c>
      <c r="F4038" s="2">
        <v>102</v>
      </c>
      <c r="G4038" s="5" t="str">
        <f>VLOOKUP(C4038, products!A:B, 2, FALSE)</f>
        <v>Trousers</v>
      </c>
      <c r="H4038" s="7" t="str">
        <f>VLOOKUP(C4038, products!A:C, 3, FALSE)</f>
        <v>Cargo Pants</v>
      </c>
      <c r="I4038" s="12">
        <f>VLOOKUP(B4038,orders!A:D, 4, FALSE)</f>
        <v>44296</v>
      </c>
    </row>
    <row r="4039" spans="1:9" ht="15">
      <c r="A4039" s="2">
        <v>4037</v>
      </c>
      <c r="B4039" s="2">
        <v>804</v>
      </c>
      <c r="C4039" s="2">
        <v>332</v>
      </c>
      <c r="D4039" s="2">
        <v>109</v>
      </c>
      <c r="E4039" s="2">
        <v>1</v>
      </c>
      <c r="F4039" s="2">
        <v>109</v>
      </c>
      <c r="G4039" s="5" t="str">
        <f>VLOOKUP(C4039, products!A:B, 2, FALSE)</f>
        <v>Shirt</v>
      </c>
      <c r="H4039" s="7" t="str">
        <f>VLOOKUP(C4039, products!A:C, 3, FALSE)</f>
        <v>Mandarin Collar</v>
      </c>
      <c r="I4039" s="12">
        <f>VLOOKUP(B4039,orders!A:D, 4, FALSE)</f>
        <v>44296</v>
      </c>
    </row>
    <row r="4040" spans="1:9" ht="15">
      <c r="A4040" s="2">
        <v>4038</v>
      </c>
      <c r="B4040" s="2">
        <v>804</v>
      </c>
      <c r="C4040" s="2">
        <v>710</v>
      </c>
      <c r="D4040" s="2">
        <v>119</v>
      </c>
      <c r="E4040" s="2">
        <v>3</v>
      </c>
      <c r="F4040" s="2">
        <v>357</v>
      </c>
      <c r="G4040" s="5" t="str">
        <f>VLOOKUP(C4040, products!A:B, 2, FALSE)</f>
        <v>Jacket</v>
      </c>
      <c r="H4040" s="7" t="str">
        <f>VLOOKUP(C4040, products!A:C, 3, FALSE)</f>
        <v>Trench Coat</v>
      </c>
      <c r="I4040" s="12">
        <f>VLOOKUP(B4040,orders!A:D, 4, FALSE)</f>
        <v>44296</v>
      </c>
    </row>
    <row r="4041" spans="1:9" ht="15">
      <c r="A4041" s="2">
        <v>4039</v>
      </c>
      <c r="B4041" s="2">
        <v>804</v>
      </c>
      <c r="C4041" s="2">
        <v>554</v>
      </c>
      <c r="D4041" s="2">
        <v>98</v>
      </c>
      <c r="E4041" s="2">
        <v>1</v>
      </c>
      <c r="F4041" s="2">
        <v>98</v>
      </c>
      <c r="G4041" s="5" t="str">
        <f>VLOOKUP(C4041, products!A:B, 2, FALSE)</f>
        <v>Jacket</v>
      </c>
      <c r="H4041" s="7" t="str">
        <f>VLOOKUP(C4041, products!A:C, 3, FALSE)</f>
        <v>Leather</v>
      </c>
      <c r="I4041" s="12">
        <f>VLOOKUP(B4041,orders!A:D, 4, FALSE)</f>
        <v>44296</v>
      </c>
    </row>
    <row r="4042" spans="1:9" ht="15">
      <c r="A4042" s="2">
        <v>4040</v>
      </c>
      <c r="B4042" s="2">
        <v>804</v>
      </c>
      <c r="C4042" s="2">
        <v>995</v>
      </c>
      <c r="D4042" s="2">
        <v>106</v>
      </c>
      <c r="E4042" s="2">
        <v>2</v>
      </c>
      <c r="F4042" s="2">
        <v>212</v>
      </c>
      <c r="G4042" s="5" t="str">
        <f>VLOOKUP(C4042, products!A:B, 2, FALSE)</f>
        <v>Trousers</v>
      </c>
      <c r="H4042" s="7" t="str">
        <f>VLOOKUP(C4042, products!A:C, 3, FALSE)</f>
        <v>Wool</v>
      </c>
      <c r="I4042" s="12">
        <f>VLOOKUP(B4042,orders!A:D, 4, FALSE)</f>
        <v>44296</v>
      </c>
    </row>
    <row r="4043" spans="1:9" ht="15">
      <c r="A4043" s="2">
        <v>4041</v>
      </c>
      <c r="B4043" s="2">
        <v>804</v>
      </c>
      <c r="C4043" s="2">
        <v>509</v>
      </c>
      <c r="D4043" s="2">
        <v>102</v>
      </c>
      <c r="E4043" s="2">
        <v>3</v>
      </c>
      <c r="F4043" s="2">
        <v>306</v>
      </c>
      <c r="G4043" s="5" t="str">
        <f>VLOOKUP(C4043, products!A:B, 2, FALSE)</f>
        <v>Jacket</v>
      </c>
      <c r="H4043" s="7" t="str">
        <f>VLOOKUP(C4043, products!A:C, 3, FALSE)</f>
        <v>Windbreaker</v>
      </c>
      <c r="I4043" s="12">
        <f>VLOOKUP(B4043,orders!A:D, 4, FALSE)</f>
        <v>44296</v>
      </c>
    </row>
    <row r="4044" spans="1:9" ht="15">
      <c r="A4044" s="2">
        <v>4042</v>
      </c>
      <c r="B4044" s="2">
        <v>804</v>
      </c>
      <c r="C4044" s="2">
        <v>962</v>
      </c>
      <c r="D4044" s="2">
        <v>97</v>
      </c>
      <c r="E4044" s="2">
        <v>3</v>
      </c>
      <c r="F4044" s="2">
        <v>291</v>
      </c>
      <c r="G4044" s="5" t="str">
        <f>VLOOKUP(C4044, products!A:B, 2, FALSE)</f>
        <v>Trousers</v>
      </c>
      <c r="H4044" s="7" t="str">
        <f>VLOOKUP(C4044, products!A:C, 3, FALSE)</f>
        <v>Slim-Fit</v>
      </c>
      <c r="I4044" s="12">
        <f>VLOOKUP(B4044,orders!A:D, 4, FALSE)</f>
        <v>44296</v>
      </c>
    </row>
    <row r="4045" spans="1:9" ht="15">
      <c r="A4045" s="2">
        <v>4043</v>
      </c>
      <c r="B4045" s="2">
        <v>805</v>
      </c>
      <c r="C4045" s="2">
        <v>1054</v>
      </c>
      <c r="D4045" s="2">
        <v>93</v>
      </c>
      <c r="E4045" s="2">
        <v>2</v>
      </c>
      <c r="F4045" s="2">
        <v>186</v>
      </c>
      <c r="G4045" s="5" t="str">
        <f>VLOOKUP(C4045, products!A:B, 2, FALSE)</f>
        <v>Trousers</v>
      </c>
      <c r="H4045" s="7" t="str">
        <f>VLOOKUP(C4045, products!A:C, 3, FALSE)</f>
        <v>Joggers</v>
      </c>
      <c r="I4045" s="12">
        <f>VLOOKUP(B4045,orders!A:D, 4, FALSE)</f>
        <v>44471</v>
      </c>
    </row>
    <row r="4046" spans="1:9" ht="15">
      <c r="A4046" s="2">
        <v>4044</v>
      </c>
      <c r="B4046" s="2">
        <v>805</v>
      </c>
      <c r="C4046" s="2">
        <v>258</v>
      </c>
      <c r="D4046" s="2">
        <v>95</v>
      </c>
      <c r="E4046" s="2">
        <v>2</v>
      </c>
      <c r="F4046" s="2">
        <v>190</v>
      </c>
      <c r="G4046" s="5" t="str">
        <f>VLOOKUP(C4046, products!A:B, 2, FALSE)</f>
        <v>Shirt</v>
      </c>
      <c r="H4046" s="7" t="str">
        <f>VLOOKUP(C4046, products!A:C, 3, FALSE)</f>
        <v>Polo</v>
      </c>
      <c r="I4046" s="12">
        <f>VLOOKUP(B4046,orders!A:D, 4, FALSE)</f>
        <v>44471</v>
      </c>
    </row>
    <row r="4047" spans="1:9" ht="15">
      <c r="A4047" s="2">
        <v>4045</v>
      </c>
      <c r="B4047" s="2">
        <v>805</v>
      </c>
      <c r="C4047" s="2">
        <v>1166</v>
      </c>
      <c r="D4047" s="2">
        <v>99</v>
      </c>
      <c r="E4047" s="2">
        <v>1</v>
      </c>
      <c r="F4047" s="2">
        <v>99</v>
      </c>
      <c r="G4047" s="5" t="str">
        <f>VLOOKUP(C4047, products!A:B, 2, FALSE)</f>
        <v>Trousers</v>
      </c>
      <c r="H4047" s="7" t="str">
        <f>VLOOKUP(C4047, products!A:C, 3, FALSE)</f>
        <v>High-Waisted</v>
      </c>
      <c r="I4047" s="12">
        <f>VLOOKUP(B4047,orders!A:D, 4, FALSE)</f>
        <v>44471</v>
      </c>
    </row>
    <row r="4048" spans="1:9" ht="15">
      <c r="A4048" s="2">
        <v>4046</v>
      </c>
      <c r="B4048" s="2">
        <v>805</v>
      </c>
      <c r="C4048" s="2">
        <v>25</v>
      </c>
      <c r="D4048" s="2">
        <v>96</v>
      </c>
      <c r="E4048" s="2">
        <v>3</v>
      </c>
      <c r="F4048" s="2">
        <v>288</v>
      </c>
      <c r="G4048" s="5" t="str">
        <f>VLOOKUP(C4048, products!A:B, 2, FALSE)</f>
        <v>Shirt</v>
      </c>
      <c r="H4048" s="7" t="str">
        <f>VLOOKUP(C4048, products!A:C, 3, FALSE)</f>
        <v>Oxford Cloth</v>
      </c>
      <c r="I4048" s="12">
        <f>VLOOKUP(B4048,orders!A:D, 4, FALSE)</f>
        <v>44471</v>
      </c>
    </row>
    <row r="4049" spans="1:9" ht="15">
      <c r="A4049" s="2">
        <v>4047</v>
      </c>
      <c r="B4049" s="2">
        <v>805</v>
      </c>
      <c r="C4049" s="2">
        <v>453</v>
      </c>
      <c r="D4049" s="2">
        <v>107</v>
      </c>
      <c r="E4049" s="2">
        <v>2</v>
      </c>
      <c r="F4049" s="2">
        <v>214</v>
      </c>
      <c r="G4049" s="5" t="str">
        <f>VLOOKUP(C4049, products!A:B, 2, FALSE)</f>
        <v>Jacket</v>
      </c>
      <c r="H4049" s="7" t="str">
        <f>VLOOKUP(C4049, products!A:C, 3, FALSE)</f>
        <v>Denim</v>
      </c>
      <c r="I4049" s="12">
        <f>VLOOKUP(B4049,orders!A:D, 4, FALSE)</f>
        <v>44471</v>
      </c>
    </row>
    <row r="4050" spans="1:9" ht="15">
      <c r="A4050" s="2">
        <v>4048</v>
      </c>
      <c r="B4050" s="2">
        <v>805</v>
      </c>
      <c r="C4050" s="2">
        <v>715</v>
      </c>
      <c r="D4050" s="2">
        <v>119</v>
      </c>
      <c r="E4050" s="2">
        <v>2</v>
      </c>
      <c r="F4050" s="2">
        <v>238</v>
      </c>
      <c r="G4050" s="5" t="str">
        <f>VLOOKUP(C4050, products!A:B, 2, FALSE)</f>
        <v>Jacket</v>
      </c>
      <c r="H4050" s="7" t="str">
        <f>VLOOKUP(C4050, products!A:C, 3, FALSE)</f>
        <v>Trench Coat</v>
      </c>
      <c r="I4050" s="12">
        <f>VLOOKUP(B4050,orders!A:D, 4, FALSE)</f>
        <v>44471</v>
      </c>
    </row>
    <row r="4051" spans="1:9" ht="15">
      <c r="A4051" s="2">
        <v>4049</v>
      </c>
      <c r="B4051" s="2">
        <v>805</v>
      </c>
      <c r="C4051" s="2">
        <v>798</v>
      </c>
      <c r="D4051" s="2">
        <v>91</v>
      </c>
      <c r="E4051" s="2">
        <v>2</v>
      </c>
      <c r="F4051" s="2">
        <v>182</v>
      </c>
      <c r="G4051" s="5" t="str">
        <f>VLOOKUP(C4051, products!A:B, 2, FALSE)</f>
        <v>Jacket</v>
      </c>
      <c r="H4051" s="7" t="str">
        <f>VLOOKUP(C4051, products!A:C, 3, FALSE)</f>
        <v>Pullover</v>
      </c>
      <c r="I4051" s="12">
        <f>VLOOKUP(B4051,orders!A:D, 4, FALSE)</f>
        <v>44471</v>
      </c>
    </row>
    <row r="4052" spans="1:9" ht="15">
      <c r="A4052" s="2">
        <v>4050</v>
      </c>
      <c r="B4052" s="2">
        <v>806</v>
      </c>
      <c r="C4052" s="2">
        <v>522</v>
      </c>
      <c r="D4052" s="2">
        <v>102</v>
      </c>
      <c r="E4052" s="2">
        <v>1</v>
      </c>
      <c r="F4052" s="2">
        <v>102</v>
      </c>
      <c r="G4052" s="5" t="str">
        <f>VLOOKUP(C4052, products!A:B, 2, FALSE)</f>
        <v>Jacket</v>
      </c>
      <c r="H4052" s="7" t="str">
        <f>VLOOKUP(C4052, products!A:C, 3, FALSE)</f>
        <v>Windbreaker</v>
      </c>
      <c r="I4052" s="12">
        <f>VLOOKUP(B4052,orders!A:D, 4, FALSE)</f>
        <v>44409</v>
      </c>
    </row>
    <row r="4053" spans="1:9" ht="15">
      <c r="A4053" s="2">
        <v>4051</v>
      </c>
      <c r="B4053" s="2">
        <v>806</v>
      </c>
      <c r="C4053" s="2">
        <v>482</v>
      </c>
      <c r="D4053" s="2">
        <v>118</v>
      </c>
      <c r="E4053" s="2">
        <v>3</v>
      </c>
      <c r="F4053" s="2">
        <v>354</v>
      </c>
      <c r="G4053" s="5" t="str">
        <f>VLOOKUP(C4053, products!A:B, 2, FALSE)</f>
        <v>Jacket</v>
      </c>
      <c r="H4053" s="7" t="str">
        <f>VLOOKUP(C4053, products!A:C, 3, FALSE)</f>
        <v>Puffer</v>
      </c>
      <c r="I4053" s="12">
        <f>VLOOKUP(B4053,orders!A:D, 4, FALSE)</f>
        <v>44409</v>
      </c>
    </row>
    <row r="4054" spans="1:9" ht="15">
      <c r="A4054" s="2">
        <v>4052</v>
      </c>
      <c r="B4054" s="2">
        <v>807</v>
      </c>
      <c r="C4054" s="2">
        <v>897</v>
      </c>
      <c r="D4054" s="2">
        <v>94</v>
      </c>
      <c r="E4054" s="2">
        <v>1</v>
      </c>
      <c r="F4054" s="2">
        <v>94</v>
      </c>
      <c r="G4054" s="5" t="str">
        <f>VLOOKUP(C4054, products!A:B, 2, FALSE)</f>
        <v>Trousers</v>
      </c>
      <c r="H4054" s="7" t="str">
        <f>VLOOKUP(C4054, products!A:C, 3, FALSE)</f>
        <v>Cords</v>
      </c>
      <c r="I4054" s="12">
        <f>VLOOKUP(B4054,orders!A:D, 4, FALSE)</f>
        <v>44244</v>
      </c>
    </row>
    <row r="4055" spans="1:9" ht="15">
      <c r="A4055" s="2">
        <v>4053</v>
      </c>
      <c r="B4055" s="2">
        <v>807</v>
      </c>
      <c r="C4055" s="2">
        <v>1017</v>
      </c>
      <c r="D4055" s="2">
        <v>90</v>
      </c>
      <c r="E4055" s="2">
        <v>1</v>
      </c>
      <c r="F4055" s="2">
        <v>90</v>
      </c>
      <c r="G4055" s="5" t="str">
        <f>VLOOKUP(C4055, products!A:B, 2, FALSE)</f>
        <v>Trousers</v>
      </c>
      <c r="H4055" s="7" t="str">
        <f>VLOOKUP(C4055, products!A:C, 3, FALSE)</f>
        <v>Relaxed Leg</v>
      </c>
      <c r="I4055" s="12">
        <f>VLOOKUP(B4055,orders!A:D, 4, FALSE)</f>
        <v>44244</v>
      </c>
    </row>
    <row r="4056" spans="1:9" ht="15">
      <c r="A4056" s="2">
        <v>4054</v>
      </c>
      <c r="B4056" s="2">
        <v>807</v>
      </c>
      <c r="C4056" s="2">
        <v>26</v>
      </c>
      <c r="D4056" s="2">
        <v>96</v>
      </c>
      <c r="E4056" s="2">
        <v>2</v>
      </c>
      <c r="F4056" s="2">
        <v>192</v>
      </c>
      <c r="G4056" s="5" t="str">
        <f>VLOOKUP(C4056, products!A:B, 2, FALSE)</f>
        <v>Shirt</v>
      </c>
      <c r="H4056" s="7" t="str">
        <f>VLOOKUP(C4056, products!A:C, 3, FALSE)</f>
        <v>Oxford Cloth</v>
      </c>
      <c r="I4056" s="12">
        <f>VLOOKUP(B4056,orders!A:D, 4, FALSE)</f>
        <v>44244</v>
      </c>
    </row>
    <row r="4057" spans="1:9" ht="15">
      <c r="A4057" s="2">
        <v>4055</v>
      </c>
      <c r="B4057" s="2">
        <v>807</v>
      </c>
      <c r="C4057" s="2">
        <v>199</v>
      </c>
      <c r="D4057" s="2">
        <v>98</v>
      </c>
      <c r="E4057" s="2">
        <v>2</v>
      </c>
      <c r="F4057" s="2">
        <v>196</v>
      </c>
      <c r="G4057" s="5" t="str">
        <f>VLOOKUP(C4057, products!A:B, 2, FALSE)</f>
        <v>Shirt</v>
      </c>
      <c r="H4057" s="7" t="str">
        <f>VLOOKUP(C4057, products!A:C, 3, FALSE)</f>
        <v>Camp Collared</v>
      </c>
      <c r="I4057" s="12">
        <f>VLOOKUP(B4057,orders!A:D, 4, FALSE)</f>
        <v>44244</v>
      </c>
    </row>
    <row r="4058" spans="1:9" ht="15">
      <c r="A4058" s="2">
        <v>4056</v>
      </c>
      <c r="B4058" s="2">
        <v>808</v>
      </c>
      <c r="C4058" s="2">
        <v>309</v>
      </c>
      <c r="D4058" s="2">
        <v>105</v>
      </c>
      <c r="E4058" s="2">
        <v>2</v>
      </c>
      <c r="F4058" s="2">
        <v>210</v>
      </c>
      <c r="G4058" s="5" t="str">
        <f>VLOOKUP(C4058, products!A:B, 2, FALSE)</f>
        <v>Shirt</v>
      </c>
      <c r="H4058" s="7" t="str">
        <f>VLOOKUP(C4058, products!A:C, 3, FALSE)</f>
        <v>Cuban Collar</v>
      </c>
      <c r="I4058" s="13">
        <f>VLOOKUP(B4058,orders!A:D, 4, FALSE)</f>
        <v>44482</v>
      </c>
    </row>
    <row r="4059" spans="1:9" ht="15">
      <c r="A4059" s="2">
        <v>4057</v>
      </c>
      <c r="B4059" s="2">
        <v>808</v>
      </c>
      <c r="C4059" s="2">
        <v>1195</v>
      </c>
      <c r="D4059" s="2">
        <v>105</v>
      </c>
      <c r="E4059" s="2">
        <v>1</v>
      </c>
      <c r="F4059" s="2">
        <v>105</v>
      </c>
      <c r="G4059" s="5" t="str">
        <f>VLOOKUP(C4059, products!A:B, 2, FALSE)</f>
        <v>Trousers</v>
      </c>
      <c r="H4059" s="7" t="str">
        <f>VLOOKUP(C4059, products!A:C, 3, FALSE)</f>
        <v>Pleated</v>
      </c>
      <c r="I4059" s="13">
        <f>VLOOKUP(B4059,orders!A:D, 4, FALSE)</f>
        <v>44482</v>
      </c>
    </row>
    <row r="4060" spans="1:9" ht="15">
      <c r="A4060" s="2">
        <v>4058</v>
      </c>
      <c r="B4060" s="2">
        <v>808</v>
      </c>
      <c r="C4060" s="2">
        <v>378</v>
      </c>
      <c r="D4060" s="2">
        <v>94</v>
      </c>
      <c r="E4060" s="2">
        <v>3</v>
      </c>
      <c r="F4060" s="2">
        <v>282</v>
      </c>
      <c r="G4060" s="5" t="str">
        <f>VLOOKUP(C4060, products!A:B, 2, FALSE)</f>
        <v>Shirt</v>
      </c>
      <c r="H4060" s="7" t="str">
        <f>VLOOKUP(C4060, products!A:C, 3, FALSE)</f>
        <v>Henley</v>
      </c>
      <c r="I4060" s="13">
        <f>VLOOKUP(B4060,orders!A:D, 4, FALSE)</f>
        <v>44482</v>
      </c>
    </row>
    <row r="4061" spans="1:9" ht="15">
      <c r="A4061" s="2">
        <v>4059</v>
      </c>
      <c r="B4061" s="2">
        <v>808</v>
      </c>
      <c r="C4061" s="2">
        <v>551</v>
      </c>
      <c r="D4061" s="2">
        <v>98</v>
      </c>
      <c r="E4061" s="2">
        <v>1</v>
      </c>
      <c r="F4061" s="2">
        <v>98</v>
      </c>
      <c r="G4061" s="5" t="str">
        <f>VLOOKUP(C4061, products!A:B, 2, FALSE)</f>
        <v>Jacket</v>
      </c>
      <c r="H4061" s="7" t="str">
        <f>VLOOKUP(C4061, products!A:C, 3, FALSE)</f>
        <v>Leather</v>
      </c>
      <c r="I4061" s="13">
        <f>VLOOKUP(B4061,orders!A:D, 4, FALSE)</f>
        <v>44482</v>
      </c>
    </row>
    <row r="4062" spans="1:9" ht="15">
      <c r="A4062" s="2">
        <v>4060</v>
      </c>
      <c r="B4062" s="2">
        <v>808</v>
      </c>
      <c r="C4062" s="2">
        <v>850</v>
      </c>
      <c r="D4062" s="2">
        <v>113</v>
      </c>
      <c r="E4062" s="2">
        <v>2</v>
      </c>
      <c r="F4062" s="2">
        <v>226</v>
      </c>
      <c r="G4062" s="5" t="str">
        <f>VLOOKUP(C4062, products!A:B, 2, FALSE)</f>
        <v>Trousers</v>
      </c>
      <c r="H4062" s="7" t="str">
        <f>VLOOKUP(C4062, products!A:C, 3, FALSE)</f>
        <v>Chinos</v>
      </c>
      <c r="I4062" s="13">
        <f>VLOOKUP(B4062,orders!A:D, 4, FALSE)</f>
        <v>44482</v>
      </c>
    </row>
    <row r="4063" spans="1:9" ht="15">
      <c r="A4063" s="2">
        <v>4061</v>
      </c>
      <c r="B4063" s="2">
        <v>809</v>
      </c>
      <c r="C4063" s="2">
        <v>398</v>
      </c>
      <c r="D4063" s="2">
        <v>119</v>
      </c>
      <c r="E4063" s="2">
        <v>3</v>
      </c>
      <c r="F4063" s="2">
        <v>357</v>
      </c>
      <c r="G4063" s="5" t="str">
        <f>VLOOKUP(C4063, products!A:B, 2, FALSE)</f>
        <v>Shirt</v>
      </c>
      <c r="H4063" s="7" t="str">
        <f>VLOOKUP(C4063, products!A:C, 3, FALSE)</f>
        <v>Casual Slim Fit</v>
      </c>
      <c r="I4063" s="12">
        <f>VLOOKUP(B4063,orders!A:D, 4, FALSE)</f>
        <v>44238</v>
      </c>
    </row>
    <row r="4064" spans="1:9" ht="15">
      <c r="A4064" s="2">
        <v>4062</v>
      </c>
      <c r="B4064" s="2">
        <v>809</v>
      </c>
      <c r="C4064" s="2">
        <v>824</v>
      </c>
      <c r="D4064" s="2">
        <v>117</v>
      </c>
      <c r="E4064" s="2">
        <v>2</v>
      </c>
      <c r="F4064" s="2">
        <v>234</v>
      </c>
      <c r="G4064" s="5" t="str">
        <f>VLOOKUP(C4064, products!A:B, 2, FALSE)</f>
        <v>Jacket</v>
      </c>
      <c r="H4064" s="7" t="str">
        <f>VLOOKUP(C4064, products!A:C, 3, FALSE)</f>
        <v>Shearling</v>
      </c>
      <c r="I4064" s="12">
        <f>VLOOKUP(B4064,orders!A:D, 4, FALSE)</f>
        <v>44238</v>
      </c>
    </row>
    <row r="4065" spans="1:9" ht="15">
      <c r="A4065" s="2">
        <v>4063</v>
      </c>
      <c r="B4065" s="2">
        <v>809</v>
      </c>
      <c r="C4065" s="2">
        <v>512</v>
      </c>
      <c r="D4065" s="2">
        <v>102</v>
      </c>
      <c r="E4065" s="2">
        <v>1</v>
      </c>
      <c r="F4065" s="2">
        <v>102</v>
      </c>
      <c r="G4065" s="5" t="str">
        <f>VLOOKUP(C4065, products!A:B, 2, FALSE)</f>
        <v>Jacket</v>
      </c>
      <c r="H4065" s="7" t="str">
        <f>VLOOKUP(C4065, products!A:C, 3, FALSE)</f>
        <v>Windbreaker</v>
      </c>
      <c r="I4065" s="12">
        <f>VLOOKUP(B4065,orders!A:D, 4, FALSE)</f>
        <v>44238</v>
      </c>
    </row>
    <row r="4066" spans="1:9" ht="15">
      <c r="A4066" s="2">
        <v>4064</v>
      </c>
      <c r="B4066" s="2">
        <v>809</v>
      </c>
      <c r="C4066" s="2">
        <v>778</v>
      </c>
      <c r="D4066" s="2">
        <v>91</v>
      </c>
      <c r="E4066" s="2">
        <v>1</v>
      </c>
      <c r="F4066" s="2">
        <v>91</v>
      </c>
      <c r="G4066" s="5" t="str">
        <f>VLOOKUP(C4066, products!A:B, 2, FALSE)</f>
        <v>Jacket</v>
      </c>
      <c r="H4066" s="7" t="str">
        <f>VLOOKUP(C4066, products!A:C, 3, FALSE)</f>
        <v>Pullover</v>
      </c>
      <c r="I4066" s="12">
        <f>VLOOKUP(B4066,orders!A:D, 4, FALSE)</f>
        <v>44238</v>
      </c>
    </row>
    <row r="4067" spans="1:9" ht="15">
      <c r="A4067" s="2">
        <v>4065</v>
      </c>
      <c r="B4067" s="2">
        <v>809</v>
      </c>
      <c r="C4067" s="2">
        <v>136</v>
      </c>
      <c r="D4067" s="2">
        <v>92</v>
      </c>
      <c r="E4067" s="2">
        <v>1</v>
      </c>
      <c r="F4067" s="2">
        <v>92</v>
      </c>
      <c r="G4067" s="5" t="str">
        <f>VLOOKUP(C4067, products!A:B, 2, FALSE)</f>
        <v>Shirt</v>
      </c>
      <c r="H4067" s="7" t="str">
        <f>VLOOKUP(C4067, products!A:C, 3, FALSE)</f>
        <v>Denim</v>
      </c>
      <c r="I4067" s="12">
        <f>VLOOKUP(B4067,orders!A:D, 4, FALSE)</f>
        <v>44238</v>
      </c>
    </row>
    <row r="4068" spans="1:9" ht="15">
      <c r="A4068" s="2">
        <v>4066</v>
      </c>
      <c r="B4068" s="2">
        <v>810</v>
      </c>
      <c r="C4068" s="2">
        <v>1221</v>
      </c>
      <c r="D4068" s="2">
        <v>105</v>
      </c>
      <c r="E4068" s="2">
        <v>2</v>
      </c>
      <c r="F4068" s="2">
        <v>210</v>
      </c>
      <c r="G4068" s="5" t="str">
        <f>VLOOKUP(C4068, products!A:B, 2, FALSE)</f>
        <v>Trousers</v>
      </c>
      <c r="H4068" s="7" t="str">
        <f>VLOOKUP(C4068, products!A:C, 3, FALSE)</f>
        <v>Pleated</v>
      </c>
      <c r="I4068" s="12">
        <f>VLOOKUP(B4068,orders!A:D, 4, FALSE)</f>
        <v>44277</v>
      </c>
    </row>
    <row r="4069" spans="1:9" ht="15">
      <c r="A4069" s="2">
        <v>4067</v>
      </c>
      <c r="B4069" s="2">
        <v>810</v>
      </c>
      <c r="C4069" s="2">
        <v>356</v>
      </c>
      <c r="D4069" s="2">
        <v>94</v>
      </c>
      <c r="E4069" s="2">
        <v>1</v>
      </c>
      <c r="F4069" s="2">
        <v>94</v>
      </c>
      <c r="G4069" s="5" t="str">
        <f>VLOOKUP(C4069, products!A:B, 2, FALSE)</f>
        <v>Shirt</v>
      </c>
      <c r="H4069" s="7" t="str">
        <f>VLOOKUP(C4069, products!A:C, 3, FALSE)</f>
        <v>Henley</v>
      </c>
      <c r="I4069" s="12">
        <f>VLOOKUP(B4069,orders!A:D, 4, FALSE)</f>
        <v>44277</v>
      </c>
    </row>
    <row r="4070" spans="1:9" ht="15">
      <c r="A4070" s="2">
        <v>4068</v>
      </c>
      <c r="B4070" s="2">
        <v>810</v>
      </c>
      <c r="C4070" s="2">
        <v>689</v>
      </c>
      <c r="D4070" s="2">
        <v>113</v>
      </c>
      <c r="E4070" s="2">
        <v>2</v>
      </c>
      <c r="F4070" s="2">
        <v>226</v>
      </c>
      <c r="G4070" s="5" t="str">
        <f>VLOOKUP(C4070, products!A:B, 2, FALSE)</f>
        <v>Jacket</v>
      </c>
      <c r="H4070" s="7" t="str">
        <f>VLOOKUP(C4070, products!A:C, 3, FALSE)</f>
        <v>Parka</v>
      </c>
      <c r="I4070" s="12">
        <f>VLOOKUP(B4070,orders!A:D, 4, FALSE)</f>
        <v>44277</v>
      </c>
    </row>
    <row r="4071" spans="1:9" ht="15">
      <c r="A4071" s="2">
        <v>4069</v>
      </c>
      <c r="B4071" s="2">
        <v>810</v>
      </c>
      <c r="C4071" s="2">
        <v>762</v>
      </c>
      <c r="D4071" s="2">
        <v>109</v>
      </c>
      <c r="E4071" s="2">
        <v>1</v>
      </c>
      <c r="F4071" s="2">
        <v>109</v>
      </c>
      <c r="G4071" s="5" t="str">
        <f>VLOOKUP(C4071, products!A:B, 2, FALSE)</f>
        <v>Jacket</v>
      </c>
      <c r="H4071" s="7" t="str">
        <f>VLOOKUP(C4071, products!A:C, 3, FALSE)</f>
        <v>Peacoat</v>
      </c>
      <c r="I4071" s="12">
        <f>VLOOKUP(B4071,orders!A:D, 4, FALSE)</f>
        <v>44277</v>
      </c>
    </row>
    <row r="4072" spans="1:9" ht="15">
      <c r="A4072" s="2">
        <v>4070</v>
      </c>
      <c r="B4072" s="2">
        <v>810</v>
      </c>
      <c r="C4072" s="2">
        <v>1202</v>
      </c>
      <c r="D4072" s="2">
        <v>105</v>
      </c>
      <c r="E4072" s="2">
        <v>3</v>
      </c>
      <c r="F4072" s="2">
        <v>315</v>
      </c>
      <c r="G4072" s="5" t="str">
        <f>VLOOKUP(C4072, products!A:B, 2, FALSE)</f>
        <v>Trousers</v>
      </c>
      <c r="H4072" s="7" t="str">
        <f>VLOOKUP(C4072, products!A:C, 3, FALSE)</f>
        <v>Pleated</v>
      </c>
      <c r="I4072" s="12">
        <f>VLOOKUP(B4072,orders!A:D, 4, FALSE)</f>
        <v>44277</v>
      </c>
    </row>
    <row r="4073" spans="1:9" ht="15">
      <c r="A4073" s="2">
        <v>4071</v>
      </c>
      <c r="B4073" s="2">
        <v>810</v>
      </c>
      <c r="C4073" s="2">
        <v>130</v>
      </c>
      <c r="D4073" s="2">
        <v>92</v>
      </c>
      <c r="E4073" s="2">
        <v>3</v>
      </c>
      <c r="F4073" s="2">
        <v>276</v>
      </c>
      <c r="G4073" s="5" t="str">
        <f>VLOOKUP(C4073, products!A:B, 2, FALSE)</f>
        <v>Shirt</v>
      </c>
      <c r="H4073" s="7" t="str">
        <f>VLOOKUP(C4073, products!A:C, 3, FALSE)</f>
        <v>Denim</v>
      </c>
      <c r="I4073" s="12">
        <f>VLOOKUP(B4073,orders!A:D, 4, FALSE)</f>
        <v>44277</v>
      </c>
    </row>
    <row r="4074" spans="1:9" ht="15">
      <c r="A4074" s="2">
        <v>4072</v>
      </c>
      <c r="B4074" s="2">
        <v>810</v>
      </c>
      <c r="C4074" s="2">
        <v>691</v>
      </c>
      <c r="D4074" s="2">
        <v>113</v>
      </c>
      <c r="E4074" s="2">
        <v>3</v>
      </c>
      <c r="F4074" s="2">
        <v>339</v>
      </c>
      <c r="G4074" s="5" t="str">
        <f>VLOOKUP(C4074, products!A:B, 2, FALSE)</f>
        <v>Jacket</v>
      </c>
      <c r="H4074" s="7" t="str">
        <f>VLOOKUP(C4074, products!A:C, 3, FALSE)</f>
        <v>Parka</v>
      </c>
      <c r="I4074" s="12">
        <f>VLOOKUP(B4074,orders!A:D, 4, FALSE)</f>
        <v>44277</v>
      </c>
    </row>
    <row r="4075" spans="1:9" ht="15">
      <c r="A4075" s="2">
        <v>4073</v>
      </c>
      <c r="B4075" s="2">
        <v>810</v>
      </c>
      <c r="C4075" s="2">
        <v>1166</v>
      </c>
      <c r="D4075" s="2">
        <v>99</v>
      </c>
      <c r="E4075" s="2">
        <v>3</v>
      </c>
      <c r="F4075" s="2">
        <v>297</v>
      </c>
      <c r="G4075" s="5" t="str">
        <f>VLOOKUP(C4075, products!A:B, 2, FALSE)</f>
        <v>Trousers</v>
      </c>
      <c r="H4075" s="7" t="str">
        <f>VLOOKUP(C4075, products!A:C, 3, FALSE)</f>
        <v>High-Waisted</v>
      </c>
      <c r="I4075" s="12">
        <f>VLOOKUP(B4075,orders!A:D, 4, FALSE)</f>
        <v>44277</v>
      </c>
    </row>
    <row r="4076" spans="1:9" ht="15">
      <c r="A4076" s="2">
        <v>4074</v>
      </c>
      <c r="B4076" s="2">
        <v>810</v>
      </c>
      <c r="C4076" s="2">
        <v>1025</v>
      </c>
      <c r="D4076" s="2">
        <v>90</v>
      </c>
      <c r="E4076" s="2">
        <v>3</v>
      </c>
      <c r="F4076" s="2">
        <v>270</v>
      </c>
      <c r="G4076" s="5" t="str">
        <f>VLOOKUP(C4076, products!A:B, 2, FALSE)</f>
        <v>Trousers</v>
      </c>
      <c r="H4076" s="7" t="str">
        <f>VLOOKUP(C4076, products!A:C, 3, FALSE)</f>
        <v>Relaxed Leg</v>
      </c>
      <c r="I4076" s="12">
        <f>VLOOKUP(B4076,orders!A:D, 4, FALSE)</f>
        <v>44277</v>
      </c>
    </row>
    <row r="4077" spans="1:9" ht="15">
      <c r="A4077" s="2">
        <v>4075</v>
      </c>
      <c r="B4077" s="2">
        <v>811</v>
      </c>
      <c r="C4077" s="2">
        <v>976</v>
      </c>
      <c r="D4077" s="2">
        <v>97</v>
      </c>
      <c r="E4077" s="2">
        <v>1</v>
      </c>
      <c r="F4077" s="2">
        <v>97</v>
      </c>
      <c r="G4077" s="5" t="str">
        <f>VLOOKUP(C4077, products!A:B, 2, FALSE)</f>
        <v>Trousers</v>
      </c>
      <c r="H4077" s="7" t="str">
        <f>VLOOKUP(C4077, products!A:C, 3, FALSE)</f>
        <v>Slim-Fit</v>
      </c>
      <c r="I4077" s="13">
        <f>VLOOKUP(B4077,orders!A:D, 4, FALSE)</f>
        <v>44491</v>
      </c>
    </row>
    <row r="4078" spans="1:9" ht="15">
      <c r="A4078" s="2">
        <v>4076</v>
      </c>
      <c r="B4078" s="2">
        <v>811</v>
      </c>
      <c r="C4078" s="2">
        <v>521</v>
      </c>
      <c r="D4078" s="2">
        <v>102</v>
      </c>
      <c r="E4078" s="2">
        <v>2</v>
      </c>
      <c r="F4078" s="2">
        <v>204</v>
      </c>
      <c r="G4078" s="5" t="str">
        <f>VLOOKUP(C4078, products!A:B, 2, FALSE)</f>
        <v>Jacket</v>
      </c>
      <c r="H4078" s="7" t="str">
        <f>VLOOKUP(C4078, products!A:C, 3, FALSE)</f>
        <v>Windbreaker</v>
      </c>
      <c r="I4078" s="13">
        <f>VLOOKUP(B4078,orders!A:D, 4, FALSE)</f>
        <v>44491</v>
      </c>
    </row>
    <row r="4079" spans="1:9" ht="15">
      <c r="A4079" s="2">
        <v>4077</v>
      </c>
      <c r="B4079" s="2">
        <v>811</v>
      </c>
      <c r="C4079" s="2">
        <v>287</v>
      </c>
      <c r="D4079" s="2">
        <v>105</v>
      </c>
      <c r="E4079" s="2">
        <v>3</v>
      </c>
      <c r="F4079" s="2">
        <v>315</v>
      </c>
      <c r="G4079" s="5" t="str">
        <f>VLOOKUP(C4079, products!A:B, 2, FALSE)</f>
        <v>Shirt</v>
      </c>
      <c r="H4079" s="7" t="str">
        <f>VLOOKUP(C4079, products!A:C, 3, FALSE)</f>
        <v>Cuban Collar</v>
      </c>
      <c r="I4079" s="13">
        <f>VLOOKUP(B4079,orders!A:D, 4, FALSE)</f>
        <v>44491</v>
      </c>
    </row>
    <row r="4080" spans="1:9" ht="15">
      <c r="A4080" s="2">
        <v>4078</v>
      </c>
      <c r="B4080" s="2">
        <v>812</v>
      </c>
      <c r="C4080" s="2">
        <v>796</v>
      </c>
      <c r="D4080" s="2">
        <v>91</v>
      </c>
      <c r="E4080" s="2">
        <v>1</v>
      </c>
      <c r="F4080" s="2">
        <v>91</v>
      </c>
      <c r="G4080" s="5" t="str">
        <f>VLOOKUP(C4080, products!A:B, 2, FALSE)</f>
        <v>Jacket</v>
      </c>
      <c r="H4080" s="7" t="str">
        <f>VLOOKUP(C4080, products!A:C, 3, FALSE)</f>
        <v>Pullover</v>
      </c>
      <c r="I4080" s="12">
        <f>VLOOKUP(B4080,orders!A:D, 4, FALSE)</f>
        <v>44386</v>
      </c>
    </row>
    <row r="4081" spans="1:9" ht="15">
      <c r="A4081" s="2">
        <v>4079</v>
      </c>
      <c r="B4081" s="2">
        <v>812</v>
      </c>
      <c r="C4081" s="2">
        <v>7</v>
      </c>
      <c r="D4081" s="2">
        <v>96</v>
      </c>
      <c r="E4081" s="2">
        <v>3</v>
      </c>
      <c r="F4081" s="2">
        <v>288</v>
      </c>
      <c r="G4081" s="5" t="str">
        <f>VLOOKUP(C4081, products!A:B, 2, FALSE)</f>
        <v>Shirt</v>
      </c>
      <c r="H4081" s="7" t="str">
        <f>VLOOKUP(C4081, products!A:C, 3, FALSE)</f>
        <v>Oxford Cloth</v>
      </c>
      <c r="I4081" s="12">
        <f>VLOOKUP(B4081,orders!A:D, 4, FALSE)</f>
        <v>44386</v>
      </c>
    </row>
    <row r="4082" spans="1:9" ht="15">
      <c r="A4082" s="2">
        <v>4080</v>
      </c>
      <c r="B4082" s="2">
        <v>812</v>
      </c>
      <c r="C4082" s="2">
        <v>717</v>
      </c>
      <c r="D4082" s="2">
        <v>119</v>
      </c>
      <c r="E4082" s="2">
        <v>2</v>
      </c>
      <c r="F4082" s="2">
        <v>238</v>
      </c>
      <c r="G4082" s="5" t="str">
        <f>VLOOKUP(C4082, products!A:B, 2, FALSE)</f>
        <v>Jacket</v>
      </c>
      <c r="H4082" s="7" t="str">
        <f>VLOOKUP(C4082, products!A:C, 3, FALSE)</f>
        <v>Trench Coat</v>
      </c>
      <c r="I4082" s="12">
        <f>VLOOKUP(B4082,orders!A:D, 4, FALSE)</f>
        <v>44386</v>
      </c>
    </row>
    <row r="4083" spans="1:9" ht="15">
      <c r="A4083" s="2">
        <v>4081</v>
      </c>
      <c r="B4083" s="2">
        <v>812</v>
      </c>
      <c r="C4083" s="2">
        <v>900</v>
      </c>
      <c r="D4083" s="2">
        <v>94</v>
      </c>
      <c r="E4083" s="2">
        <v>2</v>
      </c>
      <c r="F4083" s="2">
        <v>188</v>
      </c>
      <c r="G4083" s="5" t="str">
        <f>VLOOKUP(C4083, products!A:B, 2, FALSE)</f>
        <v>Trousers</v>
      </c>
      <c r="H4083" s="7" t="str">
        <f>VLOOKUP(C4083, products!A:C, 3, FALSE)</f>
        <v>Cords</v>
      </c>
      <c r="I4083" s="12">
        <f>VLOOKUP(B4083,orders!A:D, 4, FALSE)</f>
        <v>44386</v>
      </c>
    </row>
    <row r="4084" spans="1:9" ht="15">
      <c r="A4084" s="2">
        <v>4082</v>
      </c>
      <c r="B4084" s="2">
        <v>813</v>
      </c>
      <c r="C4084" s="2">
        <v>272</v>
      </c>
      <c r="D4084" s="2">
        <v>95</v>
      </c>
      <c r="E4084" s="2">
        <v>2</v>
      </c>
      <c r="F4084" s="2">
        <v>190</v>
      </c>
      <c r="G4084" s="5" t="str">
        <f>VLOOKUP(C4084, products!A:B, 2, FALSE)</f>
        <v>Shirt</v>
      </c>
      <c r="H4084" s="7" t="str">
        <f>VLOOKUP(C4084, products!A:C, 3, FALSE)</f>
        <v>Polo</v>
      </c>
      <c r="I4084" s="12">
        <f>VLOOKUP(B4084,orders!A:D, 4, FALSE)</f>
        <v>44419</v>
      </c>
    </row>
    <row r="4085" spans="1:9" ht="15">
      <c r="A4085" s="2">
        <v>4083</v>
      </c>
      <c r="B4085" s="2">
        <v>813</v>
      </c>
      <c r="C4085" s="2">
        <v>474</v>
      </c>
      <c r="D4085" s="2">
        <v>118</v>
      </c>
      <c r="E4085" s="2">
        <v>2</v>
      </c>
      <c r="F4085" s="2">
        <v>236</v>
      </c>
      <c r="G4085" s="5" t="str">
        <f>VLOOKUP(C4085, products!A:B, 2, FALSE)</f>
        <v>Jacket</v>
      </c>
      <c r="H4085" s="7" t="str">
        <f>VLOOKUP(C4085, products!A:C, 3, FALSE)</f>
        <v>Puffer</v>
      </c>
      <c r="I4085" s="12">
        <f>VLOOKUP(B4085,orders!A:D, 4, FALSE)</f>
        <v>44419</v>
      </c>
    </row>
    <row r="4086" spans="1:9" ht="15">
      <c r="A4086" s="2">
        <v>4084</v>
      </c>
      <c r="B4086" s="2">
        <v>813</v>
      </c>
      <c r="C4086" s="2">
        <v>567</v>
      </c>
      <c r="D4086" s="2">
        <v>100</v>
      </c>
      <c r="E4086" s="2">
        <v>3</v>
      </c>
      <c r="F4086" s="2">
        <v>300</v>
      </c>
      <c r="G4086" s="5" t="str">
        <f>VLOOKUP(C4086, products!A:B, 2, FALSE)</f>
        <v>Jacket</v>
      </c>
      <c r="H4086" s="7" t="str">
        <f>VLOOKUP(C4086, products!A:C, 3, FALSE)</f>
        <v>Bomber</v>
      </c>
      <c r="I4086" s="12">
        <f>VLOOKUP(B4086,orders!A:D, 4, FALSE)</f>
        <v>44419</v>
      </c>
    </row>
    <row r="4087" spans="1:9" ht="15">
      <c r="A4087" s="2">
        <v>4085</v>
      </c>
      <c r="B4087" s="2">
        <v>813</v>
      </c>
      <c r="C4087" s="2">
        <v>583</v>
      </c>
      <c r="D4087" s="2">
        <v>100</v>
      </c>
      <c r="E4087" s="2">
        <v>1</v>
      </c>
      <c r="F4087" s="2">
        <v>100</v>
      </c>
      <c r="G4087" s="5" t="str">
        <f>VLOOKUP(C4087, products!A:B, 2, FALSE)</f>
        <v>Jacket</v>
      </c>
      <c r="H4087" s="7" t="str">
        <f>VLOOKUP(C4087, products!A:C, 3, FALSE)</f>
        <v>Bomber</v>
      </c>
      <c r="I4087" s="12">
        <f>VLOOKUP(B4087,orders!A:D, 4, FALSE)</f>
        <v>44419</v>
      </c>
    </row>
    <row r="4088" spans="1:9" ht="15">
      <c r="A4088" s="2">
        <v>4086</v>
      </c>
      <c r="B4088" s="2">
        <v>813</v>
      </c>
      <c r="C4088" s="2">
        <v>259</v>
      </c>
      <c r="D4088" s="2">
        <v>95</v>
      </c>
      <c r="E4088" s="2">
        <v>3</v>
      </c>
      <c r="F4088" s="2">
        <v>285</v>
      </c>
      <c r="G4088" s="5" t="str">
        <f>VLOOKUP(C4088, products!A:B, 2, FALSE)</f>
        <v>Shirt</v>
      </c>
      <c r="H4088" s="7" t="str">
        <f>VLOOKUP(C4088, products!A:C, 3, FALSE)</f>
        <v>Polo</v>
      </c>
      <c r="I4088" s="12">
        <f>VLOOKUP(B4088,orders!A:D, 4, FALSE)</f>
        <v>44419</v>
      </c>
    </row>
    <row r="4089" spans="1:9" ht="15">
      <c r="A4089" s="2">
        <v>4087</v>
      </c>
      <c r="B4089" s="2">
        <v>813</v>
      </c>
      <c r="C4089" s="2">
        <v>251</v>
      </c>
      <c r="D4089" s="2">
        <v>95</v>
      </c>
      <c r="E4089" s="2">
        <v>3</v>
      </c>
      <c r="F4089" s="2">
        <v>285</v>
      </c>
      <c r="G4089" s="5" t="str">
        <f>VLOOKUP(C4089, products!A:B, 2, FALSE)</f>
        <v>Shirt</v>
      </c>
      <c r="H4089" s="7" t="str">
        <f>VLOOKUP(C4089, products!A:C, 3, FALSE)</f>
        <v>Polo</v>
      </c>
      <c r="I4089" s="12">
        <f>VLOOKUP(B4089,orders!A:D, 4, FALSE)</f>
        <v>44419</v>
      </c>
    </row>
    <row r="4090" spans="1:9" ht="15">
      <c r="A4090" s="2">
        <v>4088</v>
      </c>
      <c r="B4090" s="2">
        <v>813</v>
      </c>
      <c r="C4090" s="2">
        <v>431</v>
      </c>
      <c r="D4090" s="2">
        <v>107</v>
      </c>
      <c r="E4090" s="2">
        <v>3</v>
      </c>
      <c r="F4090" s="2">
        <v>321</v>
      </c>
      <c r="G4090" s="5" t="str">
        <f>VLOOKUP(C4090, products!A:B, 2, FALSE)</f>
        <v>Jacket</v>
      </c>
      <c r="H4090" s="7" t="str">
        <f>VLOOKUP(C4090, products!A:C, 3, FALSE)</f>
        <v>Denim</v>
      </c>
      <c r="I4090" s="12">
        <f>VLOOKUP(B4090,orders!A:D, 4, FALSE)</f>
        <v>44419</v>
      </c>
    </row>
    <row r="4091" spans="1:9" ht="15">
      <c r="A4091" s="2">
        <v>4089</v>
      </c>
      <c r="B4091" s="2">
        <v>813</v>
      </c>
      <c r="C4091" s="2">
        <v>1248</v>
      </c>
      <c r="D4091" s="2">
        <v>112</v>
      </c>
      <c r="E4091" s="2">
        <v>2</v>
      </c>
      <c r="F4091" s="2">
        <v>224</v>
      </c>
      <c r="G4091" s="5" t="str">
        <f>VLOOKUP(C4091, products!A:B, 2, FALSE)</f>
        <v>Trousers</v>
      </c>
      <c r="H4091" s="7" t="str">
        <f>VLOOKUP(C4091, products!A:C, 3, FALSE)</f>
        <v>Tracksuit Bottoms</v>
      </c>
      <c r="I4091" s="12">
        <f>VLOOKUP(B4091,orders!A:D, 4, FALSE)</f>
        <v>44419</v>
      </c>
    </row>
    <row r="4092" spans="1:9" ht="15">
      <c r="A4092" s="2">
        <v>4090</v>
      </c>
      <c r="B4092" s="2">
        <v>813</v>
      </c>
      <c r="C4092" s="2">
        <v>164</v>
      </c>
      <c r="D4092" s="2">
        <v>91</v>
      </c>
      <c r="E4092" s="2">
        <v>1</v>
      </c>
      <c r="F4092" s="2">
        <v>91</v>
      </c>
      <c r="G4092" s="5" t="str">
        <f>VLOOKUP(C4092, products!A:B, 2, FALSE)</f>
        <v>Shirt</v>
      </c>
      <c r="H4092" s="7" t="str">
        <f>VLOOKUP(C4092, products!A:C, 3, FALSE)</f>
        <v>Linen</v>
      </c>
      <c r="I4092" s="12">
        <f>VLOOKUP(B4092,orders!A:D, 4, FALSE)</f>
        <v>44419</v>
      </c>
    </row>
    <row r="4093" spans="1:9" ht="15">
      <c r="A4093" s="2">
        <v>4091</v>
      </c>
      <c r="B4093" s="2">
        <v>814</v>
      </c>
      <c r="C4093" s="2">
        <v>398</v>
      </c>
      <c r="D4093" s="2">
        <v>119</v>
      </c>
      <c r="E4093" s="2">
        <v>3</v>
      </c>
      <c r="F4093" s="2">
        <v>357</v>
      </c>
      <c r="G4093" s="5" t="str">
        <f>VLOOKUP(C4093, products!A:B, 2, FALSE)</f>
        <v>Shirt</v>
      </c>
      <c r="H4093" s="7" t="str">
        <f>VLOOKUP(C4093, products!A:C, 3, FALSE)</f>
        <v>Casual Slim Fit</v>
      </c>
      <c r="I4093" s="12">
        <f>VLOOKUP(B4093,orders!A:D, 4, FALSE)</f>
        <v>44259</v>
      </c>
    </row>
    <row r="4094" spans="1:9" ht="15">
      <c r="A4094" s="2">
        <v>4092</v>
      </c>
      <c r="B4094" s="2">
        <v>814</v>
      </c>
      <c r="C4094" s="2">
        <v>11</v>
      </c>
      <c r="D4094" s="2">
        <v>96</v>
      </c>
      <c r="E4094" s="2">
        <v>3</v>
      </c>
      <c r="F4094" s="2">
        <v>288</v>
      </c>
      <c r="G4094" s="5" t="str">
        <f>VLOOKUP(C4094, products!A:B, 2, FALSE)</f>
        <v>Shirt</v>
      </c>
      <c r="H4094" s="7" t="str">
        <f>VLOOKUP(C4094, products!A:C, 3, FALSE)</f>
        <v>Oxford Cloth</v>
      </c>
      <c r="I4094" s="12">
        <f>VLOOKUP(B4094,orders!A:D, 4, FALSE)</f>
        <v>44259</v>
      </c>
    </row>
    <row r="4095" spans="1:9" ht="15">
      <c r="A4095" s="2">
        <v>4093</v>
      </c>
      <c r="B4095" s="2">
        <v>814</v>
      </c>
      <c r="C4095" s="2">
        <v>983</v>
      </c>
      <c r="D4095" s="2">
        <v>106</v>
      </c>
      <c r="E4095" s="2">
        <v>1</v>
      </c>
      <c r="F4095" s="2">
        <v>106</v>
      </c>
      <c r="G4095" s="5" t="str">
        <f>VLOOKUP(C4095, products!A:B, 2, FALSE)</f>
        <v>Trousers</v>
      </c>
      <c r="H4095" s="7" t="str">
        <f>VLOOKUP(C4095, products!A:C, 3, FALSE)</f>
        <v>Wool</v>
      </c>
      <c r="I4095" s="12">
        <f>VLOOKUP(B4095,orders!A:D, 4, FALSE)</f>
        <v>44259</v>
      </c>
    </row>
    <row r="4096" spans="1:9" ht="15">
      <c r="A4096" s="2">
        <v>4094</v>
      </c>
      <c r="B4096" s="2">
        <v>814</v>
      </c>
      <c r="C4096" s="2">
        <v>488</v>
      </c>
      <c r="D4096" s="2">
        <v>118</v>
      </c>
      <c r="E4096" s="2">
        <v>3</v>
      </c>
      <c r="F4096" s="2">
        <v>354</v>
      </c>
      <c r="G4096" s="5" t="str">
        <f>VLOOKUP(C4096, products!A:B, 2, FALSE)</f>
        <v>Jacket</v>
      </c>
      <c r="H4096" s="7" t="str">
        <f>VLOOKUP(C4096, products!A:C, 3, FALSE)</f>
        <v>Puffer</v>
      </c>
      <c r="I4096" s="12">
        <f>VLOOKUP(B4096,orders!A:D, 4, FALSE)</f>
        <v>44259</v>
      </c>
    </row>
    <row r="4097" spans="1:9" ht="15">
      <c r="A4097" s="2">
        <v>4095</v>
      </c>
      <c r="B4097" s="2">
        <v>814</v>
      </c>
      <c r="C4097" s="2">
        <v>342</v>
      </c>
      <c r="D4097" s="2">
        <v>109</v>
      </c>
      <c r="E4097" s="2">
        <v>2</v>
      </c>
      <c r="F4097" s="2">
        <v>218</v>
      </c>
      <c r="G4097" s="5" t="str">
        <f>VLOOKUP(C4097, products!A:B, 2, FALSE)</f>
        <v>Shirt</v>
      </c>
      <c r="H4097" s="7" t="str">
        <f>VLOOKUP(C4097, products!A:C, 3, FALSE)</f>
        <v>Mandarin Collar</v>
      </c>
      <c r="I4097" s="12">
        <f>VLOOKUP(B4097,orders!A:D, 4, FALSE)</f>
        <v>44259</v>
      </c>
    </row>
    <row r="4098" spans="1:9" ht="15">
      <c r="A4098" s="2">
        <v>4096</v>
      </c>
      <c r="B4098" s="2">
        <v>814</v>
      </c>
      <c r="C4098" s="2">
        <v>49</v>
      </c>
      <c r="D4098" s="2">
        <v>104</v>
      </c>
      <c r="E4098" s="2">
        <v>2</v>
      </c>
      <c r="F4098" s="2">
        <v>208</v>
      </c>
      <c r="G4098" s="5" t="str">
        <f>VLOOKUP(C4098, products!A:B, 2, FALSE)</f>
        <v>Shirt</v>
      </c>
      <c r="H4098" s="7" t="str">
        <f>VLOOKUP(C4098, products!A:C, 3, FALSE)</f>
        <v>Dress</v>
      </c>
      <c r="I4098" s="12">
        <f>VLOOKUP(B4098,orders!A:D, 4, FALSE)</f>
        <v>44259</v>
      </c>
    </row>
    <row r="4099" spans="1:9" ht="15">
      <c r="A4099" s="2">
        <v>4097</v>
      </c>
      <c r="B4099" s="2">
        <v>814</v>
      </c>
      <c r="C4099" s="2">
        <v>727</v>
      </c>
      <c r="D4099" s="2">
        <v>119</v>
      </c>
      <c r="E4099" s="2">
        <v>3</v>
      </c>
      <c r="F4099" s="2">
        <v>357</v>
      </c>
      <c r="G4099" s="5" t="str">
        <f>VLOOKUP(C4099, products!A:B, 2, FALSE)</f>
        <v>Jacket</v>
      </c>
      <c r="H4099" s="7" t="str">
        <f>VLOOKUP(C4099, products!A:C, 3, FALSE)</f>
        <v>Trench Coat</v>
      </c>
      <c r="I4099" s="12">
        <f>VLOOKUP(B4099,orders!A:D, 4, FALSE)</f>
        <v>44259</v>
      </c>
    </row>
    <row r="4100" spans="1:9" ht="15">
      <c r="A4100" s="2">
        <v>4098</v>
      </c>
      <c r="B4100" s="2">
        <v>815</v>
      </c>
      <c r="C4100" s="2">
        <v>1204</v>
      </c>
      <c r="D4100" s="2">
        <v>105</v>
      </c>
      <c r="E4100" s="2">
        <v>3</v>
      </c>
      <c r="F4100" s="2">
        <v>315</v>
      </c>
      <c r="G4100" s="5" t="str">
        <f>VLOOKUP(C4100, products!A:B, 2, FALSE)</f>
        <v>Trousers</v>
      </c>
      <c r="H4100" s="7" t="str">
        <f>VLOOKUP(C4100, products!A:C, 3, FALSE)</f>
        <v>Pleated</v>
      </c>
      <c r="I4100" s="12">
        <f>VLOOKUP(B4100,orders!A:D, 4, FALSE)</f>
        <v>44318</v>
      </c>
    </row>
    <row r="4101" spans="1:9" ht="15">
      <c r="A4101" s="2">
        <v>4099</v>
      </c>
      <c r="B4101" s="2">
        <v>815</v>
      </c>
      <c r="C4101" s="2">
        <v>927</v>
      </c>
      <c r="D4101" s="2">
        <v>96</v>
      </c>
      <c r="E4101" s="2">
        <v>2</v>
      </c>
      <c r="F4101" s="2">
        <v>192</v>
      </c>
      <c r="G4101" s="5" t="str">
        <f>VLOOKUP(C4101, products!A:B, 2, FALSE)</f>
        <v>Trousers</v>
      </c>
      <c r="H4101" s="7" t="str">
        <f>VLOOKUP(C4101, products!A:C, 3, FALSE)</f>
        <v>Drawstring</v>
      </c>
      <c r="I4101" s="12">
        <f>VLOOKUP(B4101,orders!A:D, 4, FALSE)</f>
        <v>44318</v>
      </c>
    </row>
    <row r="4102" spans="1:9" ht="15">
      <c r="A4102" s="2">
        <v>4100</v>
      </c>
      <c r="B4102" s="2">
        <v>815</v>
      </c>
      <c r="C4102" s="2">
        <v>1059</v>
      </c>
      <c r="D4102" s="2">
        <v>93</v>
      </c>
      <c r="E4102" s="2">
        <v>1</v>
      </c>
      <c r="F4102" s="2">
        <v>93</v>
      </c>
      <c r="G4102" s="5" t="str">
        <f>VLOOKUP(C4102, products!A:B, 2, FALSE)</f>
        <v>Trousers</v>
      </c>
      <c r="H4102" s="7" t="str">
        <f>VLOOKUP(C4102, products!A:C, 3, FALSE)</f>
        <v>Joggers</v>
      </c>
      <c r="I4102" s="12">
        <f>VLOOKUP(B4102,orders!A:D, 4, FALSE)</f>
        <v>44318</v>
      </c>
    </row>
    <row r="4103" spans="1:9" ht="15">
      <c r="A4103" s="2">
        <v>4101</v>
      </c>
      <c r="B4103" s="2">
        <v>815</v>
      </c>
      <c r="C4103" s="2">
        <v>448</v>
      </c>
      <c r="D4103" s="2">
        <v>107</v>
      </c>
      <c r="E4103" s="2">
        <v>2</v>
      </c>
      <c r="F4103" s="2">
        <v>214</v>
      </c>
      <c r="G4103" s="5" t="str">
        <f>VLOOKUP(C4103, products!A:B, 2, FALSE)</f>
        <v>Jacket</v>
      </c>
      <c r="H4103" s="7" t="str">
        <f>VLOOKUP(C4103, products!A:C, 3, FALSE)</f>
        <v>Denim</v>
      </c>
      <c r="I4103" s="12">
        <f>VLOOKUP(B4103,orders!A:D, 4, FALSE)</f>
        <v>44318</v>
      </c>
    </row>
    <row r="4104" spans="1:9" ht="15">
      <c r="A4104" s="2">
        <v>4102</v>
      </c>
      <c r="B4104" s="2">
        <v>815</v>
      </c>
      <c r="C4104" s="2">
        <v>903</v>
      </c>
      <c r="D4104" s="2">
        <v>94</v>
      </c>
      <c r="E4104" s="2">
        <v>1</v>
      </c>
      <c r="F4104" s="2">
        <v>94</v>
      </c>
      <c r="G4104" s="5" t="str">
        <f>VLOOKUP(C4104, products!A:B, 2, FALSE)</f>
        <v>Trousers</v>
      </c>
      <c r="H4104" s="7" t="str">
        <f>VLOOKUP(C4104, products!A:C, 3, FALSE)</f>
        <v>Cords</v>
      </c>
      <c r="I4104" s="12">
        <f>VLOOKUP(B4104,orders!A:D, 4, FALSE)</f>
        <v>44318</v>
      </c>
    </row>
    <row r="4105" spans="1:9" ht="15">
      <c r="A4105" s="2">
        <v>4103</v>
      </c>
      <c r="B4105" s="2">
        <v>815</v>
      </c>
      <c r="C4105" s="2">
        <v>1025</v>
      </c>
      <c r="D4105" s="2">
        <v>90</v>
      </c>
      <c r="E4105" s="2">
        <v>3</v>
      </c>
      <c r="F4105" s="2">
        <v>270</v>
      </c>
      <c r="G4105" s="5" t="str">
        <f>VLOOKUP(C4105, products!A:B, 2, FALSE)</f>
        <v>Trousers</v>
      </c>
      <c r="H4105" s="7" t="str">
        <f>VLOOKUP(C4105, products!A:C, 3, FALSE)</f>
        <v>Relaxed Leg</v>
      </c>
      <c r="I4105" s="12">
        <f>VLOOKUP(B4105,orders!A:D, 4, FALSE)</f>
        <v>44318</v>
      </c>
    </row>
    <row r="4106" spans="1:9" ht="15">
      <c r="A4106" s="2">
        <v>4104</v>
      </c>
      <c r="B4106" s="2">
        <v>815</v>
      </c>
      <c r="C4106" s="2">
        <v>556</v>
      </c>
      <c r="D4106" s="2">
        <v>98</v>
      </c>
      <c r="E4106" s="2">
        <v>2</v>
      </c>
      <c r="F4106" s="2">
        <v>196</v>
      </c>
      <c r="G4106" s="5" t="str">
        <f>VLOOKUP(C4106, products!A:B, 2, FALSE)</f>
        <v>Jacket</v>
      </c>
      <c r="H4106" s="7" t="str">
        <f>VLOOKUP(C4106, products!A:C, 3, FALSE)</f>
        <v>Leather</v>
      </c>
      <c r="I4106" s="12">
        <f>VLOOKUP(B4106,orders!A:D, 4, FALSE)</f>
        <v>44318</v>
      </c>
    </row>
    <row r="4107" spans="1:9" ht="15">
      <c r="A4107" s="2">
        <v>4105</v>
      </c>
      <c r="B4107" s="2">
        <v>815</v>
      </c>
      <c r="C4107" s="2">
        <v>702</v>
      </c>
      <c r="D4107" s="2">
        <v>119</v>
      </c>
      <c r="E4107" s="2">
        <v>2</v>
      </c>
      <c r="F4107" s="2">
        <v>238</v>
      </c>
      <c r="G4107" s="5" t="str">
        <f>VLOOKUP(C4107, products!A:B, 2, FALSE)</f>
        <v>Jacket</v>
      </c>
      <c r="H4107" s="7" t="str">
        <f>VLOOKUP(C4107, products!A:C, 3, FALSE)</f>
        <v>Trench Coat</v>
      </c>
      <c r="I4107" s="12">
        <f>VLOOKUP(B4107,orders!A:D, 4, FALSE)</f>
        <v>44318</v>
      </c>
    </row>
    <row r="4108" spans="1:9" ht="15">
      <c r="A4108" s="2">
        <v>4106</v>
      </c>
      <c r="B4108" s="2">
        <v>816</v>
      </c>
      <c r="C4108" s="2">
        <v>954</v>
      </c>
      <c r="D4108" s="2">
        <v>97</v>
      </c>
      <c r="E4108" s="2">
        <v>1</v>
      </c>
      <c r="F4108" s="2">
        <v>97</v>
      </c>
      <c r="G4108" s="5" t="str">
        <f>VLOOKUP(C4108, products!A:B, 2, FALSE)</f>
        <v>Trousers</v>
      </c>
      <c r="H4108" s="7" t="str">
        <f>VLOOKUP(C4108, products!A:C, 3, FALSE)</f>
        <v>Slim-Fit</v>
      </c>
      <c r="I4108" s="12">
        <f>VLOOKUP(B4108,orders!A:D, 4, FALSE)</f>
        <v>44229</v>
      </c>
    </row>
    <row r="4109" spans="1:9" ht="15">
      <c r="A4109" s="2">
        <v>4107</v>
      </c>
      <c r="B4109" s="2">
        <v>816</v>
      </c>
      <c r="C4109" s="2">
        <v>595</v>
      </c>
      <c r="D4109" s="2">
        <v>112</v>
      </c>
      <c r="E4109" s="2">
        <v>3</v>
      </c>
      <c r="F4109" s="2">
        <v>336</v>
      </c>
      <c r="G4109" s="5" t="str">
        <f>VLOOKUP(C4109, products!A:B, 2, FALSE)</f>
        <v>Jacket</v>
      </c>
      <c r="H4109" s="7" t="str">
        <f>VLOOKUP(C4109, products!A:C, 3, FALSE)</f>
        <v>Cardigan</v>
      </c>
      <c r="I4109" s="12">
        <f>VLOOKUP(B4109,orders!A:D, 4, FALSE)</f>
        <v>44229</v>
      </c>
    </row>
    <row r="4110" spans="1:9" ht="15">
      <c r="A4110" s="2">
        <v>4108</v>
      </c>
      <c r="B4110" s="2">
        <v>816</v>
      </c>
      <c r="C4110" s="2">
        <v>1085</v>
      </c>
      <c r="D4110" s="2">
        <v>115</v>
      </c>
      <c r="E4110" s="2">
        <v>2</v>
      </c>
      <c r="F4110" s="2">
        <v>230</v>
      </c>
      <c r="G4110" s="5" t="str">
        <f>VLOOKUP(C4110, products!A:B, 2, FALSE)</f>
        <v>Trousers</v>
      </c>
      <c r="H4110" s="7" t="str">
        <f>VLOOKUP(C4110, products!A:C, 3, FALSE)</f>
        <v>Cropped</v>
      </c>
      <c r="I4110" s="12">
        <f>VLOOKUP(B4110,orders!A:D, 4, FALSE)</f>
        <v>44229</v>
      </c>
    </row>
    <row r="4111" spans="1:9" ht="15">
      <c r="A4111" s="2">
        <v>4109</v>
      </c>
      <c r="B4111" s="2">
        <v>816</v>
      </c>
      <c r="C4111" s="2">
        <v>460</v>
      </c>
      <c r="D4111" s="2">
        <v>118</v>
      </c>
      <c r="E4111" s="2">
        <v>1</v>
      </c>
      <c r="F4111" s="2">
        <v>118</v>
      </c>
      <c r="G4111" s="5" t="str">
        <f>VLOOKUP(C4111, products!A:B, 2, FALSE)</f>
        <v>Jacket</v>
      </c>
      <c r="H4111" s="7" t="str">
        <f>VLOOKUP(C4111, products!A:C, 3, FALSE)</f>
        <v>Puffer</v>
      </c>
      <c r="I4111" s="12">
        <f>VLOOKUP(B4111,orders!A:D, 4, FALSE)</f>
        <v>44229</v>
      </c>
    </row>
    <row r="4112" spans="1:9" ht="15">
      <c r="A4112" s="2">
        <v>4110</v>
      </c>
      <c r="B4112" s="2">
        <v>816</v>
      </c>
      <c r="C4112" s="2">
        <v>271</v>
      </c>
      <c r="D4112" s="2">
        <v>95</v>
      </c>
      <c r="E4112" s="2">
        <v>1</v>
      </c>
      <c r="F4112" s="2">
        <v>95</v>
      </c>
      <c r="G4112" s="5" t="str">
        <f>VLOOKUP(C4112, products!A:B, 2, FALSE)</f>
        <v>Shirt</v>
      </c>
      <c r="H4112" s="7" t="str">
        <f>VLOOKUP(C4112, products!A:C, 3, FALSE)</f>
        <v>Polo</v>
      </c>
      <c r="I4112" s="12">
        <f>VLOOKUP(B4112,orders!A:D, 4, FALSE)</f>
        <v>44229</v>
      </c>
    </row>
    <row r="4113" spans="1:9" ht="15">
      <c r="A4113" s="2">
        <v>4111</v>
      </c>
      <c r="B4113" s="2">
        <v>816</v>
      </c>
      <c r="C4113" s="2">
        <v>214</v>
      </c>
      <c r="D4113" s="2">
        <v>106</v>
      </c>
      <c r="E4113" s="2">
        <v>1</v>
      </c>
      <c r="F4113" s="2">
        <v>106</v>
      </c>
      <c r="G4113" s="5" t="str">
        <f>VLOOKUP(C4113, products!A:B, 2, FALSE)</f>
        <v>Shirt</v>
      </c>
      <c r="H4113" s="7" t="str">
        <f>VLOOKUP(C4113, products!A:C, 3, FALSE)</f>
        <v>Chambray</v>
      </c>
      <c r="I4113" s="12">
        <f>VLOOKUP(B4113,orders!A:D, 4, FALSE)</f>
        <v>44229</v>
      </c>
    </row>
    <row r="4114" spans="1:9" ht="15">
      <c r="A4114" s="2">
        <v>4112</v>
      </c>
      <c r="B4114" s="2">
        <v>817</v>
      </c>
      <c r="C4114" s="2">
        <v>783</v>
      </c>
      <c r="D4114" s="2">
        <v>91</v>
      </c>
      <c r="E4114" s="2">
        <v>1</v>
      </c>
      <c r="F4114" s="2">
        <v>91</v>
      </c>
      <c r="G4114" s="5" t="str">
        <f>VLOOKUP(C4114, products!A:B, 2, FALSE)</f>
        <v>Jacket</v>
      </c>
      <c r="H4114" s="7" t="str">
        <f>VLOOKUP(C4114, products!A:C, 3, FALSE)</f>
        <v>Pullover</v>
      </c>
      <c r="I4114" s="12">
        <f>VLOOKUP(B4114,orders!A:D, 4, FALSE)</f>
        <v>44374</v>
      </c>
    </row>
    <row r="4115" spans="1:9" ht="15">
      <c r="A4115" s="2">
        <v>4113</v>
      </c>
      <c r="B4115" s="2">
        <v>817</v>
      </c>
      <c r="C4115" s="2">
        <v>181</v>
      </c>
      <c r="D4115" s="2">
        <v>98</v>
      </c>
      <c r="E4115" s="2">
        <v>1</v>
      </c>
      <c r="F4115" s="2">
        <v>98</v>
      </c>
      <c r="G4115" s="5" t="str">
        <f>VLOOKUP(C4115, products!A:B, 2, FALSE)</f>
        <v>Shirt</v>
      </c>
      <c r="H4115" s="7" t="str">
        <f>VLOOKUP(C4115, products!A:C, 3, FALSE)</f>
        <v>Camp Collared</v>
      </c>
      <c r="I4115" s="12">
        <f>VLOOKUP(B4115,orders!A:D, 4, FALSE)</f>
        <v>44374</v>
      </c>
    </row>
    <row r="4116" spans="1:9" ht="15">
      <c r="A4116" s="2">
        <v>4114</v>
      </c>
      <c r="B4116" s="2">
        <v>817</v>
      </c>
      <c r="C4116" s="2">
        <v>1153</v>
      </c>
      <c r="D4116" s="2">
        <v>102</v>
      </c>
      <c r="E4116" s="2">
        <v>3</v>
      </c>
      <c r="F4116" s="2">
        <v>306</v>
      </c>
      <c r="G4116" s="5" t="str">
        <f>VLOOKUP(C4116, products!A:B, 2, FALSE)</f>
        <v>Trousers</v>
      </c>
      <c r="H4116" s="7" t="str">
        <f>VLOOKUP(C4116, products!A:C, 3, FALSE)</f>
        <v>Cargo Pants</v>
      </c>
      <c r="I4116" s="12">
        <f>VLOOKUP(B4116,orders!A:D, 4, FALSE)</f>
        <v>44374</v>
      </c>
    </row>
    <row r="4117" spans="1:9" ht="15">
      <c r="A4117" s="2">
        <v>4115</v>
      </c>
      <c r="B4117" s="2">
        <v>817</v>
      </c>
      <c r="C4117" s="2">
        <v>149</v>
      </c>
      <c r="D4117" s="2">
        <v>91</v>
      </c>
      <c r="E4117" s="2">
        <v>1</v>
      </c>
      <c r="F4117" s="2">
        <v>91</v>
      </c>
      <c r="G4117" s="5" t="str">
        <f>VLOOKUP(C4117, products!A:B, 2, FALSE)</f>
        <v>Shirt</v>
      </c>
      <c r="H4117" s="7" t="str">
        <f>VLOOKUP(C4117, products!A:C, 3, FALSE)</f>
        <v>Linen</v>
      </c>
      <c r="I4117" s="12">
        <f>VLOOKUP(B4117,orders!A:D, 4, FALSE)</f>
        <v>44374</v>
      </c>
    </row>
    <row r="4118" spans="1:9" ht="15">
      <c r="A4118" s="2">
        <v>4116</v>
      </c>
      <c r="B4118" s="2">
        <v>817</v>
      </c>
      <c r="C4118" s="2">
        <v>622</v>
      </c>
      <c r="D4118" s="2">
        <v>112</v>
      </c>
      <c r="E4118" s="2">
        <v>2</v>
      </c>
      <c r="F4118" s="2">
        <v>224</v>
      </c>
      <c r="G4118" s="5" t="str">
        <f>VLOOKUP(C4118, products!A:B, 2, FALSE)</f>
        <v>Jacket</v>
      </c>
      <c r="H4118" s="7" t="str">
        <f>VLOOKUP(C4118, products!A:C, 3, FALSE)</f>
        <v>Cardigan</v>
      </c>
      <c r="I4118" s="12">
        <f>VLOOKUP(B4118,orders!A:D, 4, FALSE)</f>
        <v>44374</v>
      </c>
    </row>
    <row r="4119" spans="1:9" ht="15">
      <c r="A4119" s="2">
        <v>4117</v>
      </c>
      <c r="B4119" s="2">
        <v>818</v>
      </c>
      <c r="C4119" s="2">
        <v>1240</v>
      </c>
      <c r="D4119" s="2">
        <v>112</v>
      </c>
      <c r="E4119" s="2">
        <v>1</v>
      </c>
      <c r="F4119" s="2">
        <v>112</v>
      </c>
      <c r="G4119" s="5" t="str">
        <f>VLOOKUP(C4119, products!A:B, 2, FALSE)</f>
        <v>Trousers</v>
      </c>
      <c r="H4119" s="7" t="str">
        <f>VLOOKUP(C4119, products!A:C, 3, FALSE)</f>
        <v>Tracksuit Bottoms</v>
      </c>
      <c r="I4119" s="12">
        <f>VLOOKUP(B4119,orders!A:D, 4, FALSE)</f>
        <v>44270</v>
      </c>
    </row>
    <row r="4120" spans="1:9" ht="15">
      <c r="A4120" s="2">
        <v>4118</v>
      </c>
      <c r="B4120" s="2">
        <v>818</v>
      </c>
      <c r="C4120" s="2">
        <v>931</v>
      </c>
      <c r="D4120" s="2">
        <v>96</v>
      </c>
      <c r="E4120" s="2">
        <v>3</v>
      </c>
      <c r="F4120" s="2">
        <v>288</v>
      </c>
      <c r="G4120" s="5" t="str">
        <f>VLOOKUP(C4120, products!A:B, 2, FALSE)</f>
        <v>Trousers</v>
      </c>
      <c r="H4120" s="7" t="str">
        <f>VLOOKUP(C4120, products!A:C, 3, FALSE)</f>
        <v>Drawstring</v>
      </c>
      <c r="I4120" s="12">
        <f>VLOOKUP(B4120,orders!A:D, 4, FALSE)</f>
        <v>44270</v>
      </c>
    </row>
    <row r="4121" spans="1:9" ht="15">
      <c r="A4121" s="2">
        <v>4119</v>
      </c>
      <c r="B4121" s="2">
        <v>819</v>
      </c>
      <c r="C4121" s="2">
        <v>843</v>
      </c>
      <c r="D4121" s="2">
        <v>113</v>
      </c>
      <c r="E4121" s="2">
        <v>2</v>
      </c>
      <c r="F4121" s="2">
        <v>226</v>
      </c>
      <c r="G4121" s="5" t="str">
        <f>VLOOKUP(C4121, products!A:B, 2, FALSE)</f>
        <v>Trousers</v>
      </c>
      <c r="H4121" s="7" t="str">
        <f>VLOOKUP(C4121, products!A:C, 3, FALSE)</f>
        <v>Chinos</v>
      </c>
      <c r="I4121" s="12">
        <f>VLOOKUP(B4121,orders!A:D, 4, FALSE)</f>
        <v>44215</v>
      </c>
    </row>
    <row r="4122" spans="1:9" ht="15">
      <c r="A4122" s="2">
        <v>4120</v>
      </c>
      <c r="B4122" s="2">
        <v>819</v>
      </c>
      <c r="C4122" s="2">
        <v>109</v>
      </c>
      <c r="D4122" s="2">
        <v>92</v>
      </c>
      <c r="E4122" s="2">
        <v>2</v>
      </c>
      <c r="F4122" s="2">
        <v>184</v>
      </c>
      <c r="G4122" s="5" t="str">
        <f>VLOOKUP(C4122, products!A:B, 2, FALSE)</f>
        <v>Shirt</v>
      </c>
      <c r="H4122" s="7" t="str">
        <f>VLOOKUP(C4122, products!A:C, 3, FALSE)</f>
        <v>Denim</v>
      </c>
      <c r="I4122" s="12">
        <f>VLOOKUP(B4122,orders!A:D, 4, FALSE)</f>
        <v>44215</v>
      </c>
    </row>
    <row r="4123" spans="1:9" ht="15">
      <c r="A4123" s="2">
        <v>4121</v>
      </c>
      <c r="B4123" s="2">
        <v>819</v>
      </c>
      <c r="C4123" s="2">
        <v>1144</v>
      </c>
      <c r="D4123" s="2">
        <v>102</v>
      </c>
      <c r="E4123" s="2">
        <v>2</v>
      </c>
      <c r="F4123" s="2">
        <v>204</v>
      </c>
      <c r="G4123" s="5" t="str">
        <f>VLOOKUP(C4123, products!A:B, 2, FALSE)</f>
        <v>Trousers</v>
      </c>
      <c r="H4123" s="7" t="str">
        <f>VLOOKUP(C4123, products!A:C, 3, FALSE)</f>
        <v>Cargo Pants</v>
      </c>
      <c r="I4123" s="12">
        <f>VLOOKUP(B4123,orders!A:D, 4, FALSE)</f>
        <v>44215</v>
      </c>
    </row>
    <row r="4124" spans="1:9" ht="15">
      <c r="A4124" s="2">
        <v>4122</v>
      </c>
      <c r="B4124" s="2">
        <v>819</v>
      </c>
      <c r="C4124" s="2">
        <v>130</v>
      </c>
      <c r="D4124" s="2">
        <v>92</v>
      </c>
      <c r="E4124" s="2">
        <v>3</v>
      </c>
      <c r="F4124" s="2">
        <v>276</v>
      </c>
      <c r="G4124" s="5" t="str">
        <f>VLOOKUP(C4124, products!A:B, 2, FALSE)</f>
        <v>Shirt</v>
      </c>
      <c r="H4124" s="7" t="str">
        <f>VLOOKUP(C4124, products!A:C, 3, FALSE)</f>
        <v>Denim</v>
      </c>
      <c r="I4124" s="12">
        <f>VLOOKUP(B4124,orders!A:D, 4, FALSE)</f>
        <v>44215</v>
      </c>
    </row>
    <row r="4125" spans="1:9" ht="15">
      <c r="A4125" s="2">
        <v>4123</v>
      </c>
      <c r="B4125" s="2">
        <v>820</v>
      </c>
      <c r="C4125" s="2">
        <v>292</v>
      </c>
      <c r="D4125" s="2">
        <v>105</v>
      </c>
      <c r="E4125" s="2">
        <v>2</v>
      </c>
      <c r="F4125" s="2">
        <v>210</v>
      </c>
      <c r="G4125" s="5" t="str">
        <f>VLOOKUP(C4125, products!A:B, 2, FALSE)</f>
        <v>Shirt</v>
      </c>
      <c r="H4125" s="7" t="str">
        <f>VLOOKUP(C4125, products!A:C, 3, FALSE)</f>
        <v>Cuban Collar</v>
      </c>
      <c r="I4125" s="12">
        <f>VLOOKUP(B4125,orders!A:D, 4, FALSE)</f>
        <v>44464</v>
      </c>
    </row>
    <row r="4126" spans="1:9" ht="15">
      <c r="A4126" s="2">
        <v>4124</v>
      </c>
      <c r="B4126" s="2">
        <v>820</v>
      </c>
      <c r="C4126" s="2">
        <v>1118</v>
      </c>
      <c r="D4126" s="2">
        <v>115</v>
      </c>
      <c r="E4126" s="2">
        <v>1</v>
      </c>
      <c r="F4126" s="2">
        <v>115</v>
      </c>
      <c r="G4126" s="5" t="str">
        <f>VLOOKUP(C4126, products!A:B, 2, FALSE)</f>
        <v>Trousers</v>
      </c>
      <c r="H4126" s="7" t="str">
        <f>VLOOKUP(C4126, products!A:C, 3, FALSE)</f>
        <v>Cropped</v>
      </c>
      <c r="I4126" s="12">
        <f>VLOOKUP(B4126,orders!A:D, 4, FALSE)</f>
        <v>44464</v>
      </c>
    </row>
    <row r="4127" spans="1:9" ht="15">
      <c r="A4127" s="2">
        <v>4125</v>
      </c>
      <c r="B4127" s="2">
        <v>820</v>
      </c>
      <c r="C4127" s="2">
        <v>1163</v>
      </c>
      <c r="D4127" s="2">
        <v>99</v>
      </c>
      <c r="E4127" s="2">
        <v>1</v>
      </c>
      <c r="F4127" s="2">
        <v>99</v>
      </c>
      <c r="G4127" s="5" t="str">
        <f>VLOOKUP(C4127, products!A:B, 2, FALSE)</f>
        <v>Trousers</v>
      </c>
      <c r="H4127" s="7" t="str">
        <f>VLOOKUP(C4127, products!A:C, 3, FALSE)</f>
        <v>High-Waisted</v>
      </c>
      <c r="I4127" s="12">
        <f>VLOOKUP(B4127,orders!A:D, 4, FALSE)</f>
        <v>44464</v>
      </c>
    </row>
    <row r="4128" spans="1:9" ht="15">
      <c r="A4128" s="2">
        <v>4126</v>
      </c>
      <c r="B4128" s="2">
        <v>820</v>
      </c>
      <c r="C4128" s="2">
        <v>1085</v>
      </c>
      <c r="D4128" s="2">
        <v>115</v>
      </c>
      <c r="E4128" s="2">
        <v>2</v>
      </c>
      <c r="F4128" s="2">
        <v>230</v>
      </c>
      <c r="G4128" s="5" t="str">
        <f>VLOOKUP(C4128, products!A:B, 2, FALSE)</f>
        <v>Trousers</v>
      </c>
      <c r="H4128" s="7" t="str">
        <f>VLOOKUP(C4128, products!A:C, 3, FALSE)</f>
        <v>Cropped</v>
      </c>
      <c r="I4128" s="12">
        <f>VLOOKUP(B4128,orders!A:D, 4, FALSE)</f>
        <v>44464</v>
      </c>
    </row>
    <row r="4129" spans="1:9" ht="15">
      <c r="A4129" s="2">
        <v>4127</v>
      </c>
      <c r="B4129" s="2">
        <v>820</v>
      </c>
      <c r="C4129" s="2">
        <v>748</v>
      </c>
      <c r="D4129" s="2">
        <v>109</v>
      </c>
      <c r="E4129" s="2">
        <v>1</v>
      </c>
      <c r="F4129" s="2">
        <v>109</v>
      </c>
      <c r="G4129" s="5" t="str">
        <f>VLOOKUP(C4129, products!A:B, 2, FALSE)</f>
        <v>Jacket</v>
      </c>
      <c r="H4129" s="7" t="str">
        <f>VLOOKUP(C4129, products!A:C, 3, FALSE)</f>
        <v>Peacoat</v>
      </c>
      <c r="I4129" s="12">
        <f>VLOOKUP(B4129,orders!A:D, 4, FALSE)</f>
        <v>44464</v>
      </c>
    </row>
    <row r="4130" spans="1:9" ht="15">
      <c r="A4130" s="2">
        <v>4128</v>
      </c>
      <c r="B4130" s="2">
        <v>820</v>
      </c>
      <c r="C4130" s="2">
        <v>591</v>
      </c>
      <c r="D4130" s="2">
        <v>100</v>
      </c>
      <c r="E4130" s="2">
        <v>2</v>
      </c>
      <c r="F4130" s="2">
        <v>200</v>
      </c>
      <c r="G4130" s="5" t="str">
        <f>VLOOKUP(C4130, products!A:B, 2, FALSE)</f>
        <v>Jacket</v>
      </c>
      <c r="H4130" s="7" t="str">
        <f>VLOOKUP(C4130, products!A:C, 3, FALSE)</f>
        <v>Bomber</v>
      </c>
      <c r="I4130" s="12">
        <f>VLOOKUP(B4130,orders!A:D, 4, FALSE)</f>
        <v>44464</v>
      </c>
    </row>
    <row r="4131" spans="1:9" ht="15">
      <c r="A4131" s="2">
        <v>4129</v>
      </c>
      <c r="B4131" s="2">
        <v>820</v>
      </c>
      <c r="C4131" s="2">
        <v>1165</v>
      </c>
      <c r="D4131" s="2">
        <v>99</v>
      </c>
      <c r="E4131" s="2">
        <v>1</v>
      </c>
      <c r="F4131" s="2">
        <v>99</v>
      </c>
      <c r="G4131" s="5" t="str">
        <f>VLOOKUP(C4131, products!A:B, 2, FALSE)</f>
        <v>Trousers</v>
      </c>
      <c r="H4131" s="7" t="str">
        <f>VLOOKUP(C4131, products!A:C, 3, FALSE)</f>
        <v>High-Waisted</v>
      </c>
      <c r="I4131" s="12">
        <f>VLOOKUP(B4131,orders!A:D, 4, FALSE)</f>
        <v>44464</v>
      </c>
    </row>
    <row r="4132" spans="1:9" ht="15">
      <c r="A4132" s="2">
        <v>4130</v>
      </c>
      <c r="B4132" s="2">
        <v>821</v>
      </c>
      <c r="C4132" s="2">
        <v>961</v>
      </c>
      <c r="D4132" s="2">
        <v>97</v>
      </c>
      <c r="E4132" s="2">
        <v>3</v>
      </c>
      <c r="F4132" s="2">
        <v>291</v>
      </c>
      <c r="G4132" s="5" t="str">
        <f>VLOOKUP(C4132, products!A:B, 2, FALSE)</f>
        <v>Trousers</v>
      </c>
      <c r="H4132" s="7" t="str">
        <f>VLOOKUP(C4132, products!A:C, 3, FALSE)</f>
        <v>Slim-Fit</v>
      </c>
      <c r="I4132" s="12">
        <f>VLOOKUP(B4132,orders!A:D, 4, FALSE)</f>
        <v>44199</v>
      </c>
    </row>
    <row r="4133" spans="1:9" ht="15">
      <c r="A4133" s="2">
        <v>4131</v>
      </c>
      <c r="B4133" s="2">
        <v>821</v>
      </c>
      <c r="C4133" s="2">
        <v>317</v>
      </c>
      <c r="D4133" s="2">
        <v>109</v>
      </c>
      <c r="E4133" s="2">
        <v>2</v>
      </c>
      <c r="F4133" s="2">
        <v>218</v>
      </c>
      <c r="G4133" s="5" t="str">
        <f>VLOOKUP(C4133, products!A:B, 2, FALSE)</f>
        <v>Shirt</v>
      </c>
      <c r="H4133" s="7" t="str">
        <f>VLOOKUP(C4133, products!A:C, 3, FALSE)</f>
        <v>Mandarin Collar</v>
      </c>
      <c r="I4133" s="12">
        <f>VLOOKUP(B4133,orders!A:D, 4, FALSE)</f>
        <v>44199</v>
      </c>
    </row>
    <row r="4134" spans="1:9" ht="15">
      <c r="A4134" s="2">
        <v>4132</v>
      </c>
      <c r="B4134" s="2">
        <v>821</v>
      </c>
      <c r="C4134" s="2">
        <v>1084</v>
      </c>
      <c r="D4134" s="2">
        <v>93</v>
      </c>
      <c r="E4134" s="2">
        <v>3</v>
      </c>
      <c r="F4134" s="2">
        <v>279</v>
      </c>
      <c r="G4134" s="5" t="str">
        <f>VLOOKUP(C4134, products!A:B, 2, FALSE)</f>
        <v>Trousers</v>
      </c>
      <c r="H4134" s="7" t="str">
        <f>VLOOKUP(C4134, products!A:C, 3, FALSE)</f>
        <v>Joggers</v>
      </c>
      <c r="I4134" s="12">
        <f>VLOOKUP(B4134,orders!A:D, 4, FALSE)</f>
        <v>44199</v>
      </c>
    </row>
    <row r="4135" spans="1:9" ht="15">
      <c r="A4135" s="2">
        <v>4133</v>
      </c>
      <c r="B4135" s="2">
        <v>822</v>
      </c>
      <c r="C4135" s="2">
        <v>715</v>
      </c>
      <c r="D4135" s="2">
        <v>119</v>
      </c>
      <c r="E4135" s="2">
        <v>1</v>
      </c>
      <c r="F4135" s="2">
        <v>119</v>
      </c>
      <c r="G4135" s="5" t="str">
        <f>VLOOKUP(C4135, products!A:B, 2, FALSE)</f>
        <v>Jacket</v>
      </c>
      <c r="H4135" s="7" t="str">
        <f>VLOOKUP(C4135, products!A:C, 3, FALSE)</f>
        <v>Trench Coat</v>
      </c>
      <c r="I4135" s="12">
        <f>VLOOKUP(B4135,orders!A:D, 4, FALSE)</f>
        <v>44444</v>
      </c>
    </row>
    <row r="4136" spans="1:9" ht="15">
      <c r="A4136" s="2">
        <v>4134</v>
      </c>
      <c r="B4136" s="2">
        <v>822</v>
      </c>
      <c r="C4136" s="2">
        <v>662</v>
      </c>
      <c r="D4136" s="2">
        <v>93</v>
      </c>
      <c r="E4136" s="2">
        <v>2</v>
      </c>
      <c r="F4136" s="2">
        <v>186</v>
      </c>
      <c r="G4136" s="5" t="str">
        <f>VLOOKUP(C4136, products!A:B, 2, FALSE)</f>
        <v>Jacket</v>
      </c>
      <c r="H4136" s="7" t="str">
        <f>VLOOKUP(C4136, products!A:C, 3, FALSE)</f>
        <v>Coach</v>
      </c>
      <c r="I4136" s="12">
        <f>VLOOKUP(B4136,orders!A:D, 4, FALSE)</f>
        <v>44444</v>
      </c>
    </row>
    <row r="4137" spans="1:9" ht="15">
      <c r="A4137" s="2">
        <v>4135</v>
      </c>
      <c r="B4137" s="2">
        <v>822</v>
      </c>
      <c r="C4137" s="2">
        <v>857</v>
      </c>
      <c r="D4137" s="2">
        <v>113</v>
      </c>
      <c r="E4137" s="2">
        <v>2</v>
      </c>
      <c r="F4137" s="2">
        <v>226</v>
      </c>
      <c r="G4137" s="5" t="str">
        <f>VLOOKUP(C4137, products!A:B, 2, FALSE)</f>
        <v>Trousers</v>
      </c>
      <c r="H4137" s="7" t="str">
        <f>VLOOKUP(C4137, products!A:C, 3, FALSE)</f>
        <v>Chinos</v>
      </c>
      <c r="I4137" s="12">
        <f>VLOOKUP(B4137,orders!A:D, 4, FALSE)</f>
        <v>44444</v>
      </c>
    </row>
    <row r="4138" spans="1:9" ht="15">
      <c r="A4138" s="2">
        <v>4136</v>
      </c>
      <c r="B4138" s="2">
        <v>822</v>
      </c>
      <c r="C4138" s="2">
        <v>181</v>
      </c>
      <c r="D4138" s="2">
        <v>98</v>
      </c>
      <c r="E4138" s="2">
        <v>1</v>
      </c>
      <c r="F4138" s="2">
        <v>98</v>
      </c>
      <c r="G4138" s="5" t="str">
        <f>VLOOKUP(C4138, products!A:B, 2, FALSE)</f>
        <v>Shirt</v>
      </c>
      <c r="H4138" s="7" t="str">
        <f>VLOOKUP(C4138, products!A:C, 3, FALSE)</f>
        <v>Camp Collared</v>
      </c>
      <c r="I4138" s="12">
        <f>VLOOKUP(B4138,orders!A:D, 4, FALSE)</f>
        <v>44444</v>
      </c>
    </row>
    <row r="4139" spans="1:9" ht="15">
      <c r="A4139" s="2">
        <v>4137</v>
      </c>
      <c r="B4139" s="2">
        <v>822</v>
      </c>
      <c r="C4139" s="2">
        <v>952</v>
      </c>
      <c r="D4139" s="2">
        <v>97</v>
      </c>
      <c r="E4139" s="2">
        <v>1</v>
      </c>
      <c r="F4139" s="2">
        <v>97</v>
      </c>
      <c r="G4139" s="5" t="str">
        <f>VLOOKUP(C4139, products!A:B, 2, FALSE)</f>
        <v>Trousers</v>
      </c>
      <c r="H4139" s="7" t="str">
        <f>VLOOKUP(C4139, products!A:C, 3, FALSE)</f>
        <v>Slim-Fit</v>
      </c>
      <c r="I4139" s="12">
        <f>VLOOKUP(B4139,orders!A:D, 4, FALSE)</f>
        <v>44444</v>
      </c>
    </row>
    <row r="4140" spans="1:9" ht="15">
      <c r="A4140" s="2">
        <v>4138</v>
      </c>
      <c r="B4140" s="2">
        <v>824</v>
      </c>
      <c r="C4140" s="2">
        <v>24</v>
      </c>
      <c r="D4140" s="2">
        <v>96</v>
      </c>
      <c r="E4140" s="2">
        <v>3</v>
      </c>
      <c r="F4140" s="2">
        <v>288</v>
      </c>
      <c r="G4140" s="5" t="str">
        <f>VLOOKUP(C4140, products!A:B, 2, FALSE)</f>
        <v>Shirt</v>
      </c>
      <c r="H4140" s="7" t="str">
        <f>VLOOKUP(C4140, products!A:C, 3, FALSE)</f>
        <v>Oxford Cloth</v>
      </c>
      <c r="I4140" s="12">
        <f>VLOOKUP(B4140,orders!A:D, 4, FALSE)</f>
        <v>44200</v>
      </c>
    </row>
    <row r="4141" spans="1:9" ht="15">
      <c r="A4141" s="2">
        <v>4139</v>
      </c>
      <c r="B4141" s="2">
        <v>824</v>
      </c>
      <c r="C4141" s="2">
        <v>589</v>
      </c>
      <c r="D4141" s="2">
        <v>100</v>
      </c>
      <c r="E4141" s="2">
        <v>2</v>
      </c>
      <c r="F4141" s="2">
        <v>200</v>
      </c>
      <c r="G4141" s="5" t="str">
        <f>VLOOKUP(C4141, products!A:B, 2, FALSE)</f>
        <v>Jacket</v>
      </c>
      <c r="H4141" s="7" t="str">
        <f>VLOOKUP(C4141, products!A:C, 3, FALSE)</f>
        <v>Bomber</v>
      </c>
      <c r="I4141" s="12">
        <f>VLOOKUP(B4141,orders!A:D, 4, FALSE)</f>
        <v>44200</v>
      </c>
    </row>
    <row r="4142" spans="1:9" ht="15">
      <c r="A4142" s="2">
        <v>4140</v>
      </c>
      <c r="B4142" s="2">
        <v>824</v>
      </c>
      <c r="C4142" s="2">
        <v>68</v>
      </c>
      <c r="D4142" s="2">
        <v>104</v>
      </c>
      <c r="E4142" s="2">
        <v>1</v>
      </c>
      <c r="F4142" s="2">
        <v>104</v>
      </c>
      <c r="G4142" s="5" t="str">
        <f>VLOOKUP(C4142, products!A:B, 2, FALSE)</f>
        <v>Shirt</v>
      </c>
      <c r="H4142" s="7" t="str">
        <f>VLOOKUP(C4142, products!A:C, 3, FALSE)</f>
        <v>Dress</v>
      </c>
      <c r="I4142" s="12">
        <f>VLOOKUP(B4142,orders!A:D, 4, FALSE)</f>
        <v>44200</v>
      </c>
    </row>
    <row r="4143" spans="1:9" ht="15">
      <c r="A4143" s="2">
        <v>4141</v>
      </c>
      <c r="B4143" s="2">
        <v>825</v>
      </c>
      <c r="C4143" s="2">
        <v>563</v>
      </c>
      <c r="D4143" s="2">
        <v>100</v>
      </c>
      <c r="E4143" s="2">
        <v>1</v>
      </c>
      <c r="F4143" s="2">
        <v>100</v>
      </c>
      <c r="G4143" s="5" t="str">
        <f>VLOOKUP(C4143, products!A:B, 2, FALSE)</f>
        <v>Jacket</v>
      </c>
      <c r="H4143" s="7" t="str">
        <f>VLOOKUP(C4143, products!A:C, 3, FALSE)</f>
        <v>Bomber</v>
      </c>
      <c r="I4143" s="12">
        <f>VLOOKUP(B4143,orders!A:D, 4, FALSE)</f>
        <v>44223</v>
      </c>
    </row>
    <row r="4144" spans="1:9" ht="15">
      <c r="A4144" s="2">
        <v>4142</v>
      </c>
      <c r="B4144" s="2">
        <v>825</v>
      </c>
      <c r="C4144" s="2">
        <v>1148</v>
      </c>
      <c r="D4144" s="2">
        <v>102</v>
      </c>
      <c r="E4144" s="2">
        <v>1</v>
      </c>
      <c r="F4144" s="2">
        <v>102</v>
      </c>
      <c r="G4144" s="5" t="str">
        <f>VLOOKUP(C4144, products!A:B, 2, FALSE)</f>
        <v>Trousers</v>
      </c>
      <c r="H4144" s="7" t="str">
        <f>VLOOKUP(C4144, products!A:C, 3, FALSE)</f>
        <v>Cargo Pants</v>
      </c>
      <c r="I4144" s="12">
        <f>VLOOKUP(B4144,orders!A:D, 4, FALSE)</f>
        <v>44223</v>
      </c>
    </row>
    <row r="4145" spans="1:9" ht="15">
      <c r="A4145" s="2">
        <v>4143</v>
      </c>
      <c r="B4145" s="2">
        <v>825</v>
      </c>
      <c r="C4145" s="2">
        <v>164</v>
      </c>
      <c r="D4145" s="2">
        <v>91</v>
      </c>
      <c r="E4145" s="2">
        <v>1</v>
      </c>
      <c r="F4145" s="2">
        <v>91</v>
      </c>
      <c r="G4145" s="5" t="str">
        <f>VLOOKUP(C4145, products!A:B, 2, FALSE)</f>
        <v>Shirt</v>
      </c>
      <c r="H4145" s="7" t="str">
        <f>VLOOKUP(C4145, products!A:C, 3, FALSE)</f>
        <v>Linen</v>
      </c>
      <c r="I4145" s="12">
        <f>VLOOKUP(B4145,orders!A:D, 4, FALSE)</f>
        <v>44223</v>
      </c>
    </row>
    <row r="4146" spans="1:9" ht="15">
      <c r="A4146" s="2">
        <v>4144</v>
      </c>
      <c r="B4146" s="2">
        <v>825</v>
      </c>
      <c r="C4146" s="2">
        <v>1008</v>
      </c>
      <c r="D4146" s="2">
        <v>106</v>
      </c>
      <c r="E4146" s="2">
        <v>2</v>
      </c>
      <c r="F4146" s="2">
        <v>212</v>
      </c>
      <c r="G4146" s="5" t="str">
        <f>VLOOKUP(C4146, products!A:B, 2, FALSE)</f>
        <v>Trousers</v>
      </c>
      <c r="H4146" s="7" t="str">
        <f>VLOOKUP(C4146, products!A:C, 3, FALSE)</f>
        <v>Wool</v>
      </c>
      <c r="I4146" s="12">
        <f>VLOOKUP(B4146,orders!A:D, 4, FALSE)</f>
        <v>44223</v>
      </c>
    </row>
    <row r="4147" spans="1:9" ht="15">
      <c r="A4147" s="2">
        <v>4145</v>
      </c>
      <c r="B4147" s="2">
        <v>825</v>
      </c>
      <c r="C4147" s="2">
        <v>1115</v>
      </c>
      <c r="D4147" s="2">
        <v>115</v>
      </c>
      <c r="E4147" s="2">
        <v>2</v>
      </c>
      <c r="F4147" s="2">
        <v>230</v>
      </c>
      <c r="G4147" s="5" t="str">
        <f>VLOOKUP(C4147, products!A:B, 2, FALSE)</f>
        <v>Trousers</v>
      </c>
      <c r="H4147" s="7" t="str">
        <f>VLOOKUP(C4147, products!A:C, 3, FALSE)</f>
        <v>Cropped</v>
      </c>
      <c r="I4147" s="12">
        <f>VLOOKUP(B4147,orders!A:D, 4, FALSE)</f>
        <v>44223</v>
      </c>
    </row>
    <row r="4148" spans="1:9" ht="15">
      <c r="A4148" s="2">
        <v>4146</v>
      </c>
      <c r="B4148" s="2">
        <v>825</v>
      </c>
      <c r="C4148" s="2">
        <v>109</v>
      </c>
      <c r="D4148" s="2">
        <v>92</v>
      </c>
      <c r="E4148" s="2">
        <v>2</v>
      </c>
      <c r="F4148" s="2">
        <v>184</v>
      </c>
      <c r="G4148" s="5" t="str">
        <f>VLOOKUP(C4148, products!A:B, 2, FALSE)</f>
        <v>Shirt</v>
      </c>
      <c r="H4148" s="7" t="str">
        <f>VLOOKUP(C4148, products!A:C, 3, FALSE)</f>
        <v>Denim</v>
      </c>
      <c r="I4148" s="12">
        <f>VLOOKUP(B4148,orders!A:D, 4, FALSE)</f>
        <v>44223</v>
      </c>
    </row>
    <row r="4149" spans="1:9" ht="15">
      <c r="A4149" s="2">
        <v>4147</v>
      </c>
      <c r="B4149" s="2">
        <v>825</v>
      </c>
      <c r="C4149" s="2">
        <v>936</v>
      </c>
      <c r="D4149" s="2">
        <v>96</v>
      </c>
      <c r="E4149" s="2">
        <v>1</v>
      </c>
      <c r="F4149" s="2">
        <v>96</v>
      </c>
      <c r="G4149" s="5" t="str">
        <f>VLOOKUP(C4149, products!A:B, 2, FALSE)</f>
        <v>Trousers</v>
      </c>
      <c r="H4149" s="7" t="str">
        <f>VLOOKUP(C4149, products!A:C, 3, FALSE)</f>
        <v>Drawstring</v>
      </c>
      <c r="I4149" s="12">
        <f>VLOOKUP(B4149,orders!A:D, 4, FALSE)</f>
        <v>44223</v>
      </c>
    </row>
    <row r="4150" spans="1:9" ht="15">
      <c r="A4150" s="2">
        <v>4148</v>
      </c>
      <c r="B4150" s="2">
        <v>826</v>
      </c>
      <c r="C4150" s="2">
        <v>554</v>
      </c>
      <c r="D4150" s="2">
        <v>98</v>
      </c>
      <c r="E4150" s="2">
        <v>1</v>
      </c>
      <c r="F4150" s="2">
        <v>98</v>
      </c>
      <c r="G4150" s="5" t="str">
        <f>VLOOKUP(C4150, products!A:B, 2, FALSE)</f>
        <v>Jacket</v>
      </c>
      <c r="H4150" s="7" t="str">
        <f>VLOOKUP(C4150, products!A:C, 3, FALSE)</f>
        <v>Leather</v>
      </c>
      <c r="I4150" s="12">
        <f>VLOOKUP(B4150,orders!A:D, 4, FALSE)</f>
        <v>44424</v>
      </c>
    </row>
    <row r="4151" spans="1:9" ht="15">
      <c r="A4151" s="2">
        <v>4149</v>
      </c>
      <c r="B4151" s="2">
        <v>826</v>
      </c>
      <c r="C4151" s="2">
        <v>547</v>
      </c>
      <c r="D4151" s="2">
        <v>98</v>
      </c>
      <c r="E4151" s="2">
        <v>2</v>
      </c>
      <c r="F4151" s="2">
        <v>196</v>
      </c>
      <c r="G4151" s="5" t="str">
        <f>VLOOKUP(C4151, products!A:B, 2, FALSE)</f>
        <v>Jacket</v>
      </c>
      <c r="H4151" s="7" t="str">
        <f>VLOOKUP(C4151, products!A:C, 3, FALSE)</f>
        <v>Leather</v>
      </c>
      <c r="I4151" s="12">
        <f>VLOOKUP(B4151,orders!A:D, 4, FALSE)</f>
        <v>44424</v>
      </c>
    </row>
    <row r="4152" spans="1:9" ht="15">
      <c r="A4152" s="2">
        <v>4150</v>
      </c>
      <c r="B4152" s="2">
        <v>827</v>
      </c>
      <c r="C4152" s="2">
        <v>169</v>
      </c>
      <c r="D4152" s="2">
        <v>91</v>
      </c>
      <c r="E4152" s="2">
        <v>1</v>
      </c>
      <c r="F4152" s="2">
        <v>91</v>
      </c>
      <c r="G4152" s="5" t="str">
        <f>VLOOKUP(C4152, products!A:B, 2, FALSE)</f>
        <v>Shirt</v>
      </c>
      <c r="H4152" s="7" t="str">
        <f>VLOOKUP(C4152, products!A:C, 3, FALSE)</f>
        <v>Linen</v>
      </c>
      <c r="I4152" s="12">
        <f>VLOOKUP(B4152,orders!A:D, 4, FALSE)</f>
        <v>44325</v>
      </c>
    </row>
    <row r="4153" spans="1:9" ht="15">
      <c r="A4153" s="2">
        <v>4151</v>
      </c>
      <c r="B4153" s="2">
        <v>827</v>
      </c>
      <c r="C4153" s="2">
        <v>873</v>
      </c>
      <c r="D4153" s="2">
        <v>113</v>
      </c>
      <c r="E4153" s="2">
        <v>1</v>
      </c>
      <c r="F4153" s="2">
        <v>113</v>
      </c>
      <c r="G4153" s="5" t="str">
        <f>VLOOKUP(C4153, products!A:B, 2, FALSE)</f>
        <v>Trousers</v>
      </c>
      <c r="H4153" s="7" t="str">
        <f>VLOOKUP(C4153, products!A:C, 3, FALSE)</f>
        <v>Chinos</v>
      </c>
      <c r="I4153" s="12">
        <f>VLOOKUP(B4153,orders!A:D, 4, FALSE)</f>
        <v>44325</v>
      </c>
    </row>
    <row r="4154" spans="1:9" ht="15">
      <c r="A4154" s="2">
        <v>4152</v>
      </c>
      <c r="B4154" s="2">
        <v>827</v>
      </c>
      <c r="C4154" s="2">
        <v>363</v>
      </c>
      <c r="D4154" s="2">
        <v>94</v>
      </c>
      <c r="E4154" s="2">
        <v>1</v>
      </c>
      <c r="F4154" s="2">
        <v>94</v>
      </c>
      <c r="G4154" s="5" t="str">
        <f>VLOOKUP(C4154, products!A:B, 2, FALSE)</f>
        <v>Shirt</v>
      </c>
      <c r="H4154" s="7" t="str">
        <f>VLOOKUP(C4154, products!A:C, 3, FALSE)</f>
        <v>Henley</v>
      </c>
      <c r="I4154" s="12">
        <f>VLOOKUP(B4154,orders!A:D, 4, FALSE)</f>
        <v>44325</v>
      </c>
    </row>
    <row r="4155" spans="1:9" ht="15">
      <c r="A4155" s="2">
        <v>4153</v>
      </c>
      <c r="B4155" s="2">
        <v>827</v>
      </c>
      <c r="C4155" s="2">
        <v>919</v>
      </c>
      <c r="D4155" s="2">
        <v>96</v>
      </c>
      <c r="E4155" s="2">
        <v>1</v>
      </c>
      <c r="F4155" s="2">
        <v>96</v>
      </c>
      <c r="G4155" s="5" t="str">
        <f>VLOOKUP(C4155, products!A:B, 2, FALSE)</f>
        <v>Trousers</v>
      </c>
      <c r="H4155" s="7" t="str">
        <f>VLOOKUP(C4155, products!A:C, 3, FALSE)</f>
        <v>Drawstring</v>
      </c>
      <c r="I4155" s="12">
        <f>VLOOKUP(B4155,orders!A:D, 4, FALSE)</f>
        <v>44325</v>
      </c>
    </row>
    <row r="4156" spans="1:9" ht="15">
      <c r="A4156" s="2">
        <v>4154</v>
      </c>
      <c r="B4156" s="2">
        <v>827</v>
      </c>
      <c r="C4156" s="2">
        <v>589</v>
      </c>
      <c r="D4156" s="2">
        <v>100</v>
      </c>
      <c r="E4156" s="2">
        <v>3</v>
      </c>
      <c r="F4156" s="2">
        <v>300</v>
      </c>
      <c r="G4156" s="5" t="str">
        <f>VLOOKUP(C4156, products!A:B, 2, FALSE)</f>
        <v>Jacket</v>
      </c>
      <c r="H4156" s="7" t="str">
        <f>VLOOKUP(C4156, products!A:C, 3, FALSE)</f>
        <v>Bomber</v>
      </c>
      <c r="I4156" s="12">
        <f>VLOOKUP(B4156,orders!A:D, 4, FALSE)</f>
        <v>44325</v>
      </c>
    </row>
    <row r="4157" spans="1:9" ht="15">
      <c r="A4157" s="2">
        <v>4155</v>
      </c>
      <c r="B4157" s="2">
        <v>827</v>
      </c>
      <c r="C4157" s="2">
        <v>488</v>
      </c>
      <c r="D4157" s="2">
        <v>118</v>
      </c>
      <c r="E4157" s="2">
        <v>1</v>
      </c>
      <c r="F4157" s="2">
        <v>118</v>
      </c>
      <c r="G4157" s="5" t="str">
        <f>VLOOKUP(C4157, products!A:B, 2, FALSE)</f>
        <v>Jacket</v>
      </c>
      <c r="H4157" s="7" t="str">
        <f>VLOOKUP(C4157, products!A:C, 3, FALSE)</f>
        <v>Puffer</v>
      </c>
      <c r="I4157" s="12">
        <f>VLOOKUP(B4157,orders!A:D, 4, FALSE)</f>
        <v>44325</v>
      </c>
    </row>
    <row r="4158" spans="1:9" ht="15">
      <c r="A4158" s="2">
        <v>4156</v>
      </c>
      <c r="B4158" s="2">
        <v>827</v>
      </c>
      <c r="C4158" s="2">
        <v>604</v>
      </c>
      <c r="D4158" s="2">
        <v>112</v>
      </c>
      <c r="E4158" s="2">
        <v>3</v>
      </c>
      <c r="F4158" s="2">
        <v>336</v>
      </c>
      <c r="G4158" s="5" t="str">
        <f>VLOOKUP(C4158, products!A:B, 2, FALSE)</f>
        <v>Jacket</v>
      </c>
      <c r="H4158" s="7" t="str">
        <f>VLOOKUP(C4158, products!A:C, 3, FALSE)</f>
        <v>Cardigan</v>
      </c>
      <c r="I4158" s="12">
        <f>VLOOKUP(B4158,orders!A:D, 4, FALSE)</f>
        <v>44325</v>
      </c>
    </row>
    <row r="4159" spans="1:9" ht="15">
      <c r="A4159" s="2">
        <v>4157</v>
      </c>
      <c r="B4159" s="2">
        <v>827</v>
      </c>
      <c r="C4159" s="2">
        <v>736</v>
      </c>
      <c r="D4159" s="2">
        <v>109</v>
      </c>
      <c r="E4159" s="2">
        <v>2</v>
      </c>
      <c r="F4159" s="2">
        <v>218</v>
      </c>
      <c r="G4159" s="5" t="str">
        <f>VLOOKUP(C4159, products!A:B, 2, FALSE)</f>
        <v>Jacket</v>
      </c>
      <c r="H4159" s="7" t="str">
        <f>VLOOKUP(C4159, products!A:C, 3, FALSE)</f>
        <v>Peacoat</v>
      </c>
      <c r="I4159" s="12">
        <f>VLOOKUP(B4159,orders!A:D, 4, FALSE)</f>
        <v>44325</v>
      </c>
    </row>
    <row r="4160" spans="1:9" ht="15">
      <c r="A4160" s="2">
        <v>4158</v>
      </c>
      <c r="B4160" s="2">
        <v>827</v>
      </c>
      <c r="C4160" s="2">
        <v>1012</v>
      </c>
      <c r="D4160" s="2">
        <v>106</v>
      </c>
      <c r="E4160" s="2">
        <v>1</v>
      </c>
      <c r="F4160" s="2">
        <v>106</v>
      </c>
      <c r="G4160" s="5" t="str">
        <f>VLOOKUP(C4160, products!A:B, 2, FALSE)</f>
        <v>Trousers</v>
      </c>
      <c r="H4160" s="7" t="str">
        <f>VLOOKUP(C4160, products!A:C, 3, FALSE)</f>
        <v>Wool</v>
      </c>
      <c r="I4160" s="12">
        <f>VLOOKUP(B4160,orders!A:D, 4, FALSE)</f>
        <v>44325</v>
      </c>
    </row>
    <row r="4161" spans="1:9" ht="15">
      <c r="A4161" s="2">
        <v>4159</v>
      </c>
      <c r="B4161" s="2">
        <v>828</v>
      </c>
      <c r="C4161" s="2">
        <v>626</v>
      </c>
      <c r="D4161" s="2">
        <v>112</v>
      </c>
      <c r="E4161" s="2">
        <v>2</v>
      </c>
      <c r="F4161" s="2">
        <v>224</v>
      </c>
      <c r="G4161" s="5" t="str">
        <f>VLOOKUP(C4161, products!A:B, 2, FALSE)</f>
        <v>Jacket</v>
      </c>
      <c r="H4161" s="7" t="str">
        <f>VLOOKUP(C4161, products!A:C, 3, FALSE)</f>
        <v>Cardigan</v>
      </c>
      <c r="I4161" s="12">
        <f>VLOOKUP(B4161,orders!A:D, 4, FALSE)</f>
        <v>44205</v>
      </c>
    </row>
    <row r="4162" spans="1:9" ht="15">
      <c r="A4162" s="2">
        <v>4160</v>
      </c>
      <c r="B4162" s="2">
        <v>828</v>
      </c>
      <c r="C4162" s="2">
        <v>56</v>
      </c>
      <c r="D4162" s="2">
        <v>104</v>
      </c>
      <c r="E4162" s="2">
        <v>2</v>
      </c>
      <c r="F4162" s="2">
        <v>208</v>
      </c>
      <c r="G4162" s="5" t="str">
        <f>VLOOKUP(C4162, products!A:B, 2, FALSE)</f>
        <v>Shirt</v>
      </c>
      <c r="H4162" s="7" t="str">
        <f>VLOOKUP(C4162, products!A:C, 3, FALSE)</f>
        <v>Dress</v>
      </c>
      <c r="I4162" s="12">
        <f>VLOOKUP(B4162,orders!A:D, 4, FALSE)</f>
        <v>44205</v>
      </c>
    </row>
    <row r="4163" spans="1:9" ht="15">
      <c r="A4163" s="2">
        <v>4161</v>
      </c>
      <c r="B4163" s="2">
        <v>828</v>
      </c>
      <c r="C4163" s="2">
        <v>39</v>
      </c>
      <c r="D4163" s="2">
        <v>104</v>
      </c>
      <c r="E4163" s="2">
        <v>3</v>
      </c>
      <c r="F4163" s="2">
        <v>312</v>
      </c>
      <c r="G4163" s="5" t="str">
        <f>VLOOKUP(C4163, products!A:B, 2, FALSE)</f>
        <v>Shirt</v>
      </c>
      <c r="H4163" s="7" t="str">
        <f>VLOOKUP(C4163, products!A:C, 3, FALSE)</f>
        <v>Dress</v>
      </c>
      <c r="I4163" s="12">
        <f>VLOOKUP(B4163,orders!A:D, 4, FALSE)</f>
        <v>44205</v>
      </c>
    </row>
    <row r="4164" spans="1:9" ht="15">
      <c r="A4164" s="2">
        <v>4162</v>
      </c>
      <c r="B4164" s="2">
        <v>828</v>
      </c>
      <c r="C4164" s="2">
        <v>1114</v>
      </c>
      <c r="D4164" s="2">
        <v>115</v>
      </c>
      <c r="E4164" s="2">
        <v>1</v>
      </c>
      <c r="F4164" s="2">
        <v>115</v>
      </c>
      <c r="G4164" s="5" t="str">
        <f>VLOOKUP(C4164, products!A:B, 2, FALSE)</f>
        <v>Trousers</v>
      </c>
      <c r="H4164" s="7" t="str">
        <f>VLOOKUP(C4164, products!A:C, 3, FALSE)</f>
        <v>Cropped</v>
      </c>
      <c r="I4164" s="12">
        <f>VLOOKUP(B4164,orders!A:D, 4, FALSE)</f>
        <v>44205</v>
      </c>
    </row>
    <row r="4165" spans="1:9" ht="15">
      <c r="A4165" s="2">
        <v>4163</v>
      </c>
      <c r="B4165" s="2">
        <v>829</v>
      </c>
      <c r="C4165" s="2">
        <v>1193</v>
      </c>
      <c r="D4165" s="2">
        <v>105</v>
      </c>
      <c r="E4165" s="2">
        <v>3</v>
      </c>
      <c r="F4165" s="2">
        <v>315</v>
      </c>
      <c r="G4165" s="5" t="str">
        <f>VLOOKUP(C4165, products!A:B, 2, FALSE)</f>
        <v>Trousers</v>
      </c>
      <c r="H4165" s="7" t="str">
        <f>VLOOKUP(C4165, products!A:C, 3, FALSE)</f>
        <v>Pleated</v>
      </c>
      <c r="I4165" s="12">
        <f>VLOOKUP(B4165,orders!A:D, 4, FALSE)</f>
        <v>44292</v>
      </c>
    </row>
    <row r="4166" spans="1:9" ht="15">
      <c r="A4166" s="2">
        <v>4164</v>
      </c>
      <c r="B4166" s="2">
        <v>829</v>
      </c>
      <c r="C4166" s="2">
        <v>294</v>
      </c>
      <c r="D4166" s="2">
        <v>105</v>
      </c>
      <c r="E4166" s="2">
        <v>2</v>
      </c>
      <c r="F4166" s="2">
        <v>210</v>
      </c>
      <c r="G4166" s="5" t="str">
        <f>VLOOKUP(C4166, products!A:B, 2, FALSE)</f>
        <v>Shirt</v>
      </c>
      <c r="H4166" s="7" t="str">
        <f>VLOOKUP(C4166, products!A:C, 3, FALSE)</f>
        <v>Cuban Collar</v>
      </c>
      <c r="I4166" s="12">
        <f>VLOOKUP(B4166,orders!A:D, 4, FALSE)</f>
        <v>44292</v>
      </c>
    </row>
    <row r="4167" spans="1:9" ht="15">
      <c r="A4167" s="2">
        <v>4165</v>
      </c>
      <c r="B4167" s="2">
        <v>829</v>
      </c>
      <c r="C4167" s="2">
        <v>592</v>
      </c>
      <c r="D4167" s="2">
        <v>100</v>
      </c>
      <c r="E4167" s="2">
        <v>2</v>
      </c>
      <c r="F4167" s="2">
        <v>200</v>
      </c>
      <c r="G4167" s="5" t="str">
        <f>VLOOKUP(C4167, products!A:B, 2, FALSE)</f>
        <v>Jacket</v>
      </c>
      <c r="H4167" s="7" t="str">
        <f>VLOOKUP(C4167, products!A:C, 3, FALSE)</f>
        <v>Bomber</v>
      </c>
      <c r="I4167" s="12">
        <f>VLOOKUP(B4167,orders!A:D, 4, FALSE)</f>
        <v>44292</v>
      </c>
    </row>
    <row r="4168" spans="1:9" ht="15">
      <c r="A4168" s="2">
        <v>4166</v>
      </c>
      <c r="B4168" s="2">
        <v>829</v>
      </c>
      <c r="C4168" s="2">
        <v>1104</v>
      </c>
      <c r="D4168" s="2">
        <v>115</v>
      </c>
      <c r="E4168" s="2">
        <v>1</v>
      </c>
      <c r="F4168" s="2">
        <v>115</v>
      </c>
      <c r="G4168" s="5" t="str">
        <f>VLOOKUP(C4168, products!A:B, 2, FALSE)</f>
        <v>Trousers</v>
      </c>
      <c r="H4168" s="7" t="str">
        <f>VLOOKUP(C4168, products!A:C, 3, FALSE)</f>
        <v>Cropped</v>
      </c>
      <c r="I4168" s="12">
        <f>VLOOKUP(B4168,orders!A:D, 4, FALSE)</f>
        <v>44292</v>
      </c>
    </row>
    <row r="4169" spans="1:9" ht="15">
      <c r="A4169" s="2">
        <v>4167</v>
      </c>
      <c r="B4169" s="2">
        <v>830</v>
      </c>
      <c r="C4169" s="2">
        <v>804</v>
      </c>
      <c r="D4169" s="2">
        <v>91</v>
      </c>
      <c r="E4169" s="2">
        <v>2</v>
      </c>
      <c r="F4169" s="2">
        <v>182</v>
      </c>
      <c r="G4169" s="5" t="str">
        <f>VLOOKUP(C4169, products!A:B, 2, FALSE)</f>
        <v>Jacket</v>
      </c>
      <c r="H4169" s="7" t="str">
        <f>VLOOKUP(C4169, products!A:C, 3, FALSE)</f>
        <v>Pullover</v>
      </c>
      <c r="I4169" s="12">
        <f>VLOOKUP(B4169,orders!A:D, 4, FALSE)</f>
        <v>44277</v>
      </c>
    </row>
    <row r="4170" spans="1:9" ht="15">
      <c r="A4170" s="2">
        <v>4168</v>
      </c>
      <c r="B4170" s="2">
        <v>830</v>
      </c>
      <c r="C4170" s="2">
        <v>1006</v>
      </c>
      <c r="D4170" s="2">
        <v>106</v>
      </c>
      <c r="E4170" s="2">
        <v>1</v>
      </c>
      <c r="F4170" s="2">
        <v>106</v>
      </c>
      <c r="G4170" s="5" t="str">
        <f>VLOOKUP(C4170, products!A:B, 2, FALSE)</f>
        <v>Trousers</v>
      </c>
      <c r="H4170" s="7" t="str">
        <f>VLOOKUP(C4170, products!A:C, 3, FALSE)</f>
        <v>Wool</v>
      </c>
      <c r="I4170" s="12">
        <f>VLOOKUP(B4170,orders!A:D, 4, FALSE)</f>
        <v>44277</v>
      </c>
    </row>
    <row r="4171" spans="1:9" ht="15">
      <c r="A4171" s="2">
        <v>4169</v>
      </c>
      <c r="B4171" s="2">
        <v>830</v>
      </c>
      <c r="C4171" s="2">
        <v>328</v>
      </c>
      <c r="D4171" s="2">
        <v>109</v>
      </c>
      <c r="E4171" s="2">
        <v>2</v>
      </c>
      <c r="F4171" s="2">
        <v>218</v>
      </c>
      <c r="G4171" s="5" t="str">
        <f>VLOOKUP(C4171, products!A:B, 2, FALSE)</f>
        <v>Shirt</v>
      </c>
      <c r="H4171" s="7" t="str">
        <f>VLOOKUP(C4171, products!A:C, 3, FALSE)</f>
        <v>Mandarin Collar</v>
      </c>
      <c r="I4171" s="12">
        <f>VLOOKUP(B4171,orders!A:D, 4, FALSE)</f>
        <v>44277</v>
      </c>
    </row>
    <row r="4172" spans="1:9" ht="15">
      <c r="A4172" s="2">
        <v>4170</v>
      </c>
      <c r="B4172" s="2">
        <v>830</v>
      </c>
      <c r="C4172" s="2">
        <v>898</v>
      </c>
      <c r="D4172" s="2">
        <v>94</v>
      </c>
      <c r="E4172" s="2">
        <v>3</v>
      </c>
      <c r="F4172" s="2">
        <v>282</v>
      </c>
      <c r="G4172" s="5" t="str">
        <f>VLOOKUP(C4172, products!A:B, 2, FALSE)</f>
        <v>Trousers</v>
      </c>
      <c r="H4172" s="7" t="str">
        <f>VLOOKUP(C4172, products!A:C, 3, FALSE)</f>
        <v>Cords</v>
      </c>
      <c r="I4172" s="12">
        <f>VLOOKUP(B4172,orders!A:D, 4, FALSE)</f>
        <v>44277</v>
      </c>
    </row>
    <row r="4173" spans="1:9" ht="15">
      <c r="A4173" s="2">
        <v>4171</v>
      </c>
      <c r="B4173" s="2">
        <v>830</v>
      </c>
      <c r="C4173" s="2">
        <v>238</v>
      </c>
      <c r="D4173" s="2">
        <v>106</v>
      </c>
      <c r="E4173" s="2">
        <v>3</v>
      </c>
      <c r="F4173" s="2">
        <v>318</v>
      </c>
      <c r="G4173" s="5" t="str">
        <f>VLOOKUP(C4173, products!A:B, 2, FALSE)</f>
        <v>Shirt</v>
      </c>
      <c r="H4173" s="7" t="str">
        <f>VLOOKUP(C4173, products!A:C, 3, FALSE)</f>
        <v>Chambray</v>
      </c>
      <c r="I4173" s="12">
        <f>VLOOKUP(B4173,orders!A:D, 4, FALSE)</f>
        <v>44277</v>
      </c>
    </row>
    <row r="4174" spans="1:9" ht="15">
      <c r="A4174" s="2">
        <v>4172</v>
      </c>
      <c r="B4174" s="2">
        <v>831</v>
      </c>
      <c r="C4174" s="2">
        <v>533</v>
      </c>
      <c r="D4174" s="2">
        <v>98</v>
      </c>
      <c r="E4174" s="2">
        <v>1</v>
      </c>
      <c r="F4174" s="2">
        <v>98</v>
      </c>
      <c r="G4174" s="5" t="str">
        <f>VLOOKUP(C4174, products!A:B, 2, FALSE)</f>
        <v>Jacket</v>
      </c>
      <c r="H4174" s="7" t="str">
        <f>VLOOKUP(C4174, products!A:C, 3, FALSE)</f>
        <v>Leather</v>
      </c>
      <c r="I4174" s="12">
        <f>VLOOKUP(B4174,orders!A:D, 4, FALSE)</f>
        <v>44412</v>
      </c>
    </row>
    <row r="4175" spans="1:9" ht="15">
      <c r="A4175" s="2">
        <v>4173</v>
      </c>
      <c r="B4175" s="2">
        <v>831</v>
      </c>
      <c r="C4175" s="2">
        <v>653</v>
      </c>
      <c r="D4175" s="2">
        <v>93</v>
      </c>
      <c r="E4175" s="2">
        <v>2</v>
      </c>
      <c r="F4175" s="2">
        <v>186</v>
      </c>
      <c r="G4175" s="5" t="str">
        <f>VLOOKUP(C4175, products!A:B, 2, FALSE)</f>
        <v>Jacket</v>
      </c>
      <c r="H4175" s="7" t="str">
        <f>VLOOKUP(C4175, products!A:C, 3, FALSE)</f>
        <v>Coach</v>
      </c>
      <c r="I4175" s="12">
        <f>VLOOKUP(B4175,orders!A:D, 4, FALSE)</f>
        <v>44412</v>
      </c>
    </row>
    <row r="4176" spans="1:9" ht="15">
      <c r="A4176" s="2">
        <v>4174</v>
      </c>
      <c r="B4176" s="2">
        <v>831</v>
      </c>
      <c r="C4176" s="2">
        <v>574</v>
      </c>
      <c r="D4176" s="2">
        <v>100</v>
      </c>
      <c r="E4176" s="2">
        <v>3</v>
      </c>
      <c r="F4176" s="2">
        <v>300</v>
      </c>
      <c r="G4176" s="5" t="str">
        <f>VLOOKUP(C4176, products!A:B, 2, FALSE)</f>
        <v>Jacket</v>
      </c>
      <c r="H4176" s="7" t="str">
        <f>VLOOKUP(C4176, products!A:C, 3, FALSE)</f>
        <v>Bomber</v>
      </c>
      <c r="I4176" s="12">
        <f>VLOOKUP(B4176,orders!A:D, 4, FALSE)</f>
        <v>44412</v>
      </c>
    </row>
    <row r="4177" spans="1:9" ht="15">
      <c r="A4177" s="2">
        <v>4175</v>
      </c>
      <c r="B4177" s="2">
        <v>831</v>
      </c>
      <c r="C4177" s="2">
        <v>351</v>
      </c>
      <c r="D4177" s="2">
        <v>94</v>
      </c>
      <c r="E4177" s="2">
        <v>2</v>
      </c>
      <c r="F4177" s="2">
        <v>188</v>
      </c>
      <c r="G4177" s="5" t="str">
        <f>VLOOKUP(C4177, products!A:B, 2, FALSE)</f>
        <v>Shirt</v>
      </c>
      <c r="H4177" s="7" t="str">
        <f>VLOOKUP(C4177, products!A:C, 3, FALSE)</f>
        <v>Henley</v>
      </c>
      <c r="I4177" s="12">
        <f>VLOOKUP(B4177,orders!A:D, 4, FALSE)</f>
        <v>44412</v>
      </c>
    </row>
    <row r="4178" spans="1:9" ht="15">
      <c r="A4178" s="2">
        <v>4176</v>
      </c>
      <c r="B4178" s="2">
        <v>831</v>
      </c>
      <c r="C4178" s="2">
        <v>40</v>
      </c>
      <c r="D4178" s="2">
        <v>104</v>
      </c>
      <c r="E4178" s="2">
        <v>2</v>
      </c>
      <c r="F4178" s="2">
        <v>208</v>
      </c>
      <c r="G4178" s="5" t="str">
        <f>VLOOKUP(C4178, products!A:B, 2, FALSE)</f>
        <v>Shirt</v>
      </c>
      <c r="H4178" s="7" t="str">
        <f>VLOOKUP(C4178, products!A:C, 3, FALSE)</f>
        <v>Dress</v>
      </c>
      <c r="I4178" s="12">
        <f>VLOOKUP(B4178,orders!A:D, 4, FALSE)</f>
        <v>44412</v>
      </c>
    </row>
    <row r="4179" spans="1:9" ht="15">
      <c r="A4179" s="2">
        <v>4177</v>
      </c>
      <c r="B4179" s="2">
        <v>832</v>
      </c>
      <c r="C4179" s="2">
        <v>258</v>
      </c>
      <c r="D4179" s="2">
        <v>95</v>
      </c>
      <c r="E4179" s="2">
        <v>1</v>
      </c>
      <c r="F4179" s="2">
        <v>95</v>
      </c>
      <c r="G4179" s="5" t="str">
        <f>VLOOKUP(C4179, products!A:B, 2, FALSE)</f>
        <v>Shirt</v>
      </c>
      <c r="H4179" s="7" t="str">
        <f>VLOOKUP(C4179, products!A:C, 3, FALSE)</f>
        <v>Polo</v>
      </c>
      <c r="I4179" s="12">
        <f>VLOOKUP(B4179,orders!A:D, 4, FALSE)</f>
        <v>44445</v>
      </c>
    </row>
    <row r="4180" spans="1:9" ht="15">
      <c r="A4180" s="2">
        <v>4178</v>
      </c>
      <c r="B4180" s="2">
        <v>833</v>
      </c>
      <c r="C4180" s="2">
        <v>793</v>
      </c>
      <c r="D4180" s="2">
        <v>91</v>
      </c>
      <c r="E4180" s="2">
        <v>2</v>
      </c>
      <c r="F4180" s="2">
        <v>182</v>
      </c>
      <c r="G4180" s="5" t="str">
        <f>VLOOKUP(C4180, products!A:B, 2, FALSE)</f>
        <v>Jacket</v>
      </c>
      <c r="H4180" s="7" t="str">
        <f>VLOOKUP(C4180, products!A:C, 3, FALSE)</f>
        <v>Pullover</v>
      </c>
      <c r="I4180" s="12">
        <f>VLOOKUP(B4180,orders!A:D, 4, FALSE)</f>
        <v>44258</v>
      </c>
    </row>
    <row r="4181" spans="1:9" ht="15">
      <c r="A4181" s="2">
        <v>4179</v>
      </c>
      <c r="B4181" s="2">
        <v>833</v>
      </c>
      <c r="C4181" s="2">
        <v>120</v>
      </c>
      <c r="D4181" s="2">
        <v>92</v>
      </c>
      <c r="E4181" s="2">
        <v>2</v>
      </c>
      <c r="F4181" s="2">
        <v>184</v>
      </c>
      <c r="G4181" s="5" t="str">
        <f>VLOOKUP(C4181, products!A:B, 2, FALSE)</f>
        <v>Shirt</v>
      </c>
      <c r="H4181" s="7" t="str">
        <f>VLOOKUP(C4181, products!A:C, 3, FALSE)</f>
        <v>Denim</v>
      </c>
      <c r="I4181" s="12">
        <f>VLOOKUP(B4181,orders!A:D, 4, FALSE)</f>
        <v>44258</v>
      </c>
    </row>
    <row r="4182" spans="1:9" ht="15">
      <c r="A4182" s="2">
        <v>4180</v>
      </c>
      <c r="B4182" s="2">
        <v>833</v>
      </c>
      <c r="C4182" s="2">
        <v>824</v>
      </c>
      <c r="D4182" s="2">
        <v>117</v>
      </c>
      <c r="E4182" s="2">
        <v>2</v>
      </c>
      <c r="F4182" s="2">
        <v>234</v>
      </c>
      <c r="G4182" s="5" t="str">
        <f>VLOOKUP(C4182, products!A:B, 2, FALSE)</f>
        <v>Jacket</v>
      </c>
      <c r="H4182" s="7" t="str">
        <f>VLOOKUP(C4182, products!A:C, 3, FALSE)</f>
        <v>Shearling</v>
      </c>
      <c r="I4182" s="12">
        <f>VLOOKUP(B4182,orders!A:D, 4, FALSE)</f>
        <v>44258</v>
      </c>
    </row>
    <row r="4183" spans="1:9" ht="15">
      <c r="A4183" s="2">
        <v>4181</v>
      </c>
      <c r="B4183" s="2">
        <v>833</v>
      </c>
      <c r="C4183" s="2">
        <v>1253</v>
      </c>
      <c r="D4183" s="2">
        <v>112</v>
      </c>
      <c r="E4183" s="2">
        <v>1</v>
      </c>
      <c r="F4183" s="2">
        <v>112</v>
      </c>
      <c r="G4183" s="5" t="str">
        <f>VLOOKUP(C4183, products!A:B, 2, FALSE)</f>
        <v>Trousers</v>
      </c>
      <c r="H4183" s="7" t="str">
        <f>VLOOKUP(C4183, products!A:C, 3, FALSE)</f>
        <v>Tracksuit Bottoms</v>
      </c>
      <c r="I4183" s="12">
        <f>VLOOKUP(B4183,orders!A:D, 4, FALSE)</f>
        <v>44258</v>
      </c>
    </row>
    <row r="4184" spans="1:9" ht="15">
      <c r="A4184" s="2">
        <v>4182</v>
      </c>
      <c r="B4184" s="2">
        <v>833</v>
      </c>
      <c r="C4184" s="2">
        <v>241</v>
      </c>
      <c r="D4184" s="2">
        <v>106</v>
      </c>
      <c r="E4184" s="2">
        <v>3</v>
      </c>
      <c r="F4184" s="2">
        <v>318</v>
      </c>
      <c r="G4184" s="5" t="str">
        <f>VLOOKUP(C4184, products!A:B, 2, FALSE)</f>
        <v>Shirt</v>
      </c>
      <c r="H4184" s="7" t="str">
        <f>VLOOKUP(C4184, products!A:C, 3, FALSE)</f>
        <v>Chambray</v>
      </c>
      <c r="I4184" s="12">
        <f>VLOOKUP(B4184,orders!A:D, 4, FALSE)</f>
        <v>44258</v>
      </c>
    </row>
    <row r="4185" spans="1:9" ht="15">
      <c r="A4185" s="2">
        <v>4183</v>
      </c>
      <c r="B4185" s="2">
        <v>834</v>
      </c>
      <c r="C4185" s="2">
        <v>506</v>
      </c>
      <c r="D4185" s="2">
        <v>102</v>
      </c>
      <c r="E4185" s="2">
        <v>2</v>
      </c>
      <c r="F4185" s="2">
        <v>204</v>
      </c>
      <c r="G4185" s="5" t="str">
        <f>VLOOKUP(C4185, products!A:B, 2, FALSE)</f>
        <v>Jacket</v>
      </c>
      <c r="H4185" s="7" t="str">
        <f>VLOOKUP(C4185, products!A:C, 3, FALSE)</f>
        <v>Windbreaker</v>
      </c>
      <c r="I4185" s="12">
        <f>VLOOKUP(B4185,orders!A:D, 4, FALSE)</f>
        <v>44250</v>
      </c>
    </row>
    <row r="4186" spans="1:9" ht="15">
      <c r="A4186" s="2">
        <v>4184</v>
      </c>
      <c r="B4186" s="2">
        <v>834</v>
      </c>
      <c r="C4186" s="2">
        <v>730</v>
      </c>
      <c r="D4186" s="2">
        <v>119</v>
      </c>
      <c r="E4186" s="2">
        <v>1</v>
      </c>
      <c r="F4186" s="2">
        <v>119</v>
      </c>
      <c r="G4186" s="5" t="str">
        <f>VLOOKUP(C4186, products!A:B, 2, FALSE)</f>
        <v>Jacket</v>
      </c>
      <c r="H4186" s="7" t="str">
        <f>VLOOKUP(C4186, products!A:C, 3, FALSE)</f>
        <v>Trench Coat</v>
      </c>
      <c r="I4186" s="12">
        <f>VLOOKUP(B4186,orders!A:D, 4, FALSE)</f>
        <v>44250</v>
      </c>
    </row>
    <row r="4187" spans="1:9" ht="15">
      <c r="A4187" s="2">
        <v>4185</v>
      </c>
      <c r="B4187" s="2">
        <v>834</v>
      </c>
      <c r="C4187" s="2">
        <v>240</v>
      </c>
      <c r="D4187" s="2">
        <v>106</v>
      </c>
      <c r="E4187" s="2">
        <v>3</v>
      </c>
      <c r="F4187" s="2">
        <v>318</v>
      </c>
      <c r="G4187" s="5" t="str">
        <f>VLOOKUP(C4187, products!A:B, 2, FALSE)</f>
        <v>Shirt</v>
      </c>
      <c r="H4187" s="7" t="str">
        <f>VLOOKUP(C4187, products!A:C, 3, FALSE)</f>
        <v>Chambray</v>
      </c>
      <c r="I4187" s="12">
        <f>VLOOKUP(B4187,orders!A:D, 4, FALSE)</f>
        <v>44250</v>
      </c>
    </row>
    <row r="4188" spans="1:9" ht="15">
      <c r="A4188" s="2">
        <v>4186</v>
      </c>
      <c r="B4188" s="2">
        <v>834</v>
      </c>
      <c r="C4188" s="2">
        <v>891</v>
      </c>
      <c r="D4188" s="2">
        <v>94</v>
      </c>
      <c r="E4188" s="2">
        <v>3</v>
      </c>
      <c r="F4188" s="2">
        <v>282</v>
      </c>
      <c r="G4188" s="5" t="str">
        <f>VLOOKUP(C4188, products!A:B, 2, FALSE)</f>
        <v>Trousers</v>
      </c>
      <c r="H4188" s="7" t="str">
        <f>VLOOKUP(C4188, products!A:C, 3, FALSE)</f>
        <v>Cords</v>
      </c>
      <c r="I4188" s="12">
        <f>VLOOKUP(B4188,orders!A:D, 4, FALSE)</f>
        <v>44250</v>
      </c>
    </row>
    <row r="4189" spans="1:9" ht="15">
      <c r="A4189" s="2">
        <v>4187</v>
      </c>
      <c r="B4189" s="2">
        <v>835</v>
      </c>
      <c r="C4189" s="2">
        <v>1031</v>
      </c>
      <c r="D4189" s="2">
        <v>90</v>
      </c>
      <c r="E4189" s="2">
        <v>1</v>
      </c>
      <c r="F4189" s="2">
        <v>90</v>
      </c>
      <c r="G4189" s="5" t="str">
        <f>VLOOKUP(C4189, products!A:B, 2, FALSE)</f>
        <v>Trousers</v>
      </c>
      <c r="H4189" s="7" t="str">
        <f>VLOOKUP(C4189, products!A:C, 3, FALSE)</f>
        <v>Relaxed Leg</v>
      </c>
      <c r="I4189" s="12">
        <f>VLOOKUP(B4189,orders!A:D, 4, FALSE)</f>
        <v>44198</v>
      </c>
    </row>
    <row r="4190" spans="1:9" ht="15">
      <c r="A4190" s="2">
        <v>4188</v>
      </c>
      <c r="B4190" s="2">
        <v>835</v>
      </c>
      <c r="C4190" s="2">
        <v>52</v>
      </c>
      <c r="D4190" s="2">
        <v>104</v>
      </c>
      <c r="E4190" s="2">
        <v>2</v>
      </c>
      <c r="F4190" s="2">
        <v>208</v>
      </c>
      <c r="G4190" s="5" t="str">
        <f>VLOOKUP(C4190, products!A:B, 2, FALSE)</f>
        <v>Shirt</v>
      </c>
      <c r="H4190" s="7" t="str">
        <f>VLOOKUP(C4190, products!A:C, 3, FALSE)</f>
        <v>Dress</v>
      </c>
      <c r="I4190" s="12">
        <f>VLOOKUP(B4190,orders!A:D, 4, FALSE)</f>
        <v>44198</v>
      </c>
    </row>
    <row r="4191" spans="1:9" ht="15">
      <c r="A4191" s="2">
        <v>4189</v>
      </c>
      <c r="B4191" s="2">
        <v>835</v>
      </c>
      <c r="C4191" s="2">
        <v>279</v>
      </c>
      <c r="D4191" s="2">
        <v>95</v>
      </c>
      <c r="E4191" s="2">
        <v>3</v>
      </c>
      <c r="F4191" s="2">
        <v>285</v>
      </c>
      <c r="G4191" s="5" t="str">
        <f>VLOOKUP(C4191, products!A:B, 2, FALSE)</f>
        <v>Shirt</v>
      </c>
      <c r="H4191" s="7" t="str">
        <f>VLOOKUP(C4191, products!A:C, 3, FALSE)</f>
        <v>Polo</v>
      </c>
      <c r="I4191" s="12">
        <f>VLOOKUP(B4191,orders!A:D, 4, FALSE)</f>
        <v>44198</v>
      </c>
    </row>
    <row r="4192" spans="1:9" ht="15">
      <c r="A4192" s="2">
        <v>4190</v>
      </c>
      <c r="B4192" s="2">
        <v>835</v>
      </c>
      <c r="C4192" s="2">
        <v>922</v>
      </c>
      <c r="D4192" s="2">
        <v>96</v>
      </c>
      <c r="E4192" s="2">
        <v>2</v>
      </c>
      <c r="F4192" s="2">
        <v>192</v>
      </c>
      <c r="G4192" s="5" t="str">
        <f>VLOOKUP(C4192, products!A:B, 2, FALSE)</f>
        <v>Trousers</v>
      </c>
      <c r="H4192" s="7" t="str">
        <f>VLOOKUP(C4192, products!A:C, 3, FALSE)</f>
        <v>Drawstring</v>
      </c>
      <c r="I4192" s="12">
        <f>VLOOKUP(B4192,orders!A:D, 4, FALSE)</f>
        <v>44198</v>
      </c>
    </row>
    <row r="4193" spans="1:9" ht="15">
      <c r="A4193" s="2">
        <v>4191</v>
      </c>
      <c r="B4193" s="2">
        <v>835</v>
      </c>
      <c r="C4193" s="2">
        <v>379</v>
      </c>
      <c r="D4193" s="2">
        <v>94</v>
      </c>
      <c r="E4193" s="2">
        <v>3</v>
      </c>
      <c r="F4193" s="2">
        <v>282</v>
      </c>
      <c r="G4193" s="5" t="str">
        <f>VLOOKUP(C4193, products!A:B, 2, FALSE)</f>
        <v>Shirt</v>
      </c>
      <c r="H4193" s="7" t="str">
        <f>VLOOKUP(C4193, products!A:C, 3, FALSE)</f>
        <v>Henley</v>
      </c>
      <c r="I4193" s="12">
        <f>VLOOKUP(B4193,orders!A:D, 4, FALSE)</f>
        <v>44198</v>
      </c>
    </row>
    <row r="4194" spans="1:9" ht="15">
      <c r="A4194" s="2">
        <v>4192</v>
      </c>
      <c r="B4194" s="2">
        <v>836</v>
      </c>
      <c r="C4194" s="2">
        <v>426</v>
      </c>
      <c r="D4194" s="2">
        <v>107</v>
      </c>
      <c r="E4194" s="2">
        <v>2</v>
      </c>
      <c r="F4194" s="2">
        <v>214</v>
      </c>
      <c r="G4194" s="5" t="str">
        <f>VLOOKUP(C4194, products!A:B, 2, FALSE)</f>
        <v>Jacket</v>
      </c>
      <c r="H4194" s="7" t="str">
        <f>VLOOKUP(C4194, products!A:C, 3, FALSE)</f>
        <v>Denim</v>
      </c>
      <c r="I4194" s="12">
        <f>VLOOKUP(B4194,orders!A:D, 4, FALSE)</f>
        <v>44426</v>
      </c>
    </row>
    <row r="4195" spans="1:9" ht="15">
      <c r="A4195" s="2">
        <v>4193</v>
      </c>
      <c r="B4195" s="2">
        <v>836</v>
      </c>
      <c r="C4195" s="2">
        <v>23</v>
      </c>
      <c r="D4195" s="2">
        <v>96</v>
      </c>
      <c r="E4195" s="2">
        <v>2</v>
      </c>
      <c r="F4195" s="2">
        <v>192</v>
      </c>
      <c r="G4195" s="5" t="str">
        <f>VLOOKUP(C4195, products!A:B, 2, FALSE)</f>
        <v>Shirt</v>
      </c>
      <c r="H4195" s="7" t="str">
        <f>VLOOKUP(C4195, products!A:C, 3, FALSE)</f>
        <v>Oxford Cloth</v>
      </c>
      <c r="I4195" s="12">
        <f>VLOOKUP(B4195,orders!A:D, 4, FALSE)</f>
        <v>44426</v>
      </c>
    </row>
    <row r="4196" spans="1:9" ht="15">
      <c r="A4196" s="2">
        <v>4194</v>
      </c>
      <c r="B4196" s="2">
        <v>836</v>
      </c>
      <c r="C4196" s="2">
        <v>593</v>
      </c>
      <c r="D4196" s="2">
        <v>100</v>
      </c>
      <c r="E4196" s="2">
        <v>1</v>
      </c>
      <c r="F4196" s="2">
        <v>100</v>
      </c>
      <c r="G4196" s="5" t="str">
        <f>VLOOKUP(C4196, products!A:B, 2, FALSE)</f>
        <v>Jacket</v>
      </c>
      <c r="H4196" s="7" t="str">
        <f>VLOOKUP(C4196, products!A:C, 3, FALSE)</f>
        <v>Bomber</v>
      </c>
      <c r="I4196" s="12">
        <f>VLOOKUP(B4196,orders!A:D, 4, FALSE)</f>
        <v>44426</v>
      </c>
    </row>
    <row r="4197" spans="1:9" ht="15">
      <c r="A4197" s="2">
        <v>4195</v>
      </c>
      <c r="B4197" s="2">
        <v>837</v>
      </c>
      <c r="C4197" s="2">
        <v>52</v>
      </c>
      <c r="D4197" s="2">
        <v>104</v>
      </c>
      <c r="E4197" s="2">
        <v>3</v>
      </c>
      <c r="F4197" s="2">
        <v>312</v>
      </c>
      <c r="G4197" s="5" t="str">
        <f>VLOOKUP(C4197, products!A:B, 2, FALSE)</f>
        <v>Shirt</v>
      </c>
      <c r="H4197" s="7" t="str">
        <f>VLOOKUP(C4197, products!A:C, 3, FALSE)</f>
        <v>Dress</v>
      </c>
      <c r="I4197" s="12">
        <f>VLOOKUP(B4197,orders!A:D, 4, FALSE)</f>
        <v>44208</v>
      </c>
    </row>
    <row r="4198" spans="1:9" ht="15">
      <c r="A4198" s="2">
        <v>4196</v>
      </c>
      <c r="B4198" s="2">
        <v>837</v>
      </c>
      <c r="C4198" s="2">
        <v>87</v>
      </c>
      <c r="D4198" s="2">
        <v>118</v>
      </c>
      <c r="E4198" s="2">
        <v>1</v>
      </c>
      <c r="F4198" s="2">
        <v>118</v>
      </c>
      <c r="G4198" s="5" t="str">
        <f>VLOOKUP(C4198, products!A:B, 2, FALSE)</f>
        <v>Shirt</v>
      </c>
      <c r="H4198" s="7" t="str">
        <f>VLOOKUP(C4198, products!A:C, 3, FALSE)</f>
        <v>Flannel</v>
      </c>
      <c r="I4198" s="12">
        <f>VLOOKUP(B4198,orders!A:D, 4, FALSE)</f>
        <v>44208</v>
      </c>
    </row>
    <row r="4199" spans="1:9" ht="15">
      <c r="A4199" s="2">
        <v>4197</v>
      </c>
      <c r="B4199" s="2">
        <v>837</v>
      </c>
      <c r="C4199" s="2">
        <v>1177</v>
      </c>
      <c r="D4199" s="2">
        <v>99</v>
      </c>
      <c r="E4199" s="2">
        <v>1</v>
      </c>
      <c r="F4199" s="2">
        <v>99</v>
      </c>
      <c r="G4199" s="5" t="str">
        <f>VLOOKUP(C4199, products!A:B, 2, FALSE)</f>
        <v>Trousers</v>
      </c>
      <c r="H4199" s="7" t="str">
        <f>VLOOKUP(C4199, products!A:C, 3, FALSE)</f>
        <v>High-Waisted</v>
      </c>
      <c r="I4199" s="12">
        <f>VLOOKUP(B4199,orders!A:D, 4, FALSE)</f>
        <v>44208</v>
      </c>
    </row>
    <row r="4200" spans="1:9" ht="15">
      <c r="A4200" s="2">
        <v>4198</v>
      </c>
      <c r="B4200" s="2">
        <v>837</v>
      </c>
      <c r="C4200" s="2">
        <v>713</v>
      </c>
      <c r="D4200" s="2">
        <v>119</v>
      </c>
      <c r="E4200" s="2">
        <v>3</v>
      </c>
      <c r="F4200" s="2">
        <v>357</v>
      </c>
      <c r="G4200" s="5" t="str">
        <f>VLOOKUP(C4200, products!A:B, 2, FALSE)</f>
        <v>Jacket</v>
      </c>
      <c r="H4200" s="7" t="str">
        <f>VLOOKUP(C4200, products!A:C, 3, FALSE)</f>
        <v>Trench Coat</v>
      </c>
      <c r="I4200" s="12">
        <f>VLOOKUP(B4200,orders!A:D, 4, FALSE)</f>
        <v>44208</v>
      </c>
    </row>
    <row r="4201" spans="1:9" ht="15">
      <c r="A4201" s="2">
        <v>4199</v>
      </c>
      <c r="B4201" s="2">
        <v>837</v>
      </c>
      <c r="C4201" s="2">
        <v>237</v>
      </c>
      <c r="D4201" s="2">
        <v>106</v>
      </c>
      <c r="E4201" s="2">
        <v>2</v>
      </c>
      <c r="F4201" s="2">
        <v>212</v>
      </c>
      <c r="G4201" s="5" t="str">
        <f>VLOOKUP(C4201, products!A:B, 2, FALSE)</f>
        <v>Shirt</v>
      </c>
      <c r="H4201" s="7" t="str">
        <f>VLOOKUP(C4201, products!A:C, 3, FALSE)</f>
        <v>Chambray</v>
      </c>
      <c r="I4201" s="12">
        <f>VLOOKUP(B4201,orders!A:D, 4, FALSE)</f>
        <v>44208</v>
      </c>
    </row>
    <row r="4202" spans="1:9" ht="15">
      <c r="A4202" s="2">
        <v>4200</v>
      </c>
      <c r="B4202" s="2">
        <v>838</v>
      </c>
      <c r="C4202" s="2">
        <v>1012</v>
      </c>
      <c r="D4202" s="2">
        <v>106</v>
      </c>
      <c r="E4202" s="2">
        <v>2</v>
      </c>
      <c r="F4202" s="2">
        <v>212</v>
      </c>
      <c r="G4202" s="5" t="str">
        <f>VLOOKUP(C4202, products!A:B, 2, FALSE)</f>
        <v>Trousers</v>
      </c>
      <c r="H4202" s="7" t="str">
        <f>VLOOKUP(C4202, products!A:C, 3, FALSE)</f>
        <v>Wool</v>
      </c>
      <c r="I4202" s="12">
        <f>VLOOKUP(B4202,orders!A:D, 4, FALSE)</f>
        <v>44198</v>
      </c>
    </row>
    <row r="4203" spans="1:9" ht="15">
      <c r="A4203" s="2">
        <v>4201</v>
      </c>
      <c r="B4203" s="2">
        <v>838</v>
      </c>
      <c r="C4203" s="2">
        <v>469</v>
      </c>
      <c r="D4203" s="2">
        <v>118</v>
      </c>
      <c r="E4203" s="2">
        <v>1</v>
      </c>
      <c r="F4203" s="2">
        <v>118</v>
      </c>
      <c r="G4203" s="5" t="str">
        <f>VLOOKUP(C4203, products!A:B, 2, FALSE)</f>
        <v>Jacket</v>
      </c>
      <c r="H4203" s="7" t="str">
        <f>VLOOKUP(C4203, products!A:C, 3, FALSE)</f>
        <v>Puffer</v>
      </c>
      <c r="I4203" s="12">
        <f>VLOOKUP(B4203,orders!A:D, 4, FALSE)</f>
        <v>44198</v>
      </c>
    </row>
    <row r="4204" spans="1:9" ht="15">
      <c r="A4204" s="2">
        <v>4202</v>
      </c>
      <c r="B4204" s="2">
        <v>838</v>
      </c>
      <c r="C4204" s="2">
        <v>1128</v>
      </c>
      <c r="D4204" s="2">
        <v>102</v>
      </c>
      <c r="E4204" s="2">
        <v>3</v>
      </c>
      <c r="F4204" s="2">
        <v>306</v>
      </c>
      <c r="G4204" s="5" t="str">
        <f>VLOOKUP(C4204, products!A:B, 2, FALSE)</f>
        <v>Trousers</v>
      </c>
      <c r="H4204" s="7" t="str">
        <f>VLOOKUP(C4204, products!A:C, 3, FALSE)</f>
        <v>Cargo Pants</v>
      </c>
      <c r="I4204" s="12">
        <f>VLOOKUP(B4204,orders!A:D, 4, FALSE)</f>
        <v>44198</v>
      </c>
    </row>
    <row r="4205" spans="1:9" ht="15">
      <c r="A4205" s="2">
        <v>4203</v>
      </c>
      <c r="B4205" s="2">
        <v>839</v>
      </c>
      <c r="C4205" s="2">
        <v>847</v>
      </c>
      <c r="D4205" s="2">
        <v>113</v>
      </c>
      <c r="E4205" s="2">
        <v>2</v>
      </c>
      <c r="F4205" s="2">
        <v>226</v>
      </c>
      <c r="G4205" s="5" t="str">
        <f>VLOOKUP(C4205, products!A:B, 2, FALSE)</f>
        <v>Trousers</v>
      </c>
      <c r="H4205" s="7" t="str">
        <f>VLOOKUP(C4205, products!A:C, 3, FALSE)</f>
        <v>Chinos</v>
      </c>
      <c r="I4205" s="12">
        <f>VLOOKUP(B4205,orders!A:D, 4, FALSE)</f>
        <v>44455</v>
      </c>
    </row>
    <row r="4206" spans="1:9" ht="15">
      <c r="A4206" s="2">
        <v>4204</v>
      </c>
      <c r="B4206" s="2">
        <v>839</v>
      </c>
      <c r="C4206" s="2">
        <v>31</v>
      </c>
      <c r="D4206" s="2">
        <v>96</v>
      </c>
      <c r="E4206" s="2">
        <v>3</v>
      </c>
      <c r="F4206" s="2">
        <v>288</v>
      </c>
      <c r="G4206" s="5" t="str">
        <f>VLOOKUP(C4206, products!A:B, 2, FALSE)</f>
        <v>Shirt</v>
      </c>
      <c r="H4206" s="7" t="str">
        <f>VLOOKUP(C4206, products!A:C, 3, FALSE)</f>
        <v>Oxford Cloth</v>
      </c>
      <c r="I4206" s="12">
        <f>VLOOKUP(B4206,orders!A:D, 4, FALSE)</f>
        <v>44455</v>
      </c>
    </row>
    <row r="4207" spans="1:9" ht="15">
      <c r="A4207" s="2">
        <v>4205</v>
      </c>
      <c r="B4207" s="2">
        <v>839</v>
      </c>
      <c r="C4207" s="2">
        <v>182</v>
      </c>
      <c r="D4207" s="2">
        <v>98</v>
      </c>
      <c r="E4207" s="2">
        <v>3</v>
      </c>
      <c r="F4207" s="2">
        <v>294</v>
      </c>
      <c r="G4207" s="5" t="str">
        <f>VLOOKUP(C4207, products!A:B, 2, FALSE)</f>
        <v>Shirt</v>
      </c>
      <c r="H4207" s="7" t="str">
        <f>VLOOKUP(C4207, products!A:C, 3, FALSE)</f>
        <v>Camp Collared</v>
      </c>
      <c r="I4207" s="12">
        <f>VLOOKUP(B4207,orders!A:D, 4, FALSE)</f>
        <v>44455</v>
      </c>
    </row>
    <row r="4208" spans="1:9" ht="15">
      <c r="A4208" s="2">
        <v>4206</v>
      </c>
      <c r="B4208" s="2">
        <v>839</v>
      </c>
      <c r="C4208" s="2">
        <v>145</v>
      </c>
      <c r="D4208" s="2">
        <v>91</v>
      </c>
      <c r="E4208" s="2">
        <v>2</v>
      </c>
      <c r="F4208" s="2">
        <v>182</v>
      </c>
      <c r="G4208" s="5" t="str">
        <f>VLOOKUP(C4208, products!A:B, 2, FALSE)</f>
        <v>Shirt</v>
      </c>
      <c r="H4208" s="7" t="str">
        <f>VLOOKUP(C4208, products!A:C, 3, FALSE)</f>
        <v>Linen</v>
      </c>
      <c r="I4208" s="12">
        <f>VLOOKUP(B4208,orders!A:D, 4, FALSE)</f>
        <v>44455</v>
      </c>
    </row>
    <row r="4209" spans="1:9" ht="15">
      <c r="A4209" s="2">
        <v>4207</v>
      </c>
      <c r="B4209" s="2">
        <v>839</v>
      </c>
      <c r="C4209" s="2">
        <v>1019</v>
      </c>
      <c r="D4209" s="2">
        <v>90</v>
      </c>
      <c r="E4209" s="2">
        <v>3</v>
      </c>
      <c r="F4209" s="2">
        <v>270</v>
      </c>
      <c r="G4209" s="5" t="str">
        <f>VLOOKUP(C4209, products!A:B, 2, FALSE)</f>
        <v>Trousers</v>
      </c>
      <c r="H4209" s="7" t="str">
        <f>VLOOKUP(C4209, products!A:C, 3, FALSE)</f>
        <v>Relaxed Leg</v>
      </c>
      <c r="I4209" s="12">
        <f>VLOOKUP(B4209,orders!A:D, 4, FALSE)</f>
        <v>44455</v>
      </c>
    </row>
    <row r="4210" spans="1:9" ht="15">
      <c r="A4210" s="2">
        <v>4208</v>
      </c>
      <c r="B4210" s="2">
        <v>839</v>
      </c>
      <c r="C4210" s="2">
        <v>1038</v>
      </c>
      <c r="D4210" s="2">
        <v>90</v>
      </c>
      <c r="E4210" s="2">
        <v>2</v>
      </c>
      <c r="F4210" s="2">
        <v>180</v>
      </c>
      <c r="G4210" s="5" t="str">
        <f>VLOOKUP(C4210, products!A:B, 2, FALSE)</f>
        <v>Trousers</v>
      </c>
      <c r="H4210" s="7" t="str">
        <f>VLOOKUP(C4210, products!A:C, 3, FALSE)</f>
        <v>Relaxed Leg</v>
      </c>
      <c r="I4210" s="12">
        <f>VLOOKUP(B4210,orders!A:D, 4, FALSE)</f>
        <v>44455</v>
      </c>
    </row>
    <row r="4211" spans="1:9" ht="15">
      <c r="A4211" s="2">
        <v>4209</v>
      </c>
      <c r="B4211" s="2">
        <v>839</v>
      </c>
      <c r="C4211" s="2">
        <v>111</v>
      </c>
      <c r="D4211" s="2">
        <v>92</v>
      </c>
      <c r="E4211" s="2">
        <v>1</v>
      </c>
      <c r="F4211" s="2">
        <v>92</v>
      </c>
      <c r="G4211" s="5" t="str">
        <f>VLOOKUP(C4211, products!A:B, 2, FALSE)</f>
        <v>Shirt</v>
      </c>
      <c r="H4211" s="7" t="str">
        <f>VLOOKUP(C4211, products!A:C, 3, FALSE)</f>
        <v>Denim</v>
      </c>
      <c r="I4211" s="12">
        <f>VLOOKUP(B4211,orders!A:D, 4, FALSE)</f>
        <v>44455</v>
      </c>
    </row>
    <row r="4212" spans="1:9" ht="15">
      <c r="A4212" s="2">
        <v>4210</v>
      </c>
      <c r="B4212" s="2">
        <v>839</v>
      </c>
      <c r="C4212" s="2">
        <v>558</v>
      </c>
      <c r="D4212" s="2">
        <v>98</v>
      </c>
      <c r="E4212" s="2">
        <v>3</v>
      </c>
      <c r="F4212" s="2">
        <v>294</v>
      </c>
      <c r="G4212" s="5" t="str">
        <f>VLOOKUP(C4212, products!A:B, 2, FALSE)</f>
        <v>Jacket</v>
      </c>
      <c r="H4212" s="7" t="str">
        <f>VLOOKUP(C4212, products!A:C, 3, FALSE)</f>
        <v>Leather</v>
      </c>
      <c r="I4212" s="12">
        <f>VLOOKUP(B4212,orders!A:D, 4, FALSE)</f>
        <v>44455</v>
      </c>
    </row>
    <row r="4213" spans="1:9" ht="15">
      <c r="A4213" s="2">
        <v>4211</v>
      </c>
      <c r="B4213" s="2">
        <v>839</v>
      </c>
      <c r="C4213" s="2">
        <v>283</v>
      </c>
      <c r="D4213" s="2">
        <v>105</v>
      </c>
      <c r="E4213" s="2">
        <v>1</v>
      </c>
      <c r="F4213" s="2">
        <v>105</v>
      </c>
      <c r="G4213" s="5" t="str">
        <f>VLOOKUP(C4213, products!A:B, 2, FALSE)</f>
        <v>Shirt</v>
      </c>
      <c r="H4213" s="7" t="str">
        <f>VLOOKUP(C4213, products!A:C, 3, FALSE)</f>
        <v>Cuban Collar</v>
      </c>
      <c r="I4213" s="12">
        <f>VLOOKUP(B4213,orders!A:D, 4, FALSE)</f>
        <v>44455</v>
      </c>
    </row>
    <row r="4214" spans="1:9" ht="15">
      <c r="A4214" s="2">
        <v>4212</v>
      </c>
      <c r="B4214" s="2">
        <v>839</v>
      </c>
      <c r="C4214" s="2">
        <v>473</v>
      </c>
      <c r="D4214" s="2">
        <v>118</v>
      </c>
      <c r="E4214" s="2">
        <v>1</v>
      </c>
      <c r="F4214" s="2">
        <v>118</v>
      </c>
      <c r="G4214" s="5" t="str">
        <f>VLOOKUP(C4214, products!A:B, 2, FALSE)</f>
        <v>Jacket</v>
      </c>
      <c r="H4214" s="7" t="str">
        <f>VLOOKUP(C4214, products!A:C, 3, FALSE)</f>
        <v>Puffer</v>
      </c>
      <c r="I4214" s="12">
        <f>VLOOKUP(B4214,orders!A:D, 4, FALSE)</f>
        <v>44455</v>
      </c>
    </row>
    <row r="4215" spans="1:9" ht="15">
      <c r="A4215" s="2">
        <v>4213</v>
      </c>
      <c r="B4215" s="2">
        <v>839</v>
      </c>
      <c r="C4215" s="2">
        <v>1076</v>
      </c>
      <c r="D4215" s="2">
        <v>93</v>
      </c>
      <c r="E4215" s="2">
        <v>2</v>
      </c>
      <c r="F4215" s="2">
        <v>186</v>
      </c>
      <c r="G4215" s="5" t="str">
        <f>VLOOKUP(C4215, products!A:B, 2, FALSE)</f>
        <v>Trousers</v>
      </c>
      <c r="H4215" s="7" t="str">
        <f>VLOOKUP(C4215, products!A:C, 3, FALSE)</f>
        <v>Joggers</v>
      </c>
      <c r="I4215" s="12">
        <f>VLOOKUP(B4215,orders!A:D, 4, FALSE)</f>
        <v>44455</v>
      </c>
    </row>
    <row r="4216" spans="1:9" ht="15">
      <c r="A4216" s="2">
        <v>4214</v>
      </c>
      <c r="B4216" s="2">
        <v>840</v>
      </c>
      <c r="C4216" s="2">
        <v>1139</v>
      </c>
      <c r="D4216" s="2">
        <v>102</v>
      </c>
      <c r="E4216" s="2">
        <v>2</v>
      </c>
      <c r="F4216" s="2">
        <v>204</v>
      </c>
      <c r="G4216" s="5" t="str">
        <f>VLOOKUP(C4216, products!A:B, 2, FALSE)</f>
        <v>Trousers</v>
      </c>
      <c r="H4216" s="7" t="str">
        <f>VLOOKUP(C4216, products!A:C, 3, FALSE)</f>
        <v>Cargo Pants</v>
      </c>
      <c r="I4216" s="12">
        <f>VLOOKUP(B4216,orders!A:D, 4, FALSE)</f>
        <v>44377</v>
      </c>
    </row>
    <row r="4217" spans="1:9" ht="15">
      <c r="A4217" s="2">
        <v>4215</v>
      </c>
      <c r="B4217" s="2">
        <v>840</v>
      </c>
      <c r="C4217" s="2">
        <v>600</v>
      </c>
      <c r="D4217" s="2">
        <v>112</v>
      </c>
      <c r="E4217" s="2">
        <v>1</v>
      </c>
      <c r="F4217" s="2">
        <v>112</v>
      </c>
      <c r="G4217" s="5" t="str">
        <f>VLOOKUP(C4217, products!A:B, 2, FALSE)</f>
        <v>Jacket</v>
      </c>
      <c r="H4217" s="7" t="str">
        <f>VLOOKUP(C4217, products!A:C, 3, FALSE)</f>
        <v>Cardigan</v>
      </c>
      <c r="I4217" s="12">
        <f>VLOOKUP(B4217,orders!A:D, 4, FALSE)</f>
        <v>44377</v>
      </c>
    </row>
    <row r="4218" spans="1:9" ht="15">
      <c r="A4218" s="2">
        <v>4216</v>
      </c>
      <c r="B4218" s="2">
        <v>840</v>
      </c>
      <c r="C4218" s="2">
        <v>757</v>
      </c>
      <c r="D4218" s="2">
        <v>109</v>
      </c>
      <c r="E4218" s="2">
        <v>2</v>
      </c>
      <c r="F4218" s="2">
        <v>218</v>
      </c>
      <c r="G4218" s="5" t="str">
        <f>VLOOKUP(C4218, products!A:B, 2, FALSE)</f>
        <v>Jacket</v>
      </c>
      <c r="H4218" s="7" t="str">
        <f>VLOOKUP(C4218, products!A:C, 3, FALSE)</f>
        <v>Peacoat</v>
      </c>
      <c r="I4218" s="12">
        <f>VLOOKUP(B4218,orders!A:D, 4, FALSE)</f>
        <v>44377</v>
      </c>
    </row>
    <row r="4219" spans="1:9" ht="15">
      <c r="A4219" s="2">
        <v>4217</v>
      </c>
      <c r="B4219" s="2">
        <v>840</v>
      </c>
      <c r="C4219" s="2">
        <v>548</v>
      </c>
      <c r="D4219" s="2">
        <v>98</v>
      </c>
      <c r="E4219" s="2">
        <v>1</v>
      </c>
      <c r="F4219" s="2">
        <v>98</v>
      </c>
      <c r="G4219" s="5" t="str">
        <f>VLOOKUP(C4219, products!A:B, 2, FALSE)</f>
        <v>Jacket</v>
      </c>
      <c r="H4219" s="7" t="str">
        <f>VLOOKUP(C4219, products!A:C, 3, FALSE)</f>
        <v>Leather</v>
      </c>
      <c r="I4219" s="12">
        <f>VLOOKUP(B4219,orders!A:D, 4, FALSE)</f>
        <v>44377</v>
      </c>
    </row>
    <row r="4220" spans="1:9" ht="15">
      <c r="A4220" s="2">
        <v>4218</v>
      </c>
      <c r="B4220" s="2">
        <v>840</v>
      </c>
      <c r="C4220" s="2">
        <v>108</v>
      </c>
      <c r="D4220" s="2">
        <v>92</v>
      </c>
      <c r="E4220" s="2">
        <v>3</v>
      </c>
      <c r="F4220" s="2">
        <v>276</v>
      </c>
      <c r="G4220" s="5" t="str">
        <f>VLOOKUP(C4220, products!A:B, 2, FALSE)</f>
        <v>Shirt</v>
      </c>
      <c r="H4220" s="7" t="str">
        <f>VLOOKUP(C4220, products!A:C, 3, FALSE)</f>
        <v>Denim</v>
      </c>
      <c r="I4220" s="12">
        <f>VLOOKUP(B4220,orders!A:D, 4, FALSE)</f>
        <v>44377</v>
      </c>
    </row>
    <row r="4221" spans="1:9" ht="15">
      <c r="A4221" s="2">
        <v>4219</v>
      </c>
      <c r="B4221" s="2">
        <v>840</v>
      </c>
      <c r="C4221" s="2">
        <v>1088</v>
      </c>
      <c r="D4221" s="2">
        <v>115</v>
      </c>
      <c r="E4221" s="2">
        <v>2</v>
      </c>
      <c r="F4221" s="2">
        <v>230</v>
      </c>
      <c r="G4221" s="5" t="str">
        <f>VLOOKUP(C4221, products!A:B, 2, FALSE)</f>
        <v>Trousers</v>
      </c>
      <c r="H4221" s="7" t="str">
        <f>VLOOKUP(C4221, products!A:C, 3, FALSE)</f>
        <v>Cropped</v>
      </c>
      <c r="I4221" s="12">
        <f>VLOOKUP(B4221,orders!A:D, 4, FALSE)</f>
        <v>44377</v>
      </c>
    </row>
    <row r="4222" spans="1:9" ht="15">
      <c r="A4222" s="2">
        <v>4220</v>
      </c>
      <c r="B4222" s="2">
        <v>841</v>
      </c>
      <c r="C4222" s="2">
        <v>866</v>
      </c>
      <c r="D4222" s="2">
        <v>113</v>
      </c>
      <c r="E4222" s="2">
        <v>1</v>
      </c>
      <c r="F4222" s="2">
        <v>113</v>
      </c>
      <c r="G4222" s="5" t="str">
        <f>VLOOKUP(C4222, products!A:B, 2, FALSE)</f>
        <v>Trousers</v>
      </c>
      <c r="H4222" s="7" t="str">
        <f>VLOOKUP(C4222, products!A:C, 3, FALSE)</f>
        <v>Chinos</v>
      </c>
      <c r="I4222" s="12">
        <f>VLOOKUP(B4222,orders!A:D, 4, FALSE)</f>
        <v>44376</v>
      </c>
    </row>
    <row r="4223" spans="1:9" ht="15">
      <c r="A4223" s="2">
        <v>4221</v>
      </c>
      <c r="B4223" s="2">
        <v>841</v>
      </c>
      <c r="C4223" s="2">
        <v>203</v>
      </c>
      <c r="D4223" s="2">
        <v>98</v>
      </c>
      <c r="E4223" s="2">
        <v>1</v>
      </c>
      <c r="F4223" s="2">
        <v>98</v>
      </c>
      <c r="G4223" s="5" t="str">
        <f>VLOOKUP(C4223, products!A:B, 2, FALSE)</f>
        <v>Shirt</v>
      </c>
      <c r="H4223" s="7" t="str">
        <f>VLOOKUP(C4223, products!A:C, 3, FALSE)</f>
        <v>Camp Collared</v>
      </c>
      <c r="I4223" s="12">
        <f>VLOOKUP(B4223,orders!A:D, 4, FALSE)</f>
        <v>44376</v>
      </c>
    </row>
    <row r="4224" spans="1:9" ht="15">
      <c r="A4224" s="2">
        <v>4222</v>
      </c>
      <c r="B4224" s="2">
        <v>841</v>
      </c>
      <c r="C4224" s="2">
        <v>473</v>
      </c>
      <c r="D4224" s="2">
        <v>118</v>
      </c>
      <c r="E4224" s="2">
        <v>1</v>
      </c>
      <c r="F4224" s="2">
        <v>118</v>
      </c>
      <c r="G4224" s="5" t="str">
        <f>VLOOKUP(C4224, products!A:B, 2, FALSE)</f>
        <v>Jacket</v>
      </c>
      <c r="H4224" s="7" t="str">
        <f>VLOOKUP(C4224, products!A:C, 3, FALSE)</f>
        <v>Puffer</v>
      </c>
      <c r="I4224" s="12">
        <f>VLOOKUP(B4224,orders!A:D, 4, FALSE)</f>
        <v>44376</v>
      </c>
    </row>
    <row r="4225" spans="1:9" ht="15">
      <c r="A4225" s="2">
        <v>4223</v>
      </c>
      <c r="B4225" s="2">
        <v>841</v>
      </c>
      <c r="C4225" s="2">
        <v>162</v>
      </c>
      <c r="D4225" s="2">
        <v>91</v>
      </c>
      <c r="E4225" s="2">
        <v>2</v>
      </c>
      <c r="F4225" s="2">
        <v>182</v>
      </c>
      <c r="G4225" s="5" t="str">
        <f>VLOOKUP(C4225, products!A:B, 2, FALSE)</f>
        <v>Shirt</v>
      </c>
      <c r="H4225" s="7" t="str">
        <f>VLOOKUP(C4225, products!A:C, 3, FALSE)</f>
        <v>Linen</v>
      </c>
      <c r="I4225" s="12">
        <f>VLOOKUP(B4225,orders!A:D, 4, FALSE)</f>
        <v>44376</v>
      </c>
    </row>
    <row r="4226" spans="1:9" ht="15">
      <c r="A4226" s="2">
        <v>4224</v>
      </c>
      <c r="B4226" s="2">
        <v>841</v>
      </c>
      <c r="C4226" s="2">
        <v>1175</v>
      </c>
      <c r="D4226" s="2">
        <v>99</v>
      </c>
      <c r="E4226" s="2">
        <v>1</v>
      </c>
      <c r="F4226" s="2">
        <v>99</v>
      </c>
      <c r="G4226" s="5" t="str">
        <f>VLOOKUP(C4226, products!A:B, 2, FALSE)</f>
        <v>Trousers</v>
      </c>
      <c r="H4226" s="7" t="str">
        <f>VLOOKUP(C4226, products!A:C, 3, FALSE)</f>
        <v>High-Waisted</v>
      </c>
      <c r="I4226" s="12">
        <f>VLOOKUP(B4226,orders!A:D, 4, FALSE)</f>
        <v>44376</v>
      </c>
    </row>
    <row r="4227" spans="1:9" ht="15">
      <c r="A4227" s="2">
        <v>4225</v>
      </c>
      <c r="B4227" s="2">
        <v>841</v>
      </c>
      <c r="C4227" s="2">
        <v>501</v>
      </c>
      <c r="D4227" s="2">
        <v>102</v>
      </c>
      <c r="E4227" s="2">
        <v>3</v>
      </c>
      <c r="F4227" s="2">
        <v>306</v>
      </c>
      <c r="G4227" s="5" t="str">
        <f>VLOOKUP(C4227, products!A:B, 2, FALSE)</f>
        <v>Jacket</v>
      </c>
      <c r="H4227" s="7" t="str">
        <f>VLOOKUP(C4227, products!A:C, 3, FALSE)</f>
        <v>Windbreaker</v>
      </c>
      <c r="I4227" s="12">
        <f>VLOOKUP(B4227,orders!A:D, 4, FALSE)</f>
        <v>44376</v>
      </c>
    </row>
    <row r="4228" spans="1:9" ht="15">
      <c r="A4228" s="2">
        <v>4226</v>
      </c>
      <c r="B4228" s="2">
        <v>841</v>
      </c>
      <c r="C4228" s="2">
        <v>409</v>
      </c>
      <c r="D4228" s="2">
        <v>119</v>
      </c>
      <c r="E4228" s="2">
        <v>2</v>
      </c>
      <c r="F4228" s="2">
        <v>238</v>
      </c>
      <c r="G4228" s="5" t="str">
        <f>VLOOKUP(C4228, products!A:B, 2, FALSE)</f>
        <v>Shirt</v>
      </c>
      <c r="H4228" s="7" t="str">
        <f>VLOOKUP(C4228, products!A:C, 3, FALSE)</f>
        <v>Casual Slim Fit</v>
      </c>
      <c r="I4228" s="12">
        <f>VLOOKUP(B4228,orders!A:D, 4, FALSE)</f>
        <v>44376</v>
      </c>
    </row>
    <row r="4229" spans="1:9" ht="15">
      <c r="A4229" s="2">
        <v>4227</v>
      </c>
      <c r="B4229" s="2">
        <v>842</v>
      </c>
      <c r="C4229" s="2">
        <v>875</v>
      </c>
      <c r="D4229" s="2">
        <v>94</v>
      </c>
      <c r="E4229" s="2">
        <v>2</v>
      </c>
      <c r="F4229" s="2">
        <v>188</v>
      </c>
      <c r="G4229" s="5" t="str">
        <f>VLOOKUP(C4229, products!A:B, 2, FALSE)</f>
        <v>Trousers</v>
      </c>
      <c r="H4229" s="7" t="str">
        <f>VLOOKUP(C4229, products!A:C, 3, FALSE)</f>
        <v>Cords</v>
      </c>
      <c r="I4229" s="12">
        <f>VLOOKUP(B4229,orders!A:D, 4, FALSE)</f>
        <v>44206</v>
      </c>
    </row>
    <row r="4230" spans="1:9" ht="15">
      <c r="A4230" s="2">
        <v>4228</v>
      </c>
      <c r="B4230" s="2">
        <v>842</v>
      </c>
      <c r="C4230" s="2">
        <v>374</v>
      </c>
      <c r="D4230" s="2">
        <v>94</v>
      </c>
      <c r="E4230" s="2">
        <v>3</v>
      </c>
      <c r="F4230" s="2">
        <v>282</v>
      </c>
      <c r="G4230" s="5" t="str">
        <f>VLOOKUP(C4230, products!A:B, 2, FALSE)</f>
        <v>Shirt</v>
      </c>
      <c r="H4230" s="7" t="str">
        <f>VLOOKUP(C4230, products!A:C, 3, FALSE)</f>
        <v>Henley</v>
      </c>
      <c r="I4230" s="12">
        <f>VLOOKUP(B4230,orders!A:D, 4, FALSE)</f>
        <v>44206</v>
      </c>
    </row>
    <row r="4231" spans="1:9" ht="15">
      <c r="A4231" s="2">
        <v>4229</v>
      </c>
      <c r="B4231" s="2">
        <v>842</v>
      </c>
      <c r="C4231" s="2">
        <v>645</v>
      </c>
      <c r="D4231" s="2">
        <v>93</v>
      </c>
      <c r="E4231" s="2">
        <v>3</v>
      </c>
      <c r="F4231" s="2">
        <v>279</v>
      </c>
      <c r="G4231" s="5" t="str">
        <f>VLOOKUP(C4231, products!A:B, 2, FALSE)</f>
        <v>Jacket</v>
      </c>
      <c r="H4231" s="7" t="str">
        <f>VLOOKUP(C4231, products!A:C, 3, FALSE)</f>
        <v>Coach</v>
      </c>
      <c r="I4231" s="12">
        <f>VLOOKUP(B4231,orders!A:D, 4, FALSE)</f>
        <v>44206</v>
      </c>
    </row>
    <row r="4232" spans="1:9" ht="15">
      <c r="A4232" s="2">
        <v>4230</v>
      </c>
      <c r="B4232" s="2">
        <v>842</v>
      </c>
      <c r="C4232" s="2">
        <v>238</v>
      </c>
      <c r="D4232" s="2">
        <v>106</v>
      </c>
      <c r="E4232" s="2">
        <v>1</v>
      </c>
      <c r="F4232" s="2">
        <v>106</v>
      </c>
      <c r="G4232" s="5" t="str">
        <f>VLOOKUP(C4232, products!A:B, 2, FALSE)</f>
        <v>Shirt</v>
      </c>
      <c r="H4232" s="7" t="str">
        <f>VLOOKUP(C4232, products!A:C, 3, FALSE)</f>
        <v>Chambray</v>
      </c>
      <c r="I4232" s="12">
        <f>VLOOKUP(B4232,orders!A:D, 4, FALSE)</f>
        <v>44206</v>
      </c>
    </row>
    <row r="4233" spans="1:9" ht="15">
      <c r="A4233" s="2">
        <v>4231</v>
      </c>
      <c r="B4233" s="2">
        <v>843</v>
      </c>
      <c r="C4233" s="2">
        <v>1091</v>
      </c>
      <c r="D4233" s="2">
        <v>115</v>
      </c>
      <c r="E4233" s="2">
        <v>1</v>
      </c>
      <c r="F4233" s="2">
        <v>115</v>
      </c>
      <c r="G4233" s="5" t="str">
        <f>VLOOKUP(C4233, products!A:B, 2, FALSE)</f>
        <v>Trousers</v>
      </c>
      <c r="H4233" s="7" t="str">
        <f>VLOOKUP(C4233, products!A:C, 3, FALSE)</f>
        <v>Cropped</v>
      </c>
      <c r="I4233" s="12">
        <f>VLOOKUP(B4233,orders!A:D, 4, FALSE)</f>
        <v>44380</v>
      </c>
    </row>
    <row r="4234" spans="1:9" ht="15">
      <c r="A4234" s="2">
        <v>4232</v>
      </c>
      <c r="B4234" s="2">
        <v>843</v>
      </c>
      <c r="C4234" s="2">
        <v>374</v>
      </c>
      <c r="D4234" s="2">
        <v>94</v>
      </c>
      <c r="E4234" s="2">
        <v>3</v>
      </c>
      <c r="F4234" s="2">
        <v>282</v>
      </c>
      <c r="G4234" s="5" t="str">
        <f>VLOOKUP(C4234, products!A:B, 2, FALSE)</f>
        <v>Shirt</v>
      </c>
      <c r="H4234" s="7" t="str">
        <f>VLOOKUP(C4234, products!A:C, 3, FALSE)</f>
        <v>Henley</v>
      </c>
      <c r="I4234" s="12">
        <f>VLOOKUP(B4234,orders!A:D, 4, FALSE)</f>
        <v>44380</v>
      </c>
    </row>
    <row r="4235" spans="1:9" ht="15">
      <c r="A4235" s="2">
        <v>4233</v>
      </c>
      <c r="B4235" s="2">
        <v>843</v>
      </c>
      <c r="C4235" s="2">
        <v>69</v>
      </c>
      <c r="D4235" s="2">
        <v>104</v>
      </c>
      <c r="E4235" s="2">
        <v>1</v>
      </c>
      <c r="F4235" s="2">
        <v>104</v>
      </c>
      <c r="G4235" s="5" t="str">
        <f>VLOOKUP(C4235, products!A:B, 2, FALSE)</f>
        <v>Shirt</v>
      </c>
      <c r="H4235" s="7" t="str">
        <f>VLOOKUP(C4235, products!A:C, 3, FALSE)</f>
        <v>Dress</v>
      </c>
      <c r="I4235" s="12">
        <f>VLOOKUP(B4235,orders!A:D, 4, FALSE)</f>
        <v>44380</v>
      </c>
    </row>
    <row r="4236" spans="1:9" ht="15">
      <c r="A4236" s="2">
        <v>4234</v>
      </c>
      <c r="B4236" s="2">
        <v>843</v>
      </c>
      <c r="C4236" s="2">
        <v>285</v>
      </c>
      <c r="D4236" s="2">
        <v>105</v>
      </c>
      <c r="E4236" s="2">
        <v>1</v>
      </c>
      <c r="F4236" s="2">
        <v>105</v>
      </c>
      <c r="G4236" s="5" t="str">
        <f>VLOOKUP(C4236, products!A:B, 2, FALSE)</f>
        <v>Shirt</v>
      </c>
      <c r="H4236" s="7" t="str">
        <f>VLOOKUP(C4236, products!A:C, 3, FALSE)</f>
        <v>Cuban Collar</v>
      </c>
      <c r="I4236" s="12">
        <f>VLOOKUP(B4236,orders!A:D, 4, FALSE)</f>
        <v>44380</v>
      </c>
    </row>
    <row r="4237" spans="1:9" ht="15">
      <c r="A4237" s="2">
        <v>4235</v>
      </c>
      <c r="B4237" s="2">
        <v>843</v>
      </c>
      <c r="C4237" s="2">
        <v>737</v>
      </c>
      <c r="D4237" s="2">
        <v>109</v>
      </c>
      <c r="E4237" s="2">
        <v>1</v>
      </c>
      <c r="F4237" s="2">
        <v>109</v>
      </c>
      <c r="G4237" s="5" t="str">
        <f>VLOOKUP(C4237, products!A:B, 2, FALSE)</f>
        <v>Jacket</v>
      </c>
      <c r="H4237" s="7" t="str">
        <f>VLOOKUP(C4237, products!A:C, 3, FALSE)</f>
        <v>Peacoat</v>
      </c>
      <c r="I4237" s="12">
        <f>VLOOKUP(B4237,orders!A:D, 4, FALSE)</f>
        <v>44380</v>
      </c>
    </row>
    <row r="4238" spans="1:9" ht="15">
      <c r="A4238" s="2">
        <v>4236</v>
      </c>
      <c r="B4238" s="2">
        <v>843</v>
      </c>
      <c r="C4238" s="2">
        <v>1236</v>
      </c>
      <c r="D4238" s="2">
        <v>112</v>
      </c>
      <c r="E4238" s="2">
        <v>3</v>
      </c>
      <c r="F4238" s="2">
        <v>336</v>
      </c>
      <c r="G4238" s="5" t="str">
        <f>VLOOKUP(C4238, products!A:B, 2, FALSE)</f>
        <v>Trousers</v>
      </c>
      <c r="H4238" s="7" t="str">
        <f>VLOOKUP(C4238, products!A:C, 3, FALSE)</f>
        <v>Tracksuit Bottoms</v>
      </c>
      <c r="I4238" s="12">
        <f>VLOOKUP(B4238,orders!A:D, 4, FALSE)</f>
        <v>44380</v>
      </c>
    </row>
    <row r="4239" spans="1:9" ht="15">
      <c r="A4239" s="2">
        <v>4237</v>
      </c>
      <c r="B4239" s="2">
        <v>843</v>
      </c>
      <c r="C4239" s="2">
        <v>886</v>
      </c>
      <c r="D4239" s="2">
        <v>94</v>
      </c>
      <c r="E4239" s="2">
        <v>3</v>
      </c>
      <c r="F4239" s="2">
        <v>282</v>
      </c>
      <c r="G4239" s="5" t="str">
        <f>VLOOKUP(C4239, products!A:B, 2, FALSE)</f>
        <v>Trousers</v>
      </c>
      <c r="H4239" s="7" t="str">
        <f>VLOOKUP(C4239, products!A:C, 3, FALSE)</f>
        <v>Cords</v>
      </c>
      <c r="I4239" s="12">
        <f>VLOOKUP(B4239,orders!A:D, 4, FALSE)</f>
        <v>44380</v>
      </c>
    </row>
    <row r="4240" spans="1:9" ht="15">
      <c r="A4240" s="2">
        <v>4238</v>
      </c>
      <c r="B4240" s="2">
        <v>843</v>
      </c>
      <c r="C4240" s="2">
        <v>962</v>
      </c>
      <c r="D4240" s="2">
        <v>97</v>
      </c>
      <c r="E4240" s="2">
        <v>2</v>
      </c>
      <c r="F4240" s="2">
        <v>194</v>
      </c>
      <c r="G4240" s="5" t="str">
        <f>VLOOKUP(C4240, products!A:B, 2, FALSE)</f>
        <v>Trousers</v>
      </c>
      <c r="H4240" s="7" t="str">
        <f>VLOOKUP(C4240, products!A:C, 3, FALSE)</f>
        <v>Slim-Fit</v>
      </c>
      <c r="I4240" s="12">
        <f>VLOOKUP(B4240,orders!A:D, 4, FALSE)</f>
        <v>44380</v>
      </c>
    </row>
    <row r="4241" spans="1:9" ht="15">
      <c r="A4241" s="2">
        <v>4239</v>
      </c>
      <c r="B4241" s="2">
        <v>843</v>
      </c>
      <c r="C4241" s="2">
        <v>207</v>
      </c>
      <c r="D4241" s="2">
        <v>98</v>
      </c>
      <c r="E4241" s="2">
        <v>3</v>
      </c>
      <c r="F4241" s="2">
        <v>294</v>
      </c>
      <c r="G4241" s="5" t="str">
        <f>VLOOKUP(C4241, products!A:B, 2, FALSE)</f>
        <v>Shirt</v>
      </c>
      <c r="H4241" s="7" t="str">
        <f>VLOOKUP(C4241, products!A:C, 3, FALSE)</f>
        <v>Camp Collared</v>
      </c>
      <c r="I4241" s="12">
        <f>VLOOKUP(B4241,orders!A:D, 4, FALSE)</f>
        <v>44380</v>
      </c>
    </row>
    <row r="4242" spans="1:9" ht="15">
      <c r="A4242" s="2">
        <v>4240</v>
      </c>
      <c r="B4242" s="2">
        <v>843</v>
      </c>
      <c r="C4242" s="2">
        <v>1084</v>
      </c>
      <c r="D4242" s="2">
        <v>93</v>
      </c>
      <c r="E4242" s="2">
        <v>1</v>
      </c>
      <c r="F4242" s="2">
        <v>93</v>
      </c>
      <c r="G4242" s="5" t="str">
        <f>VLOOKUP(C4242, products!A:B, 2, FALSE)</f>
        <v>Trousers</v>
      </c>
      <c r="H4242" s="7" t="str">
        <f>VLOOKUP(C4242, products!A:C, 3, FALSE)</f>
        <v>Joggers</v>
      </c>
      <c r="I4242" s="12">
        <f>VLOOKUP(B4242,orders!A:D, 4, FALSE)</f>
        <v>44380</v>
      </c>
    </row>
    <row r="4243" spans="1:9" ht="15">
      <c r="A4243" s="2">
        <v>4241</v>
      </c>
      <c r="B4243" s="2">
        <v>844</v>
      </c>
      <c r="C4243" s="2">
        <v>1222</v>
      </c>
      <c r="D4243" s="2">
        <v>105</v>
      </c>
      <c r="E4243" s="2">
        <v>2</v>
      </c>
      <c r="F4243" s="2">
        <v>210</v>
      </c>
      <c r="G4243" s="5" t="str">
        <f>VLOOKUP(C4243, products!A:B, 2, FALSE)</f>
        <v>Trousers</v>
      </c>
      <c r="H4243" s="7" t="str">
        <f>VLOOKUP(C4243, products!A:C, 3, FALSE)</f>
        <v>Pleated</v>
      </c>
      <c r="I4243" s="12">
        <f>VLOOKUP(B4243,orders!A:D, 4, FALSE)</f>
        <v>44465</v>
      </c>
    </row>
    <row r="4244" spans="1:9" ht="15">
      <c r="A4244" s="2">
        <v>4242</v>
      </c>
      <c r="B4244" s="2">
        <v>844</v>
      </c>
      <c r="C4244" s="2">
        <v>134</v>
      </c>
      <c r="D4244" s="2">
        <v>92</v>
      </c>
      <c r="E4244" s="2">
        <v>3</v>
      </c>
      <c r="F4244" s="2">
        <v>276</v>
      </c>
      <c r="G4244" s="5" t="str">
        <f>VLOOKUP(C4244, products!A:B, 2, FALSE)</f>
        <v>Shirt</v>
      </c>
      <c r="H4244" s="7" t="str">
        <f>VLOOKUP(C4244, products!A:C, 3, FALSE)</f>
        <v>Denim</v>
      </c>
      <c r="I4244" s="12">
        <f>VLOOKUP(B4244,orders!A:D, 4, FALSE)</f>
        <v>44465</v>
      </c>
    </row>
    <row r="4245" spans="1:9" ht="15">
      <c r="A4245" s="2">
        <v>4243</v>
      </c>
      <c r="B4245" s="2">
        <v>844</v>
      </c>
      <c r="C4245" s="2">
        <v>1024</v>
      </c>
      <c r="D4245" s="2">
        <v>90</v>
      </c>
      <c r="E4245" s="2">
        <v>3</v>
      </c>
      <c r="F4245" s="2">
        <v>270</v>
      </c>
      <c r="G4245" s="5" t="str">
        <f>VLOOKUP(C4245, products!A:B, 2, FALSE)</f>
        <v>Trousers</v>
      </c>
      <c r="H4245" s="7" t="str">
        <f>VLOOKUP(C4245, products!A:C, 3, FALSE)</f>
        <v>Relaxed Leg</v>
      </c>
      <c r="I4245" s="12">
        <f>VLOOKUP(B4245,orders!A:D, 4, FALSE)</f>
        <v>44465</v>
      </c>
    </row>
    <row r="4246" spans="1:9" ht="15">
      <c r="A4246" s="2">
        <v>4244</v>
      </c>
      <c r="B4246" s="2">
        <v>844</v>
      </c>
      <c r="C4246" s="2">
        <v>139</v>
      </c>
      <c r="D4246" s="2">
        <v>92</v>
      </c>
      <c r="E4246" s="2">
        <v>1</v>
      </c>
      <c r="F4246" s="2">
        <v>92</v>
      </c>
      <c r="G4246" s="5" t="str">
        <f>VLOOKUP(C4246, products!A:B, 2, FALSE)</f>
        <v>Shirt</v>
      </c>
      <c r="H4246" s="7" t="str">
        <f>VLOOKUP(C4246, products!A:C, 3, FALSE)</f>
        <v>Denim</v>
      </c>
      <c r="I4246" s="12">
        <f>VLOOKUP(B4246,orders!A:D, 4, FALSE)</f>
        <v>44465</v>
      </c>
    </row>
    <row r="4247" spans="1:9" ht="15">
      <c r="A4247" s="2">
        <v>4245</v>
      </c>
      <c r="B4247" s="2">
        <v>844</v>
      </c>
      <c r="C4247" s="2">
        <v>586</v>
      </c>
      <c r="D4247" s="2">
        <v>100</v>
      </c>
      <c r="E4247" s="2">
        <v>3</v>
      </c>
      <c r="F4247" s="2">
        <v>300</v>
      </c>
      <c r="G4247" s="5" t="str">
        <f>VLOOKUP(C4247, products!A:B, 2, FALSE)</f>
        <v>Jacket</v>
      </c>
      <c r="H4247" s="7" t="str">
        <f>VLOOKUP(C4247, products!A:C, 3, FALSE)</f>
        <v>Bomber</v>
      </c>
      <c r="I4247" s="12">
        <f>VLOOKUP(B4247,orders!A:D, 4, FALSE)</f>
        <v>44465</v>
      </c>
    </row>
    <row r="4248" spans="1:9" ht="15">
      <c r="A4248" s="2">
        <v>4246</v>
      </c>
      <c r="B4248" s="2">
        <v>845</v>
      </c>
      <c r="C4248" s="2">
        <v>1073</v>
      </c>
      <c r="D4248" s="2">
        <v>93</v>
      </c>
      <c r="E4248" s="2">
        <v>3</v>
      </c>
      <c r="F4248" s="2">
        <v>279</v>
      </c>
      <c r="G4248" s="5" t="str">
        <f>VLOOKUP(C4248, products!A:B, 2, FALSE)</f>
        <v>Trousers</v>
      </c>
      <c r="H4248" s="7" t="str">
        <f>VLOOKUP(C4248, products!A:C, 3, FALSE)</f>
        <v>Joggers</v>
      </c>
      <c r="I4248" s="12">
        <f>VLOOKUP(B4248,orders!A:D, 4, FALSE)</f>
        <v>44311</v>
      </c>
    </row>
    <row r="4249" spans="1:9" ht="15">
      <c r="A4249" s="2">
        <v>4247</v>
      </c>
      <c r="B4249" s="2">
        <v>845</v>
      </c>
      <c r="C4249" s="2">
        <v>1246</v>
      </c>
      <c r="D4249" s="2">
        <v>112</v>
      </c>
      <c r="E4249" s="2">
        <v>2</v>
      </c>
      <c r="F4249" s="2">
        <v>224</v>
      </c>
      <c r="G4249" s="5" t="str">
        <f>VLOOKUP(C4249, products!A:B, 2, FALSE)</f>
        <v>Trousers</v>
      </c>
      <c r="H4249" s="7" t="str">
        <f>VLOOKUP(C4249, products!A:C, 3, FALSE)</f>
        <v>Tracksuit Bottoms</v>
      </c>
      <c r="I4249" s="12">
        <f>VLOOKUP(B4249,orders!A:D, 4, FALSE)</f>
        <v>44311</v>
      </c>
    </row>
    <row r="4250" spans="1:9" ht="15">
      <c r="A4250" s="2">
        <v>4248</v>
      </c>
      <c r="B4250" s="2">
        <v>845</v>
      </c>
      <c r="C4250" s="2">
        <v>335</v>
      </c>
      <c r="D4250" s="2">
        <v>109</v>
      </c>
      <c r="E4250" s="2">
        <v>3</v>
      </c>
      <c r="F4250" s="2">
        <v>327</v>
      </c>
      <c r="G4250" s="5" t="str">
        <f>VLOOKUP(C4250, products!A:B, 2, FALSE)</f>
        <v>Shirt</v>
      </c>
      <c r="H4250" s="7" t="str">
        <f>VLOOKUP(C4250, products!A:C, 3, FALSE)</f>
        <v>Mandarin Collar</v>
      </c>
      <c r="I4250" s="12">
        <f>VLOOKUP(B4250,orders!A:D, 4, FALSE)</f>
        <v>44311</v>
      </c>
    </row>
    <row r="4251" spans="1:9" ht="15">
      <c r="A4251" s="2">
        <v>4249</v>
      </c>
      <c r="B4251" s="2">
        <v>845</v>
      </c>
      <c r="C4251" s="2">
        <v>1038</v>
      </c>
      <c r="D4251" s="2">
        <v>90</v>
      </c>
      <c r="E4251" s="2">
        <v>3</v>
      </c>
      <c r="F4251" s="2">
        <v>270</v>
      </c>
      <c r="G4251" s="5" t="str">
        <f>VLOOKUP(C4251, products!A:B, 2, FALSE)</f>
        <v>Trousers</v>
      </c>
      <c r="H4251" s="7" t="str">
        <f>VLOOKUP(C4251, products!A:C, 3, FALSE)</f>
        <v>Relaxed Leg</v>
      </c>
      <c r="I4251" s="12">
        <f>VLOOKUP(B4251,orders!A:D, 4, FALSE)</f>
        <v>44311</v>
      </c>
    </row>
    <row r="4252" spans="1:9" ht="15">
      <c r="A4252" s="2">
        <v>4250</v>
      </c>
      <c r="B4252" s="2">
        <v>845</v>
      </c>
      <c r="C4252" s="2">
        <v>1177</v>
      </c>
      <c r="D4252" s="2">
        <v>99</v>
      </c>
      <c r="E4252" s="2">
        <v>1</v>
      </c>
      <c r="F4252" s="2">
        <v>99</v>
      </c>
      <c r="G4252" s="5" t="str">
        <f>VLOOKUP(C4252, products!A:B, 2, FALSE)</f>
        <v>Trousers</v>
      </c>
      <c r="H4252" s="7" t="str">
        <f>VLOOKUP(C4252, products!A:C, 3, FALSE)</f>
        <v>High-Waisted</v>
      </c>
      <c r="I4252" s="12">
        <f>VLOOKUP(B4252,orders!A:D, 4, FALSE)</f>
        <v>44311</v>
      </c>
    </row>
    <row r="4253" spans="1:9" ht="15">
      <c r="A4253" s="2">
        <v>4251</v>
      </c>
      <c r="B4253" s="2">
        <v>846</v>
      </c>
      <c r="C4253" s="2">
        <v>668</v>
      </c>
      <c r="D4253" s="2">
        <v>113</v>
      </c>
      <c r="E4253" s="2">
        <v>2</v>
      </c>
      <c r="F4253" s="2">
        <v>226</v>
      </c>
      <c r="G4253" s="5" t="str">
        <f>VLOOKUP(C4253, products!A:B, 2, FALSE)</f>
        <v>Jacket</v>
      </c>
      <c r="H4253" s="7" t="str">
        <f>VLOOKUP(C4253, products!A:C, 3, FALSE)</f>
        <v>Parka</v>
      </c>
      <c r="I4253" s="12">
        <f>VLOOKUP(B4253,orders!A:D, 4, FALSE)</f>
        <v>44456</v>
      </c>
    </row>
    <row r="4254" spans="1:9" ht="15">
      <c r="A4254" s="2">
        <v>4252</v>
      </c>
      <c r="B4254" s="2">
        <v>847</v>
      </c>
      <c r="C4254" s="2">
        <v>790</v>
      </c>
      <c r="D4254" s="2">
        <v>91</v>
      </c>
      <c r="E4254" s="2">
        <v>1</v>
      </c>
      <c r="F4254" s="2">
        <v>91</v>
      </c>
      <c r="G4254" s="5" t="str">
        <f>VLOOKUP(C4254, products!A:B, 2, FALSE)</f>
        <v>Jacket</v>
      </c>
      <c r="H4254" s="7" t="str">
        <f>VLOOKUP(C4254, products!A:C, 3, FALSE)</f>
        <v>Pullover</v>
      </c>
      <c r="I4254" s="13">
        <f>VLOOKUP(B4254,orders!A:D, 4, FALSE)</f>
        <v>44488</v>
      </c>
    </row>
    <row r="4255" spans="1:9" ht="15">
      <c r="A4255" s="2">
        <v>4253</v>
      </c>
      <c r="B4255" s="2">
        <v>847</v>
      </c>
      <c r="C4255" s="2">
        <v>593</v>
      </c>
      <c r="D4255" s="2">
        <v>100</v>
      </c>
      <c r="E4255" s="2">
        <v>2</v>
      </c>
      <c r="F4255" s="2">
        <v>200</v>
      </c>
      <c r="G4255" s="5" t="str">
        <f>VLOOKUP(C4255, products!A:B, 2, FALSE)</f>
        <v>Jacket</v>
      </c>
      <c r="H4255" s="7" t="str">
        <f>VLOOKUP(C4255, products!A:C, 3, FALSE)</f>
        <v>Bomber</v>
      </c>
      <c r="I4255" s="13">
        <f>VLOOKUP(B4255,orders!A:D, 4, FALSE)</f>
        <v>44488</v>
      </c>
    </row>
    <row r="4256" spans="1:9" ht="15">
      <c r="A4256" s="2">
        <v>4254</v>
      </c>
      <c r="B4256" s="2">
        <v>847</v>
      </c>
      <c r="C4256" s="2">
        <v>500</v>
      </c>
      <c r="D4256" s="2">
        <v>102</v>
      </c>
      <c r="E4256" s="2">
        <v>2</v>
      </c>
      <c r="F4256" s="2">
        <v>204</v>
      </c>
      <c r="G4256" s="5" t="str">
        <f>VLOOKUP(C4256, products!A:B, 2, FALSE)</f>
        <v>Jacket</v>
      </c>
      <c r="H4256" s="7" t="str">
        <f>VLOOKUP(C4256, products!A:C, 3, FALSE)</f>
        <v>Windbreaker</v>
      </c>
      <c r="I4256" s="13">
        <f>VLOOKUP(B4256,orders!A:D, 4, FALSE)</f>
        <v>44488</v>
      </c>
    </row>
    <row r="4257" spans="1:9" ht="15">
      <c r="A4257" s="2">
        <v>4255</v>
      </c>
      <c r="B4257" s="2">
        <v>848</v>
      </c>
      <c r="C4257" s="2">
        <v>28</v>
      </c>
      <c r="D4257" s="2">
        <v>96</v>
      </c>
      <c r="E4257" s="2">
        <v>3</v>
      </c>
      <c r="F4257" s="2">
        <v>288</v>
      </c>
      <c r="G4257" s="5" t="str">
        <f>VLOOKUP(C4257, products!A:B, 2, FALSE)</f>
        <v>Shirt</v>
      </c>
      <c r="H4257" s="7" t="str">
        <f>VLOOKUP(C4257, products!A:C, 3, FALSE)</f>
        <v>Oxford Cloth</v>
      </c>
      <c r="I4257" s="12">
        <f>VLOOKUP(B4257,orders!A:D, 4, FALSE)</f>
        <v>44463</v>
      </c>
    </row>
    <row r="4258" spans="1:9" ht="15">
      <c r="A4258" s="2">
        <v>4256</v>
      </c>
      <c r="B4258" s="2">
        <v>848</v>
      </c>
      <c r="C4258" s="2">
        <v>66</v>
      </c>
      <c r="D4258" s="2">
        <v>104</v>
      </c>
      <c r="E4258" s="2">
        <v>2</v>
      </c>
      <c r="F4258" s="2">
        <v>208</v>
      </c>
      <c r="G4258" s="5" t="str">
        <f>VLOOKUP(C4258, products!A:B, 2, FALSE)</f>
        <v>Shirt</v>
      </c>
      <c r="H4258" s="7" t="str">
        <f>VLOOKUP(C4258, products!A:C, 3, FALSE)</f>
        <v>Dress</v>
      </c>
      <c r="I4258" s="12">
        <f>VLOOKUP(B4258,orders!A:D, 4, FALSE)</f>
        <v>44463</v>
      </c>
    </row>
    <row r="4259" spans="1:9" ht="15">
      <c r="A4259" s="2">
        <v>4257</v>
      </c>
      <c r="B4259" s="2">
        <v>848</v>
      </c>
      <c r="C4259" s="2">
        <v>642</v>
      </c>
      <c r="D4259" s="2">
        <v>93</v>
      </c>
      <c r="E4259" s="2">
        <v>2</v>
      </c>
      <c r="F4259" s="2">
        <v>186</v>
      </c>
      <c r="G4259" s="5" t="str">
        <f>VLOOKUP(C4259, products!A:B, 2, FALSE)</f>
        <v>Jacket</v>
      </c>
      <c r="H4259" s="7" t="str">
        <f>VLOOKUP(C4259, products!A:C, 3, FALSE)</f>
        <v>Coach</v>
      </c>
      <c r="I4259" s="12">
        <f>VLOOKUP(B4259,orders!A:D, 4, FALSE)</f>
        <v>44463</v>
      </c>
    </row>
    <row r="4260" spans="1:9" ht="15">
      <c r="A4260" s="2">
        <v>4258</v>
      </c>
      <c r="B4260" s="2">
        <v>848</v>
      </c>
      <c r="C4260" s="2">
        <v>375</v>
      </c>
      <c r="D4260" s="2">
        <v>94</v>
      </c>
      <c r="E4260" s="2">
        <v>1</v>
      </c>
      <c r="F4260" s="2">
        <v>94</v>
      </c>
      <c r="G4260" s="5" t="str">
        <f>VLOOKUP(C4260, products!A:B, 2, FALSE)</f>
        <v>Shirt</v>
      </c>
      <c r="H4260" s="7" t="str">
        <f>VLOOKUP(C4260, products!A:C, 3, FALSE)</f>
        <v>Henley</v>
      </c>
      <c r="I4260" s="12">
        <f>VLOOKUP(B4260,orders!A:D, 4, FALSE)</f>
        <v>44463</v>
      </c>
    </row>
    <row r="4261" spans="1:9" ht="15">
      <c r="A4261" s="2">
        <v>4259</v>
      </c>
      <c r="B4261" s="2">
        <v>848</v>
      </c>
      <c r="C4261" s="2">
        <v>201</v>
      </c>
      <c r="D4261" s="2">
        <v>98</v>
      </c>
      <c r="E4261" s="2">
        <v>3</v>
      </c>
      <c r="F4261" s="2">
        <v>294</v>
      </c>
      <c r="G4261" s="5" t="str">
        <f>VLOOKUP(C4261, products!A:B, 2, FALSE)</f>
        <v>Shirt</v>
      </c>
      <c r="H4261" s="7" t="str">
        <f>VLOOKUP(C4261, products!A:C, 3, FALSE)</f>
        <v>Camp Collared</v>
      </c>
      <c r="I4261" s="12">
        <f>VLOOKUP(B4261,orders!A:D, 4, FALSE)</f>
        <v>44463</v>
      </c>
    </row>
    <row r="4262" spans="1:9" ht="15">
      <c r="A4262" s="2">
        <v>4260</v>
      </c>
      <c r="B4262" s="2">
        <v>848</v>
      </c>
      <c r="C4262" s="2">
        <v>830</v>
      </c>
      <c r="D4262" s="2">
        <v>117</v>
      </c>
      <c r="E4262" s="2">
        <v>3</v>
      </c>
      <c r="F4262" s="2">
        <v>351</v>
      </c>
      <c r="G4262" s="5" t="str">
        <f>VLOOKUP(C4262, products!A:B, 2, FALSE)</f>
        <v>Jacket</v>
      </c>
      <c r="H4262" s="7" t="str">
        <f>VLOOKUP(C4262, products!A:C, 3, FALSE)</f>
        <v>Shearling</v>
      </c>
      <c r="I4262" s="12">
        <f>VLOOKUP(B4262,orders!A:D, 4, FALSE)</f>
        <v>44463</v>
      </c>
    </row>
    <row r="4263" spans="1:9" ht="15">
      <c r="A4263" s="2">
        <v>4261</v>
      </c>
      <c r="B4263" s="2">
        <v>848</v>
      </c>
      <c r="C4263" s="2">
        <v>286</v>
      </c>
      <c r="D4263" s="2">
        <v>105</v>
      </c>
      <c r="E4263" s="2">
        <v>3</v>
      </c>
      <c r="F4263" s="2">
        <v>315</v>
      </c>
      <c r="G4263" s="5" t="str">
        <f>VLOOKUP(C4263, products!A:B, 2, FALSE)</f>
        <v>Shirt</v>
      </c>
      <c r="H4263" s="7" t="str">
        <f>VLOOKUP(C4263, products!A:C, 3, FALSE)</f>
        <v>Cuban Collar</v>
      </c>
      <c r="I4263" s="12">
        <f>VLOOKUP(B4263,orders!A:D, 4, FALSE)</f>
        <v>44463</v>
      </c>
    </row>
    <row r="4264" spans="1:9" ht="15">
      <c r="A4264" s="2">
        <v>4262</v>
      </c>
      <c r="B4264" s="2">
        <v>848</v>
      </c>
      <c r="C4264" s="2">
        <v>583</v>
      </c>
      <c r="D4264" s="2">
        <v>100</v>
      </c>
      <c r="E4264" s="2">
        <v>3</v>
      </c>
      <c r="F4264" s="2">
        <v>300</v>
      </c>
      <c r="G4264" s="5" t="str">
        <f>VLOOKUP(C4264, products!A:B, 2, FALSE)</f>
        <v>Jacket</v>
      </c>
      <c r="H4264" s="7" t="str">
        <f>VLOOKUP(C4264, products!A:C, 3, FALSE)</f>
        <v>Bomber</v>
      </c>
      <c r="I4264" s="12">
        <f>VLOOKUP(B4264,orders!A:D, 4, FALSE)</f>
        <v>44463</v>
      </c>
    </row>
    <row r="4265" spans="1:9" ht="15">
      <c r="A4265" s="2">
        <v>4263</v>
      </c>
      <c r="B4265" s="2">
        <v>848</v>
      </c>
      <c r="C4265" s="2">
        <v>591</v>
      </c>
      <c r="D4265" s="2">
        <v>100</v>
      </c>
      <c r="E4265" s="2">
        <v>2</v>
      </c>
      <c r="F4265" s="2">
        <v>200</v>
      </c>
      <c r="G4265" s="5" t="str">
        <f>VLOOKUP(C4265, products!A:B, 2, FALSE)</f>
        <v>Jacket</v>
      </c>
      <c r="H4265" s="7" t="str">
        <f>VLOOKUP(C4265, products!A:C, 3, FALSE)</f>
        <v>Bomber</v>
      </c>
      <c r="I4265" s="12">
        <f>VLOOKUP(B4265,orders!A:D, 4, FALSE)</f>
        <v>44463</v>
      </c>
    </row>
    <row r="4266" spans="1:9" ht="15">
      <c r="A4266" s="2">
        <v>4264</v>
      </c>
      <c r="B4266" s="2">
        <v>849</v>
      </c>
      <c r="C4266" s="2">
        <v>73</v>
      </c>
      <c r="D4266" s="2">
        <v>118</v>
      </c>
      <c r="E4266" s="2">
        <v>2</v>
      </c>
      <c r="F4266" s="2">
        <v>236</v>
      </c>
      <c r="G4266" s="5" t="str">
        <f>VLOOKUP(C4266, products!A:B, 2, FALSE)</f>
        <v>Shirt</v>
      </c>
      <c r="H4266" s="7" t="str">
        <f>VLOOKUP(C4266, products!A:C, 3, FALSE)</f>
        <v>Flannel</v>
      </c>
      <c r="I4266" s="12">
        <f>VLOOKUP(B4266,orders!A:D, 4, FALSE)</f>
        <v>44419</v>
      </c>
    </row>
    <row r="4267" spans="1:9" ht="15">
      <c r="A4267" s="2">
        <v>4265</v>
      </c>
      <c r="B4267" s="2">
        <v>849</v>
      </c>
      <c r="C4267" s="2">
        <v>1074</v>
      </c>
      <c r="D4267" s="2">
        <v>93</v>
      </c>
      <c r="E4267" s="2">
        <v>3</v>
      </c>
      <c r="F4267" s="2">
        <v>279</v>
      </c>
      <c r="G4267" s="5" t="str">
        <f>VLOOKUP(C4267, products!A:B, 2, FALSE)</f>
        <v>Trousers</v>
      </c>
      <c r="H4267" s="7" t="str">
        <f>VLOOKUP(C4267, products!A:C, 3, FALSE)</f>
        <v>Joggers</v>
      </c>
      <c r="I4267" s="12">
        <f>VLOOKUP(B4267,orders!A:D, 4, FALSE)</f>
        <v>44419</v>
      </c>
    </row>
    <row r="4268" spans="1:9" ht="15">
      <c r="A4268" s="2">
        <v>4266</v>
      </c>
      <c r="B4268" s="2">
        <v>849</v>
      </c>
      <c r="C4268" s="2">
        <v>993</v>
      </c>
      <c r="D4268" s="2">
        <v>106</v>
      </c>
      <c r="E4268" s="2">
        <v>3</v>
      </c>
      <c r="F4268" s="2">
        <v>318</v>
      </c>
      <c r="G4268" s="5" t="str">
        <f>VLOOKUP(C4268, products!A:B, 2, FALSE)</f>
        <v>Trousers</v>
      </c>
      <c r="H4268" s="7" t="str">
        <f>VLOOKUP(C4268, products!A:C, 3, FALSE)</f>
        <v>Wool</v>
      </c>
      <c r="I4268" s="12">
        <f>VLOOKUP(B4268,orders!A:D, 4, FALSE)</f>
        <v>44419</v>
      </c>
    </row>
    <row r="4269" spans="1:9" ht="15">
      <c r="A4269" s="2">
        <v>4267</v>
      </c>
      <c r="B4269" s="2">
        <v>849</v>
      </c>
      <c r="C4269" s="2">
        <v>1117</v>
      </c>
      <c r="D4269" s="2">
        <v>115</v>
      </c>
      <c r="E4269" s="2">
        <v>1</v>
      </c>
      <c r="F4269" s="2">
        <v>115</v>
      </c>
      <c r="G4269" s="5" t="str">
        <f>VLOOKUP(C4269, products!A:B, 2, FALSE)</f>
        <v>Trousers</v>
      </c>
      <c r="H4269" s="7" t="str">
        <f>VLOOKUP(C4269, products!A:C, 3, FALSE)</f>
        <v>Cropped</v>
      </c>
      <c r="I4269" s="12">
        <f>VLOOKUP(B4269,orders!A:D, 4, FALSE)</f>
        <v>44419</v>
      </c>
    </row>
    <row r="4270" spans="1:9" ht="15">
      <c r="A4270" s="2">
        <v>4268</v>
      </c>
      <c r="B4270" s="2">
        <v>850</v>
      </c>
      <c r="C4270" s="2">
        <v>368</v>
      </c>
      <c r="D4270" s="2">
        <v>94</v>
      </c>
      <c r="E4270" s="2">
        <v>2</v>
      </c>
      <c r="F4270" s="2">
        <v>188</v>
      </c>
      <c r="G4270" s="5" t="str">
        <f>VLOOKUP(C4270, products!A:B, 2, FALSE)</f>
        <v>Shirt</v>
      </c>
      <c r="H4270" s="7" t="str">
        <f>VLOOKUP(C4270, products!A:C, 3, FALSE)</f>
        <v>Henley</v>
      </c>
      <c r="I4270" s="12">
        <f>VLOOKUP(B4270,orders!A:D, 4, FALSE)</f>
        <v>44294</v>
      </c>
    </row>
    <row r="4271" spans="1:9" ht="15">
      <c r="A4271" s="2">
        <v>4269</v>
      </c>
      <c r="B4271" s="2">
        <v>850</v>
      </c>
      <c r="C4271" s="2">
        <v>616</v>
      </c>
      <c r="D4271" s="2">
        <v>112</v>
      </c>
      <c r="E4271" s="2">
        <v>3</v>
      </c>
      <c r="F4271" s="2">
        <v>336</v>
      </c>
      <c r="G4271" s="5" t="str">
        <f>VLOOKUP(C4271, products!A:B, 2, FALSE)</f>
        <v>Jacket</v>
      </c>
      <c r="H4271" s="7" t="str">
        <f>VLOOKUP(C4271, products!A:C, 3, FALSE)</f>
        <v>Cardigan</v>
      </c>
      <c r="I4271" s="12">
        <f>VLOOKUP(B4271,orders!A:D, 4, FALSE)</f>
        <v>44294</v>
      </c>
    </row>
    <row r="4272" spans="1:9" ht="15">
      <c r="A4272" s="2">
        <v>4270</v>
      </c>
      <c r="B4272" s="2">
        <v>850</v>
      </c>
      <c r="C4272" s="2">
        <v>652</v>
      </c>
      <c r="D4272" s="2">
        <v>93</v>
      </c>
      <c r="E4272" s="2">
        <v>2</v>
      </c>
      <c r="F4272" s="2">
        <v>186</v>
      </c>
      <c r="G4272" s="5" t="str">
        <f>VLOOKUP(C4272, products!A:B, 2, FALSE)</f>
        <v>Jacket</v>
      </c>
      <c r="H4272" s="7" t="str">
        <f>VLOOKUP(C4272, products!A:C, 3, FALSE)</f>
        <v>Coach</v>
      </c>
      <c r="I4272" s="12">
        <f>VLOOKUP(B4272,orders!A:D, 4, FALSE)</f>
        <v>44294</v>
      </c>
    </row>
    <row r="4273" spans="1:9" ht="15">
      <c r="A4273" s="2">
        <v>4271</v>
      </c>
      <c r="B4273" s="2">
        <v>850</v>
      </c>
      <c r="C4273" s="2">
        <v>700</v>
      </c>
      <c r="D4273" s="2">
        <v>119</v>
      </c>
      <c r="E4273" s="2">
        <v>2</v>
      </c>
      <c r="F4273" s="2">
        <v>238</v>
      </c>
      <c r="G4273" s="5" t="str">
        <f>VLOOKUP(C4273, products!A:B, 2, FALSE)</f>
        <v>Jacket</v>
      </c>
      <c r="H4273" s="7" t="str">
        <f>VLOOKUP(C4273, products!A:C, 3, FALSE)</f>
        <v>Trench Coat</v>
      </c>
      <c r="I4273" s="12">
        <f>VLOOKUP(B4273,orders!A:D, 4, FALSE)</f>
        <v>44294</v>
      </c>
    </row>
    <row r="4274" spans="1:9" ht="15">
      <c r="A4274" s="2">
        <v>4272</v>
      </c>
      <c r="B4274" s="2">
        <v>850</v>
      </c>
      <c r="C4274" s="2">
        <v>533</v>
      </c>
      <c r="D4274" s="2">
        <v>98</v>
      </c>
      <c r="E4274" s="2">
        <v>2</v>
      </c>
      <c r="F4274" s="2">
        <v>196</v>
      </c>
      <c r="G4274" s="5" t="str">
        <f>VLOOKUP(C4274, products!A:B, 2, FALSE)</f>
        <v>Jacket</v>
      </c>
      <c r="H4274" s="7" t="str">
        <f>VLOOKUP(C4274, products!A:C, 3, FALSE)</f>
        <v>Leather</v>
      </c>
      <c r="I4274" s="12">
        <f>VLOOKUP(B4274,orders!A:D, 4, FALSE)</f>
        <v>44294</v>
      </c>
    </row>
    <row r="4275" spans="1:9" ht="15">
      <c r="A4275" s="2">
        <v>4273</v>
      </c>
      <c r="B4275" s="2">
        <v>851</v>
      </c>
      <c r="C4275" s="2">
        <v>1031</v>
      </c>
      <c r="D4275" s="2">
        <v>90</v>
      </c>
      <c r="E4275" s="2">
        <v>3</v>
      </c>
      <c r="F4275" s="2">
        <v>270</v>
      </c>
      <c r="G4275" s="5" t="str">
        <f>VLOOKUP(C4275, products!A:B, 2, FALSE)</f>
        <v>Trousers</v>
      </c>
      <c r="H4275" s="7" t="str">
        <f>VLOOKUP(C4275, products!A:C, 3, FALSE)</f>
        <v>Relaxed Leg</v>
      </c>
      <c r="I4275" s="12">
        <f>VLOOKUP(B4275,orders!A:D, 4, FALSE)</f>
        <v>44309</v>
      </c>
    </row>
    <row r="4276" spans="1:9" ht="15">
      <c r="A4276" s="2">
        <v>4274</v>
      </c>
      <c r="B4276" s="2">
        <v>851</v>
      </c>
      <c r="C4276" s="2">
        <v>1074</v>
      </c>
      <c r="D4276" s="2">
        <v>93</v>
      </c>
      <c r="E4276" s="2">
        <v>3</v>
      </c>
      <c r="F4276" s="2">
        <v>279</v>
      </c>
      <c r="G4276" s="5" t="str">
        <f>VLOOKUP(C4276, products!A:B, 2, FALSE)</f>
        <v>Trousers</v>
      </c>
      <c r="H4276" s="7" t="str">
        <f>VLOOKUP(C4276, products!A:C, 3, FALSE)</f>
        <v>Joggers</v>
      </c>
      <c r="I4276" s="12">
        <f>VLOOKUP(B4276,orders!A:D, 4, FALSE)</f>
        <v>44309</v>
      </c>
    </row>
    <row r="4277" spans="1:9" ht="15">
      <c r="A4277" s="2">
        <v>4275</v>
      </c>
      <c r="B4277" s="2">
        <v>851</v>
      </c>
      <c r="C4277" s="2">
        <v>437</v>
      </c>
      <c r="D4277" s="2">
        <v>107</v>
      </c>
      <c r="E4277" s="2">
        <v>1</v>
      </c>
      <c r="F4277" s="2">
        <v>107</v>
      </c>
      <c r="G4277" s="5" t="str">
        <f>VLOOKUP(C4277, products!A:B, 2, FALSE)</f>
        <v>Jacket</v>
      </c>
      <c r="H4277" s="7" t="str">
        <f>VLOOKUP(C4277, products!A:C, 3, FALSE)</f>
        <v>Denim</v>
      </c>
      <c r="I4277" s="12">
        <f>VLOOKUP(B4277,orders!A:D, 4, FALSE)</f>
        <v>44309</v>
      </c>
    </row>
    <row r="4278" spans="1:9" ht="15">
      <c r="A4278" s="2">
        <v>4276</v>
      </c>
      <c r="B4278" s="2">
        <v>851</v>
      </c>
      <c r="C4278" s="2">
        <v>1173</v>
      </c>
      <c r="D4278" s="2">
        <v>99</v>
      </c>
      <c r="E4278" s="2">
        <v>1</v>
      </c>
      <c r="F4278" s="2">
        <v>99</v>
      </c>
      <c r="G4278" s="5" t="str">
        <f>VLOOKUP(C4278, products!A:B, 2, FALSE)</f>
        <v>Trousers</v>
      </c>
      <c r="H4278" s="7" t="str">
        <f>VLOOKUP(C4278, products!A:C, 3, FALSE)</f>
        <v>High-Waisted</v>
      </c>
      <c r="I4278" s="12">
        <f>VLOOKUP(B4278,orders!A:D, 4, FALSE)</f>
        <v>44309</v>
      </c>
    </row>
    <row r="4279" spans="1:9" ht="15">
      <c r="A4279" s="2">
        <v>4277</v>
      </c>
      <c r="B4279" s="2">
        <v>852</v>
      </c>
      <c r="C4279" s="2">
        <v>579</v>
      </c>
      <c r="D4279" s="2">
        <v>100</v>
      </c>
      <c r="E4279" s="2">
        <v>2</v>
      </c>
      <c r="F4279" s="2">
        <v>200</v>
      </c>
      <c r="G4279" s="5" t="str">
        <f>VLOOKUP(C4279, products!A:B, 2, FALSE)</f>
        <v>Jacket</v>
      </c>
      <c r="H4279" s="7" t="str">
        <f>VLOOKUP(C4279, products!A:C, 3, FALSE)</f>
        <v>Bomber</v>
      </c>
      <c r="I4279" s="12">
        <f>VLOOKUP(B4279,orders!A:D, 4, FALSE)</f>
        <v>44297</v>
      </c>
    </row>
    <row r="4280" spans="1:9" ht="15">
      <c r="A4280" s="2">
        <v>4278</v>
      </c>
      <c r="B4280" s="2">
        <v>852</v>
      </c>
      <c r="C4280" s="2">
        <v>229</v>
      </c>
      <c r="D4280" s="2">
        <v>106</v>
      </c>
      <c r="E4280" s="2">
        <v>3</v>
      </c>
      <c r="F4280" s="2">
        <v>318</v>
      </c>
      <c r="G4280" s="5" t="str">
        <f>VLOOKUP(C4280, products!A:B, 2, FALSE)</f>
        <v>Shirt</v>
      </c>
      <c r="H4280" s="7" t="str">
        <f>VLOOKUP(C4280, products!A:C, 3, FALSE)</f>
        <v>Chambray</v>
      </c>
      <c r="I4280" s="12">
        <f>VLOOKUP(B4280,orders!A:D, 4, FALSE)</f>
        <v>44297</v>
      </c>
    </row>
    <row r="4281" spans="1:9" ht="15">
      <c r="A4281" s="2">
        <v>4279</v>
      </c>
      <c r="B4281" s="2">
        <v>852</v>
      </c>
      <c r="C4281" s="2">
        <v>623</v>
      </c>
      <c r="D4281" s="2">
        <v>112</v>
      </c>
      <c r="E4281" s="2">
        <v>2</v>
      </c>
      <c r="F4281" s="2">
        <v>224</v>
      </c>
      <c r="G4281" s="5" t="str">
        <f>VLOOKUP(C4281, products!A:B, 2, FALSE)</f>
        <v>Jacket</v>
      </c>
      <c r="H4281" s="7" t="str">
        <f>VLOOKUP(C4281, products!A:C, 3, FALSE)</f>
        <v>Cardigan</v>
      </c>
      <c r="I4281" s="12">
        <f>VLOOKUP(B4281,orders!A:D, 4, FALSE)</f>
        <v>44297</v>
      </c>
    </row>
    <row r="4282" spans="1:9" ht="15">
      <c r="A4282" s="2">
        <v>4280</v>
      </c>
      <c r="B4282" s="2">
        <v>852</v>
      </c>
      <c r="C4282" s="2">
        <v>120</v>
      </c>
      <c r="D4282" s="2">
        <v>92</v>
      </c>
      <c r="E4282" s="2">
        <v>3</v>
      </c>
      <c r="F4282" s="2">
        <v>276</v>
      </c>
      <c r="G4282" s="5" t="str">
        <f>VLOOKUP(C4282, products!A:B, 2, FALSE)</f>
        <v>Shirt</v>
      </c>
      <c r="H4282" s="7" t="str">
        <f>VLOOKUP(C4282, products!A:C, 3, FALSE)</f>
        <v>Denim</v>
      </c>
      <c r="I4282" s="12">
        <f>VLOOKUP(B4282,orders!A:D, 4, FALSE)</f>
        <v>44297</v>
      </c>
    </row>
    <row r="4283" spans="1:9" ht="15">
      <c r="A4283" s="2">
        <v>4281</v>
      </c>
      <c r="B4283" s="2">
        <v>852</v>
      </c>
      <c r="C4283" s="2">
        <v>1047</v>
      </c>
      <c r="D4283" s="2">
        <v>90</v>
      </c>
      <c r="E4283" s="2">
        <v>1</v>
      </c>
      <c r="F4283" s="2">
        <v>90</v>
      </c>
      <c r="G4283" s="5" t="str">
        <f>VLOOKUP(C4283, products!A:B, 2, FALSE)</f>
        <v>Trousers</v>
      </c>
      <c r="H4283" s="7" t="str">
        <f>VLOOKUP(C4283, products!A:C, 3, FALSE)</f>
        <v>Relaxed Leg</v>
      </c>
      <c r="I4283" s="12">
        <f>VLOOKUP(B4283,orders!A:D, 4, FALSE)</f>
        <v>44297</v>
      </c>
    </row>
    <row r="4284" spans="1:9" ht="15">
      <c r="A4284" s="2">
        <v>4282</v>
      </c>
      <c r="B4284" s="2">
        <v>853</v>
      </c>
      <c r="C4284" s="2">
        <v>549</v>
      </c>
      <c r="D4284" s="2">
        <v>98</v>
      </c>
      <c r="E4284" s="2">
        <v>2</v>
      </c>
      <c r="F4284" s="2">
        <v>196</v>
      </c>
      <c r="G4284" s="5" t="str">
        <f>VLOOKUP(C4284, products!A:B, 2, FALSE)</f>
        <v>Jacket</v>
      </c>
      <c r="H4284" s="7" t="str">
        <f>VLOOKUP(C4284, products!A:C, 3, FALSE)</f>
        <v>Leather</v>
      </c>
      <c r="I4284" s="12">
        <f>VLOOKUP(B4284,orders!A:D, 4, FALSE)</f>
        <v>44466</v>
      </c>
    </row>
    <row r="4285" spans="1:9" ht="15">
      <c r="A4285" s="2">
        <v>4283</v>
      </c>
      <c r="B4285" s="2">
        <v>853</v>
      </c>
      <c r="C4285" s="2">
        <v>540</v>
      </c>
      <c r="D4285" s="2">
        <v>98</v>
      </c>
      <c r="E4285" s="2">
        <v>3</v>
      </c>
      <c r="F4285" s="2">
        <v>294</v>
      </c>
      <c r="G4285" s="5" t="str">
        <f>VLOOKUP(C4285, products!A:B, 2, FALSE)</f>
        <v>Jacket</v>
      </c>
      <c r="H4285" s="7" t="str">
        <f>VLOOKUP(C4285, products!A:C, 3, FALSE)</f>
        <v>Leather</v>
      </c>
      <c r="I4285" s="12">
        <f>VLOOKUP(B4285,orders!A:D, 4, FALSE)</f>
        <v>44466</v>
      </c>
    </row>
    <row r="4286" spans="1:9" ht="15">
      <c r="A4286" s="2">
        <v>4284</v>
      </c>
      <c r="B4286" s="2">
        <v>853</v>
      </c>
      <c r="C4286" s="2">
        <v>568</v>
      </c>
      <c r="D4286" s="2">
        <v>100</v>
      </c>
      <c r="E4286" s="2">
        <v>2</v>
      </c>
      <c r="F4286" s="2">
        <v>200</v>
      </c>
      <c r="G4286" s="5" t="str">
        <f>VLOOKUP(C4286, products!A:B, 2, FALSE)</f>
        <v>Jacket</v>
      </c>
      <c r="H4286" s="7" t="str">
        <f>VLOOKUP(C4286, products!A:C, 3, FALSE)</f>
        <v>Bomber</v>
      </c>
      <c r="I4286" s="12">
        <f>VLOOKUP(B4286,orders!A:D, 4, FALSE)</f>
        <v>44466</v>
      </c>
    </row>
    <row r="4287" spans="1:9" ht="15">
      <c r="A4287" s="2">
        <v>4285</v>
      </c>
      <c r="B4287" s="2">
        <v>853</v>
      </c>
      <c r="C4287" s="2">
        <v>45</v>
      </c>
      <c r="D4287" s="2">
        <v>104</v>
      </c>
      <c r="E4287" s="2">
        <v>1</v>
      </c>
      <c r="F4287" s="2">
        <v>104</v>
      </c>
      <c r="G4287" s="5" t="str">
        <f>VLOOKUP(C4287, products!A:B, 2, FALSE)</f>
        <v>Shirt</v>
      </c>
      <c r="H4287" s="7" t="str">
        <f>VLOOKUP(C4287, products!A:C, 3, FALSE)</f>
        <v>Dress</v>
      </c>
      <c r="I4287" s="12">
        <f>VLOOKUP(B4287,orders!A:D, 4, FALSE)</f>
        <v>44466</v>
      </c>
    </row>
    <row r="4288" spans="1:9" ht="15">
      <c r="A4288" s="2">
        <v>4286</v>
      </c>
      <c r="B4288" s="2">
        <v>853</v>
      </c>
      <c r="C4288" s="2">
        <v>1015</v>
      </c>
      <c r="D4288" s="2">
        <v>90</v>
      </c>
      <c r="E4288" s="2">
        <v>2</v>
      </c>
      <c r="F4288" s="2">
        <v>180</v>
      </c>
      <c r="G4288" s="5" t="str">
        <f>VLOOKUP(C4288, products!A:B, 2, FALSE)</f>
        <v>Trousers</v>
      </c>
      <c r="H4288" s="7" t="str">
        <f>VLOOKUP(C4288, products!A:C, 3, FALSE)</f>
        <v>Relaxed Leg</v>
      </c>
      <c r="I4288" s="12">
        <f>VLOOKUP(B4288,orders!A:D, 4, FALSE)</f>
        <v>44466</v>
      </c>
    </row>
    <row r="4289" spans="1:9" ht="15">
      <c r="A4289" s="2">
        <v>4287</v>
      </c>
      <c r="B4289" s="2">
        <v>853</v>
      </c>
      <c r="C4289" s="2">
        <v>535</v>
      </c>
      <c r="D4289" s="2">
        <v>98</v>
      </c>
      <c r="E4289" s="2">
        <v>2</v>
      </c>
      <c r="F4289" s="2">
        <v>196</v>
      </c>
      <c r="G4289" s="5" t="str">
        <f>VLOOKUP(C4289, products!A:B, 2, FALSE)</f>
        <v>Jacket</v>
      </c>
      <c r="H4289" s="7" t="str">
        <f>VLOOKUP(C4289, products!A:C, 3, FALSE)</f>
        <v>Leather</v>
      </c>
      <c r="I4289" s="12">
        <f>VLOOKUP(B4289,orders!A:D, 4, FALSE)</f>
        <v>44466</v>
      </c>
    </row>
    <row r="4290" spans="1:9" ht="15">
      <c r="A4290" s="2">
        <v>4288</v>
      </c>
      <c r="B4290" s="2">
        <v>853</v>
      </c>
      <c r="C4290" s="2">
        <v>1220</v>
      </c>
      <c r="D4290" s="2">
        <v>105</v>
      </c>
      <c r="E4290" s="2">
        <v>3</v>
      </c>
      <c r="F4290" s="2">
        <v>315</v>
      </c>
      <c r="G4290" s="5" t="str">
        <f>VLOOKUP(C4290, products!A:B, 2, FALSE)</f>
        <v>Trousers</v>
      </c>
      <c r="H4290" s="7" t="str">
        <f>VLOOKUP(C4290, products!A:C, 3, FALSE)</f>
        <v>Pleated</v>
      </c>
      <c r="I4290" s="12">
        <f>VLOOKUP(B4290,orders!A:D, 4, FALSE)</f>
        <v>44466</v>
      </c>
    </row>
    <row r="4291" spans="1:9" ht="15">
      <c r="A4291" s="2">
        <v>4289</v>
      </c>
      <c r="B4291" s="2">
        <v>854</v>
      </c>
      <c r="C4291" s="2">
        <v>35</v>
      </c>
      <c r="D4291" s="2">
        <v>104</v>
      </c>
      <c r="E4291" s="2">
        <v>3</v>
      </c>
      <c r="F4291" s="2">
        <v>312</v>
      </c>
      <c r="G4291" s="5" t="str">
        <f>VLOOKUP(C4291, products!A:B, 2, FALSE)</f>
        <v>Shirt</v>
      </c>
      <c r="H4291" s="7" t="str">
        <f>VLOOKUP(C4291, products!A:C, 3, FALSE)</f>
        <v>Dress</v>
      </c>
      <c r="I4291" s="12">
        <f>VLOOKUP(B4291,orders!A:D, 4, FALSE)</f>
        <v>44418</v>
      </c>
    </row>
    <row r="4292" spans="1:9" ht="15">
      <c r="A4292" s="2">
        <v>4290</v>
      </c>
      <c r="B4292" s="2">
        <v>855</v>
      </c>
      <c r="C4292" s="2">
        <v>983</v>
      </c>
      <c r="D4292" s="2">
        <v>106</v>
      </c>
      <c r="E4292" s="2">
        <v>1</v>
      </c>
      <c r="F4292" s="2">
        <v>106</v>
      </c>
      <c r="G4292" s="5" t="str">
        <f>VLOOKUP(C4292, products!A:B, 2, FALSE)</f>
        <v>Trousers</v>
      </c>
      <c r="H4292" s="7" t="str">
        <f>VLOOKUP(C4292, products!A:C, 3, FALSE)</f>
        <v>Wool</v>
      </c>
      <c r="I4292" s="12">
        <f>VLOOKUP(B4292,orders!A:D, 4, FALSE)</f>
        <v>44222</v>
      </c>
    </row>
    <row r="4293" spans="1:9" ht="15">
      <c r="A4293" s="2">
        <v>4291</v>
      </c>
      <c r="B4293" s="2">
        <v>855</v>
      </c>
      <c r="C4293" s="2">
        <v>1112</v>
      </c>
      <c r="D4293" s="2">
        <v>115</v>
      </c>
      <c r="E4293" s="2">
        <v>3</v>
      </c>
      <c r="F4293" s="2">
        <v>345</v>
      </c>
      <c r="G4293" s="5" t="str">
        <f>VLOOKUP(C4293, products!A:B, 2, FALSE)</f>
        <v>Trousers</v>
      </c>
      <c r="H4293" s="7" t="str">
        <f>VLOOKUP(C4293, products!A:C, 3, FALSE)</f>
        <v>Cropped</v>
      </c>
      <c r="I4293" s="12">
        <f>VLOOKUP(B4293,orders!A:D, 4, FALSE)</f>
        <v>44222</v>
      </c>
    </row>
    <row r="4294" spans="1:9" ht="15">
      <c r="A4294" s="2">
        <v>4292</v>
      </c>
      <c r="B4294" s="2">
        <v>855</v>
      </c>
      <c r="C4294" s="2">
        <v>722</v>
      </c>
      <c r="D4294" s="2">
        <v>119</v>
      </c>
      <c r="E4294" s="2">
        <v>2</v>
      </c>
      <c r="F4294" s="2">
        <v>238</v>
      </c>
      <c r="G4294" s="5" t="str">
        <f>VLOOKUP(C4294, products!A:B, 2, FALSE)</f>
        <v>Jacket</v>
      </c>
      <c r="H4294" s="7" t="str">
        <f>VLOOKUP(C4294, products!A:C, 3, FALSE)</f>
        <v>Trench Coat</v>
      </c>
      <c r="I4294" s="12">
        <f>VLOOKUP(B4294,orders!A:D, 4, FALSE)</f>
        <v>44222</v>
      </c>
    </row>
    <row r="4295" spans="1:9" ht="15">
      <c r="A4295" s="2">
        <v>4293</v>
      </c>
      <c r="B4295" s="2">
        <v>855</v>
      </c>
      <c r="C4295" s="2">
        <v>620</v>
      </c>
      <c r="D4295" s="2">
        <v>112</v>
      </c>
      <c r="E4295" s="2">
        <v>3</v>
      </c>
      <c r="F4295" s="2">
        <v>336</v>
      </c>
      <c r="G4295" s="5" t="str">
        <f>VLOOKUP(C4295, products!A:B, 2, FALSE)</f>
        <v>Jacket</v>
      </c>
      <c r="H4295" s="7" t="str">
        <f>VLOOKUP(C4295, products!A:C, 3, FALSE)</f>
        <v>Cardigan</v>
      </c>
      <c r="I4295" s="12">
        <f>VLOOKUP(B4295,orders!A:D, 4, FALSE)</f>
        <v>44222</v>
      </c>
    </row>
    <row r="4296" spans="1:9" ht="15">
      <c r="A4296" s="2">
        <v>4294</v>
      </c>
      <c r="B4296" s="2">
        <v>856</v>
      </c>
      <c r="C4296" s="2">
        <v>833</v>
      </c>
      <c r="D4296" s="2">
        <v>117</v>
      </c>
      <c r="E4296" s="2">
        <v>2</v>
      </c>
      <c r="F4296" s="2">
        <v>234</v>
      </c>
      <c r="G4296" s="5" t="str">
        <f>VLOOKUP(C4296, products!A:B, 2, FALSE)</f>
        <v>Jacket</v>
      </c>
      <c r="H4296" s="7" t="str">
        <f>VLOOKUP(C4296, products!A:C, 3, FALSE)</f>
        <v>Shearling</v>
      </c>
      <c r="I4296" s="12">
        <f>VLOOKUP(B4296,orders!A:D, 4, FALSE)</f>
        <v>44209</v>
      </c>
    </row>
    <row r="4297" spans="1:9" ht="15">
      <c r="A4297" s="2">
        <v>4295</v>
      </c>
      <c r="B4297" s="2">
        <v>856</v>
      </c>
      <c r="C4297" s="2">
        <v>1178</v>
      </c>
      <c r="D4297" s="2">
        <v>99</v>
      </c>
      <c r="E4297" s="2">
        <v>3</v>
      </c>
      <c r="F4297" s="2">
        <v>297</v>
      </c>
      <c r="G4297" s="5" t="str">
        <f>VLOOKUP(C4297, products!A:B, 2, FALSE)</f>
        <v>Trousers</v>
      </c>
      <c r="H4297" s="7" t="str">
        <f>VLOOKUP(C4297, products!A:C, 3, FALSE)</f>
        <v>High-Waisted</v>
      </c>
      <c r="I4297" s="12">
        <f>VLOOKUP(B4297,orders!A:D, 4, FALSE)</f>
        <v>44209</v>
      </c>
    </row>
    <row r="4298" spans="1:9" ht="15">
      <c r="A4298" s="2">
        <v>4296</v>
      </c>
      <c r="B4298" s="2">
        <v>856</v>
      </c>
      <c r="C4298" s="2">
        <v>794</v>
      </c>
      <c r="D4298" s="2">
        <v>91</v>
      </c>
      <c r="E4298" s="2">
        <v>3</v>
      </c>
      <c r="F4298" s="2">
        <v>273</v>
      </c>
      <c r="G4298" s="5" t="str">
        <f>VLOOKUP(C4298, products!A:B, 2, FALSE)</f>
        <v>Jacket</v>
      </c>
      <c r="H4298" s="7" t="str">
        <f>VLOOKUP(C4298, products!A:C, 3, FALSE)</f>
        <v>Pullover</v>
      </c>
      <c r="I4298" s="12">
        <f>VLOOKUP(B4298,orders!A:D, 4, FALSE)</f>
        <v>44209</v>
      </c>
    </row>
    <row r="4299" spans="1:9" ht="15">
      <c r="A4299" s="2">
        <v>4297</v>
      </c>
      <c r="B4299" s="2">
        <v>856</v>
      </c>
      <c r="C4299" s="2">
        <v>509</v>
      </c>
      <c r="D4299" s="2">
        <v>102</v>
      </c>
      <c r="E4299" s="2">
        <v>1</v>
      </c>
      <c r="F4299" s="2">
        <v>102</v>
      </c>
      <c r="G4299" s="5" t="str">
        <f>VLOOKUP(C4299, products!A:B, 2, FALSE)</f>
        <v>Jacket</v>
      </c>
      <c r="H4299" s="7" t="str">
        <f>VLOOKUP(C4299, products!A:C, 3, FALSE)</f>
        <v>Windbreaker</v>
      </c>
      <c r="I4299" s="12">
        <f>VLOOKUP(B4299,orders!A:D, 4, FALSE)</f>
        <v>44209</v>
      </c>
    </row>
    <row r="4300" spans="1:9" ht="15">
      <c r="A4300" s="2">
        <v>4298</v>
      </c>
      <c r="B4300" s="2">
        <v>856</v>
      </c>
      <c r="C4300" s="2">
        <v>92</v>
      </c>
      <c r="D4300" s="2">
        <v>118</v>
      </c>
      <c r="E4300" s="2">
        <v>1</v>
      </c>
      <c r="F4300" s="2">
        <v>118</v>
      </c>
      <c r="G4300" s="5" t="str">
        <f>VLOOKUP(C4300, products!A:B, 2, FALSE)</f>
        <v>Shirt</v>
      </c>
      <c r="H4300" s="7" t="str">
        <f>VLOOKUP(C4300, products!A:C, 3, FALSE)</f>
        <v>Flannel</v>
      </c>
      <c r="I4300" s="12">
        <f>VLOOKUP(B4300,orders!A:D, 4, FALSE)</f>
        <v>44209</v>
      </c>
    </row>
    <row r="4301" spans="1:9" ht="15">
      <c r="A4301" s="2">
        <v>4299</v>
      </c>
      <c r="B4301" s="2">
        <v>856</v>
      </c>
      <c r="C4301" s="2">
        <v>1204</v>
      </c>
      <c r="D4301" s="2">
        <v>105</v>
      </c>
      <c r="E4301" s="2">
        <v>2</v>
      </c>
      <c r="F4301" s="2">
        <v>210</v>
      </c>
      <c r="G4301" s="5" t="str">
        <f>VLOOKUP(C4301, products!A:B, 2, FALSE)</f>
        <v>Trousers</v>
      </c>
      <c r="H4301" s="7" t="str">
        <f>VLOOKUP(C4301, products!A:C, 3, FALSE)</f>
        <v>Pleated</v>
      </c>
      <c r="I4301" s="12">
        <f>VLOOKUP(B4301,orders!A:D, 4, FALSE)</f>
        <v>44209</v>
      </c>
    </row>
    <row r="4302" spans="1:9" ht="15">
      <c r="A4302" s="2">
        <v>4300</v>
      </c>
      <c r="B4302" s="2">
        <v>857</v>
      </c>
      <c r="C4302" s="2">
        <v>751</v>
      </c>
      <c r="D4302" s="2">
        <v>109</v>
      </c>
      <c r="E4302" s="2">
        <v>3</v>
      </c>
      <c r="F4302" s="2">
        <v>327</v>
      </c>
      <c r="G4302" s="5" t="str">
        <f>VLOOKUP(C4302, products!A:B, 2, FALSE)</f>
        <v>Jacket</v>
      </c>
      <c r="H4302" s="7" t="str">
        <f>VLOOKUP(C4302, products!A:C, 3, FALSE)</f>
        <v>Peacoat</v>
      </c>
      <c r="I4302" s="12">
        <f>VLOOKUP(B4302,orders!A:D, 4, FALSE)</f>
        <v>44440</v>
      </c>
    </row>
    <row r="4303" spans="1:9" ht="15">
      <c r="A4303" s="2">
        <v>4301</v>
      </c>
      <c r="B4303" s="2">
        <v>857</v>
      </c>
      <c r="C4303" s="2">
        <v>213</v>
      </c>
      <c r="D4303" s="2">
        <v>106</v>
      </c>
      <c r="E4303" s="2">
        <v>3</v>
      </c>
      <c r="F4303" s="2">
        <v>318</v>
      </c>
      <c r="G4303" s="5" t="str">
        <f>VLOOKUP(C4303, products!A:B, 2, FALSE)</f>
        <v>Shirt</v>
      </c>
      <c r="H4303" s="7" t="str">
        <f>VLOOKUP(C4303, products!A:C, 3, FALSE)</f>
        <v>Chambray</v>
      </c>
      <c r="I4303" s="12">
        <f>VLOOKUP(B4303,orders!A:D, 4, FALSE)</f>
        <v>44440</v>
      </c>
    </row>
    <row r="4304" spans="1:9" ht="15">
      <c r="A4304" s="2">
        <v>4302</v>
      </c>
      <c r="B4304" s="2">
        <v>857</v>
      </c>
      <c r="C4304" s="2">
        <v>907</v>
      </c>
      <c r="D4304" s="2">
        <v>94</v>
      </c>
      <c r="E4304" s="2">
        <v>3</v>
      </c>
      <c r="F4304" s="2">
        <v>282</v>
      </c>
      <c r="G4304" s="5" t="str">
        <f>VLOOKUP(C4304, products!A:B, 2, FALSE)</f>
        <v>Trousers</v>
      </c>
      <c r="H4304" s="7" t="str">
        <f>VLOOKUP(C4304, products!A:C, 3, FALSE)</f>
        <v>Cords</v>
      </c>
      <c r="I4304" s="12">
        <f>VLOOKUP(B4304,orders!A:D, 4, FALSE)</f>
        <v>44440</v>
      </c>
    </row>
    <row r="4305" spans="1:9" ht="15">
      <c r="A4305" s="2">
        <v>4303</v>
      </c>
      <c r="B4305" s="2">
        <v>857</v>
      </c>
      <c r="C4305" s="2">
        <v>431</v>
      </c>
      <c r="D4305" s="2">
        <v>107</v>
      </c>
      <c r="E4305" s="2">
        <v>2</v>
      </c>
      <c r="F4305" s="2">
        <v>214</v>
      </c>
      <c r="G4305" s="5" t="str">
        <f>VLOOKUP(C4305, products!A:B, 2, FALSE)</f>
        <v>Jacket</v>
      </c>
      <c r="H4305" s="7" t="str">
        <f>VLOOKUP(C4305, products!A:C, 3, FALSE)</f>
        <v>Denim</v>
      </c>
      <c r="I4305" s="12">
        <f>VLOOKUP(B4305,orders!A:D, 4, FALSE)</f>
        <v>44440</v>
      </c>
    </row>
    <row r="4306" spans="1:9" ht="15">
      <c r="A4306" s="2">
        <v>4304</v>
      </c>
      <c r="B4306" s="2">
        <v>858</v>
      </c>
      <c r="C4306" s="2">
        <v>439</v>
      </c>
      <c r="D4306" s="2">
        <v>107</v>
      </c>
      <c r="E4306" s="2">
        <v>2</v>
      </c>
      <c r="F4306" s="2">
        <v>214</v>
      </c>
      <c r="G4306" s="5" t="str">
        <f>VLOOKUP(C4306, products!A:B, 2, FALSE)</f>
        <v>Jacket</v>
      </c>
      <c r="H4306" s="7" t="str">
        <f>VLOOKUP(C4306, products!A:C, 3, FALSE)</f>
        <v>Denim</v>
      </c>
      <c r="I4306" s="12">
        <f>VLOOKUP(B4306,orders!A:D, 4, FALSE)</f>
        <v>44271</v>
      </c>
    </row>
    <row r="4307" spans="1:9" ht="15">
      <c r="A4307" s="2">
        <v>4305</v>
      </c>
      <c r="B4307" s="2">
        <v>858</v>
      </c>
      <c r="C4307" s="2">
        <v>281</v>
      </c>
      <c r="D4307" s="2">
        <v>105</v>
      </c>
      <c r="E4307" s="2">
        <v>3</v>
      </c>
      <c r="F4307" s="2">
        <v>315</v>
      </c>
      <c r="G4307" s="5" t="str">
        <f>VLOOKUP(C4307, products!A:B, 2, FALSE)</f>
        <v>Shirt</v>
      </c>
      <c r="H4307" s="7" t="str">
        <f>VLOOKUP(C4307, products!A:C, 3, FALSE)</f>
        <v>Cuban Collar</v>
      </c>
      <c r="I4307" s="12">
        <f>VLOOKUP(B4307,orders!A:D, 4, FALSE)</f>
        <v>44271</v>
      </c>
    </row>
    <row r="4308" spans="1:9" ht="15">
      <c r="A4308" s="2">
        <v>4306</v>
      </c>
      <c r="B4308" s="2">
        <v>858</v>
      </c>
      <c r="C4308" s="2">
        <v>1124</v>
      </c>
      <c r="D4308" s="2">
        <v>102</v>
      </c>
      <c r="E4308" s="2">
        <v>2</v>
      </c>
      <c r="F4308" s="2">
        <v>204</v>
      </c>
      <c r="G4308" s="5" t="str">
        <f>VLOOKUP(C4308, products!A:B, 2, FALSE)</f>
        <v>Trousers</v>
      </c>
      <c r="H4308" s="7" t="str">
        <f>VLOOKUP(C4308, products!A:C, 3, FALSE)</f>
        <v>Cargo Pants</v>
      </c>
      <c r="I4308" s="12">
        <f>VLOOKUP(B4308,orders!A:D, 4, FALSE)</f>
        <v>44271</v>
      </c>
    </row>
    <row r="4309" spans="1:9" ht="15">
      <c r="A4309" s="2">
        <v>4307</v>
      </c>
      <c r="B4309" s="2">
        <v>858</v>
      </c>
      <c r="C4309" s="2">
        <v>413</v>
      </c>
      <c r="D4309" s="2">
        <v>119</v>
      </c>
      <c r="E4309" s="2">
        <v>3</v>
      </c>
      <c r="F4309" s="2">
        <v>357</v>
      </c>
      <c r="G4309" s="5" t="str">
        <f>VLOOKUP(C4309, products!A:B, 2, FALSE)</f>
        <v>Shirt</v>
      </c>
      <c r="H4309" s="7" t="str">
        <f>VLOOKUP(C4309, products!A:C, 3, FALSE)</f>
        <v>Casual Slim Fit</v>
      </c>
      <c r="I4309" s="12">
        <f>VLOOKUP(B4309,orders!A:D, 4, FALSE)</f>
        <v>44271</v>
      </c>
    </row>
    <row r="4310" spans="1:9" ht="15">
      <c r="A4310" s="2">
        <v>4308</v>
      </c>
      <c r="B4310" s="2">
        <v>858</v>
      </c>
      <c r="C4310" s="2">
        <v>799</v>
      </c>
      <c r="D4310" s="2">
        <v>91</v>
      </c>
      <c r="E4310" s="2">
        <v>1</v>
      </c>
      <c r="F4310" s="2">
        <v>91</v>
      </c>
      <c r="G4310" s="5" t="str">
        <f>VLOOKUP(C4310, products!A:B, 2, FALSE)</f>
        <v>Jacket</v>
      </c>
      <c r="H4310" s="7" t="str">
        <f>VLOOKUP(C4310, products!A:C, 3, FALSE)</f>
        <v>Pullover</v>
      </c>
      <c r="I4310" s="12">
        <f>VLOOKUP(B4310,orders!A:D, 4, FALSE)</f>
        <v>44271</v>
      </c>
    </row>
    <row r="4311" spans="1:9" ht="15">
      <c r="A4311" s="2">
        <v>4309</v>
      </c>
      <c r="B4311" s="2">
        <v>858</v>
      </c>
      <c r="C4311" s="2">
        <v>397</v>
      </c>
      <c r="D4311" s="2">
        <v>119</v>
      </c>
      <c r="E4311" s="2">
        <v>1</v>
      </c>
      <c r="F4311" s="2">
        <v>119</v>
      </c>
      <c r="G4311" s="5" t="str">
        <f>VLOOKUP(C4311, products!A:B, 2, FALSE)</f>
        <v>Shirt</v>
      </c>
      <c r="H4311" s="7" t="str">
        <f>VLOOKUP(C4311, products!A:C, 3, FALSE)</f>
        <v>Casual Slim Fit</v>
      </c>
      <c r="I4311" s="12">
        <f>VLOOKUP(B4311,orders!A:D, 4, FALSE)</f>
        <v>44271</v>
      </c>
    </row>
    <row r="4312" spans="1:9" ht="15">
      <c r="A4312" s="2">
        <v>4310</v>
      </c>
      <c r="B4312" s="2">
        <v>859</v>
      </c>
      <c r="C4312" s="2">
        <v>740</v>
      </c>
      <c r="D4312" s="2">
        <v>109</v>
      </c>
      <c r="E4312" s="2">
        <v>1</v>
      </c>
      <c r="F4312" s="2">
        <v>109</v>
      </c>
      <c r="G4312" s="5" t="str">
        <f>VLOOKUP(C4312, products!A:B, 2, FALSE)</f>
        <v>Jacket</v>
      </c>
      <c r="H4312" s="7" t="str">
        <f>VLOOKUP(C4312, products!A:C, 3, FALSE)</f>
        <v>Peacoat</v>
      </c>
      <c r="I4312" s="12">
        <f>VLOOKUP(B4312,orders!A:D, 4, FALSE)</f>
        <v>44281</v>
      </c>
    </row>
    <row r="4313" spans="1:9" ht="15">
      <c r="A4313" s="2">
        <v>4311</v>
      </c>
      <c r="B4313" s="2">
        <v>859</v>
      </c>
      <c r="C4313" s="2">
        <v>400</v>
      </c>
      <c r="D4313" s="2">
        <v>119</v>
      </c>
      <c r="E4313" s="2">
        <v>1</v>
      </c>
      <c r="F4313" s="2">
        <v>119</v>
      </c>
      <c r="G4313" s="5" t="str">
        <f>VLOOKUP(C4313, products!A:B, 2, FALSE)</f>
        <v>Shirt</v>
      </c>
      <c r="H4313" s="7" t="str">
        <f>VLOOKUP(C4313, products!A:C, 3, FALSE)</f>
        <v>Casual Slim Fit</v>
      </c>
      <c r="I4313" s="12">
        <f>VLOOKUP(B4313,orders!A:D, 4, FALSE)</f>
        <v>44281</v>
      </c>
    </row>
    <row r="4314" spans="1:9" ht="15">
      <c r="A4314" s="2">
        <v>4312</v>
      </c>
      <c r="B4314" s="2">
        <v>859</v>
      </c>
      <c r="C4314" s="2">
        <v>180</v>
      </c>
      <c r="D4314" s="2">
        <v>98</v>
      </c>
      <c r="E4314" s="2">
        <v>2</v>
      </c>
      <c r="F4314" s="2">
        <v>196</v>
      </c>
      <c r="G4314" s="5" t="str">
        <f>VLOOKUP(C4314, products!A:B, 2, FALSE)</f>
        <v>Shirt</v>
      </c>
      <c r="H4314" s="7" t="str">
        <f>VLOOKUP(C4314, products!A:C, 3, FALSE)</f>
        <v>Camp Collared</v>
      </c>
      <c r="I4314" s="12">
        <f>VLOOKUP(B4314,orders!A:D, 4, FALSE)</f>
        <v>44281</v>
      </c>
    </row>
    <row r="4315" spans="1:9" ht="15">
      <c r="A4315" s="2">
        <v>4313</v>
      </c>
      <c r="B4315" s="2">
        <v>859</v>
      </c>
      <c r="C4315" s="2">
        <v>147</v>
      </c>
      <c r="D4315" s="2">
        <v>91</v>
      </c>
      <c r="E4315" s="2">
        <v>3</v>
      </c>
      <c r="F4315" s="2">
        <v>273</v>
      </c>
      <c r="G4315" s="5" t="str">
        <f>VLOOKUP(C4315, products!A:B, 2, FALSE)</f>
        <v>Shirt</v>
      </c>
      <c r="H4315" s="7" t="str">
        <f>VLOOKUP(C4315, products!A:C, 3, FALSE)</f>
        <v>Linen</v>
      </c>
      <c r="I4315" s="12">
        <f>VLOOKUP(B4315,orders!A:D, 4, FALSE)</f>
        <v>44281</v>
      </c>
    </row>
    <row r="4316" spans="1:9" ht="15">
      <c r="A4316" s="2">
        <v>4314</v>
      </c>
      <c r="B4316" s="2">
        <v>860</v>
      </c>
      <c r="C4316" s="2">
        <v>995</v>
      </c>
      <c r="D4316" s="2">
        <v>106</v>
      </c>
      <c r="E4316" s="2">
        <v>1</v>
      </c>
      <c r="F4316" s="2">
        <v>106</v>
      </c>
      <c r="G4316" s="5" t="str">
        <f>VLOOKUP(C4316, products!A:B, 2, FALSE)</f>
        <v>Trousers</v>
      </c>
      <c r="H4316" s="7" t="str">
        <f>VLOOKUP(C4316, products!A:C, 3, FALSE)</f>
        <v>Wool</v>
      </c>
      <c r="I4316" s="12">
        <f>VLOOKUP(B4316,orders!A:D, 4, FALSE)</f>
        <v>44295</v>
      </c>
    </row>
    <row r="4317" spans="1:9" ht="15">
      <c r="A4317" s="2">
        <v>4315</v>
      </c>
      <c r="B4317" s="2">
        <v>860</v>
      </c>
      <c r="C4317" s="2">
        <v>640</v>
      </c>
      <c r="D4317" s="2">
        <v>93</v>
      </c>
      <c r="E4317" s="2">
        <v>3</v>
      </c>
      <c r="F4317" s="2">
        <v>279</v>
      </c>
      <c r="G4317" s="5" t="str">
        <f>VLOOKUP(C4317, products!A:B, 2, FALSE)</f>
        <v>Jacket</v>
      </c>
      <c r="H4317" s="7" t="str">
        <f>VLOOKUP(C4317, products!A:C, 3, FALSE)</f>
        <v>Coach</v>
      </c>
      <c r="I4317" s="12">
        <f>VLOOKUP(B4317,orders!A:D, 4, FALSE)</f>
        <v>44295</v>
      </c>
    </row>
    <row r="4318" spans="1:9" ht="15">
      <c r="A4318" s="2">
        <v>4316</v>
      </c>
      <c r="B4318" s="2">
        <v>860</v>
      </c>
      <c r="C4318" s="2">
        <v>52</v>
      </c>
      <c r="D4318" s="2">
        <v>104</v>
      </c>
      <c r="E4318" s="2">
        <v>3</v>
      </c>
      <c r="F4318" s="2">
        <v>312</v>
      </c>
      <c r="G4318" s="5" t="str">
        <f>VLOOKUP(C4318, products!A:B, 2, FALSE)</f>
        <v>Shirt</v>
      </c>
      <c r="H4318" s="7" t="str">
        <f>VLOOKUP(C4318, products!A:C, 3, FALSE)</f>
        <v>Dress</v>
      </c>
      <c r="I4318" s="12">
        <f>VLOOKUP(B4318,orders!A:D, 4, FALSE)</f>
        <v>44295</v>
      </c>
    </row>
    <row r="4319" spans="1:9" ht="15">
      <c r="A4319" s="2">
        <v>4317</v>
      </c>
      <c r="B4319" s="2">
        <v>860</v>
      </c>
      <c r="C4319" s="2">
        <v>664</v>
      </c>
      <c r="D4319" s="2">
        <v>93</v>
      </c>
      <c r="E4319" s="2">
        <v>1</v>
      </c>
      <c r="F4319" s="2">
        <v>93</v>
      </c>
      <c r="G4319" s="5" t="str">
        <f>VLOOKUP(C4319, products!A:B, 2, FALSE)</f>
        <v>Jacket</v>
      </c>
      <c r="H4319" s="7" t="str">
        <f>VLOOKUP(C4319, products!A:C, 3, FALSE)</f>
        <v>Coach</v>
      </c>
      <c r="I4319" s="12">
        <f>VLOOKUP(B4319,orders!A:D, 4, FALSE)</f>
        <v>44295</v>
      </c>
    </row>
    <row r="4320" spans="1:9" ht="15">
      <c r="A4320" s="2">
        <v>4318</v>
      </c>
      <c r="B4320" s="2">
        <v>861</v>
      </c>
      <c r="C4320" s="2">
        <v>1188</v>
      </c>
      <c r="D4320" s="2">
        <v>99</v>
      </c>
      <c r="E4320" s="2">
        <v>3</v>
      </c>
      <c r="F4320" s="2">
        <v>297</v>
      </c>
      <c r="G4320" s="5" t="str">
        <f>VLOOKUP(C4320, products!A:B, 2, FALSE)</f>
        <v>Trousers</v>
      </c>
      <c r="H4320" s="7" t="str">
        <f>VLOOKUP(C4320, products!A:C, 3, FALSE)</f>
        <v>High-Waisted</v>
      </c>
      <c r="I4320" s="12">
        <f>VLOOKUP(B4320,orders!A:D, 4, FALSE)</f>
        <v>44347</v>
      </c>
    </row>
    <row r="4321" spans="1:9" ht="15">
      <c r="A4321" s="2">
        <v>4319</v>
      </c>
      <c r="B4321" s="2">
        <v>861</v>
      </c>
      <c r="C4321" s="2">
        <v>58</v>
      </c>
      <c r="D4321" s="2">
        <v>104</v>
      </c>
      <c r="E4321" s="2">
        <v>2</v>
      </c>
      <c r="F4321" s="2">
        <v>208</v>
      </c>
      <c r="G4321" s="5" t="str">
        <f>VLOOKUP(C4321, products!A:B, 2, FALSE)</f>
        <v>Shirt</v>
      </c>
      <c r="H4321" s="7" t="str">
        <f>VLOOKUP(C4321, products!A:C, 3, FALSE)</f>
        <v>Dress</v>
      </c>
      <c r="I4321" s="12">
        <f>VLOOKUP(B4321,orders!A:D, 4, FALSE)</f>
        <v>44347</v>
      </c>
    </row>
    <row r="4322" spans="1:9" ht="15">
      <c r="A4322" s="2">
        <v>4320</v>
      </c>
      <c r="B4322" s="2">
        <v>861</v>
      </c>
      <c r="C4322" s="2">
        <v>78</v>
      </c>
      <c r="D4322" s="2">
        <v>118</v>
      </c>
      <c r="E4322" s="2">
        <v>2</v>
      </c>
      <c r="F4322" s="2">
        <v>236</v>
      </c>
      <c r="G4322" s="5" t="str">
        <f>VLOOKUP(C4322, products!A:B, 2, FALSE)</f>
        <v>Shirt</v>
      </c>
      <c r="H4322" s="7" t="str">
        <f>VLOOKUP(C4322, products!A:C, 3, FALSE)</f>
        <v>Flannel</v>
      </c>
      <c r="I4322" s="12">
        <f>VLOOKUP(B4322,orders!A:D, 4, FALSE)</f>
        <v>44347</v>
      </c>
    </row>
    <row r="4323" spans="1:9" ht="15">
      <c r="A4323" s="2">
        <v>4321</v>
      </c>
      <c r="B4323" s="2">
        <v>862</v>
      </c>
      <c r="C4323" s="2">
        <v>935</v>
      </c>
      <c r="D4323" s="2">
        <v>96</v>
      </c>
      <c r="E4323" s="2">
        <v>3</v>
      </c>
      <c r="F4323" s="2">
        <v>288</v>
      </c>
      <c r="G4323" s="5" t="str">
        <f>VLOOKUP(C4323, products!A:B, 2, FALSE)</f>
        <v>Trousers</v>
      </c>
      <c r="H4323" s="7" t="str">
        <f>VLOOKUP(C4323, products!A:C, 3, FALSE)</f>
        <v>Drawstring</v>
      </c>
      <c r="I4323" s="13">
        <f>VLOOKUP(B4323,orders!A:D, 4, FALSE)</f>
        <v>44480</v>
      </c>
    </row>
    <row r="4324" spans="1:9" ht="15">
      <c r="A4324" s="2">
        <v>4322</v>
      </c>
      <c r="B4324" s="2">
        <v>862</v>
      </c>
      <c r="C4324" s="2">
        <v>162</v>
      </c>
      <c r="D4324" s="2">
        <v>91</v>
      </c>
      <c r="E4324" s="2">
        <v>1</v>
      </c>
      <c r="F4324" s="2">
        <v>91</v>
      </c>
      <c r="G4324" s="5" t="str">
        <f>VLOOKUP(C4324, products!A:B, 2, FALSE)</f>
        <v>Shirt</v>
      </c>
      <c r="H4324" s="7" t="str">
        <f>VLOOKUP(C4324, products!A:C, 3, FALSE)</f>
        <v>Linen</v>
      </c>
      <c r="I4324" s="13">
        <f>VLOOKUP(B4324,orders!A:D, 4, FALSE)</f>
        <v>44480</v>
      </c>
    </row>
    <row r="4325" spans="1:9" ht="15">
      <c r="A4325" s="2">
        <v>4323</v>
      </c>
      <c r="B4325" s="2">
        <v>862</v>
      </c>
      <c r="C4325" s="2">
        <v>208</v>
      </c>
      <c r="D4325" s="2">
        <v>98</v>
      </c>
      <c r="E4325" s="2">
        <v>2</v>
      </c>
      <c r="F4325" s="2">
        <v>196</v>
      </c>
      <c r="G4325" s="5" t="str">
        <f>VLOOKUP(C4325, products!A:B, 2, FALSE)</f>
        <v>Shirt</v>
      </c>
      <c r="H4325" s="7" t="str">
        <f>VLOOKUP(C4325, products!A:C, 3, FALSE)</f>
        <v>Camp Collared</v>
      </c>
      <c r="I4325" s="13">
        <f>VLOOKUP(B4325,orders!A:D, 4, FALSE)</f>
        <v>44480</v>
      </c>
    </row>
    <row r="4326" spans="1:9" ht="15">
      <c r="A4326" s="2">
        <v>4324</v>
      </c>
      <c r="B4326" s="2">
        <v>863</v>
      </c>
      <c r="C4326" s="2">
        <v>194</v>
      </c>
      <c r="D4326" s="2">
        <v>98</v>
      </c>
      <c r="E4326" s="2">
        <v>2</v>
      </c>
      <c r="F4326" s="2">
        <v>196</v>
      </c>
      <c r="G4326" s="5" t="str">
        <f>VLOOKUP(C4326, products!A:B, 2, FALSE)</f>
        <v>Shirt</v>
      </c>
      <c r="H4326" s="7" t="str">
        <f>VLOOKUP(C4326, products!A:C, 3, FALSE)</f>
        <v>Camp Collared</v>
      </c>
      <c r="I4326" s="12">
        <f>VLOOKUP(B4326,orders!A:D, 4, FALSE)</f>
        <v>44326</v>
      </c>
    </row>
    <row r="4327" spans="1:9" ht="15">
      <c r="A4327" s="2">
        <v>4325</v>
      </c>
      <c r="B4327" s="2">
        <v>863</v>
      </c>
      <c r="C4327" s="2">
        <v>472</v>
      </c>
      <c r="D4327" s="2">
        <v>118</v>
      </c>
      <c r="E4327" s="2">
        <v>3</v>
      </c>
      <c r="F4327" s="2">
        <v>354</v>
      </c>
      <c r="G4327" s="5" t="str">
        <f>VLOOKUP(C4327, products!A:B, 2, FALSE)</f>
        <v>Jacket</v>
      </c>
      <c r="H4327" s="7" t="str">
        <f>VLOOKUP(C4327, products!A:C, 3, FALSE)</f>
        <v>Puffer</v>
      </c>
      <c r="I4327" s="12">
        <f>VLOOKUP(B4327,orders!A:D, 4, FALSE)</f>
        <v>44326</v>
      </c>
    </row>
    <row r="4328" spans="1:9" ht="15">
      <c r="A4328" s="2">
        <v>4326</v>
      </c>
      <c r="B4328" s="2">
        <v>863</v>
      </c>
      <c r="C4328" s="2">
        <v>783</v>
      </c>
      <c r="D4328" s="2">
        <v>91</v>
      </c>
      <c r="E4328" s="2">
        <v>1</v>
      </c>
      <c r="F4328" s="2">
        <v>91</v>
      </c>
      <c r="G4328" s="5" t="str">
        <f>VLOOKUP(C4328, products!A:B, 2, FALSE)</f>
        <v>Jacket</v>
      </c>
      <c r="H4328" s="7" t="str">
        <f>VLOOKUP(C4328, products!A:C, 3, FALSE)</f>
        <v>Pullover</v>
      </c>
      <c r="I4328" s="12">
        <f>VLOOKUP(B4328,orders!A:D, 4, FALSE)</f>
        <v>44326</v>
      </c>
    </row>
    <row r="4329" spans="1:9" ht="15">
      <c r="A4329" s="2">
        <v>4327</v>
      </c>
      <c r="B4329" s="2">
        <v>863</v>
      </c>
      <c r="C4329" s="2">
        <v>650</v>
      </c>
      <c r="D4329" s="2">
        <v>93</v>
      </c>
      <c r="E4329" s="2">
        <v>3</v>
      </c>
      <c r="F4329" s="2">
        <v>279</v>
      </c>
      <c r="G4329" s="5" t="str">
        <f>VLOOKUP(C4329, products!A:B, 2, FALSE)</f>
        <v>Jacket</v>
      </c>
      <c r="H4329" s="7" t="str">
        <f>VLOOKUP(C4329, products!A:C, 3, FALSE)</f>
        <v>Coach</v>
      </c>
      <c r="I4329" s="12">
        <f>VLOOKUP(B4329,orders!A:D, 4, FALSE)</f>
        <v>44326</v>
      </c>
    </row>
    <row r="4330" spans="1:9" ht="15">
      <c r="A4330" s="2">
        <v>4328</v>
      </c>
      <c r="B4330" s="2">
        <v>864</v>
      </c>
      <c r="C4330" s="2">
        <v>78</v>
      </c>
      <c r="D4330" s="2">
        <v>118</v>
      </c>
      <c r="E4330" s="2">
        <v>1</v>
      </c>
      <c r="F4330" s="2">
        <v>118</v>
      </c>
      <c r="G4330" s="5" t="str">
        <f>VLOOKUP(C4330, products!A:B, 2, FALSE)</f>
        <v>Shirt</v>
      </c>
      <c r="H4330" s="7" t="str">
        <f>VLOOKUP(C4330, products!A:C, 3, FALSE)</f>
        <v>Flannel</v>
      </c>
      <c r="I4330" s="12">
        <f>VLOOKUP(B4330,orders!A:D, 4, FALSE)</f>
        <v>44284</v>
      </c>
    </row>
    <row r="4331" spans="1:9" ht="15">
      <c r="A4331" s="2">
        <v>4329</v>
      </c>
      <c r="B4331" s="2">
        <v>864</v>
      </c>
      <c r="C4331" s="2">
        <v>336</v>
      </c>
      <c r="D4331" s="2">
        <v>109</v>
      </c>
      <c r="E4331" s="2">
        <v>2</v>
      </c>
      <c r="F4331" s="2">
        <v>218</v>
      </c>
      <c r="G4331" s="5" t="str">
        <f>VLOOKUP(C4331, products!A:B, 2, FALSE)</f>
        <v>Shirt</v>
      </c>
      <c r="H4331" s="7" t="str">
        <f>VLOOKUP(C4331, products!A:C, 3, FALSE)</f>
        <v>Mandarin Collar</v>
      </c>
      <c r="I4331" s="12">
        <f>VLOOKUP(B4331,orders!A:D, 4, FALSE)</f>
        <v>44284</v>
      </c>
    </row>
    <row r="4332" spans="1:9" ht="15">
      <c r="A4332" s="2">
        <v>4330</v>
      </c>
      <c r="B4332" s="2">
        <v>864</v>
      </c>
      <c r="C4332" s="2">
        <v>946</v>
      </c>
      <c r="D4332" s="2">
        <v>97</v>
      </c>
      <c r="E4332" s="2">
        <v>2</v>
      </c>
      <c r="F4332" s="2">
        <v>194</v>
      </c>
      <c r="G4332" s="5" t="str">
        <f>VLOOKUP(C4332, products!A:B, 2, FALSE)</f>
        <v>Trousers</v>
      </c>
      <c r="H4332" s="7" t="str">
        <f>VLOOKUP(C4332, products!A:C, 3, FALSE)</f>
        <v>Slim-Fit</v>
      </c>
      <c r="I4332" s="12">
        <f>VLOOKUP(B4332,orders!A:D, 4, FALSE)</f>
        <v>44284</v>
      </c>
    </row>
    <row r="4333" spans="1:9" ht="15">
      <c r="A4333" s="2">
        <v>4331</v>
      </c>
      <c r="B4333" s="2">
        <v>865</v>
      </c>
      <c r="C4333" s="2">
        <v>1015</v>
      </c>
      <c r="D4333" s="2">
        <v>90</v>
      </c>
      <c r="E4333" s="2">
        <v>3</v>
      </c>
      <c r="F4333" s="2">
        <v>270</v>
      </c>
      <c r="G4333" s="5" t="str">
        <f>VLOOKUP(C4333, products!A:B, 2, FALSE)</f>
        <v>Trousers</v>
      </c>
      <c r="H4333" s="7" t="str">
        <f>VLOOKUP(C4333, products!A:C, 3, FALSE)</f>
        <v>Relaxed Leg</v>
      </c>
      <c r="I4333" s="12">
        <f>VLOOKUP(B4333,orders!A:D, 4, FALSE)</f>
        <v>44404</v>
      </c>
    </row>
    <row r="4334" spans="1:9" ht="15">
      <c r="A4334" s="2">
        <v>4332</v>
      </c>
      <c r="B4334" s="2">
        <v>866</v>
      </c>
      <c r="C4334" s="2">
        <v>653</v>
      </c>
      <c r="D4334" s="2">
        <v>93</v>
      </c>
      <c r="E4334" s="2">
        <v>2</v>
      </c>
      <c r="F4334" s="2">
        <v>186</v>
      </c>
      <c r="G4334" s="5" t="str">
        <f>VLOOKUP(C4334, products!A:B, 2, FALSE)</f>
        <v>Jacket</v>
      </c>
      <c r="H4334" s="7" t="str">
        <f>VLOOKUP(C4334, products!A:C, 3, FALSE)</f>
        <v>Coach</v>
      </c>
      <c r="I4334" s="12">
        <f>VLOOKUP(B4334,orders!A:D, 4, FALSE)</f>
        <v>44297</v>
      </c>
    </row>
    <row r="4335" spans="1:9" ht="15">
      <c r="A4335" s="2">
        <v>4333</v>
      </c>
      <c r="B4335" s="2">
        <v>866</v>
      </c>
      <c r="C4335" s="2">
        <v>1142</v>
      </c>
      <c r="D4335" s="2">
        <v>102</v>
      </c>
      <c r="E4335" s="2">
        <v>2</v>
      </c>
      <c r="F4335" s="2">
        <v>204</v>
      </c>
      <c r="G4335" s="5" t="str">
        <f>VLOOKUP(C4335, products!A:B, 2, FALSE)</f>
        <v>Trousers</v>
      </c>
      <c r="H4335" s="7" t="str">
        <f>VLOOKUP(C4335, products!A:C, 3, FALSE)</f>
        <v>Cargo Pants</v>
      </c>
      <c r="I4335" s="12">
        <f>VLOOKUP(B4335,orders!A:D, 4, FALSE)</f>
        <v>44297</v>
      </c>
    </row>
    <row r="4336" spans="1:9" ht="15">
      <c r="A4336" s="2">
        <v>4334</v>
      </c>
      <c r="B4336" s="2">
        <v>866</v>
      </c>
      <c r="C4336" s="2">
        <v>757</v>
      </c>
      <c r="D4336" s="2">
        <v>109</v>
      </c>
      <c r="E4336" s="2">
        <v>2</v>
      </c>
      <c r="F4336" s="2">
        <v>218</v>
      </c>
      <c r="G4336" s="5" t="str">
        <f>VLOOKUP(C4336, products!A:B, 2, FALSE)</f>
        <v>Jacket</v>
      </c>
      <c r="H4336" s="7" t="str">
        <f>VLOOKUP(C4336, products!A:C, 3, FALSE)</f>
        <v>Peacoat</v>
      </c>
      <c r="I4336" s="12">
        <f>VLOOKUP(B4336,orders!A:D, 4, FALSE)</f>
        <v>44297</v>
      </c>
    </row>
    <row r="4337" spans="1:9" ht="15">
      <c r="A4337" s="2">
        <v>4335</v>
      </c>
      <c r="B4337" s="2">
        <v>866</v>
      </c>
      <c r="C4337" s="2">
        <v>846</v>
      </c>
      <c r="D4337" s="2">
        <v>113</v>
      </c>
      <c r="E4337" s="2">
        <v>1</v>
      </c>
      <c r="F4337" s="2">
        <v>113</v>
      </c>
      <c r="G4337" s="5" t="str">
        <f>VLOOKUP(C4337, products!A:B, 2, FALSE)</f>
        <v>Trousers</v>
      </c>
      <c r="H4337" s="7" t="str">
        <f>VLOOKUP(C4337, products!A:C, 3, FALSE)</f>
        <v>Chinos</v>
      </c>
      <c r="I4337" s="12">
        <f>VLOOKUP(B4337,orders!A:D, 4, FALSE)</f>
        <v>44297</v>
      </c>
    </row>
    <row r="4338" spans="1:9" ht="15">
      <c r="A4338" s="2">
        <v>4336</v>
      </c>
      <c r="B4338" s="2">
        <v>867</v>
      </c>
      <c r="C4338" s="2">
        <v>930</v>
      </c>
      <c r="D4338" s="2">
        <v>96</v>
      </c>
      <c r="E4338" s="2">
        <v>1</v>
      </c>
      <c r="F4338" s="2">
        <v>96</v>
      </c>
      <c r="G4338" s="5" t="str">
        <f>VLOOKUP(C4338, products!A:B, 2, FALSE)</f>
        <v>Trousers</v>
      </c>
      <c r="H4338" s="7" t="str">
        <f>VLOOKUP(C4338, products!A:C, 3, FALSE)</f>
        <v>Drawstring</v>
      </c>
      <c r="I4338" s="12">
        <f>VLOOKUP(B4338,orders!A:D, 4, FALSE)</f>
        <v>44278</v>
      </c>
    </row>
    <row r="4339" spans="1:9" ht="15">
      <c r="A4339" s="2">
        <v>4337</v>
      </c>
      <c r="B4339" s="2">
        <v>867</v>
      </c>
      <c r="C4339" s="2">
        <v>129</v>
      </c>
      <c r="D4339" s="2">
        <v>92</v>
      </c>
      <c r="E4339" s="2">
        <v>1</v>
      </c>
      <c r="F4339" s="2">
        <v>92</v>
      </c>
      <c r="G4339" s="5" t="str">
        <f>VLOOKUP(C4339, products!A:B, 2, FALSE)</f>
        <v>Shirt</v>
      </c>
      <c r="H4339" s="7" t="str">
        <f>VLOOKUP(C4339, products!A:C, 3, FALSE)</f>
        <v>Denim</v>
      </c>
      <c r="I4339" s="12">
        <f>VLOOKUP(B4339,orders!A:D, 4, FALSE)</f>
        <v>44278</v>
      </c>
    </row>
    <row r="4340" spans="1:9" ht="15">
      <c r="A4340" s="2">
        <v>4338</v>
      </c>
      <c r="B4340" s="2">
        <v>867</v>
      </c>
      <c r="C4340" s="2">
        <v>430</v>
      </c>
      <c r="D4340" s="2">
        <v>107</v>
      </c>
      <c r="E4340" s="2">
        <v>2</v>
      </c>
      <c r="F4340" s="2">
        <v>214</v>
      </c>
      <c r="G4340" s="5" t="str">
        <f>VLOOKUP(C4340, products!A:B, 2, FALSE)</f>
        <v>Jacket</v>
      </c>
      <c r="H4340" s="7" t="str">
        <f>VLOOKUP(C4340, products!A:C, 3, FALSE)</f>
        <v>Denim</v>
      </c>
      <c r="I4340" s="12">
        <f>VLOOKUP(B4340,orders!A:D, 4, FALSE)</f>
        <v>44278</v>
      </c>
    </row>
    <row r="4341" spans="1:9" ht="15">
      <c r="A4341" s="2">
        <v>4339</v>
      </c>
      <c r="B4341" s="2">
        <v>867</v>
      </c>
      <c r="C4341" s="2">
        <v>545</v>
      </c>
      <c r="D4341" s="2">
        <v>98</v>
      </c>
      <c r="E4341" s="2">
        <v>1</v>
      </c>
      <c r="F4341" s="2">
        <v>98</v>
      </c>
      <c r="G4341" s="5" t="str">
        <f>VLOOKUP(C4341, products!A:B, 2, FALSE)</f>
        <v>Jacket</v>
      </c>
      <c r="H4341" s="7" t="str">
        <f>VLOOKUP(C4341, products!A:C, 3, FALSE)</f>
        <v>Leather</v>
      </c>
      <c r="I4341" s="12">
        <f>VLOOKUP(B4341,orders!A:D, 4, FALSE)</f>
        <v>44278</v>
      </c>
    </row>
    <row r="4342" spans="1:9" ht="15">
      <c r="A4342" s="2">
        <v>4340</v>
      </c>
      <c r="B4342" s="2">
        <v>867</v>
      </c>
      <c r="C4342" s="2">
        <v>723</v>
      </c>
      <c r="D4342" s="2">
        <v>119</v>
      </c>
      <c r="E4342" s="2">
        <v>1</v>
      </c>
      <c r="F4342" s="2">
        <v>119</v>
      </c>
      <c r="G4342" s="5" t="str">
        <f>VLOOKUP(C4342, products!A:B, 2, FALSE)</f>
        <v>Jacket</v>
      </c>
      <c r="H4342" s="7" t="str">
        <f>VLOOKUP(C4342, products!A:C, 3, FALSE)</f>
        <v>Trench Coat</v>
      </c>
      <c r="I4342" s="12">
        <f>VLOOKUP(B4342,orders!A:D, 4, FALSE)</f>
        <v>44278</v>
      </c>
    </row>
    <row r="4343" spans="1:9" ht="15">
      <c r="A4343" s="2">
        <v>4341</v>
      </c>
      <c r="B4343" s="2">
        <v>867</v>
      </c>
      <c r="C4343" s="2">
        <v>19</v>
      </c>
      <c r="D4343" s="2">
        <v>96</v>
      </c>
      <c r="E4343" s="2">
        <v>1</v>
      </c>
      <c r="F4343" s="2">
        <v>96</v>
      </c>
      <c r="G4343" s="5" t="str">
        <f>VLOOKUP(C4343, products!A:B, 2, FALSE)</f>
        <v>Shirt</v>
      </c>
      <c r="H4343" s="7" t="str">
        <f>VLOOKUP(C4343, products!A:C, 3, FALSE)</f>
        <v>Oxford Cloth</v>
      </c>
      <c r="I4343" s="12">
        <f>VLOOKUP(B4343,orders!A:D, 4, FALSE)</f>
        <v>44278</v>
      </c>
    </row>
    <row r="4344" spans="1:9" ht="15">
      <c r="A4344" s="2">
        <v>4342</v>
      </c>
      <c r="B4344" s="2">
        <v>868</v>
      </c>
      <c r="C4344" s="2">
        <v>763</v>
      </c>
      <c r="D4344" s="2">
        <v>109</v>
      </c>
      <c r="E4344" s="2">
        <v>3</v>
      </c>
      <c r="F4344" s="2">
        <v>327</v>
      </c>
      <c r="G4344" s="5" t="str">
        <f>VLOOKUP(C4344, products!A:B, 2, FALSE)</f>
        <v>Jacket</v>
      </c>
      <c r="H4344" s="7" t="str">
        <f>VLOOKUP(C4344, products!A:C, 3, FALSE)</f>
        <v>Peacoat</v>
      </c>
      <c r="I4344" s="12">
        <f>VLOOKUP(B4344,orders!A:D, 4, FALSE)</f>
        <v>44286</v>
      </c>
    </row>
    <row r="4345" spans="1:9" ht="15">
      <c r="A4345" s="2">
        <v>4343</v>
      </c>
      <c r="B4345" s="2">
        <v>868</v>
      </c>
      <c r="C4345" s="2">
        <v>1049</v>
      </c>
      <c r="D4345" s="2">
        <v>90</v>
      </c>
      <c r="E4345" s="2">
        <v>2</v>
      </c>
      <c r="F4345" s="2">
        <v>180</v>
      </c>
      <c r="G4345" s="5" t="str">
        <f>VLOOKUP(C4345, products!A:B, 2, FALSE)</f>
        <v>Trousers</v>
      </c>
      <c r="H4345" s="7" t="str">
        <f>VLOOKUP(C4345, products!A:C, 3, FALSE)</f>
        <v>Relaxed Leg</v>
      </c>
      <c r="I4345" s="12">
        <f>VLOOKUP(B4345,orders!A:D, 4, FALSE)</f>
        <v>44286</v>
      </c>
    </row>
    <row r="4346" spans="1:9" ht="15">
      <c r="A4346" s="2">
        <v>4344</v>
      </c>
      <c r="B4346" s="2">
        <v>869</v>
      </c>
      <c r="C4346" s="2">
        <v>1214</v>
      </c>
      <c r="D4346" s="2">
        <v>105</v>
      </c>
      <c r="E4346" s="2">
        <v>3</v>
      </c>
      <c r="F4346" s="2">
        <v>315</v>
      </c>
      <c r="G4346" s="5" t="str">
        <f>VLOOKUP(C4346, products!A:B, 2, FALSE)</f>
        <v>Trousers</v>
      </c>
      <c r="H4346" s="7" t="str">
        <f>VLOOKUP(C4346, products!A:C, 3, FALSE)</f>
        <v>Pleated</v>
      </c>
      <c r="I4346" s="12">
        <f>VLOOKUP(B4346,orders!A:D, 4, FALSE)</f>
        <v>44464</v>
      </c>
    </row>
    <row r="4347" spans="1:9" ht="15">
      <c r="A4347" s="2">
        <v>4345</v>
      </c>
      <c r="B4347" s="2">
        <v>869</v>
      </c>
      <c r="C4347" s="2">
        <v>949</v>
      </c>
      <c r="D4347" s="2">
        <v>97</v>
      </c>
      <c r="E4347" s="2">
        <v>2</v>
      </c>
      <c r="F4347" s="2">
        <v>194</v>
      </c>
      <c r="G4347" s="5" t="str">
        <f>VLOOKUP(C4347, products!A:B, 2, FALSE)</f>
        <v>Trousers</v>
      </c>
      <c r="H4347" s="7" t="str">
        <f>VLOOKUP(C4347, products!A:C, 3, FALSE)</f>
        <v>Slim-Fit</v>
      </c>
      <c r="I4347" s="12">
        <f>VLOOKUP(B4347,orders!A:D, 4, FALSE)</f>
        <v>44464</v>
      </c>
    </row>
    <row r="4348" spans="1:9" ht="15">
      <c r="A4348" s="2">
        <v>4346</v>
      </c>
      <c r="B4348" s="2">
        <v>869</v>
      </c>
      <c r="C4348" s="2">
        <v>176</v>
      </c>
      <c r="D4348" s="2">
        <v>98</v>
      </c>
      <c r="E4348" s="2">
        <v>2</v>
      </c>
      <c r="F4348" s="2">
        <v>196</v>
      </c>
      <c r="G4348" s="5" t="str">
        <f>VLOOKUP(C4348, products!A:B, 2, FALSE)</f>
        <v>Shirt</v>
      </c>
      <c r="H4348" s="7" t="str">
        <f>VLOOKUP(C4348, products!A:C, 3, FALSE)</f>
        <v>Camp Collared</v>
      </c>
      <c r="I4348" s="12">
        <f>VLOOKUP(B4348,orders!A:D, 4, FALSE)</f>
        <v>44464</v>
      </c>
    </row>
    <row r="4349" spans="1:9" ht="15">
      <c r="A4349" s="2">
        <v>4347</v>
      </c>
      <c r="B4349" s="2">
        <v>869</v>
      </c>
      <c r="C4349" s="2">
        <v>535</v>
      </c>
      <c r="D4349" s="2">
        <v>98</v>
      </c>
      <c r="E4349" s="2">
        <v>3</v>
      </c>
      <c r="F4349" s="2">
        <v>294</v>
      </c>
      <c r="G4349" s="5" t="str">
        <f>VLOOKUP(C4349, products!A:B, 2, FALSE)</f>
        <v>Jacket</v>
      </c>
      <c r="H4349" s="7" t="str">
        <f>VLOOKUP(C4349, products!A:C, 3, FALSE)</f>
        <v>Leather</v>
      </c>
      <c r="I4349" s="12">
        <f>VLOOKUP(B4349,orders!A:D, 4, FALSE)</f>
        <v>44464</v>
      </c>
    </row>
    <row r="4350" spans="1:9" ht="15">
      <c r="A4350" s="2">
        <v>4348</v>
      </c>
      <c r="B4350" s="2">
        <v>869</v>
      </c>
      <c r="C4350" s="2">
        <v>77</v>
      </c>
      <c r="D4350" s="2">
        <v>118</v>
      </c>
      <c r="E4350" s="2">
        <v>2</v>
      </c>
      <c r="F4350" s="2">
        <v>236</v>
      </c>
      <c r="G4350" s="5" t="str">
        <f>VLOOKUP(C4350, products!A:B, 2, FALSE)</f>
        <v>Shirt</v>
      </c>
      <c r="H4350" s="7" t="str">
        <f>VLOOKUP(C4350, products!A:C, 3, FALSE)</f>
        <v>Flannel</v>
      </c>
      <c r="I4350" s="12">
        <f>VLOOKUP(B4350,orders!A:D, 4, FALSE)</f>
        <v>44464</v>
      </c>
    </row>
    <row r="4351" spans="1:9" ht="15">
      <c r="A4351" s="2">
        <v>4349</v>
      </c>
      <c r="B4351" s="2">
        <v>869</v>
      </c>
      <c r="C4351" s="2">
        <v>636</v>
      </c>
      <c r="D4351" s="2">
        <v>93</v>
      </c>
      <c r="E4351" s="2">
        <v>1</v>
      </c>
      <c r="F4351" s="2">
        <v>93</v>
      </c>
      <c r="G4351" s="5" t="str">
        <f>VLOOKUP(C4351, products!A:B, 2, FALSE)</f>
        <v>Jacket</v>
      </c>
      <c r="H4351" s="7" t="str">
        <f>VLOOKUP(C4351, products!A:C, 3, FALSE)</f>
        <v>Coach</v>
      </c>
      <c r="I4351" s="12">
        <f>VLOOKUP(B4351,orders!A:D, 4, FALSE)</f>
        <v>44464</v>
      </c>
    </row>
    <row r="4352" spans="1:9" ht="15">
      <c r="A4352" s="2">
        <v>4350</v>
      </c>
      <c r="B4352" s="2">
        <v>869</v>
      </c>
      <c r="C4352" s="2">
        <v>351</v>
      </c>
      <c r="D4352" s="2">
        <v>94</v>
      </c>
      <c r="E4352" s="2">
        <v>2</v>
      </c>
      <c r="F4352" s="2">
        <v>188</v>
      </c>
      <c r="G4352" s="5" t="str">
        <f>VLOOKUP(C4352, products!A:B, 2, FALSE)</f>
        <v>Shirt</v>
      </c>
      <c r="H4352" s="7" t="str">
        <f>VLOOKUP(C4352, products!A:C, 3, FALSE)</f>
        <v>Henley</v>
      </c>
      <c r="I4352" s="12">
        <f>VLOOKUP(B4352,orders!A:D, 4, FALSE)</f>
        <v>44464</v>
      </c>
    </row>
    <row r="4353" spans="1:9" ht="15">
      <c r="A4353" s="2">
        <v>4351</v>
      </c>
      <c r="B4353" s="2">
        <v>869</v>
      </c>
      <c r="C4353" s="2">
        <v>1145</v>
      </c>
      <c r="D4353" s="2">
        <v>102</v>
      </c>
      <c r="E4353" s="2">
        <v>1</v>
      </c>
      <c r="F4353" s="2">
        <v>102</v>
      </c>
      <c r="G4353" s="5" t="str">
        <f>VLOOKUP(C4353, products!A:B, 2, FALSE)</f>
        <v>Trousers</v>
      </c>
      <c r="H4353" s="7" t="str">
        <f>VLOOKUP(C4353, products!A:C, 3, FALSE)</f>
        <v>Cargo Pants</v>
      </c>
      <c r="I4353" s="12">
        <f>VLOOKUP(B4353,orders!A:D, 4, FALSE)</f>
        <v>44464</v>
      </c>
    </row>
    <row r="4354" spans="1:9" ht="15">
      <c r="A4354" s="2">
        <v>4352</v>
      </c>
      <c r="B4354" s="2">
        <v>869</v>
      </c>
      <c r="C4354" s="2">
        <v>845</v>
      </c>
      <c r="D4354" s="2">
        <v>113</v>
      </c>
      <c r="E4354" s="2">
        <v>1</v>
      </c>
      <c r="F4354" s="2">
        <v>113</v>
      </c>
      <c r="G4354" s="5" t="str">
        <f>VLOOKUP(C4354, products!A:B, 2, FALSE)</f>
        <v>Trousers</v>
      </c>
      <c r="H4354" s="7" t="str">
        <f>VLOOKUP(C4354, products!A:C, 3, FALSE)</f>
        <v>Chinos</v>
      </c>
      <c r="I4354" s="12">
        <f>VLOOKUP(B4354,orders!A:D, 4, FALSE)</f>
        <v>44464</v>
      </c>
    </row>
    <row r="4355" spans="1:9" ht="15">
      <c r="A4355" s="2">
        <v>4353</v>
      </c>
      <c r="B4355" s="2">
        <v>870</v>
      </c>
      <c r="C4355" s="2">
        <v>1256</v>
      </c>
      <c r="D4355" s="2">
        <v>112</v>
      </c>
      <c r="E4355" s="2">
        <v>2</v>
      </c>
      <c r="F4355" s="2">
        <v>224</v>
      </c>
      <c r="G4355" s="5" t="str">
        <f>VLOOKUP(C4355, products!A:B, 2, FALSE)</f>
        <v>Trousers</v>
      </c>
      <c r="H4355" s="7" t="str">
        <f>VLOOKUP(C4355, products!A:C, 3, FALSE)</f>
        <v>Tracksuit Bottoms</v>
      </c>
      <c r="I4355" s="12">
        <f>VLOOKUP(B4355,orders!A:D, 4, FALSE)</f>
        <v>44409</v>
      </c>
    </row>
    <row r="4356" spans="1:9" ht="15">
      <c r="A4356" s="2">
        <v>4354</v>
      </c>
      <c r="B4356" s="2">
        <v>870</v>
      </c>
      <c r="C4356" s="2">
        <v>789</v>
      </c>
      <c r="D4356" s="2">
        <v>91</v>
      </c>
      <c r="E4356" s="2">
        <v>3</v>
      </c>
      <c r="F4356" s="2">
        <v>273</v>
      </c>
      <c r="G4356" s="5" t="str">
        <f>VLOOKUP(C4356, products!A:B, 2, FALSE)</f>
        <v>Jacket</v>
      </c>
      <c r="H4356" s="7" t="str">
        <f>VLOOKUP(C4356, products!A:C, 3, FALSE)</f>
        <v>Pullover</v>
      </c>
      <c r="I4356" s="12">
        <f>VLOOKUP(B4356,orders!A:D, 4, FALSE)</f>
        <v>44409</v>
      </c>
    </row>
    <row r="4357" spans="1:9" ht="15">
      <c r="A4357" s="2">
        <v>4355</v>
      </c>
      <c r="B4357" s="2">
        <v>870</v>
      </c>
      <c r="C4357" s="2">
        <v>720</v>
      </c>
      <c r="D4357" s="2">
        <v>119</v>
      </c>
      <c r="E4357" s="2">
        <v>3</v>
      </c>
      <c r="F4357" s="2">
        <v>357</v>
      </c>
      <c r="G4357" s="5" t="str">
        <f>VLOOKUP(C4357, products!A:B, 2, FALSE)</f>
        <v>Jacket</v>
      </c>
      <c r="H4357" s="7" t="str">
        <f>VLOOKUP(C4357, products!A:C, 3, FALSE)</f>
        <v>Trench Coat</v>
      </c>
      <c r="I4357" s="12">
        <f>VLOOKUP(B4357,orders!A:D, 4, FALSE)</f>
        <v>44409</v>
      </c>
    </row>
    <row r="4358" spans="1:9" ht="15">
      <c r="A4358" s="2">
        <v>4356</v>
      </c>
      <c r="B4358" s="2">
        <v>870</v>
      </c>
      <c r="C4358" s="2">
        <v>186</v>
      </c>
      <c r="D4358" s="2">
        <v>98</v>
      </c>
      <c r="E4358" s="2">
        <v>1</v>
      </c>
      <c r="F4358" s="2">
        <v>98</v>
      </c>
      <c r="G4358" s="5" t="str">
        <f>VLOOKUP(C4358, products!A:B, 2, FALSE)</f>
        <v>Shirt</v>
      </c>
      <c r="H4358" s="7" t="str">
        <f>VLOOKUP(C4358, products!A:C, 3, FALSE)</f>
        <v>Camp Collared</v>
      </c>
      <c r="I4358" s="12">
        <f>VLOOKUP(B4358,orders!A:D, 4, FALSE)</f>
        <v>44409</v>
      </c>
    </row>
    <row r="4359" spans="1:9" ht="15">
      <c r="A4359" s="2">
        <v>4357</v>
      </c>
      <c r="B4359" s="2">
        <v>870</v>
      </c>
      <c r="C4359" s="2">
        <v>1186</v>
      </c>
      <c r="D4359" s="2">
        <v>99</v>
      </c>
      <c r="E4359" s="2">
        <v>3</v>
      </c>
      <c r="F4359" s="2">
        <v>297</v>
      </c>
      <c r="G4359" s="5" t="str">
        <f>VLOOKUP(C4359, products!A:B, 2, FALSE)</f>
        <v>Trousers</v>
      </c>
      <c r="H4359" s="7" t="str">
        <f>VLOOKUP(C4359, products!A:C, 3, FALSE)</f>
        <v>High-Waisted</v>
      </c>
      <c r="I4359" s="12">
        <f>VLOOKUP(B4359,orders!A:D, 4, FALSE)</f>
        <v>44409</v>
      </c>
    </row>
    <row r="4360" spans="1:9" ht="15">
      <c r="A4360" s="2">
        <v>4358</v>
      </c>
      <c r="B4360" s="2">
        <v>871</v>
      </c>
      <c r="C4360" s="2">
        <v>637</v>
      </c>
      <c r="D4360" s="2">
        <v>93</v>
      </c>
      <c r="E4360" s="2">
        <v>1</v>
      </c>
      <c r="F4360" s="2">
        <v>93</v>
      </c>
      <c r="G4360" s="5" t="str">
        <f>VLOOKUP(C4360, products!A:B, 2, FALSE)</f>
        <v>Jacket</v>
      </c>
      <c r="H4360" s="7" t="str">
        <f>VLOOKUP(C4360, products!A:C, 3, FALSE)</f>
        <v>Coach</v>
      </c>
      <c r="I4360" s="12">
        <f>VLOOKUP(B4360,orders!A:D, 4, FALSE)</f>
        <v>44463</v>
      </c>
    </row>
    <row r="4361" spans="1:9" ht="15">
      <c r="A4361" s="2">
        <v>4359</v>
      </c>
      <c r="B4361" s="2">
        <v>871</v>
      </c>
      <c r="C4361" s="2">
        <v>495</v>
      </c>
      <c r="D4361" s="2">
        <v>102</v>
      </c>
      <c r="E4361" s="2">
        <v>2</v>
      </c>
      <c r="F4361" s="2">
        <v>204</v>
      </c>
      <c r="G4361" s="5" t="str">
        <f>VLOOKUP(C4361, products!A:B, 2, FALSE)</f>
        <v>Jacket</v>
      </c>
      <c r="H4361" s="7" t="str">
        <f>VLOOKUP(C4361, products!A:C, 3, FALSE)</f>
        <v>Windbreaker</v>
      </c>
      <c r="I4361" s="12">
        <f>VLOOKUP(B4361,orders!A:D, 4, FALSE)</f>
        <v>44463</v>
      </c>
    </row>
    <row r="4362" spans="1:9" ht="15">
      <c r="A4362" s="2">
        <v>4360</v>
      </c>
      <c r="B4362" s="2">
        <v>871</v>
      </c>
      <c r="C4362" s="2">
        <v>1056</v>
      </c>
      <c r="D4362" s="2">
        <v>93</v>
      </c>
      <c r="E4362" s="2">
        <v>1</v>
      </c>
      <c r="F4362" s="2">
        <v>93</v>
      </c>
      <c r="G4362" s="5" t="str">
        <f>VLOOKUP(C4362, products!A:B, 2, FALSE)</f>
        <v>Trousers</v>
      </c>
      <c r="H4362" s="7" t="str">
        <f>VLOOKUP(C4362, products!A:C, 3, FALSE)</f>
        <v>Joggers</v>
      </c>
      <c r="I4362" s="12">
        <f>VLOOKUP(B4362,orders!A:D, 4, FALSE)</f>
        <v>44463</v>
      </c>
    </row>
    <row r="4363" spans="1:9" ht="15">
      <c r="A4363" s="2">
        <v>4361</v>
      </c>
      <c r="B4363" s="2">
        <v>872</v>
      </c>
      <c r="C4363" s="2">
        <v>113</v>
      </c>
      <c r="D4363" s="2">
        <v>92</v>
      </c>
      <c r="E4363" s="2">
        <v>3</v>
      </c>
      <c r="F4363" s="2">
        <v>276</v>
      </c>
      <c r="G4363" s="5" t="str">
        <f>VLOOKUP(C4363, products!A:B, 2, FALSE)</f>
        <v>Shirt</v>
      </c>
      <c r="H4363" s="7" t="str">
        <f>VLOOKUP(C4363, products!A:C, 3, FALSE)</f>
        <v>Denim</v>
      </c>
      <c r="I4363" s="12">
        <f>VLOOKUP(B4363,orders!A:D, 4, FALSE)</f>
        <v>44465</v>
      </c>
    </row>
    <row r="4364" spans="1:9" ht="15">
      <c r="A4364" s="2">
        <v>4362</v>
      </c>
      <c r="B4364" s="2">
        <v>872</v>
      </c>
      <c r="C4364" s="2">
        <v>482</v>
      </c>
      <c r="D4364" s="2">
        <v>118</v>
      </c>
      <c r="E4364" s="2">
        <v>2</v>
      </c>
      <c r="F4364" s="2">
        <v>236</v>
      </c>
      <c r="G4364" s="5" t="str">
        <f>VLOOKUP(C4364, products!A:B, 2, FALSE)</f>
        <v>Jacket</v>
      </c>
      <c r="H4364" s="7" t="str">
        <f>VLOOKUP(C4364, products!A:C, 3, FALSE)</f>
        <v>Puffer</v>
      </c>
      <c r="I4364" s="12">
        <f>VLOOKUP(B4364,orders!A:D, 4, FALSE)</f>
        <v>44465</v>
      </c>
    </row>
    <row r="4365" spans="1:9" ht="15">
      <c r="A4365" s="2">
        <v>4363</v>
      </c>
      <c r="B4365" s="2">
        <v>872</v>
      </c>
      <c r="C4365" s="2">
        <v>230</v>
      </c>
      <c r="D4365" s="2">
        <v>106</v>
      </c>
      <c r="E4365" s="2">
        <v>1</v>
      </c>
      <c r="F4365" s="2">
        <v>106</v>
      </c>
      <c r="G4365" s="5" t="str">
        <f>VLOOKUP(C4365, products!A:B, 2, FALSE)</f>
        <v>Shirt</v>
      </c>
      <c r="H4365" s="7" t="str">
        <f>VLOOKUP(C4365, products!A:C, 3, FALSE)</f>
        <v>Chambray</v>
      </c>
      <c r="I4365" s="12">
        <f>VLOOKUP(B4365,orders!A:D, 4, FALSE)</f>
        <v>44465</v>
      </c>
    </row>
    <row r="4366" spans="1:9" ht="15">
      <c r="A4366" s="2">
        <v>4364</v>
      </c>
      <c r="B4366" s="2">
        <v>872</v>
      </c>
      <c r="C4366" s="2">
        <v>28</v>
      </c>
      <c r="D4366" s="2">
        <v>96</v>
      </c>
      <c r="E4366" s="2">
        <v>3</v>
      </c>
      <c r="F4366" s="2">
        <v>288</v>
      </c>
      <c r="G4366" s="5" t="str">
        <f>VLOOKUP(C4366, products!A:B, 2, FALSE)</f>
        <v>Shirt</v>
      </c>
      <c r="H4366" s="7" t="str">
        <f>VLOOKUP(C4366, products!A:C, 3, FALSE)</f>
        <v>Oxford Cloth</v>
      </c>
      <c r="I4366" s="12">
        <f>VLOOKUP(B4366,orders!A:D, 4, FALSE)</f>
        <v>44465</v>
      </c>
    </row>
    <row r="4367" spans="1:9" ht="15">
      <c r="A4367" s="2">
        <v>4365</v>
      </c>
      <c r="B4367" s="2">
        <v>872</v>
      </c>
      <c r="C4367" s="2">
        <v>608</v>
      </c>
      <c r="D4367" s="2">
        <v>112</v>
      </c>
      <c r="E4367" s="2">
        <v>2</v>
      </c>
      <c r="F4367" s="2">
        <v>224</v>
      </c>
      <c r="G4367" s="5" t="str">
        <f>VLOOKUP(C4367, products!A:B, 2, FALSE)</f>
        <v>Jacket</v>
      </c>
      <c r="H4367" s="7" t="str">
        <f>VLOOKUP(C4367, products!A:C, 3, FALSE)</f>
        <v>Cardigan</v>
      </c>
      <c r="I4367" s="12">
        <f>VLOOKUP(B4367,orders!A:D, 4, FALSE)</f>
        <v>44465</v>
      </c>
    </row>
    <row r="4368" spans="1:9" ht="15">
      <c r="A4368" s="2">
        <v>4366</v>
      </c>
      <c r="B4368" s="2">
        <v>872</v>
      </c>
      <c r="C4368" s="2">
        <v>422</v>
      </c>
      <c r="D4368" s="2">
        <v>107</v>
      </c>
      <c r="E4368" s="2">
        <v>2</v>
      </c>
      <c r="F4368" s="2">
        <v>214</v>
      </c>
      <c r="G4368" s="5" t="str">
        <f>VLOOKUP(C4368, products!A:B, 2, FALSE)</f>
        <v>Jacket</v>
      </c>
      <c r="H4368" s="7" t="str">
        <f>VLOOKUP(C4368, products!A:C, 3, FALSE)</f>
        <v>Denim</v>
      </c>
      <c r="I4368" s="12">
        <f>VLOOKUP(B4368,orders!A:D, 4, FALSE)</f>
        <v>44465</v>
      </c>
    </row>
    <row r="4369" spans="1:9" ht="15">
      <c r="A4369" s="2">
        <v>4367</v>
      </c>
      <c r="B4369" s="2">
        <v>872</v>
      </c>
      <c r="C4369" s="2">
        <v>78</v>
      </c>
      <c r="D4369" s="2">
        <v>118</v>
      </c>
      <c r="E4369" s="2">
        <v>1</v>
      </c>
      <c r="F4369" s="2">
        <v>118</v>
      </c>
      <c r="G4369" s="5" t="str">
        <f>VLOOKUP(C4369, products!A:B, 2, FALSE)</f>
        <v>Shirt</v>
      </c>
      <c r="H4369" s="7" t="str">
        <f>VLOOKUP(C4369, products!A:C, 3, FALSE)</f>
        <v>Flannel</v>
      </c>
      <c r="I4369" s="12">
        <f>VLOOKUP(B4369,orders!A:D, 4, FALSE)</f>
        <v>44465</v>
      </c>
    </row>
    <row r="4370" spans="1:9" ht="15">
      <c r="A4370" s="2">
        <v>4368</v>
      </c>
      <c r="B4370" s="2">
        <v>872</v>
      </c>
      <c r="C4370" s="2">
        <v>445</v>
      </c>
      <c r="D4370" s="2">
        <v>107</v>
      </c>
      <c r="E4370" s="2">
        <v>2</v>
      </c>
      <c r="F4370" s="2">
        <v>214</v>
      </c>
      <c r="G4370" s="5" t="str">
        <f>VLOOKUP(C4370, products!A:B, 2, FALSE)</f>
        <v>Jacket</v>
      </c>
      <c r="H4370" s="7" t="str">
        <f>VLOOKUP(C4370, products!A:C, 3, FALSE)</f>
        <v>Denim</v>
      </c>
      <c r="I4370" s="12">
        <f>VLOOKUP(B4370,orders!A:D, 4, FALSE)</f>
        <v>44465</v>
      </c>
    </row>
    <row r="4371" spans="1:9" ht="15">
      <c r="A4371" s="2">
        <v>4369</v>
      </c>
      <c r="B4371" s="2">
        <v>872</v>
      </c>
      <c r="C4371" s="2">
        <v>94</v>
      </c>
      <c r="D4371" s="2">
        <v>118</v>
      </c>
      <c r="E4371" s="2">
        <v>1</v>
      </c>
      <c r="F4371" s="2">
        <v>118</v>
      </c>
      <c r="G4371" s="5" t="str">
        <f>VLOOKUP(C4371, products!A:B, 2, FALSE)</f>
        <v>Shirt</v>
      </c>
      <c r="H4371" s="7" t="str">
        <f>VLOOKUP(C4371, products!A:C, 3, FALSE)</f>
        <v>Flannel</v>
      </c>
      <c r="I4371" s="12">
        <f>VLOOKUP(B4371,orders!A:D, 4, FALSE)</f>
        <v>44465</v>
      </c>
    </row>
    <row r="4372" spans="1:9" ht="15">
      <c r="A4372" s="2">
        <v>4370</v>
      </c>
      <c r="B4372" s="2">
        <v>873</v>
      </c>
      <c r="C4372" s="2">
        <v>418</v>
      </c>
      <c r="D4372" s="2">
        <v>119</v>
      </c>
      <c r="E4372" s="2">
        <v>1</v>
      </c>
      <c r="F4372" s="2">
        <v>119</v>
      </c>
      <c r="G4372" s="5" t="str">
        <f>VLOOKUP(C4372, products!A:B, 2, FALSE)</f>
        <v>Shirt</v>
      </c>
      <c r="H4372" s="7" t="str">
        <f>VLOOKUP(C4372, products!A:C, 3, FALSE)</f>
        <v>Casual Slim Fit</v>
      </c>
      <c r="I4372" s="12">
        <f>VLOOKUP(B4372,orders!A:D, 4, FALSE)</f>
        <v>44311</v>
      </c>
    </row>
    <row r="4373" spans="1:9" ht="15">
      <c r="A4373" s="2">
        <v>4371</v>
      </c>
      <c r="B4373" s="2">
        <v>873</v>
      </c>
      <c r="C4373" s="2">
        <v>440</v>
      </c>
      <c r="D4373" s="2">
        <v>107</v>
      </c>
      <c r="E4373" s="2">
        <v>1</v>
      </c>
      <c r="F4373" s="2">
        <v>107</v>
      </c>
      <c r="G4373" s="5" t="str">
        <f>VLOOKUP(C4373, products!A:B, 2, FALSE)</f>
        <v>Jacket</v>
      </c>
      <c r="H4373" s="7" t="str">
        <f>VLOOKUP(C4373, products!A:C, 3, FALSE)</f>
        <v>Denim</v>
      </c>
      <c r="I4373" s="12">
        <f>VLOOKUP(B4373,orders!A:D, 4, FALSE)</f>
        <v>44311</v>
      </c>
    </row>
    <row r="4374" spans="1:9" ht="15">
      <c r="A4374" s="2">
        <v>4372</v>
      </c>
      <c r="B4374" s="2">
        <v>873</v>
      </c>
      <c r="C4374" s="2">
        <v>429</v>
      </c>
      <c r="D4374" s="2">
        <v>107</v>
      </c>
      <c r="E4374" s="2">
        <v>1</v>
      </c>
      <c r="F4374" s="2">
        <v>107</v>
      </c>
      <c r="G4374" s="5" t="str">
        <f>VLOOKUP(C4374, products!A:B, 2, FALSE)</f>
        <v>Jacket</v>
      </c>
      <c r="H4374" s="7" t="str">
        <f>VLOOKUP(C4374, products!A:C, 3, FALSE)</f>
        <v>Denim</v>
      </c>
      <c r="I4374" s="12">
        <f>VLOOKUP(B4374,orders!A:D, 4, FALSE)</f>
        <v>44311</v>
      </c>
    </row>
    <row r="4375" spans="1:9" ht="15">
      <c r="A4375" s="2">
        <v>4373</v>
      </c>
      <c r="B4375" s="2">
        <v>873</v>
      </c>
      <c r="C4375" s="2">
        <v>731</v>
      </c>
      <c r="D4375" s="2">
        <v>119</v>
      </c>
      <c r="E4375" s="2">
        <v>2</v>
      </c>
      <c r="F4375" s="2">
        <v>238</v>
      </c>
      <c r="G4375" s="5" t="str">
        <f>VLOOKUP(C4375, products!A:B, 2, FALSE)</f>
        <v>Jacket</v>
      </c>
      <c r="H4375" s="7" t="str">
        <f>VLOOKUP(C4375, products!A:C, 3, FALSE)</f>
        <v>Trench Coat</v>
      </c>
      <c r="I4375" s="12">
        <f>VLOOKUP(B4375,orders!A:D, 4, FALSE)</f>
        <v>44311</v>
      </c>
    </row>
    <row r="4376" spans="1:9" ht="15">
      <c r="A4376" s="2">
        <v>4374</v>
      </c>
      <c r="B4376" s="2">
        <v>873</v>
      </c>
      <c r="C4376" s="2">
        <v>1126</v>
      </c>
      <c r="D4376" s="2">
        <v>102</v>
      </c>
      <c r="E4376" s="2">
        <v>1</v>
      </c>
      <c r="F4376" s="2">
        <v>102</v>
      </c>
      <c r="G4376" s="5" t="str">
        <f>VLOOKUP(C4376, products!A:B, 2, FALSE)</f>
        <v>Trousers</v>
      </c>
      <c r="H4376" s="7" t="str">
        <f>VLOOKUP(C4376, products!A:C, 3, FALSE)</f>
        <v>Cargo Pants</v>
      </c>
      <c r="I4376" s="12">
        <f>VLOOKUP(B4376,orders!A:D, 4, FALSE)</f>
        <v>44311</v>
      </c>
    </row>
    <row r="4377" spans="1:9" ht="15">
      <c r="A4377" s="2">
        <v>4375</v>
      </c>
      <c r="B4377" s="2">
        <v>874</v>
      </c>
      <c r="C4377" s="2">
        <v>32</v>
      </c>
      <c r="D4377" s="2">
        <v>96</v>
      </c>
      <c r="E4377" s="2">
        <v>2</v>
      </c>
      <c r="F4377" s="2">
        <v>192</v>
      </c>
      <c r="G4377" s="5" t="str">
        <f>VLOOKUP(C4377, products!A:B, 2, FALSE)</f>
        <v>Shirt</v>
      </c>
      <c r="H4377" s="7" t="str">
        <f>VLOOKUP(C4377, products!A:C, 3, FALSE)</f>
        <v>Oxford Cloth</v>
      </c>
      <c r="I4377" s="12">
        <f>VLOOKUP(B4377,orders!A:D, 4, FALSE)</f>
        <v>44280</v>
      </c>
    </row>
    <row r="4378" spans="1:9" ht="15">
      <c r="A4378" s="2">
        <v>4376</v>
      </c>
      <c r="B4378" s="2">
        <v>874</v>
      </c>
      <c r="C4378" s="2">
        <v>919</v>
      </c>
      <c r="D4378" s="2">
        <v>96</v>
      </c>
      <c r="E4378" s="2">
        <v>2</v>
      </c>
      <c r="F4378" s="2">
        <v>192</v>
      </c>
      <c r="G4378" s="5" t="str">
        <f>VLOOKUP(C4378, products!A:B, 2, FALSE)</f>
        <v>Trousers</v>
      </c>
      <c r="H4378" s="7" t="str">
        <f>VLOOKUP(C4378, products!A:C, 3, FALSE)</f>
        <v>Drawstring</v>
      </c>
      <c r="I4378" s="12">
        <f>VLOOKUP(B4378,orders!A:D, 4, FALSE)</f>
        <v>44280</v>
      </c>
    </row>
    <row r="4379" spans="1:9" ht="15">
      <c r="A4379" s="2">
        <v>4377</v>
      </c>
      <c r="B4379" s="2">
        <v>874</v>
      </c>
      <c r="C4379" s="2">
        <v>421</v>
      </c>
      <c r="D4379" s="2">
        <v>107</v>
      </c>
      <c r="E4379" s="2">
        <v>1</v>
      </c>
      <c r="F4379" s="2">
        <v>107</v>
      </c>
      <c r="G4379" s="5" t="str">
        <f>VLOOKUP(C4379, products!A:B, 2, FALSE)</f>
        <v>Jacket</v>
      </c>
      <c r="H4379" s="7" t="str">
        <f>VLOOKUP(C4379, products!A:C, 3, FALSE)</f>
        <v>Denim</v>
      </c>
      <c r="I4379" s="12">
        <f>VLOOKUP(B4379,orders!A:D, 4, FALSE)</f>
        <v>44280</v>
      </c>
    </row>
    <row r="4380" spans="1:9" ht="15">
      <c r="A4380" s="2">
        <v>4378</v>
      </c>
      <c r="B4380" s="2">
        <v>874</v>
      </c>
      <c r="C4380" s="2">
        <v>1170</v>
      </c>
      <c r="D4380" s="2">
        <v>99</v>
      </c>
      <c r="E4380" s="2">
        <v>1</v>
      </c>
      <c r="F4380" s="2">
        <v>99</v>
      </c>
      <c r="G4380" s="5" t="str">
        <f>VLOOKUP(C4380, products!A:B, 2, FALSE)</f>
        <v>Trousers</v>
      </c>
      <c r="H4380" s="7" t="str">
        <f>VLOOKUP(C4380, products!A:C, 3, FALSE)</f>
        <v>High-Waisted</v>
      </c>
      <c r="I4380" s="12">
        <f>VLOOKUP(B4380,orders!A:D, 4, FALSE)</f>
        <v>44280</v>
      </c>
    </row>
    <row r="4381" spans="1:9" ht="15">
      <c r="A4381" s="2">
        <v>4379</v>
      </c>
      <c r="B4381" s="2">
        <v>874</v>
      </c>
      <c r="C4381" s="2">
        <v>826</v>
      </c>
      <c r="D4381" s="2">
        <v>117</v>
      </c>
      <c r="E4381" s="2">
        <v>3</v>
      </c>
      <c r="F4381" s="2">
        <v>351</v>
      </c>
      <c r="G4381" s="5" t="str">
        <f>VLOOKUP(C4381, products!A:B, 2, FALSE)</f>
        <v>Jacket</v>
      </c>
      <c r="H4381" s="7" t="str">
        <f>VLOOKUP(C4381, products!A:C, 3, FALSE)</f>
        <v>Shearling</v>
      </c>
      <c r="I4381" s="12">
        <f>VLOOKUP(B4381,orders!A:D, 4, FALSE)</f>
        <v>44280</v>
      </c>
    </row>
    <row r="4382" spans="1:9" ht="15">
      <c r="A4382" s="2">
        <v>4380</v>
      </c>
      <c r="B4382" s="2">
        <v>874</v>
      </c>
      <c r="C4382" s="2">
        <v>744</v>
      </c>
      <c r="D4382" s="2">
        <v>109</v>
      </c>
      <c r="E4382" s="2">
        <v>1</v>
      </c>
      <c r="F4382" s="2">
        <v>109</v>
      </c>
      <c r="G4382" s="5" t="str">
        <f>VLOOKUP(C4382, products!A:B, 2, FALSE)</f>
        <v>Jacket</v>
      </c>
      <c r="H4382" s="7" t="str">
        <f>VLOOKUP(C4382, products!A:C, 3, FALSE)</f>
        <v>Peacoat</v>
      </c>
      <c r="I4382" s="12">
        <f>VLOOKUP(B4382,orders!A:D, 4, FALSE)</f>
        <v>44280</v>
      </c>
    </row>
    <row r="4383" spans="1:9" ht="15">
      <c r="A4383" s="2">
        <v>4381</v>
      </c>
      <c r="B4383" s="2">
        <v>874</v>
      </c>
      <c r="C4383" s="2">
        <v>1238</v>
      </c>
      <c r="D4383" s="2">
        <v>112</v>
      </c>
      <c r="E4383" s="2">
        <v>1</v>
      </c>
      <c r="F4383" s="2">
        <v>112</v>
      </c>
      <c r="G4383" s="5" t="str">
        <f>VLOOKUP(C4383, products!A:B, 2, FALSE)</f>
        <v>Trousers</v>
      </c>
      <c r="H4383" s="7" t="str">
        <f>VLOOKUP(C4383, products!A:C, 3, FALSE)</f>
        <v>Tracksuit Bottoms</v>
      </c>
      <c r="I4383" s="12">
        <f>VLOOKUP(B4383,orders!A:D, 4, FALSE)</f>
        <v>44280</v>
      </c>
    </row>
    <row r="4384" spans="1:9" ht="15">
      <c r="A4384" s="2">
        <v>4382</v>
      </c>
      <c r="B4384" s="2">
        <v>874</v>
      </c>
      <c r="C4384" s="2">
        <v>973</v>
      </c>
      <c r="D4384" s="2">
        <v>97</v>
      </c>
      <c r="E4384" s="2">
        <v>3</v>
      </c>
      <c r="F4384" s="2">
        <v>291</v>
      </c>
      <c r="G4384" s="5" t="str">
        <f>VLOOKUP(C4384, products!A:B, 2, FALSE)</f>
        <v>Trousers</v>
      </c>
      <c r="H4384" s="7" t="str">
        <f>VLOOKUP(C4384, products!A:C, 3, FALSE)</f>
        <v>Slim-Fit</v>
      </c>
      <c r="I4384" s="12">
        <f>VLOOKUP(B4384,orders!A:D, 4, FALSE)</f>
        <v>44280</v>
      </c>
    </row>
    <row r="4385" spans="1:9" ht="15">
      <c r="A4385" s="2">
        <v>4383</v>
      </c>
      <c r="B4385" s="2">
        <v>874</v>
      </c>
      <c r="C4385" s="2">
        <v>488</v>
      </c>
      <c r="D4385" s="2">
        <v>118</v>
      </c>
      <c r="E4385" s="2">
        <v>3</v>
      </c>
      <c r="F4385" s="2">
        <v>354</v>
      </c>
      <c r="G4385" s="5" t="str">
        <f>VLOOKUP(C4385, products!A:B, 2, FALSE)</f>
        <v>Jacket</v>
      </c>
      <c r="H4385" s="7" t="str">
        <f>VLOOKUP(C4385, products!A:C, 3, FALSE)</f>
        <v>Puffer</v>
      </c>
      <c r="I4385" s="12">
        <f>VLOOKUP(B4385,orders!A:D, 4, FALSE)</f>
        <v>44280</v>
      </c>
    </row>
    <row r="4386" spans="1:9" ht="15">
      <c r="A4386" s="2">
        <v>4384</v>
      </c>
      <c r="B4386" s="2">
        <v>875</v>
      </c>
      <c r="C4386" s="2">
        <v>6</v>
      </c>
      <c r="D4386" s="2">
        <v>96</v>
      </c>
      <c r="E4386" s="2">
        <v>1</v>
      </c>
      <c r="F4386" s="2">
        <v>96</v>
      </c>
      <c r="G4386" s="5" t="str">
        <f>VLOOKUP(C4386, products!A:B, 2, FALSE)</f>
        <v>Shirt</v>
      </c>
      <c r="H4386" s="7" t="str">
        <f>VLOOKUP(C4386, products!A:C, 3, FALSE)</f>
        <v>Oxford Cloth</v>
      </c>
      <c r="I4386" s="12">
        <f>VLOOKUP(B4386,orders!A:D, 4, FALSE)</f>
        <v>44253</v>
      </c>
    </row>
    <row r="4387" spans="1:9" ht="15">
      <c r="A4387" s="2">
        <v>4385</v>
      </c>
      <c r="B4387" s="2">
        <v>875</v>
      </c>
      <c r="C4387" s="2">
        <v>607</v>
      </c>
      <c r="D4387" s="2">
        <v>112</v>
      </c>
      <c r="E4387" s="2">
        <v>2</v>
      </c>
      <c r="F4387" s="2">
        <v>224</v>
      </c>
      <c r="G4387" s="5" t="str">
        <f>VLOOKUP(C4387, products!A:B, 2, FALSE)</f>
        <v>Jacket</v>
      </c>
      <c r="H4387" s="7" t="str">
        <f>VLOOKUP(C4387, products!A:C, 3, FALSE)</f>
        <v>Cardigan</v>
      </c>
      <c r="I4387" s="12">
        <f>VLOOKUP(B4387,orders!A:D, 4, FALSE)</f>
        <v>44253</v>
      </c>
    </row>
    <row r="4388" spans="1:9" ht="15">
      <c r="A4388" s="2">
        <v>4386</v>
      </c>
      <c r="B4388" s="2">
        <v>875</v>
      </c>
      <c r="C4388" s="2">
        <v>74</v>
      </c>
      <c r="D4388" s="2">
        <v>118</v>
      </c>
      <c r="E4388" s="2">
        <v>3</v>
      </c>
      <c r="F4388" s="2">
        <v>354</v>
      </c>
      <c r="G4388" s="5" t="str">
        <f>VLOOKUP(C4388, products!A:B, 2, FALSE)</f>
        <v>Shirt</v>
      </c>
      <c r="H4388" s="7" t="str">
        <f>VLOOKUP(C4388, products!A:C, 3, FALSE)</f>
        <v>Flannel</v>
      </c>
      <c r="I4388" s="12">
        <f>VLOOKUP(B4388,orders!A:D, 4, FALSE)</f>
        <v>44253</v>
      </c>
    </row>
    <row r="4389" spans="1:9" ht="15">
      <c r="A4389" s="2">
        <v>4387</v>
      </c>
      <c r="B4389" s="2">
        <v>876</v>
      </c>
      <c r="C4389" s="2">
        <v>713</v>
      </c>
      <c r="D4389" s="2">
        <v>119</v>
      </c>
      <c r="E4389" s="2">
        <v>2</v>
      </c>
      <c r="F4389" s="2">
        <v>238</v>
      </c>
      <c r="G4389" s="5" t="str">
        <f>VLOOKUP(C4389, products!A:B, 2, FALSE)</f>
        <v>Jacket</v>
      </c>
      <c r="H4389" s="7" t="str">
        <f>VLOOKUP(C4389, products!A:C, 3, FALSE)</f>
        <v>Trench Coat</v>
      </c>
      <c r="I4389" s="12">
        <f>VLOOKUP(B4389,orders!A:D, 4, FALSE)</f>
        <v>44336</v>
      </c>
    </row>
    <row r="4390" spans="1:9" ht="15">
      <c r="A4390" s="2">
        <v>4388</v>
      </c>
      <c r="B4390" s="2">
        <v>876</v>
      </c>
      <c r="C4390" s="2">
        <v>739</v>
      </c>
      <c r="D4390" s="2">
        <v>109</v>
      </c>
      <c r="E4390" s="2">
        <v>3</v>
      </c>
      <c r="F4390" s="2">
        <v>327</v>
      </c>
      <c r="G4390" s="5" t="str">
        <f>VLOOKUP(C4390, products!A:B, 2, FALSE)</f>
        <v>Jacket</v>
      </c>
      <c r="H4390" s="7" t="str">
        <f>VLOOKUP(C4390, products!A:C, 3, FALSE)</f>
        <v>Peacoat</v>
      </c>
      <c r="I4390" s="12">
        <f>VLOOKUP(B4390,orders!A:D, 4, FALSE)</f>
        <v>44336</v>
      </c>
    </row>
    <row r="4391" spans="1:9" ht="15">
      <c r="A4391" s="2">
        <v>4389</v>
      </c>
      <c r="B4391" s="2">
        <v>876</v>
      </c>
      <c r="C4391" s="2">
        <v>1087</v>
      </c>
      <c r="D4391" s="2">
        <v>115</v>
      </c>
      <c r="E4391" s="2">
        <v>2</v>
      </c>
      <c r="F4391" s="2">
        <v>230</v>
      </c>
      <c r="G4391" s="5" t="str">
        <f>VLOOKUP(C4391, products!A:B, 2, FALSE)</f>
        <v>Trousers</v>
      </c>
      <c r="H4391" s="7" t="str">
        <f>VLOOKUP(C4391, products!A:C, 3, FALSE)</f>
        <v>Cropped</v>
      </c>
      <c r="I4391" s="12">
        <f>VLOOKUP(B4391,orders!A:D, 4, FALSE)</f>
        <v>44336</v>
      </c>
    </row>
    <row r="4392" spans="1:9" ht="15">
      <c r="A4392" s="2">
        <v>4390</v>
      </c>
      <c r="B4392" s="2">
        <v>876</v>
      </c>
      <c r="C4392" s="2">
        <v>606</v>
      </c>
      <c r="D4392" s="2">
        <v>112</v>
      </c>
      <c r="E4392" s="2">
        <v>2</v>
      </c>
      <c r="F4392" s="2">
        <v>224</v>
      </c>
      <c r="G4392" s="5" t="str">
        <f>VLOOKUP(C4392, products!A:B, 2, FALSE)</f>
        <v>Jacket</v>
      </c>
      <c r="H4392" s="7" t="str">
        <f>VLOOKUP(C4392, products!A:C, 3, FALSE)</f>
        <v>Cardigan</v>
      </c>
      <c r="I4392" s="12">
        <f>VLOOKUP(B4392,orders!A:D, 4, FALSE)</f>
        <v>44336</v>
      </c>
    </row>
    <row r="4393" spans="1:9" ht="15">
      <c r="A4393" s="2">
        <v>4391</v>
      </c>
      <c r="B4393" s="2">
        <v>876</v>
      </c>
      <c r="C4393" s="2">
        <v>697</v>
      </c>
      <c r="D4393" s="2">
        <v>113</v>
      </c>
      <c r="E4393" s="2">
        <v>2</v>
      </c>
      <c r="F4393" s="2">
        <v>226</v>
      </c>
      <c r="G4393" s="5" t="str">
        <f>VLOOKUP(C4393, products!A:B, 2, FALSE)</f>
        <v>Jacket</v>
      </c>
      <c r="H4393" s="7" t="str">
        <f>VLOOKUP(C4393, products!A:C, 3, FALSE)</f>
        <v>Parka</v>
      </c>
      <c r="I4393" s="12">
        <f>VLOOKUP(B4393,orders!A:D, 4, FALSE)</f>
        <v>44336</v>
      </c>
    </row>
    <row r="4394" spans="1:9" ht="15">
      <c r="A4394" s="2">
        <v>4392</v>
      </c>
      <c r="B4394" s="2">
        <v>877</v>
      </c>
      <c r="C4394" s="2">
        <v>437</v>
      </c>
      <c r="D4394" s="2">
        <v>107</v>
      </c>
      <c r="E4394" s="2">
        <v>2</v>
      </c>
      <c r="F4394" s="2">
        <v>214</v>
      </c>
      <c r="G4394" s="5" t="str">
        <f>VLOOKUP(C4394, products!A:B, 2, FALSE)</f>
        <v>Jacket</v>
      </c>
      <c r="H4394" s="7" t="str">
        <f>VLOOKUP(C4394, products!A:C, 3, FALSE)</f>
        <v>Denim</v>
      </c>
      <c r="I4394" s="12">
        <f>VLOOKUP(B4394,orders!A:D, 4, FALSE)</f>
        <v>44391</v>
      </c>
    </row>
    <row r="4395" spans="1:9" ht="15">
      <c r="A4395" s="2">
        <v>4393</v>
      </c>
      <c r="B4395" s="2">
        <v>877</v>
      </c>
      <c r="C4395" s="2">
        <v>1011</v>
      </c>
      <c r="D4395" s="2">
        <v>106</v>
      </c>
      <c r="E4395" s="2">
        <v>2</v>
      </c>
      <c r="F4395" s="2">
        <v>212</v>
      </c>
      <c r="G4395" s="5" t="str">
        <f>VLOOKUP(C4395, products!A:B, 2, FALSE)</f>
        <v>Trousers</v>
      </c>
      <c r="H4395" s="7" t="str">
        <f>VLOOKUP(C4395, products!A:C, 3, FALSE)</f>
        <v>Wool</v>
      </c>
      <c r="I4395" s="12">
        <f>VLOOKUP(B4395,orders!A:D, 4, FALSE)</f>
        <v>44391</v>
      </c>
    </row>
    <row r="4396" spans="1:9" ht="15">
      <c r="A4396" s="2">
        <v>4394</v>
      </c>
      <c r="B4396" s="2">
        <v>877</v>
      </c>
      <c r="C4396" s="2">
        <v>509</v>
      </c>
      <c r="D4396" s="2">
        <v>102</v>
      </c>
      <c r="E4396" s="2">
        <v>1</v>
      </c>
      <c r="F4396" s="2">
        <v>102</v>
      </c>
      <c r="G4396" s="5" t="str">
        <f>VLOOKUP(C4396, products!A:B, 2, FALSE)</f>
        <v>Jacket</v>
      </c>
      <c r="H4396" s="7" t="str">
        <f>VLOOKUP(C4396, products!A:C, 3, FALSE)</f>
        <v>Windbreaker</v>
      </c>
      <c r="I4396" s="12">
        <f>VLOOKUP(B4396,orders!A:D, 4, FALSE)</f>
        <v>44391</v>
      </c>
    </row>
    <row r="4397" spans="1:9" ht="15">
      <c r="A4397" s="2">
        <v>4395</v>
      </c>
      <c r="B4397" s="2">
        <v>877</v>
      </c>
      <c r="C4397" s="2">
        <v>1042</v>
      </c>
      <c r="D4397" s="2">
        <v>90</v>
      </c>
      <c r="E4397" s="2">
        <v>2</v>
      </c>
      <c r="F4397" s="2">
        <v>180</v>
      </c>
      <c r="G4397" s="5" t="str">
        <f>VLOOKUP(C4397, products!A:B, 2, FALSE)</f>
        <v>Trousers</v>
      </c>
      <c r="H4397" s="7" t="str">
        <f>VLOOKUP(C4397, products!A:C, 3, FALSE)</f>
        <v>Relaxed Leg</v>
      </c>
      <c r="I4397" s="12">
        <f>VLOOKUP(B4397,orders!A:D, 4, FALSE)</f>
        <v>44391</v>
      </c>
    </row>
    <row r="4398" spans="1:9" ht="15">
      <c r="A4398" s="2">
        <v>4396</v>
      </c>
      <c r="B4398" s="2">
        <v>878</v>
      </c>
      <c r="C4398" s="2">
        <v>543</v>
      </c>
      <c r="D4398" s="2">
        <v>98</v>
      </c>
      <c r="E4398" s="2">
        <v>1</v>
      </c>
      <c r="F4398" s="2">
        <v>98</v>
      </c>
      <c r="G4398" s="5" t="str">
        <f>VLOOKUP(C4398, products!A:B, 2, FALSE)</f>
        <v>Jacket</v>
      </c>
      <c r="H4398" s="7" t="str">
        <f>VLOOKUP(C4398, products!A:C, 3, FALSE)</f>
        <v>Leather</v>
      </c>
      <c r="I4398" s="12">
        <f>VLOOKUP(B4398,orders!A:D, 4, FALSE)</f>
        <v>44286</v>
      </c>
    </row>
    <row r="4399" spans="1:9" ht="15">
      <c r="A4399" s="2">
        <v>4397</v>
      </c>
      <c r="B4399" s="2">
        <v>878</v>
      </c>
      <c r="C4399" s="2">
        <v>1109</v>
      </c>
      <c r="D4399" s="2">
        <v>115</v>
      </c>
      <c r="E4399" s="2">
        <v>3</v>
      </c>
      <c r="F4399" s="2">
        <v>345</v>
      </c>
      <c r="G4399" s="5" t="str">
        <f>VLOOKUP(C4399, products!A:B, 2, FALSE)</f>
        <v>Trousers</v>
      </c>
      <c r="H4399" s="7" t="str">
        <f>VLOOKUP(C4399, products!A:C, 3, FALSE)</f>
        <v>Cropped</v>
      </c>
      <c r="I4399" s="12">
        <f>VLOOKUP(B4399,orders!A:D, 4, FALSE)</f>
        <v>44286</v>
      </c>
    </row>
    <row r="4400" spans="1:9" ht="15">
      <c r="A4400" s="2">
        <v>4398</v>
      </c>
      <c r="B4400" s="2">
        <v>879</v>
      </c>
      <c r="C4400" s="2">
        <v>789</v>
      </c>
      <c r="D4400" s="2">
        <v>91</v>
      </c>
      <c r="E4400" s="2">
        <v>3</v>
      </c>
      <c r="F4400" s="2">
        <v>273</v>
      </c>
      <c r="G4400" s="5" t="str">
        <f>VLOOKUP(C4400, products!A:B, 2, FALSE)</f>
        <v>Jacket</v>
      </c>
      <c r="H4400" s="7" t="str">
        <f>VLOOKUP(C4400, products!A:C, 3, FALSE)</f>
        <v>Pullover</v>
      </c>
      <c r="I4400" s="13">
        <f>VLOOKUP(B4400,orders!A:D, 4, FALSE)</f>
        <v>44480</v>
      </c>
    </row>
    <row r="4401" spans="1:9" ht="15">
      <c r="A4401" s="2">
        <v>4399</v>
      </c>
      <c r="B4401" s="2">
        <v>879</v>
      </c>
      <c r="C4401" s="2">
        <v>786</v>
      </c>
      <c r="D4401" s="2">
        <v>91</v>
      </c>
      <c r="E4401" s="2">
        <v>1</v>
      </c>
      <c r="F4401" s="2">
        <v>91</v>
      </c>
      <c r="G4401" s="5" t="str">
        <f>VLOOKUP(C4401, products!A:B, 2, FALSE)</f>
        <v>Jacket</v>
      </c>
      <c r="H4401" s="7" t="str">
        <f>VLOOKUP(C4401, products!A:C, 3, FALSE)</f>
        <v>Pullover</v>
      </c>
      <c r="I4401" s="13">
        <f>VLOOKUP(B4401,orders!A:D, 4, FALSE)</f>
        <v>44480</v>
      </c>
    </row>
    <row r="4402" spans="1:9" ht="15">
      <c r="A4402" s="2">
        <v>4400</v>
      </c>
      <c r="B4402" s="2">
        <v>880</v>
      </c>
      <c r="C4402" s="2">
        <v>724</v>
      </c>
      <c r="D4402" s="2">
        <v>119</v>
      </c>
      <c r="E4402" s="2">
        <v>2</v>
      </c>
      <c r="F4402" s="2">
        <v>238</v>
      </c>
      <c r="G4402" s="5" t="str">
        <f>VLOOKUP(C4402, products!A:B, 2, FALSE)</f>
        <v>Jacket</v>
      </c>
      <c r="H4402" s="7" t="str">
        <f>VLOOKUP(C4402, products!A:C, 3, FALSE)</f>
        <v>Trench Coat</v>
      </c>
      <c r="I4402" s="12">
        <f>VLOOKUP(B4402,orders!A:D, 4, FALSE)</f>
        <v>44246</v>
      </c>
    </row>
    <row r="4403" spans="1:9" ht="15">
      <c r="A4403" s="2">
        <v>4401</v>
      </c>
      <c r="B4403" s="2">
        <v>880</v>
      </c>
      <c r="C4403" s="2">
        <v>141</v>
      </c>
      <c r="D4403" s="2">
        <v>91</v>
      </c>
      <c r="E4403" s="2">
        <v>2</v>
      </c>
      <c r="F4403" s="2">
        <v>182</v>
      </c>
      <c r="G4403" s="5" t="str">
        <f>VLOOKUP(C4403, products!A:B, 2, FALSE)</f>
        <v>Shirt</v>
      </c>
      <c r="H4403" s="7" t="str">
        <f>VLOOKUP(C4403, products!A:C, 3, FALSE)</f>
        <v>Linen</v>
      </c>
      <c r="I4403" s="12">
        <f>VLOOKUP(B4403,orders!A:D, 4, FALSE)</f>
        <v>44246</v>
      </c>
    </row>
    <row r="4404" spans="1:9" ht="15">
      <c r="A4404" s="2">
        <v>4402</v>
      </c>
      <c r="B4404" s="2">
        <v>880</v>
      </c>
      <c r="C4404" s="2">
        <v>161</v>
      </c>
      <c r="D4404" s="2">
        <v>91</v>
      </c>
      <c r="E4404" s="2">
        <v>3</v>
      </c>
      <c r="F4404" s="2">
        <v>273</v>
      </c>
      <c r="G4404" s="5" t="str">
        <f>VLOOKUP(C4404, products!A:B, 2, FALSE)</f>
        <v>Shirt</v>
      </c>
      <c r="H4404" s="7" t="str">
        <f>VLOOKUP(C4404, products!A:C, 3, FALSE)</f>
        <v>Linen</v>
      </c>
      <c r="I4404" s="12">
        <f>VLOOKUP(B4404,orders!A:D, 4, FALSE)</f>
        <v>44246</v>
      </c>
    </row>
    <row r="4405" spans="1:9" ht="15">
      <c r="A4405" s="2">
        <v>4403</v>
      </c>
      <c r="B4405" s="2">
        <v>880</v>
      </c>
      <c r="C4405" s="2">
        <v>52</v>
      </c>
      <c r="D4405" s="2">
        <v>104</v>
      </c>
      <c r="E4405" s="2">
        <v>1</v>
      </c>
      <c r="F4405" s="2">
        <v>104</v>
      </c>
      <c r="G4405" s="5" t="str">
        <f>VLOOKUP(C4405, products!A:B, 2, FALSE)</f>
        <v>Shirt</v>
      </c>
      <c r="H4405" s="7" t="str">
        <f>VLOOKUP(C4405, products!A:C, 3, FALSE)</f>
        <v>Dress</v>
      </c>
      <c r="I4405" s="12">
        <f>VLOOKUP(B4405,orders!A:D, 4, FALSE)</f>
        <v>44246</v>
      </c>
    </row>
    <row r="4406" spans="1:9" ht="15">
      <c r="A4406" s="2">
        <v>4404</v>
      </c>
      <c r="B4406" s="2">
        <v>880</v>
      </c>
      <c r="C4406" s="2">
        <v>860</v>
      </c>
      <c r="D4406" s="2">
        <v>113</v>
      </c>
      <c r="E4406" s="2">
        <v>1</v>
      </c>
      <c r="F4406" s="2">
        <v>113</v>
      </c>
      <c r="G4406" s="5" t="str">
        <f>VLOOKUP(C4406, products!A:B, 2, FALSE)</f>
        <v>Trousers</v>
      </c>
      <c r="H4406" s="7" t="str">
        <f>VLOOKUP(C4406, products!A:C, 3, FALSE)</f>
        <v>Chinos</v>
      </c>
      <c r="I4406" s="12">
        <f>VLOOKUP(B4406,orders!A:D, 4, FALSE)</f>
        <v>44246</v>
      </c>
    </row>
    <row r="4407" spans="1:9" ht="15">
      <c r="A4407" s="2">
        <v>4405</v>
      </c>
      <c r="B4407" s="2">
        <v>880</v>
      </c>
      <c r="C4407" s="2">
        <v>823</v>
      </c>
      <c r="D4407" s="2">
        <v>117</v>
      </c>
      <c r="E4407" s="2">
        <v>1</v>
      </c>
      <c r="F4407" s="2">
        <v>117</v>
      </c>
      <c r="G4407" s="5" t="str">
        <f>VLOOKUP(C4407, products!A:B, 2, FALSE)</f>
        <v>Jacket</v>
      </c>
      <c r="H4407" s="7" t="str">
        <f>VLOOKUP(C4407, products!A:C, 3, FALSE)</f>
        <v>Shearling</v>
      </c>
      <c r="I4407" s="12">
        <f>VLOOKUP(B4407,orders!A:D, 4, FALSE)</f>
        <v>44246</v>
      </c>
    </row>
    <row r="4408" spans="1:9" ht="15">
      <c r="A4408" s="2">
        <v>4406</v>
      </c>
      <c r="B4408" s="2">
        <v>880</v>
      </c>
      <c r="C4408" s="2">
        <v>1215</v>
      </c>
      <c r="D4408" s="2">
        <v>105</v>
      </c>
      <c r="E4408" s="2">
        <v>2</v>
      </c>
      <c r="F4408" s="2">
        <v>210</v>
      </c>
      <c r="G4408" s="5" t="str">
        <f>VLOOKUP(C4408, products!A:B, 2, FALSE)</f>
        <v>Trousers</v>
      </c>
      <c r="H4408" s="7" t="str">
        <f>VLOOKUP(C4408, products!A:C, 3, FALSE)</f>
        <v>Pleated</v>
      </c>
      <c r="I4408" s="12">
        <f>VLOOKUP(B4408,orders!A:D, 4, FALSE)</f>
        <v>44246</v>
      </c>
    </row>
    <row r="4409" spans="1:9" ht="15">
      <c r="A4409" s="2">
        <v>4407</v>
      </c>
      <c r="B4409" s="2">
        <v>881</v>
      </c>
      <c r="C4409" s="2">
        <v>1059</v>
      </c>
      <c r="D4409" s="2">
        <v>93</v>
      </c>
      <c r="E4409" s="2">
        <v>3</v>
      </c>
      <c r="F4409" s="2">
        <v>279</v>
      </c>
      <c r="G4409" s="5" t="str">
        <f>VLOOKUP(C4409, products!A:B, 2, FALSE)</f>
        <v>Trousers</v>
      </c>
      <c r="H4409" s="7" t="str">
        <f>VLOOKUP(C4409, products!A:C, 3, FALSE)</f>
        <v>Joggers</v>
      </c>
      <c r="I4409" s="12">
        <f>VLOOKUP(B4409,orders!A:D, 4, FALSE)</f>
        <v>44245</v>
      </c>
    </row>
    <row r="4410" spans="1:9" ht="15">
      <c r="A4410" s="2">
        <v>4408</v>
      </c>
      <c r="B4410" s="2">
        <v>881</v>
      </c>
      <c r="C4410" s="2">
        <v>41</v>
      </c>
      <c r="D4410" s="2">
        <v>104</v>
      </c>
      <c r="E4410" s="2">
        <v>1</v>
      </c>
      <c r="F4410" s="2">
        <v>104</v>
      </c>
      <c r="G4410" s="5" t="str">
        <f>VLOOKUP(C4410, products!A:B, 2, FALSE)</f>
        <v>Shirt</v>
      </c>
      <c r="H4410" s="7" t="str">
        <f>VLOOKUP(C4410, products!A:C, 3, FALSE)</f>
        <v>Dress</v>
      </c>
      <c r="I4410" s="12">
        <f>VLOOKUP(B4410,orders!A:D, 4, FALSE)</f>
        <v>44245</v>
      </c>
    </row>
    <row r="4411" spans="1:9" ht="15">
      <c r="A4411" s="2">
        <v>4409</v>
      </c>
      <c r="B4411" s="2">
        <v>881</v>
      </c>
      <c r="C4411" s="2">
        <v>1258</v>
      </c>
      <c r="D4411" s="2">
        <v>112</v>
      </c>
      <c r="E4411" s="2">
        <v>1</v>
      </c>
      <c r="F4411" s="2">
        <v>112</v>
      </c>
      <c r="G4411" s="5" t="str">
        <f>VLOOKUP(C4411, products!A:B, 2, FALSE)</f>
        <v>Trousers</v>
      </c>
      <c r="H4411" s="7" t="str">
        <f>VLOOKUP(C4411, products!A:C, 3, FALSE)</f>
        <v>Tracksuit Bottoms</v>
      </c>
      <c r="I4411" s="12">
        <f>VLOOKUP(B4411,orders!A:D, 4, FALSE)</f>
        <v>44245</v>
      </c>
    </row>
    <row r="4412" spans="1:9" ht="15">
      <c r="A4412" s="2">
        <v>4410</v>
      </c>
      <c r="B4412" s="2">
        <v>881</v>
      </c>
      <c r="C4412" s="2">
        <v>1121</v>
      </c>
      <c r="D4412" s="2">
        <v>102</v>
      </c>
      <c r="E4412" s="2">
        <v>2</v>
      </c>
      <c r="F4412" s="2">
        <v>204</v>
      </c>
      <c r="G4412" s="5" t="str">
        <f>VLOOKUP(C4412, products!A:B, 2, FALSE)</f>
        <v>Trousers</v>
      </c>
      <c r="H4412" s="7" t="str">
        <f>VLOOKUP(C4412, products!A:C, 3, FALSE)</f>
        <v>Cargo Pants</v>
      </c>
      <c r="I4412" s="12">
        <f>VLOOKUP(B4412,orders!A:D, 4, FALSE)</f>
        <v>44245</v>
      </c>
    </row>
    <row r="4413" spans="1:9" ht="15">
      <c r="A4413" s="2">
        <v>4411</v>
      </c>
      <c r="B4413" s="2">
        <v>881</v>
      </c>
      <c r="C4413" s="2">
        <v>1077</v>
      </c>
      <c r="D4413" s="2">
        <v>93</v>
      </c>
      <c r="E4413" s="2">
        <v>2</v>
      </c>
      <c r="F4413" s="2">
        <v>186</v>
      </c>
      <c r="G4413" s="5" t="str">
        <f>VLOOKUP(C4413, products!A:B, 2, FALSE)</f>
        <v>Trousers</v>
      </c>
      <c r="H4413" s="7" t="str">
        <f>VLOOKUP(C4413, products!A:C, 3, FALSE)</f>
        <v>Joggers</v>
      </c>
      <c r="I4413" s="12">
        <f>VLOOKUP(B4413,orders!A:D, 4, FALSE)</f>
        <v>44245</v>
      </c>
    </row>
    <row r="4414" spans="1:9" ht="15">
      <c r="A4414" s="2">
        <v>4412</v>
      </c>
      <c r="B4414" s="2">
        <v>881</v>
      </c>
      <c r="C4414" s="2">
        <v>695</v>
      </c>
      <c r="D4414" s="2">
        <v>113</v>
      </c>
      <c r="E4414" s="2">
        <v>1</v>
      </c>
      <c r="F4414" s="2">
        <v>113</v>
      </c>
      <c r="G4414" s="5" t="str">
        <f>VLOOKUP(C4414, products!A:B, 2, FALSE)</f>
        <v>Jacket</v>
      </c>
      <c r="H4414" s="7" t="str">
        <f>VLOOKUP(C4414, products!A:C, 3, FALSE)</f>
        <v>Parka</v>
      </c>
      <c r="I4414" s="12">
        <f>VLOOKUP(B4414,orders!A:D, 4, FALSE)</f>
        <v>44245</v>
      </c>
    </row>
    <row r="4415" spans="1:9" ht="15">
      <c r="A4415" s="2">
        <v>4413</v>
      </c>
      <c r="B4415" s="2">
        <v>881</v>
      </c>
      <c r="C4415" s="2">
        <v>177</v>
      </c>
      <c r="D4415" s="2">
        <v>98</v>
      </c>
      <c r="E4415" s="2">
        <v>1</v>
      </c>
      <c r="F4415" s="2">
        <v>98</v>
      </c>
      <c r="G4415" s="5" t="str">
        <f>VLOOKUP(C4415, products!A:B, 2, FALSE)</f>
        <v>Shirt</v>
      </c>
      <c r="H4415" s="7" t="str">
        <f>VLOOKUP(C4415, products!A:C, 3, FALSE)</f>
        <v>Camp Collared</v>
      </c>
      <c r="I4415" s="12">
        <f>VLOOKUP(B4415,orders!A:D, 4, FALSE)</f>
        <v>44245</v>
      </c>
    </row>
    <row r="4416" spans="1:9" ht="15">
      <c r="A4416" s="2">
        <v>4414</v>
      </c>
      <c r="B4416" s="2">
        <v>881</v>
      </c>
      <c r="C4416" s="2">
        <v>721</v>
      </c>
      <c r="D4416" s="2">
        <v>119</v>
      </c>
      <c r="E4416" s="2">
        <v>2</v>
      </c>
      <c r="F4416" s="2">
        <v>238</v>
      </c>
      <c r="G4416" s="5" t="str">
        <f>VLOOKUP(C4416, products!A:B, 2, FALSE)</f>
        <v>Jacket</v>
      </c>
      <c r="H4416" s="7" t="str">
        <f>VLOOKUP(C4416, products!A:C, 3, FALSE)</f>
        <v>Trench Coat</v>
      </c>
      <c r="I4416" s="12">
        <f>VLOOKUP(B4416,orders!A:D, 4, FALSE)</f>
        <v>44245</v>
      </c>
    </row>
    <row r="4417" spans="1:9" ht="15">
      <c r="A4417" s="2">
        <v>4415</v>
      </c>
      <c r="B4417" s="2">
        <v>881</v>
      </c>
      <c r="C4417" s="2">
        <v>729</v>
      </c>
      <c r="D4417" s="2">
        <v>119</v>
      </c>
      <c r="E4417" s="2">
        <v>1</v>
      </c>
      <c r="F4417" s="2">
        <v>119</v>
      </c>
      <c r="G4417" s="5" t="str">
        <f>VLOOKUP(C4417, products!A:B, 2, FALSE)</f>
        <v>Jacket</v>
      </c>
      <c r="H4417" s="7" t="str">
        <f>VLOOKUP(C4417, products!A:C, 3, FALSE)</f>
        <v>Trench Coat</v>
      </c>
      <c r="I4417" s="12">
        <f>VLOOKUP(B4417,orders!A:D, 4, FALSE)</f>
        <v>44245</v>
      </c>
    </row>
    <row r="4418" spans="1:9" ht="15">
      <c r="A4418" s="2">
        <v>4416</v>
      </c>
      <c r="B4418" s="2">
        <v>882</v>
      </c>
      <c r="C4418" s="2">
        <v>879</v>
      </c>
      <c r="D4418" s="2">
        <v>94</v>
      </c>
      <c r="E4418" s="2">
        <v>2</v>
      </c>
      <c r="F4418" s="2">
        <v>188</v>
      </c>
      <c r="G4418" s="5" t="str">
        <f>VLOOKUP(C4418, products!A:B, 2, FALSE)</f>
        <v>Trousers</v>
      </c>
      <c r="H4418" s="7" t="str">
        <f>VLOOKUP(C4418, products!A:C, 3, FALSE)</f>
        <v>Cords</v>
      </c>
      <c r="I4418" s="12">
        <f>VLOOKUP(B4418,orders!A:D, 4, FALSE)</f>
        <v>44382</v>
      </c>
    </row>
    <row r="4419" spans="1:9" ht="15">
      <c r="A4419" s="2">
        <v>4417</v>
      </c>
      <c r="B4419" s="2">
        <v>882</v>
      </c>
      <c r="C4419" s="2">
        <v>240</v>
      </c>
      <c r="D4419" s="2">
        <v>106</v>
      </c>
      <c r="E4419" s="2">
        <v>1</v>
      </c>
      <c r="F4419" s="2">
        <v>106</v>
      </c>
      <c r="G4419" s="5" t="str">
        <f>VLOOKUP(C4419, products!A:B, 2, FALSE)</f>
        <v>Shirt</v>
      </c>
      <c r="H4419" s="7" t="str">
        <f>VLOOKUP(C4419, products!A:C, 3, FALSE)</f>
        <v>Chambray</v>
      </c>
      <c r="I4419" s="12">
        <f>VLOOKUP(B4419,orders!A:D, 4, FALSE)</f>
        <v>44382</v>
      </c>
    </row>
    <row r="4420" spans="1:9" ht="15">
      <c r="A4420" s="2">
        <v>4418</v>
      </c>
      <c r="B4420" s="2">
        <v>882</v>
      </c>
      <c r="C4420" s="2">
        <v>1013</v>
      </c>
      <c r="D4420" s="2">
        <v>106</v>
      </c>
      <c r="E4420" s="2">
        <v>1</v>
      </c>
      <c r="F4420" s="2">
        <v>106</v>
      </c>
      <c r="G4420" s="5" t="str">
        <f>VLOOKUP(C4420, products!A:B, 2, FALSE)</f>
        <v>Trousers</v>
      </c>
      <c r="H4420" s="7" t="str">
        <f>VLOOKUP(C4420, products!A:C, 3, FALSE)</f>
        <v>Wool</v>
      </c>
      <c r="I4420" s="12">
        <f>VLOOKUP(B4420,orders!A:D, 4, FALSE)</f>
        <v>44382</v>
      </c>
    </row>
    <row r="4421" spans="1:9" ht="15">
      <c r="A4421" s="2">
        <v>4419</v>
      </c>
      <c r="B4421" s="2">
        <v>882</v>
      </c>
      <c r="C4421" s="2">
        <v>604</v>
      </c>
      <c r="D4421" s="2">
        <v>112</v>
      </c>
      <c r="E4421" s="2">
        <v>1</v>
      </c>
      <c r="F4421" s="2">
        <v>112</v>
      </c>
      <c r="G4421" s="5" t="str">
        <f>VLOOKUP(C4421, products!A:B, 2, FALSE)</f>
        <v>Jacket</v>
      </c>
      <c r="H4421" s="7" t="str">
        <f>VLOOKUP(C4421, products!A:C, 3, FALSE)</f>
        <v>Cardigan</v>
      </c>
      <c r="I4421" s="12">
        <f>VLOOKUP(B4421,orders!A:D, 4, FALSE)</f>
        <v>44382</v>
      </c>
    </row>
    <row r="4422" spans="1:9" ht="15">
      <c r="A4422" s="2">
        <v>4420</v>
      </c>
      <c r="B4422" s="2">
        <v>882</v>
      </c>
      <c r="C4422" s="2">
        <v>321</v>
      </c>
      <c r="D4422" s="2">
        <v>109</v>
      </c>
      <c r="E4422" s="2">
        <v>2</v>
      </c>
      <c r="F4422" s="2">
        <v>218</v>
      </c>
      <c r="G4422" s="5" t="str">
        <f>VLOOKUP(C4422, products!A:B, 2, FALSE)</f>
        <v>Shirt</v>
      </c>
      <c r="H4422" s="7" t="str">
        <f>VLOOKUP(C4422, products!A:C, 3, FALSE)</f>
        <v>Mandarin Collar</v>
      </c>
      <c r="I4422" s="12">
        <f>VLOOKUP(B4422,orders!A:D, 4, FALSE)</f>
        <v>44382</v>
      </c>
    </row>
    <row r="4423" spans="1:9" ht="15">
      <c r="A4423" s="2">
        <v>4421</v>
      </c>
      <c r="B4423" s="2">
        <v>882</v>
      </c>
      <c r="C4423" s="2">
        <v>383</v>
      </c>
      <c r="D4423" s="2">
        <v>94</v>
      </c>
      <c r="E4423" s="2">
        <v>3</v>
      </c>
      <c r="F4423" s="2">
        <v>282</v>
      </c>
      <c r="G4423" s="5" t="str">
        <f>VLOOKUP(C4423, products!A:B, 2, FALSE)</f>
        <v>Shirt</v>
      </c>
      <c r="H4423" s="7" t="str">
        <f>VLOOKUP(C4423, products!A:C, 3, FALSE)</f>
        <v>Henley</v>
      </c>
      <c r="I4423" s="12">
        <f>VLOOKUP(B4423,orders!A:D, 4, FALSE)</f>
        <v>44382</v>
      </c>
    </row>
    <row r="4424" spans="1:9" ht="15">
      <c r="A4424" s="2">
        <v>4422</v>
      </c>
      <c r="B4424" s="2">
        <v>882</v>
      </c>
      <c r="C4424" s="2">
        <v>681</v>
      </c>
      <c r="D4424" s="2">
        <v>113</v>
      </c>
      <c r="E4424" s="2">
        <v>3</v>
      </c>
      <c r="F4424" s="2">
        <v>339</v>
      </c>
      <c r="G4424" s="5" t="str">
        <f>VLOOKUP(C4424, products!A:B, 2, FALSE)</f>
        <v>Jacket</v>
      </c>
      <c r="H4424" s="7" t="str">
        <f>VLOOKUP(C4424, products!A:C, 3, FALSE)</f>
        <v>Parka</v>
      </c>
      <c r="I4424" s="12">
        <f>VLOOKUP(B4424,orders!A:D, 4, FALSE)</f>
        <v>44382</v>
      </c>
    </row>
    <row r="4425" spans="1:9" ht="15">
      <c r="A4425" s="2">
        <v>4423</v>
      </c>
      <c r="B4425" s="2">
        <v>883</v>
      </c>
      <c r="C4425" s="2">
        <v>1057</v>
      </c>
      <c r="D4425" s="2">
        <v>93</v>
      </c>
      <c r="E4425" s="2">
        <v>1</v>
      </c>
      <c r="F4425" s="2">
        <v>93</v>
      </c>
      <c r="G4425" s="5" t="str">
        <f>VLOOKUP(C4425, products!A:B, 2, FALSE)</f>
        <v>Trousers</v>
      </c>
      <c r="H4425" s="7" t="str">
        <f>VLOOKUP(C4425, products!A:C, 3, FALSE)</f>
        <v>Joggers</v>
      </c>
      <c r="I4425" s="12">
        <f>VLOOKUP(B4425,orders!A:D, 4, FALSE)</f>
        <v>44254</v>
      </c>
    </row>
    <row r="4426" spans="1:9" ht="15">
      <c r="A4426" s="2">
        <v>4424</v>
      </c>
      <c r="B4426" s="2">
        <v>883</v>
      </c>
      <c r="C4426" s="2">
        <v>120</v>
      </c>
      <c r="D4426" s="2">
        <v>92</v>
      </c>
      <c r="E4426" s="2">
        <v>2</v>
      </c>
      <c r="F4426" s="2">
        <v>184</v>
      </c>
      <c r="G4426" s="5" t="str">
        <f>VLOOKUP(C4426, products!A:B, 2, FALSE)</f>
        <v>Shirt</v>
      </c>
      <c r="H4426" s="7" t="str">
        <f>VLOOKUP(C4426, products!A:C, 3, FALSE)</f>
        <v>Denim</v>
      </c>
      <c r="I4426" s="12">
        <f>VLOOKUP(B4426,orders!A:D, 4, FALSE)</f>
        <v>44254</v>
      </c>
    </row>
    <row r="4427" spans="1:9" ht="15">
      <c r="A4427" s="2">
        <v>4425</v>
      </c>
      <c r="B4427" s="2">
        <v>883</v>
      </c>
      <c r="C4427" s="2">
        <v>155</v>
      </c>
      <c r="D4427" s="2">
        <v>91</v>
      </c>
      <c r="E4427" s="2">
        <v>2</v>
      </c>
      <c r="F4427" s="2">
        <v>182</v>
      </c>
      <c r="G4427" s="5" t="str">
        <f>VLOOKUP(C4427, products!A:B, 2, FALSE)</f>
        <v>Shirt</v>
      </c>
      <c r="H4427" s="7" t="str">
        <f>VLOOKUP(C4427, products!A:C, 3, FALSE)</f>
        <v>Linen</v>
      </c>
      <c r="I4427" s="12">
        <f>VLOOKUP(B4427,orders!A:D, 4, FALSE)</f>
        <v>44254</v>
      </c>
    </row>
    <row r="4428" spans="1:9" ht="15">
      <c r="A4428" s="2">
        <v>4426</v>
      </c>
      <c r="B4428" s="2">
        <v>883</v>
      </c>
      <c r="C4428" s="2">
        <v>950</v>
      </c>
      <c r="D4428" s="2">
        <v>97</v>
      </c>
      <c r="E4428" s="2">
        <v>3</v>
      </c>
      <c r="F4428" s="2">
        <v>291</v>
      </c>
      <c r="G4428" s="5" t="str">
        <f>VLOOKUP(C4428, products!A:B, 2, FALSE)</f>
        <v>Trousers</v>
      </c>
      <c r="H4428" s="7" t="str">
        <f>VLOOKUP(C4428, products!A:C, 3, FALSE)</f>
        <v>Slim-Fit</v>
      </c>
      <c r="I4428" s="12">
        <f>VLOOKUP(B4428,orders!A:D, 4, FALSE)</f>
        <v>44254</v>
      </c>
    </row>
    <row r="4429" spans="1:9" ht="15">
      <c r="A4429" s="2">
        <v>4427</v>
      </c>
      <c r="B4429" s="2">
        <v>883</v>
      </c>
      <c r="C4429" s="2">
        <v>361</v>
      </c>
      <c r="D4429" s="2">
        <v>94</v>
      </c>
      <c r="E4429" s="2">
        <v>1</v>
      </c>
      <c r="F4429" s="2">
        <v>94</v>
      </c>
      <c r="G4429" s="5" t="str">
        <f>VLOOKUP(C4429, products!A:B, 2, FALSE)</f>
        <v>Shirt</v>
      </c>
      <c r="H4429" s="7" t="str">
        <f>VLOOKUP(C4429, products!A:C, 3, FALSE)</f>
        <v>Henley</v>
      </c>
      <c r="I4429" s="12">
        <f>VLOOKUP(B4429,orders!A:D, 4, FALSE)</f>
        <v>44254</v>
      </c>
    </row>
    <row r="4430" spans="1:9" ht="15">
      <c r="A4430" s="2">
        <v>4428</v>
      </c>
      <c r="B4430" s="2">
        <v>883</v>
      </c>
      <c r="C4430" s="2">
        <v>511</v>
      </c>
      <c r="D4430" s="2">
        <v>102</v>
      </c>
      <c r="E4430" s="2">
        <v>3</v>
      </c>
      <c r="F4430" s="2">
        <v>306</v>
      </c>
      <c r="G4430" s="5" t="str">
        <f>VLOOKUP(C4430, products!A:B, 2, FALSE)</f>
        <v>Jacket</v>
      </c>
      <c r="H4430" s="7" t="str">
        <f>VLOOKUP(C4430, products!A:C, 3, FALSE)</f>
        <v>Windbreaker</v>
      </c>
      <c r="I4430" s="12">
        <f>VLOOKUP(B4430,orders!A:D, 4, FALSE)</f>
        <v>44254</v>
      </c>
    </row>
    <row r="4431" spans="1:9" ht="15">
      <c r="A4431" s="2">
        <v>4429</v>
      </c>
      <c r="B4431" s="2">
        <v>883</v>
      </c>
      <c r="C4431" s="2">
        <v>883</v>
      </c>
      <c r="D4431" s="2">
        <v>94</v>
      </c>
      <c r="E4431" s="2">
        <v>3</v>
      </c>
      <c r="F4431" s="2">
        <v>282</v>
      </c>
      <c r="G4431" s="5" t="str">
        <f>VLOOKUP(C4431, products!A:B, 2, FALSE)</f>
        <v>Trousers</v>
      </c>
      <c r="H4431" s="7" t="str">
        <f>VLOOKUP(C4431, products!A:C, 3, FALSE)</f>
        <v>Cords</v>
      </c>
      <c r="I4431" s="12">
        <f>VLOOKUP(B4431,orders!A:D, 4, FALSE)</f>
        <v>44254</v>
      </c>
    </row>
    <row r="4432" spans="1:9" ht="15">
      <c r="A4432" s="2">
        <v>4430</v>
      </c>
      <c r="B4432" s="2">
        <v>884</v>
      </c>
      <c r="C4432" s="2">
        <v>1037</v>
      </c>
      <c r="D4432" s="2">
        <v>90</v>
      </c>
      <c r="E4432" s="2">
        <v>2</v>
      </c>
      <c r="F4432" s="2">
        <v>180</v>
      </c>
      <c r="G4432" s="5" t="str">
        <f>VLOOKUP(C4432, products!A:B, 2, FALSE)</f>
        <v>Trousers</v>
      </c>
      <c r="H4432" s="7" t="str">
        <f>VLOOKUP(C4432, products!A:C, 3, FALSE)</f>
        <v>Relaxed Leg</v>
      </c>
      <c r="I4432" s="12">
        <f>VLOOKUP(B4432,orders!A:D, 4, FALSE)</f>
        <v>44424</v>
      </c>
    </row>
    <row r="4433" spans="1:9" ht="15">
      <c r="A4433" s="2">
        <v>4431</v>
      </c>
      <c r="B4433" s="2">
        <v>884</v>
      </c>
      <c r="C4433" s="2">
        <v>715</v>
      </c>
      <c r="D4433" s="2">
        <v>119</v>
      </c>
      <c r="E4433" s="2">
        <v>3</v>
      </c>
      <c r="F4433" s="2">
        <v>357</v>
      </c>
      <c r="G4433" s="5" t="str">
        <f>VLOOKUP(C4433, products!A:B, 2, FALSE)</f>
        <v>Jacket</v>
      </c>
      <c r="H4433" s="7" t="str">
        <f>VLOOKUP(C4433, products!A:C, 3, FALSE)</f>
        <v>Trench Coat</v>
      </c>
      <c r="I4433" s="12">
        <f>VLOOKUP(B4433,orders!A:D, 4, FALSE)</f>
        <v>44424</v>
      </c>
    </row>
    <row r="4434" spans="1:9" ht="15">
      <c r="A4434" s="2">
        <v>4432</v>
      </c>
      <c r="B4434" s="2">
        <v>884</v>
      </c>
      <c r="C4434" s="2">
        <v>1198</v>
      </c>
      <c r="D4434" s="2">
        <v>105</v>
      </c>
      <c r="E4434" s="2">
        <v>1</v>
      </c>
      <c r="F4434" s="2">
        <v>105</v>
      </c>
      <c r="G4434" s="5" t="str">
        <f>VLOOKUP(C4434, products!A:B, 2, FALSE)</f>
        <v>Trousers</v>
      </c>
      <c r="H4434" s="7" t="str">
        <f>VLOOKUP(C4434, products!A:C, 3, FALSE)</f>
        <v>Pleated</v>
      </c>
      <c r="I4434" s="12">
        <f>VLOOKUP(B4434,orders!A:D, 4, FALSE)</f>
        <v>44424</v>
      </c>
    </row>
    <row r="4435" spans="1:9" ht="15">
      <c r="A4435" s="2">
        <v>4433</v>
      </c>
      <c r="B4435" s="2">
        <v>884</v>
      </c>
      <c r="C4435" s="2">
        <v>133</v>
      </c>
      <c r="D4435" s="2">
        <v>92</v>
      </c>
      <c r="E4435" s="2">
        <v>3</v>
      </c>
      <c r="F4435" s="2">
        <v>276</v>
      </c>
      <c r="G4435" s="5" t="str">
        <f>VLOOKUP(C4435, products!A:B, 2, FALSE)</f>
        <v>Shirt</v>
      </c>
      <c r="H4435" s="7" t="str">
        <f>VLOOKUP(C4435, products!A:C, 3, FALSE)</f>
        <v>Denim</v>
      </c>
      <c r="I4435" s="12">
        <f>VLOOKUP(B4435,orders!A:D, 4, FALSE)</f>
        <v>44424</v>
      </c>
    </row>
    <row r="4436" spans="1:9" ht="15">
      <c r="A4436" s="2">
        <v>4434</v>
      </c>
      <c r="B4436" s="2">
        <v>884</v>
      </c>
      <c r="C4436" s="2">
        <v>681</v>
      </c>
      <c r="D4436" s="2">
        <v>113</v>
      </c>
      <c r="E4436" s="2">
        <v>2</v>
      </c>
      <c r="F4436" s="2">
        <v>226</v>
      </c>
      <c r="G4436" s="5" t="str">
        <f>VLOOKUP(C4436, products!A:B, 2, FALSE)</f>
        <v>Jacket</v>
      </c>
      <c r="H4436" s="7" t="str">
        <f>VLOOKUP(C4436, products!A:C, 3, FALSE)</f>
        <v>Parka</v>
      </c>
      <c r="I4436" s="12">
        <f>VLOOKUP(B4436,orders!A:D, 4, FALSE)</f>
        <v>44424</v>
      </c>
    </row>
    <row r="4437" spans="1:9" ht="15">
      <c r="A4437" s="2">
        <v>4435</v>
      </c>
      <c r="B4437" s="2">
        <v>884</v>
      </c>
      <c r="C4437" s="2">
        <v>428</v>
      </c>
      <c r="D4437" s="2">
        <v>107</v>
      </c>
      <c r="E4437" s="2">
        <v>3</v>
      </c>
      <c r="F4437" s="2">
        <v>321</v>
      </c>
      <c r="G4437" s="5" t="str">
        <f>VLOOKUP(C4437, products!A:B, 2, FALSE)</f>
        <v>Jacket</v>
      </c>
      <c r="H4437" s="7" t="str">
        <f>VLOOKUP(C4437, products!A:C, 3, FALSE)</f>
        <v>Denim</v>
      </c>
      <c r="I4437" s="12">
        <f>VLOOKUP(B4437,orders!A:D, 4, FALSE)</f>
        <v>44424</v>
      </c>
    </row>
    <row r="4438" spans="1:9" ht="15">
      <c r="A4438" s="2">
        <v>4436</v>
      </c>
      <c r="B4438" s="2">
        <v>884</v>
      </c>
      <c r="C4438" s="2">
        <v>532</v>
      </c>
      <c r="D4438" s="2">
        <v>98</v>
      </c>
      <c r="E4438" s="2">
        <v>1</v>
      </c>
      <c r="F4438" s="2">
        <v>98</v>
      </c>
      <c r="G4438" s="5" t="str">
        <f>VLOOKUP(C4438, products!A:B, 2, FALSE)</f>
        <v>Jacket</v>
      </c>
      <c r="H4438" s="7" t="str">
        <f>VLOOKUP(C4438, products!A:C, 3, FALSE)</f>
        <v>Leather</v>
      </c>
      <c r="I4438" s="12">
        <f>VLOOKUP(B4438,orders!A:D, 4, FALSE)</f>
        <v>44424</v>
      </c>
    </row>
    <row r="4439" spans="1:9" ht="15">
      <c r="A4439" s="2">
        <v>4437</v>
      </c>
      <c r="B4439" s="2">
        <v>884</v>
      </c>
      <c r="C4439" s="2">
        <v>729</v>
      </c>
      <c r="D4439" s="2">
        <v>119</v>
      </c>
      <c r="E4439" s="2">
        <v>3</v>
      </c>
      <c r="F4439" s="2">
        <v>357</v>
      </c>
      <c r="G4439" s="5" t="str">
        <f>VLOOKUP(C4439, products!A:B, 2, FALSE)</f>
        <v>Jacket</v>
      </c>
      <c r="H4439" s="7" t="str">
        <f>VLOOKUP(C4439, products!A:C, 3, FALSE)</f>
        <v>Trench Coat</v>
      </c>
      <c r="I4439" s="12">
        <f>VLOOKUP(B4439,orders!A:D, 4, FALSE)</f>
        <v>44424</v>
      </c>
    </row>
    <row r="4440" spans="1:9" ht="15">
      <c r="A4440" s="2">
        <v>4438</v>
      </c>
      <c r="B4440" s="2">
        <v>884</v>
      </c>
      <c r="C4440" s="2">
        <v>1199</v>
      </c>
      <c r="D4440" s="2">
        <v>105</v>
      </c>
      <c r="E4440" s="2">
        <v>1</v>
      </c>
      <c r="F4440" s="2">
        <v>105</v>
      </c>
      <c r="G4440" s="5" t="str">
        <f>VLOOKUP(C4440, products!A:B, 2, FALSE)</f>
        <v>Trousers</v>
      </c>
      <c r="H4440" s="7" t="str">
        <f>VLOOKUP(C4440, products!A:C, 3, FALSE)</f>
        <v>Pleated</v>
      </c>
      <c r="I4440" s="12">
        <f>VLOOKUP(B4440,orders!A:D, 4, FALSE)</f>
        <v>44424</v>
      </c>
    </row>
    <row r="4441" spans="1:9" ht="15">
      <c r="A4441" s="2">
        <v>4439</v>
      </c>
      <c r="B4441" s="2">
        <v>885</v>
      </c>
      <c r="C4441" s="2">
        <v>511</v>
      </c>
      <c r="D4441" s="2">
        <v>102</v>
      </c>
      <c r="E4441" s="2">
        <v>2</v>
      </c>
      <c r="F4441" s="2">
        <v>204</v>
      </c>
      <c r="G4441" s="5" t="str">
        <f>VLOOKUP(C4441, products!A:B, 2, FALSE)</f>
        <v>Jacket</v>
      </c>
      <c r="H4441" s="7" t="str">
        <f>VLOOKUP(C4441, products!A:C, 3, FALSE)</f>
        <v>Windbreaker</v>
      </c>
      <c r="I4441" s="13">
        <f>VLOOKUP(B4441,orders!A:D, 4, FALSE)</f>
        <v>44487</v>
      </c>
    </row>
    <row r="4442" spans="1:9" ht="15">
      <c r="A4442" s="2">
        <v>4440</v>
      </c>
      <c r="B4442" s="2">
        <v>885</v>
      </c>
      <c r="C4442" s="2">
        <v>930</v>
      </c>
      <c r="D4442" s="2">
        <v>96</v>
      </c>
      <c r="E4442" s="2">
        <v>3</v>
      </c>
      <c r="F4442" s="2">
        <v>288</v>
      </c>
      <c r="G4442" s="5" t="str">
        <f>VLOOKUP(C4442, products!A:B, 2, FALSE)</f>
        <v>Trousers</v>
      </c>
      <c r="H4442" s="7" t="str">
        <f>VLOOKUP(C4442, products!A:C, 3, FALSE)</f>
        <v>Drawstring</v>
      </c>
      <c r="I4442" s="13">
        <f>VLOOKUP(B4442,orders!A:D, 4, FALSE)</f>
        <v>44487</v>
      </c>
    </row>
    <row r="4443" spans="1:9" ht="15">
      <c r="A4443" s="2">
        <v>4441</v>
      </c>
      <c r="B4443" s="2">
        <v>885</v>
      </c>
      <c r="C4443" s="2">
        <v>1222</v>
      </c>
      <c r="D4443" s="2">
        <v>105</v>
      </c>
      <c r="E4443" s="2">
        <v>2</v>
      </c>
      <c r="F4443" s="2">
        <v>210</v>
      </c>
      <c r="G4443" s="5" t="str">
        <f>VLOOKUP(C4443, products!A:B, 2, FALSE)</f>
        <v>Trousers</v>
      </c>
      <c r="H4443" s="7" t="str">
        <f>VLOOKUP(C4443, products!A:C, 3, FALSE)</f>
        <v>Pleated</v>
      </c>
      <c r="I4443" s="13">
        <f>VLOOKUP(B4443,orders!A:D, 4, FALSE)</f>
        <v>44487</v>
      </c>
    </row>
    <row r="4444" spans="1:9" ht="15">
      <c r="A4444" s="2">
        <v>4442</v>
      </c>
      <c r="B4444" s="2">
        <v>885</v>
      </c>
      <c r="C4444" s="2">
        <v>1012</v>
      </c>
      <c r="D4444" s="2">
        <v>106</v>
      </c>
      <c r="E4444" s="2">
        <v>3</v>
      </c>
      <c r="F4444" s="2">
        <v>318</v>
      </c>
      <c r="G4444" s="5" t="str">
        <f>VLOOKUP(C4444, products!A:B, 2, FALSE)</f>
        <v>Trousers</v>
      </c>
      <c r="H4444" s="7" t="str">
        <f>VLOOKUP(C4444, products!A:C, 3, FALSE)</f>
        <v>Wool</v>
      </c>
      <c r="I4444" s="13">
        <f>VLOOKUP(B4444,orders!A:D, 4, FALSE)</f>
        <v>44487</v>
      </c>
    </row>
    <row r="4445" spans="1:9" ht="15">
      <c r="A4445" s="2">
        <v>4443</v>
      </c>
      <c r="B4445" s="2">
        <v>885</v>
      </c>
      <c r="C4445" s="2">
        <v>71</v>
      </c>
      <c r="D4445" s="2">
        <v>118</v>
      </c>
      <c r="E4445" s="2">
        <v>2</v>
      </c>
      <c r="F4445" s="2">
        <v>236</v>
      </c>
      <c r="G4445" s="5" t="str">
        <f>VLOOKUP(C4445, products!A:B, 2, FALSE)</f>
        <v>Shirt</v>
      </c>
      <c r="H4445" s="7" t="str">
        <f>VLOOKUP(C4445, products!A:C, 3, FALSE)</f>
        <v>Flannel</v>
      </c>
      <c r="I4445" s="13">
        <f>VLOOKUP(B4445,orders!A:D, 4, FALSE)</f>
        <v>44487</v>
      </c>
    </row>
    <row r="4446" spans="1:9" ht="15">
      <c r="A4446" s="2">
        <v>4444</v>
      </c>
      <c r="B4446" s="2">
        <v>886</v>
      </c>
      <c r="C4446" s="2">
        <v>112</v>
      </c>
      <c r="D4446" s="2">
        <v>92</v>
      </c>
      <c r="E4446" s="2">
        <v>2</v>
      </c>
      <c r="F4446" s="2">
        <v>184</v>
      </c>
      <c r="G4446" s="5" t="str">
        <f>VLOOKUP(C4446, products!A:B, 2, FALSE)</f>
        <v>Shirt</v>
      </c>
      <c r="H4446" s="7" t="str">
        <f>VLOOKUP(C4446, products!A:C, 3, FALSE)</f>
        <v>Denim</v>
      </c>
      <c r="I4446" s="12">
        <f>VLOOKUP(B4446,orders!A:D, 4, FALSE)</f>
        <v>44461</v>
      </c>
    </row>
    <row r="4447" spans="1:9" ht="15">
      <c r="A4447" s="2">
        <v>4445</v>
      </c>
      <c r="B4447" s="2">
        <v>886</v>
      </c>
      <c r="C4447" s="2">
        <v>407</v>
      </c>
      <c r="D4447" s="2">
        <v>119</v>
      </c>
      <c r="E4447" s="2">
        <v>3</v>
      </c>
      <c r="F4447" s="2">
        <v>357</v>
      </c>
      <c r="G4447" s="5" t="str">
        <f>VLOOKUP(C4447, products!A:B, 2, FALSE)</f>
        <v>Shirt</v>
      </c>
      <c r="H4447" s="7" t="str">
        <f>VLOOKUP(C4447, products!A:C, 3, FALSE)</f>
        <v>Casual Slim Fit</v>
      </c>
      <c r="I4447" s="12">
        <f>VLOOKUP(B4447,orders!A:D, 4, FALSE)</f>
        <v>44461</v>
      </c>
    </row>
    <row r="4448" spans="1:9" ht="15">
      <c r="A4448" s="2">
        <v>4446</v>
      </c>
      <c r="B4448" s="2">
        <v>886</v>
      </c>
      <c r="C4448" s="2">
        <v>466</v>
      </c>
      <c r="D4448" s="2">
        <v>118</v>
      </c>
      <c r="E4448" s="2">
        <v>3</v>
      </c>
      <c r="F4448" s="2">
        <v>354</v>
      </c>
      <c r="G4448" s="5" t="str">
        <f>VLOOKUP(C4448, products!A:B, 2, FALSE)</f>
        <v>Jacket</v>
      </c>
      <c r="H4448" s="7" t="str">
        <f>VLOOKUP(C4448, products!A:C, 3, FALSE)</f>
        <v>Puffer</v>
      </c>
      <c r="I4448" s="12">
        <f>VLOOKUP(B4448,orders!A:D, 4, FALSE)</f>
        <v>44461</v>
      </c>
    </row>
    <row r="4449" spans="1:9" ht="15">
      <c r="A4449" s="2">
        <v>4447</v>
      </c>
      <c r="B4449" s="2">
        <v>886</v>
      </c>
      <c r="C4449" s="2">
        <v>792</v>
      </c>
      <c r="D4449" s="2">
        <v>91</v>
      </c>
      <c r="E4449" s="2">
        <v>2</v>
      </c>
      <c r="F4449" s="2">
        <v>182</v>
      </c>
      <c r="G4449" s="5" t="str">
        <f>VLOOKUP(C4449, products!A:B, 2, FALSE)</f>
        <v>Jacket</v>
      </c>
      <c r="H4449" s="7" t="str">
        <f>VLOOKUP(C4449, products!A:C, 3, FALSE)</f>
        <v>Pullover</v>
      </c>
      <c r="I4449" s="12">
        <f>VLOOKUP(B4449,orders!A:D, 4, FALSE)</f>
        <v>44461</v>
      </c>
    </row>
    <row r="4450" spans="1:9" ht="15">
      <c r="A4450" s="2">
        <v>4448</v>
      </c>
      <c r="B4450" s="2">
        <v>886</v>
      </c>
      <c r="C4450" s="2">
        <v>357</v>
      </c>
      <c r="D4450" s="2">
        <v>94</v>
      </c>
      <c r="E4450" s="2">
        <v>2</v>
      </c>
      <c r="F4450" s="2">
        <v>188</v>
      </c>
      <c r="G4450" s="5" t="str">
        <f>VLOOKUP(C4450, products!A:B, 2, FALSE)</f>
        <v>Shirt</v>
      </c>
      <c r="H4450" s="7" t="str">
        <f>VLOOKUP(C4450, products!A:C, 3, FALSE)</f>
        <v>Henley</v>
      </c>
      <c r="I4450" s="12">
        <f>VLOOKUP(B4450,orders!A:D, 4, FALSE)</f>
        <v>44461</v>
      </c>
    </row>
    <row r="4451" spans="1:9" ht="15">
      <c r="A4451" s="2">
        <v>4449</v>
      </c>
      <c r="B4451" s="2">
        <v>887</v>
      </c>
      <c r="C4451" s="2">
        <v>153</v>
      </c>
      <c r="D4451" s="2">
        <v>91</v>
      </c>
      <c r="E4451" s="2">
        <v>1</v>
      </c>
      <c r="F4451" s="2">
        <v>91</v>
      </c>
      <c r="G4451" s="5" t="str">
        <f>VLOOKUP(C4451, products!A:B, 2, FALSE)</f>
        <v>Shirt</v>
      </c>
      <c r="H4451" s="7" t="str">
        <f>VLOOKUP(C4451, products!A:C, 3, FALSE)</f>
        <v>Linen</v>
      </c>
      <c r="I4451" s="12">
        <f>VLOOKUP(B4451,orders!A:D, 4, FALSE)</f>
        <v>44223</v>
      </c>
    </row>
    <row r="4452" spans="1:9" ht="15">
      <c r="A4452" s="2">
        <v>4450</v>
      </c>
      <c r="B4452" s="2">
        <v>887</v>
      </c>
      <c r="C4452" s="2">
        <v>356</v>
      </c>
      <c r="D4452" s="2">
        <v>94</v>
      </c>
      <c r="E4452" s="2">
        <v>2</v>
      </c>
      <c r="F4452" s="2">
        <v>188</v>
      </c>
      <c r="G4452" s="5" t="str">
        <f>VLOOKUP(C4452, products!A:B, 2, FALSE)</f>
        <v>Shirt</v>
      </c>
      <c r="H4452" s="7" t="str">
        <f>VLOOKUP(C4452, products!A:C, 3, FALSE)</f>
        <v>Henley</v>
      </c>
      <c r="I4452" s="12">
        <f>VLOOKUP(B4452,orders!A:D, 4, FALSE)</f>
        <v>44223</v>
      </c>
    </row>
    <row r="4453" spans="1:9" ht="15">
      <c r="A4453" s="2">
        <v>4451</v>
      </c>
      <c r="B4453" s="2">
        <v>887</v>
      </c>
      <c r="C4453" s="2">
        <v>905</v>
      </c>
      <c r="D4453" s="2">
        <v>94</v>
      </c>
      <c r="E4453" s="2">
        <v>2</v>
      </c>
      <c r="F4453" s="2">
        <v>188</v>
      </c>
      <c r="G4453" s="5" t="str">
        <f>VLOOKUP(C4453, products!A:B, 2, FALSE)</f>
        <v>Trousers</v>
      </c>
      <c r="H4453" s="7" t="str">
        <f>VLOOKUP(C4453, products!A:C, 3, FALSE)</f>
        <v>Cords</v>
      </c>
      <c r="I4453" s="12">
        <f>VLOOKUP(B4453,orders!A:D, 4, FALSE)</f>
        <v>44223</v>
      </c>
    </row>
    <row r="4454" spans="1:9" ht="15">
      <c r="A4454" s="2">
        <v>4452</v>
      </c>
      <c r="B4454" s="2">
        <v>887</v>
      </c>
      <c r="C4454" s="2">
        <v>977</v>
      </c>
      <c r="D4454" s="2">
        <v>97</v>
      </c>
      <c r="E4454" s="2">
        <v>2</v>
      </c>
      <c r="F4454" s="2">
        <v>194</v>
      </c>
      <c r="G4454" s="5" t="str">
        <f>VLOOKUP(C4454, products!A:B, 2, FALSE)</f>
        <v>Trousers</v>
      </c>
      <c r="H4454" s="7" t="str">
        <f>VLOOKUP(C4454, products!A:C, 3, FALSE)</f>
        <v>Slim-Fit</v>
      </c>
      <c r="I4454" s="12">
        <f>VLOOKUP(B4454,orders!A:D, 4, FALSE)</f>
        <v>44223</v>
      </c>
    </row>
    <row r="4455" spans="1:9" ht="15">
      <c r="A4455" s="2">
        <v>4453</v>
      </c>
      <c r="B4455" s="2">
        <v>887</v>
      </c>
      <c r="C4455" s="2">
        <v>192</v>
      </c>
      <c r="D4455" s="2">
        <v>98</v>
      </c>
      <c r="E4455" s="2">
        <v>2</v>
      </c>
      <c r="F4455" s="2">
        <v>196</v>
      </c>
      <c r="G4455" s="5" t="str">
        <f>VLOOKUP(C4455, products!A:B, 2, FALSE)</f>
        <v>Shirt</v>
      </c>
      <c r="H4455" s="7" t="str">
        <f>VLOOKUP(C4455, products!A:C, 3, FALSE)</f>
        <v>Camp Collared</v>
      </c>
      <c r="I4455" s="12">
        <f>VLOOKUP(B4455,orders!A:D, 4, FALSE)</f>
        <v>44223</v>
      </c>
    </row>
    <row r="4456" spans="1:9" ht="15">
      <c r="A4456" s="2">
        <v>4454</v>
      </c>
      <c r="B4456" s="2">
        <v>888</v>
      </c>
      <c r="C4456" s="2">
        <v>395</v>
      </c>
      <c r="D4456" s="2">
        <v>119</v>
      </c>
      <c r="E4456" s="2">
        <v>2</v>
      </c>
      <c r="F4456" s="2">
        <v>238</v>
      </c>
      <c r="G4456" s="5" t="str">
        <f>VLOOKUP(C4456, products!A:B, 2, FALSE)</f>
        <v>Shirt</v>
      </c>
      <c r="H4456" s="7" t="str">
        <f>VLOOKUP(C4456, products!A:C, 3, FALSE)</f>
        <v>Casual Slim Fit</v>
      </c>
      <c r="I4456" s="12">
        <f>VLOOKUP(B4456,orders!A:D, 4, FALSE)</f>
        <v>44306</v>
      </c>
    </row>
    <row r="4457" spans="1:9" ht="15">
      <c r="A4457" s="2">
        <v>4455</v>
      </c>
      <c r="B4457" s="2">
        <v>889</v>
      </c>
      <c r="C4457" s="2">
        <v>577</v>
      </c>
      <c r="D4457" s="2">
        <v>100</v>
      </c>
      <c r="E4457" s="2">
        <v>2</v>
      </c>
      <c r="F4457" s="2">
        <v>200</v>
      </c>
      <c r="G4457" s="5" t="str">
        <f>VLOOKUP(C4457, products!A:B, 2, FALSE)</f>
        <v>Jacket</v>
      </c>
      <c r="H4457" s="7" t="str">
        <f>VLOOKUP(C4457, products!A:C, 3, FALSE)</f>
        <v>Bomber</v>
      </c>
      <c r="I4457" s="12">
        <f>VLOOKUP(B4457,orders!A:D, 4, FALSE)</f>
        <v>44408</v>
      </c>
    </row>
    <row r="4458" spans="1:9" ht="15">
      <c r="A4458" s="2">
        <v>4456</v>
      </c>
      <c r="B4458" s="2">
        <v>890</v>
      </c>
      <c r="C4458" s="2">
        <v>664</v>
      </c>
      <c r="D4458" s="2">
        <v>93</v>
      </c>
      <c r="E4458" s="2">
        <v>2</v>
      </c>
      <c r="F4458" s="2">
        <v>186</v>
      </c>
      <c r="G4458" s="5" t="str">
        <f>VLOOKUP(C4458, products!A:B, 2, FALSE)</f>
        <v>Jacket</v>
      </c>
      <c r="H4458" s="7" t="str">
        <f>VLOOKUP(C4458, products!A:C, 3, FALSE)</f>
        <v>Coach</v>
      </c>
      <c r="I4458" s="12">
        <f>VLOOKUP(B4458,orders!A:D, 4, FALSE)</f>
        <v>44368</v>
      </c>
    </row>
    <row r="4459" spans="1:9" ht="15">
      <c r="A4459" s="2">
        <v>4457</v>
      </c>
      <c r="B4459" s="2">
        <v>890</v>
      </c>
      <c r="C4459" s="2">
        <v>1126</v>
      </c>
      <c r="D4459" s="2">
        <v>102</v>
      </c>
      <c r="E4459" s="2">
        <v>1</v>
      </c>
      <c r="F4459" s="2">
        <v>102</v>
      </c>
      <c r="G4459" s="5" t="str">
        <f>VLOOKUP(C4459, products!A:B, 2, FALSE)</f>
        <v>Trousers</v>
      </c>
      <c r="H4459" s="7" t="str">
        <f>VLOOKUP(C4459, products!A:C, 3, FALSE)</f>
        <v>Cargo Pants</v>
      </c>
      <c r="I4459" s="12">
        <f>VLOOKUP(B4459,orders!A:D, 4, FALSE)</f>
        <v>44368</v>
      </c>
    </row>
    <row r="4460" spans="1:9" ht="15">
      <c r="A4460" s="2">
        <v>4458</v>
      </c>
      <c r="B4460" s="2">
        <v>890</v>
      </c>
      <c r="C4460" s="2">
        <v>1052</v>
      </c>
      <c r="D4460" s="2">
        <v>93</v>
      </c>
      <c r="E4460" s="2">
        <v>2</v>
      </c>
      <c r="F4460" s="2">
        <v>186</v>
      </c>
      <c r="G4460" s="5" t="str">
        <f>VLOOKUP(C4460, products!A:B, 2, FALSE)</f>
        <v>Trousers</v>
      </c>
      <c r="H4460" s="7" t="str">
        <f>VLOOKUP(C4460, products!A:C, 3, FALSE)</f>
        <v>Joggers</v>
      </c>
      <c r="I4460" s="12">
        <f>VLOOKUP(B4460,orders!A:D, 4, FALSE)</f>
        <v>44368</v>
      </c>
    </row>
    <row r="4461" spans="1:9" ht="15">
      <c r="A4461" s="2">
        <v>4459</v>
      </c>
      <c r="B4461" s="2">
        <v>890</v>
      </c>
      <c r="C4461" s="2">
        <v>705</v>
      </c>
      <c r="D4461" s="2">
        <v>119</v>
      </c>
      <c r="E4461" s="2">
        <v>3</v>
      </c>
      <c r="F4461" s="2">
        <v>357</v>
      </c>
      <c r="G4461" s="5" t="str">
        <f>VLOOKUP(C4461, products!A:B, 2, FALSE)</f>
        <v>Jacket</v>
      </c>
      <c r="H4461" s="7" t="str">
        <f>VLOOKUP(C4461, products!A:C, 3, FALSE)</f>
        <v>Trench Coat</v>
      </c>
      <c r="I4461" s="12">
        <f>VLOOKUP(B4461,orders!A:D, 4, FALSE)</f>
        <v>44368</v>
      </c>
    </row>
    <row r="4462" spans="1:9" ht="15">
      <c r="A4462" s="2">
        <v>4460</v>
      </c>
      <c r="B4462" s="2">
        <v>890</v>
      </c>
      <c r="C4462" s="2">
        <v>1247</v>
      </c>
      <c r="D4462" s="2">
        <v>112</v>
      </c>
      <c r="E4462" s="2">
        <v>3</v>
      </c>
      <c r="F4462" s="2">
        <v>336</v>
      </c>
      <c r="G4462" s="5" t="str">
        <f>VLOOKUP(C4462, products!A:B, 2, FALSE)</f>
        <v>Trousers</v>
      </c>
      <c r="H4462" s="7" t="str">
        <f>VLOOKUP(C4462, products!A:C, 3, FALSE)</f>
        <v>Tracksuit Bottoms</v>
      </c>
      <c r="I4462" s="12">
        <f>VLOOKUP(B4462,orders!A:D, 4, FALSE)</f>
        <v>44368</v>
      </c>
    </row>
    <row r="4463" spans="1:9" ht="15">
      <c r="A4463" s="2">
        <v>4461</v>
      </c>
      <c r="B4463" s="2">
        <v>890</v>
      </c>
      <c r="C4463" s="2">
        <v>545</v>
      </c>
      <c r="D4463" s="2">
        <v>98</v>
      </c>
      <c r="E4463" s="2">
        <v>1</v>
      </c>
      <c r="F4463" s="2">
        <v>98</v>
      </c>
      <c r="G4463" s="5" t="str">
        <f>VLOOKUP(C4463, products!A:B, 2, FALSE)</f>
        <v>Jacket</v>
      </c>
      <c r="H4463" s="7" t="str">
        <f>VLOOKUP(C4463, products!A:C, 3, FALSE)</f>
        <v>Leather</v>
      </c>
      <c r="I4463" s="12">
        <f>VLOOKUP(B4463,orders!A:D, 4, FALSE)</f>
        <v>44368</v>
      </c>
    </row>
    <row r="4464" spans="1:9" ht="15">
      <c r="A4464" s="2">
        <v>4462</v>
      </c>
      <c r="B4464" s="2">
        <v>890</v>
      </c>
      <c r="C4464" s="2">
        <v>359</v>
      </c>
      <c r="D4464" s="2">
        <v>94</v>
      </c>
      <c r="E4464" s="2">
        <v>3</v>
      </c>
      <c r="F4464" s="2">
        <v>282</v>
      </c>
      <c r="G4464" s="5" t="str">
        <f>VLOOKUP(C4464, products!A:B, 2, FALSE)</f>
        <v>Shirt</v>
      </c>
      <c r="H4464" s="7" t="str">
        <f>VLOOKUP(C4464, products!A:C, 3, FALSE)</f>
        <v>Henley</v>
      </c>
      <c r="I4464" s="12">
        <f>VLOOKUP(B4464,orders!A:D, 4, FALSE)</f>
        <v>44368</v>
      </c>
    </row>
    <row r="4465" spans="1:9" ht="15">
      <c r="A4465" s="2">
        <v>4463</v>
      </c>
      <c r="B4465" s="2">
        <v>890</v>
      </c>
      <c r="C4465" s="2">
        <v>838</v>
      </c>
      <c r="D4465" s="2">
        <v>117</v>
      </c>
      <c r="E4465" s="2">
        <v>1</v>
      </c>
      <c r="F4465" s="2">
        <v>117</v>
      </c>
      <c r="G4465" s="5" t="str">
        <f>VLOOKUP(C4465, products!A:B, 2, FALSE)</f>
        <v>Jacket</v>
      </c>
      <c r="H4465" s="7" t="str">
        <f>VLOOKUP(C4465, products!A:C, 3, FALSE)</f>
        <v>Shearling</v>
      </c>
      <c r="I4465" s="12">
        <f>VLOOKUP(B4465,orders!A:D, 4, FALSE)</f>
        <v>44368</v>
      </c>
    </row>
    <row r="4466" spans="1:9" ht="15">
      <c r="A4466" s="2">
        <v>4464</v>
      </c>
      <c r="B4466" s="2">
        <v>890</v>
      </c>
      <c r="C4466" s="2">
        <v>1121</v>
      </c>
      <c r="D4466" s="2">
        <v>102</v>
      </c>
      <c r="E4466" s="2">
        <v>3</v>
      </c>
      <c r="F4466" s="2">
        <v>306</v>
      </c>
      <c r="G4466" s="5" t="str">
        <f>VLOOKUP(C4466, products!A:B, 2, FALSE)</f>
        <v>Trousers</v>
      </c>
      <c r="H4466" s="7" t="str">
        <f>VLOOKUP(C4466, products!A:C, 3, FALSE)</f>
        <v>Cargo Pants</v>
      </c>
      <c r="I4466" s="12">
        <f>VLOOKUP(B4466,orders!A:D, 4, FALSE)</f>
        <v>44368</v>
      </c>
    </row>
    <row r="4467" spans="1:9" ht="15">
      <c r="A4467" s="2">
        <v>4465</v>
      </c>
      <c r="B4467" s="2">
        <v>890</v>
      </c>
      <c r="C4467" s="2">
        <v>189</v>
      </c>
      <c r="D4467" s="2">
        <v>98</v>
      </c>
      <c r="E4467" s="2">
        <v>3</v>
      </c>
      <c r="F4467" s="2">
        <v>294</v>
      </c>
      <c r="G4467" s="5" t="str">
        <f>VLOOKUP(C4467, products!A:B, 2, FALSE)</f>
        <v>Shirt</v>
      </c>
      <c r="H4467" s="7" t="str">
        <f>VLOOKUP(C4467, products!A:C, 3, FALSE)</f>
        <v>Camp Collared</v>
      </c>
      <c r="I4467" s="12">
        <f>VLOOKUP(B4467,orders!A:D, 4, FALSE)</f>
        <v>44368</v>
      </c>
    </row>
    <row r="4468" spans="1:9" ht="15">
      <c r="A4468" s="2">
        <v>4466</v>
      </c>
      <c r="B4468" s="2">
        <v>891</v>
      </c>
      <c r="C4468" s="2">
        <v>442</v>
      </c>
      <c r="D4468" s="2">
        <v>107</v>
      </c>
      <c r="E4468" s="2">
        <v>3</v>
      </c>
      <c r="F4468" s="2">
        <v>321</v>
      </c>
      <c r="G4468" s="5" t="str">
        <f>VLOOKUP(C4468, products!A:B, 2, FALSE)</f>
        <v>Jacket</v>
      </c>
      <c r="H4468" s="7" t="str">
        <f>VLOOKUP(C4468, products!A:C, 3, FALSE)</f>
        <v>Denim</v>
      </c>
      <c r="I4468" s="12">
        <f>VLOOKUP(B4468,orders!A:D, 4, FALSE)</f>
        <v>44420</v>
      </c>
    </row>
    <row r="4469" spans="1:9" ht="15">
      <c r="A4469" s="2">
        <v>4467</v>
      </c>
      <c r="B4469" s="2">
        <v>891</v>
      </c>
      <c r="C4469" s="2">
        <v>676</v>
      </c>
      <c r="D4469" s="2">
        <v>113</v>
      </c>
      <c r="E4469" s="2">
        <v>1</v>
      </c>
      <c r="F4469" s="2">
        <v>113</v>
      </c>
      <c r="G4469" s="5" t="str">
        <f>VLOOKUP(C4469, products!A:B, 2, FALSE)</f>
        <v>Jacket</v>
      </c>
      <c r="H4469" s="7" t="str">
        <f>VLOOKUP(C4469, products!A:C, 3, FALSE)</f>
        <v>Parka</v>
      </c>
      <c r="I4469" s="12">
        <f>VLOOKUP(B4469,orders!A:D, 4, FALSE)</f>
        <v>44420</v>
      </c>
    </row>
    <row r="4470" spans="1:9" ht="15">
      <c r="A4470" s="2">
        <v>4468</v>
      </c>
      <c r="B4470" s="2">
        <v>891</v>
      </c>
      <c r="C4470" s="2">
        <v>514</v>
      </c>
      <c r="D4470" s="2">
        <v>102</v>
      </c>
      <c r="E4470" s="2">
        <v>2</v>
      </c>
      <c r="F4470" s="2">
        <v>204</v>
      </c>
      <c r="G4470" s="5" t="str">
        <f>VLOOKUP(C4470, products!A:B, 2, FALSE)</f>
        <v>Jacket</v>
      </c>
      <c r="H4470" s="7" t="str">
        <f>VLOOKUP(C4470, products!A:C, 3, FALSE)</f>
        <v>Windbreaker</v>
      </c>
      <c r="I4470" s="12">
        <f>VLOOKUP(B4470,orders!A:D, 4, FALSE)</f>
        <v>44420</v>
      </c>
    </row>
    <row r="4471" spans="1:9" ht="15">
      <c r="A4471" s="2">
        <v>4469</v>
      </c>
      <c r="B4471" s="2">
        <v>891</v>
      </c>
      <c r="C4471" s="2">
        <v>71</v>
      </c>
      <c r="D4471" s="2">
        <v>118</v>
      </c>
      <c r="E4471" s="2">
        <v>3</v>
      </c>
      <c r="F4471" s="2">
        <v>354</v>
      </c>
      <c r="G4471" s="5" t="str">
        <f>VLOOKUP(C4471, products!A:B, 2, FALSE)</f>
        <v>Shirt</v>
      </c>
      <c r="H4471" s="7" t="str">
        <f>VLOOKUP(C4471, products!A:C, 3, FALSE)</f>
        <v>Flannel</v>
      </c>
      <c r="I4471" s="12">
        <f>VLOOKUP(B4471,orders!A:D, 4, FALSE)</f>
        <v>44420</v>
      </c>
    </row>
    <row r="4472" spans="1:9" ht="15">
      <c r="A4472" s="2">
        <v>4470</v>
      </c>
      <c r="B4472" s="2">
        <v>891</v>
      </c>
      <c r="C4472" s="2">
        <v>193</v>
      </c>
      <c r="D4472" s="2">
        <v>98</v>
      </c>
      <c r="E4472" s="2">
        <v>3</v>
      </c>
      <c r="F4472" s="2">
        <v>294</v>
      </c>
      <c r="G4472" s="5" t="str">
        <f>VLOOKUP(C4472, products!A:B, 2, FALSE)</f>
        <v>Shirt</v>
      </c>
      <c r="H4472" s="7" t="str">
        <f>VLOOKUP(C4472, products!A:C, 3, FALSE)</f>
        <v>Camp Collared</v>
      </c>
      <c r="I4472" s="12">
        <f>VLOOKUP(B4472,orders!A:D, 4, FALSE)</f>
        <v>44420</v>
      </c>
    </row>
    <row r="4473" spans="1:9" ht="15">
      <c r="A4473" s="2">
        <v>4471</v>
      </c>
      <c r="B4473" s="2">
        <v>892</v>
      </c>
      <c r="C4473" s="2">
        <v>983</v>
      </c>
      <c r="D4473" s="2">
        <v>106</v>
      </c>
      <c r="E4473" s="2">
        <v>2</v>
      </c>
      <c r="F4473" s="2">
        <v>212</v>
      </c>
      <c r="G4473" s="5" t="str">
        <f>VLOOKUP(C4473, products!A:B, 2, FALSE)</f>
        <v>Trousers</v>
      </c>
      <c r="H4473" s="7" t="str">
        <f>VLOOKUP(C4473, products!A:C, 3, FALSE)</f>
        <v>Wool</v>
      </c>
      <c r="I4473" s="12">
        <f>VLOOKUP(B4473,orders!A:D, 4, FALSE)</f>
        <v>44295</v>
      </c>
    </row>
    <row r="4474" spans="1:9" ht="15">
      <c r="A4474" s="2">
        <v>4472</v>
      </c>
      <c r="B4474" s="2">
        <v>893</v>
      </c>
      <c r="C4474" s="2">
        <v>1118</v>
      </c>
      <c r="D4474" s="2">
        <v>115</v>
      </c>
      <c r="E4474" s="2">
        <v>3</v>
      </c>
      <c r="F4474" s="2">
        <v>345</v>
      </c>
      <c r="G4474" s="5" t="str">
        <f>VLOOKUP(C4474, products!A:B, 2, FALSE)</f>
        <v>Trousers</v>
      </c>
      <c r="H4474" s="7" t="str">
        <f>VLOOKUP(C4474, products!A:C, 3, FALSE)</f>
        <v>Cropped</v>
      </c>
      <c r="I4474" s="12">
        <f>VLOOKUP(B4474,orders!A:D, 4, FALSE)</f>
        <v>44261</v>
      </c>
    </row>
    <row r="4475" spans="1:9" ht="15">
      <c r="A4475" s="2">
        <v>4473</v>
      </c>
      <c r="B4475" s="2">
        <v>893</v>
      </c>
      <c r="C4475" s="2">
        <v>1243</v>
      </c>
      <c r="D4475" s="2">
        <v>112</v>
      </c>
      <c r="E4475" s="2">
        <v>2</v>
      </c>
      <c r="F4475" s="2">
        <v>224</v>
      </c>
      <c r="G4475" s="5" t="str">
        <f>VLOOKUP(C4475, products!A:B, 2, FALSE)</f>
        <v>Trousers</v>
      </c>
      <c r="H4475" s="7" t="str">
        <f>VLOOKUP(C4475, products!A:C, 3, FALSE)</f>
        <v>Tracksuit Bottoms</v>
      </c>
      <c r="I4475" s="12">
        <f>VLOOKUP(B4475,orders!A:D, 4, FALSE)</f>
        <v>44261</v>
      </c>
    </row>
    <row r="4476" spans="1:9" ht="15">
      <c r="A4476" s="2">
        <v>4474</v>
      </c>
      <c r="B4476" s="2">
        <v>893</v>
      </c>
      <c r="C4476" s="2">
        <v>838</v>
      </c>
      <c r="D4476" s="2">
        <v>117</v>
      </c>
      <c r="E4476" s="2">
        <v>1</v>
      </c>
      <c r="F4476" s="2">
        <v>117</v>
      </c>
      <c r="G4476" s="5" t="str">
        <f>VLOOKUP(C4476, products!A:B, 2, FALSE)</f>
        <v>Jacket</v>
      </c>
      <c r="H4476" s="7" t="str">
        <f>VLOOKUP(C4476, products!A:C, 3, FALSE)</f>
        <v>Shearling</v>
      </c>
      <c r="I4476" s="12">
        <f>VLOOKUP(B4476,orders!A:D, 4, FALSE)</f>
        <v>44261</v>
      </c>
    </row>
    <row r="4477" spans="1:9" ht="15">
      <c r="A4477" s="2">
        <v>4475</v>
      </c>
      <c r="B4477" s="2">
        <v>893</v>
      </c>
      <c r="C4477" s="2">
        <v>132</v>
      </c>
      <c r="D4477" s="2">
        <v>92</v>
      </c>
      <c r="E4477" s="2">
        <v>3</v>
      </c>
      <c r="F4477" s="2">
        <v>276</v>
      </c>
      <c r="G4477" s="5" t="str">
        <f>VLOOKUP(C4477, products!A:B, 2, FALSE)</f>
        <v>Shirt</v>
      </c>
      <c r="H4477" s="7" t="str">
        <f>VLOOKUP(C4477, products!A:C, 3, FALSE)</f>
        <v>Denim</v>
      </c>
      <c r="I4477" s="12">
        <f>VLOOKUP(B4477,orders!A:D, 4, FALSE)</f>
        <v>44261</v>
      </c>
    </row>
    <row r="4478" spans="1:9" ht="15">
      <c r="A4478" s="2">
        <v>4476</v>
      </c>
      <c r="B4478" s="2">
        <v>893</v>
      </c>
      <c r="C4478" s="2">
        <v>927</v>
      </c>
      <c r="D4478" s="2">
        <v>96</v>
      </c>
      <c r="E4478" s="2">
        <v>2</v>
      </c>
      <c r="F4478" s="2">
        <v>192</v>
      </c>
      <c r="G4478" s="5" t="str">
        <f>VLOOKUP(C4478, products!A:B, 2, FALSE)</f>
        <v>Trousers</v>
      </c>
      <c r="H4478" s="7" t="str">
        <f>VLOOKUP(C4478, products!A:C, 3, FALSE)</f>
        <v>Drawstring</v>
      </c>
      <c r="I4478" s="12">
        <f>VLOOKUP(B4478,orders!A:D, 4, FALSE)</f>
        <v>44261</v>
      </c>
    </row>
    <row r="4479" spans="1:9" ht="15">
      <c r="A4479" s="2">
        <v>4477</v>
      </c>
      <c r="B4479" s="2">
        <v>894</v>
      </c>
      <c r="C4479" s="2">
        <v>160</v>
      </c>
      <c r="D4479" s="2">
        <v>91</v>
      </c>
      <c r="E4479" s="2">
        <v>3</v>
      </c>
      <c r="F4479" s="2">
        <v>273</v>
      </c>
      <c r="G4479" s="5" t="str">
        <f>VLOOKUP(C4479, products!A:B, 2, FALSE)</f>
        <v>Shirt</v>
      </c>
      <c r="H4479" s="7" t="str">
        <f>VLOOKUP(C4479, products!A:C, 3, FALSE)</f>
        <v>Linen</v>
      </c>
      <c r="I4479" s="13">
        <f>VLOOKUP(B4479,orders!A:D, 4, FALSE)</f>
        <v>44480</v>
      </c>
    </row>
    <row r="4480" spans="1:9" ht="15">
      <c r="A4480" s="2">
        <v>4478</v>
      </c>
      <c r="B4480" s="2">
        <v>894</v>
      </c>
      <c r="C4480" s="2">
        <v>1117</v>
      </c>
      <c r="D4480" s="2">
        <v>115</v>
      </c>
      <c r="E4480" s="2">
        <v>3</v>
      </c>
      <c r="F4480" s="2">
        <v>345</v>
      </c>
      <c r="G4480" s="5" t="str">
        <f>VLOOKUP(C4480, products!A:B, 2, FALSE)</f>
        <v>Trousers</v>
      </c>
      <c r="H4480" s="7" t="str">
        <f>VLOOKUP(C4480, products!A:C, 3, FALSE)</f>
        <v>Cropped</v>
      </c>
      <c r="I4480" s="13">
        <f>VLOOKUP(B4480,orders!A:D, 4, FALSE)</f>
        <v>44480</v>
      </c>
    </row>
    <row r="4481" spans="1:9" ht="15">
      <c r="A4481" s="2">
        <v>4479</v>
      </c>
      <c r="B4481" s="2">
        <v>894</v>
      </c>
      <c r="C4481" s="2">
        <v>1070</v>
      </c>
      <c r="D4481" s="2">
        <v>93</v>
      </c>
      <c r="E4481" s="2">
        <v>3</v>
      </c>
      <c r="F4481" s="2">
        <v>279</v>
      </c>
      <c r="G4481" s="5" t="str">
        <f>VLOOKUP(C4481, products!A:B, 2, FALSE)</f>
        <v>Trousers</v>
      </c>
      <c r="H4481" s="7" t="str">
        <f>VLOOKUP(C4481, products!A:C, 3, FALSE)</f>
        <v>Joggers</v>
      </c>
      <c r="I4481" s="13">
        <f>VLOOKUP(B4481,orders!A:D, 4, FALSE)</f>
        <v>44480</v>
      </c>
    </row>
    <row r="4482" spans="1:9" ht="15">
      <c r="A4482" s="2">
        <v>4480</v>
      </c>
      <c r="B4482" s="2">
        <v>894</v>
      </c>
      <c r="C4482" s="2">
        <v>1177</v>
      </c>
      <c r="D4482" s="2">
        <v>99</v>
      </c>
      <c r="E4482" s="2">
        <v>2</v>
      </c>
      <c r="F4482" s="2">
        <v>198</v>
      </c>
      <c r="G4482" s="5" t="str">
        <f>VLOOKUP(C4482, products!A:B, 2, FALSE)</f>
        <v>Trousers</v>
      </c>
      <c r="H4482" s="7" t="str">
        <f>VLOOKUP(C4482, products!A:C, 3, FALSE)</f>
        <v>High-Waisted</v>
      </c>
      <c r="I4482" s="13">
        <f>VLOOKUP(B4482,orders!A:D, 4, FALSE)</f>
        <v>44480</v>
      </c>
    </row>
    <row r="4483" spans="1:9" ht="15">
      <c r="A4483" s="2">
        <v>4481</v>
      </c>
      <c r="B4483" s="2">
        <v>894</v>
      </c>
      <c r="C4483" s="2">
        <v>1239</v>
      </c>
      <c r="D4483" s="2">
        <v>112</v>
      </c>
      <c r="E4483" s="2">
        <v>1</v>
      </c>
      <c r="F4483" s="2">
        <v>112</v>
      </c>
      <c r="G4483" s="5" t="str">
        <f>VLOOKUP(C4483, products!A:B, 2, FALSE)</f>
        <v>Trousers</v>
      </c>
      <c r="H4483" s="7" t="str">
        <f>VLOOKUP(C4483, products!A:C, 3, FALSE)</f>
        <v>Tracksuit Bottoms</v>
      </c>
      <c r="I4483" s="13">
        <f>VLOOKUP(B4483,orders!A:D, 4, FALSE)</f>
        <v>44480</v>
      </c>
    </row>
    <row r="4484" spans="1:9" ht="15">
      <c r="A4484" s="2">
        <v>4482</v>
      </c>
      <c r="B4484" s="2">
        <v>894</v>
      </c>
      <c r="C4484" s="2">
        <v>109</v>
      </c>
      <c r="D4484" s="2">
        <v>92</v>
      </c>
      <c r="E4484" s="2">
        <v>3</v>
      </c>
      <c r="F4484" s="2">
        <v>276</v>
      </c>
      <c r="G4484" s="5" t="str">
        <f>VLOOKUP(C4484, products!A:B, 2, FALSE)</f>
        <v>Shirt</v>
      </c>
      <c r="H4484" s="7" t="str">
        <f>VLOOKUP(C4484, products!A:C, 3, FALSE)</f>
        <v>Denim</v>
      </c>
      <c r="I4484" s="13">
        <f>VLOOKUP(B4484,orders!A:D, 4, FALSE)</f>
        <v>44480</v>
      </c>
    </row>
    <row r="4485" spans="1:9" ht="15">
      <c r="A4485" s="2">
        <v>4483</v>
      </c>
      <c r="B4485" s="2">
        <v>895</v>
      </c>
      <c r="C4485" s="2">
        <v>89</v>
      </c>
      <c r="D4485" s="2">
        <v>118</v>
      </c>
      <c r="E4485" s="2">
        <v>3</v>
      </c>
      <c r="F4485" s="2">
        <v>354</v>
      </c>
      <c r="G4485" s="5" t="str">
        <f>VLOOKUP(C4485, products!A:B, 2, FALSE)</f>
        <v>Shirt</v>
      </c>
      <c r="H4485" s="7" t="str">
        <f>VLOOKUP(C4485, products!A:C, 3, FALSE)</f>
        <v>Flannel</v>
      </c>
      <c r="I4485" s="12">
        <f>VLOOKUP(B4485,orders!A:D, 4, FALSE)</f>
        <v>44403</v>
      </c>
    </row>
    <row r="4486" spans="1:9" ht="15">
      <c r="A4486" s="2">
        <v>4484</v>
      </c>
      <c r="B4486" s="2">
        <v>895</v>
      </c>
      <c r="C4486" s="2">
        <v>835</v>
      </c>
      <c r="D4486" s="2">
        <v>117</v>
      </c>
      <c r="E4486" s="2">
        <v>1</v>
      </c>
      <c r="F4486" s="2">
        <v>117</v>
      </c>
      <c r="G4486" s="5" t="str">
        <f>VLOOKUP(C4486, products!A:B, 2, FALSE)</f>
        <v>Jacket</v>
      </c>
      <c r="H4486" s="7" t="str">
        <f>VLOOKUP(C4486, products!A:C, 3, FALSE)</f>
        <v>Shearling</v>
      </c>
      <c r="I4486" s="12">
        <f>VLOOKUP(B4486,orders!A:D, 4, FALSE)</f>
        <v>44403</v>
      </c>
    </row>
    <row r="4487" spans="1:9" ht="15">
      <c r="A4487" s="2">
        <v>4485</v>
      </c>
      <c r="B4487" s="2">
        <v>895</v>
      </c>
      <c r="C4487" s="2">
        <v>600</v>
      </c>
      <c r="D4487" s="2">
        <v>112</v>
      </c>
      <c r="E4487" s="2">
        <v>2</v>
      </c>
      <c r="F4487" s="2">
        <v>224</v>
      </c>
      <c r="G4487" s="5" t="str">
        <f>VLOOKUP(C4487, products!A:B, 2, FALSE)</f>
        <v>Jacket</v>
      </c>
      <c r="H4487" s="7" t="str">
        <f>VLOOKUP(C4487, products!A:C, 3, FALSE)</f>
        <v>Cardigan</v>
      </c>
      <c r="I4487" s="12">
        <f>VLOOKUP(B4487,orders!A:D, 4, FALSE)</f>
        <v>44403</v>
      </c>
    </row>
    <row r="4488" spans="1:9" ht="15">
      <c r="A4488" s="2">
        <v>4486</v>
      </c>
      <c r="B4488" s="2">
        <v>895</v>
      </c>
      <c r="C4488" s="2">
        <v>643</v>
      </c>
      <c r="D4488" s="2">
        <v>93</v>
      </c>
      <c r="E4488" s="2">
        <v>1</v>
      </c>
      <c r="F4488" s="2">
        <v>93</v>
      </c>
      <c r="G4488" s="5" t="str">
        <f>VLOOKUP(C4488, products!A:B, 2, FALSE)</f>
        <v>Jacket</v>
      </c>
      <c r="H4488" s="7" t="str">
        <f>VLOOKUP(C4488, products!A:C, 3, FALSE)</f>
        <v>Coach</v>
      </c>
      <c r="I4488" s="12">
        <f>VLOOKUP(B4488,orders!A:D, 4, FALSE)</f>
        <v>44403</v>
      </c>
    </row>
    <row r="4489" spans="1:9" ht="15">
      <c r="A4489" s="2">
        <v>4487</v>
      </c>
      <c r="B4489" s="2">
        <v>895</v>
      </c>
      <c r="C4489" s="2">
        <v>70</v>
      </c>
      <c r="D4489" s="2">
        <v>118</v>
      </c>
      <c r="E4489" s="2">
        <v>2</v>
      </c>
      <c r="F4489" s="2">
        <v>236</v>
      </c>
      <c r="G4489" s="5" t="str">
        <f>VLOOKUP(C4489, products!A:B, 2, FALSE)</f>
        <v>Shirt</v>
      </c>
      <c r="H4489" s="7" t="str">
        <f>VLOOKUP(C4489, products!A:C, 3, FALSE)</f>
        <v>Flannel</v>
      </c>
      <c r="I4489" s="12">
        <f>VLOOKUP(B4489,orders!A:D, 4, FALSE)</f>
        <v>44403</v>
      </c>
    </row>
    <row r="4490" spans="1:9" ht="15">
      <c r="A4490" s="2">
        <v>4488</v>
      </c>
      <c r="B4490" s="2">
        <v>895</v>
      </c>
      <c r="C4490" s="2">
        <v>700</v>
      </c>
      <c r="D4490" s="2">
        <v>119</v>
      </c>
      <c r="E4490" s="2">
        <v>1</v>
      </c>
      <c r="F4490" s="2">
        <v>119</v>
      </c>
      <c r="G4490" s="5" t="str">
        <f>VLOOKUP(C4490, products!A:B, 2, FALSE)</f>
        <v>Jacket</v>
      </c>
      <c r="H4490" s="7" t="str">
        <f>VLOOKUP(C4490, products!A:C, 3, FALSE)</f>
        <v>Trench Coat</v>
      </c>
      <c r="I4490" s="12">
        <f>VLOOKUP(B4490,orders!A:D, 4, FALSE)</f>
        <v>44403</v>
      </c>
    </row>
    <row r="4491" spans="1:9" ht="15">
      <c r="A4491" s="2">
        <v>4489</v>
      </c>
      <c r="B4491" s="2">
        <v>896</v>
      </c>
      <c r="C4491" s="2">
        <v>621</v>
      </c>
      <c r="D4491" s="2">
        <v>112</v>
      </c>
      <c r="E4491" s="2">
        <v>3</v>
      </c>
      <c r="F4491" s="2">
        <v>336</v>
      </c>
      <c r="G4491" s="5" t="str">
        <f>VLOOKUP(C4491, products!A:B, 2, FALSE)</f>
        <v>Jacket</v>
      </c>
      <c r="H4491" s="7" t="str">
        <f>VLOOKUP(C4491, products!A:C, 3, FALSE)</f>
        <v>Cardigan</v>
      </c>
      <c r="I4491" s="12">
        <f>VLOOKUP(B4491,orders!A:D, 4, FALSE)</f>
        <v>44269</v>
      </c>
    </row>
    <row r="4492" spans="1:9" ht="15">
      <c r="A4492" s="2">
        <v>4490</v>
      </c>
      <c r="B4492" s="2">
        <v>896</v>
      </c>
      <c r="C4492" s="2">
        <v>388</v>
      </c>
      <c r="D4492" s="2">
        <v>119</v>
      </c>
      <c r="E4492" s="2">
        <v>2</v>
      </c>
      <c r="F4492" s="2">
        <v>238</v>
      </c>
      <c r="G4492" s="5" t="str">
        <f>VLOOKUP(C4492, products!A:B, 2, FALSE)</f>
        <v>Shirt</v>
      </c>
      <c r="H4492" s="7" t="str">
        <f>VLOOKUP(C4492, products!A:C, 3, FALSE)</f>
        <v>Casual Slim Fit</v>
      </c>
      <c r="I4492" s="12">
        <f>VLOOKUP(B4492,orders!A:D, 4, FALSE)</f>
        <v>44269</v>
      </c>
    </row>
    <row r="4493" spans="1:9" ht="15">
      <c r="A4493" s="2">
        <v>4491</v>
      </c>
      <c r="B4493" s="2">
        <v>896</v>
      </c>
      <c r="C4493" s="2">
        <v>124</v>
      </c>
      <c r="D4493" s="2">
        <v>92</v>
      </c>
      <c r="E4493" s="2">
        <v>2</v>
      </c>
      <c r="F4493" s="2">
        <v>184</v>
      </c>
      <c r="G4493" s="5" t="str">
        <f>VLOOKUP(C4493, products!A:B, 2, FALSE)</f>
        <v>Shirt</v>
      </c>
      <c r="H4493" s="7" t="str">
        <f>VLOOKUP(C4493, products!A:C, 3, FALSE)</f>
        <v>Denim</v>
      </c>
      <c r="I4493" s="12">
        <f>VLOOKUP(B4493,orders!A:D, 4, FALSE)</f>
        <v>44269</v>
      </c>
    </row>
    <row r="4494" spans="1:9" ht="15">
      <c r="A4494" s="2">
        <v>4492</v>
      </c>
      <c r="B4494" s="2">
        <v>896</v>
      </c>
      <c r="C4494" s="2">
        <v>1072</v>
      </c>
      <c r="D4494" s="2">
        <v>93</v>
      </c>
      <c r="E4494" s="2">
        <v>1</v>
      </c>
      <c r="F4494" s="2">
        <v>93</v>
      </c>
      <c r="G4494" s="5" t="str">
        <f>VLOOKUP(C4494, products!A:B, 2, FALSE)</f>
        <v>Trousers</v>
      </c>
      <c r="H4494" s="7" t="str">
        <f>VLOOKUP(C4494, products!A:C, 3, FALSE)</f>
        <v>Joggers</v>
      </c>
      <c r="I4494" s="12">
        <f>VLOOKUP(B4494,orders!A:D, 4, FALSE)</f>
        <v>44269</v>
      </c>
    </row>
    <row r="4495" spans="1:9" ht="15">
      <c r="A4495" s="2">
        <v>4493</v>
      </c>
      <c r="B4495" s="2">
        <v>896</v>
      </c>
      <c r="C4495" s="2">
        <v>905</v>
      </c>
      <c r="D4495" s="2">
        <v>94</v>
      </c>
      <c r="E4495" s="2">
        <v>1</v>
      </c>
      <c r="F4495" s="2">
        <v>94</v>
      </c>
      <c r="G4495" s="5" t="str">
        <f>VLOOKUP(C4495, products!A:B, 2, FALSE)</f>
        <v>Trousers</v>
      </c>
      <c r="H4495" s="7" t="str">
        <f>VLOOKUP(C4495, products!A:C, 3, FALSE)</f>
        <v>Cords</v>
      </c>
      <c r="I4495" s="12">
        <f>VLOOKUP(B4495,orders!A:D, 4, FALSE)</f>
        <v>44269</v>
      </c>
    </row>
    <row r="4496" spans="1:9" ht="15">
      <c r="A4496" s="2">
        <v>4494</v>
      </c>
      <c r="B4496" s="2">
        <v>897</v>
      </c>
      <c r="C4496" s="2">
        <v>30</v>
      </c>
      <c r="D4496" s="2">
        <v>96</v>
      </c>
      <c r="E4496" s="2">
        <v>3</v>
      </c>
      <c r="F4496" s="2">
        <v>288</v>
      </c>
      <c r="G4496" s="5" t="str">
        <f>VLOOKUP(C4496, products!A:B, 2, FALSE)</f>
        <v>Shirt</v>
      </c>
      <c r="H4496" s="7" t="str">
        <f>VLOOKUP(C4496, products!A:C, 3, FALSE)</f>
        <v>Oxford Cloth</v>
      </c>
      <c r="I4496" s="12">
        <f>VLOOKUP(B4496,orders!A:D, 4, FALSE)</f>
        <v>44434</v>
      </c>
    </row>
    <row r="4497" spans="1:9" ht="15">
      <c r="A4497" s="2">
        <v>4495</v>
      </c>
      <c r="B4497" s="2">
        <v>897</v>
      </c>
      <c r="C4497" s="2">
        <v>91</v>
      </c>
      <c r="D4497" s="2">
        <v>118</v>
      </c>
      <c r="E4497" s="2">
        <v>3</v>
      </c>
      <c r="F4497" s="2">
        <v>354</v>
      </c>
      <c r="G4497" s="5" t="str">
        <f>VLOOKUP(C4497, products!A:B, 2, FALSE)</f>
        <v>Shirt</v>
      </c>
      <c r="H4497" s="7" t="str">
        <f>VLOOKUP(C4497, products!A:C, 3, FALSE)</f>
        <v>Flannel</v>
      </c>
      <c r="I4497" s="12">
        <f>VLOOKUP(B4497,orders!A:D, 4, FALSE)</f>
        <v>44434</v>
      </c>
    </row>
    <row r="4498" spans="1:9" ht="15">
      <c r="A4498" s="2">
        <v>4496</v>
      </c>
      <c r="B4498" s="2">
        <v>897</v>
      </c>
      <c r="C4498" s="2">
        <v>331</v>
      </c>
      <c r="D4498" s="2">
        <v>109</v>
      </c>
      <c r="E4498" s="2">
        <v>1</v>
      </c>
      <c r="F4498" s="2">
        <v>109</v>
      </c>
      <c r="G4498" s="5" t="str">
        <f>VLOOKUP(C4498, products!A:B, 2, FALSE)</f>
        <v>Shirt</v>
      </c>
      <c r="H4498" s="7" t="str">
        <f>VLOOKUP(C4498, products!A:C, 3, FALSE)</f>
        <v>Mandarin Collar</v>
      </c>
      <c r="I4498" s="12">
        <f>VLOOKUP(B4498,orders!A:D, 4, FALSE)</f>
        <v>44434</v>
      </c>
    </row>
    <row r="4499" spans="1:9" ht="15">
      <c r="A4499" s="2">
        <v>4497</v>
      </c>
      <c r="B4499" s="2">
        <v>897</v>
      </c>
      <c r="C4499" s="2">
        <v>589</v>
      </c>
      <c r="D4499" s="2">
        <v>100</v>
      </c>
      <c r="E4499" s="2">
        <v>2</v>
      </c>
      <c r="F4499" s="2">
        <v>200</v>
      </c>
      <c r="G4499" s="5" t="str">
        <f>VLOOKUP(C4499, products!A:B, 2, FALSE)</f>
        <v>Jacket</v>
      </c>
      <c r="H4499" s="7" t="str">
        <f>VLOOKUP(C4499, products!A:C, 3, FALSE)</f>
        <v>Bomber</v>
      </c>
      <c r="I4499" s="12">
        <f>VLOOKUP(B4499,orders!A:D, 4, FALSE)</f>
        <v>44434</v>
      </c>
    </row>
    <row r="4500" spans="1:9" ht="15">
      <c r="A4500" s="2">
        <v>4498</v>
      </c>
      <c r="B4500" s="2">
        <v>897</v>
      </c>
      <c r="C4500" s="2">
        <v>819</v>
      </c>
      <c r="D4500" s="2">
        <v>117</v>
      </c>
      <c r="E4500" s="2">
        <v>1</v>
      </c>
      <c r="F4500" s="2">
        <v>117</v>
      </c>
      <c r="G4500" s="5" t="str">
        <f>VLOOKUP(C4500, products!A:B, 2, FALSE)</f>
        <v>Jacket</v>
      </c>
      <c r="H4500" s="7" t="str">
        <f>VLOOKUP(C4500, products!A:C, 3, FALSE)</f>
        <v>Shearling</v>
      </c>
      <c r="I4500" s="12">
        <f>VLOOKUP(B4500,orders!A:D, 4, FALSE)</f>
        <v>44434</v>
      </c>
    </row>
    <row r="4501" spans="1:9" ht="15">
      <c r="A4501" s="2">
        <v>4499</v>
      </c>
      <c r="B4501" s="2">
        <v>897</v>
      </c>
      <c r="C4501" s="2">
        <v>873</v>
      </c>
      <c r="D4501" s="2">
        <v>113</v>
      </c>
      <c r="E4501" s="2">
        <v>1</v>
      </c>
      <c r="F4501" s="2">
        <v>113</v>
      </c>
      <c r="G4501" s="5" t="str">
        <f>VLOOKUP(C4501, products!A:B, 2, FALSE)</f>
        <v>Trousers</v>
      </c>
      <c r="H4501" s="7" t="str">
        <f>VLOOKUP(C4501, products!A:C, 3, FALSE)</f>
        <v>Chinos</v>
      </c>
      <c r="I4501" s="12">
        <f>VLOOKUP(B4501,orders!A:D, 4, FALSE)</f>
        <v>44434</v>
      </c>
    </row>
    <row r="4502" spans="1:9" ht="15">
      <c r="A4502" s="2">
        <v>4500</v>
      </c>
      <c r="B4502" s="2">
        <v>897</v>
      </c>
      <c r="C4502" s="2">
        <v>820</v>
      </c>
      <c r="D4502" s="2">
        <v>117</v>
      </c>
      <c r="E4502" s="2">
        <v>3</v>
      </c>
      <c r="F4502" s="2">
        <v>351</v>
      </c>
      <c r="G4502" s="5" t="str">
        <f>VLOOKUP(C4502, products!A:B, 2, FALSE)</f>
        <v>Jacket</v>
      </c>
      <c r="H4502" s="7" t="str">
        <f>VLOOKUP(C4502, products!A:C, 3, FALSE)</f>
        <v>Shearling</v>
      </c>
      <c r="I4502" s="12">
        <f>VLOOKUP(B4502,orders!A:D, 4, FALSE)</f>
        <v>44434</v>
      </c>
    </row>
    <row r="4503" spans="1:9" ht="15">
      <c r="A4503" s="2">
        <v>4501</v>
      </c>
      <c r="B4503" s="2">
        <v>897</v>
      </c>
      <c r="C4503" s="2">
        <v>546</v>
      </c>
      <c r="D4503" s="2">
        <v>98</v>
      </c>
      <c r="E4503" s="2">
        <v>3</v>
      </c>
      <c r="F4503" s="2">
        <v>294</v>
      </c>
      <c r="G4503" s="5" t="str">
        <f>VLOOKUP(C4503, products!A:B, 2, FALSE)</f>
        <v>Jacket</v>
      </c>
      <c r="H4503" s="7" t="str">
        <f>VLOOKUP(C4503, products!A:C, 3, FALSE)</f>
        <v>Leather</v>
      </c>
      <c r="I4503" s="12">
        <f>VLOOKUP(B4503,orders!A:D, 4, FALSE)</f>
        <v>44434</v>
      </c>
    </row>
    <row r="4504" spans="1:9" ht="15">
      <c r="A4504" s="2">
        <v>4502</v>
      </c>
      <c r="B4504" s="2">
        <v>898</v>
      </c>
      <c r="C4504" s="2">
        <v>970</v>
      </c>
      <c r="D4504" s="2">
        <v>97</v>
      </c>
      <c r="E4504" s="2">
        <v>3</v>
      </c>
      <c r="F4504" s="2">
        <v>291</v>
      </c>
      <c r="G4504" s="5" t="str">
        <f>VLOOKUP(C4504, products!A:B, 2, FALSE)</f>
        <v>Trousers</v>
      </c>
      <c r="H4504" s="7" t="str">
        <f>VLOOKUP(C4504, products!A:C, 3, FALSE)</f>
        <v>Slim-Fit</v>
      </c>
      <c r="I4504" s="12">
        <f>VLOOKUP(B4504,orders!A:D, 4, FALSE)</f>
        <v>44377</v>
      </c>
    </row>
    <row r="4505" spans="1:9" ht="15">
      <c r="A4505" s="2">
        <v>4503</v>
      </c>
      <c r="B4505" s="2">
        <v>898</v>
      </c>
      <c r="C4505" s="2">
        <v>212</v>
      </c>
      <c r="D4505" s="2">
        <v>106</v>
      </c>
      <c r="E4505" s="2">
        <v>3</v>
      </c>
      <c r="F4505" s="2">
        <v>318</v>
      </c>
      <c r="G4505" s="5" t="str">
        <f>VLOOKUP(C4505, products!A:B, 2, FALSE)</f>
        <v>Shirt</v>
      </c>
      <c r="H4505" s="7" t="str">
        <f>VLOOKUP(C4505, products!A:C, 3, FALSE)</f>
        <v>Chambray</v>
      </c>
      <c r="I4505" s="12">
        <f>VLOOKUP(B4505,orders!A:D, 4, FALSE)</f>
        <v>44377</v>
      </c>
    </row>
    <row r="4506" spans="1:9" ht="15">
      <c r="A4506" s="2">
        <v>4504</v>
      </c>
      <c r="B4506" s="2">
        <v>898</v>
      </c>
      <c r="C4506" s="2">
        <v>207</v>
      </c>
      <c r="D4506" s="2">
        <v>98</v>
      </c>
      <c r="E4506" s="2">
        <v>2</v>
      </c>
      <c r="F4506" s="2">
        <v>196</v>
      </c>
      <c r="G4506" s="5" t="str">
        <f>VLOOKUP(C4506, products!A:B, 2, FALSE)</f>
        <v>Shirt</v>
      </c>
      <c r="H4506" s="7" t="str">
        <f>VLOOKUP(C4506, products!A:C, 3, FALSE)</f>
        <v>Camp Collared</v>
      </c>
      <c r="I4506" s="12">
        <f>VLOOKUP(B4506,orders!A:D, 4, FALSE)</f>
        <v>44377</v>
      </c>
    </row>
    <row r="4507" spans="1:9" ht="15">
      <c r="A4507" s="2">
        <v>4505</v>
      </c>
      <c r="B4507" s="2">
        <v>898</v>
      </c>
      <c r="C4507" s="2">
        <v>366</v>
      </c>
      <c r="D4507" s="2">
        <v>94</v>
      </c>
      <c r="E4507" s="2">
        <v>1</v>
      </c>
      <c r="F4507" s="2">
        <v>94</v>
      </c>
      <c r="G4507" s="5" t="str">
        <f>VLOOKUP(C4507, products!A:B, 2, FALSE)</f>
        <v>Shirt</v>
      </c>
      <c r="H4507" s="7" t="str">
        <f>VLOOKUP(C4507, products!A:C, 3, FALSE)</f>
        <v>Henley</v>
      </c>
      <c r="I4507" s="12">
        <f>VLOOKUP(B4507,orders!A:D, 4, FALSE)</f>
        <v>44377</v>
      </c>
    </row>
    <row r="4508" spans="1:9" ht="15">
      <c r="A4508" s="2">
        <v>4506</v>
      </c>
      <c r="B4508" s="2">
        <v>898</v>
      </c>
      <c r="C4508" s="2">
        <v>911</v>
      </c>
      <c r="D4508" s="2">
        <v>96</v>
      </c>
      <c r="E4508" s="2">
        <v>2</v>
      </c>
      <c r="F4508" s="2">
        <v>192</v>
      </c>
      <c r="G4508" s="5" t="str">
        <f>VLOOKUP(C4508, products!A:B, 2, FALSE)</f>
        <v>Trousers</v>
      </c>
      <c r="H4508" s="7" t="str">
        <f>VLOOKUP(C4508, products!A:C, 3, FALSE)</f>
        <v>Drawstring</v>
      </c>
      <c r="I4508" s="12">
        <f>VLOOKUP(B4508,orders!A:D, 4, FALSE)</f>
        <v>44377</v>
      </c>
    </row>
    <row r="4509" spans="1:9" ht="15">
      <c r="A4509" s="2">
        <v>4507</v>
      </c>
      <c r="B4509" s="2">
        <v>898</v>
      </c>
      <c r="C4509" s="2">
        <v>28</v>
      </c>
      <c r="D4509" s="2">
        <v>96</v>
      </c>
      <c r="E4509" s="2">
        <v>3</v>
      </c>
      <c r="F4509" s="2">
        <v>288</v>
      </c>
      <c r="G4509" s="5" t="str">
        <f>VLOOKUP(C4509, products!A:B, 2, FALSE)</f>
        <v>Shirt</v>
      </c>
      <c r="H4509" s="7" t="str">
        <f>VLOOKUP(C4509, products!A:C, 3, FALSE)</f>
        <v>Oxford Cloth</v>
      </c>
      <c r="I4509" s="12">
        <f>VLOOKUP(B4509,orders!A:D, 4, FALSE)</f>
        <v>44377</v>
      </c>
    </row>
    <row r="4510" spans="1:9" ht="15">
      <c r="A4510" s="2">
        <v>4508</v>
      </c>
      <c r="B4510" s="2">
        <v>899</v>
      </c>
      <c r="C4510" s="2">
        <v>712</v>
      </c>
      <c r="D4510" s="2">
        <v>119</v>
      </c>
      <c r="E4510" s="2">
        <v>3</v>
      </c>
      <c r="F4510" s="2">
        <v>357</v>
      </c>
      <c r="G4510" s="5" t="str">
        <f>VLOOKUP(C4510, products!A:B, 2, FALSE)</f>
        <v>Jacket</v>
      </c>
      <c r="H4510" s="7" t="str">
        <f>VLOOKUP(C4510, products!A:C, 3, FALSE)</f>
        <v>Trench Coat</v>
      </c>
      <c r="I4510" s="12">
        <f>VLOOKUP(B4510,orders!A:D, 4, FALSE)</f>
        <v>44412</v>
      </c>
    </row>
    <row r="4511" spans="1:9" ht="15">
      <c r="A4511" s="2">
        <v>4509</v>
      </c>
      <c r="B4511" s="2">
        <v>899</v>
      </c>
      <c r="C4511" s="2">
        <v>112</v>
      </c>
      <c r="D4511" s="2">
        <v>92</v>
      </c>
      <c r="E4511" s="2">
        <v>2</v>
      </c>
      <c r="F4511" s="2">
        <v>184</v>
      </c>
      <c r="G4511" s="5" t="str">
        <f>VLOOKUP(C4511, products!A:B, 2, FALSE)</f>
        <v>Shirt</v>
      </c>
      <c r="H4511" s="7" t="str">
        <f>VLOOKUP(C4511, products!A:C, 3, FALSE)</f>
        <v>Denim</v>
      </c>
      <c r="I4511" s="12">
        <f>VLOOKUP(B4511,orders!A:D, 4, FALSE)</f>
        <v>44412</v>
      </c>
    </row>
    <row r="4512" spans="1:9" ht="15">
      <c r="A4512" s="2">
        <v>4510</v>
      </c>
      <c r="B4512" s="2">
        <v>899</v>
      </c>
      <c r="C4512" s="2">
        <v>412</v>
      </c>
      <c r="D4512" s="2">
        <v>119</v>
      </c>
      <c r="E4512" s="2">
        <v>2</v>
      </c>
      <c r="F4512" s="2">
        <v>238</v>
      </c>
      <c r="G4512" s="5" t="str">
        <f>VLOOKUP(C4512, products!A:B, 2, FALSE)</f>
        <v>Shirt</v>
      </c>
      <c r="H4512" s="7" t="str">
        <f>VLOOKUP(C4512, products!A:C, 3, FALSE)</f>
        <v>Casual Slim Fit</v>
      </c>
      <c r="I4512" s="12">
        <f>VLOOKUP(B4512,orders!A:D, 4, FALSE)</f>
        <v>44412</v>
      </c>
    </row>
    <row r="4513" spans="1:9" ht="15">
      <c r="A4513" s="2">
        <v>4511</v>
      </c>
      <c r="B4513" s="2">
        <v>899</v>
      </c>
      <c r="C4513" s="2">
        <v>1147</v>
      </c>
      <c r="D4513" s="2">
        <v>102</v>
      </c>
      <c r="E4513" s="2">
        <v>3</v>
      </c>
      <c r="F4513" s="2">
        <v>306</v>
      </c>
      <c r="G4513" s="5" t="str">
        <f>VLOOKUP(C4513, products!A:B, 2, FALSE)</f>
        <v>Trousers</v>
      </c>
      <c r="H4513" s="7" t="str">
        <f>VLOOKUP(C4513, products!A:C, 3, FALSE)</f>
        <v>Cargo Pants</v>
      </c>
      <c r="I4513" s="12">
        <f>VLOOKUP(B4513,orders!A:D, 4, FALSE)</f>
        <v>44412</v>
      </c>
    </row>
    <row r="4514" spans="1:9" ht="15">
      <c r="A4514" s="2">
        <v>4512</v>
      </c>
      <c r="B4514" s="2">
        <v>900</v>
      </c>
      <c r="C4514" s="2">
        <v>636</v>
      </c>
      <c r="D4514" s="2">
        <v>93</v>
      </c>
      <c r="E4514" s="2">
        <v>2</v>
      </c>
      <c r="F4514" s="2">
        <v>186</v>
      </c>
      <c r="G4514" s="5" t="str">
        <f>VLOOKUP(C4514, products!A:B, 2, FALSE)</f>
        <v>Jacket</v>
      </c>
      <c r="H4514" s="7" t="str">
        <f>VLOOKUP(C4514, products!A:C, 3, FALSE)</f>
        <v>Coach</v>
      </c>
      <c r="I4514" s="12">
        <f>VLOOKUP(B4514,orders!A:D, 4, FALSE)</f>
        <v>44384</v>
      </c>
    </row>
    <row r="4515" spans="1:9" ht="15">
      <c r="A4515" s="2">
        <v>4513</v>
      </c>
      <c r="B4515" s="2">
        <v>900</v>
      </c>
      <c r="C4515" s="2">
        <v>609</v>
      </c>
      <c r="D4515" s="2">
        <v>112</v>
      </c>
      <c r="E4515" s="2">
        <v>1</v>
      </c>
      <c r="F4515" s="2">
        <v>112</v>
      </c>
      <c r="G4515" s="5" t="str">
        <f>VLOOKUP(C4515, products!A:B, 2, FALSE)</f>
        <v>Jacket</v>
      </c>
      <c r="H4515" s="7" t="str">
        <f>VLOOKUP(C4515, products!A:C, 3, FALSE)</f>
        <v>Cardigan</v>
      </c>
      <c r="I4515" s="12">
        <f>VLOOKUP(B4515,orders!A:D, 4, FALSE)</f>
        <v>44384</v>
      </c>
    </row>
    <row r="4516" spans="1:9" ht="15">
      <c r="A4516" s="2">
        <v>4514</v>
      </c>
      <c r="B4516" s="2">
        <v>900</v>
      </c>
      <c r="C4516" s="2">
        <v>406</v>
      </c>
      <c r="D4516" s="2">
        <v>119</v>
      </c>
      <c r="E4516" s="2">
        <v>1</v>
      </c>
      <c r="F4516" s="2">
        <v>119</v>
      </c>
      <c r="G4516" s="5" t="str">
        <f>VLOOKUP(C4516, products!A:B, 2, FALSE)</f>
        <v>Shirt</v>
      </c>
      <c r="H4516" s="7" t="str">
        <f>VLOOKUP(C4516, products!A:C, 3, FALSE)</f>
        <v>Casual Slim Fit</v>
      </c>
      <c r="I4516" s="12">
        <f>VLOOKUP(B4516,orders!A:D, 4, FALSE)</f>
        <v>44384</v>
      </c>
    </row>
    <row r="4517" spans="1:9" ht="15">
      <c r="A4517" s="2">
        <v>4515</v>
      </c>
      <c r="B4517" s="2">
        <v>900</v>
      </c>
      <c r="C4517" s="2">
        <v>1108</v>
      </c>
      <c r="D4517" s="2">
        <v>115</v>
      </c>
      <c r="E4517" s="2">
        <v>3</v>
      </c>
      <c r="F4517" s="2">
        <v>345</v>
      </c>
      <c r="G4517" s="5" t="str">
        <f>VLOOKUP(C4517, products!A:B, 2, FALSE)</f>
        <v>Trousers</v>
      </c>
      <c r="H4517" s="7" t="str">
        <f>VLOOKUP(C4517, products!A:C, 3, FALSE)</f>
        <v>Cropped</v>
      </c>
      <c r="I4517" s="12">
        <f>VLOOKUP(B4517,orders!A:D, 4, FALSE)</f>
        <v>44384</v>
      </c>
    </row>
    <row r="4518" spans="1:9" ht="15">
      <c r="A4518" s="2">
        <v>4516</v>
      </c>
      <c r="B4518" s="2">
        <v>900</v>
      </c>
      <c r="C4518" s="2">
        <v>820</v>
      </c>
      <c r="D4518" s="2">
        <v>117</v>
      </c>
      <c r="E4518" s="2">
        <v>2</v>
      </c>
      <c r="F4518" s="2">
        <v>234</v>
      </c>
      <c r="G4518" s="5" t="str">
        <f>VLOOKUP(C4518, products!A:B, 2, FALSE)</f>
        <v>Jacket</v>
      </c>
      <c r="H4518" s="7" t="str">
        <f>VLOOKUP(C4518, products!A:C, 3, FALSE)</f>
        <v>Shearling</v>
      </c>
      <c r="I4518" s="12">
        <f>VLOOKUP(B4518,orders!A:D, 4, FALSE)</f>
        <v>44384</v>
      </c>
    </row>
    <row r="4519" spans="1:9" ht="15">
      <c r="A4519" s="2">
        <v>4517</v>
      </c>
      <c r="B4519" s="2">
        <v>900</v>
      </c>
      <c r="C4519" s="2">
        <v>679</v>
      </c>
      <c r="D4519" s="2">
        <v>113</v>
      </c>
      <c r="E4519" s="2">
        <v>3</v>
      </c>
      <c r="F4519" s="2">
        <v>339</v>
      </c>
      <c r="G4519" s="5" t="str">
        <f>VLOOKUP(C4519, products!A:B, 2, FALSE)</f>
        <v>Jacket</v>
      </c>
      <c r="H4519" s="7" t="str">
        <f>VLOOKUP(C4519, products!A:C, 3, FALSE)</f>
        <v>Parka</v>
      </c>
      <c r="I4519" s="12">
        <f>VLOOKUP(B4519,orders!A:D, 4, FALSE)</f>
        <v>44384</v>
      </c>
    </row>
    <row r="4520" spans="1:9" ht="15">
      <c r="A4520" s="2">
        <v>4518</v>
      </c>
      <c r="B4520" s="2">
        <v>901</v>
      </c>
      <c r="C4520" s="2">
        <v>1144</v>
      </c>
      <c r="D4520" s="2">
        <v>102</v>
      </c>
      <c r="E4520" s="2">
        <v>2</v>
      </c>
      <c r="F4520" s="2">
        <v>204</v>
      </c>
      <c r="G4520" s="5" t="str">
        <f>VLOOKUP(C4520, products!A:B, 2, FALSE)</f>
        <v>Trousers</v>
      </c>
      <c r="H4520" s="7" t="str">
        <f>VLOOKUP(C4520, products!A:C, 3, FALSE)</f>
        <v>Cargo Pants</v>
      </c>
      <c r="I4520" s="12">
        <f>VLOOKUP(B4520,orders!A:D, 4, FALSE)</f>
        <v>44321</v>
      </c>
    </row>
    <row r="4521" spans="1:9" ht="15">
      <c r="A4521" s="2">
        <v>4519</v>
      </c>
      <c r="B4521" s="2">
        <v>901</v>
      </c>
      <c r="C4521" s="2">
        <v>927</v>
      </c>
      <c r="D4521" s="2">
        <v>96</v>
      </c>
      <c r="E4521" s="2">
        <v>1</v>
      </c>
      <c r="F4521" s="2">
        <v>96</v>
      </c>
      <c r="G4521" s="5" t="str">
        <f>VLOOKUP(C4521, products!A:B, 2, FALSE)</f>
        <v>Trousers</v>
      </c>
      <c r="H4521" s="7" t="str">
        <f>VLOOKUP(C4521, products!A:C, 3, FALSE)</f>
        <v>Drawstring</v>
      </c>
      <c r="I4521" s="12">
        <f>VLOOKUP(B4521,orders!A:D, 4, FALSE)</f>
        <v>44321</v>
      </c>
    </row>
    <row r="4522" spans="1:9" ht="15">
      <c r="A4522" s="2">
        <v>4520</v>
      </c>
      <c r="B4522" s="2">
        <v>901</v>
      </c>
      <c r="C4522" s="2">
        <v>207</v>
      </c>
      <c r="D4522" s="2">
        <v>98</v>
      </c>
      <c r="E4522" s="2">
        <v>3</v>
      </c>
      <c r="F4522" s="2">
        <v>294</v>
      </c>
      <c r="G4522" s="5" t="str">
        <f>VLOOKUP(C4522, products!A:B, 2, FALSE)</f>
        <v>Shirt</v>
      </c>
      <c r="H4522" s="7" t="str">
        <f>VLOOKUP(C4522, products!A:C, 3, FALSE)</f>
        <v>Camp Collared</v>
      </c>
      <c r="I4522" s="12">
        <f>VLOOKUP(B4522,orders!A:D, 4, FALSE)</f>
        <v>44321</v>
      </c>
    </row>
    <row r="4523" spans="1:9" ht="15">
      <c r="A4523" s="2">
        <v>4521</v>
      </c>
      <c r="B4523" s="2">
        <v>901</v>
      </c>
      <c r="C4523" s="2">
        <v>650</v>
      </c>
      <c r="D4523" s="2">
        <v>93</v>
      </c>
      <c r="E4523" s="2">
        <v>2</v>
      </c>
      <c r="F4523" s="2">
        <v>186</v>
      </c>
      <c r="G4523" s="5" t="str">
        <f>VLOOKUP(C4523, products!A:B, 2, FALSE)</f>
        <v>Jacket</v>
      </c>
      <c r="H4523" s="7" t="str">
        <f>VLOOKUP(C4523, products!A:C, 3, FALSE)</f>
        <v>Coach</v>
      </c>
      <c r="I4523" s="12">
        <f>VLOOKUP(B4523,orders!A:D, 4, FALSE)</f>
        <v>44321</v>
      </c>
    </row>
    <row r="4524" spans="1:9" ht="15">
      <c r="A4524" s="2">
        <v>4522</v>
      </c>
      <c r="B4524" s="2">
        <v>901</v>
      </c>
      <c r="C4524" s="2">
        <v>441</v>
      </c>
      <c r="D4524" s="2">
        <v>107</v>
      </c>
      <c r="E4524" s="2">
        <v>1</v>
      </c>
      <c r="F4524" s="2">
        <v>107</v>
      </c>
      <c r="G4524" s="5" t="str">
        <f>VLOOKUP(C4524, products!A:B, 2, FALSE)</f>
        <v>Jacket</v>
      </c>
      <c r="H4524" s="7" t="str">
        <f>VLOOKUP(C4524, products!A:C, 3, FALSE)</f>
        <v>Denim</v>
      </c>
      <c r="I4524" s="12">
        <f>VLOOKUP(B4524,orders!A:D, 4, FALSE)</f>
        <v>44321</v>
      </c>
    </row>
    <row r="4525" spans="1:9" ht="15">
      <c r="A4525" s="2">
        <v>4523</v>
      </c>
      <c r="B4525" s="2">
        <v>902</v>
      </c>
      <c r="C4525" s="2">
        <v>21</v>
      </c>
      <c r="D4525" s="2">
        <v>96</v>
      </c>
      <c r="E4525" s="2">
        <v>1</v>
      </c>
      <c r="F4525" s="2">
        <v>96</v>
      </c>
      <c r="G4525" s="5" t="str">
        <f>VLOOKUP(C4525, products!A:B, 2, FALSE)</f>
        <v>Shirt</v>
      </c>
      <c r="H4525" s="7" t="str">
        <f>VLOOKUP(C4525, products!A:C, 3, FALSE)</f>
        <v>Oxford Cloth</v>
      </c>
      <c r="I4525" s="12">
        <f>VLOOKUP(B4525,orders!A:D, 4, FALSE)</f>
        <v>44208</v>
      </c>
    </row>
    <row r="4526" spans="1:9" ht="15">
      <c r="A4526" s="2">
        <v>4524</v>
      </c>
      <c r="B4526" s="2">
        <v>902</v>
      </c>
      <c r="C4526" s="2">
        <v>683</v>
      </c>
      <c r="D4526" s="2">
        <v>113</v>
      </c>
      <c r="E4526" s="2">
        <v>2</v>
      </c>
      <c r="F4526" s="2">
        <v>226</v>
      </c>
      <c r="G4526" s="5" t="str">
        <f>VLOOKUP(C4526, products!A:B, 2, FALSE)</f>
        <v>Jacket</v>
      </c>
      <c r="H4526" s="7" t="str">
        <f>VLOOKUP(C4526, products!A:C, 3, FALSE)</f>
        <v>Parka</v>
      </c>
      <c r="I4526" s="12">
        <f>VLOOKUP(B4526,orders!A:D, 4, FALSE)</f>
        <v>44208</v>
      </c>
    </row>
    <row r="4527" spans="1:9" ht="15">
      <c r="A4527" s="2">
        <v>4525</v>
      </c>
      <c r="B4527" s="2">
        <v>902</v>
      </c>
      <c r="C4527" s="2">
        <v>118</v>
      </c>
      <c r="D4527" s="2">
        <v>92</v>
      </c>
      <c r="E4527" s="2">
        <v>1</v>
      </c>
      <c r="F4527" s="2">
        <v>92</v>
      </c>
      <c r="G4527" s="5" t="str">
        <f>VLOOKUP(C4527, products!A:B, 2, FALSE)</f>
        <v>Shirt</v>
      </c>
      <c r="H4527" s="7" t="str">
        <f>VLOOKUP(C4527, products!A:C, 3, FALSE)</f>
        <v>Denim</v>
      </c>
      <c r="I4527" s="12">
        <f>VLOOKUP(B4527,orders!A:D, 4, FALSE)</f>
        <v>44208</v>
      </c>
    </row>
    <row r="4528" spans="1:9" ht="15">
      <c r="A4528" s="2">
        <v>4526</v>
      </c>
      <c r="B4528" s="2">
        <v>902</v>
      </c>
      <c r="C4528" s="2">
        <v>892</v>
      </c>
      <c r="D4528" s="2">
        <v>94</v>
      </c>
      <c r="E4528" s="2">
        <v>2</v>
      </c>
      <c r="F4528" s="2">
        <v>188</v>
      </c>
      <c r="G4528" s="5" t="str">
        <f>VLOOKUP(C4528, products!A:B, 2, FALSE)</f>
        <v>Trousers</v>
      </c>
      <c r="H4528" s="7" t="str">
        <f>VLOOKUP(C4528, products!A:C, 3, FALSE)</f>
        <v>Cords</v>
      </c>
      <c r="I4528" s="12">
        <f>VLOOKUP(B4528,orders!A:D, 4, FALSE)</f>
        <v>44208</v>
      </c>
    </row>
    <row r="4529" spans="1:9" ht="15">
      <c r="A4529" s="2">
        <v>4527</v>
      </c>
      <c r="B4529" s="2">
        <v>902</v>
      </c>
      <c r="C4529" s="2">
        <v>365</v>
      </c>
      <c r="D4529" s="2">
        <v>94</v>
      </c>
      <c r="E4529" s="2">
        <v>1</v>
      </c>
      <c r="F4529" s="2">
        <v>94</v>
      </c>
      <c r="G4529" s="5" t="str">
        <f>VLOOKUP(C4529, products!A:B, 2, FALSE)</f>
        <v>Shirt</v>
      </c>
      <c r="H4529" s="7" t="str">
        <f>VLOOKUP(C4529, products!A:C, 3, FALSE)</f>
        <v>Henley</v>
      </c>
      <c r="I4529" s="12">
        <f>VLOOKUP(B4529,orders!A:D, 4, FALSE)</f>
        <v>44208</v>
      </c>
    </row>
    <row r="4530" spans="1:9" ht="15">
      <c r="A4530" s="2">
        <v>4528</v>
      </c>
      <c r="B4530" s="2">
        <v>902</v>
      </c>
      <c r="C4530" s="2">
        <v>568</v>
      </c>
      <c r="D4530" s="2">
        <v>100</v>
      </c>
      <c r="E4530" s="2">
        <v>3</v>
      </c>
      <c r="F4530" s="2">
        <v>300</v>
      </c>
      <c r="G4530" s="5" t="str">
        <f>VLOOKUP(C4530, products!A:B, 2, FALSE)</f>
        <v>Jacket</v>
      </c>
      <c r="H4530" s="7" t="str">
        <f>VLOOKUP(C4530, products!A:C, 3, FALSE)</f>
        <v>Bomber</v>
      </c>
      <c r="I4530" s="12">
        <f>VLOOKUP(B4530,orders!A:D, 4, FALSE)</f>
        <v>44208</v>
      </c>
    </row>
    <row r="4531" spans="1:9" ht="15">
      <c r="A4531" s="2">
        <v>4529</v>
      </c>
      <c r="B4531" s="2">
        <v>903</v>
      </c>
      <c r="C4531" s="2">
        <v>516</v>
      </c>
      <c r="D4531" s="2">
        <v>102</v>
      </c>
      <c r="E4531" s="2">
        <v>2</v>
      </c>
      <c r="F4531" s="2">
        <v>204</v>
      </c>
      <c r="G4531" s="5" t="str">
        <f>VLOOKUP(C4531, products!A:B, 2, FALSE)</f>
        <v>Jacket</v>
      </c>
      <c r="H4531" s="7" t="str">
        <f>VLOOKUP(C4531, products!A:C, 3, FALSE)</f>
        <v>Windbreaker</v>
      </c>
      <c r="I4531" s="12">
        <f>VLOOKUP(B4531,orders!A:D, 4, FALSE)</f>
        <v>44201</v>
      </c>
    </row>
    <row r="4532" spans="1:9" ht="15">
      <c r="A4532" s="2">
        <v>4530</v>
      </c>
      <c r="B4532" s="2">
        <v>903</v>
      </c>
      <c r="C4532" s="2">
        <v>121</v>
      </c>
      <c r="D4532" s="2">
        <v>92</v>
      </c>
      <c r="E4532" s="2">
        <v>1</v>
      </c>
      <c r="F4532" s="2">
        <v>92</v>
      </c>
      <c r="G4532" s="5" t="str">
        <f>VLOOKUP(C4532, products!A:B, 2, FALSE)</f>
        <v>Shirt</v>
      </c>
      <c r="H4532" s="7" t="str">
        <f>VLOOKUP(C4532, products!A:C, 3, FALSE)</f>
        <v>Denim</v>
      </c>
      <c r="I4532" s="12">
        <f>VLOOKUP(B4532,orders!A:D, 4, FALSE)</f>
        <v>44201</v>
      </c>
    </row>
    <row r="4533" spans="1:9" ht="15">
      <c r="A4533" s="2">
        <v>4531</v>
      </c>
      <c r="B4533" s="2">
        <v>903</v>
      </c>
      <c r="C4533" s="2">
        <v>651</v>
      </c>
      <c r="D4533" s="2">
        <v>93</v>
      </c>
      <c r="E4533" s="2">
        <v>2</v>
      </c>
      <c r="F4533" s="2">
        <v>186</v>
      </c>
      <c r="G4533" s="5" t="str">
        <f>VLOOKUP(C4533, products!A:B, 2, FALSE)</f>
        <v>Jacket</v>
      </c>
      <c r="H4533" s="7" t="str">
        <f>VLOOKUP(C4533, products!A:C, 3, FALSE)</f>
        <v>Coach</v>
      </c>
      <c r="I4533" s="12">
        <f>VLOOKUP(B4533,orders!A:D, 4, FALSE)</f>
        <v>44201</v>
      </c>
    </row>
    <row r="4534" spans="1:9" ht="15">
      <c r="A4534" s="2">
        <v>4532</v>
      </c>
      <c r="B4534" s="2">
        <v>903</v>
      </c>
      <c r="C4534" s="2">
        <v>992</v>
      </c>
      <c r="D4534" s="2">
        <v>106</v>
      </c>
      <c r="E4534" s="2">
        <v>2</v>
      </c>
      <c r="F4534" s="2">
        <v>212</v>
      </c>
      <c r="G4534" s="5" t="str">
        <f>VLOOKUP(C4534, products!A:B, 2, FALSE)</f>
        <v>Trousers</v>
      </c>
      <c r="H4534" s="7" t="str">
        <f>VLOOKUP(C4534, products!A:C, 3, FALSE)</f>
        <v>Wool</v>
      </c>
      <c r="I4534" s="12">
        <f>VLOOKUP(B4534,orders!A:D, 4, FALSE)</f>
        <v>44201</v>
      </c>
    </row>
    <row r="4535" spans="1:9" ht="15">
      <c r="A4535" s="2">
        <v>4533</v>
      </c>
      <c r="B4535" s="2">
        <v>903</v>
      </c>
      <c r="C4535" s="2">
        <v>420</v>
      </c>
      <c r="D4535" s="2">
        <v>107</v>
      </c>
      <c r="E4535" s="2">
        <v>3</v>
      </c>
      <c r="F4535" s="2">
        <v>321</v>
      </c>
      <c r="G4535" s="5" t="str">
        <f>VLOOKUP(C4535, products!A:B, 2, FALSE)</f>
        <v>Jacket</v>
      </c>
      <c r="H4535" s="7" t="str">
        <f>VLOOKUP(C4535, products!A:C, 3, FALSE)</f>
        <v>Denim</v>
      </c>
      <c r="I4535" s="12">
        <f>VLOOKUP(B4535,orders!A:D, 4, FALSE)</f>
        <v>44201</v>
      </c>
    </row>
    <row r="4536" spans="1:9" ht="15">
      <c r="A4536" s="2">
        <v>4534</v>
      </c>
      <c r="B4536" s="2">
        <v>903</v>
      </c>
      <c r="C4536" s="2">
        <v>1132</v>
      </c>
      <c r="D4536" s="2">
        <v>102</v>
      </c>
      <c r="E4536" s="2">
        <v>1</v>
      </c>
      <c r="F4536" s="2">
        <v>102</v>
      </c>
      <c r="G4536" s="5" t="str">
        <f>VLOOKUP(C4536, products!A:B, 2, FALSE)</f>
        <v>Trousers</v>
      </c>
      <c r="H4536" s="7" t="str">
        <f>VLOOKUP(C4536, products!A:C, 3, FALSE)</f>
        <v>Cargo Pants</v>
      </c>
      <c r="I4536" s="12">
        <f>VLOOKUP(B4536,orders!A:D, 4, FALSE)</f>
        <v>44201</v>
      </c>
    </row>
    <row r="4537" spans="1:9" ht="15">
      <c r="A4537" s="2">
        <v>4535</v>
      </c>
      <c r="B4537" s="2">
        <v>904</v>
      </c>
      <c r="C4537" s="2">
        <v>1098</v>
      </c>
      <c r="D4537" s="2">
        <v>115</v>
      </c>
      <c r="E4537" s="2">
        <v>3</v>
      </c>
      <c r="F4537" s="2">
        <v>345</v>
      </c>
      <c r="G4537" s="5" t="str">
        <f>VLOOKUP(C4537, products!A:B, 2, FALSE)</f>
        <v>Trousers</v>
      </c>
      <c r="H4537" s="7" t="str">
        <f>VLOOKUP(C4537, products!A:C, 3, FALSE)</f>
        <v>Cropped</v>
      </c>
      <c r="I4537" s="12">
        <f>VLOOKUP(B4537,orders!A:D, 4, FALSE)</f>
        <v>44279</v>
      </c>
    </row>
    <row r="4538" spans="1:9" ht="15">
      <c r="A4538" s="2">
        <v>4536</v>
      </c>
      <c r="B4538" s="2">
        <v>904</v>
      </c>
      <c r="C4538" s="2">
        <v>148</v>
      </c>
      <c r="D4538" s="2">
        <v>91</v>
      </c>
      <c r="E4538" s="2">
        <v>3</v>
      </c>
      <c r="F4538" s="2">
        <v>273</v>
      </c>
      <c r="G4538" s="5" t="str">
        <f>VLOOKUP(C4538, products!A:B, 2, FALSE)</f>
        <v>Shirt</v>
      </c>
      <c r="H4538" s="7" t="str">
        <f>VLOOKUP(C4538, products!A:C, 3, FALSE)</f>
        <v>Linen</v>
      </c>
      <c r="I4538" s="12">
        <f>VLOOKUP(B4538,orders!A:D, 4, FALSE)</f>
        <v>44279</v>
      </c>
    </row>
    <row r="4539" spans="1:9" ht="15">
      <c r="A4539" s="2">
        <v>4537</v>
      </c>
      <c r="B4539" s="2">
        <v>904</v>
      </c>
      <c r="C4539" s="2">
        <v>1096</v>
      </c>
      <c r="D4539" s="2">
        <v>115</v>
      </c>
      <c r="E4539" s="2">
        <v>3</v>
      </c>
      <c r="F4539" s="2">
        <v>345</v>
      </c>
      <c r="G4539" s="5" t="str">
        <f>VLOOKUP(C4539, products!A:B, 2, FALSE)</f>
        <v>Trousers</v>
      </c>
      <c r="H4539" s="7" t="str">
        <f>VLOOKUP(C4539, products!A:C, 3, FALSE)</f>
        <v>Cropped</v>
      </c>
      <c r="I4539" s="12">
        <f>VLOOKUP(B4539,orders!A:D, 4, FALSE)</f>
        <v>44279</v>
      </c>
    </row>
    <row r="4540" spans="1:9" ht="15">
      <c r="A4540" s="2">
        <v>4538</v>
      </c>
      <c r="B4540" s="2">
        <v>904</v>
      </c>
      <c r="C4540" s="2">
        <v>1240</v>
      </c>
      <c r="D4540" s="2">
        <v>112</v>
      </c>
      <c r="E4540" s="2">
        <v>1</v>
      </c>
      <c r="F4540" s="2">
        <v>112</v>
      </c>
      <c r="G4540" s="5" t="str">
        <f>VLOOKUP(C4540, products!A:B, 2, FALSE)</f>
        <v>Trousers</v>
      </c>
      <c r="H4540" s="7" t="str">
        <f>VLOOKUP(C4540, products!A:C, 3, FALSE)</f>
        <v>Tracksuit Bottoms</v>
      </c>
      <c r="I4540" s="12">
        <f>VLOOKUP(B4540,orders!A:D, 4, FALSE)</f>
        <v>44279</v>
      </c>
    </row>
    <row r="4541" spans="1:9" ht="15">
      <c r="A4541" s="2">
        <v>4539</v>
      </c>
      <c r="B4541" s="2">
        <v>904</v>
      </c>
      <c r="C4541" s="2">
        <v>150</v>
      </c>
      <c r="D4541" s="2">
        <v>91</v>
      </c>
      <c r="E4541" s="2">
        <v>2</v>
      </c>
      <c r="F4541" s="2">
        <v>182</v>
      </c>
      <c r="G4541" s="5" t="str">
        <f>VLOOKUP(C4541, products!A:B, 2, FALSE)</f>
        <v>Shirt</v>
      </c>
      <c r="H4541" s="7" t="str">
        <f>VLOOKUP(C4541, products!A:C, 3, FALSE)</f>
        <v>Linen</v>
      </c>
      <c r="I4541" s="12">
        <f>VLOOKUP(B4541,orders!A:D, 4, FALSE)</f>
        <v>44279</v>
      </c>
    </row>
    <row r="4542" spans="1:9" ht="15">
      <c r="A4542" s="2">
        <v>4540</v>
      </c>
      <c r="B4542" s="2">
        <v>905</v>
      </c>
      <c r="C4542" s="2">
        <v>486</v>
      </c>
      <c r="D4542" s="2">
        <v>118</v>
      </c>
      <c r="E4542" s="2">
        <v>3</v>
      </c>
      <c r="F4542" s="2">
        <v>354</v>
      </c>
      <c r="G4542" s="5" t="str">
        <f>VLOOKUP(C4542, products!A:B, 2, FALSE)</f>
        <v>Jacket</v>
      </c>
      <c r="H4542" s="7" t="str">
        <f>VLOOKUP(C4542, products!A:C, 3, FALSE)</f>
        <v>Puffer</v>
      </c>
      <c r="I4542" s="12">
        <f>VLOOKUP(B4542,orders!A:D, 4, FALSE)</f>
        <v>44207</v>
      </c>
    </row>
    <row r="4543" spans="1:9" ht="15">
      <c r="A4543" s="2">
        <v>4541</v>
      </c>
      <c r="B4543" s="2">
        <v>905</v>
      </c>
      <c r="C4543" s="2">
        <v>79</v>
      </c>
      <c r="D4543" s="2">
        <v>118</v>
      </c>
      <c r="E4543" s="2">
        <v>1</v>
      </c>
      <c r="F4543" s="2">
        <v>118</v>
      </c>
      <c r="G4543" s="5" t="str">
        <f>VLOOKUP(C4543, products!A:B, 2, FALSE)</f>
        <v>Shirt</v>
      </c>
      <c r="H4543" s="7" t="str">
        <f>VLOOKUP(C4543, products!A:C, 3, FALSE)</f>
        <v>Flannel</v>
      </c>
      <c r="I4543" s="12">
        <f>VLOOKUP(B4543,orders!A:D, 4, FALSE)</f>
        <v>44207</v>
      </c>
    </row>
    <row r="4544" spans="1:9" ht="15">
      <c r="A4544" s="2">
        <v>4542</v>
      </c>
      <c r="B4544" s="2">
        <v>905</v>
      </c>
      <c r="C4544" s="2">
        <v>870</v>
      </c>
      <c r="D4544" s="2">
        <v>113</v>
      </c>
      <c r="E4544" s="2">
        <v>2</v>
      </c>
      <c r="F4544" s="2">
        <v>226</v>
      </c>
      <c r="G4544" s="5" t="str">
        <f>VLOOKUP(C4544, products!A:B, 2, FALSE)</f>
        <v>Trousers</v>
      </c>
      <c r="H4544" s="7" t="str">
        <f>VLOOKUP(C4544, products!A:C, 3, FALSE)</f>
        <v>Chinos</v>
      </c>
      <c r="I4544" s="12">
        <f>VLOOKUP(B4544,orders!A:D, 4, FALSE)</f>
        <v>44207</v>
      </c>
    </row>
    <row r="4545" spans="1:9" ht="15">
      <c r="A4545" s="2">
        <v>4543</v>
      </c>
      <c r="B4545" s="2">
        <v>906</v>
      </c>
      <c r="C4545" s="2">
        <v>97</v>
      </c>
      <c r="D4545" s="2">
        <v>118</v>
      </c>
      <c r="E4545" s="2">
        <v>1</v>
      </c>
      <c r="F4545" s="2">
        <v>118</v>
      </c>
      <c r="G4545" s="5" t="str">
        <f>VLOOKUP(C4545, products!A:B, 2, FALSE)</f>
        <v>Shirt</v>
      </c>
      <c r="H4545" s="7" t="str">
        <f>VLOOKUP(C4545, products!A:C, 3, FALSE)</f>
        <v>Flannel</v>
      </c>
      <c r="I4545" s="12">
        <f>VLOOKUP(B4545,orders!A:D, 4, FALSE)</f>
        <v>44217</v>
      </c>
    </row>
    <row r="4546" spans="1:9" ht="15">
      <c r="A4546" s="2">
        <v>4544</v>
      </c>
      <c r="B4546" s="2">
        <v>906</v>
      </c>
      <c r="C4546" s="2">
        <v>569</v>
      </c>
      <c r="D4546" s="2">
        <v>100</v>
      </c>
      <c r="E4546" s="2">
        <v>2</v>
      </c>
      <c r="F4546" s="2">
        <v>200</v>
      </c>
      <c r="G4546" s="5" t="str">
        <f>VLOOKUP(C4546, products!A:B, 2, FALSE)</f>
        <v>Jacket</v>
      </c>
      <c r="H4546" s="7" t="str">
        <f>VLOOKUP(C4546, products!A:C, 3, FALSE)</f>
        <v>Bomber</v>
      </c>
      <c r="I4546" s="12">
        <f>VLOOKUP(B4546,orders!A:D, 4, FALSE)</f>
        <v>44217</v>
      </c>
    </row>
    <row r="4547" spans="1:9" ht="15">
      <c r="A4547" s="2">
        <v>4545</v>
      </c>
      <c r="B4547" s="2">
        <v>906</v>
      </c>
      <c r="C4547" s="2">
        <v>543</v>
      </c>
      <c r="D4547" s="2">
        <v>98</v>
      </c>
      <c r="E4547" s="2">
        <v>1</v>
      </c>
      <c r="F4547" s="2">
        <v>98</v>
      </c>
      <c r="G4547" s="5" t="str">
        <f>VLOOKUP(C4547, products!A:B, 2, FALSE)</f>
        <v>Jacket</v>
      </c>
      <c r="H4547" s="7" t="str">
        <f>VLOOKUP(C4547, products!A:C, 3, FALSE)</f>
        <v>Leather</v>
      </c>
      <c r="I4547" s="12">
        <f>VLOOKUP(B4547,orders!A:D, 4, FALSE)</f>
        <v>44217</v>
      </c>
    </row>
    <row r="4548" spans="1:9" ht="15">
      <c r="A4548" s="2">
        <v>4546</v>
      </c>
      <c r="B4548" s="2">
        <v>906</v>
      </c>
      <c r="C4548" s="2">
        <v>727</v>
      </c>
      <c r="D4548" s="2">
        <v>119</v>
      </c>
      <c r="E4548" s="2">
        <v>3</v>
      </c>
      <c r="F4548" s="2">
        <v>357</v>
      </c>
      <c r="G4548" s="5" t="str">
        <f>VLOOKUP(C4548, products!A:B, 2, FALSE)</f>
        <v>Jacket</v>
      </c>
      <c r="H4548" s="7" t="str">
        <f>VLOOKUP(C4548, products!A:C, 3, FALSE)</f>
        <v>Trench Coat</v>
      </c>
      <c r="I4548" s="12">
        <f>VLOOKUP(B4548,orders!A:D, 4, FALSE)</f>
        <v>44217</v>
      </c>
    </row>
    <row r="4549" spans="1:9" ht="15">
      <c r="A4549" s="2">
        <v>4547</v>
      </c>
      <c r="B4549" s="2">
        <v>906</v>
      </c>
      <c r="C4549" s="2">
        <v>1027</v>
      </c>
      <c r="D4549" s="2">
        <v>90</v>
      </c>
      <c r="E4549" s="2">
        <v>1</v>
      </c>
      <c r="F4549" s="2">
        <v>90</v>
      </c>
      <c r="G4549" s="5" t="str">
        <f>VLOOKUP(C4549, products!A:B, 2, FALSE)</f>
        <v>Trousers</v>
      </c>
      <c r="H4549" s="7" t="str">
        <f>VLOOKUP(C4549, products!A:C, 3, FALSE)</f>
        <v>Relaxed Leg</v>
      </c>
      <c r="I4549" s="12">
        <f>VLOOKUP(B4549,orders!A:D, 4, FALSE)</f>
        <v>44217</v>
      </c>
    </row>
    <row r="4550" spans="1:9" ht="15">
      <c r="A4550" s="2">
        <v>4548</v>
      </c>
      <c r="B4550" s="2">
        <v>907</v>
      </c>
      <c r="C4550" s="2">
        <v>121</v>
      </c>
      <c r="D4550" s="2">
        <v>92</v>
      </c>
      <c r="E4550" s="2">
        <v>1</v>
      </c>
      <c r="F4550" s="2">
        <v>92</v>
      </c>
      <c r="G4550" s="5" t="str">
        <f>VLOOKUP(C4550, products!A:B, 2, FALSE)</f>
        <v>Shirt</v>
      </c>
      <c r="H4550" s="7" t="str">
        <f>VLOOKUP(C4550, products!A:C, 3, FALSE)</f>
        <v>Denim</v>
      </c>
      <c r="I4550" s="12">
        <f>VLOOKUP(B4550,orders!A:D, 4, FALSE)</f>
        <v>44423</v>
      </c>
    </row>
    <row r="4551" spans="1:9" ht="15">
      <c r="A4551" s="2">
        <v>4549</v>
      </c>
      <c r="B4551" s="2">
        <v>907</v>
      </c>
      <c r="C4551" s="2">
        <v>115</v>
      </c>
      <c r="D4551" s="2">
        <v>92</v>
      </c>
      <c r="E4551" s="2">
        <v>1</v>
      </c>
      <c r="F4551" s="2">
        <v>92</v>
      </c>
      <c r="G4551" s="5" t="str">
        <f>VLOOKUP(C4551, products!A:B, 2, FALSE)</f>
        <v>Shirt</v>
      </c>
      <c r="H4551" s="7" t="str">
        <f>VLOOKUP(C4551, products!A:C, 3, FALSE)</f>
        <v>Denim</v>
      </c>
      <c r="I4551" s="12">
        <f>VLOOKUP(B4551,orders!A:D, 4, FALSE)</f>
        <v>44423</v>
      </c>
    </row>
    <row r="4552" spans="1:9" ht="15">
      <c r="A4552" s="2">
        <v>4550</v>
      </c>
      <c r="B4552" s="2">
        <v>907</v>
      </c>
      <c r="C4552" s="2">
        <v>559</v>
      </c>
      <c r="D4552" s="2">
        <v>98</v>
      </c>
      <c r="E4552" s="2">
        <v>2</v>
      </c>
      <c r="F4552" s="2">
        <v>196</v>
      </c>
      <c r="G4552" s="5" t="str">
        <f>VLOOKUP(C4552, products!A:B, 2, FALSE)</f>
        <v>Jacket</v>
      </c>
      <c r="H4552" s="7" t="str">
        <f>VLOOKUP(C4552, products!A:C, 3, FALSE)</f>
        <v>Leather</v>
      </c>
      <c r="I4552" s="12">
        <f>VLOOKUP(B4552,orders!A:D, 4, FALSE)</f>
        <v>44423</v>
      </c>
    </row>
    <row r="4553" spans="1:9" ht="15">
      <c r="A4553" s="2">
        <v>4551</v>
      </c>
      <c r="B4553" s="2">
        <v>908</v>
      </c>
      <c r="C4553" s="2">
        <v>635</v>
      </c>
      <c r="D4553" s="2">
        <v>93</v>
      </c>
      <c r="E4553" s="2">
        <v>2</v>
      </c>
      <c r="F4553" s="2">
        <v>186</v>
      </c>
      <c r="G4553" s="5" t="str">
        <f>VLOOKUP(C4553, products!A:B, 2, FALSE)</f>
        <v>Jacket</v>
      </c>
      <c r="H4553" s="7" t="str">
        <f>VLOOKUP(C4553, products!A:C, 3, FALSE)</f>
        <v>Coach</v>
      </c>
      <c r="I4553" s="12">
        <f>VLOOKUP(B4553,orders!A:D, 4, FALSE)</f>
        <v>44270</v>
      </c>
    </row>
    <row r="4554" spans="1:9" ht="15">
      <c r="A4554" s="2">
        <v>4552</v>
      </c>
      <c r="B4554" s="2">
        <v>908</v>
      </c>
      <c r="C4554" s="2">
        <v>132</v>
      </c>
      <c r="D4554" s="2">
        <v>92</v>
      </c>
      <c r="E4554" s="2">
        <v>2</v>
      </c>
      <c r="F4554" s="2">
        <v>184</v>
      </c>
      <c r="G4554" s="5" t="str">
        <f>VLOOKUP(C4554, products!A:B, 2, FALSE)</f>
        <v>Shirt</v>
      </c>
      <c r="H4554" s="7" t="str">
        <f>VLOOKUP(C4554, products!A:C, 3, FALSE)</f>
        <v>Denim</v>
      </c>
      <c r="I4554" s="12">
        <f>VLOOKUP(B4554,orders!A:D, 4, FALSE)</f>
        <v>44270</v>
      </c>
    </row>
    <row r="4555" spans="1:9" ht="15">
      <c r="A4555" s="2">
        <v>4553</v>
      </c>
      <c r="B4555" s="2">
        <v>908</v>
      </c>
      <c r="C4555" s="2">
        <v>196</v>
      </c>
      <c r="D4555" s="2">
        <v>98</v>
      </c>
      <c r="E4555" s="2">
        <v>3</v>
      </c>
      <c r="F4555" s="2">
        <v>294</v>
      </c>
      <c r="G4555" s="5" t="str">
        <f>VLOOKUP(C4555, products!A:B, 2, FALSE)</f>
        <v>Shirt</v>
      </c>
      <c r="H4555" s="7" t="str">
        <f>VLOOKUP(C4555, products!A:C, 3, FALSE)</f>
        <v>Camp Collared</v>
      </c>
      <c r="I4555" s="12">
        <f>VLOOKUP(B4555,orders!A:D, 4, FALSE)</f>
        <v>44270</v>
      </c>
    </row>
    <row r="4556" spans="1:9" ht="15">
      <c r="A4556" s="2">
        <v>4554</v>
      </c>
      <c r="B4556" s="2">
        <v>908</v>
      </c>
      <c r="C4556" s="2">
        <v>49</v>
      </c>
      <c r="D4556" s="2">
        <v>104</v>
      </c>
      <c r="E4556" s="2">
        <v>1</v>
      </c>
      <c r="F4556" s="2">
        <v>104</v>
      </c>
      <c r="G4556" s="5" t="str">
        <f>VLOOKUP(C4556, products!A:B, 2, FALSE)</f>
        <v>Shirt</v>
      </c>
      <c r="H4556" s="7" t="str">
        <f>VLOOKUP(C4556, products!A:C, 3, FALSE)</f>
        <v>Dress</v>
      </c>
      <c r="I4556" s="12">
        <f>VLOOKUP(B4556,orders!A:D, 4, FALSE)</f>
        <v>44270</v>
      </c>
    </row>
    <row r="4557" spans="1:9" ht="15">
      <c r="A4557" s="2">
        <v>4555</v>
      </c>
      <c r="B4557" s="2">
        <v>908</v>
      </c>
      <c r="C4557" s="2">
        <v>1054</v>
      </c>
      <c r="D4557" s="2">
        <v>93</v>
      </c>
      <c r="E4557" s="2">
        <v>3</v>
      </c>
      <c r="F4557" s="2">
        <v>279</v>
      </c>
      <c r="G4557" s="5" t="str">
        <f>VLOOKUP(C4557, products!A:B, 2, FALSE)</f>
        <v>Trousers</v>
      </c>
      <c r="H4557" s="7" t="str">
        <f>VLOOKUP(C4557, products!A:C, 3, FALSE)</f>
        <v>Joggers</v>
      </c>
      <c r="I4557" s="12">
        <f>VLOOKUP(B4557,orders!A:D, 4, FALSE)</f>
        <v>44270</v>
      </c>
    </row>
    <row r="4558" spans="1:9" ht="15">
      <c r="A4558" s="2">
        <v>4556</v>
      </c>
      <c r="B4558" s="2">
        <v>908</v>
      </c>
      <c r="C4558" s="2">
        <v>817</v>
      </c>
      <c r="D4558" s="2">
        <v>117</v>
      </c>
      <c r="E4558" s="2">
        <v>3</v>
      </c>
      <c r="F4558" s="2">
        <v>351</v>
      </c>
      <c r="G4558" s="5" t="str">
        <f>VLOOKUP(C4558, products!A:B, 2, FALSE)</f>
        <v>Jacket</v>
      </c>
      <c r="H4558" s="7" t="str">
        <f>VLOOKUP(C4558, products!A:C, 3, FALSE)</f>
        <v>Shearling</v>
      </c>
      <c r="I4558" s="12">
        <f>VLOOKUP(B4558,orders!A:D, 4, FALSE)</f>
        <v>44270</v>
      </c>
    </row>
    <row r="4559" spans="1:9" ht="15">
      <c r="A4559" s="2">
        <v>4557</v>
      </c>
      <c r="B4559" s="2">
        <v>908</v>
      </c>
      <c r="C4559" s="2">
        <v>141</v>
      </c>
      <c r="D4559" s="2">
        <v>91</v>
      </c>
      <c r="E4559" s="2">
        <v>1</v>
      </c>
      <c r="F4559" s="2">
        <v>91</v>
      </c>
      <c r="G4559" s="5" t="str">
        <f>VLOOKUP(C4559, products!A:B, 2, FALSE)</f>
        <v>Shirt</v>
      </c>
      <c r="H4559" s="7" t="str">
        <f>VLOOKUP(C4559, products!A:C, 3, FALSE)</f>
        <v>Linen</v>
      </c>
      <c r="I4559" s="12">
        <f>VLOOKUP(B4559,orders!A:D, 4, FALSE)</f>
        <v>44270</v>
      </c>
    </row>
    <row r="4560" spans="1:9" ht="15">
      <c r="A4560" s="2">
        <v>4558</v>
      </c>
      <c r="B4560" s="2">
        <v>908</v>
      </c>
      <c r="C4560" s="2">
        <v>631</v>
      </c>
      <c r="D4560" s="2">
        <v>93</v>
      </c>
      <c r="E4560" s="2">
        <v>3</v>
      </c>
      <c r="F4560" s="2">
        <v>279</v>
      </c>
      <c r="G4560" s="5" t="str">
        <f>VLOOKUP(C4560, products!A:B, 2, FALSE)</f>
        <v>Jacket</v>
      </c>
      <c r="H4560" s="7" t="str">
        <f>VLOOKUP(C4560, products!A:C, 3, FALSE)</f>
        <v>Coach</v>
      </c>
      <c r="I4560" s="12">
        <f>VLOOKUP(B4560,orders!A:D, 4, FALSE)</f>
        <v>44270</v>
      </c>
    </row>
    <row r="4561" spans="1:9" ht="15">
      <c r="A4561" s="2">
        <v>4559</v>
      </c>
      <c r="B4561" s="2">
        <v>908</v>
      </c>
      <c r="C4561" s="2">
        <v>238</v>
      </c>
      <c r="D4561" s="2">
        <v>106</v>
      </c>
      <c r="E4561" s="2">
        <v>2</v>
      </c>
      <c r="F4561" s="2">
        <v>212</v>
      </c>
      <c r="G4561" s="5" t="str">
        <f>VLOOKUP(C4561, products!A:B, 2, FALSE)</f>
        <v>Shirt</v>
      </c>
      <c r="H4561" s="7" t="str">
        <f>VLOOKUP(C4561, products!A:C, 3, FALSE)</f>
        <v>Chambray</v>
      </c>
      <c r="I4561" s="12">
        <f>VLOOKUP(B4561,orders!A:D, 4, FALSE)</f>
        <v>44270</v>
      </c>
    </row>
    <row r="4562" spans="1:9" ht="15">
      <c r="A4562" s="2">
        <v>4560</v>
      </c>
      <c r="B4562" s="2">
        <v>908</v>
      </c>
      <c r="C4562" s="2">
        <v>842</v>
      </c>
      <c r="D4562" s="2">
        <v>113</v>
      </c>
      <c r="E4562" s="2">
        <v>1</v>
      </c>
      <c r="F4562" s="2">
        <v>113</v>
      </c>
      <c r="G4562" s="5" t="str">
        <f>VLOOKUP(C4562, products!A:B, 2, FALSE)</f>
        <v>Trousers</v>
      </c>
      <c r="H4562" s="7" t="str">
        <f>VLOOKUP(C4562, products!A:C, 3, FALSE)</f>
        <v>Chinos</v>
      </c>
      <c r="I4562" s="12">
        <f>VLOOKUP(B4562,orders!A:D, 4, FALSE)</f>
        <v>44270</v>
      </c>
    </row>
    <row r="4563" spans="1:9" ht="15">
      <c r="A4563" s="2">
        <v>4561</v>
      </c>
      <c r="B4563" s="2">
        <v>909</v>
      </c>
      <c r="C4563" s="2">
        <v>1218</v>
      </c>
      <c r="D4563" s="2">
        <v>105</v>
      </c>
      <c r="E4563" s="2">
        <v>1</v>
      </c>
      <c r="F4563" s="2">
        <v>105</v>
      </c>
      <c r="G4563" s="5" t="str">
        <f>VLOOKUP(C4563, products!A:B, 2, FALSE)</f>
        <v>Trousers</v>
      </c>
      <c r="H4563" s="7" t="str">
        <f>VLOOKUP(C4563, products!A:C, 3, FALSE)</f>
        <v>Pleated</v>
      </c>
      <c r="I4563" s="12">
        <f>VLOOKUP(B4563,orders!A:D, 4, FALSE)</f>
        <v>44395</v>
      </c>
    </row>
    <row r="4564" spans="1:9" ht="15">
      <c r="A4564" s="2">
        <v>4562</v>
      </c>
      <c r="B4564" s="2">
        <v>909</v>
      </c>
      <c r="C4564" s="2">
        <v>613</v>
      </c>
      <c r="D4564" s="2">
        <v>112</v>
      </c>
      <c r="E4564" s="2">
        <v>1</v>
      </c>
      <c r="F4564" s="2">
        <v>112</v>
      </c>
      <c r="G4564" s="5" t="str">
        <f>VLOOKUP(C4564, products!A:B, 2, FALSE)</f>
        <v>Jacket</v>
      </c>
      <c r="H4564" s="7" t="str">
        <f>VLOOKUP(C4564, products!A:C, 3, FALSE)</f>
        <v>Cardigan</v>
      </c>
      <c r="I4564" s="12">
        <f>VLOOKUP(B4564,orders!A:D, 4, FALSE)</f>
        <v>44395</v>
      </c>
    </row>
    <row r="4565" spans="1:9" ht="15">
      <c r="A4565" s="2">
        <v>4563</v>
      </c>
      <c r="B4565" s="2">
        <v>909</v>
      </c>
      <c r="C4565" s="2">
        <v>309</v>
      </c>
      <c r="D4565" s="2">
        <v>105</v>
      </c>
      <c r="E4565" s="2">
        <v>3</v>
      </c>
      <c r="F4565" s="2">
        <v>315</v>
      </c>
      <c r="G4565" s="5" t="str">
        <f>VLOOKUP(C4565, products!A:B, 2, FALSE)</f>
        <v>Shirt</v>
      </c>
      <c r="H4565" s="7" t="str">
        <f>VLOOKUP(C4565, products!A:C, 3, FALSE)</f>
        <v>Cuban Collar</v>
      </c>
      <c r="I4565" s="12">
        <f>VLOOKUP(B4565,orders!A:D, 4, FALSE)</f>
        <v>44395</v>
      </c>
    </row>
    <row r="4566" spans="1:9" ht="15">
      <c r="A4566" s="2">
        <v>4564</v>
      </c>
      <c r="B4566" s="2">
        <v>909</v>
      </c>
      <c r="C4566" s="2">
        <v>158</v>
      </c>
      <c r="D4566" s="2">
        <v>91</v>
      </c>
      <c r="E4566" s="2">
        <v>3</v>
      </c>
      <c r="F4566" s="2">
        <v>273</v>
      </c>
      <c r="G4566" s="5" t="str">
        <f>VLOOKUP(C4566, products!A:B, 2, FALSE)</f>
        <v>Shirt</v>
      </c>
      <c r="H4566" s="7" t="str">
        <f>VLOOKUP(C4566, products!A:C, 3, FALSE)</f>
        <v>Linen</v>
      </c>
      <c r="I4566" s="12">
        <f>VLOOKUP(B4566,orders!A:D, 4, FALSE)</f>
        <v>44395</v>
      </c>
    </row>
    <row r="4567" spans="1:9" ht="15">
      <c r="A4567" s="2">
        <v>4565</v>
      </c>
      <c r="B4567" s="2">
        <v>909</v>
      </c>
      <c r="C4567" s="2">
        <v>1169</v>
      </c>
      <c r="D4567" s="2">
        <v>99</v>
      </c>
      <c r="E4567" s="2">
        <v>3</v>
      </c>
      <c r="F4567" s="2">
        <v>297</v>
      </c>
      <c r="G4567" s="5" t="str">
        <f>VLOOKUP(C4567, products!A:B, 2, FALSE)</f>
        <v>Trousers</v>
      </c>
      <c r="H4567" s="7" t="str">
        <f>VLOOKUP(C4567, products!A:C, 3, FALSE)</f>
        <v>High-Waisted</v>
      </c>
      <c r="I4567" s="12">
        <f>VLOOKUP(B4567,orders!A:D, 4, FALSE)</f>
        <v>44395</v>
      </c>
    </row>
    <row r="4568" spans="1:9" ht="15">
      <c r="A4568" s="2">
        <v>4566</v>
      </c>
      <c r="B4568" s="2">
        <v>909</v>
      </c>
      <c r="C4568" s="2">
        <v>507</v>
      </c>
      <c r="D4568" s="2">
        <v>102</v>
      </c>
      <c r="E4568" s="2">
        <v>3</v>
      </c>
      <c r="F4568" s="2">
        <v>306</v>
      </c>
      <c r="G4568" s="5" t="str">
        <f>VLOOKUP(C4568, products!A:B, 2, FALSE)</f>
        <v>Jacket</v>
      </c>
      <c r="H4568" s="7" t="str">
        <f>VLOOKUP(C4568, products!A:C, 3, FALSE)</f>
        <v>Windbreaker</v>
      </c>
      <c r="I4568" s="12">
        <f>VLOOKUP(B4568,orders!A:D, 4, FALSE)</f>
        <v>44395</v>
      </c>
    </row>
    <row r="4569" spans="1:9" ht="15">
      <c r="A4569" s="2">
        <v>4567</v>
      </c>
      <c r="B4569" s="2">
        <v>910</v>
      </c>
      <c r="C4569" s="2">
        <v>465</v>
      </c>
      <c r="D4569" s="2">
        <v>118</v>
      </c>
      <c r="E4569" s="2">
        <v>3</v>
      </c>
      <c r="F4569" s="2">
        <v>354</v>
      </c>
      <c r="G4569" s="5" t="str">
        <f>VLOOKUP(C4569, products!A:B, 2, FALSE)</f>
        <v>Jacket</v>
      </c>
      <c r="H4569" s="7" t="str">
        <f>VLOOKUP(C4569, products!A:C, 3, FALSE)</f>
        <v>Puffer</v>
      </c>
      <c r="I4569" s="12">
        <f>VLOOKUP(B4569,orders!A:D, 4, FALSE)</f>
        <v>44223</v>
      </c>
    </row>
    <row r="4570" spans="1:9" ht="15">
      <c r="A4570" s="2">
        <v>4568</v>
      </c>
      <c r="B4570" s="2">
        <v>910</v>
      </c>
      <c r="C4570" s="2">
        <v>908</v>
      </c>
      <c r="D4570" s="2">
        <v>94</v>
      </c>
      <c r="E4570" s="2">
        <v>2</v>
      </c>
      <c r="F4570" s="2">
        <v>188</v>
      </c>
      <c r="G4570" s="5" t="str">
        <f>VLOOKUP(C4570, products!A:B, 2, FALSE)</f>
        <v>Trousers</v>
      </c>
      <c r="H4570" s="7" t="str">
        <f>VLOOKUP(C4570, products!A:C, 3, FALSE)</f>
        <v>Cords</v>
      </c>
      <c r="I4570" s="12">
        <f>VLOOKUP(B4570,orders!A:D, 4, FALSE)</f>
        <v>44223</v>
      </c>
    </row>
    <row r="4571" spans="1:9" ht="15">
      <c r="A4571" s="2">
        <v>4569</v>
      </c>
      <c r="B4571" s="2">
        <v>910</v>
      </c>
      <c r="C4571" s="2">
        <v>293</v>
      </c>
      <c r="D4571" s="2">
        <v>105</v>
      </c>
      <c r="E4571" s="2">
        <v>2</v>
      </c>
      <c r="F4571" s="2">
        <v>210</v>
      </c>
      <c r="G4571" s="5" t="str">
        <f>VLOOKUP(C4571, products!A:B, 2, FALSE)</f>
        <v>Shirt</v>
      </c>
      <c r="H4571" s="7" t="str">
        <f>VLOOKUP(C4571, products!A:C, 3, FALSE)</f>
        <v>Cuban Collar</v>
      </c>
      <c r="I4571" s="12">
        <f>VLOOKUP(B4571,orders!A:D, 4, FALSE)</f>
        <v>44223</v>
      </c>
    </row>
    <row r="4572" spans="1:9" ht="15">
      <c r="A4572" s="2">
        <v>4570</v>
      </c>
      <c r="B4572" s="2">
        <v>910</v>
      </c>
      <c r="C4572" s="2">
        <v>21</v>
      </c>
      <c r="D4572" s="2">
        <v>96</v>
      </c>
      <c r="E4572" s="2">
        <v>2</v>
      </c>
      <c r="F4572" s="2">
        <v>192</v>
      </c>
      <c r="G4572" s="5" t="str">
        <f>VLOOKUP(C4572, products!A:B, 2, FALSE)</f>
        <v>Shirt</v>
      </c>
      <c r="H4572" s="7" t="str">
        <f>VLOOKUP(C4572, products!A:C, 3, FALSE)</f>
        <v>Oxford Cloth</v>
      </c>
      <c r="I4572" s="12">
        <f>VLOOKUP(B4572,orders!A:D, 4, FALSE)</f>
        <v>44223</v>
      </c>
    </row>
    <row r="4573" spans="1:9" ht="15">
      <c r="A4573" s="2">
        <v>4571</v>
      </c>
      <c r="B4573" s="2">
        <v>910</v>
      </c>
      <c r="C4573" s="2">
        <v>34</v>
      </c>
      <c r="D4573" s="2">
        <v>96</v>
      </c>
      <c r="E4573" s="2">
        <v>2</v>
      </c>
      <c r="F4573" s="2">
        <v>192</v>
      </c>
      <c r="G4573" s="5" t="str">
        <f>VLOOKUP(C4573, products!A:B, 2, FALSE)</f>
        <v>Shirt</v>
      </c>
      <c r="H4573" s="7" t="str">
        <f>VLOOKUP(C4573, products!A:C, 3, FALSE)</f>
        <v>Oxford Cloth</v>
      </c>
      <c r="I4573" s="12">
        <f>VLOOKUP(B4573,orders!A:D, 4, FALSE)</f>
        <v>44223</v>
      </c>
    </row>
    <row r="4574" spans="1:9" ht="15">
      <c r="A4574" s="2">
        <v>4572</v>
      </c>
      <c r="B4574" s="2">
        <v>911</v>
      </c>
      <c r="C4574" s="2">
        <v>979</v>
      </c>
      <c r="D4574" s="2">
        <v>97</v>
      </c>
      <c r="E4574" s="2">
        <v>1</v>
      </c>
      <c r="F4574" s="2">
        <v>97</v>
      </c>
      <c r="G4574" s="5" t="str">
        <f>VLOOKUP(C4574, products!A:B, 2, FALSE)</f>
        <v>Trousers</v>
      </c>
      <c r="H4574" s="7" t="str">
        <f>VLOOKUP(C4574, products!A:C, 3, FALSE)</f>
        <v>Slim-Fit</v>
      </c>
      <c r="I4574" s="12">
        <f>VLOOKUP(B4574,orders!A:D, 4, FALSE)</f>
        <v>44431</v>
      </c>
    </row>
    <row r="4575" spans="1:9" ht="15">
      <c r="A4575" s="2">
        <v>4573</v>
      </c>
      <c r="B4575" s="2">
        <v>911</v>
      </c>
      <c r="C4575" s="2">
        <v>372</v>
      </c>
      <c r="D4575" s="2">
        <v>94</v>
      </c>
      <c r="E4575" s="2">
        <v>2</v>
      </c>
      <c r="F4575" s="2">
        <v>188</v>
      </c>
      <c r="G4575" s="5" t="str">
        <f>VLOOKUP(C4575, products!A:B, 2, FALSE)</f>
        <v>Shirt</v>
      </c>
      <c r="H4575" s="7" t="str">
        <f>VLOOKUP(C4575, products!A:C, 3, FALSE)</f>
        <v>Henley</v>
      </c>
      <c r="I4575" s="12">
        <f>VLOOKUP(B4575,orders!A:D, 4, FALSE)</f>
        <v>44431</v>
      </c>
    </row>
    <row r="4576" spans="1:9" ht="15">
      <c r="A4576" s="2">
        <v>4574</v>
      </c>
      <c r="B4576" s="2">
        <v>911</v>
      </c>
      <c r="C4576" s="2">
        <v>915</v>
      </c>
      <c r="D4576" s="2">
        <v>96</v>
      </c>
      <c r="E4576" s="2">
        <v>1</v>
      </c>
      <c r="F4576" s="2">
        <v>96</v>
      </c>
      <c r="G4576" s="5" t="str">
        <f>VLOOKUP(C4576, products!A:B, 2, FALSE)</f>
        <v>Trousers</v>
      </c>
      <c r="H4576" s="7" t="str">
        <f>VLOOKUP(C4576, products!A:C, 3, FALSE)</f>
        <v>Drawstring</v>
      </c>
      <c r="I4576" s="12">
        <f>VLOOKUP(B4576,orders!A:D, 4, FALSE)</f>
        <v>44431</v>
      </c>
    </row>
    <row r="4577" spans="1:9" ht="15">
      <c r="A4577" s="2">
        <v>4575</v>
      </c>
      <c r="B4577" s="2">
        <v>911</v>
      </c>
      <c r="C4577" s="2">
        <v>87</v>
      </c>
      <c r="D4577" s="2">
        <v>118</v>
      </c>
      <c r="E4577" s="2">
        <v>1</v>
      </c>
      <c r="F4577" s="2">
        <v>118</v>
      </c>
      <c r="G4577" s="5" t="str">
        <f>VLOOKUP(C4577, products!A:B, 2, FALSE)</f>
        <v>Shirt</v>
      </c>
      <c r="H4577" s="7" t="str">
        <f>VLOOKUP(C4577, products!A:C, 3, FALSE)</f>
        <v>Flannel</v>
      </c>
      <c r="I4577" s="12">
        <f>VLOOKUP(B4577,orders!A:D, 4, FALSE)</f>
        <v>44431</v>
      </c>
    </row>
    <row r="4578" spans="1:9" ht="15">
      <c r="A4578" s="2">
        <v>4576</v>
      </c>
      <c r="B4578" s="2">
        <v>912</v>
      </c>
      <c r="C4578" s="2">
        <v>1060</v>
      </c>
      <c r="D4578" s="2">
        <v>93</v>
      </c>
      <c r="E4578" s="2">
        <v>3</v>
      </c>
      <c r="F4578" s="2">
        <v>279</v>
      </c>
      <c r="G4578" s="5" t="str">
        <f>VLOOKUP(C4578, products!A:B, 2, FALSE)</f>
        <v>Trousers</v>
      </c>
      <c r="H4578" s="7" t="str">
        <f>VLOOKUP(C4578, products!A:C, 3, FALSE)</f>
        <v>Joggers</v>
      </c>
      <c r="I4578" s="12">
        <f>VLOOKUP(B4578,orders!A:D, 4, FALSE)</f>
        <v>44431</v>
      </c>
    </row>
    <row r="4579" spans="1:9" ht="15">
      <c r="A4579" s="2">
        <v>4577</v>
      </c>
      <c r="B4579" s="2">
        <v>913</v>
      </c>
      <c r="C4579" s="2">
        <v>761</v>
      </c>
      <c r="D4579" s="2">
        <v>109</v>
      </c>
      <c r="E4579" s="2">
        <v>1</v>
      </c>
      <c r="F4579" s="2">
        <v>109</v>
      </c>
      <c r="G4579" s="5" t="str">
        <f>VLOOKUP(C4579, products!A:B, 2, FALSE)</f>
        <v>Jacket</v>
      </c>
      <c r="H4579" s="7" t="str">
        <f>VLOOKUP(C4579, products!A:C, 3, FALSE)</f>
        <v>Peacoat</v>
      </c>
      <c r="I4579" s="12">
        <f>VLOOKUP(B4579,orders!A:D, 4, FALSE)</f>
        <v>44289</v>
      </c>
    </row>
    <row r="4580" spans="1:9" ht="15">
      <c r="A4580" s="2">
        <v>4578</v>
      </c>
      <c r="B4580" s="2">
        <v>913</v>
      </c>
      <c r="C4580" s="2">
        <v>222</v>
      </c>
      <c r="D4580" s="2">
        <v>106</v>
      </c>
      <c r="E4580" s="2">
        <v>3</v>
      </c>
      <c r="F4580" s="2">
        <v>318</v>
      </c>
      <c r="G4580" s="5" t="str">
        <f>VLOOKUP(C4580, products!A:B, 2, FALSE)</f>
        <v>Shirt</v>
      </c>
      <c r="H4580" s="7" t="str">
        <f>VLOOKUP(C4580, products!A:C, 3, FALSE)</f>
        <v>Chambray</v>
      </c>
      <c r="I4580" s="12">
        <f>VLOOKUP(B4580,orders!A:D, 4, FALSE)</f>
        <v>44289</v>
      </c>
    </row>
    <row r="4581" spans="1:9" ht="15">
      <c r="A4581" s="2">
        <v>4579</v>
      </c>
      <c r="B4581" s="2">
        <v>914</v>
      </c>
      <c r="C4581" s="2">
        <v>123</v>
      </c>
      <c r="D4581" s="2">
        <v>92</v>
      </c>
      <c r="E4581" s="2">
        <v>3</v>
      </c>
      <c r="F4581" s="2">
        <v>276</v>
      </c>
      <c r="G4581" s="5" t="str">
        <f>VLOOKUP(C4581, products!A:B, 2, FALSE)</f>
        <v>Shirt</v>
      </c>
      <c r="H4581" s="7" t="str">
        <f>VLOOKUP(C4581, products!A:C, 3, FALSE)</f>
        <v>Denim</v>
      </c>
      <c r="I4581" s="12">
        <f>VLOOKUP(B4581,orders!A:D, 4, FALSE)</f>
        <v>44325</v>
      </c>
    </row>
    <row r="4582" spans="1:9" ht="15">
      <c r="A4582" s="2">
        <v>4580</v>
      </c>
      <c r="B4582" s="2">
        <v>914</v>
      </c>
      <c r="C4582" s="2">
        <v>1114</v>
      </c>
      <c r="D4582" s="2">
        <v>115</v>
      </c>
      <c r="E4582" s="2">
        <v>2</v>
      </c>
      <c r="F4582" s="2">
        <v>230</v>
      </c>
      <c r="G4582" s="5" t="str">
        <f>VLOOKUP(C4582, products!A:B, 2, FALSE)</f>
        <v>Trousers</v>
      </c>
      <c r="H4582" s="7" t="str">
        <f>VLOOKUP(C4582, products!A:C, 3, FALSE)</f>
        <v>Cropped</v>
      </c>
      <c r="I4582" s="12">
        <f>VLOOKUP(B4582,orders!A:D, 4, FALSE)</f>
        <v>44325</v>
      </c>
    </row>
    <row r="4583" spans="1:9" ht="15">
      <c r="A4583" s="2">
        <v>4581</v>
      </c>
      <c r="B4583" s="2">
        <v>915</v>
      </c>
      <c r="C4583" s="2">
        <v>236</v>
      </c>
      <c r="D4583" s="2">
        <v>106</v>
      </c>
      <c r="E4583" s="2">
        <v>2</v>
      </c>
      <c r="F4583" s="2">
        <v>212</v>
      </c>
      <c r="G4583" s="5" t="str">
        <f>VLOOKUP(C4583, products!A:B, 2, FALSE)</f>
        <v>Shirt</v>
      </c>
      <c r="H4583" s="7" t="str">
        <f>VLOOKUP(C4583, products!A:C, 3, FALSE)</f>
        <v>Chambray</v>
      </c>
      <c r="I4583" s="12">
        <f>VLOOKUP(B4583,orders!A:D, 4, FALSE)</f>
        <v>44303</v>
      </c>
    </row>
    <row r="4584" spans="1:9" ht="15">
      <c r="A4584" s="2">
        <v>4582</v>
      </c>
      <c r="B4584" s="2">
        <v>915</v>
      </c>
      <c r="C4584" s="2">
        <v>216</v>
      </c>
      <c r="D4584" s="2">
        <v>106</v>
      </c>
      <c r="E4584" s="2">
        <v>1</v>
      </c>
      <c r="F4584" s="2">
        <v>106</v>
      </c>
      <c r="G4584" s="5" t="str">
        <f>VLOOKUP(C4584, products!A:B, 2, FALSE)</f>
        <v>Shirt</v>
      </c>
      <c r="H4584" s="7" t="str">
        <f>VLOOKUP(C4584, products!A:C, 3, FALSE)</f>
        <v>Chambray</v>
      </c>
      <c r="I4584" s="12">
        <f>VLOOKUP(B4584,orders!A:D, 4, FALSE)</f>
        <v>44303</v>
      </c>
    </row>
    <row r="4585" spans="1:9" ht="15">
      <c r="A4585" s="2">
        <v>4583</v>
      </c>
      <c r="B4585" s="2">
        <v>915</v>
      </c>
      <c r="C4585" s="2">
        <v>23</v>
      </c>
      <c r="D4585" s="2">
        <v>96</v>
      </c>
      <c r="E4585" s="2">
        <v>1</v>
      </c>
      <c r="F4585" s="2">
        <v>96</v>
      </c>
      <c r="G4585" s="5" t="str">
        <f>VLOOKUP(C4585, products!A:B, 2, FALSE)</f>
        <v>Shirt</v>
      </c>
      <c r="H4585" s="7" t="str">
        <f>VLOOKUP(C4585, products!A:C, 3, FALSE)</f>
        <v>Oxford Cloth</v>
      </c>
      <c r="I4585" s="12">
        <f>VLOOKUP(B4585,orders!A:D, 4, FALSE)</f>
        <v>44303</v>
      </c>
    </row>
    <row r="4586" spans="1:9" ht="15">
      <c r="A4586" s="2">
        <v>4584</v>
      </c>
      <c r="B4586" s="2">
        <v>915</v>
      </c>
      <c r="C4586" s="2">
        <v>53</v>
      </c>
      <c r="D4586" s="2">
        <v>104</v>
      </c>
      <c r="E4586" s="2">
        <v>1</v>
      </c>
      <c r="F4586" s="2">
        <v>104</v>
      </c>
      <c r="G4586" s="5" t="str">
        <f>VLOOKUP(C4586, products!A:B, 2, FALSE)</f>
        <v>Shirt</v>
      </c>
      <c r="H4586" s="7" t="str">
        <f>VLOOKUP(C4586, products!A:C, 3, FALSE)</f>
        <v>Dress</v>
      </c>
      <c r="I4586" s="12">
        <f>VLOOKUP(B4586,orders!A:D, 4, FALSE)</f>
        <v>44303</v>
      </c>
    </row>
    <row r="4587" spans="1:9" ht="15">
      <c r="A4587" s="2">
        <v>4585</v>
      </c>
      <c r="B4587" s="2">
        <v>915</v>
      </c>
      <c r="C4587" s="2">
        <v>575</v>
      </c>
      <c r="D4587" s="2">
        <v>100</v>
      </c>
      <c r="E4587" s="2">
        <v>3</v>
      </c>
      <c r="F4587" s="2">
        <v>300</v>
      </c>
      <c r="G4587" s="5" t="str">
        <f>VLOOKUP(C4587, products!A:B, 2, FALSE)</f>
        <v>Jacket</v>
      </c>
      <c r="H4587" s="7" t="str">
        <f>VLOOKUP(C4587, products!A:C, 3, FALSE)</f>
        <v>Bomber</v>
      </c>
      <c r="I4587" s="12">
        <f>VLOOKUP(B4587,orders!A:D, 4, FALSE)</f>
        <v>44303</v>
      </c>
    </row>
    <row r="4588" spans="1:9" ht="15">
      <c r="A4588" s="2">
        <v>4586</v>
      </c>
      <c r="B4588" s="2">
        <v>915</v>
      </c>
      <c r="C4588" s="2">
        <v>1131</v>
      </c>
      <c r="D4588" s="2">
        <v>102</v>
      </c>
      <c r="E4588" s="2">
        <v>3</v>
      </c>
      <c r="F4588" s="2">
        <v>306</v>
      </c>
      <c r="G4588" s="5" t="str">
        <f>VLOOKUP(C4588, products!A:B, 2, FALSE)</f>
        <v>Trousers</v>
      </c>
      <c r="H4588" s="7" t="str">
        <f>VLOOKUP(C4588, products!A:C, 3, FALSE)</f>
        <v>Cargo Pants</v>
      </c>
      <c r="I4588" s="12">
        <f>VLOOKUP(B4588,orders!A:D, 4, FALSE)</f>
        <v>44303</v>
      </c>
    </row>
    <row r="4589" spans="1:9" ht="15">
      <c r="A4589" s="2">
        <v>4587</v>
      </c>
      <c r="B4589" s="2">
        <v>915</v>
      </c>
      <c r="C4589" s="2">
        <v>1171</v>
      </c>
      <c r="D4589" s="2">
        <v>99</v>
      </c>
      <c r="E4589" s="2">
        <v>2</v>
      </c>
      <c r="F4589" s="2">
        <v>198</v>
      </c>
      <c r="G4589" s="5" t="str">
        <f>VLOOKUP(C4589, products!A:B, 2, FALSE)</f>
        <v>Trousers</v>
      </c>
      <c r="H4589" s="7" t="str">
        <f>VLOOKUP(C4589, products!A:C, 3, FALSE)</f>
        <v>High-Waisted</v>
      </c>
      <c r="I4589" s="12">
        <f>VLOOKUP(B4589,orders!A:D, 4, FALSE)</f>
        <v>44303</v>
      </c>
    </row>
    <row r="4590" spans="1:9" ht="15">
      <c r="A4590" s="2">
        <v>4588</v>
      </c>
      <c r="B4590" s="2">
        <v>915</v>
      </c>
      <c r="C4590" s="2">
        <v>1000</v>
      </c>
      <c r="D4590" s="2">
        <v>106</v>
      </c>
      <c r="E4590" s="2">
        <v>1</v>
      </c>
      <c r="F4590" s="2">
        <v>106</v>
      </c>
      <c r="G4590" s="5" t="str">
        <f>VLOOKUP(C4590, products!A:B, 2, FALSE)</f>
        <v>Trousers</v>
      </c>
      <c r="H4590" s="7" t="str">
        <f>VLOOKUP(C4590, products!A:C, 3, FALSE)</f>
        <v>Wool</v>
      </c>
      <c r="I4590" s="12">
        <f>VLOOKUP(B4590,orders!A:D, 4, FALSE)</f>
        <v>44303</v>
      </c>
    </row>
    <row r="4591" spans="1:9" ht="15">
      <c r="A4591" s="2">
        <v>4589</v>
      </c>
      <c r="B4591" s="2">
        <v>916</v>
      </c>
      <c r="C4591" s="2">
        <v>904</v>
      </c>
      <c r="D4591" s="2">
        <v>94</v>
      </c>
      <c r="E4591" s="2">
        <v>1</v>
      </c>
      <c r="F4591" s="2">
        <v>94</v>
      </c>
      <c r="G4591" s="5" t="str">
        <f>VLOOKUP(C4591, products!A:B, 2, FALSE)</f>
        <v>Trousers</v>
      </c>
      <c r="H4591" s="7" t="str">
        <f>VLOOKUP(C4591, products!A:C, 3, FALSE)</f>
        <v>Cords</v>
      </c>
      <c r="I4591" s="13">
        <f>VLOOKUP(B4591,orders!A:D, 4, FALSE)</f>
        <v>44481</v>
      </c>
    </row>
    <row r="4592" spans="1:9" ht="15">
      <c r="A4592" s="2">
        <v>4590</v>
      </c>
      <c r="B4592" s="2">
        <v>916</v>
      </c>
      <c r="C4592" s="2">
        <v>324</v>
      </c>
      <c r="D4592" s="2">
        <v>109</v>
      </c>
      <c r="E4592" s="2">
        <v>1</v>
      </c>
      <c r="F4592" s="2">
        <v>109</v>
      </c>
      <c r="G4592" s="5" t="str">
        <f>VLOOKUP(C4592, products!A:B, 2, FALSE)</f>
        <v>Shirt</v>
      </c>
      <c r="H4592" s="7" t="str">
        <f>VLOOKUP(C4592, products!A:C, 3, FALSE)</f>
        <v>Mandarin Collar</v>
      </c>
      <c r="I4592" s="13">
        <f>VLOOKUP(B4592,orders!A:D, 4, FALSE)</f>
        <v>44481</v>
      </c>
    </row>
    <row r="4593" spans="1:9" ht="15">
      <c r="A4593" s="2">
        <v>4591</v>
      </c>
      <c r="B4593" s="2">
        <v>916</v>
      </c>
      <c r="C4593" s="2">
        <v>118</v>
      </c>
      <c r="D4593" s="2">
        <v>92</v>
      </c>
      <c r="E4593" s="2">
        <v>1</v>
      </c>
      <c r="F4593" s="2">
        <v>92</v>
      </c>
      <c r="G4593" s="5" t="str">
        <f>VLOOKUP(C4593, products!A:B, 2, FALSE)</f>
        <v>Shirt</v>
      </c>
      <c r="H4593" s="7" t="str">
        <f>VLOOKUP(C4593, products!A:C, 3, FALSE)</f>
        <v>Denim</v>
      </c>
      <c r="I4593" s="13">
        <f>VLOOKUP(B4593,orders!A:D, 4, FALSE)</f>
        <v>44481</v>
      </c>
    </row>
    <row r="4594" spans="1:9" ht="15">
      <c r="A4594" s="2">
        <v>4592</v>
      </c>
      <c r="B4594" s="2">
        <v>917</v>
      </c>
      <c r="C4594" s="2">
        <v>345</v>
      </c>
      <c r="D4594" s="2">
        <v>109</v>
      </c>
      <c r="E4594" s="2">
        <v>1</v>
      </c>
      <c r="F4594" s="2">
        <v>109</v>
      </c>
      <c r="G4594" s="5" t="str">
        <f>VLOOKUP(C4594, products!A:B, 2, FALSE)</f>
        <v>Shirt</v>
      </c>
      <c r="H4594" s="7" t="str">
        <f>VLOOKUP(C4594, products!A:C, 3, FALSE)</f>
        <v>Mandarin Collar</v>
      </c>
      <c r="I4594" s="12">
        <f>VLOOKUP(B4594,orders!A:D, 4, FALSE)</f>
        <v>44198</v>
      </c>
    </row>
    <row r="4595" spans="1:9" ht="15">
      <c r="A4595" s="2">
        <v>4593</v>
      </c>
      <c r="B4595" s="2">
        <v>918</v>
      </c>
      <c r="C4595" s="2">
        <v>539</v>
      </c>
      <c r="D4595" s="2">
        <v>98</v>
      </c>
      <c r="E4595" s="2">
        <v>3</v>
      </c>
      <c r="F4595" s="2">
        <v>294</v>
      </c>
      <c r="G4595" s="5" t="str">
        <f>VLOOKUP(C4595, products!A:B, 2, FALSE)</f>
        <v>Jacket</v>
      </c>
      <c r="H4595" s="7" t="str">
        <f>VLOOKUP(C4595, products!A:C, 3, FALSE)</f>
        <v>Leather</v>
      </c>
      <c r="I4595" s="12">
        <f>VLOOKUP(B4595,orders!A:D, 4, FALSE)</f>
        <v>44262</v>
      </c>
    </row>
    <row r="4596" spans="1:9" ht="15">
      <c r="A4596" s="2">
        <v>4594</v>
      </c>
      <c r="B4596" s="2">
        <v>918</v>
      </c>
      <c r="C4596" s="2">
        <v>1119</v>
      </c>
      <c r="D4596" s="2">
        <v>115</v>
      </c>
      <c r="E4596" s="2">
        <v>2</v>
      </c>
      <c r="F4596" s="2">
        <v>230</v>
      </c>
      <c r="G4596" s="5" t="str">
        <f>VLOOKUP(C4596, products!A:B, 2, FALSE)</f>
        <v>Trousers</v>
      </c>
      <c r="H4596" s="7" t="str">
        <f>VLOOKUP(C4596, products!A:C, 3, FALSE)</f>
        <v>Cropped</v>
      </c>
      <c r="I4596" s="12">
        <f>VLOOKUP(B4596,orders!A:D, 4, FALSE)</f>
        <v>44262</v>
      </c>
    </row>
    <row r="4597" spans="1:9" ht="15">
      <c r="A4597" s="2">
        <v>4595</v>
      </c>
      <c r="B4597" s="2">
        <v>919</v>
      </c>
      <c r="C4597" s="2">
        <v>932</v>
      </c>
      <c r="D4597" s="2">
        <v>96</v>
      </c>
      <c r="E4597" s="2">
        <v>1</v>
      </c>
      <c r="F4597" s="2">
        <v>96</v>
      </c>
      <c r="G4597" s="5" t="str">
        <f>VLOOKUP(C4597, products!A:B, 2, FALSE)</f>
        <v>Trousers</v>
      </c>
      <c r="H4597" s="7" t="str">
        <f>VLOOKUP(C4597, products!A:C, 3, FALSE)</f>
        <v>Drawstring</v>
      </c>
      <c r="I4597" s="12">
        <f>VLOOKUP(B4597,orders!A:D, 4, FALSE)</f>
        <v>44376</v>
      </c>
    </row>
    <row r="4598" spans="1:9" ht="15">
      <c r="A4598" s="2">
        <v>4596</v>
      </c>
      <c r="B4598" s="2">
        <v>920</v>
      </c>
      <c r="C4598" s="2">
        <v>1212</v>
      </c>
      <c r="D4598" s="2">
        <v>105</v>
      </c>
      <c r="E4598" s="2">
        <v>2</v>
      </c>
      <c r="F4598" s="2">
        <v>210</v>
      </c>
      <c r="G4598" s="5" t="str">
        <f>VLOOKUP(C4598, products!A:B, 2, FALSE)</f>
        <v>Trousers</v>
      </c>
      <c r="H4598" s="7" t="str">
        <f>VLOOKUP(C4598, products!A:C, 3, FALSE)</f>
        <v>Pleated</v>
      </c>
      <c r="I4598" s="12">
        <f>VLOOKUP(B4598,orders!A:D, 4, FALSE)</f>
        <v>44403</v>
      </c>
    </row>
    <row r="4599" spans="1:9" ht="15">
      <c r="A4599" s="2">
        <v>4597</v>
      </c>
      <c r="B4599" s="2">
        <v>920</v>
      </c>
      <c r="C4599" s="2">
        <v>540</v>
      </c>
      <c r="D4599" s="2">
        <v>98</v>
      </c>
      <c r="E4599" s="2">
        <v>3</v>
      </c>
      <c r="F4599" s="2">
        <v>294</v>
      </c>
      <c r="G4599" s="5" t="str">
        <f>VLOOKUP(C4599, products!A:B, 2, FALSE)</f>
        <v>Jacket</v>
      </c>
      <c r="H4599" s="7" t="str">
        <f>VLOOKUP(C4599, products!A:C, 3, FALSE)</f>
        <v>Leather</v>
      </c>
      <c r="I4599" s="12">
        <f>VLOOKUP(B4599,orders!A:D, 4, FALSE)</f>
        <v>44403</v>
      </c>
    </row>
    <row r="4600" spans="1:9" ht="15">
      <c r="A4600" s="2">
        <v>4598</v>
      </c>
      <c r="B4600" s="2">
        <v>920</v>
      </c>
      <c r="C4600" s="2">
        <v>1000</v>
      </c>
      <c r="D4600" s="2">
        <v>106</v>
      </c>
      <c r="E4600" s="2">
        <v>3</v>
      </c>
      <c r="F4600" s="2">
        <v>318</v>
      </c>
      <c r="G4600" s="5" t="str">
        <f>VLOOKUP(C4600, products!A:B, 2, FALSE)</f>
        <v>Trousers</v>
      </c>
      <c r="H4600" s="7" t="str">
        <f>VLOOKUP(C4600, products!A:C, 3, FALSE)</f>
        <v>Wool</v>
      </c>
      <c r="I4600" s="12">
        <f>VLOOKUP(B4600,orders!A:D, 4, FALSE)</f>
        <v>44403</v>
      </c>
    </row>
    <row r="4601" spans="1:9" ht="15">
      <c r="A4601" s="2">
        <v>4599</v>
      </c>
      <c r="B4601" s="2">
        <v>920</v>
      </c>
      <c r="C4601" s="2">
        <v>609</v>
      </c>
      <c r="D4601" s="2">
        <v>112</v>
      </c>
      <c r="E4601" s="2">
        <v>3</v>
      </c>
      <c r="F4601" s="2">
        <v>336</v>
      </c>
      <c r="G4601" s="5" t="str">
        <f>VLOOKUP(C4601, products!A:B, 2, FALSE)</f>
        <v>Jacket</v>
      </c>
      <c r="H4601" s="7" t="str">
        <f>VLOOKUP(C4601, products!A:C, 3, FALSE)</f>
        <v>Cardigan</v>
      </c>
      <c r="I4601" s="12">
        <f>VLOOKUP(B4601,orders!A:D, 4, FALSE)</f>
        <v>44403</v>
      </c>
    </row>
    <row r="4602" spans="1:9" ht="15">
      <c r="A4602" s="2">
        <v>4600</v>
      </c>
      <c r="B4602" s="2">
        <v>920</v>
      </c>
      <c r="C4602" s="2">
        <v>502</v>
      </c>
      <c r="D4602" s="2">
        <v>102</v>
      </c>
      <c r="E4602" s="2">
        <v>1</v>
      </c>
      <c r="F4602" s="2">
        <v>102</v>
      </c>
      <c r="G4602" s="5" t="str">
        <f>VLOOKUP(C4602, products!A:B, 2, FALSE)</f>
        <v>Jacket</v>
      </c>
      <c r="H4602" s="7" t="str">
        <f>VLOOKUP(C4602, products!A:C, 3, FALSE)</f>
        <v>Windbreaker</v>
      </c>
      <c r="I4602" s="12">
        <f>VLOOKUP(B4602,orders!A:D, 4, FALSE)</f>
        <v>44403</v>
      </c>
    </row>
    <row r="4603" spans="1:9" ht="15">
      <c r="A4603" s="2">
        <v>4601</v>
      </c>
      <c r="B4603" s="2">
        <v>920</v>
      </c>
      <c r="C4603" s="2">
        <v>791</v>
      </c>
      <c r="D4603" s="2">
        <v>91</v>
      </c>
      <c r="E4603" s="2">
        <v>2</v>
      </c>
      <c r="F4603" s="2">
        <v>182</v>
      </c>
      <c r="G4603" s="5" t="str">
        <f>VLOOKUP(C4603, products!A:B, 2, FALSE)</f>
        <v>Jacket</v>
      </c>
      <c r="H4603" s="7" t="str">
        <f>VLOOKUP(C4603, products!A:C, 3, FALSE)</f>
        <v>Pullover</v>
      </c>
      <c r="I4603" s="12">
        <f>VLOOKUP(B4603,orders!A:D, 4, FALSE)</f>
        <v>44403</v>
      </c>
    </row>
    <row r="4604" spans="1:9" ht="15">
      <c r="A4604" s="2">
        <v>4602</v>
      </c>
      <c r="B4604" s="2">
        <v>920</v>
      </c>
      <c r="C4604" s="2">
        <v>943</v>
      </c>
      <c r="D4604" s="2">
        <v>96</v>
      </c>
      <c r="E4604" s="2">
        <v>3</v>
      </c>
      <c r="F4604" s="2">
        <v>288</v>
      </c>
      <c r="G4604" s="5" t="str">
        <f>VLOOKUP(C4604, products!A:B, 2, FALSE)</f>
        <v>Trousers</v>
      </c>
      <c r="H4604" s="7" t="str">
        <f>VLOOKUP(C4604, products!A:C, 3, FALSE)</f>
        <v>Drawstring</v>
      </c>
      <c r="I4604" s="12">
        <f>VLOOKUP(B4604,orders!A:D, 4, FALSE)</f>
        <v>44403</v>
      </c>
    </row>
    <row r="4605" spans="1:9" ht="15">
      <c r="A4605" s="2">
        <v>4603</v>
      </c>
      <c r="B4605" s="2">
        <v>921</v>
      </c>
      <c r="C4605" s="2">
        <v>494</v>
      </c>
      <c r="D4605" s="2">
        <v>102</v>
      </c>
      <c r="E4605" s="2">
        <v>2</v>
      </c>
      <c r="F4605" s="2">
        <v>204</v>
      </c>
      <c r="G4605" s="5" t="str">
        <f>VLOOKUP(C4605, products!A:B, 2, FALSE)</f>
        <v>Jacket</v>
      </c>
      <c r="H4605" s="7" t="str">
        <f>VLOOKUP(C4605, products!A:C, 3, FALSE)</f>
        <v>Windbreaker</v>
      </c>
      <c r="I4605" s="12">
        <f>VLOOKUP(B4605,orders!A:D, 4, FALSE)</f>
        <v>44244</v>
      </c>
    </row>
    <row r="4606" spans="1:9" ht="15">
      <c r="A4606" s="2">
        <v>4604</v>
      </c>
      <c r="B4606" s="2">
        <v>921</v>
      </c>
      <c r="C4606" s="2">
        <v>1080</v>
      </c>
      <c r="D4606" s="2">
        <v>93</v>
      </c>
      <c r="E4606" s="2">
        <v>2</v>
      </c>
      <c r="F4606" s="2">
        <v>186</v>
      </c>
      <c r="G4606" s="5" t="str">
        <f>VLOOKUP(C4606, products!A:B, 2, FALSE)</f>
        <v>Trousers</v>
      </c>
      <c r="H4606" s="7" t="str">
        <f>VLOOKUP(C4606, products!A:C, 3, FALSE)</f>
        <v>Joggers</v>
      </c>
      <c r="I4606" s="12">
        <f>VLOOKUP(B4606,orders!A:D, 4, FALSE)</f>
        <v>44244</v>
      </c>
    </row>
    <row r="4607" spans="1:9" ht="15">
      <c r="A4607" s="2">
        <v>4605</v>
      </c>
      <c r="B4607" s="2">
        <v>921</v>
      </c>
      <c r="C4607" s="2">
        <v>573</v>
      </c>
      <c r="D4607" s="2">
        <v>100</v>
      </c>
      <c r="E4607" s="2">
        <v>3</v>
      </c>
      <c r="F4607" s="2">
        <v>300</v>
      </c>
      <c r="G4607" s="5" t="str">
        <f>VLOOKUP(C4607, products!A:B, 2, FALSE)</f>
        <v>Jacket</v>
      </c>
      <c r="H4607" s="7" t="str">
        <f>VLOOKUP(C4607, products!A:C, 3, FALSE)</f>
        <v>Bomber</v>
      </c>
      <c r="I4607" s="12">
        <f>VLOOKUP(B4607,orders!A:D, 4, FALSE)</f>
        <v>44244</v>
      </c>
    </row>
    <row r="4608" spans="1:9" ht="15">
      <c r="A4608" s="2">
        <v>4606</v>
      </c>
      <c r="B4608" s="2">
        <v>922</v>
      </c>
      <c r="C4608" s="2">
        <v>1231</v>
      </c>
      <c r="D4608" s="2">
        <v>112</v>
      </c>
      <c r="E4608" s="2">
        <v>2</v>
      </c>
      <c r="F4608" s="2">
        <v>224</v>
      </c>
      <c r="G4608" s="5" t="str">
        <f>VLOOKUP(C4608, products!A:B, 2, FALSE)</f>
        <v>Trousers</v>
      </c>
      <c r="H4608" s="7" t="str">
        <f>VLOOKUP(C4608, products!A:C, 3, FALSE)</f>
        <v>Tracksuit Bottoms</v>
      </c>
      <c r="I4608" s="13">
        <f>VLOOKUP(B4608,orders!A:D, 4, FALSE)</f>
        <v>44479</v>
      </c>
    </row>
    <row r="4609" spans="1:9" ht="15">
      <c r="A4609" s="2">
        <v>4607</v>
      </c>
      <c r="B4609" s="2">
        <v>922</v>
      </c>
      <c r="C4609" s="2">
        <v>173</v>
      </c>
      <c r="D4609" s="2">
        <v>91</v>
      </c>
      <c r="E4609" s="2">
        <v>3</v>
      </c>
      <c r="F4609" s="2">
        <v>273</v>
      </c>
      <c r="G4609" s="5" t="str">
        <f>VLOOKUP(C4609, products!A:B, 2, FALSE)</f>
        <v>Shirt</v>
      </c>
      <c r="H4609" s="7" t="str">
        <f>VLOOKUP(C4609, products!A:C, 3, FALSE)</f>
        <v>Linen</v>
      </c>
      <c r="I4609" s="13">
        <f>VLOOKUP(B4609,orders!A:D, 4, FALSE)</f>
        <v>44479</v>
      </c>
    </row>
    <row r="4610" spans="1:9" ht="15">
      <c r="A4610" s="2">
        <v>4608</v>
      </c>
      <c r="B4610" s="2">
        <v>923</v>
      </c>
      <c r="C4610" s="2">
        <v>655</v>
      </c>
      <c r="D4610" s="2">
        <v>93</v>
      </c>
      <c r="E4610" s="2">
        <v>3</v>
      </c>
      <c r="F4610" s="2">
        <v>279</v>
      </c>
      <c r="G4610" s="5" t="str">
        <f>VLOOKUP(C4610, products!A:B, 2, FALSE)</f>
        <v>Jacket</v>
      </c>
      <c r="H4610" s="7" t="str">
        <f>VLOOKUP(C4610, products!A:C, 3, FALSE)</f>
        <v>Coach</v>
      </c>
      <c r="I4610" s="12">
        <f>VLOOKUP(B4610,orders!A:D, 4, FALSE)</f>
        <v>44382</v>
      </c>
    </row>
    <row r="4611" spans="1:9" ht="15">
      <c r="A4611" s="2">
        <v>4609</v>
      </c>
      <c r="B4611" s="2">
        <v>923</v>
      </c>
      <c r="C4611" s="2">
        <v>445</v>
      </c>
      <c r="D4611" s="2">
        <v>107</v>
      </c>
      <c r="E4611" s="2">
        <v>2</v>
      </c>
      <c r="F4611" s="2">
        <v>214</v>
      </c>
      <c r="G4611" s="5" t="str">
        <f>VLOOKUP(C4611, products!A:B, 2, FALSE)</f>
        <v>Jacket</v>
      </c>
      <c r="H4611" s="7" t="str">
        <f>VLOOKUP(C4611, products!A:C, 3, FALSE)</f>
        <v>Denim</v>
      </c>
      <c r="I4611" s="12">
        <f>VLOOKUP(B4611,orders!A:D, 4, FALSE)</f>
        <v>44382</v>
      </c>
    </row>
    <row r="4612" spans="1:9" ht="15">
      <c r="A4612" s="2">
        <v>4610</v>
      </c>
      <c r="B4612" s="2">
        <v>923</v>
      </c>
      <c r="C4612" s="2">
        <v>462</v>
      </c>
      <c r="D4612" s="2">
        <v>118</v>
      </c>
      <c r="E4612" s="2">
        <v>3</v>
      </c>
      <c r="F4612" s="2">
        <v>354</v>
      </c>
      <c r="G4612" s="5" t="str">
        <f>VLOOKUP(C4612, products!A:B, 2, FALSE)</f>
        <v>Jacket</v>
      </c>
      <c r="H4612" s="7" t="str">
        <f>VLOOKUP(C4612, products!A:C, 3, FALSE)</f>
        <v>Puffer</v>
      </c>
      <c r="I4612" s="12">
        <f>VLOOKUP(B4612,orders!A:D, 4, FALSE)</f>
        <v>44382</v>
      </c>
    </row>
    <row r="4613" spans="1:9" ht="15">
      <c r="A4613" s="2">
        <v>4611</v>
      </c>
      <c r="B4613" s="2">
        <v>923</v>
      </c>
      <c r="C4613" s="2">
        <v>739</v>
      </c>
      <c r="D4613" s="2">
        <v>109</v>
      </c>
      <c r="E4613" s="2">
        <v>2</v>
      </c>
      <c r="F4613" s="2">
        <v>218</v>
      </c>
      <c r="G4613" s="5" t="str">
        <f>VLOOKUP(C4613, products!A:B, 2, FALSE)</f>
        <v>Jacket</v>
      </c>
      <c r="H4613" s="7" t="str">
        <f>VLOOKUP(C4613, products!A:C, 3, FALSE)</f>
        <v>Peacoat</v>
      </c>
      <c r="I4613" s="12">
        <f>VLOOKUP(B4613,orders!A:D, 4, FALSE)</f>
        <v>44382</v>
      </c>
    </row>
    <row r="4614" spans="1:9" ht="15">
      <c r="A4614" s="2">
        <v>4612</v>
      </c>
      <c r="B4614" s="2">
        <v>923</v>
      </c>
      <c r="C4614" s="2">
        <v>222</v>
      </c>
      <c r="D4614" s="2">
        <v>106</v>
      </c>
      <c r="E4614" s="2">
        <v>1</v>
      </c>
      <c r="F4614" s="2">
        <v>106</v>
      </c>
      <c r="G4614" s="5" t="str">
        <f>VLOOKUP(C4614, products!A:B, 2, FALSE)</f>
        <v>Shirt</v>
      </c>
      <c r="H4614" s="7" t="str">
        <f>VLOOKUP(C4614, products!A:C, 3, FALSE)</f>
        <v>Chambray</v>
      </c>
      <c r="I4614" s="12">
        <f>VLOOKUP(B4614,orders!A:D, 4, FALSE)</f>
        <v>44382</v>
      </c>
    </row>
    <row r="4615" spans="1:9" ht="15">
      <c r="A4615" s="2">
        <v>4613</v>
      </c>
      <c r="B4615" s="2">
        <v>923</v>
      </c>
      <c r="C4615" s="2">
        <v>427</v>
      </c>
      <c r="D4615" s="2">
        <v>107</v>
      </c>
      <c r="E4615" s="2">
        <v>3</v>
      </c>
      <c r="F4615" s="2">
        <v>321</v>
      </c>
      <c r="G4615" s="5" t="str">
        <f>VLOOKUP(C4615, products!A:B, 2, FALSE)</f>
        <v>Jacket</v>
      </c>
      <c r="H4615" s="7" t="str">
        <f>VLOOKUP(C4615, products!A:C, 3, FALSE)</f>
        <v>Denim</v>
      </c>
      <c r="I4615" s="12">
        <f>VLOOKUP(B4615,orders!A:D, 4, FALSE)</f>
        <v>44382</v>
      </c>
    </row>
    <row r="4616" spans="1:9" ht="15">
      <c r="A4616" s="2">
        <v>4614</v>
      </c>
      <c r="B4616" s="2">
        <v>924</v>
      </c>
      <c r="C4616" s="2">
        <v>38</v>
      </c>
      <c r="D4616" s="2">
        <v>104</v>
      </c>
      <c r="E4616" s="2">
        <v>2</v>
      </c>
      <c r="F4616" s="2">
        <v>208</v>
      </c>
      <c r="G4616" s="5" t="str">
        <f>VLOOKUP(C4616, products!A:B, 2, FALSE)</f>
        <v>Shirt</v>
      </c>
      <c r="H4616" s="7" t="str">
        <f>VLOOKUP(C4616, products!A:C, 3, FALSE)</f>
        <v>Dress</v>
      </c>
      <c r="I4616" s="12">
        <f>VLOOKUP(B4616,orders!A:D, 4, FALSE)</f>
        <v>44290</v>
      </c>
    </row>
    <row r="4617" spans="1:9" ht="15">
      <c r="A4617" s="2">
        <v>4615</v>
      </c>
      <c r="B4617" s="2">
        <v>924</v>
      </c>
      <c r="C4617" s="2">
        <v>1176</v>
      </c>
      <c r="D4617" s="2">
        <v>99</v>
      </c>
      <c r="E4617" s="2">
        <v>1</v>
      </c>
      <c r="F4617" s="2">
        <v>99</v>
      </c>
      <c r="G4617" s="5" t="str">
        <f>VLOOKUP(C4617, products!A:B, 2, FALSE)</f>
        <v>Trousers</v>
      </c>
      <c r="H4617" s="7" t="str">
        <f>VLOOKUP(C4617, products!A:C, 3, FALSE)</f>
        <v>High-Waisted</v>
      </c>
      <c r="I4617" s="12">
        <f>VLOOKUP(B4617,orders!A:D, 4, FALSE)</f>
        <v>44290</v>
      </c>
    </row>
    <row r="4618" spans="1:9" ht="15">
      <c r="A4618" s="2">
        <v>4616</v>
      </c>
      <c r="B4618" s="2">
        <v>924</v>
      </c>
      <c r="C4618" s="2">
        <v>218</v>
      </c>
      <c r="D4618" s="2">
        <v>106</v>
      </c>
      <c r="E4618" s="2">
        <v>2</v>
      </c>
      <c r="F4618" s="2">
        <v>212</v>
      </c>
      <c r="G4618" s="5" t="str">
        <f>VLOOKUP(C4618, products!A:B, 2, FALSE)</f>
        <v>Shirt</v>
      </c>
      <c r="H4618" s="7" t="str">
        <f>VLOOKUP(C4618, products!A:C, 3, FALSE)</f>
        <v>Chambray</v>
      </c>
      <c r="I4618" s="12">
        <f>VLOOKUP(B4618,orders!A:D, 4, FALSE)</f>
        <v>44290</v>
      </c>
    </row>
    <row r="4619" spans="1:9" ht="15">
      <c r="A4619" s="2">
        <v>4617</v>
      </c>
      <c r="B4619" s="2">
        <v>925</v>
      </c>
      <c r="C4619" s="2">
        <v>880</v>
      </c>
      <c r="D4619" s="2">
        <v>94</v>
      </c>
      <c r="E4619" s="2">
        <v>1</v>
      </c>
      <c r="F4619" s="2">
        <v>94</v>
      </c>
      <c r="G4619" s="5" t="str">
        <f>VLOOKUP(C4619, products!A:B, 2, FALSE)</f>
        <v>Trousers</v>
      </c>
      <c r="H4619" s="7" t="str">
        <f>VLOOKUP(C4619, products!A:C, 3, FALSE)</f>
        <v>Cords</v>
      </c>
      <c r="I4619" s="12">
        <f>VLOOKUP(B4619,orders!A:D, 4, FALSE)</f>
        <v>44393</v>
      </c>
    </row>
    <row r="4620" spans="1:9" ht="15">
      <c r="A4620" s="2">
        <v>4618</v>
      </c>
      <c r="B4620" s="2">
        <v>925</v>
      </c>
      <c r="C4620" s="2">
        <v>629</v>
      </c>
      <c r="D4620" s="2">
        <v>112</v>
      </c>
      <c r="E4620" s="2">
        <v>2</v>
      </c>
      <c r="F4620" s="2">
        <v>224</v>
      </c>
      <c r="G4620" s="5" t="str">
        <f>VLOOKUP(C4620, products!A:B, 2, FALSE)</f>
        <v>Jacket</v>
      </c>
      <c r="H4620" s="7" t="str">
        <f>VLOOKUP(C4620, products!A:C, 3, FALSE)</f>
        <v>Cardigan</v>
      </c>
      <c r="I4620" s="12">
        <f>VLOOKUP(B4620,orders!A:D, 4, FALSE)</f>
        <v>44393</v>
      </c>
    </row>
    <row r="4621" spans="1:9" ht="15">
      <c r="A4621" s="2">
        <v>4619</v>
      </c>
      <c r="B4621" s="2">
        <v>925</v>
      </c>
      <c r="C4621" s="2">
        <v>511</v>
      </c>
      <c r="D4621" s="2">
        <v>102</v>
      </c>
      <c r="E4621" s="2">
        <v>3</v>
      </c>
      <c r="F4621" s="2">
        <v>306</v>
      </c>
      <c r="G4621" s="5" t="str">
        <f>VLOOKUP(C4621, products!A:B, 2, FALSE)</f>
        <v>Jacket</v>
      </c>
      <c r="H4621" s="7" t="str">
        <f>VLOOKUP(C4621, products!A:C, 3, FALSE)</f>
        <v>Windbreaker</v>
      </c>
      <c r="I4621" s="12">
        <f>VLOOKUP(B4621,orders!A:D, 4, FALSE)</f>
        <v>44393</v>
      </c>
    </row>
    <row r="4622" spans="1:9" ht="15">
      <c r="A4622" s="2">
        <v>4620</v>
      </c>
      <c r="B4622" s="2">
        <v>925</v>
      </c>
      <c r="C4622" s="2">
        <v>440</v>
      </c>
      <c r="D4622" s="2">
        <v>107</v>
      </c>
      <c r="E4622" s="2">
        <v>1</v>
      </c>
      <c r="F4622" s="2">
        <v>107</v>
      </c>
      <c r="G4622" s="5" t="str">
        <f>VLOOKUP(C4622, products!A:B, 2, FALSE)</f>
        <v>Jacket</v>
      </c>
      <c r="H4622" s="7" t="str">
        <f>VLOOKUP(C4622, products!A:C, 3, FALSE)</f>
        <v>Denim</v>
      </c>
      <c r="I4622" s="12">
        <f>VLOOKUP(B4622,orders!A:D, 4, FALSE)</f>
        <v>44393</v>
      </c>
    </row>
    <row r="4623" spans="1:9" ht="15">
      <c r="A4623" s="2">
        <v>4621</v>
      </c>
      <c r="B4623" s="2">
        <v>925</v>
      </c>
      <c r="C4623" s="2">
        <v>209</v>
      </c>
      <c r="D4623" s="2">
        <v>98</v>
      </c>
      <c r="E4623" s="2">
        <v>2</v>
      </c>
      <c r="F4623" s="2">
        <v>196</v>
      </c>
      <c r="G4623" s="5" t="str">
        <f>VLOOKUP(C4623, products!A:B, 2, FALSE)</f>
        <v>Shirt</v>
      </c>
      <c r="H4623" s="7" t="str">
        <f>VLOOKUP(C4623, products!A:C, 3, FALSE)</f>
        <v>Camp Collared</v>
      </c>
      <c r="I4623" s="12">
        <f>VLOOKUP(B4623,orders!A:D, 4, FALSE)</f>
        <v>44393</v>
      </c>
    </row>
    <row r="4624" spans="1:9" ht="15">
      <c r="A4624" s="2">
        <v>4622</v>
      </c>
      <c r="B4624" s="2">
        <v>926</v>
      </c>
      <c r="C4624" s="2">
        <v>426</v>
      </c>
      <c r="D4624" s="2">
        <v>107</v>
      </c>
      <c r="E4624" s="2">
        <v>2</v>
      </c>
      <c r="F4624" s="2">
        <v>214</v>
      </c>
      <c r="G4624" s="5" t="str">
        <f>VLOOKUP(C4624, products!A:B, 2, FALSE)</f>
        <v>Jacket</v>
      </c>
      <c r="H4624" s="7" t="str">
        <f>VLOOKUP(C4624, products!A:C, 3, FALSE)</f>
        <v>Denim</v>
      </c>
      <c r="I4624" s="12">
        <f>VLOOKUP(B4624,orders!A:D, 4, FALSE)</f>
        <v>44235</v>
      </c>
    </row>
    <row r="4625" spans="1:9" ht="15">
      <c r="A4625" s="2">
        <v>4623</v>
      </c>
      <c r="B4625" s="2">
        <v>926</v>
      </c>
      <c r="C4625" s="2">
        <v>469</v>
      </c>
      <c r="D4625" s="2">
        <v>118</v>
      </c>
      <c r="E4625" s="2">
        <v>2</v>
      </c>
      <c r="F4625" s="2">
        <v>236</v>
      </c>
      <c r="G4625" s="5" t="str">
        <f>VLOOKUP(C4625, products!A:B, 2, FALSE)</f>
        <v>Jacket</v>
      </c>
      <c r="H4625" s="7" t="str">
        <f>VLOOKUP(C4625, products!A:C, 3, FALSE)</f>
        <v>Puffer</v>
      </c>
      <c r="I4625" s="12">
        <f>VLOOKUP(B4625,orders!A:D, 4, FALSE)</f>
        <v>44235</v>
      </c>
    </row>
    <row r="4626" spans="1:9" ht="15">
      <c r="A4626" s="2">
        <v>4624</v>
      </c>
      <c r="B4626" s="2">
        <v>926</v>
      </c>
      <c r="C4626" s="2">
        <v>839</v>
      </c>
      <c r="D4626" s="2">
        <v>117</v>
      </c>
      <c r="E4626" s="2">
        <v>1</v>
      </c>
      <c r="F4626" s="2">
        <v>117</v>
      </c>
      <c r="G4626" s="5" t="str">
        <f>VLOOKUP(C4626, products!A:B, 2, FALSE)</f>
        <v>Jacket</v>
      </c>
      <c r="H4626" s="7" t="str">
        <f>VLOOKUP(C4626, products!A:C, 3, FALSE)</f>
        <v>Shearling</v>
      </c>
      <c r="I4626" s="12">
        <f>VLOOKUP(B4626,orders!A:D, 4, FALSE)</f>
        <v>44235</v>
      </c>
    </row>
    <row r="4627" spans="1:9" ht="15">
      <c r="A4627" s="2">
        <v>4625</v>
      </c>
      <c r="B4627" s="2">
        <v>926</v>
      </c>
      <c r="C4627" s="2">
        <v>810</v>
      </c>
      <c r="D4627" s="2">
        <v>117</v>
      </c>
      <c r="E4627" s="2">
        <v>2</v>
      </c>
      <c r="F4627" s="2">
        <v>234</v>
      </c>
      <c r="G4627" s="5" t="str">
        <f>VLOOKUP(C4627, products!A:B, 2, FALSE)</f>
        <v>Jacket</v>
      </c>
      <c r="H4627" s="7" t="str">
        <f>VLOOKUP(C4627, products!A:C, 3, FALSE)</f>
        <v>Shearling</v>
      </c>
      <c r="I4627" s="12">
        <f>VLOOKUP(B4627,orders!A:D, 4, FALSE)</f>
        <v>44235</v>
      </c>
    </row>
    <row r="4628" spans="1:9" ht="15">
      <c r="A4628" s="2">
        <v>4626</v>
      </c>
      <c r="B4628" s="2">
        <v>926</v>
      </c>
      <c r="C4628" s="2">
        <v>865</v>
      </c>
      <c r="D4628" s="2">
        <v>113</v>
      </c>
      <c r="E4628" s="2">
        <v>1</v>
      </c>
      <c r="F4628" s="2">
        <v>113</v>
      </c>
      <c r="G4628" s="5" t="str">
        <f>VLOOKUP(C4628, products!A:B, 2, FALSE)</f>
        <v>Trousers</v>
      </c>
      <c r="H4628" s="7" t="str">
        <f>VLOOKUP(C4628, products!A:C, 3, FALSE)</f>
        <v>Chinos</v>
      </c>
      <c r="I4628" s="12">
        <f>VLOOKUP(B4628,orders!A:D, 4, FALSE)</f>
        <v>44235</v>
      </c>
    </row>
    <row r="4629" spans="1:9" ht="15">
      <c r="A4629" s="2">
        <v>4627</v>
      </c>
      <c r="B4629" s="2">
        <v>926</v>
      </c>
      <c r="C4629" s="2">
        <v>661</v>
      </c>
      <c r="D4629" s="2">
        <v>93</v>
      </c>
      <c r="E4629" s="2">
        <v>1</v>
      </c>
      <c r="F4629" s="2">
        <v>93</v>
      </c>
      <c r="G4629" s="5" t="str">
        <f>VLOOKUP(C4629, products!A:B, 2, FALSE)</f>
        <v>Jacket</v>
      </c>
      <c r="H4629" s="7" t="str">
        <f>VLOOKUP(C4629, products!A:C, 3, FALSE)</f>
        <v>Coach</v>
      </c>
      <c r="I4629" s="12">
        <f>VLOOKUP(B4629,orders!A:D, 4, FALSE)</f>
        <v>44235</v>
      </c>
    </row>
    <row r="4630" spans="1:9" ht="15">
      <c r="A4630" s="2">
        <v>4628</v>
      </c>
      <c r="B4630" s="2">
        <v>926</v>
      </c>
      <c r="C4630" s="2">
        <v>1148</v>
      </c>
      <c r="D4630" s="2">
        <v>102</v>
      </c>
      <c r="E4630" s="2">
        <v>3</v>
      </c>
      <c r="F4630" s="2">
        <v>306</v>
      </c>
      <c r="G4630" s="5" t="str">
        <f>VLOOKUP(C4630, products!A:B, 2, FALSE)</f>
        <v>Trousers</v>
      </c>
      <c r="H4630" s="7" t="str">
        <f>VLOOKUP(C4630, products!A:C, 3, FALSE)</f>
        <v>Cargo Pants</v>
      </c>
      <c r="I4630" s="12">
        <f>VLOOKUP(B4630,orders!A:D, 4, FALSE)</f>
        <v>44235</v>
      </c>
    </row>
    <row r="4631" spans="1:9" ht="15">
      <c r="A4631" s="2">
        <v>4629</v>
      </c>
      <c r="B4631" s="2">
        <v>927</v>
      </c>
      <c r="C4631" s="2">
        <v>539</v>
      </c>
      <c r="D4631" s="2">
        <v>98</v>
      </c>
      <c r="E4631" s="2">
        <v>3</v>
      </c>
      <c r="F4631" s="2">
        <v>294</v>
      </c>
      <c r="G4631" s="5" t="str">
        <f>VLOOKUP(C4631, products!A:B, 2, FALSE)</f>
        <v>Jacket</v>
      </c>
      <c r="H4631" s="7" t="str">
        <f>VLOOKUP(C4631, products!A:C, 3, FALSE)</f>
        <v>Leather</v>
      </c>
      <c r="I4631" s="12">
        <f>VLOOKUP(B4631,orders!A:D, 4, FALSE)</f>
        <v>44410</v>
      </c>
    </row>
    <row r="4632" spans="1:9" ht="15">
      <c r="A4632" s="2">
        <v>4630</v>
      </c>
      <c r="B4632" s="2">
        <v>927</v>
      </c>
      <c r="C4632" s="2">
        <v>390</v>
      </c>
      <c r="D4632" s="2">
        <v>119</v>
      </c>
      <c r="E4632" s="2">
        <v>3</v>
      </c>
      <c r="F4632" s="2">
        <v>357</v>
      </c>
      <c r="G4632" s="5" t="str">
        <f>VLOOKUP(C4632, products!A:B, 2, FALSE)</f>
        <v>Shirt</v>
      </c>
      <c r="H4632" s="7" t="str">
        <f>VLOOKUP(C4632, products!A:C, 3, FALSE)</f>
        <v>Casual Slim Fit</v>
      </c>
      <c r="I4632" s="12">
        <f>VLOOKUP(B4632,orders!A:D, 4, FALSE)</f>
        <v>44410</v>
      </c>
    </row>
    <row r="4633" spans="1:9" ht="15">
      <c r="A4633" s="2">
        <v>4631</v>
      </c>
      <c r="B4633" s="2">
        <v>927</v>
      </c>
      <c r="C4633" s="2">
        <v>108</v>
      </c>
      <c r="D4633" s="2">
        <v>92</v>
      </c>
      <c r="E4633" s="2">
        <v>2</v>
      </c>
      <c r="F4633" s="2">
        <v>184</v>
      </c>
      <c r="G4633" s="5" t="str">
        <f>VLOOKUP(C4633, products!A:B, 2, FALSE)</f>
        <v>Shirt</v>
      </c>
      <c r="H4633" s="7" t="str">
        <f>VLOOKUP(C4633, products!A:C, 3, FALSE)</f>
        <v>Denim</v>
      </c>
      <c r="I4633" s="12">
        <f>VLOOKUP(B4633,orders!A:D, 4, FALSE)</f>
        <v>44410</v>
      </c>
    </row>
    <row r="4634" spans="1:9" ht="15">
      <c r="A4634" s="2">
        <v>4632</v>
      </c>
      <c r="B4634" s="2">
        <v>927</v>
      </c>
      <c r="C4634" s="2">
        <v>1160</v>
      </c>
      <c r="D4634" s="2">
        <v>99</v>
      </c>
      <c r="E4634" s="2">
        <v>3</v>
      </c>
      <c r="F4634" s="2">
        <v>297</v>
      </c>
      <c r="G4634" s="5" t="str">
        <f>VLOOKUP(C4634, products!A:B, 2, FALSE)</f>
        <v>Trousers</v>
      </c>
      <c r="H4634" s="7" t="str">
        <f>VLOOKUP(C4634, products!A:C, 3, FALSE)</f>
        <v>High-Waisted</v>
      </c>
      <c r="I4634" s="12">
        <f>VLOOKUP(B4634,orders!A:D, 4, FALSE)</f>
        <v>44410</v>
      </c>
    </row>
    <row r="4635" spans="1:9" ht="15">
      <c r="A4635" s="2">
        <v>4633</v>
      </c>
      <c r="B4635" s="2">
        <v>928</v>
      </c>
      <c r="C4635" s="2">
        <v>22</v>
      </c>
      <c r="D4635" s="2">
        <v>96</v>
      </c>
      <c r="E4635" s="2">
        <v>1</v>
      </c>
      <c r="F4635" s="2">
        <v>96</v>
      </c>
      <c r="G4635" s="5" t="str">
        <f>VLOOKUP(C4635, products!A:B, 2, FALSE)</f>
        <v>Shirt</v>
      </c>
      <c r="H4635" s="7" t="str">
        <f>VLOOKUP(C4635, products!A:C, 3, FALSE)</f>
        <v>Oxford Cloth</v>
      </c>
      <c r="I4635" s="13">
        <f>VLOOKUP(B4635,orders!A:D, 4, FALSE)</f>
        <v>44483</v>
      </c>
    </row>
    <row r="4636" spans="1:9" ht="15">
      <c r="A4636" s="2">
        <v>4634</v>
      </c>
      <c r="B4636" s="2">
        <v>928</v>
      </c>
      <c r="C4636" s="2">
        <v>400</v>
      </c>
      <c r="D4636" s="2">
        <v>119</v>
      </c>
      <c r="E4636" s="2">
        <v>1</v>
      </c>
      <c r="F4636" s="2">
        <v>119</v>
      </c>
      <c r="G4636" s="5" t="str">
        <f>VLOOKUP(C4636, products!A:B, 2, FALSE)</f>
        <v>Shirt</v>
      </c>
      <c r="H4636" s="7" t="str">
        <f>VLOOKUP(C4636, products!A:C, 3, FALSE)</f>
        <v>Casual Slim Fit</v>
      </c>
      <c r="I4636" s="13">
        <f>VLOOKUP(B4636,orders!A:D, 4, FALSE)</f>
        <v>44483</v>
      </c>
    </row>
    <row r="4637" spans="1:9" ht="15">
      <c r="A4637" s="2">
        <v>4635</v>
      </c>
      <c r="B4637" s="2">
        <v>928</v>
      </c>
      <c r="C4637" s="2">
        <v>67</v>
      </c>
      <c r="D4637" s="2">
        <v>104</v>
      </c>
      <c r="E4637" s="2">
        <v>1</v>
      </c>
      <c r="F4637" s="2">
        <v>104</v>
      </c>
      <c r="G4637" s="5" t="str">
        <f>VLOOKUP(C4637, products!A:B, 2, FALSE)</f>
        <v>Shirt</v>
      </c>
      <c r="H4637" s="7" t="str">
        <f>VLOOKUP(C4637, products!A:C, 3, FALSE)</f>
        <v>Dress</v>
      </c>
      <c r="I4637" s="13">
        <f>VLOOKUP(B4637,orders!A:D, 4, FALSE)</f>
        <v>44483</v>
      </c>
    </row>
    <row r="4638" spans="1:9" ht="15">
      <c r="A4638" s="2">
        <v>4636</v>
      </c>
      <c r="B4638" s="2">
        <v>928</v>
      </c>
      <c r="C4638" s="2">
        <v>421</v>
      </c>
      <c r="D4638" s="2">
        <v>107</v>
      </c>
      <c r="E4638" s="2">
        <v>1</v>
      </c>
      <c r="F4638" s="2">
        <v>107</v>
      </c>
      <c r="G4638" s="5" t="str">
        <f>VLOOKUP(C4638, products!A:B, 2, FALSE)</f>
        <v>Jacket</v>
      </c>
      <c r="H4638" s="7" t="str">
        <f>VLOOKUP(C4638, products!A:C, 3, FALSE)</f>
        <v>Denim</v>
      </c>
      <c r="I4638" s="13">
        <f>VLOOKUP(B4638,orders!A:D, 4, FALSE)</f>
        <v>44483</v>
      </c>
    </row>
    <row r="4639" spans="1:9" ht="15">
      <c r="A4639" s="2">
        <v>4637</v>
      </c>
      <c r="B4639" s="2">
        <v>928</v>
      </c>
      <c r="C4639" s="2">
        <v>290</v>
      </c>
      <c r="D4639" s="2">
        <v>105</v>
      </c>
      <c r="E4639" s="2">
        <v>1</v>
      </c>
      <c r="F4639" s="2">
        <v>105</v>
      </c>
      <c r="G4639" s="5" t="str">
        <f>VLOOKUP(C4639, products!A:B, 2, FALSE)</f>
        <v>Shirt</v>
      </c>
      <c r="H4639" s="7" t="str">
        <f>VLOOKUP(C4639, products!A:C, 3, FALSE)</f>
        <v>Cuban Collar</v>
      </c>
      <c r="I4639" s="13">
        <f>VLOOKUP(B4639,orders!A:D, 4, FALSE)</f>
        <v>44483</v>
      </c>
    </row>
    <row r="4640" spans="1:9" ht="15">
      <c r="A4640" s="2">
        <v>4638</v>
      </c>
      <c r="B4640" s="2">
        <v>928</v>
      </c>
      <c r="C4640" s="2">
        <v>1105</v>
      </c>
      <c r="D4640" s="2">
        <v>115</v>
      </c>
      <c r="E4640" s="2">
        <v>2</v>
      </c>
      <c r="F4640" s="2">
        <v>230</v>
      </c>
      <c r="G4640" s="5" t="str">
        <f>VLOOKUP(C4640, products!A:B, 2, FALSE)</f>
        <v>Trousers</v>
      </c>
      <c r="H4640" s="7" t="str">
        <f>VLOOKUP(C4640, products!A:C, 3, FALSE)</f>
        <v>Cropped</v>
      </c>
      <c r="I4640" s="13">
        <f>VLOOKUP(B4640,orders!A:D, 4, FALSE)</f>
        <v>44483</v>
      </c>
    </row>
    <row r="4641" spans="1:9" ht="15">
      <c r="A4641" s="2">
        <v>4639</v>
      </c>
      <c r="B4641" s="2">
        <v>928</v>
      </c>
      <c r="C4641" s="2">
        <v>922</v>
      </c>
      <c r="D4641" s="2">
        <v>96</v>
      </c>
      <c r="E4641" s="2">
        <v>2</v>
      </c>
      <c r="F4641" s="2">
        <v>192</v>
      </c>
      <c r="G4641" s="5" t="str">
        <f>VLOOKUP(C4641, products!A:B, 2, FALSE)</f>
        <v>Trousers</v>
      </c>
      <c r="H4641" s="7" t="str">
        <f>VLOOKUP(C4641, products!A:C, 3, FALSE)</f>
        <v>Drawstring</v>
      </c>
      <c r="I4641" s="13">
        <f>VLOOKUP(B4641,orders!A:D, 4, FALSE)</f>
        <v>44483</v>
      </c>
    </row>
    <row r="4642" spans="1:9" ht="15">
      <c r="A4642" s="2">
        <v>4640</v>
      </c>
      <c r="B4642" s="2">
        <v>929</v>
      </c>
      <c r="C4642" s="2">
        <v>1157</v>
      </c>
      <c r="D4642" s="2">
        <v>99</v>
      </c>
      <c r="E4642" s="2">
        <v>2</v>
      </c>
      <c r="F4642" s="2">
        <v>198</v>
      </c>
      <c r="G4642" s="5" t="str">
        <f>VLOOKUP(C4642, products!A:B, 2, FALSE)</f>
        <v>Trousers</v>
      </c>
      <c r="H4642" s="7" t="str">
        <f>VLOOKUP(C4642, products!A:C, 3, FALSE)</f>
        <v>High-Waisted</v>
      </c>
      <c r="I4642" s="12">
        <f>VLOOKUP(B4642,orders!A:D, 4, FALSE)</f>
        <v>44227</v>
      </c>
    </row>
    <row r="4643" spans="1:9" ht="15">
      <c r="A4643" s="2">
        <v>4641</v>
      </c>
      <c r="B4643" s="2">
        <v>929</v>
      </c>
      <c r="C4643" s="2">
        <v>167</v>
      </c>
      <c r="D4643" s="2">
        <v>91</v>
      </c>
      <c r="E4643" s="2">
        <v>3</v>
      </c>
      <c r="F4643" s="2">
        <v>273</v>
      </c>
      <c r="G4643" s="5" t="str">
        <f>VLOOKUP(C4643, products!A:B, 2, FALSE)</f>
        <v>Shirt</v>
      </c>
      <c r="H4643" s="7" t="str">
        <f>VLOOKUP(C4643, products!A:C, 3, FALSE)</f>
        <v>Linen</v>
      </c>
      <c r="I4643" s="12">
        <f>VLOOKUP(B4643,orders!A:D, 4, FALSE)</f>
        <v>44227</v>
      </c>
    </row>
    <row r="4644" spans="1:9" ht="15">
      <c r="A4644" s="2">
        <v>4642</v>
      </c>
      <c r="B4644" s="2">
        <v>929</v>
      </c>
      <c r="C4644" s="2">
        <v>803</v>
      </c>
      <c r="D4644" s="2">
        <v>91</v>
      </c>
      <c r="E4644" s="2">
        <v>2</v>
      </c>
      <c r="F4644" s="2">
        <v>182</v>
      </c>
      <c r="G4644" s="5" t="str">
        <f>VLOOKUP(C4644, products!A:B, 2, FALSE)</f>
        <v>Jacket</v>
      </c>
      <c r="H4644" s="7" t="str">
        <f>VLOOKUP(C4644, products!A:C, 3, FALSE)</f>
        <v>Pullover</v>
      </c>
      <c r="I4644" s="12">
        <f>VLOOKUP(B4644,orders!A:D, 4, FALSE)</f>
        <v>44227</v>
      </c>
    </row>
    <row r="4645" spans="1:9" ht="15">
      <c r="A4645" s="2">
        <v>4643</v>
      </c>
      <c r="B4645" s="2">
        <v>929</v>
      </c>
      <c r="C4645" s="2">
        <v>256</v>
      </c>
      <c r="D4645" s="2">
        <v>95</v>
      </c>
      <c r="E4645" s="2">
        <v>1</v>
      </c>
      <c r="F4645" s="2">
        <v>95</v>
      </c>
      <c r="G4645" s="5" t="str">
        <f>VLOOKUP(C4645, products!A:B, 2, FALSE)</f>
        <v>Shirt</v>
      </c>
      <c r="H4645" s="7" t="str">
        <f>VLOOKUP(C4645, products!A:C, 3, FALSE)</f>
        <v>Polo</v>
      </c>
      <c r="I4645" s="12">
        <f>VLOOKUP(B4645,orders!A:D, 4, FALSE)</f>
        <v>44227</v>
      </c>
    </row>
    <row r="4646" spans="1:9" ht="15">
      <c r="A4646" s="2">
        <v>4644</v>
      </c>
      <c r="B4646" s="2">
        <v>930</v>
      </c>
      <c r="C4646" s="2">
        <v>276</v>
      </c>
      <c r="D4646" s="2">
        <v>95</v>
      </c>
      <c r="E4646" s="2">
        <v>3</v>
      </c>
      <c r="F4646" s="2">
        <v>285</v>
      </c>
      <c r="G4646" s="5" t="str">
        <f>VLOOKUP(C4646, products!A:B, 2, FALSE)</f>
        <v>Shirt</v>
      </c>
      <c r="H4646" s="7" t="str">
        <f>VLOOKUP(C4646, products!A:C, 3, FALSE)</f>
        <v>Polo</v>
      </c>
      <c r="I4646" s="12">
        <f>VLOOKUP(B4646,orders!A:D, 4, FALSE)</f>
        <v>44369</v>
      </c>
    </row>
    <row r="4647" spans="1:9" ht="15">
      <c r="A4647" s="2">
        <v>4645</v>
      </c>
      <c r="B4647" s="2">
        <v>930</v>
      </c>
      <c r="C4647" s="2">
        <v>1176</v>
      </c>
      <c r="D4647" s="2">
        <v>99</v>
      </c>
      <c r="E4647" s="2">
        <v>2</v>
      </c>
      <c r="F4647" s="2">
        <v>198</v>
      </c>
      <c r="G4647" s="5" t="str">
        <f>VLOOKUP(C4647, products!A:B, 2, FALSE)</f>
        <v>Trousers</v>
      </c>
      <c r="H4647" s="7" t="str">
        <f>VLOOKUP(C4647, products!A:C, 3, FALSE)</f>
        <v>High-Waisted</v>
      </c>
      <c r="I4647" s="12">
        <f>VLOOKUP(B4647,orders!A:D, 4, FALSE)</f>
        <v>44369</v>
      </c>
    </row>
    <row r="4648" spans="1:9" ht="15">
      <c r="A4648" s="2">
        <v>4646</v>
      </c>
      <c r="B4648" s="2">
        <v>930</v>
      </c>
      <c r="C4648" s="2">
        <v>389</v>
      </c>
      <c r="D4648" s="2">
        <v>119</v>
      </c>
      <c r="E4648" s="2">
        <v>2</v>
      </c>
      <c r="F4648" s="2">
        <v>238</v>
      </c>
      <c r="G4648" s="5" t="str">
        <f>VLOOKUP(C4648, products!A:B, 2, FALSE)</f>
        <v>Shirt</v>
      </c>
      <c r="H4648" s="7" t="str">
        <f>VLOOKUP(C4648, products!A:C, 3, FALSE)</f>
        <v>Casual Slim Fit</v>
      </c>
      <c r="I4648" s="12">
        <f>VLOOKUP(B4648,orders!A:D, 4, FALSE)</f>
        <v>44369</v>
      </c>
    </row>
    <row r="4649" spans="1:9" ht="15">
      <c r="A4649" s="2">
        <v>4647</v>
      </c>
      <c r="B4649" s="2">
        <v>931</v>
      </c>
      <c r="C4649" s="2">
        <v>1241</v>
      </c>
      <c r="D4649" s="2">
        <v>112</v>
      </c>
      <c r="E4649" s="2">
        <v>1</v>
      </c>
      <c r="F4649" s="2">
        <v>112</v>
      </c>
      <c r="G4649" s="5" t="str">
        <f>VLOOKUP(C4649, products!A:B, 2, FALSE)</f>
        <v>Trousers</v>
      </c>
      <c r="H4649" s="7" t="str">
        <f>VLOOKUP(C4649, products!A:C, 3, FALSE)</f>
        <v>Tracksuit Bottoms</v>
      </c>
      <c r="I4649" s="12">
        <f>VLOOKUP(B4649,orders!A:D, 4, FALSE)</f>
        <v>44351</v>
      </c>
    </row>
    <row r="4650" spans="1:9" ht="15">
      <c r="A4650" s="2">
        <v>4648</v>
      </c>
      <c r="B4650" s="2">
        <v>931</v>
      </c>
      <c r="C4650" s="2">
        <v>1025</v>
      </c>
      <c r="D4650" s="2">
        <v>90</v>
      </c>
      <c r="E4650" s="2">
        <v>2</v>
      </c>
      <c r="F4650" s="2">
        <v>180</v>
      </c>
      <c r="G4650" s="5" t="str">
        <f>VLOOKUP(C4650, products!A:B, 2, FALSE)</f>
        <v>Trousers</v>
      </c>
      <c r="H4650" s="7" t="str">
        <f>VLOOKUP(C4650, products!A:C, 3, FALSE)</f>
        <v>Relaxed Leg</v>
      </c>
      <c r="I4650" s="12">
        <f>VLOOKUP(B4650,orders!A:D, 4, FALSE)</f>
        <v>44351</v>
      </c>
    </row>
    <row r="4651" spans="1:9" ht="15">
      <c r="A4651" s="2">
        <v>4649</v>
      </c>
      <c r="B4651" s="2">
        <v>932</v>
      </c>
      <c r="C4651" s="2">
        <v>382</v>
      </c>
      <c r="D4651" s="2">
        <v>94</v>
      </c>
      <c r="E4651" s="2">
        <v>3</v>
      </c>
      <c r="F4651" s="2">
        <v>282</v>
      </c>
      <c r="G4651" s="5" t="str">
        <f>VLOOKUP(C4651, products!A:B, 2, FALSE)</f>
        <v>Shirt</v>
      </c>
      <c r="H4651" s="7" t="str">
        <f>VLOOKUP(C4651, products!A:C, 3, FALSE)</f>
        <v>Henley</v>
      </c>
      <c r="I4651" s="12">
        <f>VLOOKUP(B4651,orders!A:D, 4, FALSE)</f>
        <v>44430</v>
      </c>
    </row>
    <row r="4652" spans="1:9" ht="15">
      <c r="A4652" s="2">
        <v>4650</v>
      </c>
      <c r="B4652" s="2">
        <v>932</v>
      </c>
      <c r="C4652" s="2">
        <v>821</v>
      </c>
      <c r="D4652" s="2">
        <v>117</v>
      </c>
      <c r="E4652" s="2">
        <v>1</v>
      </c>
      <c r="F4652" s="2">
        <v>117</v>
      </c>
      <c r="G4652" s="5" t="str">
        <f>VLOOKUP(C4652, products!A:B, 2, FALSE)</f>
        <v>Jacket</v>
      </c>
      <c r="H4652" s="7" t="str">
        <f>VLOOKUP(C4652, products!A:C, 3, FALSE)</f>
        <v>Shearling</v>
      </c>
      <c r="I4652" s="12">
        <f>VLOOKUP(B4652,orders!A:D, 4, FALSE)</f>
        <v>44430</v>
      </c>
    </row>
    <row r="4653" spans="1:9" ht="15">
      <c r="A4653" s="2">
        <v>4651</v>
      </c>
      <c r="B4653" s="2">
        <v>933</v>
      </c>
      <c r="C4653" s="2">
        <v>958</v>
      </c>
      <c r="D4653" s="2">
        <v>97</v>
      </c>
      <c r="E4653" s="2">
        <v>3</v>
      </c>
      <c r="F4653" s="2">
        <v>291</v>
      </c>
      <c r="G4653" s="5" t="str">
        <f>VLOOKUP(C4653, products!A:B, 2, FALSE)</f>
        <v>Trousers</v>
      </c>
      <c r="H4653" s="7" t="str">
        <f>VLOOKUP(C4653, products!A:C, 3, FALSE)</f>
        <v>Slim-Fit</v>
      </c>
      <c r="I4653" s="12">
        <f>VLOOKUP(B4653,orders!A:D, 4, FALSE)</f>
        <v>44314</v>
      </c>
    </row>
    <row r="4654" spans="1:9" ht="15">
      <c r="A4654" s="2">
        <v>4652</v>
      </c>
      <c r="B4654" s="2">
        <v>933</v>
      </c>
      <c r="C4654" s="2">
        <v>1025</v>
      </c>
      <c r="D4654" s="2">
        <v>90</v>
      </c>
      <c r="E4654" s="2">
        <v>2</v>
      </c>
      <c r="F4654" s="2">
        <v>180</v>
      </c>
      <c r="G4654" s="5" t="str">
        <f>VLOOKUP(C4654, products!A:B, 2, FALSE)</f>
        <v>Trousers</v>
      </c>
      <c r="H4654" s="7" t="str">
        <f>VLOOKUP(C4654, products!A:C, 3, FALSE)</f>
        <v>Relaxed Leg</v>
      </c>
      <c r="I4654" s="12">
        <f>VLOOKUP(B4654,orders!A:D, 4, FALSE)</f>
        <v>44314</v>
      </c>
    </row>
    <row r="4655" spans="1:9" ht="15">
      <c r="A4655" s="2">
        <v>4653</v>
      </c>
      <c r="B4655" s="2">
        <v>933</v>
      </c>
      <c r="C4655" s="2">
        <v>415</v>
      </c>
      <c r="D4655" s="2">
        <v>119</v>
      </c>
      <c r="E4655" s="2">
        <v>2</v>
      </c>
      <c r="F4655" s="2">
        <v>238</v>
      </c>
      <c r="G4655" s="5" t="str">
        <f>VLOOKUP(C4655, products!A:B, 2, FALSE)</f>
        <v>Shirt</v>
      </c>
      <c r="H4655" s="7" t="str">
        <f>VLOOKUP(C4655, products!A:C, 3, FALSE)</f>
        <v>Casual Slim Fit</v>
      </c>
      <c r="I4655" s="12">
        <f>VLOOKUP(B4655,orders!A:D, 4, FALSE)</f>
        <v>44314</v>
      </c>
    </row>
    <row r="4656" spans="1:9" ht="15">
      <c r="A4656" s="2">
        <v>4654</v>
      </c>
      <c r="B4656" s="2">
        <v>933</v>
      </c>
      <c r="C4656" s="2">
        <v>838</v>
      </c>
      <c r="D4656" s="2">
        <v>117</v>
      </c>
      <c r="E4656" s="2">
        <v>3</v>
      </c>
      <c r="F4656" s="2">
        <v>351</v>
      </c>
      <c r="G4656" s="5" t="str">
        <f>VLOOKUP(C4656, products!A:B, 2, FALSE)</f>
        <v>Jacket</v>
      </c>
      <c r="H4656" s="7" t="str">
        <f>VLOOKUP(C4656, products!A:C, 3, FALSE)</f>
        <v>Shearling</v>
      </c>
      <c r="I4656" s="12">
        <f>VLOOKUP(B4656,orders!A:D, 4, FALSE)</f>
        <v>44314</v>
      </c>
    </row>
    <row r="4657" spans="1:9" ht="15">
      <c r="A4657" s="2">
        <v>4655</v>
      </c>
      <c r="B4657" s="2">
        <v>933</v>
      </c>
      <c r="C4657" s="2">
        <v>687</v>
      </c>
      <c r="D4657" s="2">
        <v>113</v>
      </c>
      <c r="E4657" s="2">
        <v>1</v>
      </c>
      <c r="F4657" s="2">
        <v>113</v>
      </c>
      <c r="G4657" s="5" t="str">
        <f>VLOOKUP(C4657, products!A:B, 2, FALSE)</f>
        <v>Jacket</v>
      </c>
      <c r="H4657" s="7" t="str">
        <f>VLOOKUP(C4657, products!A:C, 3, FALSE)</f>
        <v>Parka</v>
      </c>
      <c r="I4657" s="12">
        <f>VLOOKUP(B4657,orders!A:D, 4, FALSE)</f>
        <v>44314</v>
      </c>
    </row>
    <row r="4658" spans="1:9" ht="15">
      <c r="A4658" s="2">
        <v>4656</v>
      </c>
      <c r="B4658" s="2">
        <v>934</v>
      </c>
      <c r="C4658" s="2">
        <v>453</v>
      </c>
      <c r="D4658" s="2">
        <v>107</v>
      </c>
      <c r="E4658" s="2">
        <v>2</v>
      </c>
      <c r="F4658" s="2">
        <v>214</v>
      </c>
      <c r="G4658" s="5" t="str">
        <f>VLOOKUP(C4658, products!A:B, 2, FALSE)</f>
        <v>Jacket</v>
      </c>
      <c r="H4658" s="7" t="str">
        <f>VLOOKUP(C4658, products!A:C, 3, FALSE)</f>
        <v>Denim</v>
      </c>
      <c r="I4658" s="12">
        <f>VLOOKUP(B4658,orders!A:D, 4, FALSE)</f>
        <v>44289</v>
      </c>
    </row>
    <row r="4659" spans="1:9" ht="15">
      <c r="A4659" s="2">
        <v>4657</v>
      </c>
      <c r="B4659" s="2">
        <v>934</v>
      </c>
      <c r="C4659" s="2">
        <v>202</v>
      </c>
      <c r="D4659" s="2">
        <v>98</v>
      </c>
      <c r="E4659" s="2">
        <v>1</v>
      </c>
      <c r="F4659" s="2">
        <v>98</v>
      </c>
      <c r="G4659" s="5" t="str">
        <f>VLOOKUP(C4659, products!A:B, 2, FALSE)</f>
        <v>Shirt</v>
      </c>
      <c r="H4659" s="7" t="str">
        <f>VLOOKUP(C4659, products!A:C, 3, FALSE)</f>
        <v>Camp Collared</v>
      </c>
      <c r="I4659" s="12">
        <f>VLOOKUP(B4659,orders!A:D, 4, FALSE)</f>
        <v>44289</v>
      </c>
    </row>
    <row r="4660" spans="1:9" ht="15">
      <c r="A4660" s="2">
        <v>4658</v>
      </c>
      <c r="B4660" s="2">
        <v>934</v>
      </c>
      <c r="C4660" s="2">
        <v>1165</v>
      </c>
      <c r="D4660" s="2">
        <v>99</v>
      </c>
      <c r="E4660" s="2">
        <v>1</v>
      </c>
      <c r="F4660" s="2">
        <v>99</v>
      </c>
      <c r="G4660" s="5" t="str">
        <f>VLOOKUP(C4660, products!A:B, 2, FALSE)</f>
        <v>Trousers</v>
      </c>
      <c r="H4660" s="7" t="str">
        <f>VLOOKUP(C4660, products!A:C, 3, FALSE)</f>
        <v>High-Waisted</v>
      </c>
      <c r="I4660" s="12">
        <f>VLOOKUP(B4660,orders!A:D, 4, FALSE)</f>
        <v>44289</v>
      </c>
    </row>
    <row r="4661" spans="1:9" ht="15">
      <c r="A4661" s="2">
        <v>4659</v>
      </c>
      <c r="B4661" s="2">
        <v>934</v>
      </c>
      <c r="C4661" s="2">
        <v>1194</v>
      </c>
      <c r="D4661" s="2">
        <v>105</v>
      </c>
      <c r="E4661" s="2">
        <v>1</v>
      </c>
      <c r="F4661" s="2">
        <v>105</v>
      </c>
      <c r="G4661" s="5" t="str">
        <f>VLOOKUP(C4661, products!A:B, 2, FALSE)</f>
        <v>Trousers</v>
      </c>
      <c r="H4661" s="7" t="str">
        <f>VLOOKUP(C4661, products!A:C, 3, FALSE)</f>
        <v>Pleated</v>
      </c>
      <c r="I4661" s="12">
        <f>VLOOKUP(B4661,orders!A:D, 4, FALSE)</f>
        <v>44289</v>
      </c>
    </row>
    <row r="4662" spans="1:9" ht="15">
      <c r="A4662" s="2">
        <v>4660</v>
      </c>
      <c r="B4662" s="2">
        <v>934</v>
      </c>
      <c r="C4662" s="2">
        <v>82</v>
      </c>
      <c r="D4662" s="2">
        <v>118</v>
      </c>
      <c r="E4662" s="2">
        <v>3</v>
      </c>
      <c r="F4662" s="2">
        <v>354</v>
      </c>
      <c r="G4662" s="5" t="str">
        <f>VLOOKUP(C4662, products!A:B, 2, FALSE)</f>
        <v>Shirt</v>
      </c>
      <c r="H4662" s="7" t="str">
        <f>VLOOKUP(C4662, products!A:C, 3, FALSE)</f>
        <v>Flannel</v>
      </c>
      <c r="I4662" s="12">
        <f>VLOOKUP(B4662,orders!A:D, 4, FALSE)</f>
        <v>44289</v>
      </c>
    </row>
    <row r="4663" spans="1:9" ht="15">
      <c r="A4663" s="2">
        <v>4661</v>
      </c>
      <c r="B4663" s="2">
        <v>934</v>
      </c>
      <c r="C4663" s="2">
        <v>113</v>
      </c>
      <c r="D4663" s="2">
        <v>92</v>
      </c>
      <c r="E4663" s="2">
        <v>2</v>
      </c>
      <c r="F4663" s="2">
        <v>184</v>
      </c>
      <c r="G4663" s="5" t="str">
        <f>VLOOKUP(C4663, products!A:B, 2, FALSE)</f>
        <v>Shirt</v>
      </c>
      <c r="H4663" s="7" t="str">
        <f>VLOOKUP(C4663, products!A:C, 3, FALSE)</f>
        <v>Denim</v>
      </c>
      <c r="I4663" s="12">
        <f>VLOOKUP(B4663,orders!A:D, 4, FALSE)</f>
        <v>44289</v>
      </c>
    </row>
    <row r="4664" spans="1:9" ht="15">
      <c r="A4664" s="2">
        <v>4662</v>
      </c>
      <c r="B4664" s="2">
        <v>935</v>
      </c>
      <c r="C4664" s="2">
        <v>991</v>
      </c>
      <c r="D4664" s="2">
        <v>106</v>
      </c>
      <c r="E4664" s="2">
        <v>2</v>
      </c>
      <c r="F4664" s="2">
        <v>212</v>
      </c>
      <c r="G4664" s="5" t="str">
        <f>VLOOKUP(C4664, products!A:B, 2, FALSE)</f>
        <v>Trousers</v>
      </c>
      <c r="H4664" s="7" t="str">
        <f>VLOOKUP(C4664, products!A:C, 3, FALSE)</f>
        <v>Wool</v>
      </c>
      <c r="I4664" s="12">
        <f>VLOOKUP(B4664,orders!A:D, 4, FALSE)</f>
        <v>44378</v>
      </c>
    </row>
    <row r="4665" spans="1:9" ht="15">
      <c r="A4665" s="2">
        <v>4663</v>
      </c>
      <c r="B4665" s="2">
        <v>935</v>
      </c>
      <c r="C4665" s="2">
        <v>843</v>
      </c>
      <c r="D4665" s="2">
        <v>113</v>
      </c>
      <c r="E4665" s="2">
        <v>1</v>
      </c>
      <c r="F4665" s="2">
        <v>113</v>
      </c>
      <c r="G4665" s="5" t="str">
        <f>VLOOKUP(C4665, products!A:B, 2, FALSE)</f>
        <v>Trousers</v>
      </c>
      <c r="H4665" s="7" t="str">
        <f>VLOOKUP(C4665, products!A:C, 3, FALSE)</f>
        <v>Chinos</v>
      </c>
      <c r="I4665" s="12">
        <f>VLOOKUP(B4665,orders!A:D, 4, FALSE)</f>
        <v>44378</v>
      </c>
    </row>
    <row r="4666" spans="1:9" ht="15">
      <c r="A4666" s="2">
        <v>4664</v>
      </c>
      <c r="B4666" s="2">
        <v>935</v>
      </c>
      <c r="C4666" s="2">
        <v>1122</v>
      </c>
      <c r="D4666" s="2">
        <v>102</v>
      </c>
      <c r="E4666" s="2">
        <v>2</v>
      </c>
      <c r="F4666" s="2">
        <v>204</v>
      </c>
      <c r="G4666" s="5" t="str">
        <f>VLOOKUP(C4666, products!A:B, 2, FALSE)</f>
        <v>Trousers</v>
      </c>
      <c r="H4666" s="7" t="str">
        <f>VLOOKUP(C4666, products!A:C, 3, FALSE)</f>
        <v>Cargo Pants</v>
      </c>
      <c r="I4666" s="12">
        <f>VLOOKUP(B4666,orders!A:D, 4, FALSE)</f>
        <v>44378</v>
      </c>
    </row>
    <row r="4667" spans="1:9" ht="15">
      <c r="A4667" s="2">
        <v>4665</v>
      </c>
      <c r="B4667" s="2">
        <v>935</v>
      </c>
      <c r="C4667" s="2">
        <v>1020</v>
      </c>
      <c r="D4667" s="2">
        <v>90</v>
      </c>
      <c r="E4667" s="2">
        <v>3</v>
      </c>
      <c r="F4667" s="2">
        <v>270</v>
      </c>
      <c r="G4667" s="5" t="str">
        <f>VLOOKUP(C4667, products!A:B, 2, FALSE)</f>
        <v>Trousers</v>
      </c>
      <c r="H4667" s="7" t="str">
        <f>VLOOKUP(C4667, products!A:C, 3, FALSE)</f>
        <v>Relaxed Leg</v>
      </c>
      <c r="I4667" s="12">
        <f>VLOOKUP(B4667,orders!A:D, 4, FALSE)</f>
        <v>44378</v>
      </c>
    </row>
    <row r="4668" spans="1:9" ht="15">
      <c r="A4668" s="2">
        <v>4666</v>
      </c>
      <c r="B4668" s="2">
        <v>935</v>
      </c>
      <c r="C4668" s="2">
        <v>922</v>
      </c>
      <c r="D4668" s="2">
        <v>96</v>
      </c>
      <c r="E4668" s="2">
        <v>1</v>
      </c>
      <c r="F4668" s="2">
        <v>96</v>
      </c>
      <c r="G4668" s="5" t="str">
        <f>VLOOKUP(C4668, products!A:B, 2, FALSE)</f>
        <v>Trousers</v>
      </c>
      <c r="H4668" s="7" t="str">
        <f>VLOOKUP(C4668, products!A:C, 3, FALSE)</f>
        <v>Drawstring</v>
      </c>
      <c r="I4668" s="12">
        <f>VLOOKUP(B4668,orders!A:D, 4, FALSE)</f>
        <v>44378</v>
      </c>
    </row>
    <row r="4669" spans="1:9" ht="15">
      <c r="A4669" s="2">
        <v>4667</v>
      </c>
      <c r="B4669" s="2">
        <v>935</v>
      </c>
      <c r="C4669" s="2">
        <v>926</v>
      </c>
      <c r="D4669" s="2">
        <v>96</v>
      </c>
      <c r="E4669" s="2">
        <v>2</v>
      </c>
      <c r="F4669" s="2">
        <v>192</v>
      </c>
      <c r="G4669" s="5" t="str">
        <f>VLOOKUP(C4669, products!A:B, 2, FALSE)</f>
        <v>Trousers</v>
      </c>
      <c r="H4669" s="7" t="str">
        <f>VLOOKUP(C4669, products!A:C, 3, FALSE)</f>
        <v>Drawstring</v>
      </c>
      <c r="I4669" s="12">
        <f>VLOOKUP(B4669,orders!A:D, 4, FALSE)</f>
        <v>44378</v>
      </c>
    </row>
    <row r="4670" spans="1:9" ht="15">
      <c r="A4670" s="2">
        <v>4668</v>
      </c>
      <c r="B4670" s="2">
        <v>935</v>
      </c>
      <c r="C4670" s="2">
        <v>242</v>
      </c>
      <c r="D4670" s="2">
        <v>106</v>
      </c>
      <c r="E4670" s="2">
        <v>3</v>
      </c>
      <c r="F4670" s="2">
        <v>318</v>
      </c>
      <c r="G4670" s="5" t="str">
        <f>VLOOKUP(C4670, products!A:B, 2, FALSE)</f>
        <v>Shirt</v>
      </c>
      <c r="H4670" s="7" t="str">
        <f>VLOOKUP(C4670, products!A:C, 3, FALSE)</f>
        <v>Chambray</v>
      </c>
      <c r="I4670" s="12">
        <f>VLOOKUP(B4670,orders!A:D, 4, FALSE)</f>
        <v>44378</v>
      </c>
    </row>
    <row r="4671" spans="1:9" ht="15">
      <c r="A4671" s="2">
        <v>4669</v>
      </c>
      <c r="B4671" s="2">
        <v>935</v>
      </c>
      <c r="C4671" s="2">
        <v>262</v>
      </c>
      <c r="D4671" s="2">
        <v>95</v>
      </c>
      <c r="E4671" s="2">
        <v>3</v>
      </c>
      <c r="F4671" s="2">
        <v>285</v>
      </c>
      <c r="G4671" s="5" t="str">
        <f>VLOOKUP(C4671, products!A:B, 2, FALSE)</f>
        <v>Shirt</v>
      </c>
      <c r="H4671" s="7" t="str">
        <f>VLOOKUP(C4671, products!A:C, 3, FALSE)</f>
        <v>Polo</v>
      </c>
      <c r="I4671" s="12">
        <f>VLOOKUP(B4671,orders!A:D, 4, FALSE)</f>
        <v>44378</v>
      </c>
    </row>
    <row r="4672" spans="1:9" ht="15">
      <c r="A4672" s="2">
        <v>4670</v>
      </c>
      <c r="B4672" s="2">
        <v>936</v>
      </c>
      <c r="C4672" s="2">
        <v>820</v>
      </c>
      <c r="D4672" s="2">
        <v>117</v>
      </c>
      <c r="E4672" s="2">
        <v>3</v>
      </c>
      <c r="F4672" s="2">
        <v>351</v>
      </c>
      <c r="G4672" s="5" t="str">
        <f>VLOOKUP(C4672, products!A:B, 2, FALSE)</f>
        <v>Jacket</v>
      </c>
      <c r="H4672" s="7" t="str">
        <f>VLOOKUP(C4672, products!A:C, 3, FALSE)</f>
        <v>Shearling</v>
      </c>
      <c r="I4672" s="12">
        <f>VLOOKUP(B4672,orders!A:D, 4, FALSE)</f>
        <v>44393</v>
      </c>
    </row>
    <row r="4673" spans="1:9" ht="15">
      <c r="A4673" s="2">
        <v>4671</v>
      </c>
      <c r="B4673" s="2">
        <v>936</v>
      </c>
      <c r="C4673" s="2">
        <v>235</v>
      </c>
      <c r="D4673" s="2">
        <v>106</v>
      </c>
      <c r="E4673" s="2">
        <v>3</v>
      </c>
      <c r="F4673" s="2">
        <v>318</v>
      </c>
      <c r="G4673" s="5" t="str">
        <f>VLOOKUP(C4673, products!A:B, 2, FALSE)</f>
        <v>Shirt</v>
      </c>
      <c r="H4673" s="7" t="str">
        <f>VLOOKUP(C4673, products!A:C, 3, FALSE)</f>
        <v>Chambray</v>
      </c>
      <c r="I4673" s="12">
        <f>VLOOKUP(B4673,orders!A:D, 4, FALSE)</f>
        <v>44393</v>
      </c>
    </row>
    <row r="4674" spans="1:9" ht="15">
      <c r="A4674" s="2">
        <v>4672</v>
      </c>
      <c r="B4674" s="2">
        <v>936</v>
      </c>
      <c r="C4674" s="2">
        <v>292</v>
      </c>
      <c r="D4674" s="2">
        <v>105</v>
      </c>
      <c r="E4674" s="2">
        <v>3</v>
      </c>
      <c r="F4674" s="2">
        <v>315</v>
      </c>
      <c r="G4674" s="5" t="str">
        <f>VLOOKUP(C4674, products!A:B, 2, FALSE)</f>
        <v>Shirt</v>
      </c>
      <c r="H4674" s="7" t="str">
        <f>VLOOKUP(C4674, products!A:C, 3, FALSE)</f>
        <v>Cuban Collar</v>
      </c>
      <c r="I4674" s="12">
        <f>VLOOKUP(B4674,orders!A:D, 4, FALSE)</f>
        <v>44393</v>
      </c>
    </row>
    <row r="4675" spans="1:9" ht="15">
      <c r="A4675" s="2">
        <v>4673</v>
      </c>
      <c r="B4675" s="2">
        <v>936</v>
      </c>
      <c r="C4675" s="2">
        <v>405</v>
      </c>
      <c r="D4675" s="2">
        <v>119</v>
      </c>
      <c r="E4675" s="2">
        <v>3</v>
      </c>
      <c r="F4675" s="2">
        <v>357</v>
      </c>
      <c r="G4675" s="5" t="str">
        <f>VLOOKUP(C4675, products!A:B, 2, FALSE)</f>
        <v>Shirt</v>
      </c>
      <c r="H4675" s="7" t="str">
        <f>VLOOKUP(C4675, products!A:C, 3, FALSE)</f>
        <v>Casual Slim Fit</v>
      </c>
      <c r="I4675" s="12">
        <f>VLOOKUP(B4675,orders!A:D, 4, FALSE)</f>
        <v>44393</v>
      </c>
    </row>
    <row r="4676" spans="1:9" ht="15">
      <c r="A4676" s="2">
        <v>4674</v>
      </c>
      <c r="B4676" s="2">
        <v>936</v>
      </c>
      <c r="C4676" s="2">
        <v>837</v>
      </c>
      <c r="D4676" s="2">
        <v>117</v>
      </c>
      <c r="E4676" s="2">
        <v>2</v>
      </c>
      <c r="F4676" s="2">
        <v>234</v>
      </c>
      <c r="G4676" s="5" t="str">
        <f>VLOOKUP(C4676, products!A:B, 2, FALSE)</f>
        <v>Jacket</v>
      </c>
      <c r="H4676" s="7" t="str">
        <f>VLOOKUP(C4676, products!A:C, 3, FALSE)</f>
        <v>Shearling</v>
      </c>
      <c r="I4676" s="12">
        <f>VLOOKUP(B4676,orders!A:D, 4, FALSE)</f>
        <v>44393</v>
      </c>
    </row>
    <row r="4677" spans="1:9" ht="15">
      <c r="A4677" s="2">
        <v>4675</v>
      </c>
      <c r="B4677" s="2">
        <v>936</v>
      </c>
      <c r="C4677" s="2">
        <v>1107</v>
      </c>
      <c r="D4677" s="2">
        <v>115</v>
      </c>
      <c r="E4677" s="2">
        <v>3</v>
      </c>
      <c r="F4677" s="2">
        <v>345</v>
      </c>
      <c r="G4677" s="5" t="str">
        <f>VLOOKUP(C4677, products!A:B, 2, FALSE)</f>
        <v>Trousers</v>
      </c>
      <c r="H4677" s="7" t="str">
        <f>VLOOKUP(C4677, products!A:C, 3, FALSE)</f>
        <v>Cropped</v>
      </c>
      <c r="I4677" s="12">
        <f>VLOOKUP(B4677,orders!A:D, 4, FALSE)</f>
        <v>44393</v>
      </c>
    </row>
    <row r="4678" spans="1:9" ht="15">
      <c r="A4678" s="2">
        <v>4676</v>
      </c>
      <c r="B4678" s="2">
        <v>936</v>
      </c>
      <c r="C4678" s="2">
        <v>1164</v>
      </c>
      <c r="D4678" s="2">
        <v>99</v>
      </c>
      <c r="E4678" s="2">
        <v>1</v>
      </c>
      <c r="F4678" s="2">
        <v>99</v>
      </c>
      <c r="G4678" s="5" t="str">
        <f>VLOOKUP(C4678, products!A:B, 2, FALSE)</f>
        <v>Trousers</v>
      </c>
      <c r="H4678" s="7" t="str">
        <f>VLOOKUP(C4678, products!A:C, 3, FALSE)</f>
        <v>High-Waisted</v>
      </c>
      <c r="I4678" s="12">
        <f>VLOOKUP(B4678,orders!A:D, 4, FALSE)</f>
        <v>44393</v>
      </c>
    </row>
    <row r="4679" spans="1:9" ht="15">
      <c r="A4679" s="2">
        <v>4677</v>
      </c>
      <c r="B4679" s="2">
        <v>936</v>
      </c>
      <c r="C4679" s="2">
        <v>399</v>
      </c>
      <c r="D4679" s="2">
        <v>119</v>
      </c>
      <c r="E4679" s="2">
        <v>3</v>
      </c>
      <c r="F4679" s="2">
        <v>357</v>
      </c>
      <c r="G4679" s="5" t="str">
        <f>VLOOKUP(C4679, products!A:B, 2, FALSE)</f>
        <v>Shirt</v>
      </c>
      <c r="H4679" s="7" t="str">
        <f>VLOOKUP(C4679, products!A:C, 3, FALSE)</f>
        <v>Casual Slim Fit</v>
      </c>
      <c r="I4679" s="12">
        <f>VLOOKUP(B4679,orders!A:D, 4, FALSE)</f>
        <v>44393</v>
      </c>
    </row>
    <row r="4680" spans="1:9" ht="15">
      <c r="A4680" s="2">
        <v>4678</v>
      </c>
      <c r="B4680" s="2">
        <v>937</v>
      </c>
      <c r="C4680" s="2">
        <v>241</v>
      </c>
      <c r="D4680" s="2">
        <v>106</v>
      </c>
      <c r="E4680" s="2">
        <v>2</v>
      </c>
      <c r="F4680" s="2">
        <v>212</v>
      </c>
      <c r="G4680" s="5" t="str">
        <f>VLOOKUP(C4680, products!A:B, 2, FALSE)</f>
        <v>Shirt</v>
      </c>
      <c r="H4680" s="7" t="str">
        <f>VLOOKUP(C4680, products!A:C, 3, FALSE)</f>
        <v>Chambray</v>
      </c>
      <c r="I4680" s="12">
        <f>VLOOKUP(B4680,orders!A:D, 4, FALSE)</f>
        <v>44351</v>
      </c>
    </row>
    <row r="4681" spans="1:9" ht="15">
      <c r="A4681" s="2">
        <v>4679</v>
      </c>
      <c r="B4681" s="2">
        <v>937</v>
      </c>
      <c r="C4681" s="2">
        <v>418</v>
      </c>
      <c r="D4681" s="2">
        <v>119</v>
      </c>
      <c r="E4681" s="2">
        <v>3</v>
      </c>
      <c r="F4681" s="2">
        <v>357</v>
      </c>
      <c r="G4681" s="5" t="str">
        <f>VLOOKUP(C4681, products!A:B, 2, FALSE)</f>
        <v>Shirt</v>
      </c>
      <c r="H4681" s="7" t="str">
        <f>VLOOKUP(C4681, products!A:C, 3, FALSE)</f>
        <v>Casual Slim Fit</v>
      </c>
      <c r="I4681" s="12">
        <f>VLOOKUP(B4681,orders!A:D, 4, FALSE)</f>
        <v>44351</v>
      </c>
    </row>
    <row r="4682" spans="1:9" ht="15">
      <c r="A4682" s="2">
        <v>4680</v>
      </c>
      <c r="B4682" s="2">
        <v>938</v>
      </c>
      <c r="C4682" s="2">
        <v>810</v>
      </c>
      <c r="D4682" s="2">
        <v>117</v>
      </c>
      <c r="E4682" s="2">
        <v>3</v>
      </c>
      <c r="F4682" s="2">
        <v>351</v>
      </c>
      <c r="G4682" s="5" t="str">
        <f>VLOOKUP(C4682, products!A:B, 2, FALSE)</f>
        <v>Jacket</v>
      </c>
      <c r="H4682" s="7" t="str">
        <f>VLOOKUP(C4682, products!A:C, 3, FALSE)</f>
        <v>Shearling</v>
      </c>
      <c r="I4682" s="12">
        <f>VLOOKUP(B4682,orders!A:D, 4, FALSE)</f>
        <v>44359</v>
      </c>
    </row>
    <row r="4683" spans="1:9" ht="15">
      <c r="A4683" s="2">
        <v>4681</v>
      </c>
      <c r="B4683" s="2">
        <v>938</v>
      </c>
      <c r="C4683" s="2">
        <v>361</v>
      </c>
      <c r="D4683" s="2">
        <v>94</v>
      </c>
      <c r="E4683" s="2">
        <v>3</v>
      </c>
      <c r="F4683" s="2">
        <v>282</v>
      </c>
      <c r="G4683" s="5" t="str">
        <f>VLOOKUP(C4683, products!A:B, 2, FALSE)</f>
        <v>Shirt</v>
      </c>
      <c r="H4683" s="7" t="str">
        <f>VLOOKUP(C4683, products!A:C, 3, FALSE)</f>
        <v>Henley</v>
      </c>
      <c r="I4683" s="12">
        <f>VLOOKUP(B4683,orders!A:D, 4, FALSE)</f>
        <v>44359</v>
      </c>
    </row>
    <row r="4684" spans="1:9" ht="15">
      <c r="A4684" s="2">
        <v>4682</v>
      </c>
      <c r="B4684" s="2">
        <v>938</v>
      </c>
      <c r="C4684" s="2">
        <v>562</v>
      </c>
      <c r="D4684" s="2">
        <v>100</v>
      </c>
      <c r="E4684" s="2">
        <v>1</v>
      </c>
      <c r="F4684" s="2">
        <v>100</v>
      </c>
      <c r="G4684" s="5" t="str">
        <f>VLOOKUP(C4684, products!A:B, 2, FALSE)</f>
        <v>Jacket</v>
      </c>
      <c r="H4684" s="7" t="str">
        <f>VLOOKUP(C4684, products!A:C, 3, FALSE)</f>
        <v>Bomber</v>
      </c>
      <c r="I4684" s="12">
        <f>VLOOKUP(B4684,orders!A:D, 4, FALSE)</f>
        <v>44359</v>
      </c>
    </row>
    <row r="4685" spans="1:9" ht="15">
      <c r="A4685" s="2">
        <v>4683</v>
      </c>
      <c r="B4685" s="2">
        <v>938</v>
      </c>
      <c r="C4685" s="2">
        <v>547</v>
      </c>
      <c r="D4685" s="2">
        <v>98</v>
      </c>
      <c r="E4685" s="2">
        <v>2</v>
      </c>
      <c r="F4685" s="2">
        <v>196</v>
      </c>
      <c r="G4685" s="5" t="str">
        <f>VLOOKUP(C4685, products!A:B, 2, FALSE)</f>
        <v>Jacket</v>
      </c>
      <c r="H4685" s="7" t="str">
        <f>VLOOKUP(C4685, products!A:C, 3, FALSE)</f>
        <v>Leather</v>
      </c>
      <c r="I4685" s="12">
        <f>VLOOKUP(B4685,orders!A:D, 4, FALSE)</f>
        <v>44359</v>
      </c>
    </row>
    <row r="4686" spans="1:9" ht="15">
      <c r="A4686" s="2">
        <v>4684</v>
      </c>
      <c r="B4686" s="2">
        <v>938</v>
      </c>
      <c r="C4686" s="2">
        <v>380</v>
      </c>
      <c r="D4686" s="2">
        <v>94</v>
      </c>
      <c r="E4686" s="2">
        <v>1</v>
      </c>
      <c r="F4686" s="2">
        <v>94</v>
      </c>
      <c r="G4686" s="5" t="str">
        <f>VLOOKUP(C4686, products!A:B, 2, FALSE)</f>
        <v>Shirt</v>
      </c>
      <c r="H4686" s="7" t="str">
        <f>VLOOKUP(C4686, products!A:C, 3, FALSE)</f>
        <v>Henley</v>
      </c>
      <c r="I4686" s="12">
        <f>VLOOKUP(B4686,orders!A:D, 4, FALSE)</f>
        <v>44359</v>
      </c>
    </row>
    <row r="4687" spans="1:9" ht="15">
      <c r="A4687" s="2">
        <v>4685</v>
      </c>
      <c r="B4687" s="2">
        <v>938</v>
      </c>
      <c r="C4687" s="2">
        <v>1134</v>
      </c>
      <c r="D4687" s="2">
        <v>102</v>
      </c>
      <c r="E4687" s="2">
        <v>2</v>
      </c>
      <c r="F4687" s="2">
        <v>204</v>
      </c>
      <c r="G4687" s="5" t="str">
        <f>VLOOKUP(C4687, products!A:B, 2, FALSE)</f>
        <v>Trousers</v>
      </c>
      <c r="H4687" s="7" t="str">
        <f>VLOOKUP(C4687, products!A:C, 3, FALSE)</f>
        <v>Cargo Pants</v>
      </c>
      <c r="I4687" s="12">
        <f>VLOOKUP(B4687,orders!A:D, 4, FALSE)</f>
        <v>44359</v>
      </c>
    </row>
    <row r="4688" spans="1:9" ht="15">
      <c r="A4688" s="2">
        <v>4686</v>
      </c>
      <c r="B4688" s="2">
        <v>938</v>
      </c>
      <c r="C4688" s="2">
        <v>126</v>
      </c>
      <c r="D4688" s="2">
        <v>92</v>
      </c>
      <c r="E4688" s="2">
        <v>3</v>
      </c>
      <c r="F4688" s="2">
        <v>276</v>
      </c>
      <c r="G4688" s="5" t="str">
        <f>VLOOKUP(C4688, products!A:B, 2, FALSE)</f>
        <v>Shirt</v>
      </c>
      <c r="H4688" s="7" t="str">
        <f>VLOOKUP(C4688, products!A:C, 3, FALSE)</f>
        <v>Denim</v>
      </c>
      <c r="I4688" s="12">
        <f>VLOOKUP(B4688,orders!A:D, 4, FALSE)</f>
        <v>44359</v>
      </c>
    </row>
    <row r="4689" spans="1:9" ht="15">
      <c r="A4689" s="2">
        <v>4687</v>
      </c>
      <c r="B4689" s="2">
        <v>939</v>
      </c>
      <c r="C4689" s="2">
        <v>783</v>
      </c>
      <c r="D4689" s="2">
        <v>91</v>
      </c>
      <c r="E4689" s="2">
        <v>2</v>
      </c>
      <c r="F4689" s="2">
        <v>182</v>
      </c>
      <c r="G4689" s="5" t="str">
        <f>VLOOKUP(C4689, products!A:B, 2, FALSE)</f>
        <v>Jacket</v>
      </c>
      <c r="H4689" s="7" t="str">
        <f>VLOOKUP(C4689, products!A:C, 3, FALSE)</f>
        <v>Pullover</v>
      </c>
      <c r="I4689" s="12">
        <f>VLOOKUP(B4689,orders!A:D, 4, FALSE)</f>
        <v>44288</v>
      </c>
    </row>
    <row r="4690" spans="1:9" ht="15">
      <c r="A4690" s="2">
        <v>4688</v>
      </c>
      <c r="B4690" s="2">
        <v>939</v>
      </c>
      <c r="C4690" s="2">
        <v>382</v>
      </c>
      <c r="D4690" s="2">
        <v>94</v>
      </c>
      <c r="E4690" s="2">
        <v>2</v>
      </c>
      <c r="F4690" s="2">
        <v>188</v>
      </c>
      <c r="G4690" s="5" t="str">
        <f>VLOOKUP(C4690, products!A:B, 2, FALSE)</f>
        <v>Shirt</v>
      </c>
      <c r="H4690" s="7" t="str">
        <f>VLOOKUP(C4690, products!A:C, 3, FALSE)</f>
        <v>Henley</v>
      </c>
      <c r="I4690" s="12">
        <f>VLOOKUP(B4690,orders!A:D, 4, FALSE)</f>
        <v>44288</v>
      </c>
    </row>
    <row r="4691" spans="1:9" ht="15">
      <c r="A4691" s="2">
        <v>4689</v>
      </c>
      <c r="B4691" s="2">
        <v>939</v>
      </c>
      <c r="C4691" s="2">
        <v>422</v>
      </c>
      <c r="D4691" s="2">
        <v>107</v>
      </c>
      <c r="E4691" s="2">
        <v>1</v>
      </c>
      <c r="F4691" s="2">
        <v>107</v>
      </c>
      <c r="G4691" s="5" t="str">
        <f>VLOOKUP(C4691, products!A:B, 2, FALSE)</f>
        <v>Jacket</v>
      </c>
      <c r="H4691" s="7" t="str">
        <f>VLOOKUP(C4691, products!A:C, 3, FALSE)</f>
        <v>Denim</v>
      </c>
      <c r="I4691" s="12">
        <f>VLOOKUP(B4691,orders!A:D, 4, FALSE)</f>
        <v>44288</v>
      </c>
    </row>
    <row r="4692" spans="1:9" ht="15">
      <c r="A4692" s="2">
        <v>4690</v>
      </c>
      <c r="B4692" s="2">
        <v>939</v>
      </c>
      <c r="C4692" s="2">
        <v>441</v>
      </c>
      <c r="D4692" s="2">
        <v>107</v>
      </c>
      <c r="E4692" s="2">
        <v>2</v>
      </c>
      <c r="F4692" s="2">
        <v>214</v>
      </c>
      <c r="G4692" s="5" t="str">
        <f>VLOOKUP(C4692, products!A:B, 2, FALSE)</f>
        <v>Jacket</v>
      </c>
      <c r="H4692" s="7" t="str">
        <f>VLOOKUP(C4692, products!A:C, 3, FALSE)</f>
        <v>Denim</v>
      </c>
      <c r="I4692" s="12">
        <f>VLOOKUP(B4692,orders!A:D, 4, FALSE)</f>
        <v>44288</v>
      </c>
    </row>
    <row r="4693" spans="1:9" ht="15">
      <c r="A4693" s="2">
        <v>4691</v>
      </c>
      <c r="B4693" s="2">
        <v>939</v>
      </c>
      <c r="C4693" s="2">
        <v>689</v>
      </c>
      <c r="D4693" s="2">
        <v>113</v>
      </c>
      <c r="E4693" s="2">
        <v>3</v>
      </c>
      <c r="F4693" s="2">
        <v>339</v>
      </c>
      <c r="G4693" s="5" t="str">
        <f>VLOOKUP(C4693, products!A:B, 2, FALSE)</f>
        <v>Jacket</v>
      </c>
      <c r="H4693" s="7" t="str">
        <f>VLOOKUP(C4693, products!A:C, 3, FALSE)</f>
        <v>Parka</v>
      </c>
      <c r="I4693" s="12">
        <f>VLOOKUP(B4693,orders!A:D, 4, FALSE)</f>
        <v>44288</v>
      </c>
    </row>
    <row r="4694" spans="1:9" ht="15">
      <c r="A4694" s="2">
        <v>4692</v>
      </c>
      <c r="B4694" s="2">
        <v>939</v>
      </c>
      <c r="C4694" s="2">
        <v>1048</v>
      </c>
      <c r="D4694" s="2">
        <v>90</v>
      </c>
      <c r="E4694" s="2">
        <v>2</v>
      </c>
      <c r="F4694" s="2">
        <v>180</v>
      </c>
      <c r="G4694" s="5" t="str">
        <f>VLOOKUP(C4694, products!A:B, 2, FALSE)</f>
        <v>Trousers</v>
      </c>
      <c r="H4694" s="7" t="str">
        <f>VLOOKUP(C4694, products!A:C, 3, FALSE)</f>
        <v>Relaxed Leg</v>
      </c>
      <c r="I4694" s="12">
        <f>VLOOKUP(B4694,orders!A:D, 4, FALSE)</f>
        <v>44288</v>
      </c>
    </row>
    <row r="4695" spans="1:9" ht="15">
      <c r="A4695" s="2">
        <v>4693</v>
      </c>
      <c r="B4695" s="2">
        <v>940</v>
      </c>
      <c r="C4695" s="2">
        <v>1201</v>
      </c>
      <c r="D4695" s="2">
        <v>105</v>
      </c>
      <c r="E4695" s="2">
        <v>3</v>
      </c>
      <c r="F4695" s="2">
        <v>315</v>
      </c>
      <c r="G4695" s="5" t="str">
        <f>VLOOKUP(C4695, products!A:B, 2, FALSE)</f>
        <v>Trousers</v>
      </c>
      <c r="H4695" s="7" t="str">
        <f>VLOOKUP(C4695, products!A:C, 3, FALSE)</f>
        <v>Pleated</v>
      </c>
      <c r="I4695" s="12">
        <f>VLOOKUP(B4695,orders!A:D, 4, FALSE)</f>
        <v>44450</v>
      </c>
    </row>
    <row r="4696" spans="1:9" ht="15">
      <c r="A4696" s="2">
        <v>4694</v>
      </c>
      <c r="B4696" s="2">
        <v>940</v>
      </c>
      <c r="C4696" s="2">
        <v>575</v>
      </c>
      <c r="D4696" s="2">
        <v>100</v>
      </c>
      <c r="E4696" s="2">
        <v>1</v>
      </c>
      <c r="F4696" s="2">
        <v>100</v>
      </c>
      <c r="G4696" s="5" t="str">
        <f>VLOOKUP(C4696, products!A:B, 2, FALSE)</f>
        <v>Jacket</v>
      </c>
      <c r="H4696" s="7" t="str">
        <f>VLOOKUP(C4696, products!A:C, 3, FALSE)</f>
        <v>Bomber</v>
      </c>
      <c r="I4696" s="12">
        <f>VLOOKUP(B4696,orders!A:D, 4, FALSE)</f>
        <v>44450</v>
      </c>
    </row>
    <row r="4697" spans="1:9" ht="15">
      <c r="A4697" s="2">
        <v>4695</v>
      </c>
      <c r="B4697" s="2">
        <v>940</v>
      </c>
      <c r="C4697" s="2">
        <v>955</v>
      </c>
      <c r="D4697" s="2">
        <v>97</v>
      </c>
      <c r="E4697" s="2">
        <v>2</v>
      </c>
      <c r="F4697" s="2">
        <v>194</v>
      </c>
      <c r="G4697" s="5" t="str">
        <f>VLOOKUP(C4697, products!A:B, 2, FALSE)</f>
        <v>Trousers</v>
      </c>
      <c r="H4697" s="7" t="str">
        <f>VLOOKUP(C4697, products!A:C, 3, FALSE)</f>
        <v>Slim-Fit</v>
      </c>
      <c r="I4697" s="12">
        <f>VLOOKUP(B4697,orders!A:D, 4, FALSE)</f>
        <v>44450</v>
      </c>
    </row>
    <row r="4698" spans="1:9" ht="15">
      <c r="A4698" s="2">
        <v>4696</v>
      </c>
      <c r="B4698" s="2">
        <v>940</v>
      </c>
      <c r="C4698" s="2">
        <v>212</v>
      </c>
      <c r="D4698" s="2">
        <v>106</v>
      </c>
      <c r="E4698" s="2">
        <v>1</v>
      </c>
      <c r="F4698" s="2">
        <v>106</v>
      </c>
      <c r="G4698" s="5" t="str">
        <f>VLOOKUP(C4698, products!A:B, 2, FALSE)</f>
        <v>Shirt</v>
      </c>
      <c r="H4698" s="7" t="str">
        <f>VLOOKUP(C4698, products!A:C, 3, FALSE)</f>
        <v>Chambray</v>
      </c>
      <c r="I4698" s="12">
        <f>VLOOKUP(B4698,orders!A:D, 4, FALSE)</f>
        <v>44450</v>
      </c>
    </row>
    <row r="4699" spans="1:9" ht="15">
      <c r="A4699" s="2">
        <v>4697</v>
      </c>
      <c r="B4699" s="2">
        <v>940</v>
      </c>
      <c r="C4699" s="2">
        <v>39</v>
      </c>
      <c r="D4699" s="2">
        <v>104</v>
      </c>
      <c r="E4699" s="2">
        <v>2</v>
      </c>
      <c r="F4699" s="2">
        <v>208</v>
      </c>
      <c r="G4699" s="5" t="str">
        <f>VLOOKUP(C4699, products!A:B, 2, FALSE)</f>
        <v>Shirt</v>
      </c>
      <c r="H4699" s="7" t="str">
        <f>VLOOKUP(C4699, products!A:C, 3, FALSE)</f>
        <v>Dress</v>
      </c>
      <c r="I4699" s="12">
        <f>VLOOKUP(B4699,orders!A:D, 4, FALSE)</f>
        <v>44450</v>
      </c>
    </row>
    <row r="4700" spans="1:9" ht="15">
      <c r="A4700" s="2">
        <v>4698</v>
      </c>
      <c r="B4700" s="2">
        <v>940</v>
      </c>
      <c r="C4700" s="2">
        <v>390</v>
      </c>
      <c r="D4700" s="2">
        <v>119</v>
      </c>
      <c r="E4700" s="2">
        <v>2</v>
      </c>
      <c r="F4700" s="2">
        <v>238</v>
      </c>
      <c r="G4700" s="5" t="str">
        <f>VLOOKUP(C4700, products!A:B, 2, FALSE)</f>
        <v>Shirt</v>
      </c>
      <c r="H4700" s="7" t="str">
        <f>VLOOKUP(C4700, products!A:C, 3, FALSE)</f>
        <v>Casual Slim Fit</v>
      </c>
      <c r="I4700" s="12">
        <f>VLOOKUP(B4700,orders!A:D, 4, FALSE)</f>
        <v>44450</v>
      </c>
    </row>
    <row r="4701" spans="1:9" ht="15">
      <c r="A4701" s="2">
        <v>4699</v>
      </c>
      <c r="B4701" s="2">
        <v>940</v>
      </c>
      <c r="C4701" s="2">
        <v>177</v>
      </c>
      <c r="D4701" s="2">
        <v>98</v>
      </c>
      <c r="E4701" s="2">
        <v>3</v>
      </c>
      <c r="F4701" s="2">
        <v>294</v>
      </c>
      <c r="G4701" s="5" t="str">
        <f>VLOOKUP(C4701, products!A:B, 2, FALSE)</f>
        <v>Shirt</v>
      </c>
      <c r="H4701" s="7" t="str">
        <f>VLOOKUP(C4701, products!A:C, 3, FALSE)</f>
        <v>Camp Collared</v>
      </c>
      <c r="I4701" s="12">
        <f>VLOOKUP(B4701,orders!A:D, 4, FALSE)</f>
        <v>44450</v>
      </c>
    </row>
    <row r="4702" spans="1:9" ht="15">
      <c r="A4702" s="2">
        <v>4700</v>
      </c>
      <c r="B4702" s="2">
        <v>940</v>
      </c>
      <c r="C4702" s="2">
        <v>1255</v>
      </c>
      <c r="D4702" s="2">
        <v>112</v>
      </c>
      <c r="E4702" s="2">
        <v>3</v>
      </c>
      <c r="F4702" s="2">
        <v>336</v>
      </c>
      <c r="G4702" s="5" t="str">
        <f>VLOOKUP(C4702, products!A:B, 2, FALSE)</f>
        <v>Trousers</v>
      </c>
      <c r="H4702" s="7" t="str">
        <f>VLOOKUP(C4702, products!A:C, 3, FALSE)</f>
        <v>Tracksuit Bottoms</v>
      </c>
      <c r="I4702" s="12">
        <f>VLOOKUP(B4702,orders!A:D, 4, FALSE)</f>
        <v>44450</v>
      </c>
    </row>
    <row r="4703" spans="1:9" ht="15">
      <c r="A4703" s="2">
        <v>4701</v>
      </c>
      <c r="B4703" s="2">
        <v>940</v>
      </c>
      <c r="C4703" s="2">
        <v>514</v>
      </c>
      <c r="D4703" s="2">
        <v>102</v>
      </c>
      <c r="E4703" s="2">
        <v>2</v>
      </c>
      <c r="F4703" s="2">
        <v>204</v>
      </c>
      <c r="G4703" s="5" t="str">
        <f>VLOOKUP(C4703, products!A:B, 2, FALSE)</f>
        <v>Jacket</v>
      </c>
      <c r="H4703" s="7" t="str">
        <f>VLOOKUP(C4703, products!A:C, 3, FALSE)</f>
        <v>Windbreaker</v>
      </c>
      <c r="I4703" s="12">
        <f>VLOOKUP(B4703,orders!A:D, 4, FALSE)</f>
        <v>44450</v>
      </c>
    </row>
    <row r="4704" spans="1:9" ht="15">
      <c r="A4704" s="2">
        <v>4702</v>
      </c>
      <c r="B4704" s="2">
        <v>940</v>
      </c>
      <c r="C4704" s="2">
        <v>540</v>
      </c>
      <c r="D4704" s="2">
        <v>98</v>
      </c>
      <c r="E4704" s="2">
        <v>3</v>
      </c>
      <c r="F4704" s="2">
        <v>294</v>
      </c>
      <c r="G4704" s="5" t="str">
        <f>VLOOKUP(C4704, products!A:B, 2, FALSE)</f>
        <v>Jacket</v>
      </c>
      <c r="H4704" s="7" t="str">
        <f>VLOOKUP(C4704, products!A:C, 3, FALSE)</f>
        <v>Leather</v>
      </c>
      <c r="I4704" s="12">
        <f>VLOOKUP(B4704,orders!A:D, 4, FALSE)</f>
        <v>44450</v>
      </c>
    </row>
    <row r="4705" spans="1:9" ht="15">
      <c r="A4705" s="2">
        <v>4703</v>
      </c>
      <c r="B4705" s="2">
        <v>941</v>
      </c>
      <c r="C4705" s="2">
        <v>518</v>
      </c>
      <c r="D4705" s="2">
        <v>102</v>
      </c>
      <c r="E4705" s="2">
        <v>3</v>
      </c>
      <c r="F4705" s="2">
        <v>306</v>
      </c>
      <c r="G4705" s="5" t="str">
        <f>VLOOKUP(C4705, products!A:B, 2, FALSE)</f>
        <v>Jacket</v>
      </c>
      <c r="H4705" s="7" t="str">
        <f>VLOOKUP(C4705, products!A:C, 3, FALSE)</f>
        <v>Windbreaker</v>
      </c>
      <c r="I4705" s="12">
        <f>VLOOKUP(B4705,orders!A:D, 4, FALSE)</f>
        <v>44469</v>
      </c>
    </row>
    <row r="4706" spans="1:9" ht="15">
      <c r="A4706" s="2">
        <v>4704</v>
      </c>
      <c r="B4706" s="2">
        <v>941</v>
      </c>
      <c r="C4706" s="2">
        <v>1224</v>
      </c>
      <c r="D4706" s="2">
        <v>105</v>
      </c>
      <c r="E4706" s="2">
        <v>3</v>
      </c>
      <c r="F4706" s="2">
        <v>315</v>
      </c>
      <c r="G4706" s="5" t="str">
        <f>VLOOKUP(C4706, products!A:B, 2, FALSE)</f>
        <v>Trousers</v>
      </c>
      <c r="H4706" s="7" t="str">
        <f>VLOOKUP(C4706, products!A:C, 3, FALSE)</f>
        <v>Pleated</v>
      </c>
      <c r="I4706" s="12">
        <f>VLOOKUP(B4706,orders!A:D, 4, FALSE)</f>
        <v>44469</v>
      </c>
    </row>
    <row r="4707" spans="1:9" ht="15">
      <c r="A4707" s="2">
        <v>4705</v>
      </c>
      <c r="B4707" s="2">
        <v>942</v>
      </c>
      <c r="C4707" s="2">
        <v>867</v>
      </c>
      <c r="D4707" s="2">
        <v>113</v>
      </c>
      <c r="E4707" s="2">
        <v>1</v>
      </c>
      <c r="F4707" s="2">
        <v>113</v>
      </c>
      <c r="G4707" s="5" t="str">
        <f>VLOOKUP(C4707, products!A:B, 2, FALSE)</f>
        <v>Trousers</v>
      </c>
      <c r="H4707" s="7" t="str">
        <f>VLOOKUP(C4707, products!A:C, 3, FALSE)</f>
        <v>Chinos</v>
      </c>
      <c r="I4707" s="12">
        <f>VLOOKUP(B4707,orders!A:D, 4, FALSE)</f>
        <v>44356</v>
      </c>
    </row>
    <row r="4708" spans="1:9" ht="15">
      <c r="A4708" s="2">
        <v>4706</v>
      </c>
      <c r="B4708" s="2">
        <v>942</v>
      </c>
      <c r="C4708" s="2">
        <v>192</v>
      </c>
      <c r="D4708" s="2">
        <v>98</v>
      </c>
      <c r="E4708" s="2">
        <v>1</v>
      </c>
      <c r="F4708" s="2">
        <v>98</v>
      </c>
      <c r="G4708" s="5" t="str">
        <f>VLOOKUP(C4708, products!A:B, 2, FALSE)</f>
        <v>Shirt</v>
      </c>
      <c r="H4708" s="7" t="str">
        <f>VLOOKUP(C4708, products!A:C, 3, FALSE)</f>
        <v>Camp Collared</v>
      </c>
      <c r="I4708" s="12">
        <f>VLOOKUP(B4708,orders!A:D, 4, FALSE)</f>
        <v>44356</v>
      </c>
    </row>
    <row r="4709" spans="1:9" ht="15">
      <c r="A4709" s="2">
        <v>4707</v>
      </c>
      <c r="B4709" s="2">
        <v>942</v>
      </c>
      <c r="C4709" s="2">
        <v>383</v>
      </c>
      <c r="D4709" s="2">
        <v>94</v>
      </c>
      <c r="E4709" s="2">
        <v>3</v>
      </c>
      <c r="F4709" s="2">
        <v>282</v>
      </c>
      <c r="G4709" s="5" t="str">
        <f>VLOOKUP(C4709, products!A:B, 2, FALSE)</f>
        <v>Shirt</v>
      </c>
      <c r="H4709" s="7" t="str">
        <f>VLOOKUP(C4709, products!A:C, 3, FALSE)</f>
        <v>Henley</v>
      </c>
      <c r="I4709" s="12">
        <f>VLOOKUP(B4709,orders!A:D, 4, FALSE)</f>
        <v>44356</v>
      </c>
    </row>
    <row r="4710" spans="1:9" ht="15">
      <c r="A4710" s="2">
        <v>4708</v>
      </c>
      <c r="B4710" s="2">
        <v>942</v>
      </c>
      <c r="C4710" s="2">
        <v>251</v>
      </c>
      <c r="D4710" s="2">
        <v>95</v>
      </c>
      <c r="E4710" s="2">
        <v>2</v>
      </c>
      <c r="F4710" s="2">
        <v>190</v>
      </c>
      <c r="G4710" s="5" t="str">
        <f>VLOOKUP(C4710, products!A:B, 2, FALSE)</f>
        <v>Shirt</v>
      </c>
      <c r="H4710" s="7" t="str">
        <f>VLOOKUP(C4710, products!A:C, 3, FALSE)</f>
        <v>Polo</v>
      </c>
      <c r="I4710" s="12">
        <f>VLOOKUP(B4710,orders!A:D, 4, FALSE)</f>
        <v>44356</v>
      </c>
    </row>
    <row r="4711" spans="1:9" ht="15">
      <c r="A4711" s="2">
        <v>4709</v>
      </c>
      <c r="B4711" s="2">
        <v>942</v>
      </c>
      <c r="C4711" s="2">
        <v>646</v>
      </c>
      <c r="D4711" s="2">
        <v>93</v>
      </c>
      <c r="E4711" s="2">
        <v>2</v>
      </c>
      <c r="F4711" s="2">
        <v>186</v>
      </c>
      <c r="G4711" s="5" t="str">
        <f>VLOOKUP(C4711, products!A:B, 2, FALSE)</f>
        <v>Jacket</v>
      </c>
      <c r="H4711" s="7" t="str">
        <f>VLOOKUP(C4711, products!A:C, 3, FALSE)</f>
        <v>Coach</v>
      </c>
      <c r="I4711" s="12">
        <f>VLOOKUP(B4711,orders!A:D, 4, FALSE)</f>
        <v>44356</v>
      </c>
    </row>
    <row r="4712" spans="1:9" ht="15">
      <c r="A4712" s="2">
        <v>4710</v>
      </c>
      <c r="B4712" s="2">
        <v>943</v>
      </c>
      <c r="C4712" s="2">
        <v>1081</v>
      </c>
      <c r="D4712" s="2">
        <v>93</v>
      </c>
      <c r="E4712" s="2">
        <v>1</v>
      </c>
      <c r="F4712" s="2">
        <v>93</v>
      </c>
      <c r="G4712" s="5" t="str">
        <f>VLOOKUP(C4712, products!A:B, 2, FALSE)</f>
        <v>Trousers</v>
      </c>
      <c r="H4712" s="7" t="str">
        <f>VLOOKUP(C4712, products!A:C, 3, FALSE)</f>
        <v>Joggers</v>
      </c>
      <c r="I4712" s="12">
        <f>VLOOKUP(B4712,orders!A:D, 4, FALSE)</f>
        <v>44249</v>
      </c>
    </row>
    <row r="4713" spans="1:9" ht="15">
      <c r="A4713" s="2">
        <v>4711</v>
      </c>
      <c r="B4713" s="2">
        <v>943</v>
      </c>
      <c r="C4713" s="2">
        <v>217</v>
      </c>
      <c r="D4713" s="2">
        <v>106</v>
      </c>
      <c r="E4713" s="2">
        <v>3</v>
      </c>
      <c r="F4713" s="2">
        <v>318</v>
      </c>
      <c r="G4713" s="5" t="str">
        <f>VLOOKUP(C4713, products!A:B, 2, FALSE)</f>
        <v>Shirt</v>
      </c>
      <c r="H4713" s="7" t="str">
        <f>VLOOKUP(C4713, products!A:C, 3, FALSE)</f>
        <v>Chambray</v>
      </c>
      <c r="I4713" s="12">
        <f>VLOOKUP(B4713,orders!A:D, 4, FALSE)</f>
        <v>44249</v>
      </c>
    </row>
    <row r="4714" spans="1:9" ht="15">
      <c r="A4714" s="2">
        <v>4712</v>
      </c>
      <c r="B4714" s="2">
        <v>943</v>
      </c>
      <c r="C4714" s="2">
        <v>455</v>
      </c>
      <c r="D4714" s="2">
        <v>118</v>
      </c>
      <c r="E4714" s="2">
        <v>1</v>
      </c>
      <c r="F4714" s="2">
        <v>118</v>
      </c>
      <c r="G4714" s="5" t="str">
        <f>VLOOKUP(C4714, products!A:B, 2, FALSE)</f>
        <v>Jacket</v>
      </c>
      <c r="H4714" s="7" t="str">
        <f>VLOOKUP(C4714, products!A:C, 3, FALSE)</f>
        <v>Puffer</v>
      </c>
      <c r="I4714" s="12">
        <f>VLOOKUP(B4714,orders!A:D, 4, FALSE)</f>
        <v>44249</v>
      </c>
    </row>
    <row r="4715" spans="1:9" ht="15">
      <c r="A4715" s="2">
        <v>4713</v>
      </c>
      <c r="B4715" s="2">
        <v>944</v>
      </c>
      <c r="C4715" s="2">
        <v>820</v>
      </c>
      <c r="D4715" s="2">
        <v>117</v>
      </c>
      <c r="E4715" s="2">
        <v>2</v>
      </c>
      <c r="F4715" s="2">
        <v>234</v>
      </c>
      <c r="G4715" s="5" t="str">
        <f>VLOOKUP(C4715, products!A:B, 2, FALSE)</f>
        <v>Jacket</v>
      </c>
      <c r="H4715" s="7" t="str">
        <f>VLOOKUP(C4715, products!A:C, 3, FALSE)</f>
        <v>Shearling</v>
      </c>
      <c r="I4715" s="12">
        <f>VLOOKUP(B4715,orders!A:D, 4, FALSE)</f>
        <v>44394</v>
      </c>
    </row>
    <row r="4716" spans="1:9" ht="15">
      <c r="A4716" s="2">
        <v>4714</v>
      </c>
      <c r="B4716" s="2">
        <v>945</v>
      </c>
      <c r="C4716" s="2">
        <v>457</v>
      </c>
      <c r="D4716" s="2">
        <v>118</v>
      </c>
      <c r="E4716" s="2">
        <v>1</v>
      </c>
      <c r="F4716" s="2">
        <v>118</v>
      </c>
      <c r="G4716" s="5" t="str">
        <f>VLOOKUP(C4716, products!A:B, 2, FALSE)</f>
        <v>Jacket</v>
      </c>
      <c r="H4716" s="7" t="str">
        <f>VLOOKUP(C4716, products!A:C, 3, FALSE)</f>
        <v>Puffer</v>
      </c>
      <c r="I4716" s="12">
        <f>VLOOKUP(B4716,orders!A:D, 4, FALSE)</f>
        <v>44381</v>
      </c>
    </row>
    <row r="4717" spans="1:9" ht="15">
      <c r="A4717" s="2">
        <v>4715</v>
      </c>
      <c r="B4717" s="2">
        <v>945</v>
      </c>
      <c r="C4717" s="2">
        <v>1008</v>
      </c>
      <c r="D4717" s="2">
        <v>106</v>
      </c>
      <c r="E4717" s="2">
        <v>3</v>
      </c>
      <c r="F4717" s="2">
        <v>318</v>
      </c>
      <c r="G4717" s="5" t="str">
        <f>VLOOKUP(C4717, products!A:B, 2, FALSE)</f>
        <v>Trousers</v>
      </c>
      <c r="H4717" s="7" t="str">
        <f>VLOOKUP(C4717, products!A:C, 3, FALSE)</f>
        <v>Wool</v>
      </c>
      <c r="I4717" s="12">
        <f>VLOOKUP(B4717,orders!A:D, 4, FALSE)</f>
        <v>44381</v>
      </c>
    </row>
    <row r="4718" spans="1:9" ht="15">
      <c r="A4718" s="2">
        <v>4716</v>
      </c>
      <c r="B4718" s="2">
        <v>945</v>
      </c>
      <c r="C4718" s="2">
        <v>817</v>
      </c>
      <c r="D4718" s="2">
        <v>117</v>
      </c>
      <c r="E4718" s="2">
        <v>2</v>
      </c>
      <c r="F4718" s="2">
        <v>234</v>
      </c>
      <c r="G4718" s="5" t="str">
        <f>VLOOKUP(C4718, products!A:B, 2, FALSE)</f>
        <v>Jacket</v>
      </c>
      <c r="H4718" s="7" t="str">
        <f>VLOOKUP(C4718, products!A:C, 3, FALSE)</f>
        <v>Shearling</v>
      </c>
      <c r="I4718" s="12">
        <f>VLOOKUP(B4718,orders!A:D, 4, FALSE)</f>
        <v>44381</v>
      </c>
    </row>
    <row r="4719" spans="1:9" ht="15">
      <c r="A4719" s="2">
        <v>4717</v>
      </c>
      <c r="B4719" s="2">
        <v>945</v>
      </c>
      <c r="C4719" s="2">
        <v>580</v>
      </c>
      <c r="D4719" s="2">
        <v>100</v>
      </c>
      <c r="E4719" s="2">
        <v>2</v>
      </c>
      <c r="F4719" s="2">
        <v>200</v>
      </c>
      <c r="G4719" s="5" t="str">
        <f>VLOOKUP(C4719, products!A:B, 2, FALSE)</f>
        <v>Jacket</v>
      </c>
      <c r="H4719" s="7" t="str">
        <f>VLOOKUP(C4719, products!A:C, 3, FALSE)</f>
        <v>Bomber</v>
      </c>
      <c r="I4719" s="12">
        <f>VLOOKUP(B4719,orders!A:D, 4, FALSE)</f>
        <v>44381</v>
      </c>
    </row>
    <row r="4720" spans="1:9" ht="15">
      <c r="A4720" s="2">
        <v>4718</v>
      </c>
      <c r="B4720" s="2">
        <v>945</v>
      </c>
      <c r="C4720" s="2">
        <v>899</v>
      </c>
      <c r="D4720" s="2">
        <v>94</v>
      </c>
      <c r="E4720" s="2">
        <v>2</v>
      </c>
      <c r="F4720" s="2">
        <v>188</v>
      </c>
      <c r="G4720" s="5" t="str">
        <f>VLOOKUP(C4720, products!A:B, 2, FALSE)</f>
        <v>Trousers</v>
      </c>
      <c r="H4720" s="7" t="str">
        <f>VLOOKUP(C4720, products!A:C, 3, FALSE)</f>
        <v>Cords</v>
      </c>
      <c r="I4720" s="12">
        <f>VLOOKUP(B4720,orders!A:D, 4, FALSE)</f>
        <v>44381</v>
      </c>
    </row>
    <row r="4721" spans="1:9" ht="15">
      <c r="A4721" s="2">
        <v>4719</v>
      </c>
      <c r="B4721" s="2">
        <v>946</v>
      </c>
      <c r="C4721" s="2">
        <v>613</v>
      </c>
      <c r="D4721" s="2">
        <v>112</v>
      </c>
      <c r="E4721" s="2">
        <v>1</v>
      </c>
      <c r="F4721" s="2">
        <v>112</v>
      </c>
      <c r="G4721" s="5" t="str">
        <f>VLOOKUP(C4721, products!A:B, 2, FALSE)</f>
        <v>Jacket</v>
      </c>
      <c r="H4721" s="7" t="str">
        <f>VLOOKUP(C4721, products!A:C, 3, FALSE)</f>
        <v>Cardigan</v>
      </c>
      <c r="I4721" s="12">
        <f>VLOOKUP(B4721,orders!A:D, 4, FALSE)</f>
        <v>44306</v>
      </c>
    </row>
    <row r="4722" spans="1:9" ht="15">
      <c r="A4722" s="2">
        <v>4720</v>
      </c>
      <c r="B4722" s="2">
        <v>946</v>
      </c>
      <c r="C4722" s="2">
        <v>4</v>
      </c>
      <c r="D4722" s="2">
        <v>96</v>
      </c>
      <c r="E4722" s="2">
        <v>3</v>
      </c>
      <c r="F4722" s="2">
        <v>288</v>
      </c>
      <c r="G4722" s="5" t="str">
        <f>VLOOKUP(C4722, products!A:B, 2, FALSE)</f>
        <v>Shirt</v>
      </c>
      <c r="H4722" s="7" t="str">
        <f>VLOOKUP(C4722, products!A:C, 3, FALSE)</f>
        <v>Oxford Cloth</v>
      </c>
      <c r="I4722" s="12">
        <f>VLOOKUP(B4722,orders!A:D, 4, FALSE)</f>
        <v>44306</v>
      </c>
    </row>
    <row r="4723" spans="1:9" ht="15">
      <c r="A4723" s="2">
        <v>4721</v>
      </c>
      <c r="B4723" s="2">
        <v>947</v>
      </c>
      <c r="C4723" s="2">
        <v>1042</v>
      </c>
      <c r="D4723" s="2">
        <v>90</v>
      </c>
      <c r="E4723" s="2">
        <v>1</v>
      </c>
      <c r="F4723" s="2">
        <v>90</v>
      </c>
      <c r="G4723" s="5" t="str">
        <f>VLOOKUP(C4723, products!A:B, 2, FALSE)</f>
        <v>Trousers</v>
      </c>
      <c r="H4723" s="7" t="str">
        <f>VLOOKUP(C4723, products!A:C, 3, FALSE)</f>
        <v>Relaxed Leg</v>
      </c>
      <c r="I4723" s="12">
        <f>VLOOKUP(B4723,orders!A:D, 4, FALSE)</f>
        <v>44371</v>
      </c>
    </row>
    <row r="4724" spans="1:9" ht="15">
      <c r="A4724" s="2">
        <v>4722</v>
      </c>
      <c r="B4724" s="2">
        <v>947</v>
      </c>
      <c r="C4724" s="2">
        <v>359</v>
      </c>
      <c r="D4724" s="2">
        <v>94</v>
      </c>
      <c r="E4724" s="2">
        <v>1</v>
      </c>
      <c r="F4724" s="2">
        <v>94</v>
      </c>
      <c r="G4724" s="5" t="str">
        <f>VLOOKUP(C4724, products!A:B, 2, FALSE)</f>
        <v>Shirt</v>
      </c>
      <c r="H4724" s="7" t="str">
        <f>VLOOKUP(C4724, products!A:C, 3, FALSE)</f>
        <v>Henley</v>
      </c>
      <c r="I4724" s="12">
        <f>VLOOKUP(B4724,orders!A:D, 4, FALSE)</f>
        <v>44371</v>
      </c>
    </row>
    <row r="4725" spans="1:9" ht="15">
      <c r="A4725" s="2">
        <v>4723</v>
      </c>
      <c r="B4725" s="2">
        <v>947</v>
      </c>
      <c r="C4725" s="2">
        <v>440</v>
      </c>
      <c r="D4725" s="2">
        <v>107</v>
      </c>
      <c r="E4725" s="2">
        <v>1</v>
      </c>
      <c r="F4725" s="2">
        <v>107</v>
      </c>
      <c r="G4725" s="5" t="str">
        <f>VLOOKUP(C4725, products!A:B, 2, FALSE)</f>
        <v>Jacket</v>
      </c>
      <c r="H4725" s="7" t="str">
        <f>VLOOKUP(C4725, products!A:C, 3, FALSE)</f>
        <v>Denim</v>
      </c>
      <c r="I4725" s="12">
        <f>VLOOKUP(B4725,orders!A:D, 4, FALSE)</f>
        <v>44371</v>
      </c>
    </row>
    <row r="4726" spans="1:9" ht="15">
      <c r="A4726" s="2">
        <v>4724</v>
      </c>
      <c r="B4726" s="2">
        <v>948</v>
      </c>
      <c r="C4726" s="2">
        <v>972</v>
      </c>
      <c r="D4726" s="2">
        <v>97</v>
      </c>
      <c r="E4726" s="2">
        <v>2</v>
      </c>
      <c r="F4726" s="2">
        <v>194</v>
      </c>
      <c r="G4726" s="5" t="str">
        <f>VLOOKUP(C4726, products!A:B, 2, FALSE)</f>
        <v>Trousers</v>
      </c>
      <c r="H4726" s="7" t="str">
        <f>VLOOKUP(C4726, products!A:C, 3, FALSE)</f>
        <v>Slim-Fit</v>
      </c>
      <c r="I4726" s="12">
        <f>VLOOKUP(B4726,orders!A:D, 4, FALSE)</f>
        <v>44432</v>
      </c>
    </row>
    <row r="4727" spans="1:9" ht="15">
      <c r="A4727" s="2">
        <v>4725</v>
      </c>
      <c r="B4727" s="2">
        <v>948</v>
      </c>
      <c r="C4727" s="2">
        <v>1246</v>
      </c>
      <c r="D4727" s="2">
        <v>112</v>
      </c>
      <c r="E4727" s="2">
        <v>1</v>
      </c>
      <c r="F4727" s="2">
        <v>112</v>
      </c>
      <c r="G4727" s="5" t="str">
        <f>VLOOKUP(C4727, products!A:B, 2, FALSE)</f>
        <v>Trousers</v>
      </c>
      <c r="H4727" s="7" t="str">
        <f>VLOOKUP(C4727, products!A:C, 3, FALSE)</f>
        <v>Tracksuit Bottoms</v>
      </c>
      <c r="I4727" s="12">
        <f>VLOOKUP(B4727,orders!A:D, 4, FALSE)</f>
        <v>44432</v>
      </c>
    </row>
    <row r="4728" spans="1:9" ht="15">
      <c r="A4728" s="2">
        <v>4726</v>
      </c>
      <c r="B4728" s="2">
        <v>948</v>
      </c>
      <c r="C4728" s="2">
        <v>121</v>
      </c>
      <c r="D4728" s="2">
        <v>92</v>
      </c>
      <c r="E4728" s="2">
        <v>1</v>
      </c>
      <c r="F4728" s="2">
        <v>92</v>
      </c>
      <c r="G4728" s="5" t="str">
        <f>VLOOKUP(C4728, products!A:B, 2, FALSE)</f>
        <v>Shirt</v>
      </c>
      <c r="H4728" s="7" t="str">
        <f>VLOOKUP(C4728, products!A:C, 3, FALSE)</f>
        <v>Denim</v>
      </c>
      <c r="I4728" s="12">
        <f>VLOOKUP(B4728,orders!A:D, 4, FALSE)</f>
        <v>44432</v>
      </c>
    </row>
    <row r="4729" spans="1:9" ht="15">
      <c r="A4729" s="2">
        <v>4727</v>
      </c>
      <c r="B4729" s="2">
        <v>948</v>
      </c>
      <c r="C4729" s="2">
        <v>896</v>
      </c>
      <c r="D4729" s="2">
        <v>94</v>
      </c>
      <c r="E4729" s="2">
        <v>1</v>
      </c>
      <c r="F4729" s="2">
        <v>94</v>
      </c>
      <c r="G4729" s="5" t="str">
        <f>VLOOKUP(C4729, products!A:B, 2, FALSE)</f>
        <v>Trousers</v>
      </c>
      <c r="H4729" s="7" t="str">
        <f>VLOOKUP(C4729, products!A:C, 3, FALSE)</f>
        <v>Cords</v>
      </c>
      <c r="I4729" s="12">
        <f>VLOOKUP(B4729,orders!A:D, 4, FALSE)</f>
        <v>44432</v>
      </c>
    </row>
    <row r="4730" spans="1:9" ht="15">
      <c r="A4730" s="2">
        <v>4728</v>
      </c>
      <c r="B4730" s="2">
        <v>949</v>
      </c>
      <c r="C4730" s="2">
        <v>621</v>
      </c>
      <c r="D4730" s="2">
        <v>112</v>
      </c>
      <c r="E4730" s="2">
        <v>3</v>
      </c>
      <c r="F4730" s="2">
        <v>336</v>
      </c>
      <c r="G4730" s="5" t="str">
        <f>VLOOKUP(C4730, products!A:B, 2, FALSE)</f>
        <v>Jacket</v>
      </c>
      <c r="H4730" s="7" t="str">
        <f>VLOOKUP(C4730, products!A:C, 3, FALSE)</f>
        <v>Cardigan</v>
      </c>
      <c r="I4730" s="12">
        <f>VLOOKUP(B4730,orders!A:D, 4, FALSE)</f>
        <v>44229</v>
      </c>
    </row>
    <row r="4731" spans="1:9" ht="15">
      <c r="A4731" s="2">
        <v>4729</v>
      </c>
      <c r="B4731" s="2">
        <v>949</v>
      </c>
      <c r="C4731" s="2">
        <v>850</v>
      </c>
      <c r="D4731" s="2">
        <v>113</v>
      </c>
      <c r="E4731" s="2">
        <v>1</v>
      </c>
      <c r="F4731" s="2">
        <v>113</v>
      </c>
      <c r="G4731" s="5" t="str">
        <f>VLOOKUP(C4731, products!A:B, 2, FALSE)</f>
        <v>Trousers</v>
      </c>
      <c r="H4731" s="7" t="str">
        <f>VLOOKUP(C4731, products!A:C, 3, FALSE)</f>
        <v>Chinos</v>
      </c>
      <c r="I4731" s="12">
        <f>VLOOKUP(B4731,orders!A:D, 4, FALSE)</f>
        <v>44229</v>
      </c>
    </row>
    <row r="4732" spans="1:9" ht="15">
      <c r="A4732" s="2">
        <v>4730</v>
      </c>
      <c r="B4732" s="2">
        <v>949</v>
      </c>
      <c r="C4732" s="2">
        <v>827</v>
      </c>
      <c r="D4732" s="2">
        <v>117</v>
      </c>
      <c r="E4732" s="2">
        <v>1</v>
      </c>
      <c r="F4732" s="2">
        <v>117</v>
      </c>
      <c r="G4732" s="5" t="str">
        <f>VLOOKUP(C4732, products!A:B, 2, FALSE)</f>
        <v>Jacket</v>
      </c>
      <c r="H4732" s="7" t="str">
        <f>VLOOKUP(C4732, products!A:C, 3, FALSE)</f>
        <v>Shearling</v>
      </c>
      <c r="I4732" s="12">
        <f>VLOOKUP(B4732,orders!A:D, 4, FALSE)</f>
        <v>44229</v>
      </c>
    </row>
    <row r="4733" spans="1:9" ht="15">
      <c r="A4733" s="2">
        <v>4731</v>
      </c>
      <c r="B4733" s="2">
        <v>949</v>
      </c>
      <c r="C4733" s="2">
        <v>870</v>
      </c>
      <c r="D4733" s="2">
        <v>113</v>
      </c>
      <c r="E4733" s="2">
        <v>1</v>
      </c>
      <c r="F4733" s="2">
        <v>113</v>
      </c>
      <c r="G4733" s="5" t="str">
        <f>VLOOKUP(C4733, products!A:B, 2, FALSE)</f>
        <v>Trousers</v>
      </c>
      <c r="H4733" s="7" t="str">
        <f>VLOOKUP(C4733, products!A:C, 3, FALSE)</f>
        <v>Chinos</v>
      </c>
      <c r="I4733" s="12">
        <f>VLOOKUP(B4733,orders!A:D, 4, FALSE)</f>
        <v>44229</v>
      </c>
    </row>
    <row r="4734" spans="1:9" ht="15">
      <c r="A4734" s="2">
        <v>4732</v>
      </c>
      <c r="B4734" s="2">
        <v>949</v>
      </c>
      <c r="C4734" s="2">
        <v>316</v>
      </c>
      <c r="D4734" s="2">
        <v>109</v>
      </c>
      <c r="E4734" s="2">
        <v>3</v>
      </c>
      <c r="F4734" s="2">
        <v>327</v>
      </c>
      <c r="G4734" s="5" t="str">
        <f>VLOOKUP(C4734, products!A:B, 2, FALSE)</f>
        <v>Shirt</v>
      </c>
      <c r="H4734" s="7" t="str">
        <f>VLOOKUP(C4734, products!A:C, 3, FALSE)</f>
        <v>Mandarin Collar</v>
      </c>
      <c r="I4734" s="12">
        <f>VLOOKUP(B4734,orders!A:D, 4, FALSE)</f>
        <v>44229</v>
      </c>
    </row>
    <row r="4735" spans="1:9" ht="15">
      <c r="A4735" s="2">
        <v>4733</v>
      </c>
      <c r="B4735" s="2">
        <v>949</v>
      </c>
      <c r="C4735" s="2">
        <v>914</v>
      </c>
      <c r="D4735" s="2">
        <v>96</v>
      </c>
      <c r="E4735" s="2">
        <v>2</v>
      </c>
      <c r="F4735" s="2">
        <v>192</v>
      </c>
      <c r="G4735" s="5" t="str">
        <f>VLOOKUP(C4735, products!A:B, 2, FALSE)</f>
        <v>Trousers</v>
      </c>
      <c r="H4735" s="7" t="str">
        <f>VLOOKUP(C4735, products!A:C, 3, FALSE)</f>
        <v>Drawstring</v>
      </c>
      <c r="I4735" s="12">
        <f>VLOOKUP(B4735,orders!A:D, 4, FALSE)</f>
        <v>44229</v>
      </c>
    </row>
    <row r="4736" spans="1:9" ht="15">
      <c r="A4736" s="2">
        <v>4734</v>
      </c>
      <c r="B4736" s="2">
        <v>950</v>
      </c>
      <c r="C4736" s="2">
        <v>1073</v>
      </c>
      <c r="D4736" s="2">
        <v>93</v>
      </c>
      <c r="E4736" s="2">
        <v>3</v>
      </c>
      <c r="F4736" s="2">
        <v>279</v>
      </c>
      <c r="G4736" s="5" t="str">
        <f>VLOOKUP(C4736, products!A:B, 2, FALSE)</f>
        <v>Trousers</v>
      </c>
      <c r="H4736" s="7" t="str">
        <f>VLOOKUP(C4736, products!A:C, 3, FALSE)</f>
        <v>Joggers</v>
      </c>
      <c r="I4736" s="13">
        <f>VLOOKUP(B4736,orders!A:D, 4, FALSE)</f>
        <v>44485</v>
      </c>
    </row>
    <row r="4737" spans="1:9" ht="15">
      <c r="A4737" s="2">
        <v>4735</v>
      </c>
      <c r="B4737" s="2">
        <v>950</v>
      </c>
      <c r="C4737" s="2">
        <v>1137</v>
      </c>
      <c r="D4737" s="2">
        <v>102</v>
      </c>
      <c r="E4737" s="2">
        <v>3</v>
      </c>
      <c r="F4737" s="2">
        <v>306</v>
      </c>
      <c r="G4737" s="5" t="str">
        <f>VLOOKUP(C4737, products!A:B, 2, FALSE)</f>
        <v>Trousers</v>
      </c>
      <c r="H4737" s="7" t="str">
        <f>VLOOKUP(C4737, products!A:C, 3, FALSE)</f>
        <v>Cargo Pants</v>
      </c>
      <c r="I4737" s="13">
        <f>VLOOKUP(B4737,orders!A:D, 4, FALSE)</f>
        <v>44485</v>
      </c>
    </row>
    <row r="4738" spans="1:9" ht="15">
      <c r="A4738" s="2">
        <v>4736</v>
      </c>
      <c r="B4738" s="2">
        <v>950</v>
      </c>
      <c r="C4738" s="2">
        <v>170</v>
      </c>
      <c r="D4738" s="2">
        <v>91</v>
      </c>
      <c r="E4738" s="2">
        <v>3</v>
      </c>
      <c r="F4738" s="2">
        <v>273</v>
      </c>
      <c r="G4738" s="5" t="str">
        <f>VLOOKUP(C4738, products!A:B, 2, FALSE)</f>
        <v>Shirt</v>
      </c>
      <c r="H4738" s="7" t="str">
        <f>VLOOKUP(C4738, products!A:C, 3, FALSE)</f>
        <v>Linen</v>
      </c>
      <c r="I4738" s="13">
        <f>VLOOKUP(B4738,orders!A:D, 4, FALSE)</f>
        <v>44485</v>
      </c>
    </row>
    <row r="4739" spans="1:9" ht="15">
      <c r="A4739" s="2">
        <v>4737</v>
      </c>
      <c r="B4739" s="2">
        <v>951</v>
      </c>
      <c r="C4739" s="2">
        <v>1059</v>
      </c>
      <c r="D4739" s="2">
        <v>93</v>
      </c>
      <c r="E4739" s="2">
        <v>3</v>
      </c>
      <c r="F4739" s="2">
        <v>279</v>
      </c>
      <c r="G4739" s="5" t="str">
        <f>VLOOKUP(C4739, products!A:B, 2, FALSE)</f>
        <v>Trousers</v>
      </c>
      <c r="H4739" s="7" t="str">
        <f>VLOOKUP(C4739, products!A:C, 3, FALSE)</f>
        <v>Joggers</v>
      </c>
      <c r="I4739" s="12">
        <f>VLOOKUP(B4739,orders!A:D, 4, FALSE)</f>
        <v>44469</v>
      </c>
    </row>
    <row r="4740" spans="1:9" ht="15">
      <c r="A4740" s="2">
        <v>4738</v>
      </c>
      <c r="B4740" s="2">
        <v>951</v>
      </c>
      <c r="C4740" s="2">
        <v>647</v>
      </c>
      <c r="D4740" s="2">
        <v>93</v>
      </c>
      <c r="E4740" s="2">
        <v>3</v>
      </c>
      <c r="F4740" s="2">
        <v>279</v>
      </c>
      <c r="G4740" s="5" t="str">
        <f>VLOOKUP(C4740, products!A:B, 2, FALSE)</f>
        <v>Jacket</v>
      </c>
      <c r="H4740" s="7" t="str">
        <f>VLOOKUP(C4740, products!A:C, 3, FALSE)</f>
        <v>Coach</v>
      </c>
      <c r="I4740" s="12">
        <f>VLOOKUP(B4740,orders!A:D, 4, FALSE)</f>
        <v>44469</v>
      </c>
    </row>
    <row r="4741" spans="1:9" ht="15">
      <c r="A4741" s="2">
        <v>4739</v>
      </c>
      <c r="B4741" s="2">
        <v>951</v>
      </c>
      <c r="C4741" s="2">
        <v>631</v>
      </c>
      <c r="D4741" s="2">
        <v>93</v>
      </c>
      <c r="E4741" s="2">
        <v>1</v>
      </c>
      <c r="F4741" s="2">
        <v>93</v>
      </c>
      <c r="G4741" s="5" t="str">
        <f>VLOOKUP(C4741, products!A:B, 2, FALSE)</f>
        <v>Jacket</v>
      </c>
      <c r="H4741" s="7" t="str">
        <f>VLOOKUP(C4741, products!A:C, 3, FALSE)</f>
        <v>Coach</v>
      </c>
      <c r="I4741" s="12">
        <f>VLOOKUP(B4741,orders!A:D, 4, FALSE)</f>
        <v>44469</v>
      </c>
    </row>
    <row r="4742" spans="1:9" ht="15">
      <c r="A4742" s="2">
        <v>4740</v>
      </c>
      <c r="B4742" s="2">
        <v>951</v>
      </c>
      <c r="C4742" s="2">
        <v>151</v>
      </c>
      <c r="D4742" s="2">
        <v>91</v>
      </c>
      <c r="E4742" s="2">
        <v>1</v>
      </c>
      <c r="F4742" s="2">
        <v>91</v>
      </c>
      <c r="G4742" s="5" t="str">
        <f>VLOOKUP(C4742, products!A:B, 2, FALSE)</f>
        <v>Shirt</v>
      </c>
      <c r="H4742" s="7" t="str">
        <f>VLOOKUP(C4742, products!A:C, 3, FALSE)</f>
        <v>Linen</v>
      </c>
      <c r="I4742" s="12">
        <f>VLOOKUP(B4742,orders!A:D, 4, FALSE)</f>
        <v>44469</v>
      </c>
    </row>
    <row r="4743" spans="1:9" ht="15">
      <c r="A4743" s="2">
        <v>4741</v>
      </c>
      <c r="B4743" s="2">
        <v>951</v>
      </c>
      <c r="C4743" s="2">
        <v>154</v>
      </c>
      <c r="D4743" s="2">
        <v>91</v>
      </c>
      <c r="E4743" s="2">
        <v>1</v>
      </c>
      <c r="F4743" s="2">
        <v>91</v>
      </c>
      <c r="G4743" s="5" t="str">
        <f>VLOOKUP(C4743, products!A:B, 2, FALSE)</f>
        <v>Shirt</v>
      </c>
      <c r="H4743" s="7" t="str">
        <f>VLOOKUP(C4743, products!A:C, 3, FALSE)</f>
        <v>Linen</v>
      </c>
      <c r="I4743" s="12">
        <f>VLOOKUP(B4743,orders!A:D, 4, FALSE)</f>
        <v>44469</v>
      </c>
    </row>
    <row r="4744" spans="1:9" ht="15">
      <c r="A4744" s="2">
        <v>4742</v>
      </c>
      <c r="B4744" s="2">
        <v>952</v>
      </c>
      <c r="C4744" s="2">
        <v>859</v>
      </c>
      <c r="D4744" s="2">
        <v>113</v>
      </c>
      <c r="E4744" s="2">
        <v>1</v>
      </c>
      <c r="F4744" s="2">
        <v>113</v>
      </c>
      <c r="G4744" s="5" t="str">
        <f>VLOOKUP(C4744, products!A:B, 2, FALSE)</f>
        <v>Trousers</v>
      </c>
      <c r="H4744" s="7" t="str">
        <f>VLOOKUP(C4744, products!A:C, 3, FALSE)</f>
        <v>Chinos</v>
      </c>
      <c r="I4744" s="12">
        <f>VLOOKUP(B4744,orders!A:D, 4, FALSE)</f>
        <v>44413</v>
      </c>
    </row>
    <row r="4745" spans="1:9" ht="15">
      <c r="A4745" s="2">
        <v>4743</v>
      </c>
      <c r="B4745" s="2">
        <v>952</v>
      </c>
      <c r="C4745" s="2">
        <v>721</v>
      </c>
      <c r="D4745" s="2">
        <v>119</v>
      </c>
      <c r="E4745" s="2">
        <v>2</v>
      </c>
      <c r="F4745" s="2">
        <v>238</v>
      </c>
      <c r="G4745" s="5" t="str">
        <f>VLOOKUP(C4745, products!A:B, 2, FALSE)</f>
        <v>Jacket</v>
      </c>
      <c r="H4745" s="7" t="str">
        <f>VLOOKUP(C4745, products!A:C, 3, FALSE)</f>
        <v>Trench Coat</v>
      </c>
      <c r="I4745" s="12">
        <f>VLOOKUP(B4745,orders!A:D, 4, FALSE)</f>
        <v>44413</v>
      </c>
    </row>
    <row r="4746" spans="1:9" ht="15">
      <c r="A4746" s="2">
        <v>4744</v>
      </c>
      <c r="B4746" s="2">
        <v>952</v>
      </c>
      <c r="C4746" s="2">
        <v>845</v>
      </c>
      <c r="D4746" s="2">
        <v>113</v>
      </c>
      <c r="E4746" s="2">
        <v>1</v>
      </c>
      <c r="F4746" s="2">
        <v>113</v>
      </c>
      <c r="G4746" s="5" t="str">
        <f>VLOOKUP(C4746, products!A:B, 2, FALSE)</f>
        <v>Trousers</v>
      </c>
      <c r="H4746" s="7" t="str">
        <f>VLOOKUP(C4746, products!A:C, 3, FALSE)</f>
        <v>Chinos</v>
      </c>
      <c r="I4746" s="12">
        <f>VLOOKUP(B4746,orders!A:D, 4, FALSE)</f>
        <v>44413</v>
      </c>
    </row>
    <row r="4747" spans="1:9" ht="15">
      <c r="A4747" s="2">
        <v>4745</v>
      </c>
      <c r="B4747" s="2">
        <v>952</v>
      </c>
      <c r="C4747" s="2">
        <v>707</v>
      </c>
      <c r="D4747" s="2">
        <v>119</v>
      </c>
      <c r="E4747" s="2">
        <v>3</v>
      </c>
      <c r="F4747" s="2">
        <v>357</v>
      </c>
      <c r="G4747" s="5" t="str">
        <f>VLOOKUP(C4747, products!A:B, 2, FALSE)</f>
        <v>Jacket</v>
      </c>
      <c r="H4747" s="7" t="str">
        <f>VLOOKUP(C4747, products!A:C, 3, FALSE)</f>
        <v>Trench Coat</v>
      </c>
      <c r="I4747" s="12">
        <f>VLOOKUP(B4747,orders!A:D, 4, FALSE)</f>
        <v>44413</v>
      </c>
    </row>
    <row r="4748" spans="1:9" ht="15">
      <c r="A4748" s="2">
        <v>4746</v>
      </c>
      <c r="B4748" s="2">
        <v>952</v>
      </c>
      <c r="C4748" s="2">
        <v>304</v>
      </c>
      <c r="D4748" s="2">
        <v>105</v>
      </c>
      <c r="E4748" s="2">
        <v>2</v>
      </c>
      <c r="F4748" s="2">
        <v>210</v>
      </c>
      <c r="G4748" s="5" t="str">
        <f>VLOOKUP(C4748, products!A:B, 2, FALSE)</f>
        <v>Shirt</v>
      </c>
      <c r="H4748" s="7" t="str">
        <f>VLOOKUP(C4748, products!A:C, 3, FALSE)</f>
        <v>Cuban Collar</v>
      </c>
      <c r="I4748" s="12">
        <f>VLOOKUP(B4748,orders!A:D, 4, FALSE)</f>
        <v>44413</v>
      </c>
    </row>
    <row r="4749" spans="1:9" ht="15">
      <c r="A4749" s="2">
        <v>4747</v>
      </c>
      <c r="B4749" s="2">
        <v>952</v>
      </c>
      <c r="C4749" s="2">
        <v>1223</v>
      </c>
      <c r="D4749" s="2">
        <v>105</v>
      </c>
      <c r="E4749" s="2">
        <v>1</v>
      </c>
      <c r="F4749" s="2">
        <v>105</v>
      </c>
      <c r="G4749" s="5" t="str">
        <f>VLOOKUP(C4749, products!A:B, 2, FALSE)</f>
        <v>Trousers</v>
      </c>
      <c r="H4749" s="7" t="str">
        <f>VLOOKUP(C4749, products!A:C, 3, FALSE)</f>
        <v>Pleated</v>
      </c>
      <c r="I4749" s="12">
        <f>VLOOKUP(B4749,orders!A:D, 4, FALSE)</f>
        <v>44413</v>
      </c>
    </row>
    <row r="4750" spans="1:9" ht="15">
      <c r="A4750" s="2">
        <v>4748</v>
      </c>
      <c r="B4750" s="2">
        <v>952</v>
      </c>
      <c r="C4750" s="2">
        <v>78</v>
      </c>
      <c r="D4750" s="2">
        <v>118</v>
      </c>
      <c r="E4750" s="2">
        <v>2</v>
      </c>
      <c r="F4750" s="2">
        <v>236</v>
      </c>
      <c r="G4750" s="5" t="str">
        <f>VLOOKUP(C4750, products!A:B, 2, FALSE)</f>
        <v>Shirt</v>
      </c>
      <c r="H4750" s="7" t="str">
        <f>VLOOKUP(C4750, products!A:C, 3, FALSE)</f>
        <v>Flannel</v>
      </c>
      <c r="I4750" s="12">
        <f>VLOOKUP(B4750,orders!A:D, 4, FALSE)</f>
        <v>44413</v>
      </c>
    </row>
    <row r="4751" spans="1:9" ht="15">
      <c r="A4751" s="2">
        <v>4749</v>
      </c>
      <c r="B4751" s="2">
        <v>953</v>
      </c>
      <c r="C4751" s="2">
        <v>915</v>
      </c>
      <c r="D4751" s="2">
        <v>96</v>
      </c>
      <c r="E4751" s="2">
        <v>2</v>
      </c>
      <c r="F4751" s="2">
        <v>192</v>
      </c>
      <c r="G4751" s="5" t="str">
        <f>VLOOKUP(C4751, products!A:B, 2, FALSE)</f>
        <v>Trousers</v>
      </c>
      <c r="H4751" s="7" t="str">
        <f>VLOOKUP(C4751, products!A:C, 3, FALSE)</f>
        <v>Drawstring</v>
      </c>
      <c r="I4751" s="12">
        <f>VLOOKUP(B4751,orders!A:D, 4, FALSE)</f>
        <v>44304</v>
      </c>
    </row>
    <row r="4752" spans="1:9" ht="15">
      <c r="A4752" s="2">
        <v>4750</v>
      </c>
      <c r="B4752" s="2">
        <v>953</v>
      </c>
      <c r="C4752" s="2">
        <v>80</v>
      </c>
      <c r="D4752" s="2">
        <v>118</v>
      </c>
      <c r="E4752" s="2">
        <v>1</v>
      </c>
      <c r="F4752" s="2">
        <v>118</v>
      </c>
      <c r="G4752" s="5" t="str">
        <f>VLOOKUP(C4752, products!A:B, 2, FALSE)</f>
        <v>Shirt</v>
      </c>
      <c r="H4752" s="7" t="str">
        <f>VLOOKUP(C4752, products!A:C, 3, FALSE)</f>
        <v>Flannel</v>
      </c>
      <c r="I4752" s="12">
        <f>VLOOKUP(B4752,orders!A:D, 4, FALSE)</f>
        <v>44304</v>
      </c>
    </row>
    <row r="4753" spans="1:9" ht="15">
      <c r="A4753" s="2">
        <v>4751</v>
      </c>
      <c r="B4753" s="2">
        <v>953</v>
      </c>
      <c r="C4753" s="2">
        <v>1128</v>
      </c>
      <c r="D4753" s="2">
        <v>102</v>
      </c>
      <c r="E4753" s="2">
        <v>2</v>
      </c>
      <c r="F4753" s="2">
        <v>204</v>
      </c>
      <c r="G4753" s="5" t="str">
        <f>VLOOKUP(C4753, products!A:B, 2, FALSE)</f>
        <v>Trousers</v>
      </c>
      <c r="H4753" s="7" t="str">
        <f>VLOOKUP(C4753, products!A:C, 3, FALSE)</f>
        <v>Cargo Pants</v>
      </c>
      <c r="I4753" s="12">
        <f>VLOOKUP(B4753,orders!A:D, 4, FALSE)</f>
        <v>44304</v>
      </c>
    </row>
    <row r="4754" spans="1:9" ht="15">
      <c r="A4754" s="2">
        <v>4752</v>
      </c>
      <c r="B4754" s="2">
        <v>953</v>
      </c>
      <c r="C4754" s="2">
        <v>232</v>
      </c>
      <c r="D4754" s="2">
        <v>106</v>
      </c>
      <c r="E4754" s="2">
        <v>2</v>
      </c>
      <c r="F4754" s="2">
        <v>212</v>
      </c>
      <c r="G4754" s="5" t="str">
        <f>VLOOKUP(C4754, products!A:B, 2, FALSE)</f>
        <v>Shirt</v>
      </c>
      <c r="H4754" s="7" t="str">
        <f>VLOOKUP(C4754, products!A:C, 3, FALSE)</f>
        <v>Chambray</v>
      </c>
      <c r="I4754" s="12">
        <f>VLOOKUP(B4754,orders!A:D, 4, FALSE)</f>
        <v>44304</v>
      </c>
    </row>
    <row r="4755" spans="1:9" ht="15">
      <c r="A4755" s="2">
        <v>4753</v>
      </c>
      <c r="B4755" s="2">
        <v>953</v>
      </c>
      <c r="C4755" s="2">
        <v>815</v>
      </c>
      <c r="D4755" s="2">
        <v>117</v>
      </c>
      <c r="E4755" s="2">
        <v>3</v>
      </c>
      <c r="F4755" s="2">
        <v>351</v>
      </c>
      <c r="G4755" s="5" t="str">
        <f>VLOOKUP(C4755, products!A:B, 2, FALSE)</f>
        <v>Jacket</v>
      </c>
      <c r="H4755" s="7" t="str">
        <f>VLOOKUP(C4755, products!A:C, 3, FALSE)</f>
        <v>Shearling</v>
      </c>
      <c r="I4755" s="12">
        <f>VLOOKUP(B4755,orders!A:D, 4, FALSE)</f>
        <v>44304</v>
      </c>
    </row>
    <row r="4756" spans="1:9" ht="15">
      <c r="A4756" s="2">
        <v>4754</v>
      </c>
      <c r="B4756" s="2">
        <v>953</v>
      </c>
      <c r="C4756" s="2">
        <v>369</v>
      </c>
      <c r="D4756" s="2">
        <v>94</v>
      </c>
      <c r="E4756" s="2">
        <v>2</v>
      </c>
      <c r="F4756" s="2">
        <v>188</v>
      </c>
      <c r="G4756" s="5" t="str">
        <f>VLOOKUP(C4756, products!A:B, 2, FALSE)</f>
        <v>Shirt</v>
      </c>
      <c r="H4756" s="7" t="str">
        <f>VLOOKUP(C4756, products!A:C, 3, FALSE)</f>
        <v>Henley</v>
      </c>
      <c r="I4756" s="12">
        <f>VLOOKUP(B4756,orders!A:D, 4, FALSE)</f>
        <v>44304</v>
      </c>
    </row>
    <row r="4757" spans="1:9" ht="15">
      <c r="A4757" s="2">
        <v>4755</v>
      </c>
      <c r="B4757" s="2">
        <v>953</v>
      </c>
      <c r="C4757" s="2">
        <v>302</v>
      </c>
      <c r="D4757" s="2">
        <v>105</v>
      </c>
      <c r="E4757" s="2">
        <v>1</v>
      </c>
      <c r="F4757" s="2">
        <v>105</v>
      </c>
      <c r="G4757" s="5" t="str">
        <f>VLOOKUP(C4757, products!A:B, 2, FALSE)</f>
        <v>Shirt</v>
      </c>
      <c r="H4757" s="7" t="str">
        <f>VLOOKUP(C4757, products!A:C, 3, FALSE)</f>
        <v>Cuban Collar</v>
      </c>
      <c r="I4757" s="12">
        <f>VLOOKUP(B4757,orders!A:D, 4, FALSE)</f>
        <v>44304</v>
      </c>
    </row>
    <row r="4758" spans="1:9" ht="15">
      <c r="A4758" s="2">
        <v>4756</v>
      </c>
      <c r="B4758" s="2">
        <v>953</v>
      </c>
      <c r="C4758" s="2">
        <v>304</v>
      </c>
      <c r="D4758" s="2">
        <v>105</v>
      </c>
      <c r="E4758" s="2">
        <v>1</v>
      </c>
      <c r="F4758" s="2">
        <v>105</v>
      </c>
      <c r="G4758" s="5" t="str">
        <f>VLOOKUP(C4758, products!A:B, 2, FALSE)</f>
        <v>Shirt</v>
      </c>
      <c r="H4758" s="7" t="str">
        <f>VLOOKUP(C4758, products!A:C, 3, FALSE)</f>
        <v>Cuban Collar</v>
      </c>
      <c r="I4758" s="12">
        <f>VLOOKUP(B4758,orders!A:D, 4, FALSE)</f>
        <v>44304</v>
      </c>
    </row>
    <row r="4759" spans="1:9" ht="15">
      <c r="A4759" s="2">
        <v>4757</v>
      </c>
      <c r="B4759" s="2">
        <v>953</v>
      </c>
      <c r="C4759" s="2">
        <v>509</v>
      </c>
      <c r="D4759" s="2">
        <v>102</v>
      </c>
      <c r="E4759" s="2">
        <v>3</v>
      </c>
      <c r="F4759" s="2">
        <v>306</v>
      </c>
      <c r="G4759" s="5" t="str">
        <f>VLOOKUP(C4759, products!A:B, 2, FALSE)</f>
        <v>Jacket</v>
      </c>
      <c r="H4759" s="7" t="str">
        <f>VLOOKUP(C4759, products!A:C, 3, FALSE)</f>
        <v>Windbreaker</v>
      </c>
      <c r="I4759" s="12">
        <f>VLOOKUP(B4759,orders!A:D, 4, FALSE)</f>
        <v>44304</v>
      </c>
    </row>
    <row r="4760" spans="1:9" ht="15">
      <c r="A4760" s="2">
        <v>4758</v>
      </c>
      <c r="B4760" s="2">
        <v>954</v>
      </c>
      <c r="C4760" s="2">
        <v>942</v>
      </c>
      <c r="D4760" s="2">
        <v>96</v>
      </c>
      <c r="E4760" s="2">
        <v>2</v>
      </c>
      <c r="F4760" s="2">
        <v>192</v>
      </c>
      <c r="G4760" s="5" t="str">
        <f>VLOOKUP(C4760, products!A:B, 2, FALSE)</f>
        <v>Trousers</v>
      </c>
      <c r="H4760" s="7" t="str">
        <f>VLOOKUP(C4760, products!A:C, 3, FALSE)</f>
        <v>Drawstring</v>
      </c>
      <c r="I4760" s="12">
        <f>VLOOKUP(B4760,orders!A:D, 4, FALSE)</f>
        <v>44283</v>
      </c>
    </row>
    <row r="4761" spans="1:9" ht="15">
      <c r="A4761" s="2">
        <v>4759</v>
      </c>
      <c r="B4761" s="2">
        <v>954</v>
      </c>
      <c r="C4761" s="2">
        <v>791</v>
      </c>
      <c r="D4761" s="2">
        <v>91</v>
      </c>
      <c r="E4761" s="2">
        <v>1</v>
      </c>
      <c r="F4761" s="2">
        <v>91</v>
      </c>
      <c r="G4761" s="5" t="str">
        <f>VLOOKUP(C4761, products!A:B, 2, FALSE)</f>
        <v>Jacket</v>
      </c>
      <c r="H4761" s="7" t="str">
        <f>VLOOKUP(C4761, products!A:C, 3, FALSE)</f>
        <v>Pullover</v>
      </c>
      <c r="I4761" s="12">
        <f>VLOOKUP(B4761,orders!A:D, 4, FALSE)</f>
        <v>44283</v>
      </c>
    </row>
    <row r="4762" spans="1:9" ht="15">
      <c r="A4762" s="2">
        <v>4760</v>
      </c>
      <c r="B4762" s="2">
        <v>954</v>
      </c>
      <c r="C4762" s="2">
        <v>232</v>
      </c>
      <c r="D4762" s="2">
        <v>106</v>
      </c>
      <c r="E4762" s="2">
        <v>1</v>
      </c>
      <c r="F4762" s="2">
        <v>106</v>
      </c>
      <c r="G4762" s="5" t="str">
        <f>VLOOKUP(C4762, products!A:B, 2, FALSE)</f>
        <v>Shirt</v>
      </c>
      <c r="H4762" s="7" t="str">
        <f>VLOOKUP(C4762, products!A:C, 3, FALSE)</f>
        <v>Chambray</v>
      </c>
      <c r="I4762" s="12">
        <f>VLOOKUP(B4762,orders!A:D, 4, FALSE)</f>
        <v>44283</v>
      </c>
    </row>
    <row r="4763" spans="1:9" ht="15">
      <c r="A4763" s="2">
        <v>4761</v>
      </c>
      <c r="B4763" s="2">
        <v>954</v>
      </c>
      <c r="C4763" s="2">
        <v>824</v>
      </c>
      <c r="D4763" s="2">
        <v>117</v>
      </c>
      <c r="E4763" s="2">
        <v>2</v>
      </c>
      <c r="F4763" s="2">
        <v>234</v>
      </c>
      <c r="G4763" s="5" t="str">
        <f>VLOOKUP(C4763, products!A:B, 2, FALSE)</f>
        <v>Jacket</v>
      </c>
      <c r="H4763" s="7" t="str">
        <f>VLOOKUP(C4763, products!A:C, 3, FALSE)</f>
        <v>Shearling</v>
      </c>
      <c r="I4763" s="12">
        <f>VLOOKUP(B4763,orders!A:D, 4, FALSE)</f>
        <v>44283</v>
      </c>
    </row>
    <row r="4764" spans="1:9" ht="15">
      <c r="A4764" s="2">
        <v>4762</v>
      </c>
      <c r="B4764" s="2">
        <v>954</v>
      </c>
      <c r="C4764" s="2">
        <v>586</v>
      </c>
      <c r="D4764" s="2">
        <v>100</v>
      </c>
      <c r="E4764" s="2">
        <v>3</v>
      </c>
      <c r="F4764" s="2">
        <v>300</v>
      </c>
      <c r="G4764" s="5" t="str">
        <f>VLOOKUP(C4764, products!A:B, 2, FALSE)</f>
        <v>Jacket</v>
      </c>
      <c r="H4764" s="7" t="str">
        <f>VLOOKUP(C4764, products!A:C, 3, FALSE)</f>
        <v>Bomber</v>
      </c>
      <c r="I4764" s="12">
        <f>VLOOKUP(B4764,orders!A:D, 4, FALSE)</f>
        <v>44283</v>
      </c>
    </row>
    <row r="4765" spans="1:9" ht="15">
      <c r="A4765" s="2">
        <v>4763</v>
      </c>
      <c r="B4765" s="2">
        <v>954</v>
      </c>
      <c r="C4765" s="2">
        <v>1245</v>
      </c>
      <c r="D4765" s="2">
        <v>112</v>
      </c>
      <c r="E4765" s="2">
        <v>2</v>
      </c>
      <c r="F4765" s="2">
        <v>224</v>
      </c>
      <c r="G4765" s="5" t="str">
        <f>VLOOKUP(C4765, products!A:B, 2, FALSE)</f>
        <v>Trousers</v>
      </c>
      <c r="H4765" s="7" t="str">
        <f>VLOOKUP(C4765, products!A:C, 3, FALSE)</f>
        <v>Tracksuit Bottoms</v>
      </c>
      <c r="I4765" s="12">
        <f>VLOOKUP(B4765,orders!A:D, 4, FALSE)</f>
        <v>44283</v>
      </c>
    </row>
    <row r="4766" spans="1:9" ht="15">
      <c r="A4766" s="2">
        <v>4764</v>
      </c>
      <c r="B4766" s="2">
        <v>954</v>
      </c>
      <c r="C4766" s="2">
        <v>617</v>
      </c>
      <c r="D4766" s="2">
        <v>112</v>
      </c>
      <c r="E4766" s="2">
        <v>3</v>
      </c>
      <c r="F4766" s="2">
        <v>336</v>
      </c>
      <c r="G4766" s="5" t="str">
        <f>VLOOKUP(C4766, products!A:B, 2, FALSE)</f>
        <v>Jacket</v>
      </c>
      <c r="H4766" s="7" t="str">
        <f>VLOOKUP(C4766, products!A:C, 3, FALSE)</f>
        <v>Cardigan</v>
      </c>
      <c r="I4766" s="12">
        <f>VLOOKUP(B4766,orders!A:D, 4, FALSE)</f>
        <v>44283</v>
      </c>
    </row>
    <row r="4767" spans="1:9" ht="15">
      <c r="A4767" s="2">
        <v>4765</v>
      </c>
      <c r="B4767" s="2">
        <v>954</v>
      </c>
      <c r="C4767" s="2">
        <v>1011</v>
      </c>
      <c r="D4767" s="2">
        <v>106</v>
      </c>
      <c r="E4767" s="2">
        <v>3</v>
      </c>
      <c r="F4767" s="2">
        <v>318</v>
      </c>
      <c r="G4767" s="5" t="str">
        <f>VLOOKUP(C4767, products!A:B, 2, FALSE)</f>
        <v>Trousers</v>
      </c>
      <c r="H4767" s="7" t="str">
        <f>VLOOKUP(C4767, products!A:C, 3, FALSE)</f>
        <v>Wool</v>
      </c>
      <c r="I4767" s="12">
        <f>VLOOKUP(B4767,orders!A:D, 4, FALSE)</f>
        <v>44283</v>
      </c>
    </row>
    <row r="4768" spans="1:9" ht="15">
      <c r="A4768" s="2">
        <v>4766</v>
      </c>
      <c r="B4768" s="2">
        <v>955</v>
      </c>
      <c r="C4768" s="2">
        <v>131</v>
      </c>
      <c r="D4768" s="2">
        <v>92</v>
      </c>
      <c r="E4768" s="2">
        <v>1</v>
      </c>
      <c r="F4768" s="2">
        <v>92</v>
      </c>
      <c r="G4768" s="5" t="str">
        <f>VLOOKUP(C4768, products!A:B, 2, FALSE)</f>
        <v>Shirt</v>
      </c>
      <c r="H4768" s="7" t="str">
        <f>VLOOKUP(C4768, products!A:C, 3, FALSE)</f>
        <v>Denim</v>
      </c>
      <c r="I4768" s="12">
        <f>VLOOKUP(B4768,orders!A:D, 4, FALSE)</f>
        <v>44216</v>
      </c>
    </row>
    <row r="4769" spans="1:9" ht="15">
      <c r="A4769" s="2">
        <v>4767</v>
      </c>
      <c r="B4769" s="2">
        <v>955</v>
      </c>
      <c r="C4769" s="2">
        <v>393</v>
      </c>
      <c r="D4769" s="2">
        <v>119</v>
      </c>
      <c r="E4769" s="2">
        <v>1</v>
      </c>
      <c r="F4769" s="2">
        <v>119</v>
      </c>
      <c r="G4769" s="5" t="str">
        <f>VLOOKUP(C4769, products!A:B, 2, FALSE)</f>
        <v>Shirt</v>
      </c>
      <c r="H4769" s="7" t="str">
        <f>VLOOKUP(C4769, products!A:C, 3, FALSE)</f>
        <v>Casual Slim Fit</v>
      </c>
      <c r="I4769" s="12">
        <f>VLOOKUP(B4769,orders!A:D, 4, FALSE)</f>
        <v>44216</v>
      </c>
    </row>
    <row r="4770" spans="1:9" ht="15">
      <c r="A4770" s="2">
        <v>4768</v>
      </c>
      <c r="B4770" s="2">
        <v>955</v>
      </c>
      <c r="C4770" s="2">
        <v>966</v>
      </c>
      <c r="D4770" s="2">
        <v>97</v>
      </c>
      <c r="E4770" s="2">
        <v>1</v>
      </c>
      <c r="F4770" s="2">
        <v>97</v>
      </c>
      <c r="G4770" s="5" t="str">
        <f>VLOOKUP(C4770, products!A:B, 2, FALSE)</f>
        <v>Trousers</v>
      </c>
      <c r="H4770" s="7" t="str">
        <f>VLOOKUP(C4770, products!A:C, 3, FALSE)</f>
        <v>Slim-Fit</v>
      </c>
      <c r="I4770" s="12">
        <f>VLOOKUP(B4770,orders!A:D, 4, FALSE)</f>
        <v>44216</v>
      </c>
    </row>
    <row r="4771" spans="1:9" ht="15">
      <c r="A4771" s="2">
        <v>4769</v>
      </c>
      <c r="B4771" s="2">
        <v>955</v>
      </c>
      <c r="C4771" s="2">
        <v>1229</v>
      </c>
      <c r="D4771" s="2">
        <v>112</v>
      </c>
      <c r="E4771" s="2">
        <v>3</v>
      </c>
      <c r="F4771" s="2">
        <v>336</v>
      </c>
      <c r="G4771" s="5" t="str">
        <f>VLOOKUP(C4771, products!A:B, 2, FALSE)</f>
        <v>Trousers</v>
      </c>
      <c r="H4771" s="7" t="str">
        <f>VLOOKUP(C4771, products!A:C, 3, FALSE)</f>
        <v>Tracksuit Bottoms</v>
      </c>
      <c r="I4771" s="12">
        <f>VLOOKUP(B4771,orders!A:D, 4, FALSE)</f>
        <v>44216</v>
      </c>
    </row>
    <row r="4772" spans="1:9" ht="15">
      <c r="A4772" s="2">
        <v>4770</v>
      </c>
      <c r="B4772" s="2">
        <v>955</v>
      </c>
      <c r="C4772" s="2">
        <v>938</v>
      </c>
      <c r="D4772" s="2">
        <v>96</v>
      </c>
      <c r="E4772" s="2">
        <v>3</v>
      </c>
      <c r="F4772" s="2">
        <v>288</v>
      </c>
      <c r="G4772" s="5" t="str">
        <f>VLOOKUP(C4772, products!A:B, 2, FALSE)</f>
        <v>Trousers</v>
      </c>
      <c r="H4772" s="7" t="str">
        <f>VLOOKUP(C4772, products!A:C, 3, FALSE)</f>
        <v>Drawstring</v>
      </c>
      <c r="I4772" s="12">
        <f>VLOOKUP(B4772,orders!A:D, 4, FALSE)</f>
        <v>44216</v>
      </c>
    </row>
    <row r="4773" spans="1:9" ht="15">
      <c r="A4773" s="2">
        <v>4771</v>
      </c>
      <c r="B4773" s="2">
        <v>956</v>
      </c>
      <c r="C4773" s="2">
        <v>695</v>
      </c>
      <c r="D4773" s="2">
        <v>113</v>
      </c>
      <c r="E4773" s="2">
        <v>3</v>
      </c>
      <c r="F4773" s="2">
        <v>339</v>
      </c>
      <c r="G4773" s="5" t="str">
        <f>VLOOKUP(C4773, products!A:B, 2, FALSE)</f>
        <v>Jacket</v>
      </c>
      <c r="H4773" s="7" t="str">
        <f>VLOOKUP(C4773, products!A:C, 3, FALSE)</f>
        <v>Parka</v>
      </c>
      <c r="I4773" s="12">
        <f>VLOOKUP(B4773,orders!A:D, 4, FALSE)</f>
        <v>44334</v>
      </c>
    </row>
    <row r="4774" spans="1:9" ht="15">
      <c r="A4774" s="2">
        <v>4772</v>
      </c>
      <c r="B4774" s="2">
        <v>956</v>
      </c>
      <c r="C4774" s="2">
        <v>672</v>
      </c>
      <c r="D4774" s="2">
        <v>113</v>
      </c>
      <c r="E4774" s="2">
        <v>2</v>
      </c>
      <c r="F4774" s="2">
        <v>226</v>
      </c>
      <c r="G4774" s="5" t="str">
        <f>VLOOKUP(C4774, products!A:B, 2, FALSE)</f>
        <v>Jacket</v>
      </c>
      <c r="H4774" s="7" t="str">
        <f>VLOOKUP(C4774, products!A:C, 3, FALSE)</f>
        <v>Parka</v>
      </c>
      <c r="I4774" s="12">
        <f>VLOOKUP(B4774,orders!A:D, 4, FALSE)</f>
        <v>44334</v>
      </c>
    </row>
    <row r="4775" spans="1:9" ht="15">
      <c r="A4775" s="2">
        <v>4773</v>
      </c>
      <c r="B4775" s="2">
        <v>956</v>
      </c>
      <c r="C4775" s="2">
        <v>377</v>
      </c>
      <c r="D4775" s="2">
        <v>94</v>
      </c>
      <c r="E4775" s="2">
        <v>2</v>
      </c>
      <c r="F4775" s="2">
        <v>188</v>
      </c>
      <c r="G4775" s="5" t="str">
        <f>VLOOKUP(C4775, products!A:B, 2, FALSE)</f>
        <v>Shirt</v>
      </c>
      <c r="H4775" s="7" t="str">
        <f>VLOOKUP(C4775, products!A:C, 3, FALSE)</f>
        <v>Henley</v>
      </c>
      <c r="I4775" s="12">
        <f>VLOOKUP(B4775,orders!A:D, 4, FALSE)</f>
        <v>44334</v>
      </c>
    </row>
    <row r="4776" spans="1:9" ht="15">
      <c r="A4776" s="2">
        <v>4774</v>
      </c>
      <c r="B4776" s="2">
        <v>956</v>
      </c>
      <c r="C4776" s="2">
        <v>1250</v>
      </c>
      <c r="D4776" s="2">
        <v>112</v>
      </c>
      <c r="E4776" s="2">
        <v>2</v>
      </c>
      <c r="F4776" s="2">
        <v>224</v>
      </c>
      <c r="G4776" s="5" t="str">
        <f>VLOOKUP(C4776, products!A:B, 2, FALSE)</f>
        <v>Trousers</v>
      </c>
      <c r="H4776" s="7" t="str">
        <f>VLOOKUP(C4776, products!A:C, 3, FALSE)</f>
        <v>Tracksuit Bottoms</v>
      </c>
      <c r="I4776" s="12">
        <f>VLOOKUP(B4776,orders!A:D, 4, FALSE)</f>
        <v>44334</v>
      </c>
    </row>
    <row r="4777" spans="1:9" ht="15">
      <c r="A4777" s="2">
        <v>4775</v>
      </c>
      <c r="B4777" s="2">
        <v>956</v>
      </c>
      <c r="C4777" s="2">
        <v>548</v>
      </c>
      <c r="D4777" s="2">
        <v>98</v>
      </c>
      <c r="E4777" s="2">
        <v>3</v>
      </c>
      <c r="F4777" s="2">
        <v>294</v>
      </c>
      <c r="G4777" s="5" t="str">
        <f>VLOOKUP(C4777, products!A:B, 2, FALSE)</f>
        <v>Jacket</v>
      </c>
      <c r="H4777" s="7" t="str">
        <f>VLOOKUP(C4777, products!A:C, 3, FALSE)</f>
        <v>Leather</v>
      </c>
      <c r="I4777" s="12">
        <f>VLOOKUP(B4777,orders!A:D, 4, FALSE)</f>
        <v>44334</v>
      </c>
    </row>
    <row r="4778" spans="1:9" ht="15">
      <c r="A4778" s="2">
        <v>4776</v>
      </c>
      <c r="B4778" s="2">
        <v>957</v>
      </c>
      <c r="C4778" s="2">
        <v>48</v>
      </c>
      <c r="D4778" s="2">
        <v>104</v>
      </c>
      <c r="E4778" s="2">
        <v>1</v>
      </c>
      <c r="F4778" s="2">
        <v>104</v>
      </c>
      <c r="G4778" s="5" t="str">
        <f>VLOOKUP(C4778, products!A:B, 2, FALSE)</f>
        <v>Shirt</v>
      </c>
      <c r="H4778" s="7" t="str">
        <f>VLOOKUP(C4778, products!A:C, 3, FALSE)</f>
        <v>Dress</v>
      </c>
      <c r="I4778" s="12">
        <f>VLOOKUP(B4778,orders!A:D, 4, FALSE)</f>
        <v>44428</v>
      </c>
    </row>
    <row r="4779" spans="1:9" ht="15">
      <c r="A4779" s="2">
        <v>4777</v>
      </c>
      <c r="B4779" s="2">
        <v>957</v>
      </c>
      <c r="C4779" s="2">
        <v>107</v>
      </c>
      <c r="D4779" s="2">
        <v>92</v>
      </c>
      <c r="E4779" s="2">
        <v>2</v>
      </c>
      <c r="F4779" s="2">
        <v>184</v>
      </c>
      <c r="G4779" s="5" t="str">
        <f>VLOOKUP(C4779, products!A:B, 2, FALSE)</f>
        <v>Shirt</v>
      </c>
      <c r="H4779" s="7" t="str">
        <f>VLOOKUP(C4779, products!A:C, 3, FALSE)</f>
        <v>Denim</v>
      </c>
      <c r="I4779" s="12">
        <f>VLOOKUP(B4779,orders!A:D, 4, FALSE)</f>
        <v>44428</v>
      </c>
    </row>
    <row r="4780" spans="1:9" ht="15">
      <c r="A4780" s="2">
        <v>4778</v>
      </c>
      <c r="B4780" s="2">
        <v>958</v>
      </c>
      <c r="C4780" s="2">
        <v>1184</v>
      </c>
      <c r="D4780" s="2">
        <v>99</v>
      </c>
      <c r="E4780" s="2">
        <v>2</v>
      </c>
      <c r="F4780" s="2">
        <v>198</v>
      </c>
      <c r="G4780" s="5" t="str">
        <f>VLOOKUP(C4780, products!A:B, 2, FALSE)</f>
        <v>Trousers</v>
      </c>
      <c r="H4780" s="7" t="str">
        <f>VLOOKUP(C4780, products!A:C, 3, FALSE)</f>
        <v>High-Waisted</v>
      </c>
      <c r="I4780" s="12">
        <f>VLOOKUP(B4780,orders!A:D, 4, FALSE)</f>
        <v>44368</v>
      </c>
    </row>
    <row r="4781" spans="1:9" ht="15">
      <c r="A4781" s="2">
        <v>4779</v>
      </c>
      <c r="B4781" s="2">
        <v>958</v>
      </c>
      <c r="C4781" s="2">
        <v>157</v>
      </c>
      <c r="D4781" s="2">
        <v>91</v>
      </c>
      <c r="E4781" s="2">
        <v>1</v>
      </c>
      <c r="F4781" s="2">
        <v>91</v>
      </c>
      <c r="G4781" s="5" t="str">
        <f>VLOOKUP(C4781, products!A:B, 2, FALSE)</f>
        <v>Shirt</v>
      </c>
      <c r="H4781" s="7" t="str">
        <f>VLOOKUP(C4781, products!A:C, 3, FALSE)</f>
        <v>Linen</v>
      </c>
      <c r="I4781" s="12">
        <f>VLOOKUP(B4781,orders!A:D, 4, FALSE)</f>
        <v>44368</v>
      </c>
    </row>
    <row r="4782" spans="1:9" ht="15">
      <c r="A4782" s="2">
        <v>4780</v>
      </c>
      <c r="B4782" s="2">
        <v>959</v>
      </c>
      <c r="C4782" s="2">
        <v>732</v>
      </c>
      <c r="D4782" s="2">
        <v>119</v>
      </c>
      <c r="E4782" s="2">
        <v>3</v>
      </c>
      <c r="F4782" s="2">
        <v>357</v>
      </c>
      <c r="G4782" s="5" t="str">
        <f>VLOOKUP(C4782, products!A:B, 2, FALSE)</f>
        <v>Jacket</v>
      </c>
      <c r="H4782" s="7" t="str">
        <f>VLOOKUP(C4782, products!A:C, 3, FALSE)</f>
        <v>Trench Coat</v>
      </c>
      <c r="I4782" s="12">
        <f>VLOOKUP(B4782,orders!A:D, 4, FALSE)</f>
        <v>44213</v>
      </c>
    </row>
    <row r="4783" spans="1:9" ht="15">
      <c r="A4783" s="2">
        <v>4781</v>
      </c>
      <c r="B4783" s="2">
        <v>959</v>
      </c>
      <c r="C4783" s="2">
        <v>205</v>
      </c>
      <c r="D4783" s="2">
        <v>98</v>
      </c>
      <c r="E4783" s="2">
        <v>3</v>
      </c>
      <c r="F4783" s="2">
        <v>294</v>
      </c>
      <c r="G4783" s="5" t="str">
        <f>VLOOKUP(C4783, products!A:B, 2, FALSE)</f>
        <v>Shirt</v>
      </c>
      <c r="H4783" s="7" t="str">
        <f>VLOOKUP(C4783, products!A:C, 3, FALSE)</f>
        <v>Camp Collared</v>
      </c>
      <c r="I4783" s="12">
        <f>VLOOKUP(B4783,orders!A:D, 4, FALSE)</f>
        <v>44213</v>
      </c>
    </row>
    <row r="4784" spans="1:9" ht="15">
      <c r="A4784" s="2">
        <v>4782</v>
      </c>
      <c r="B4784" s="2">
        <v>959</v>
      </c>
      <c r="C4784" s="2">
        <v>1184</v>
      </c>
      <c r="D4784" s="2">
        <v>99</v>
      </c>
      <c r="E4784" s="2">
        <v>3</v>
      </c>
      <c r="F4784" s="2">
        <v>297</v>
      </c>
      <c r="G4784" s="5" t="str">
        <f>VLOOKUP(C4784, products!A:B, 2, FALSE)</f>
        <v>Trousers</v>
      </c>
      <c r="H4784" s="7" t="str">
        <f>VLOOKUP(C4784, products!A:C, 3, FALSE)</f>
        <v>High-Waisted</v>
      </c>
      <c r="I4784" s="12">
        <f>VLOOKUP(B4784,orders!A:D, 4, FALSE)</f>
        <v>44213</v>
      </c>
    </row>
    <row r="4785" spans="1:9" ht="15">
      <c r="A4785" s="2">
        <v>4783</v>
      </c>
      <c r="B4785" s="2">
        <v>960</v>
      </c>
      <c r="C4785" s="2">
        <v>313</v>
      </c>
      <c r="D4785" s="2">
        <v>105</v>
      </c>
      <c r="E4785" s="2">
        <v>3</v>
      </c>
      <c r="F4785" s="2">
        <v>315</v>
      </c>
      <c r="G4785" s="5" t="str">
        <f>VLOOKUP(C4785, products!A:B, 2, FALSE)</f>
        <v>Shirt</v>
      </c>
      <c r="H4785" s="7" t="str">
        <f>VLOOKUP(C4785, products!A:C, 3, FALSE)</f>
        <v>Cuban Collar</v>
      </c>
      <c r="I4785" s="12">
        <f>VLOOKUP(B4785,orders!A:D, 4, FALSE)</f>
        <v>44458</v>
      </c>
    </row>
    <row r="4786" spans="1:9" ht="15">
      <c r="A4786" s="2">
        <v>4784</v>
      </c>
      <c r="B4786" s="2">
        <v>960</v>
      </c>
      <c r="C4786" s="2">
        <v>535</v>
      </c>
      <c r="D4786" s="2">
        <v>98</v>
      </c>
      <c r="E4786" s="2">
        <v>3</v>
      </c>
      <c r="F4786" s="2">
        <v>294</v>
      </c>
      <c r="G4786" s="5" t="str">
        <f>VLOOKUP(C4786, products!A:B, 2, FALSE)</f>
        <v>Jacket</v>
      </c>
      <c r="H4786" s="7" t="str">
        <f>VLOOKUP(C4786, products!A:C, 3, FALSE)</f>
        <v>Leather</v>
      </c>
      <c r="I4786" s="12">
        <f>VLOOKUP(B4786,orders!A:D, 4, FALSE)</f>
        <v>44458</v>
      </c>
    </row>
    <row r="4787" spans="1:9" ht="15">
      <c r="A4787" s="2">
        <v>4785</v>
      </c>
      <c r="B4787" s="2">
        <v>960</v>
      </c>
      <c r="C4787" s="2">
        <v>1012</v>
      </c>
      <c r="D4787" s="2">
        <v>106</v>
      </c>
      <c r="E4787" s="2">
        <v>3</v>
      </c>
      <c r="F4787" s="2">
        <v>318</v>
      </c>
      <c r="G4787" s="5" t="str">
        <f>VLOOKUP(C4787, products!A:B, 2, FALSE)</f>
        <v>Trousers</v>
      </c>
      <c r="H4787" s="7" t="str">
        <f>VLOOKUP(C4787, products!A:C, 3, FALSE)</f>
        <v>Wool</v>
      </c>
      <c r="I4787" s="12">
        <f>VLOOKUP(B4787,orders!A:D, 4, FALSE)</f>
        <v>44458</v>
      </c>
    </row>
    <row r="4788" spans="1:9" ht="15">
      <c r="A4788" s="2">
        <v>4786</v>
      </c>
      <c r="B4788" s="2">
        <v>960</v>
      </c>
      <c r="C4788" s="2">
        <v>147</v>
      </c>
      <c r="D4788" s="2">
        <v>91</v>
      </c>
      <c r="E4788" s="2">
        <v>1</v>
      </c>
      <c r="F4788" s="2">
        <v>91</v>
      </c>
      <c r="G4788" s="5" t="str">
        <f>VLOOKUP(C4788, products!A:B, 2, FALSE)</f>
        <v>Shirt</v>
      </c>
      <c r="H4788" s="7" t="str">
        <f>VLOOKUP(C4788, products!A:C, 3, FALSE)</f>
        <v>Linen</v>
      </c>
      <c r="I4788" s="12">
        <f>VLOOKUP(B4788,orders!A:D, 4, FALSE)</f>
        <v>44458</v>
      </c>
    </row>
    <row r="4789" spans="1:9" ht="15">
      <c r="A4789" s="2">
        <v>4787</v>
      </c>
      <c r="B4789" s="2">
        <v>960</v>
      </c>
      <c r="C4789" s="2">
        <v>45</v>
      </c>
      <c r="D4789" s="2">
        <v>104</v>
      </c>
      <c r="E4789" s="2">
        <v>2</v>
      </c>
      <c r="F4789" s="2">
        <v>208</v>
      </c>
      <c r="G4789" s="5" t="str">
        <f>VLOOKUP(C4789, products!A:B, 2, FALSE)</f>
        <v>Shirt</v>
      </c>
      <c r="H4789" s="7" t="str">
        <f>VLOOKUP(C4789, products!A:C, 3, FALSE)</f>
        <v>Dress</v>
      </c>
      <c r="I4789" s="12">
        <f>VLOOKUP(B4789,orders!A:D, 4, FALSE)</f>
        <v>44458</v>
      </c>
    </row>
    <row r="4790" spans="1:9" ht="15">
      <c r="A4790" s="2">
        <v>4788</v>
      </c>
      <c r="B4790" s="2">
        <v>960</v>
      </c>
      <c r="C4790" s="2">
        <v>606</v>
      </c>
      <c r="D4790" s="2">
        <v>112</v>
      </c>
      <c r="E4790" s="2">
        <v>1</v>
      </c>
      <c r="F4790" s="2">
        <v>112</v>
      </c>
      <c r="G4790" s="5" t="str">
        <f>VLOOKUP(C4790, products!A:B, 2, FALSE)</f>
        <v>Jacket</v>
      </c>
      <c r="H4790" s="7" t="str">
        <f>VLOOKUP(C4790, products!A:C, 3, FALSE)</f>
        <v>Cardigan</v>
      </c>
      <c r="I4790" s="12">
        <f>VLOOKUP(B4790,orders!A:D, 4, FALSE)</f>
        <v>44458</v>
      </c>
    </row>
    <row r="4791" spans="1:9" ht="15">
      <c r="A4791" s="2">
        <v>4789</v>
      </c>
      <c r="B4791" s="2">
        <v>961</v>
      </c>
      <c r="C4791" s="2">
        <v>1255</v>
      </c>
      <c r="D4791" s="2">
        <v>112</v>
      </c>
      <c r="E4791" s="2">
        <v>2</v>
      </c>
      <c r="F4791" s="2">
        <v>224</v>
      </c>
      <c r="G4791" s="5" t="str">
        <f>VLOOKUP(C4791, products!A:B, 2, FALSE)</f>
        <v>Trousers</v>
      </c>
      <c r="H4791" s="7" t="str">
        <f>VLOOKUP(C4791, products!A:C, 3, FALSE)</f>
        <v>Tracksuit Bottoms</v>
      </c>
      <c r="I4791" s="12">
        <f>VLOOKUP(B4791,orders!A:D, 4, FALSE)</f>
        <v>44274</v>
      </c>
    </row>
    <row r="4792" spans="1:9" ht="15">
      <c r="A4792" s="2">
        <v>4790</v>
      </c>
      <c r="B4792" s="2">
        <v>961</v>
      </c>
      <c r="C4792" s="2">
        <v>901</v>
      </c>
      <c r="D4792" s="2">
        <v>94</v>
      </c>
      <c r="E4792" s="2">
        <v>1</v>
      </c>
      <c r="F4792" s="2">
        <v>94</v>
      </c>
      <c r="G4792" s="5" t="str">
        <f>VLOOKUP(C4792, products!A:B, 2, FALSE)</f>
        <v>Trousers</v>
      </c>
      <c r="H4792" s="7" t="str">
        <f>VLOOKUP(C4792, products!A:C, 3, FALSE)</f>
        <v>Cords</v>
      </c>
      <c r="I4792" s="12">
        <f>VLOOKUP(B4792,orders!A:D, 4, FALSE)</f>
        <v>44274</v>
      </c>
    </row>
    <row r="4793" spans="1:9" ht="15">
      <c r="A4793" s="2">
        <v>4791</v>
      </c>
      <c r="B4793" s="2">
        <v>961</v>
      </c>
      <c r="C4793" s="2">
        <v>1143</v>
      </c>
      <c r="D4793" s="2">
        <v>102</v>
      </c>
      <c r="E4793" s="2">
        <v>1</v>
      </c>
      <c r="F4793" s="2">
        <v>102</v>
      </c>
      <c r="G4793" s="5" t="str">
        <f>VLOOKUP(C4793, products!A:B, 2, FALSE)</f>
        <v>Trousers</v>
      </c>
      <c r="H4793" s="7" t="str">
        <f>VLOOKUP(C4793, products!A:C, 3, FALSE)</f>
        <v>Cargo Pants</v>
      </c>
      <c r="I4793" s="12">
        <f>VLOOKUP(B4793,orders!A:D, 4, FALSE)</f>
        <v>44274</v>
      </c>
    </row>
    <row r="4794" spans="1:9" ht="15">
      <c r="A4794" s="2">
        <v>4792</v>
      </c>
      <c r="B4794" s="2">
        <v>961</v>
      </c>
      <c r="C4794" s="2">
        <v>636</v>
      </c>
      <c r="D4794" s="2">
        <v>93</v>
      </c>
      <c r="E4794" s="2">
        <v>3</v>
      </c>
      <c r="F4794" s="2">
        <v>279</v>
      </c>
      <c r="G4794" s="5" t="str">
        <f>VLOOKUP(C4794, products!A:B, 2, FALSE)</f>
        <v>Jacket</v>
      </c>
      <c r="H4794" s="7" t="str">
        <f>VLOOKUP(C4794, products!A:C, 3, FALSE)</f>
        <v>Coach</v>
      </c>
      <c r="I4794" s="12">
        <f>VLOOKUP(B4794,orders!A:D, 4, FALSE)</f>
        <v>44274</v>
      </c>
    </row>
    <row r="4795" spans="1:9" ht="15">
      <c r="A4795" s="2">
        <v>4793</v>
      </c>
      <c r="B4795" s="2">
        <v>962</v>
      </c>
      <c r="C4795" s="2">
        <v>866</v>
      </c>
      <c r="D4795" s="2">
        <v>113</v>
      </c>
      <c r="E4795" s="2">
        <v>3</v>
      </c>
      <c r="F4795" s="2">
        <v>339</v>
      </c>
      <c r="G4795" s="5" t="str">
        <f>VLOOKUP(C4795, products!A:B, 2, FALSE)</f>
        <v>Trousers</v>
      </c>
      <c r="H4795" s="7" t="str">
        <f>VLOOKUP(C4795, products!A:C, 3, FALSE)</f>
        <v>Chinos</v>
      </c>
      <c r="I4795" s="12">
        <f>VLOOKUP(B4795,orders!A:D, 4, FALSE)</f>
        <v>44236</v>
      </c>
    </row>
    <row r="4796" spans="1:9" ht="15">
      <c r="A4796" s="2">
        <v>4794</v>
      </c>
      <c r="B4796" s="2">
        <v>962</v>
      </c>
      <c r="C4796" s="2">
        <v>750</v>
      </c>
      <c r="D4796" s="2">
        <v>109</v>
      </c>
      <c r="E4796" s="2">
        <v>3</v>
      </c>
      <c r="F4796" s="2">
        <v>327</v>
      </c>
      <c r="G4796" s="5" t="str">
        <f>VLOOKUP(C4796, products!A:B, 2, FALSE)</f>
        <v>Jacket</v>
      </c>
      <c r="H4796" s="7" t="str">
        <f>VLOOKUP(C4796, products!A:C, 3, FALSE)</f>
        <v>Peacoat</v>
      </c>
      <c r="I4796" s="12">
        <f>VLOOKUP(B4796,orders!A:D, 4, FALSE)</f>
        <v>44236</v>
      </c>
    </row>
    <row r="4797" spans="1:9" ht="15">
      <c r="A4797" s="2">
        <v>4795</v>
      </c>
      <c r="B4797" s="2">
        <v>962</v>
      </c>
      <c r="C4797" s="2">
        <v>326</v>
      </c>
      <c r="D4797" s="2">
        <v>109</v>
      </c>
      <c r="E4797" s="2">
        <v>3</v>
      </c>
      <c r="F4797" s="2">
        <v>327</v>
      </c>
      <c r="G4797" s="5" t="str">
        <f>VLOOKUP(C4797, products!A:B, 2, FALSE)</f>
        <v>Shirt</v>
      </c>
      <c r="H4797" s="7" t="str">
        <f>VLOOKUP(C4797, products!A:C, 3, FALSE)</f>
        <v>Mandarin Collar</v>
      </c>
      <c r="I4797" s="12">
        <f>VLOOKUP(B4797,orders!A:D, 4, FALSE)</f>
        <v>44236</v>
      </c>
    </row>
    <row r="4798" spans="1:9" ht="15">
      <c r="A4798" s="2">
        <v>4796</v>
      </c>
      <c r="B4798" s="2">
        <v>962</v>
      </c>
      <c r="C4798" s="2">
        <v>367</v>
      </c>
      <c r="D4798" s="2">
        <v>94</v>
      </c>
      <c r="E4798" s="2">
        <v>2</v>
      </c>
      <c r="F4798" s="2">
        <v>188</v>
      </c>
      <c r="G4798" s="5" t="str">
        <f>VLOOKUP(C4798, products!A:B, 2, FALSE)</f>
        <v>Shirt</v>
      </c>
      <c r="H4798" s="7" t="str">
        <f>VLOOKUP(C4798, products!A:C, 3, FALSE)</f>
        <v>Henley</v>
      </c>
      <c r="I4798" s="12">
        <f>VLOOKUP(B4798,orders!A:D, 4, FALSE)</f>
        <v>44236</v>
      </c>
    </row>
    <row r="4799" spans="1:9" ht="15">
      <c r="A4799" s="2">
        <v>4797</v>
      </c>
      <c r="B4799" s="2">
        <v>962</v>
      </c>
      <c r="C4799" s="2">
        <v>262</v>
      </c>
      <c r="D4799" s="2">
        <v>95</v>
      </c>
      <c r="E4799" s="2">
        <v>1</v>
      </c>
      <c r="F4799" s="2">
        <v>95</v>
      </c>
      <c r="G4799" s="5" t="str">
        <f>VLOOKUP(C4799, products!A:B, 2, FALSE)</f>
        <v>Shirt</v>
      </c>
      <c r="H4799" s="7" t="str">
        <f>VLOOKUP(C4799, products!A:C, 3, FALSE)</f>
        <v>Polo</v>
      </c>
      <c r="I4799" s="12">
        <f>VLOOKUP(B4799,orders!A:D, 4, FALSE)</f>
        <v>44236</v>
      </c>
    </row>
    <row r="4800" spans="1:9" ht="15">
      <c r="A4800" s="2">
        <v>4798</v>
      </c>
      <c r="B4800" s="2">
        <v>962</v>
      </c>
      <c r="C4800" s="2">
        <v>387</v>
      </c>
      <c r="D4800" s="2">
        <v>119</v>
      </c>
      <c r="E4800" s="2">
        <v>3</v>
      </c>
      <c r="F4800" s="2">
        <v>357</v>
      </c>
      <c r="G4800" s="5" t="str">
        <f>VLOOKUP(C4800, products!A:B, 2, FALSE)</f>
        <v>Shirt</v>
      </c>
      <c r="H4800" s="7" t="str">
        <f>VLOOKUP(C4800, products!A:C, 3, FALSE)</f>
        <v>Casual Slim Fit</v>
      </c>
      <c r="I4800" s="12">
        <f>VLOOKUP(B4800,orders!A:D, 4, FALSE)</f>
        <v>44236</v>
      </c>
    </row>
    <row r="4801" spans="1:9" ht="15">
      <c r="A4801" s="2">
        <v>4799</v>
      </c>
      <c r="B4801" s="2">
        <v>963</v>
      </c>
      <c r="C4801" s="2">
        <v>802</v>
      </c>
      <c r="D4801" s="2">
        <v>91</v>
      </c>
      <c r="E4801" s="2">
        <v>1</v>
      </c>
      <c r="F4801" s="2">
        <v>91</v>
      </c>
      <c r="G4801" s="5" t="str">
        <f>VLOOKUP(C4801, products!A:B, 2, FALSE)</f>
        <v>Jacket</v>
      </c>
      <c r="H4801" s="7" t="str">
        <f>VLOOKUP(C4801, products!A:C, 3, FALSE)</f>
        <v>Pullover</v>
      </c>
      <c r="I4801" s="12">
        <f>VLOOKUP(B4801,orders!A:D, 4, FALSE)</f>
        <v>44365</v>
      </c>
    </row>
    <row r="4802" spans="1:9" ht="15">
      <c r="A4802" s="2">
        <v>4800</v>
      </c>
      <c r="B4802" s="2">
        <v>963</v>
      </c>
      <c r="C4802" s="2">
        <v>513</v>
      </c>
      <c r="D4802" s="2">
        <v>102</v>
      </c>
      <c r="E4802" s="2">
        <v>2</v>
      </c>
      <c r="F4802" s="2">
        <v>204</v>
      </c>
      <c r="G4802" s="5" t="str">
        <f>VLOOKUP(C4802, products!A:B, 2, FALSE)</f>
        <v>Jacket</v>
      </c>
      <c r="H4802" s="7" t="str">
        <f>VLOOKUP(C4802, products!A:C, 3, FALSE)</f>
        <v>Windbreaker</v>
      </c>
      <c r="I4802" s="12">
        <f>VLOOKUP(B4802,orders!A:D, 4, FALSE)</f>
        <v>44365</v>
      </c>
    </row>
    <row r="4803" spans="1:9" ht="15">
      <c r="A4803" s="2">
        <v>4801</v>
      </c>
      <c r="B4803" s="2">
        <v>963</v>
      </c>
      <c r="C4803" s="2">
        <v>707</v>
      </c>
      <c r="D4803" s="2">
        <v>119</v>
      </c>
      <c r="E4803" s="2">
        <v>3</v>
      </c>
      <c r="F4803" s="2">
        <v>357</v>
      </c>
      <c r="G4803" s="5" t="str">
        <f>VLOOKUP(C4803, products!A:B, 2, FALSE)</f>
        <v>Jacket</v>
      </c>
      <c r="H4803" s="7" t="str">
        <f>VLOOKUP(C4803, products!A:C, 3, FALSE)</f>
        <v>Trench Coat</v>
      </c>
      <c r="I4803" s="12">
        <f>VLOOKUP(B4803,orders!A:D, 4, FALSE)</f>
        <v>44365</v>
      </c>
    </row>
    <row r="4804" spans="1:9" ht="15">
      <c r="A4804" s="2">
        <v>4802</v>
      </c>
      <c r="B4804" s="2">
        <v>963</v>
      </c>
      <c r="C4804" s="2">
        <v>303</v>
      </c>
      <c r="D4804" s="2">
        <v>105</v>
      </c>
      <c r="E4804" s="2">
        <v>1</v>
      </c>
      <c r="F4804" s="2">
        <v>105</v>
      </c>
      <c r="G4804" s="5" t="str">
        <f>VLOOKUP(C4804, products!A:B, 2, FALSE)</f>
        <v>Shirt</v>
      </c>
      <c r="H4804" s="7" t="str">
        <f>VLOOKUP(C4804, products!A:C, 3, FALSE)</f>
        <v>Cuban Collar</v>
      </c>
      <c r="I4804" s="12">
        <f>VLOOKUP(B4804,orders!A:D, 4, FALSE)</f>
        <v>44365</v>
      </c>
    </row>
    <row r="4805" spans="1:9" ht="15">
      <c r="A4805" s="2">
        <v>4803</v>
      </c>
      <c r="B4805" s="2">
        <v>963</v>
      </c>
      <c r="C4805" s="2">
        <v>493</v>
      </c>
      <c r="D4805" s="2">
        <v>102</v>
      </c>
      <c r="E4805" s="2">
        <v>3</v>
      </c>
      <c r="F4805" s="2">
        <v>306</v>
      </c>
      <c r="G4805" s="5" t="str">
        <f>VLOOKUP(C4805, products!A:B, 2, FALSE)</f>
        <v>Jacket</v>
      </c>
      <c r="H4805" s="7" t="str">
        <f>VLOOKUP(C4805, products!A:C, 3, FALSE)</f>
        <v>Windbreaker</v>
      </c>
      <c r="I4805" s="12">
        <f>VLOOKUP(B4805,orders!A:D, 4, FALSE)</f>
        <v>44365</v>
      </c>
    </row>
    <row r="4806" spans="1:9" ht="15">
      <c r="A4806" s="2">
        <v>4804</v>
      </c>
      <c r="B4806" s="2">
        <v>963</v>
      </c>
      <c r="C4806" s="2">
        <v>293</v>
      </c>
      <c r="D4806" s="2">
        <v>105</v>
      </c>
      <c r="E4806" s="2">
        <v>3</v>
      </c>
      <c r="F4806" s="2">
        <v>315</v>
      </c>
      <c r="G4806" s="5" t="str">
        <f>VLOOKUP(C4806, products!A:B, 2, FALSE)</f>
        <v>Shirt</v>
      </c>
      <c r="H4806" s="7" t="str">
        <f>VLOOKUP(C4806, products!A:C, 3, FALSE)</f>
        <v>Cuban Collar</v>
      </c>
      <c r="I4806" s="12">
        <f>VLOOKUP(B4806,orders!A:D, 4, FALSE)</f>
        <v>44365</v>
      </c>
    </row>
    <row r="4807" spans="1:9" ht="15">
      <c r="A4807" s="2">
        <v>4805</v>
      </c>
      <c r="B4807" s="2">
        <v>964</v>
      </c>
      <c r="C4807" s="2">
        <v>39</v>
      </c>
      <c r="D4807" s="2">
        <v>104</v>
      </c>
      <c r="E4807" s="2">
        <v>1</v>
      </c>
      <c r="F4807" s="2">
        <v>104</v>
      </c>
      <c r="G4807" s="5" t="str">
        <f>VLOOKUP(C4807, products!A:B, 2, FALSE)</f>
        <v>Shirt</v>
      </c>
      <c r="H4807" s="7" t="str">
        <f>VLOOKUP(C4807, products!A:C, 3, FALSE)</f>
        <v>Dress</v>
      </c>
      <c r="I4807" s="12">
        <f>VLOOKUP(B4807,orders!A:D, 4, FALSE)</f>
        <v>44385</v>
      </c>
    </row>
    <row r="4808" spans="1:9" ht="15">
      <c r="A4808" s="2">
        <v>4806</v>
      </c>
      <c r="B4808" s="2">
        <v>964</v>
      </c>
      <c r="C4808" s="2">
        <v>1238</v>
      </c>
      <c r="D4808" s="2">
        <v>112</v>
      </c>
      <c r="E4808" s="2">
        <v>1</v>
      </c>
      <c r="F4808" s="2">
        <v>112</v>
      </c>
      <c r="G4808" s="5" t="str">
        <f>VLOOKUP(C4808, products!A:B, 2, FALSE)</f>
        <v>Trousers</v>
      </c>
      <c r="H4808" s="7" t="str">
        <f>VLOOKUP(C4808, products!A:C, 3, FALSE)</f>
        <v>Tracksuit Bottoms</v>
      </c>
      <c r="I4808" s="12">
        <f>VLOOKUP(B4808,orders!A:D, 4, FALSE)</f>
        <v>44385</v>
      </c>
    </row>
    <row r="4809" spans="1:9" ht="15">
      <c r="A4809" s="2">
        <v>4807</v>
      </c>
      <c r="B4809" s="2">
        <v>964</v>
      </c>
      <c r="C4809" s="2">
        <v>1055</v>
      </c>
      <c r="D4809" s="2">
        <v>93</v>
      </c>
      <c r="E4809" s="2">
        <v>1</v>
      </c>
      <c r="F4809" s="2">
        <v>93</v>
      </c>
      <c r="G4809" s="5" t="str">
        <f>VLOOKUP(C4809, products!A:B, 2, FALSE)</f>
        <v>Trousers</v>
      </c>
      <c r="H4809" s="7" t="str">
        <f>VLOOKUP(C4809, products!A:C, 3, FALSE)</f>
        <v>Joggers</v>
      </c>
      <c r="I4809" s="12">
        <f>VLOOKUP(B4809,orders!A:D, 4, FALSE)</f>
        <v>44385</v>
      </c>
    </row>
    <row r="4810" spans="1:9" ht="15">
      <c r="A4810" s="2">
        <v>4808</v>
      </c>
      <c r="B4810" s="2">
        <v>965</v>
      </c>
      <c r="C4810" s="2">
        <v>1115</v>
      </c>
      <c r="D4810" s="2">
        <v>115</v>
      </c>
      <c r="E4810" s="2">
        <v>1</v>
      </c>
      <c r="F4810" s="2">
        <v>115</v>
      </c>
      <c r="G4810" s="5" t="str">
        <f>VLOOKUP(C4810, products!A:B, 2, FALSE)</f>
        <v>Trousers</v>
      </c>
      <c r="H4810" s="7" t="str">
        <f>VLOOKUP(C4810, products!A:C, 3, FALSE)</f>
        <v>Cropped</v>
      </c>
      <c r="I4810" s="12">
        <f>VLOOKUP(B4810,orders!A:D, 4, FALSE)</f>
        <v>44401</v>
      </c>
    </row>
    <row r="4811" spans="1:9" ht="15">
      <c r="A4811" s="2">
        <v>4809</v>
      </c>
      <c r="B4811" s="2">
        <v>965</v>
      </c>
      <c r="C4811" s="2">
        <v>966</v>
      </c>
      <c r="D4811" s="2">
        <v>97</v>
      </c>
      <c r="E4811" s="2">
        <v>1</v>
      </c>
      <c r="F4811" s="2">
        <v>97</v>
      </c>
      <c r="G4811" s="5" t="str">
        <f>VLOOKUP(C4811, products!A:B, 2, FALSE)</f>
        <v>Trousers</v>
      </c>
      <c r="H4811" s="7" t="str">
        <f>VLOOKUP(C4811, products!A:C, 3, FALSE)</f>
        <v>Slim-Fit</v>
      </c>
      <c r="I4811" s="12">
        <f>VLOOKUP(B4811,orders!A:D, 4, FALSE)</f>
        <v>44401</v>
      </c>
    </row>
    <row r="4812" spans="1:9" ht="15">
      <c r="A4812" s="2">
        <v>4810</v>
      </c>
      <c r="B4812" s="2">
        <v>965</v>
      </c>
      <c r="C4812" s="2">
        <v>1022</v>
      </c>
      <c r="D4812" s="2">
        <v>90</v>
      </c>
      <c r="E4812" s="2">
        <v>3</v>
      </c>
      <c r="F4812" s="2">
        <v>270</v>
      </c>
      <c r="G4812" s="5" t="str">
        <f>VLOOKUP(C4812, products!A:B, 2, FALSE)</f>
        <v>Trousers</v>
      </c>
      <c r="H4812" s="7" t="str">
        <f>VLOOKUP(C4812, products!A:C, 3, FALSE)</f>
        <v>Relaxed Leg</v>
      </c>
      <c r="I4812" s="12">
        <f>VLOOKUP(B4812,orders!A:D, 4, FALSE)</f>
        <v>44401</v>
      </c>
    </row>
    <row r="4813" spans="1:9" ht="15">
      <c r="A4813" s="2">
        <v>4811</v>
      </c>
      <c r="B4813" s="2">
        <v>965</v>
      </c>
      <c r="C4813" s="2">
        <v>288</v>
      </c>
      <c r="D4813" s="2">
        <v>105</v>
      </c>
      <c r="E4813" s="2">
        <v>2</v>
      </c>
      <c r="F4813" s="2">
        <v>210</v>
      </c>
      <c r="G4813" s="5" t="str">
        <f>VLOOKUP(C4813, products!A:B, 2, FALSE)</f>
        <v>Shirt</v>
      </c>
      <c r="H4813" s="7" t="str">
        <f>VLOOKUP(C4813, products!A:C, 3, FALSE)</f>
        <v>Cuban Collar</v>
      </c>
      <c r="I4813" s="12">
        <f>VLOOKUP(B4813,orders!A:D, 4, FALSE)</f>
        <v>44401</v>
      </c>
    </row>
    <row r="4814" spans="1:9" ht="15">
      <c r="A4814" s="2">
        <v>4812</v>
      </c>
      <c r="B4814" s="2">
        <v>965</v>
      </c>
      <c r="C4814" s="2">
        <v>1152</v>
      </c>
      <c r="D4814" s="2">
        <v>102</v>
      </c>
      <c r="E4814" s="2">
        <v>3</v>
      </c>
      <c r="F4814" s="2">
        <v>306</v>
      </c>
      <c r="G4814" s="5" t="str">
        <f>VLOOKUP(C4814, products!A:B, 2, FALSE)</f>
        <v>Trousers</v>
      </c>
      <c r="H4814" s="7" t="str">
        <f>VLOOKUP(C4814, products!A:C, 3, FALSE)</f>
        <v>Cargo Pants</v>
      </c>
      <c r="I4814" s="12">
        <f>VLOOKUP(B4814,orders!A:D, 4, FALSE)</f>
        <v>44401</v>
      </c>
    </row>
    <row r="4815" spans="1:9" ht="15">
      <c r="A4815" s="2">
        <v>4813</v>
      </c>
      <c r="B4815" s="2">
        <v>965</v>
      </c>
      <c r="C4815" s="2">
        <v>101</v>
      </c>
      <c r="D4815" s="2">
        <v>118</v>
      </c>
      <c r="E4815" s="2">
        <v>2</v>
      </c>
      <c r="F4815" s="2">
        <v>236</v>
      </c>
      <c r="G4815" s="5" t="str">
        <f>VLOOKUP(C4815, products!A:B, 2, FALSE)</f>
        <v>Shirt</v>
      </c>
      <c r="H4815" s="7" t="str">
        <f>VLOOKUP(C4815, products!A:C, 3, FALSE)</f>
        <v>Flannel</v>
      </c>
      <c r="I4815" s="12">
        <f>VLOOKUP(B4815,orders!A:D, 4, FALSE)</f>
        <v>44401</v>
      </c>
    </row>
    <row r="4816" spans="1:9" ht="15">
      <c r="A4816" s="2">
        <v>4814</v>
      </c>
      <c r="B4816" s="2">
        <v>966</v>
      </c>
      <c r="C4816" s="2">
        <v>965</v>
      </c>
      <c r="D4816" s="2">
        <v>97</v>
      </c>
      <c r="E4816" s="2">
        <v>3</v>
      </c>
      <c r="F4816" s="2">
        <v>291</v>
      </c>
      <c r="G4816" s="5" t="str">
        <f>VLOOKUP(C4816, products!A:B, 2, FALSE)</f>
        <v>Trousers</v>
      </c>
      <c r="H4816" s="7" t="str">
        <f>VLOOKUP(C4816, products!A:C, 3, FALSE)</f>
        <v>Slim-Fit</v>
      </c>
      <c r="I4816" s="12">
        <f>VLOOKUP(B4816,orders!A:D, 4, FALSE)</f>
        <v>44252</v>
      </c>
    </row>
    <row r="4817" spans="1:9" ht="15">
      <c r="A4817" s="2">
        <v>4815</v>
      </c>
      <c r="B4817" s="2">
        <v>966</v>
      </c>
      <c r="C4817" s="2">
        <v>416</v>
      </c>
      <c r="D4817" s="2">
        <v>119</v>
      </c>
      <c r="E4817" s="2">
        <v>3</v>
      </c>
      <c r="F4817" s="2">
        <v>357</v>
      </c>
      <c r="G4817" s="5" t="str">
        <f>VLOOKUP(C4817, products!A:B, 2, FALSE)</f>
        <v>Shirt</v>
      </c>
      <c r="H4817" s="7" t="str">
        <f>VLOOKUP(C4817, products!A:C, 3, FALSE)</f>
        <v>Casual Slim Fit</v>
      </c>
      <c r="I4817" s="12">
        <f>VLOOKUP(B4817,orders!A:D, 4, FALSE)</f>
        <v>44252</v>
      </c>
    </row>
    <row r="4818" spans="1:9" ht="15">
      <c r="A4818" s="2">
        <v>4816</v>
      </c>
      <c r="B4818" s="2">
        <v>966</v>
      </c>
      <c r="C4818" s="2">
        <v>756</v>
      </c>
      <c r="D4818" s="2">
        <v>109</v>
      </c>
      <c r="E4818" s="2">
        <v>3</v>
      </c>
      <c r="F4818" s="2">
        <v>327</v>
      </c>
      <c r="G4818" s="5" t="str">
        <f>VLOOKUP(C4818, products!A:B, 2, FALSE)</f>
        <v>Jacket</v>
      </c>
      <c r="H4818" s="7" t="str">
        <f>VLOOKUP(C4818, products!A:C, 3, FALSE)</f>
        <v>Peacoat</v>
      </c>
      <c r="I4818" s="12">
        <f>VLOOKUP(B4818,orders!A:D, 4, FALSE)</f>
        <v>44252</v>
      </c>
    </row>
    <row r="4819" spans="1:9" ht="15">
      <c r="A4819" s="2">
        <v>4817</v>
      </c>
      <c r="B4819" s="2">
        <v>966</v>
      </c>
      <c r="C4819" s="2">
        <v>1076</v>
      </c>
      <c r="D4819" s="2">
        <v>93</v>
      </c>
      <c r="E4819" s="2">
        <v>1</v>
      </c>
      <c r="F4819" s="2">
        <v>93</v>
      </c>
      <c r="G4819" s="5" t="str">
        <f>VLOOKUP(C4819, products!A:B, 2, FALSE)</f>
        <v>Trousers</v>
      </c>
      <c r="H4819" s="7" t="str">
        <f>VLOOKUP(C4819, products!A:C, 3, FALSE)</f>
        <v>Joggers</v>
      </c>
      <c r="I4819" s="12">
        <f>VLOOKUP(B4819,orders!A:D, 4, FALSE)</f>
        <v>44252</v>
      </c>
    </row>
    <row r="4820" spans="1:9" ht="15">
      <c r="A4820" s="2">
        <v>4818</v>
      </c>
      <c r="B4820" s="2">
        <v>966</v>
      </c>
      <c r="C4820" s="2">
        <v>326</v>
      </c>
      <c r="D4820" s="2">
        <v>109</v>
      </c>
      <c r="E4820" s="2">
        <v>2</v>
      </c>
      <c r="F4820" s="2">
        <v>218</v>
      </c>
      <c r="G4820" s="5" t="str">
        <f>VLOOKUP(C4820, products!A:B, 2, FALSE)</f>
        <v>Shirt</v>
      </c>
      <c r="H4820" s="7" t="str">
        <f>VLOOKUP(C4820, products!A:C, 3, FALSE)</f>
        <v>Mandarin Collar</v>
      </c>
      <c r="I4820" s="12">
        <f>VLOOKUP(B4820,orders!A:D, 4, FALSE)</f>
        <v>44252</v>
      </c>
    </row>
    <row r="4821" spans="1:9" ht="15">
      <c r="A4821" s="2">
        <v>4819</v>
      </c>
      <c r="B4821" s="2">
        <v>966</v>
      </c>
      <c r="C4821" s="2">
        <v>800</v>
      </c>
      <c r="D4821" s="2">
        <v>91</v>
      </c>
      <c r="E4821" s="2">
        <v>3</v>
      </c>
      <c r="F4821" s="2">
        <v>273</v>
      </c>
      <c r="G4821" s="5" t="str">
        <f>VLOOKUP(C4821, products!A:B, 2, FALSE)</f>
        <v>Jacket</v>
      </c>
      <c r="H4821" s="7" t="str">
        <f>VLOOKUP(C4821, products!A:C, 3, FALSE)</f>
        <v>Pullover</v>
      </c>
      <c r="I4821" s="12">
        <f>VLOOKUP(B4821,orders!A:D, 4, FALSE)</f>
        <v>44252</v>
      </c>
    </row>
    <row r="4822" spans="1:9" ht="15">
      <c r="A4822" s="2">
        <v>4820</v>
      </c>
      <c r="B4822" s="2">
        <v>966</v>
      </c>
      <c r="C4822" s="2">
        <v>342</v>
      </c>
      <c r="D4822" s="2">
        <v>109</v>
      </c>
      <c r="E4822" s="2">
        <v>1</v>
      </c>
      <c r="F4822" s="2">
        <v>109</v>
      </c>
      <c r="G4822" s="5" t="str">
        <f>VLOOKUP(C4822, products!A:B, 2, FALSE)</f>
        <v>Shirt</v>
      </c>
      <c r="H4822" s="7" t="str">
        <f>VLOOKUP(C4822, products!A:C, 3, FALSE)</f>
        <v>Mandarin Collar</v>
      </c>
      <c r="I4822" s="12">
        <f>VLOOKUP(B4822,orders!A:D, 4, FALSE)</f>
        <v>44252</v>
      </c>
    </row>
    <row r="4823" spans="1:9" ht="15">
      <c r="A4823" s="2">
        <v>4821</v>
      </c>
      <c r="B4823" s="2">
        <v>966</v>
      </c>
      <c r="C4823" s="2">
        <v>1078</v>
      </c>
      <c r="D4823" s="2">
        <v>93</v>
      </c>
      <c r="E4823" s="2">
        <v>3</v>
      </c>
      <c r="F4823" s="2">
        <v>279</v>
      </c>
      <c r="G4823" s="5" t="str">
        <f>VLOOKUP(C4823, products!A:B, 2, FALSE)</f>
        <v>Trousers</v>
      </c>
      <c r="H4823" s="7" t="str">
        <f>VLOOKUP(C4823, products!A:C, 3, FALSE)</f>
        <v>Joggers</v>
      </c>
      <c r="I4823" s="12">
        <f>VLOOKUP(B4823,orders!A:D, 4, FALSE)</f>
        <v>44252</v>
      </c>
    </row>
    <row r="4824" spans="1:9" ht="15">
      <c r="A4824" s="2">
        <v>4822</v>
      </c>
      <c r="B4824" s="2">
        <v>966</v>
      </c>
      <c r="C4824" s="2">
        <v>1177</v>
      </c>
      <c r="D4824" s="2">
        <v>99</v>
      </c>
      <c r="E4824" s="2">
        <v>3</v>
      </c>
      <c r="F4824" s="2">
        <v>297</v>
      </c>
      <c r="G4824" s="5" t="str">
        <f>VLOOKUP(C4824, products!A:B, 2, FALSE)</f>
        <v>Trousers</v>
      </c>
      <c r="H4824" s="7" t="str">
        <f>VLOOKUP(C4824, products!A:C, 3, FALSE)</f>
        <v>High-Waisted</v>
      </c>
      <c r="I4824" s="12">
        <f>VLOOKUP(B4824,orders!A:D, 4, FALSE)</f>
        <v>44252</v>
      </c>
    </row>
    <row r="4825" spans="1:9" ht="15">
      <c r="A4825" s="2">
        <v>4823</v>
      </c>
      <c r="B4825" s="2">
        <v>966</v>
      </c>
      <c r="C4825" s="2">
        <v>1148</v>
      </c>
      <c r="D4825" s="2">
        <v>102</v>
      </c>
      <c r="E4825" s="2">
        <v>3</v>
      </c>
      <c r="F4825" s="2">
        <v>306</v>
      </c>
      <c r="G4825" s="5" t="str">
        <f>VLOOKUP(C4825, products!A:B, 2, FALSE)</f>
        <v>Trousers</v>
      </c>
      <c r="H4825" s="7" t="str">
        <f>VLOOKUP(C4825, products!A:C, 3, FALSE)</f>
        <v>Cargo Pants</v>
      </c>
      <c r="I4825" s="12">
        <f>VLOOKUP(B4825,orders!A:D, 4, FALSE)</f>
        <v>44252</v>
      </c>
    </row>
    <row r="4826" spans="1:9" ht="15">
      <c r="A4826" s="2">
        <v>4824</v>
      </c>
      <c r="B4826" s="2">
        <v>967</v>
      </c>
      <c r="C4826" s="2">
        <v>235</v>
      </c>
      <c r="D4826" s="2">
        <v>106</v>
      </c>
      <c r="E4826" s="2">
        <v>1</v>
      </c>
      <c r="F4826" s="2">
        <v>106</v>
      </c>
      <c r="G4826" s="5" t="str">
        <f>VLOOKUP(C4826, products!A:B, 2, FALSE)</f>
        <v>Shirt</v>
      </c>
      <c r="H4826" s="7" t="str">
        <f>VLOOKUP(C4826, products!A:C, 3, FALSE)</f>
        <v>Chambray</v>
      </c>
      <c r="I4826" s="13">
        <f>VLOOKUP(B4826,orders!A:D, 4, FALSE)</f>
        <v>44480</v>
      </c>
    </row>
    <row r="4827" spans="1:9" ht="15">
      <c r="A4827" s="2">
        <v>4825</v>
      </c>
      <c r="B4827" s="2">
        <v>967</v>
      </c>
      <c r="C4827" s="2">
        <v>283</v>
      </c>
      <c r="D4827" s="2">
        <v>105</v>
      </c>
      <c r="E4827" s="2">
        <v>1</v>
      </c>
      <c r="F4827" s="2">
        <v>105</v>
      </c>
      <c r="G4827" s="5" t="str">
        <f>VLOOKUP(C4827, products!A:B, 2, FALSE)</f>
        <v>Shirt</v>
      </c>
      <c r="H4827" s="7" t="str">
        <f>VLOOKUP(C4827, products!A:C, 3, FALSE)</f>
        <v>Cuban Collar</v>
      </c>
      <c r="I4827" s="13">
        <f>VLOOKUP(B4827,orders!A:D, 4, FALSE)</f>
        <v>44480</v>
      </c>
    </row>
    <row r="4828" spans="1:9" ht="15">
      <c r="A4828" s="2">
        <v>4826</v>
      </c>
      <c r="B4828" s="2">
        <v>967</v>
      </c>
      <c r="C4828" s="2">
        <v>591</v>
      </c>
      <c r="D4828" s="2">
        <v>100</v>
      </c>
      <c r="E4828" s="2">
        <v>1</v>
      </c>
      <c r="F4828" s="2">
        <v>100</v>
      </c>
      <c r="G4828" s="5" t="str">
        <f>VLOOKUP(C4828, products!A:B, 2, FALSE)</f>
        <v>Jacket</v>
      </c>
      <c r="H4828" s="7" t="str">
        <f>VLOOKUP(C4828, products!A:C, 3, FALSE)</f>
        <v>Bomber</v>
      </c>
      <c r="I4828" s="13">
        <f>VLOOKUP(B4828,orders!A:D, 4, FALSE)</f>
        <v>44480</v>
      </c>
    </row>
    <row r="4829" spans="1:9" ht="15">
      <c r="A4829" s="2">
        <v>4827</v>
      </c>
      <c r="B4829" s="2">
        <v>967</v>
      </c>
      <c r="C4829" s="2">
        <v>1078</v>
      </c>
      <c r="D4829" s="2">
        <v>93</v>
      </c>
      <c r="E4829" s="2">
        <v>3</v>
      </c>
      <c r="F4829" s="2">
        <v>279</v>
      </c>
      <c r="G4829" s="5" t="str">
        <f>VLOOKUP(C4829, products!A:B, 2, FALSE)</f>
        <v>Trousers</v>
      </c>
      <c r="H4829" s="7" t="str">
        <f>VLOOKUP(C4829, products!A:C, 3, FALSE)</f>
        <v>Joggers</v>
      </c>
      <c r="I4829" s="13">
        <f>VLOOKUP(B4829,orders!A:D, 4, FALSE)</f>
        <v>44480</v>
      </c>
    </row>
    <row r="4830" spans="1:9" ht="15">
      <c r="A4830" s="2">
        <v>4828</v>
      </c>
      <c r="B4830" s="2">
        <v>967</v>
      </c>
      <c r="C4830" s="2">
        <v>133</v>
      </c>
      <c r="D4830" s="2">
        <v>92</v>
      </c>
      <c r="E4830" s="2">
        <v>2</v>
      </c>
      <c r="F4830" s="2">
        <v>184</v>
      </c>
      <c r="G4830" s="5" t="str">
        <f>VLOOKUP(C4830, products!A:B, 2, FALSE)</f>
        <v>Shirt</v>
      </c>
      <c r="H4830" s="7" t="str">
        <f>VLOOKUP(C4830, products!A:C, 3, FALSE)</f>
        <v>Denim</v>
      </c>
      <c r="I4830" s="13">
        <f>VLOOKUP(B4830,orders!A:D, 4, FALSE)</f>
        <v>44480</v>
      </c>
    </row>
    <row r="4831" spans="1:9" ht="15">
      <c r="A4831" s="2">
        <v>4829</v>
      </c>
      <c r="B4831" s="2">
        <v>967</v>
      </c>
      <c r="C4831" s="2">
        <v>42</v>
      </c>
      <c r="D4831" s="2">
        <v>104</v>
      </c>
      <c r="E4831" s="2">
        <v>1</v>
      </c>
      <c r="F4831" s="2">
        <v>104</v>
      </c>
      <c r="G4831" s="5" t="str">
        <f>VLOOKUP(C4831, products!A:B, 2, FALSE)</f>
        <v>Shirt</v>
      </c>
      <c r="H4831" s="7" t="str">
        <f>VLOOKUP(C4831, products!A:C, 3, FALSE)</f>
        <v>Dress</v>
      </c>
      <c r="I4831" s="13">
        <f>VLOOKUP(B4831,orders!A:D, 4, FALSE)</f>
        <v>44480</v>
      </c>
    </row>
    <row r="4832" spans="1:9" ht="15">
      <c r="A4832" s="2">
        <v>4830</v>
      </c>
      <c r="B4832" s="2">
        <v>967</v>
      </c>
      <c r="C4832" s="2">
        <v>769</v>
      </c>
      <c r="D4832" s="2">
        <v>109</v>
      </c>
      <c r="E4832" s="2">
        <v>2</v>
      </c>
      <c r="F4832" s="2">
        <v>218</v>
      </c>
      <c r="G4832" s="5" t="str">
        <f>VLOOKUP(C4832, products!A:B, 2, FALSE)</f>
        <v>Jacket</v>
      </c>
      <c r="H4832" s="7" t="str">
        <f>VLOOKUP(C4832, products!A:C, 3, FALSE)</f>
        <v>Peacoat</v>
      </c>
      <c r="I4832" s="13">
        <f>VLOOKUP(B4832,orders!A:D, 4, FALSE)</f>
        <v>44480</v>
      </c>
    </row>
    <row r="4833" spans="1:9" ht="15">
      <c r="A4833" s="2">
        <v>4831</v>
      </c>
      <c r="B4833" s="2">
        <v>968</v>
      </c>
      <c r="C4833" s="2">
        <v>575</v>
      </c>
      <c r="D4833" s="2">
        <v>100</v>
      </c>
      <c r="E4833" s="2">
        <v>2</v>
      </c>
      <c r="F4833" s="2">
        <v>200</v>
      </c>
      <c r="G4833" s="5" t="str">
        <f>VLOOKUP(C4833, products!A:B, 2, FALSE)</f>
        <v>Jacket</v>
      </c>
      <c r="H4833" s="7" t="str">
        <f>VLOOKUP(C4833, products!A:C, 3, FALSE)</f>
        <v>Bomber</v>
      </c>
      <c r="I4833" s="12">
        <f>VLOOKUP(B4833,orders!A:D, 4, FALSE)</f>
        <v>44269</v>
      </c>
    </row>
    <row r="4834" spans="1:9" ht="15">
      <c r="A4834" s="2">
        <v>4832</v>
      </c>
      <c r="B4834" s="2">
        <v>968</v>
      </c>
      <c r="C4834" s="2">
        <v>403</v>
      </c>
      <c r="D4834" s="2">
        <v>119</v>
      </c>
      <c r="E4834" s="2">
        <v>3</v>
      </c>
      <c r="F4834" s="2">
        <v>357</v>
      </c>
      <c r="G4834" s="5" t="str">
        <f>VLOOKUP(C4834, products!A:B, 2, FALSE)</f>
        <v>Shirt</v>
      </c>
      <c r="H4834" s="7" t="str">
        <f>VLOOKUP(C4834, products!A:C, 3, FALSE)</f>
        <v>Casual Slim Fit</v>
      </c>
      <c r="I4834" s="12">
        <f>VLOOKUP(B4834,orders!A:D, 4, FALSE)</f>
        <v>44269</v>
      </c>
    </row>
    <row r="4835" spans="1:9" ht="15">
      <c r="A4835" s="2">
        <v>4833</v>
      </c>
      <c r="B4835" s="2">
        <v>968</v>
      </c>
      <c r="C4835" s="2">
        <v>917</v>
      </c>
      <c r="D4835" s="2">
        <v>96</v>
      </c>
      <c r="E4835" s="2">
        <v>2</v>
      </c>
      <c r="F4835" s="2">
        <v>192</v>
      </c>
      <c r="G4835" s="5" t="str">
        <f>VLOOKUP(C4835, products!A:B, 2, FALSE)</f>
        <v>Trousers</v>
      </c>
      <c r="H4835" s="7" t="str">
        <f>VLOOKUP(C4835, products!A:C, 3, FALSE)</f>
        <v>Drawstring</v>
      </c>
      <c r="I4835" s="12">
        <f>VLOOKUP(B4835,orders!A:D, 4, FALSE)</f>
        <v>44269</v>
      </c>
    </row>
    <row r="4836" spans="1:9" ht="15">
      <c r="A4836" s="2">
        <v>4834</v>
      </c>
      <c r="B4836" s="2">
        <v>968</v>
      </c>
      <c r="C4836" s="2">
        <v>447</v>
      </c>
      <c r="D4836" s="2">
        <v>107</v>
      </c>
      <c r="E4836" s="2">
        <v>3</v>
      </c>
      <c r="F4836" s="2">
        <v>321</v>
      </c>
      <c r="G4836" s="5" t="str">
        <f>VLOOKUP(C4836, products!A:B, 2, FALSE)</f>
        <v>Jacket</v>
      </c>
      <c r="H4836" s="7" t="str">
        <f>VLOOKUP(C4836, products!A:C, 3, FALSE)</f>
        <v>Denim</v>
      </c>
      <c r="I4836" s="12">
        <f>VLOOKUP(B4836,orders!A:D, 4, FALSE)</f>
        <v>44269</v>
      </c>
    </row>
    <row r="4837" spans="1:9" ht="15">
      <c r="A4837" s="2">
        <v>4835</v>
      </c>
      <c r="B4837" s="2">
        <v>968</v>
      </c>
      <c r="C4837" s="2">
        <v>1077</v>
      </c>
      <c r="D4837" s="2">
        <v>93</v>
      </c>
      <c r="E4837" s="2">
        <v>3</v>
      </c>
      <c r="F4837" s="2">
        <v>279</v>
      </c>
      <c r="G4837" s="5" t="str">
        <f>VLOOKUP(C4837, products!A:B, 2, FALSE)</f>
        <v>Trousers</v>
      </c>
      <c r="H4837" s="7" t="str">
        <f>VLOOKUP(C4837, products!A:C, 3, FALSE)</f>
        <v>Joggers</v>
      </c>
      <c r="I4837" s="12">
        <f>VLOOKUP(B4837,orders!A:D, 4, FALSE)</f>
        <v>44269</v>
      </c>
    </row>
    <row r="4838" spans="1:9" ht="15">
      <c r="A4838" s="2">
        <v>4836</v>
      </c>
      <c r="B4838" s="2">
        <v>968</v>
      </c>
      <c r="C4838" s="2">
        <v>232</v>
      </c>
      <c r="D4838" s="2">
        <v>106</v>
      </c>
      <c r="E4838" s="2">
        <v>3</v>
      </c>
      <c r="F4838" s="2">
        <v>318</v>
      </c>
      <c r="G4838" s="5" t="str">
        <f>VLOOKUP(C4838, products!A:B, 2, FALSE)</f>
        <v>Shirt</v>
      </c>
      <c r="H4838" s="7" t="str">
        <f>VLOOKUP(C4838, products!A:C, 3, FALSE)</f>
        <v>Chambray</v>
      </c>
      <c r="I4838" s="12">
        <f>VLOOKUP(B4838,orders!A:D, 4, FALSE)</f>
        <v>44269</v>
      </c>
    </row>
    <row r="4839" spans="1:9" ht="15">
      <c r="A4839" s="2">
        <v>4837</v>
      </c>
      <c r="B4839" s="2">
        <v>969</v>
      </c>
      <c r="C4839" s="2">
        <v>651</v>
      </c>
      <c r="D4839" s="2">
        <v>93</v>
      </c>
      <c r="E4839" s="2">
        <v>2</v>
      </c>
      <c r="F4839" s="2">
        <v>186</v>
      </c>
      <c r="G4839" s="5" t="str">
        <f>VLOOKUP(C4839, products!A:B, 2, FALSE)</f>
        <v>Jacket</v>
      </c>
      <c r="H4839" s="7" t="str">
        <f>VLOOKUP(C4839, products!A:C, 3, FALSE)</f>
        <v>Coach</v>
      </c>
      <c r="I4839" s="12">
        <f>VLOOKUP(B4839,orders!A:D, 4, FALSE)</f>
        <v>44338</v>
      </c>
    </row>
    <row r="4840" spans="1:9" ht="15">
      <c r="A4840" s="2">
        <v>4838</v>
      </c>
      <c r="B4840" s="2">
        <v>969</v>
      </c>
      <c r="C4840" s="2">
        <v>35</v>
      </c>
      <c r="D4840" s="2">
        <v>104</v>
      </c>
      <c r="E4840" s="2">
        <v>3</v>
      </c>
      <c r="F4840" s="2">
        <v>312</v>
      </c>
      <c r="G4840" s="5" t="str">
        <f>VLOOKUP(C4840, products!A:B, 2, FALSE)</f>
        <v>Shirt</v>
      </c>
      <c r="H4840" s="7" t="str">
        <f>VLOOKUP(C4840, products!A:C, 3, FALSE)</f>
        <v>Dress</v>
      </c>
      <c r="I4840" s="12">
        <f>VLOOKUP(B4840,orders!A:D, 4, FALSE)</f>
        <v>44338</v>
      </c>
    </row>
    <row r="4841" spans="1:9" ht="15">
      <c r="A4841" s="2">
        <v>4839</v>
      </c>
      <c r="B4841" s="2">
        <v>969</v>
      </c>
      <c r="C4841" s="2">
        <v>266</v>
      </c>
      <c r="D4841" s="2">
        <v>95</v>
      </c>
      <c r="E4841" s="2">
        <v>2</v>
      </c>
      <c r="F4841" s="2">
        <v>190</v>
      </c>
      <c r="G4841" s="5" t="str">
        <f>VLOOKUP(C4841, products!A:B, 2, FALSE)</f>
        <v>Shirt</v>
      </c>
      <c r="H4841" s="7" t="str">
        <f>VLOOKUP(C4841, products!A:C, 3, FALSE)</f>
        <v>Polo</v>
      </c>
      <c r="I4841" s="12">
        <f>VLOOKUP(B4841,orders!A:D, 4, FALSE)</f>
        <v>44338</v>
      </c>
    </row>
    <row r="4842" spans="1:9" ht="15">
      <c r="A4842" s="2">
        <v>4840</v>
      </c>
      <c r="B4842" s="2">
        <v>970</v>
      </c>
      <c r="C4842" s="2">
        <v>914</v>
      </c>
      <c r="D4842" s="2">
        <v>96</v>
      </c>
      <c r="E4842" s="2">
        <v>3</v>
      </c>
      <c r="F4842" s="2">
        <v>288</v>
      </c>
      <c r="G4842" s="5" t="str">
        <f>VLOOKUP(C4842, products!A:B, 2, FALSE)</f>
        <v>Trousers</v>
      </c>
      <c r="H4842" s="7" t="str">
        <f>VLOOKUP(C4842, products!A:C, 3, FALSE)</f>
        <v>Drawstring</v>
      </c>
      <c r="I4842" s="12">
        <f>VLOOKUP(B4842,orders!A:D, 4, FALSE)</f>
        <v>44200</v>
      </c>
    </row>
    <row r="4843" spans="1:9" ht="15">
      <c r="A4843" s="2">
        <v>4841</v>
      </c>
      <c r="B4843" s="2">
        <v>970</v>
      </c>
      <c r="C4843" s="2">
        <v>912</v>
      </c>
      <c r="D4843" s="2">
        <v>96</v>
      </c>
      <c r="E4843" s="2">
        <v>2</v>
      </c>
      <c r="F4843" s="2">
        <v>192</v>
      </c>
      <c r="G4843" s="5" t="str">
        <f>VLOOKUP(C4843, products!A:B, 2, FALSE)</f>
        <v>Trousers</v>
      </c>
      <c r="H4843" s="7" t="str">
        <f>VLOOKUP(C4843, products!A:C, 3, FALSE)</f>
        <v>Drawstring</v>
      </c>
      <c r="I4843" s="12">
        <f>VLOOKUP(B4843,orders!A:D, 4, FALSE)</f>
        <v>44200</v>
      </c>
    </row>
    <row r="4844" spans="1:9" ht="15">
      <c r="A4844" s="2">
        <v>4842</v>
      </c>
      <c r="B4844" s="2">
        <v>970</v>
      </c>
      <c r="C4844" s="2">
        <v>965</v>
      </c>
      <c r="D4844" s="2">
        <v>97</v>
      </c>
      <c r="E4844" s="2">
        <v>3</v>
      </c>
      <c r="F4844" s="2">
        <v>291</v>
      </c>
      <c r="G4844" s="5" t="str">
        <f>VLOOKUP(C4844, products!A:B, 2, FALSE)</f>
        <v>Trousers</v>
      </c>
      <c r="H4844" s="7" t="str">
        <f>VLOOKUP(C4844, products!A:C, 3, FALSE)</f>
        <v>Slim-Fit</v>
      </c>
      <c r="I4844" s="12">
        <f>VLOOKUP(B4844,orders!A:D, 4, FALSE)</f>
        <v>44200</v>
      </c>
    </row>
    <row r="4845" spans="1:9" ht="15">
      <c r="A4845" s="2">
        <v>4843</v>
      </c>
      <c r="B4845" s="2">
        <v>970</v>
      </c>
      <c r="C4845" s="2">
        <v>403</v>
      </c>
      <c r="D4845" s="2">
        <v>119</v>
      </c>
      <c r="E4845" s="2">
        <v>3</v>
      </c>
      <c r="F4845" s="2">
        <v>357</v>
      </c>
      <c r="G4845" s="5" t="str">
        <f>VLOOKUP(C4845, products!A:B, 2, FALSE)</f>
        <v>Shirt</v>
      </c>
      <c r="H4845" s="7" t="str">
        <f>VLOOKUP(C4845, products!A:C, 3, FALSE)</f>
        <v>Casual Slim Fit</v>
      </c>
      <c r="I4845" s="12">
        <f>VLOOKUP(B4845,orders!A:D, 4, FALSE)</f>
        <v>44200</v>
      </c>
    </row>
    <row r="4846" spans="1:9" ht="15">
      <c r="A4846" s="2">
        <v>4844</v>
      </c>
      <c r="B4846" s="2">
        <v>970</v>
      </c>
      <c r="C4846" s="2">
        <v>1253</v>
      </c>
      <c r="D4846" s="2">
        <v>112</v>
      </c>
      <c r="E4846" s="2">
        <v>3</v>
      </c>
      <c r="F4846" s="2">
        <v>336</v>
      </c>
      <c r="G4846" s="5" t="str">
        <f>VLOOKUP(C4846, products!A:B, 2, FALSE)</f>
        <v>Trousers</v>
      </c>
      <c r="H4846" s="7" t="str">
        <f>VLOOKUP(C4846, products!A:C, 3, FALSE)</f>
        <v>Tracksuit Bottoms</v>
      </c>
      <c r="I4846" s="12">
        <f>VLOOKUP(B4846,orders!A:D, 4, FALSE)</f>
        <v>44200</v>
      </c>
    </row>
    <row r="4847" spans="1:9" ht="15">
      <c r="A4847" s="2">
        <v>4845</v>
      </c>
      <c r="B4847" s="2">
        <v>970</v>
      </c>
      <c r="C4847" s="2">
        <v>1211</v>
      </c>
      <c r="D4847" s="2">
        <v>105</v>
      </c>
      <c r="E4847" s="2">
        <v>3</v>
      </c>
      <c r="F4847" s="2">
        <v>315</v>
      </c>
      <c r="G4847" s="5" t="str">
        <f>VLOOKUP(C4847, products!A:B, 2, FALSE)</f>
        <v>Trousers</v>
      </c>
      <c r="H4847" s="7" t="str">
        <f>VLOOKUP(C4847, products!A:C, 3, FALSE)</f>
        <v>Pleated</v>
      </c>
      <c r="I4847" s="12">
        <f>VLOOKUP(B4847,orders!A:D, 4, FALSE)</f>
        <v>44200</v>
      </c>
    </row>
    <row r="4848" spans="1:9" ht="15">
      <c r="A4848" s="2">
        <v>4846</v>
      </c>
      <c r="B4848" s="2">
        <v>970</v>
      </c>
      <c r="C4848" s="2">
        <v>283</v>
      </c>
      <c r="D4848" s="2">
        <v>105</v>
      </c>
      <c r="E4848" s="2">
        <v>2</v>
      </c>
      <c r="F4848" s="2">
        <v>210</v>
      </c>
      <c r="G4848" s="5" t="str">
        <f>VLOOKUP(C4848, products!A:B, 2, FALSE)</f>
        <v>Shirt</v>
      </c>
      <c r="H4848" s="7" t="str">
        <f>VLOOKUP(C4848, products!A:C, 3, FALSE)</f>
        <v>Cuban Collar</v>
      </c>
      <c r="I4848" s="12">
        <f>VLOOKUP(B4848,orders!A:D, 4, FALSE)</f>
        <v>44200</v>
      </c>
    </row>
    <row r="4849" spans="1:9" ht="15">
      <c r="A4849" s="2">
        <v>4847</v>
      </c>
      <c r="B4849" s="2">
        <v>970</v>
      </c>
      <c r="C4849" s="2">
        <v>319</v>
      </c>
      <c r="D4849" s="2">
        <v>109</v>
      </c>
      <c r="E4849" s="2">
        <v>1</v>
      </c>
      <c r="F4849" s="2">
        <v>109</v>
      </c>
      <c r="G4849" s="5" t="str">
        <f>VLOOKUP(C4849, products!A:B, 2, FALSE)</f>
        <v>Shirt</v>
      </c>
      <c r="H4849" s="7" t="str">
        <f>VLOOKUP(C4849, products!A:C, 3, FALSE)</f>
        <v>Mandarin Collar</v>
      </c>
      <c r="I4849" s="12">
        <f>VLOOKUP(B4849,orders!A:D, 4, FALSE)</f>
        <v>44200</v>
      </c>
    </row>
    <row r="4850" spans="1:9" ht="15">
      <c r="A4850" s="2">
        <v>4848</v>
      </c>
      <c r="B4850" s="2">
        <v>970</v>
      </c>
      <c r="C4850" s="2">
        <v>510</v>
      </c>
      <c r="D4850" s="2">
        <v>102</v>
      </c>
      <c r="E4850" s="2">
        <v>1</v>
      </c>
      <c r="F4850" s="2">
        <v>102</v>
      </c>
      <c r="G4850" s="5" t="str">
        <f>VLOOKUP(C4850, products!A:B, 2, FALSE)</f>
        <v>Jacket</v>
      </c>
      <c r="H4850" s="7" t="str">
        <f>VLOOKUP(C4850, products!A:C, 3, FALSE)</f>
        <v>Windbreaker</v>
      </c>
      <c r="I4850" s="12">
        <f>VLOOKUP(B4850,orders!A:D, 4, FALSE)</f>
        <v>44200</v>
      </c>
    </row>
    <row r="4851" spans="1:9" ht="15">
      <c r="A4851" s="2">
        <v>4849</v>
      </c>
      <c r="B4851" s="2">
        <v>970</v>
      </c>
      <c r="C4851" s="2">
        <v>268</v>
      </c>
      <c r="D4851" s="2">
        <v>95</v>
      </c>
      <c r="E4851" s="2">
        <v>2</v>
      </c>
      <c r="F4851" s="2">
        <v>190</v>
      </c>
      <c r="G4851" s="5" t="str">
        <f>VLOOKUP(C4851, products!A:B, 2, FALSE)</f>
        <v>Shirt</v>
      </c>
      <c r="H4851" s="7" t="str">
        <f>VLOOKUP(C4851, products!A:C, 3, FALSE)</f>
        <v>Polo</v>
      </c>
      <c r="I4851" s="12">
        <f>VLOOKUP(B4851,orders!A:D, 4, FALSE)</f>
        <v>44200</v>
      </c>
    </row>
    <row r="4852" spans="1:9" ht="15">
      <c r="A4852" s="2">
        <v>4850</v>
      </c>
      <c r="B4852" s="2">
        <v>971</v>
      </c>
      <c r="C4852" s="2">
        <v>1179</v>
      </c>
      <c r="D4852" s="2">
        <v>99</v>
      </c>
      <c r="E4852" s="2">
        <v>3</v>
      </c>
      <c r="F4852" s="2">
        <v>297</v>
      </c>
      <c r="G4852" s="5" t="str">
        <f>VLOOKUP(C4852, products!A:B, 2, FALSE)</f>
        <v>Trousers</v>
      </c>
      <c r="H4852" s="7" t="str">
        <f>VLOOKUP(C4852, products!A:C, 3, FALSE)</f>
        <v>High-Waisted</v>
      </c>
      <c r="I4852" s="12">
        <f>VLOOKUP(B4852,orders!A:D, 4, FALSE)</f>
        <v>44434</v>
      </c>
    </row>
    <row r="4853" spans="1:9" ht="15">
      <c r="A4853" s="2">
        <v>4851</v>
      </c>
      <c r="B4853" s="2">
        <v>971</v>
      </c>
      <c r="C4853" s="2">
        <v>1207</v>
      </c>
      <c r="D4853" s="2">
        <v>105</v>
      </c>
      <c r="E4853" s="2">
        <v>3</v>
      </c>
      <c r="F4853" s="2">
        <v>315</v>
      </c>
      <c r="G4853" s="5" t="str">
        <f>VLOOKUP(C4853, products!A:B, 2, FALSE)</f>
        <v>Trousers</v>
      </c>
      <c r="H4853" s="7" t="str">
        <f>VLOOKUP(C4853, products!A:C, 3, FALSE)</f>
        <v>Pleated</v>
      </c>
      <c r="I4853" s="12">
        <f>VLOOKUP(B4853,orders!A:D, 4, FALSE)</f>
        <v>44434</v>
      </c>
    </row>
    <row r="4854" spans="1:9" ht="15">
      <c r="A4854" s="2">
        <v>4852</v>
      </c>
      <c r="B4854" s="2">
        <v>971</v>
      </c>
      <c r="C4854" s="2">
        <v>332</v>
      </c>
      <c r="D4854" s="2">
        <v>109</v>
      </c>
      <c r="E4854" s="2">
        <v>1</v>
      </c>
      <c r="F4854" s="2">
        <v>109</v>
      </c>
      <c r="G4854" s="5" t="str">
        <f>VLOOKUP(C4854, products!A:B, 2, FALSE)</f>
        <v>Shirt</v>
      </c>
      <c r="H4854" s="7" t="str">
        <f>VLOOKUP(C4854, products!A:C, 3, FALSE)</f>
        <v>Mandarin Collar</v>
      </c>
      <c r="I4854" s="12">
        <f>VLOOKUP(B4854,orders!A:D, 4, FALSE)</f>
        <v>44434</v>
      </c>
    </row>
    <row r="4855" spans="1:9" ht="15">
      <c r="A4855" s="2">
        <v>4853</v>
      </c>
      <c r="B4855" s="2">
        <v>972</v>
      </c>
      <c r="C4855" s="2">
        <v>1016</v>
      </c>
      <c r="D4855" s="2">
        <v>90</v>
      </c>
      <c r="E4855" s="2">
        <v>3</v>
      </c>
      <c r="F4855" s="2">
        <v>270</v>
      </c>
      <c r="G4855" s="5" t="str">
        <f>VLOOKUP(C4855, products!A:B, 2, FALSE)</f>
        <v>Trousers</v>
      </c>
      <c r="H4855" s="7" t="str">
        <f>VLOOKUP(C4855, products!A:C, 3, FALSE)</f>
        <v>Relaxed Leg</v>
      </c>
      <c r="I4855" s="12">
        <f>VLOOKUP(B4855,orders!A:D, 4, FALSE)</f>
        <v>44399</v>
      </c>
    </row>
    <row r="4856" spans="1:9" ht="15">
      <c r="A4856" s="2">
        <v>4854</v>
      </c>
      <c r="B4856" s="2">
        <v>972</v>
      </c>
      <c r="C4856" s="2">
        <v>578</v>
      </c>
      <c r="D4856" s="2">
        <v>100</v>
      </c>
      <c r="E4856" s="2">
        <v>2</v>
      </c>
      <c r="F4856" s="2">
        <v>200</v>
      </c>
      <c r="G4856" s="5" t="str">
        <f>VLOOKUP(C4856, products!A:B, 2, FALSE)</f>
        <v>Jacket</v>
      </c>
      <c r="H4856" s="7" t="str">
        <f>VLOOKUP(C4856, products!A:C, 3, FALSE)</f>
        <v>Bomber</v>
      </c>
      <c r="I4856" s="12">
        <f>VLOOKUP(B4856,orders!A:D, 4, FALSE)</f>
        <v>44399</v>
      </c>
    </row>
    <row r="4857" spans="1:9" ht="15">
      <c r="A4857" s="2">
        <v>4855</v>
      </c>
      <c r="B4857" s="2">
        <v>972</v>
      </c>
      <c r="C4857" s="2">
        <v>123</v>
      </c>
      <c r="D4857" s="2">
        <v>92</v>
      </c>
      <c r="E4857" s="2">
        <v>1</v>
      </c>
      <c r="F4857" s="2">
        <v>92</v>
      </c>
      <c r="G4857" s="5" t="str">
        <f>VLOOKUP(C4857, products!A:B, 2, FALSE)</f>
        <v>Shirt</v>
      </c>
      <c r="H4857" s="7" t="str">
        <f>VLOOKUP(C4857, products!A:C, 3, FALSE)</f>
        <v>Denim</v>
      </c>
      <c r="I4857" s="12">
        <f>VLOOKUP(B4857,orders!A:D, 4, FALSE)</f>
        <v>44399</v>
      </c>
    </row>
    <row r="4858" spans="1:9" ht="15">
      <c r="A4858" s="2">
        <v>4856</v>
      </c>
      <c r="B4858" s="2">
        <v>972</v>
      </c>
      <c r="C4858" s="2">
        <v>952</v>
      </c>
      <c r="D4858" s="2">
        <v>97</v>
      </c>
      <c r="E4858" s="2">
        <v>3</v>
      </c>
      <c r="F4858" s="2">
        <v>291</v>
      </c>
      <c r="G4858" s="5" t="str">
        <f>VLOOKUP(C4858, products!A:B, 2, FALSE)</f>
        <v>Trousers</v>
      </c>
      <c r="H4858" s="7" t="str">
        <f>VLOOKUP(C4858, products!A:C, 3, FALSE)</f>
        <v>Slim-Fit</v>
      </c>
      <c r="I4858" s="12">
        <f>VLOOKUP(B4858,orders!A:D, 4, FALSE)</f>
        <v>44399</v>
      </c>
    </row>
    <row r="4859" spans="1:9" ht="15">
      <c r="A4859" s="2">
        <v>4857</v>
      </c>
      <c r="B4859" s="2">
        <v>972</v>
      </c>
      <c r="C4859" s="2">
        <v>1189</v>
      </c>
      <c r="D4859" s="2">
        <v>99</v>
      </c>
      <c r="E4859" s="2">
        <v>1</v>
      </c>
      <c r="F4859" s="2">
        <v>99</v>
      </c>
      <c r="G4859" s="5" t="str">
        <f>VLOOKUP(C4859, products!A:B, 2, FALSE)</f>
        <v>Trousers</v>
      </c>
      <c r="H4859" s="7" t="str">
        <f>VLOOKUP(C4859, products!A:C, 3, FALSE)</f>
        <v>High-Waisted</v>
      </c>
      <c r="I4859" s="12">
        <f>VLOOKUP(B4859,orders!A:D, 4, FALSE)</f>
        <v>44399</v>
      </c>
    </row>
    <row r="4860" spans="1:9" ht="15">
      <c r="A4860" s="2">
        <v>4858</v>
      </c>
      <c r="B4860" s="2">
        <v>972</v>
      </c>
      <c r="C4860" s="2">
        <v>324</v>
      </c>
      <c r="D4860" s="2">
        <v>109</v>
      </c>
      <c r="E4860" s="2">
        <v>1</v>
      </c>
      <c r="F4860" s="2">
        <v>109</v>
      </c>
      <c r="G4860" s="5" t="str">
        <f>VLOOKUP(C4860, products!A:B, 2, FALSE)</f>
        <v>Shirt</v>
      </c>
      <c r="H4860" s="7" t="str">
        <f>VLOOKUP(C4860, products!A:C, 3, FALSE)</f>
        <v>Mandarin Collar</v>
      </c>
      <c r="I4860" s="12">
        <f>VLOOKUP(B4860,orders!A:D, 4, FALSE)</f>
        <v>44399</v>
      </c>
    </row>
    <row r="4861" spans="1:9" ht="15">
      <c r="A4861" s="2">
        <v>4859</v>
      </c>
      <c r="B4861" s="2">
        <v>972</v>
      </c>
      <c r="C4861" s="2">
        <v>1220</v>
      </c>
      <c r="D4861" s="2">
        <v>105</v>
      </c>
      <c r="E4861" s="2">
        <v>2</v>
      </c>
      <c r="F4861" s="2">
        <v>210</v>
      </c>
      <c r="G4861" s="5" t="str">
        <f>VLOOKUP(C4861, products!A:B, 2, FALSE)</f>
        <v>Trousers</v>
      </c>
      <c r="H4861" s="7" t="str">
        <f>VLOOKUP(C4861, products!A:C, 3, FALSE)</f>
        <v>Pleated</v>
      </c>
      <c r="I4861" s="12">
        <f>VLOOKUP(B4861,orders!A:D, 4, FALSE)</f>
        <v>44399</v>
      </c>
    </row>
    <row r="4862" spans="1:9" ht="15">
      <c r="A4862" s="2">
        <v>4860</v>
      </c>
      <c r="B4862" s="2">
        <v>972</v>
      </c>
      <c r="C4862" s="2">
        <v>478</v>
      </c>
      <c r="D4862" s="2">
        <v>118</v>
      </c>
      <c r="E4862" s="2">
        <v>2</v>
      </c>
      <c r="F4862" s="2">
        <v>236</v>
      </c>
      <c r="G4862" s="5" t="str">
        <f>VLOOKUP(C4862, products!A:B, 2, FALSE)</f>
        <v>Jacket</v>
      </c>
      <c r="H4862" s="7" t="str">
        <f>VLOOKUP(C4862, products!A:C, 3, FALSE)</f>
        <v>Puffer</v>
      </c>
      <c r="I4862" s="12">
        <f>VLOOKUP(B4862,orders!A:D, 4, FALSE)</f>
        <v>44399</v>
      </c>
    </row>
    <row r="4863" spans="1:9" ht="15">
      <c r="A4863" s="2">
        <v>4861</v>
      </c>
      <c r="B4863" s="2">
        <v>972</v>
      </c>
      <c r="C4863" s="2">
        <v>163</v>
      </c>
      <c r="D4863" s="2">
        <v>91</v>
      </c>
      <c r="E4863" s="2">
        <v>1</v>
      </c>
      <c r="F4863" s="2">
        <v>91</v>
      </c>
      <c r="G4863" s="5" t="str">
        <f>VLOOKUP(C4863, products!A:B, 2, FALSE)</f>
        <v>Shirt</v>
      </c>
      <c r="H4863" s="7" t="str">
        <f>VLOOKUP(C4863, products!A:C, 3, FALSE)</f>
        <v>Linen</v>
      </c>
      <c r="I4863" s="12">
        <f>VLOOKUP(B4863,orders!A:D, 4, FALSE)</f>
        <v>44399</v>
      </c>
    </row>
    <row r="4864" spans="1:9" ht="15">
      <c r="A4864" s="2">
        <v>4862</v>
      </c>
      <c r="B4864" s="2">
        <v>972</v>
      </c>
      <c r="C4864" s="2">
        <v>846</v>
      </c>
      <c r="D4864" s="2">
        <v>113</v>
      </c>
      <c r="E4864" s="2">
        <v>2</v>
      </c>
      <c r="F4864" s="2">
        <v>226</v>
      </c>
      <c r="G4864" s="5" t="str">
        <f>VLOOKUP(C4864, products!A:B, 2, FALSE)</f>
        <v>Trousers</v>
      </c>
      <c r="H4864" s="7" t="str">
        <f>VLOOKUP(C4864, products!A:C, 3, FALSE)</f>
        <v>Chinos</v>
      </c>
      <c r="I4864" s="12">
        <f>VLOOKUP(B4864,orders!A:D, 4, FALSE)</f>
        <v>44399</v>
      </c>
    </row>
    <row r="4865" spans="1:9" ht="15">
      <c r="A4865" s="2">
        <v>4863</v>
      </c>
      <c r="B4865" s="2">
        <v>973</v>
      </c>
      <c r="C4865" s="2">
        <v>450</v>
      </c>
      <c r="D4865" s="2">
        <v>107</v>
      </c>
      <c r="E4865" s="2">
        <v>2</v>
      </c>
      <c r="F4865" s="2">
        <v>214</v>
      </c>
      <c r="G4865" s="5" t="str">
        <f>VLOOKUP(C4865, products!A:B, 2, FALSE)</f>
        <v>Jacket</v>
      </c>
      <c r="H4865" s="7" t="str">
        <f>VLOOKUP(C4865, products!A:C, 3, FALSE)</f>
        <v>Denim</v>
      </c>
      <c r="I4865" s="12">
        <f>VLOOKUP(B4865,orders!A:D, 4, FALSE)</f>
        <v>44443</v>
      </c>
    </row>
    <row r="4866" spans="1:9" ht="15">
      <c r="A4866" s="2">
        <v>4864</v>
      </c>
      <c r="B4866" s="2">
        <v>973</v>
      </c>
      <c r="C4866" s="2">
        <v>255</v>
      </c>
      <c r="D4866" s="2">
        <v>95</v>
      </c>
      <c r="E4866" s="2">
        <v>3</v>
      </c>
      <c r="F4866" s="2">
        <v>285</v>
      </c>
      <c r="G4866" s="5" t="str">
        <f>VLOOKUP(C4866, products!A:B, 2, FALSE)</f>
        <v>Shirt</v>
      </c>
      <c r="H4866" s="7" t="str">
        <f>VLOOKUP(C4866, products!A:C, 3, FALSE)</f>
        <v>Polo</v>
      </c>
      <c r="I4866" s="12">
        <f>VLOOKUP(B4866,orders!A:D, 4, FALSE)</f>
        <v>44443</v>
      </c>
    </row>
    <row r="4867" spans="1:9" ht="15">
      <c r="A4867" s="2">
        <v>4865</v>
      </c>
      <c r="B4867" s="2">
        <v>974</v>
      </c>
      <c r="C4867" s="2">
        <v>293</v>
      </c>
      <c r="D4867" s="2">
        <v>105</v>
      </c>
      <c r="E4867" s="2">
        <v>2</v>
      </c>
      <c r="F4867" s="2">
        <v>210</v>
      </c>
      <c r="G4867" s="5" t="str">
        <f>VLOOKUP(C4867, products!A:B, 2, FALSE)</f>
        <v>Shirt</v>
      </c>
      <c r="H4867" s="7" t="str">
        <f>VLOOKUP(C4867, products!A:C, 3, FALSE)</f>
        <v>Cuban Collar</v>
      </c>
      <c r="I4867" s="12">
        <f>VLOOKUP(B4867,orders!A:D, 4, FALSE)</f>
        <v>44218</v>
      </c>
    </row>
    <row r="4868" spans="1:9" ht="15">
      <c r="A4868" s="2">
        <v>4866</v>
      </c>
      <c r="B4868" s="2">
        <v>974</v>
      </c>
      <c r="C4868" s="2">
        <v>1038</v>
      </c>
      <c r="D4868" s="2">
        <v>90</v>
      </c>
      <c r="E4868" s="2">
        <v>1</v>
      </c>
      <c r="F4868" s="2">
        <v>90</v>
      </c>
      <c r="G4868" s="5" t="str">
        <f>VLOOKUP(C4868, products!A:B, 2, FALSE)</f>
        <v>Trousers</v>
      </c>
      <c r="H4868" s="7" t="str">
        <f>VLOOKUP(C4868, products!A:C, 3, FALSE)</f>
        <v>Relaxed Leg</v>
      </c>
      <c r="I4868" s="12">
        <f>VLOOKUP(B4868,orders!A:D, 4, FALSE)</f>
        <v>44218</v>
      </c>
    </row>
    <row r="4869" spans="1:9" ht="15">
      <c r="A4869" s="2">
        <v>4867</v>
      </c>
      <c r="B4869" s="2">
        <v>974</v>
      </c>
      <c r="C4869" s="2">
        <v>183</v>
      </c>
      <c r="D4869" s="2">
        <v>98</v>
      </c>
      <c r="E4869" s="2">
        <v>2</v>
      </c>
      <c r="F4869" s="2">
        <v>196</v>
      </c>
      <c r="G4869" s="5" t="str">
        <f>VLOOKUP(C4869, products!A:B, 2, FALSE)</f>
        <v>Shirt</v>
      </c>
      <c r="H4869" s="7" t="str">
        <f>VLOOKUP(C4869, products!A:C, 3, FALSE)</f>
        <v>Camp Collared</v>
      </c>
      <c r="I4869" s="12">
        <f>VLOOKUP(B4869,orders!A:D, 4, FALSE)</f>
        <v>44218</v>
      </c>
    </row>
    <row r="4870" spans="1:9" ht="15">
      <c r="A4870" s="2">
        <v>4868</v>
      </c>
      <c r="B4870" s="2">
        <v>974</v>
      </c>
      <c r="C4870" s="2">
        <v>104</v>
      </c>
      <c r="D4870" s="2">
        <v>118</v>
      </c>
      <c r="E4870" s="2">
        <v>2</v>
      </c>
      <c r="F4870" s="2">
        <v>236</v>
      </c>
      <c r="G4870" s="5" t="str">
        <f>VLOOKUP(C4870, products!A:B, 2, FALSE)</f>
        <v>Shirt</v>
      </c>
      <c r="H4870" s="7" t="str">
        <f>VLOOKUP(C4870, products!A:C, 3, FALSE)</f>
        <v>Flannel</v>
      </c>
      <c r="I4870" s="12">
        <f>VLOOKUP(B4870,orders!A:D, 4, FALSE)</f>
        <v>44218</v>
      </c>
    </row>
    <row r="4871" spans="1:9" ht="15">
      <c r="A4871" s="2">
        <v>4869</v>
      </c>
      <c r="B4871" s="2">
        <v>974</v>
      </c>
      <c r="C4871" s="2">
        <v>540</v>
      </c>
      <c r="D4871" s="2">
        <v>98</v>
      </c>
      <c r="E4871" s="2">
        <v>1</v>
      </c>
      <c r="F4871" s="2">
        <v>98</v>
      </c>
      <c r="G4871" s="5" t="str">
        <f>VLOOKUP(C4871, products!A:B, 2, FALSE)</f>
        <v>Jacket</v>
      </c>
      <c r="H4871" s="7" t="str">
        <f>VLOOKUP(C4871, products!A:C, 3, FALSE)</f>
        <v>Leather</v>
      </c>
      <c r="I4871" s="12">
        <f>VLOOKUP(B4871,orders!A:D, 4, FALSE)</f>
        <v>44218</v>
      </c>
    </row>
    <row r="4872" spans="1:9" ht="15">
      <c r="A4872" s="2">
        <v>4870</v>
      </c>
      <c r="B4872" s="2">
        <v>974</v>
      </c>
      <c r="C4872" s="2">
        <v>821</v>
      </c>
      <c r="D4872" s="2">
        <v>117</v>
      </c>
      <c r="E4872" s="2">
        <v>1</v>
      </c>
      <c r="F4872" s="2">
        <v>117</v>
      </c>
      <c r="G4872" s="5" t="str">
        <f>VLOOKUP(C4872, products!A:B, 2, FALSE)</f>
        <v>Jacket</v>
      </c>
      <c r="H4872" s="7" t="str">
        <f>VLOOKUP(C4872, products!A:C, 3, FALSE)</f>
        <v>Shearling</v>
      </c>
      <c r="I4872" s="12">
        <f>VLOOKUP(B4872,orders!A:D, 4, FALSE)</f>
        <v>44218</v>
      </c>
    </row>
    <row r="4873" spans="1:9" ht="15">
      <c r="A4873" s="2">
        <v>4871</v>
      </c>
      <c r="B4873" s="2">
        <v>974</v>
      </c>
      <c r="C4873" s="2">
        <v>955</v>
      </c>
      <c r="D4873" s="2">
        <v>97</v>
      </c>
      <c r="E4873" s="2">
        <v>1</v>
      </c>
      <c r="F4873" s="2">
        <v>97</v>
      </c>
      <c r="G4873" s="5" t="str">
        <f>VLOOKUP(C4873, products!A:B, 2, FALSE)</f>
        <v>Trousers</v>
      </c>
      <c r="H4873" s="7" t="str">
        <f>VLOOKUP(C4873, products!A:C, 3, FALSE)</f>
        <v>Slim-Fit</v>
      </c>
      <c r="I4873" s="12">
        <f>VLOOKUP(B4873,orders!A:D, 4, FALSE)</f>
        <v>44218</v>
      </c>
    </row>
    <row r="4874" spans="1:9" ht="15">
      <c r="A4874" s="2">
        <v>4872</v>
      </c>
      <c r="B4874" s="2">
        <v>974</v>
      </c>
      <c r="C4874" s="2">
        <v>719</v>
      </c>
      <c r="D4874" s="2">
        <v>119</v>
      </c>
      <c r="E4874" s="2">
        <v>2</v>
      </c>
      <c r="F4874" s="2">
        <v>238</v>
      </c>
      <c r="G4874" s="5" t="str">
        <f>VLOOKUP(C4874, products!A:B, 2, FALSE)</f>
        <v>Jacket</v>
      </c>
      <c r="H4874" s="7" t="str">
        <f>VLOOKUP(C4874, products!A:C, 3, FALSE)</f>
        <v>Trench Coat</v>
      </c>
      <c r="I4874" s="12">
        <f>VLOOKUP(B4874,orders!A:D, 4, FALSE)</f>
        <v>44218</v>
      </c>
    </row>
    <row r="4875" spans="1:9" ht="15">
      <c r="A4875" s="2">
        <v>4873</v>
      </c>
      <c r="B4875" s="2">
        <v>975</v>
      </c>
      <c r="C4875" s="2">
        <v>799</v>
      </c>
      <c r="D4875" s="2">
        <v>91</v>
      </c>
      <c r="E4875" s="2">
        <v>1</v>
      </c>
      <c r="F4875" s="2">
        <v>91</v>
      </c>
      <c r="G4875" s="5" t="str">
        <f>VLOOKUP(C4875, products!A:B, 2, FALSE)</f>
        <v>Jacket</v>
      </c>
      <c r="H4875" s="7" t="str">
        <f>VLOOKUP(C4875, products!A:C, 3, FALSE)</f>
        <v>Pullover</v>
      </c>
      <c r="I4875" s="12">
        <f>VLOOKUP(B4875,orders!A:D, 4, FALSE)</f>
        <v>44214</v>
      </c>
    </row>
    <row r="4876" spans="1:9" ht="15">
      <c r="A4876" s="2">
        <v>4874</v>
      </c>
      <c r="B4876" s="2">
        <v>975</v>
      </c>
      <c r="C4876" s="2">
        <v>795</v>
      </c>
      <c r="D4876" s="2">
        <v>91</v>
      </c>
      <c r="E4876" s="2">
        <v>1</v>
      </c>
      <c r="F4876" s="2">
        <v>91</v>
      </c>
      <c r="G4876" s="5" t="str">
        <f>VLOOKUP(C4876, products!A:B, 2, FALSE)</f>
        <v>Jacket</v>
      </c>
      <c r="H4876" s="7" t="str">
        <f>VLOOKUP(C4876, products!A:C, 3, FALSE)</f>
        <v>Pullover</v>
      </c>
      <c r="I4876" s="12">
        <f>VLOOKUP(B4876,orders!A:D, 4, FALSE)</f>
        <v>44214</v>
      </c>
    </row>
    <row r="4877" spans="1:9" ht="15">
      <c r="A4877" s="2">
        <v>4875</v>
      </c>
      <c r="B4877" s="2">
        <v>975</v>
      </c>
      <c r="C4877" s="2">
        <v>902</v>
      </c>
      <c r="D4877" s="2">
        <v>94</v>
      </c>
      <c r="E4877" s="2">
        <v>1</v>
      </c>
      <c r="F4877" s="2">
        <v>94</v>
      </c>
      <c r="G4877" s="5" t="str">
        <f>VLOOKUP(C4877, products!A:B, 2, FALSE)</f>
        <v>Trousers</v>
      </c>
      <c r="H4877" s="7" t="str">
        <f>VLOOKUP(C4877, products!A:C, 3, FALSE)</f>
        <v>Cords</v>
      </c>
      <c r="I4877" s="12">
        <f>VLOOKUP(B4877,orders!A:D, 4, FALSE)</f>
        <v>44214</v>
      </c>
    </row>
    <row r="4878" spans="1:9" ht="15">
      <c r="A4878" s="2">
        <v>4876</v>
      </c>
      <c r="B4878" s="2">
        <v>975</v>
      </c>
      <c r="C4878" s="2">
        <v>1084</v>
      </c>
      <c r="D4878" s="2">
        <v>93</v>
      </c>
      <c r="E4878" s="2">
        <v>3</v>
      </c>
      <c r="F4878" s="2">
        <v>279</v>
      </c>
      <c r="G4878" s="5" t="str">
        <f>VLOOKUP(C4878, products!A:B, 2, FALSE)</f>
        <v>Trousers</v>
      </c>
      <c r="H4878" s="7" t="str">
        <f>VLOOKUP(C4878, products!A:C, 3, FALSE)</f>
        <v>Joggers</v>
      </c>
      <c r="I4878" s="12">
        <f>VLOOKUP(B4878,orders!A:D, 4, FALSE)</f>
        <v>44214</v>
      </c>
    </row>
    <row r="4879" spans="1:9" ht="15">
      <c r="A4879" s="2">
        <v>4877</v>
      </c>
      <c r="B4879" s="2">
        <v>975</v>
      </c>
      <c r="C4879" s="2">
        <v>572</v>
      </c>
      <c r="D4879" s="2">
        <v>100</v>
      </c>
      <c r="E4879" s="2">
        <v>1</v>
      </c>
      <c r="F4879" s="2">
        <v>100</v>
      </c>
      <c r="G4879" s="5" t="str">
        <f>VLOOKUP(C4879, products!A:B, 2, FALSE)</f>
        <v>Jacket</v>
      </c>
      <c r="H4879" s="7" t="str">
        <f>VLOOKUP(C4879, products!A:C, 3, FALSE)</f>
        <v>Bomber</v>
      </c>
      <c r="I4879" s="12">
        <f>VLOOKUP(B4879,orders!A:D, 4, FALSE)</f>
        <v>44214</v>
      </c>
    </row>
    <row r="4880" spans="1:9" ht="15">
      <c r="A4880" s="2">
        <v>4878</v>
      </c>
      <c r="B4880" s="2">
        <v>976</v>
      </c>
      <c r="C4880" s="2">
        <v>354</v>
      </c>
      <c r="D4880" s="2">
        <v>94</v>
      </c>
      <c r="E4880" s="2">
        <v>1</v>
      </c>
      <c r="F4880" s="2">
        <v>94</v>
      </c>
      <c r="G4880" s="5" t="str">
        <f>VLOOKUP(C4880, products!A:B, 2, FALSE)</f>
        <v>Shirt</v>
      </c>
      <c r="H4880" s="7" t="str">
        <f>VLOOKUP(C4880, products!A:C, 3, FALSE)</f>
        <v>Henley</v>
      </c>
      <c r="I4880" s="13">
        <f>VLOOKUP(B4880,orders!A:D, 4, FALSE)</f>
        <v>44484</v>
      </c>
    </row>
    <row r="4881" spans="1:9" ht="15">
      <c r="A4881" s="2">
        <v>4879</v>
      </c>
      <c r="B4881" s="2">
        <v>976</v>
      </c>
      <c r="C4881" s="2">
        <v>903</v>
      </c>
      <c r="D4881" s="2">
        <v>94</v>
      </c>
      <c r="E4881" s="2">
        <v>3</v>
      </c>
      <c r="F4881" s="2">
        <v>282</v>
      </c>
      <c r="G4881" s="5" t="str">
        <f>VLOOKUP(C4881, products!A:B, 2, FALSE)</f>
        <v>Trousers</v>
      </c>
      <c r="H4881" s="7" t="str">
        <f>VLOOKUP(C4881, products!A:C, 3, FALSE)</f>
        <v>Cords</v>
      </c>
      <c r="I4881" s="13">
        <f>VLOOKUP(B4881,orders!A:D, 4, FALSE)</f>
        <v>44484</v>
      </c>
    </row>
    <row r="4882" spans="1:9" ht="15">
      <c r="A4882" s="2">
        <v>4880</v>
      </c>
      <c r="B4882" s="2">
        <v>976</v>
      </c>
      <c r="C4882" s="2">
        <v>673</v>
      </c>
      <c r="D4882" s="2">
        <v>113</v>
      </c>
      <c r="E4882" s="2">
        <v>2</v>
      </c>
      <c r="F4882" s="2">
        <v>226</v>
      </c>
      <c r="G4882" s="5" t="str">
        <f>VLOOKUP(C4882, products!A:B, 2, FALSE)</f>
        <v>Jacket</v>
      </c>
      <c r="H4882" s="7" t="str">
        <f>VLOOKUP(C4882, products!A:C, 3, FALSE)</f>
        <v>Parka</v>
      </c>
      <c r="I4882" s="13">
        <f>VLOOKUP(B4882,orders!A:D, 4, FALSE)</f>
        <v>44484</v>
      </c>
    </row>
    <row r="4883" spans="1:9" ht="15">
      <c r="A4883" s="2">
        <v>4881</v>
      </c>
      <c r="B4883" s="2">
        <v>976</v>
      </c>
      <c r="C4883" s="2">
        <v>964</v>
      </c>
      <c r="D4883" s="2">
        <v>97</v>
      </c>
      <c r="E4883" s="2">
        <v>1</v>
      </c>
      <c r="F4883" s="2">
        <v>97</v>
      </c>
      <c r="G4883" s="5" t="str">
        <f>VLOOKUP(C4883, products!A:B, 2, FALSE)</f>
        <v>Trousers</v>
      </c>
      <c r="H4883" s="7" t="str">
        <f>VLOOKUP(C4883, products!A:C, 3, FALSE)</f>
        <v>Slim-Fit</v>
      </c>
      <c r="I4883" s="13">
        <f>VLOOKUP(B4883,orders!A:D, 4, FALSE)</f>
        <v>44484</v>
      </c>
    </row>
    <row r="4884" spans="1:9" ht="15">
      <c r="A4884" s="2">
        <v>4882</v>
      </c>
      <c r="B4884" s="2">
        <v>976</v>
      </c>
      <c r="C4884" s="2">
        <v>402</v>
      </c>
      <c r="D4884" s="2">
        <v>119</v>
      </c>
      <c r="E4884" s="2">
        <v>1</v>
      </c>
      <c r="F4884" s="2">
        <v>119</v>
      </c>
      <c r="G4884" s="5" t="str">
        <f>VLOOKUP(C4884, products!A:B, 2, FALSE)</f>
        <v>Shirt</v>
      </c>
      <c r="H4884" s="7" t="str">
        <f>VLOOKUP(C4884, products!A:C, 3, FALSE)</f>
        <v>Casual Slim Fit</v>
      </c>
      <c r="I4884" s="13">
        <f>VLOOKUP(B4884,orders!A:D, 4, FALSE)</f>
        <v>44484</v>
      </c>
    </row>
    <row r="4885" spans="1:9" ht="15">
      <c r="A4885" s="2">
        <v>4883</v>
      </c>
      <c r="B4885" s="2">
        <v>977</v>
      </c>
      <c r="C4885" s="2">
        <v>735</v>
      </c>
      <c r="D4885" s="2">
        <v>109</v>
      </c>
      <c r="E4885" s="2">
        <v>2</v>
      </c>
      <c r="F4885" s="2">
        <v>218</v>
      </c>
      <c r="G4885" s="5" t="str">
        <f>VLOOKUP(C4885, products!A:B, 2, FALSE)</f>
        <v>Jacket</v>
      </c>
      <c r="H4885" s="7" t="str">
        <f>VLOOKUP(C4885, products!A:C, 3, FALSE)</f>
        <v>Peacoat</v>
      </c>
      <c r="I4885" s="12">
        <f>VLOOKUP(B4885,orders!A:D, 4, FALSE)</f>
        <v>44309</v>
      </c>
    </row>
    <row r="4886" spans="1:9" ht="15">
      <c r="A4886" s="2">
        <v>4884</v>
      </c>
      <c r="B4886" s="2">
        <v>977</v>
      </c>
      <c r="C4886" s="2">
        <v>665</v>
      </c>
      <c r="D4886" s="2">
        <v>113</v>
      </c>
      <c r="E4886" s="2">
        <v>3</v>
      </c>
      <c r="F4886" s="2">
        <v>339</v>
      </c>
      <c r="G4886" s="5" t="str">
        <f>VLOOKUP(C4886, products!A:B, 2, FALSE)</f>
        <v>Jacket</v>
      </c>
      <c r="H4886" s="7" t="str">
        <f>VLOOKUP(C4886, products!A:C, 3, FALSE)</f>
        <v>Parka</v>
      </c>
      <c r="I4886" s="12">
        <f>VLOOKUP(B4886,orders!A:D, 4, FALSE)</f>
        <v>44309</v>
      </c>
    </row>
    <row r="4887" spans="1:9" ht="15">
      <c r="A4887" s="2">
        <v>4885</v>
      </c>
      <c r="B4887" s="2">
        <v>977</v>
      </c>
      <c r="C4887" s="2">
        <v>353</v>
      </c>
      <c r="D4887" s="2">
        <v>94</v>
      </c>
      <c r="E4887" s="2">
        <v>1</v>
      </c>
      <c r="F4887" s="2">
        <v>94</v>
      </c>
      <c r="G4887" s="5" t="str">
        <f>VLOOKUP(C4887, products!A:B, 2, FALSE)</f>
        <v>Shirt</v>
      </c>
      <c r="H4887" s="7" t="str">
        <f>VLOOKUP(C4887, products!A:C, 3, FALSE)</f>
        <v>Henley</v>
      </c>
      <c r="I4887" s="12">
        <f>VLOOKUP(B4887,orders!A:D, 4, FALSE)</f>
        <v>44309</v>
      </c>
    </row>
    <row r="4888" spans="1:9" ht="15">
      <c r="A4888" s="2">
        <v>4886</v>
      </c>
      <c r="B4888" s="2">
        <v>977</v>
      </c>
      <c r="C4888" s="2">
        <v>856</v>
      </c>
      <c r="D4888" s="2">
        <v>113</v>
      </c>
      <c r="E4888" s="2">
        <v>2</v>
      </c>
      <c r="F4888" s="2">
        <v>226</v>
      </c>
      <c r="G4888" s="5" t="str">
        <f>VLOOKUP(C4888, products!A:B, 2, FALSE)</f>
        <v>Trousers</v>
      </c>
      <c r="H4888" s="7" t="str">
        <f>VLOOKUP(C4888, products!A:C, 3, FALSE)</f>
        <v>Chinos</v>
      </c>
      <c r="I4888" s="12">
        <f>VLOOKUP(B4888,orders!A:D, 4, FALSE)</f>
        <v>44309</v>
      </c>
    </row>
    <row r="4889" spans="1:9" ht="15">
      <c r="A4889" s="2">
        <v>4887</v>
      </c>
      <c r="B4889" s="2">
        <v>978</v>
      </c>
      <c r="C4889" s="2">
        <v>1242</v>
      </c>
      <c r="D4889" s="2">
        <v>112</v>
      </c>
      <c r="E4889" s="2">
        <v>3</v>
      </c>
      <c r="F4889" s="2">
        <v>336</v>
      </c>
      <c r="G4889" s="5" t="str">
        <f>VLOOKUP(C4889, products!A:B, 2, FALSE)</f>
        <v>Trousers</v>
      </c>
      <c r="H4889" s="7" t="str">
        <f>VLOOKUP(C4889, products!A:C, 3, FALSE)</f>
        <v>Tracksuit Bottoms</v>
      </c>
      <c r="I4889" s="12">
        <f>VLOOKUP(B4889,orders!A:D, 4, FALSE)</f>
        <v>44310</v>
      </c>
    </row>
    <row r="4890" spans="1:9" ht="15">
      <c r="A4890" s="2">
        <v>4888</v>
      </c>
      <c r="B4890" s="2">
        <v>978</v>
      </c>
      <c r="C4890" s="2">
        <v>910</v>
      </c>
      <c r="D4890" s="2">
        <v>96</v>
      </c>
      <c r="E4890" s="2">
        <v>2</v>
      </c>
      <c r="F4890" s="2">
        <v>192</v>
      </c>
      <c r="G4890" s="5" t="str">
        <f>VLOOKUP(C4890, products!A:B, 2, FALSE)</f>
        <v>Trousers</v>
      </c>
      <c r="H4890" s="7" t="str">
        <f>VLOOKUP(C4890, products!A:C, 3, FALSE)</f>
        <v>Drawstring</v>
      </c>
      <c r="I4890" s="12">
        <f>VLOOKUP(B4890,orders!A:D, 4, FALSE)</f>
        <v>44310</v>
      </c>
    </row>
    <row r="4891" spans="1:9" ht="15">
      <c r="A4891" s="2">
        <v>4889</v>
      </c>
      <c r="B4891" s="2">
        <v>978</v>
      </c>
      <c r="C4891" s="2">
        <v>323</v>
      </c>
      <c r="D4891" s="2">
        <v>109</v>
      </c>
      <c r="E4891" s="2">
        <v>1</v>
      </c>
      <c r="F4891" s="2">
        <v>109</v>
      </c>
      <c r="G4891" s="5" t="str">
        <f>VLOOKUP(C4891, products!A:B, 2, FALSE)</f>
        <v>Shirt</v>
      </c>
      <c r="H4891" s="7" t="str">
        <f>VLOOKUP(C4891, products!A:C, 3, FALSE)</f>
        <v>Mandarin Collar</v>
      </c>
      <c r="I4891" s="12">
        <f>VLOOKUP(B4891,orders!A:D, 4, FALSE)</f>
        <v>44310</v>
      </c>
    </row>
    <row r="4892" spans="1:9" ht="15">
      <c r="A4892" s="2">
        <v>4890</v>
      </c>
      <c r="B4892" s="2">
        <v>978</v>
      </c>
      <c r="C4892" s="2">
        <v>490</v>
      </c>
      <c r="D4892" s="2">
        <v>102</v>
      </c>
      <c r="E4892" s="2">
        <v>3</v>
      </c>
      <c r="F4892" s="2">
        <v>306</v>
      </c>
      <c r="G4892" s="5" t="str">
        <f>VLOOKUP(C4892, products!A:B, 2, FALSE)</f>
        <v>Jacket</v>
      </c>
      <c r="H4892" s="7" t="str">
        <f>VLOOKUP(C4892, products!A:C, 3, FALSE)</f>
        <v>Windbreaker</v>
      </c>
      <c r="I4892" s="12">
        <f>VLOOKUP(B4892,orders!A:D, 4, FALSE)</f>
        <v>44310</v>
      </c>
    </row>
    <row r="4893" spans="1:9" ht="15">
      <c r="A4893" s="2">
        <v>4891</v>
      </c>
      <c r="B4893" s="2">
        <v>978</v>
      </c>
      <c r="C4893" s="2">
        <v>728</v>
      </c>
      <c r="D4893" s="2">
        <v>119</v>
      </c>
      <c r="E4893" s="2">
        <v>2</v>
      </c>
      <c r="F4893" s="2">
        <v>238</v>
      </c>
      <c r="G4893" s="5" t="str">
        <f>VLOOKUP(C4893, products!A:B, 2, FALSE)</f>
        <v>Jacket</v>
      </c>
      <c r="H4893" s="7" t="str">
        <f>VLOOKUP(C4893, products!A:C, 3, FALSE)</f>
        <v>Trench Coat</v>
      </c>
      <c r="I4893" s="12">
        <f>VLOOKUP(B4893,orders!A:D, 4, FALSE)</f>
        <v>44310</v>
      </c>
    </row>
    <row r="4894" spans="1:9" ht="15">
      <c r="A4894" s="2">
        <v>4892</v>
      </c>
      <c r="B4894" s="2">
        <v>979</v>
      </c>
      <c r="C4894" s="2">
        <v>1047</v>
      </c>
      <c r="D4894" s="2">
        <v>90</v>
      </c>
      <c r="E4894" s="2">
        <v>1</v>
      </c>
      <c r="F4894" s="2">
        <v>90</v>
      </c>
      <c r="G4894" s="5" t="str">
        <f>VLOOKUP(C4894, products!A:B, 2, FALSE)</f>
        <v>Trousers</v>
      </c>
      <c r="H4894" s="7" t="str">
        <f>VLOOKUP(C4894, products!A:C, 3, FALSE)</f>
        <v>Relaxed Leg</v>
      </c>
      <c r="I4894" s="12">
        <f>VLOOKUP(B4894,orders!A:D, 4, FALSE)</f>
        <v>44293</v>
      </c>
    </row>
    <row r="4895" spans="1:9" ht="15">
      <c r="A4895" s="2">
        <v>4893</v>
      </c>
      <c r="B4895" s="2">
        <v>979</v>
      </c>
      <c r="C4895" s="2">
        <v>486</v>
      </c>
      <c r="D4895" s="2">
        <v>118</v>
      </c>
      <c r="E4895" s="2">
        <v>3</v>
      </c>
      <c r="F4895" s="2">
        <v>354</v>
      </c>
      <c r="G4895" s="5" t="str">
        <f>VLOOKUP(C4895, products!A:B, 2, FALSE)</f>
        <v>Jacket</v>
      </c>
      <c r="H4895" s="7" t="str">
        <f>VLOOKUP(C4895, products!A:C, 3, FALSE)</f>
        <v>Puffer</v>
      </c>
      <c r="I4895" s="12">
        <f>VLOOKUP(B4895,orders!A:D, 4, FALSE)</f>
        <v>44293</v>
      </c>
    </row>
    <row r="4896" spans="1:9" ht="15">
      <c r="A4896" s="2">
        <v>4894</v>
      </c>
      <c r="B4896" s="2">
        <v>980</v>
      </c>
      <c r="C4896" s="2">
        <v>1217</v>
      </c>
      <c r="D4896" s="2">
        <v>105</v>
      </c>
      <c r="E4896" s="2">
        <v>2</v>
      </c>
      <c r="F4896" s="2">
        <v>210</v>
      </c>
      <c r="G4896" s="5" t="str">
        <f>VLOOKUP(C4896, products!A:B, 2, FALSE)</f>
        <v>Trousers</v>
      </c>
      <c r="H4896" s="7" t="str">
        <f>VLOOKUP(C4896, products!A:C, 3, FALSE)</f>
        <v>Pleated</v>
      </c>
      <c r="I4896" s="13">
        <f>VLOOKUP(B4896,orders!A:D, 4, FALSE)</f>
        <v>44488</v>
      </c>
    </row>
    <row r="4897" spans="1:9" ht="15">
      <c r="A4897" s="2">
        <v>4895</v>
      </c>
      <c r="B4897" s="2">
        <v>980</v>
      </c>
      <c r="C4897" s="2">
        <v>305</v>
      </c>
      <c r="D4897" s="2">
        <v>105</v>
      </c>
      <c r="E4897" s="2">
        <v>3</v>
      </c>
      <c r="F4897" s="2">
        <v>315</v>
      </c>
      <c r="G4897" s="5" t="str">
        <f>VLOOKUP(C4897, products!A:B, 2, FALSE)</f>
        <v>Shirt</v>
      </c>
      <c r="H4897" s="7" t="str">
        <f>VLOOKUP(C4897, products!A:C, 3, FALSE)</f>
        <v>Cuban Collar</v>
      </c>
      <c r="I4897" s="13">
        <f>VLOOKUP(B4897,orders!A:D, 4, FALSE)</f>
        <v>44488</v>
      </c>
    </row>
    <row r="4898" spans="1:9" ht="15">
      <c r="A4898" s="2">
        <v>4896</v>
      </c>
      <c r="B4898" s="2">
        <v>980</v>
      </c>
      <c r="C4898" s="2">
        <v>466</v>
      </c>
      <c r="D4898" s="2">
        <v>118</v>
      </c>
      <c r="E4898" s="2">
        <v>2</v>
      </c>
      <c r="F4898" s="2">
        <v>236</v>
      </c>
      <c r="G4898" s="5" t="str">
        <f>VLOOKUP(C4898, products!A:B, 2, FALSE)</f>
        <v>Jacket</v>
      </c>
      <c r="H4898" s="7" t="str">
        <f>VLOOKUP(C4898, products!A:C, 3, FALSE)</f>
        <v>Puffer</v>
      </c>
      <c r="I4898" s="13">
        <f>VLOOKUP(B4898,orders!A:D, 4, FALSE)</f>
        <v>44488</v>
      </c>
    </row>
    <row r="4899" spans="1:9" ht="15">
      <c r="A4899" s="2">
        <v>4897</v>
      </c>
      <c r="B4899" s="2">
        <v>980</v>
      </c>
      <c r="C4899" s="2">
        <v>1250</v>
      </c>
      <c r="D4899" s="2">
        <v>112</v>
      </c>
      <c r="E4899" s="2">
        <v>2</v>
      </c>
      <c r="F4899" s="2">
        <v>224</v>
      </c>
      <c r="G4899" s="5" t="str">
        <f>VLOOKUP(C4899, products!A:B, 2, FALSE)</f>
        <v>Trousers</v>
      </c>
      <c r="H4899" s="7" t="str">
        <f>VLOOKUP(C4899, products!A:C, 3, FALSE)</f>
        <v>Tracksuit Bottoms</v>
      </c>
      <c r="I4899" s="13">
        <f>VLOOKUP(B4899,orders!A:D, 4, FALSE)</f>
        <v>44488</v>
      </c>
    </row>
    <row r="4900" spans="1:9" ht="15">
      <c r="A4900" s="2">
        <v>4898</v>
      </c>
      <c r="B4900" s="2">
        <v>980</v>
      </c>
      <c r="C4900" s="2">
        <v>929</v>
      </c>
      <c r="D4900" s="2">
        <v>96</v>
      </c>
      <c r="E4900" s="2">
        <v>2</v>
      </c>
      <c r="F4900" s="2">
        <v>192</v>
      </c>
      <c r="G4900" s="5" t="str">
        <f>VLOOKUP(C4900, products!A:B, 2, FALSE)</f>
        <v>Trousers</v>
      </c>
      <c r="H4900" s="7" t="str">
        <f>VLOOKUP(C4900, products!A:C, 3, FALSE)</f>
        <v>Drawstring</v>
      </c>
      <c r="I4900" s="13">
        <f>VLOOKUP(B4900,orders!A:D, 4, FALSE)</f>
        <v>44488</v>
      </c>
    </row>
    <row r="4901" spans="1:9" ht="15">
      <c r="A4901" s="2">
        <v>4899</v>
      </c>
      <c r="B4901" s="2">
        <v>980</v>
      </c>
      <c r="C4901" s="2">
        <v>799</v>
      </c>
      <c r="D4901" s="2">
        <v>91</v>
      </c>
      <c r="E4901" s="2">
        <v>3</v>
      </c>
      <c r="F4901" s="2">
        <v>273</v>
      </c>
      <c r="G4901" s="5" t="str">
        <f>VLOOKUP(C4901, products!A:B, 2, FALSE)</f>
        <v>Jacket</v>
      </c>
      <c r="H4901" s="7" t="str">
        <f>VLOOKUP(C4901, products!A:C, 3, FALSE)</f>
        <v>Pullover</v>
      </c>
      <c r="I4901" s="13">
        <f>VLOOKUP(B4901,orders!A:D, 4, FALSE)</f>
        <v>44488</v>
      </c>
    </row>
    <row r="4902" spans="1:9" ht="15">
      <c r="A4902" s="2">
        <v>4900</v>
      </c>
      <c r="B4902" s="2">
        <v>981</v>
      </c>
      <c r="C4902" s="2">
        <v>250</v>
      </c>
      <c r="D4902" s="2">
        <v>95</v>
      </c>
      <c r="E4902" s="2">
        <v>2</v>
      </c>
      <c r="F4902" s="2">
        <v>190</v>
      </c>
      <c r="G4902" s="5" t="str">
        <f>VLOOKUP(C4902, products!A:B, 2, FALSE)</f>
        <v>Shirt</v>
      </c>
      <c r="H4902" s="7" t="str">
        <f>VLOOKUP(C4902, products!A:C, 3, FALSE)</f>
        <v>Polo</v>
      </c>
      <c r="I4902" s="12">
        <f>VLOOKUP(B4902,orders!A:D, 4, FALSE)</f>
        <v>44471</v>
      </c>
    </row>
    <row r="4903" spans="1:9" ht="15">
      <c r="A4903" s="2">
        <v>4901</v>
      </c>
      <c r="B4903" s="2">
        <v>981</v>
      </c>
      <c r="C4903" s="2">
        <v>1150</v>
      </c>
      <c r="D4903" s="2">
        <v>102</v>
      </c>
      <c r="E4903" s="2">
        <v>1</v>
      </c>
      <c r="F4903" s="2">
        <v>102</v>
      </c>
      <c r="G4903" s="5" t="str">
        <f>VLOOKUP(C4903, products!A:B, 2, FALSE)</f>
        <v>Trousers</v>
      </c>
      <c r="H4903" s="7" t="str">
        <f>VLOOKUP(C4903, products!A:C, 3, FALSE)</f>
        <v>Cargo Pants</v>
      </c>
      <c r="I4903" s="12">
        <f>VLOOKUP(B4903,orders!A:D, 4, FALSE)</f>
        <v>44471</v>
      </c>
    </row>
    <row r="4904" spans="1:9" ht="15">
      <c r="A4904" s="2">
        <v>4902</v>
      </c>
      <c r="B4904" s="2">
        <v>981</v>
      </c>
      <c r="C4904" s="2">
        <v>855</v>
      </c>
      <c r="D4904" s="2">
        <v>113</v>
      </c>
      <c r="E4904" s="2">
        <v>3</v>
      </c>
      <c r="F4904" s="2">
        <v>339</v>
      </c>
      <c r="G4904" s="5" t="str">
        <f>VLOOKUP(C4904, products!A:B, 2, FALSE)</f>
        <v>Trousers</v>
      </c>
      <c r="H4904" s="7" t="str">
        <f>VLOOKUP(C4904, products!A:C, 3, FALSE)</f>
        <v>Chinos</v>
      </c>
      <c r="I4904" s="12">
        <f>VLOOKUP(B4904,orders!A:D, 4, FALSE)</f>
        <v>44471</v>
      </c>
    </row>
    <row r="4905" spans="1:9" ht="15">
      <c r="A4905" s="2">
        <v>4903</v>
      </c>
      <c r="B4905" s="2">
        <v>981</v>
      </c>
      <c r="C4905" s="2">
        <v>690</v>
      </c>
      <c r="D4905" s="2">
        <v>113</v>
      </c>
      <c r="E4905" s="2">
        <v>2</v>
      </c>
      <c r="F4905" s="2">
        <v>226</v>
      </c>
      <c r="G4905" s="5" t="str">
        <f>VLOOKUP(C4905, products!A:B, 2, FALSE)</f>
        <v>Jacket</v>
      </c>
      <c r="H4905" s="7" t="str">
        <f>VLOOKUP(C4905, products!A:C, 3, FALSE)</f>
        <v>Parka</v>
      </c>
      <c r="I4905" s="12">
        <f>VLOOKUP(B4905,orders!A:D, 4, FALSE)</f>
        <v>44471</v>
      </c>
    </row>
    <row r="4906" spans="1:9" ht="15">
      <c r="A4906" s="2">
        <v>4904</v>
      </c>
      <c r="B4906" s="2">
        <v>981</v>
      </c>
      <c r="C4906" s="2">
        <v>384</v>
      </c>
      <c r="D4906" s="2">
        <v>94</v>
      </c>
      <c r="E4906" s="2">
        <v>2</v>
      </c>
      <c r="F4906" s="2">
        <v>188</v>
      </c>
      <c r="G4906" s="5" t="str">
        <f>VLOOKUP(C4906, products!A:B, 2, FALSE)</f>
        <v>Shirt</v>
      </c>
      <c r="H4906" s="7" t="str">
        <f>VLOOKUP(C4906, products!A:C, 3, FALSE)</f>
        <v>Henley</v>
      </c>
      <c r="I4906" s="12">
        <f>VLOOKUP(B4906,orders!A:D, 4, FALSE)</f>
        <v>44471</v>
      </c>
    </row>
    <row r="4907" spans="1:9" ht="15">
      <c r="A4907" s="2">
        <v>4905</v>
      </c>
      <c r="B4907" s="2">
        <v>981</v>
      </c>
      <c r="C4907" s="2">
        <v>880</v>
      </c>
      <c r="D4907" s="2">
        <v>94</v>
      </c>
      <c r="E4907" s="2">
        <v>3</v>
      </c>
      <c r="F4907" s="2">
        <v>282</v>
      </c>
      <c r="G4907" s="5" t="str">
        <f>VLOOKUP(C4907, products!A:B, 2, FALSE)</f>
        <v>Trousers</v>
      </c>
      <c r="H4907" s="7" t="str">
        <f>VLOOKUP(C4907, products!A:C, 3, FALSE)</f>
        <v>Cords</v>
      </c>
      <c r="I4907" s="12">
        <f>VLOOKUP(B4907,orders!A:D, 4, FALSE)</f>
        <v>44471</v>
      </c>
    </row>
    <row r="4908" spans="1:9" ht="15">
      <c r="A4908" s="2">
        <v>4906</v>
      </c>
      <c r="B4908" s="2">
        <v>981</v>
      </c>
      <c r="C4908" s="2">
        <v>1079</v>
      </c>
      <c r="D4908" s="2">
        <v>93</v>
      </c>
      <c r="E4908" s="2">
        <v>1</v>
      </c>
      <c r="F4908" s="2">
        <v>93</v>
      </c>
      <c r="G4908" s="5" t="str">
        <f>VLOOKUP(C4908, products!A:B, 2, FALSE)</f>
        <v>Trousers</v>
      </c>
      <c r="H4908" s="7" t="str">
        <f>VLOOKUP(C4908, products!A:C, 3, FALSE)</f>
        <v>Joggers</v>
      </c>
      <c r="I4908" s="12">
        <f>VLOOKUP(B4908,orders!A:D, 4, FALSE)</f>
        <v>44471</v>
      </c>
    </row>
    <row r="4909" spans="1:9" ht="15">
      <c r="A4909" s="2">
        <v>4907</v>
      </c>
      <c r="B4909" s="2">
        <v>982</v>
      </c>
      <c r="C4909" s="2">
        <v>862</v>
      </c>
      <c r="D4909" s="2">
        <v>113</v>
      </c>
      <c r="E4909" s="2">
        <v>1</v>
      </c>
      <c r="F4909" s="2">
        <v>113</v>
      </c>
      <c r="G4909" s="5" t="str">
        <f>VLOOKUP(C4909, products!A:B, 2, FALSE)</f>
        <v>Trousers</v>
      </c>
      <c r="H4909" s="7" t="str">
        <f>VLOOKUP(C4909, products!A:C, 3, FALSE)</f>
        <v>Chinos</v>
      </c>
      <c r="I4909" s="12">
        <f>VLOOKUP(B4909,orders!A:D, 4, FALSE)</f>
        <v>44285</v>
      </c>
    </row>
    <row r="4910" spans="1:9" ht="15">
      <c r="A4910" s="2">
        <v>4908</v>
      </c>
      <c r="B4910" s="2">
        <v>982</v>
      </c>
      <c r="C4910" s="2">
        <v>694</v>
      </c>
      <c r="D4910" s="2">
        <v>113</v>
      </c>
      <c r="E4910" s="2">
        <v>1</v>
      </c>
      <c r="F4910" s="2">
        <v>113</v>
      </c>
      <c r="G4910" s="5" t="str">
        <f>VLOOKUP(C4910, products!A:B, 2, FALSE)</f>
        <v>Jacket</v>
      </c>
      <c r="H4910" s="7" t="str">
        <f>VLOOKUP(C4910, products!A:C, 3, FALSE)</f>
        <v>Parka</v>
      </c>
      <c r="I4910" s="12">
        <f>VLOOKUP(B4910,orders!A:D, 4, FALSE)</f>
        <v>44285</v>
      </c>
    </row>
    <row r="4911" spans="1:9" ht="15">
      <c r="A4911" s="2">
        <v>4909</v>
      </c>
      <c r="B4911" s="2">
        <v>982</v>
      </c>
      <c r="C4911" s="2">
        <v>317</v>
      </c>
      <c r="D4911" s="2">
        <v>109</v>
      </c>
      <c r="E4911" s="2">
        <v>2</v>
      </c>
      <c r="F4911" s="2">
        <v>218</v>
      </c>
      <c r="G4911" s="5" t="str">
        <f>VLOOKUP(C4911, products!A:B, 2, FALSE)</f>
        <v>Shirt</v>
      </c>
      <c r="H4911" s="7" t="str">
        <f>VLOOKUP(C4911, products!A:C, 3, FALSE)</f>
        <v>Mandarin Collar</v>
      </c>
      <c r="I4911" s="12">
        <f>VLOOKUP(B4911,orders!A:D, 4, FALSE)</f>
        <v>44285</v>
      </c>
    </row>
    <row r="4912" spans="1:9" ht="15">
      <c r="A4912" s="2">
        <v>4910</v>
      </c>
      <c r="B4912" s="2">
        <v>982</v>
      </c>
      <c r="C4912" s="2">
        <v>909</v>
      </c>
      <c r="D4912" s="2">
        <v>94</v>
      </c>
      <c r="E4912" s="2">
        <v>3</v>
      </c>
      <c r="F4912" s="2">
        <v>282</v>
      </c>
      <c r="G4912" s="5" t="str">
        <f>VLOOKUP(C4912, products!A:B, 2, FALSE)</f>
        <v>Trousers</v>
      </c>
      <c r="H4912" s="7" t="str">
        <f>VLOOKUP(C4912, products!A:C, 3, FALSE)</f>
        <v>Cords</v>
      </c>
      <c r="I4912" s="12">
        <f>VLOOKUP(B4912,orders!A:D, 4, FALSE)</f>
        <v>44285</v>
      </c>
    </row>
    <row r="4913" spans="1:9" ht="15">
      <c r="A4913" s="2">
        <v>4911</v>
      </c>
      <c r="B4913" s="2">
        <v>982</v>
      </c>
      <c r="C4913" s="2">
        <v>1228</v>
      </c>
      <c r="D4913" s="2">
        <v>112</v>
      </c>
      <c r="E4913" s="2">
        <v>1</v>
      </c>
      <c r="F4913" s="2">
        <v>112</v>
      </c>
      <c r="G4913" s="5" t="str">
        <f>VLOOKUP(C4913, products!A:B, 2, FALSE)</f>
        <v>Trousers</v>
      </c>
      <c r="H4913" s="7" t="str">
        <f>VLOOKUP(C4913, products!A:C, 3, FALSE)</f>
        <v>Tracksuit Bottoms</v>
      </c>
      <c r="I4913" s="12">
        <f>VLOOKUP(B4913,orders!A:D, 4, FALSE)</f>
        <v>44285</v>
      </c>
    </row>
    <row r="4914" spans="1:9" ht="15">
      <c r="A4914" s="2">
        <v>4912</v>
      </c>
      <c r="B4914" s="2">
        <v>982</v>
      </c>
      <c r="C4914" s="2">
        <v>659</v>
      </c>
      <c r="D4914" s="2">
        <v>93</v>
      </c>
      <c r="E4914" s="2">
        <v>2</v>
      </c>
      <c r="F4914" s="2">
        <v>186</v>
      </c>
      <c r="G4914" s="5" t="str">
        <f>VLOOKUP(C4914, products!A:B, 2, FALSE)</f>
        <v>Jacket</v>
      </c>
      <c r="H4914" s="7" t="str">
        <f>VLOOKUP(C4914, products!A:C, 3, FALSE)</f>
        <v>Coach</v>
      </c>
      <c r="I4914" s="12">
        <f>VLOOKUP(B4914,orders!A:D, 4, FALSE)</f>
        <v>44285</v>
      </c>
    </row>
    <row r="4915" spans="1:9" ht="15">
      <c r="A4915" s="2">
        <v>4913</v>
      </c>
      <c r="B4915" s="2">
        <v>983</v>
      </c>
      <c r="C4915" s="2">
        <v>1225</v>
      </c>
      <c r="D4915" s="2">
        <v>112</v>
      </c>
      <c r="E4915" s="2">
        <v>3</v>
      </c>
      <c r="F4915" s="2">
        <v>336</v>
      </c>
      <c r="G4915" s="5" t="str">
        <f>VLOOKUP(C4915, products!A:B, 2, FALSE)</f>
        <v>Trousers</v>
      </c>
      <c r="H4915" s="7" t="str">
        <f>VLOOKUP(C4915, products!A:C, 3, FALSE)</f>
        <v>Tracksuit Bottoms</v>
      </c>
      <c r="I4915" s="12">
        <f>VLOOKUP(B4915,orders!A:D, 4, FALSE)</f>
        <v>44389</v>
      </c>
    </row>
    <row r="4916" spans="1:9" ht="15">
      <c r="A4916" s="2">
        <v>4914</v>
      </c>
      <c r="B4916" s="2">
        <v>983</v>
      </c>
      <c r="C4916" s="2">
        <v>921</v>
      </c>
      <c r="D4916" s="2">
        <v>96</v>
      </c>
      <c r="E4916" s="2">
        <v>1</v>
      </c>
      <c r="F4916" s="2">
        <v>96</v>
      </c>
      <c r="G4916" s="5" t="str">
        <f>VLOOKUP(C4916, products!A:B, 2, FALSE)</f>
        <v>Trousers</v>
      </c>
      <c r="H4916" s="7" t="str">
        <f>VLOOKUP(C4916, products!A:C, 3, FALSE)</f>
        <v>Drawstring</v>
      </c>
      <c r="I4916" s="12">
        <f>VLOOKUP(B4916,orders!A:D, 4, FALSE)</f>
        <v>44389</v>
      </c>
    </row>
    <row r="4917" spans="1:9" ht="15">
      <c r="A4917" s="2">
        <v>4915</v>
      </c>
      <c r="B4917" s="2">
        <v>983</v>
      </c>
      <c r="C4917" s="2">
        <v>1088</v>
      </c>
      <c r="D4917" s="2">
        <v>115</v>
      </c>
      <c r="E4917" s="2">
        <v>3</v>
      </c>
      <c r="F4917" s="2">
        <v>345</v>
      </c>
      <c r="G4917" s="5" t="str">
        <f>VLOOKUP(C4917, products!A:B, 2, FALSE)</f>
        <v>Trousers</v>
      </c>
      <c r="H4917" s="7" t="str">
        <f>VLOOKUP(C4917, products!A:C, 3, FALSE)</f>
        <v>Cropped</v>
      </c>
      <c r="I4917" s="12">
        <f>VLOOKUP(B4917,orders!A:D, 4, FALSE)</f>
        <v>44389</v>
      </c>
    </row>
    <row r="4918" spans="1:9" ht="15">
      <c r="A4918" s="2">
        <v>4916</v>
      </c>
      <c r="B4918" s="2">
        <v>983</v>
      </c>
      <c r="C4918" s="2">
        <v>325</v>
      </c>
      <c r="D4918" s="2">
        <v>109</v>
      </c>
      <c r="E4918" s="2">
        <v>3</v>
      </c>
      <c r="F4918" s="2">
        <v>327</v>
      </c>
      <c r="G4918" s="5" t="str">
        <f>VLOOKUP(C4918, products!A:B, 2, FALSE)</f>
        <v>Shirt</v>
      </c>
      <c r="H4918" s="7" t="str">
        <f>VLOOKUP(C4918, products!A:C, 3, FALSE)</f>
        <v>Mandarin Collar</v>
      </c>
      <c r="I4918" s="12">
        <f>VLOOKUP(B4918,orders!A:D, 4, FALSE)</f>
        <v>44389</v>
      </c>
    </row>
    <row r="4919" spans="1:9" ht="15">
      <c r="A4919" s="2">
        <v>4917</v>
      </c>
      <c r="B4919" s="2">
        <v>983</v>
      </c>
      <c r="C4919" s="2">
        <v>667</v>
      </c>
      <c r="D4919" s="2">
        <v>113</v>
      </c>
      <c r="E4919" s="2">
        <v>1</v>
      </c>
      <c r="F4919" s="2">
        <v>113</v>
      </c>
      <c r="G4919" s="5" t="str">
        <f>VLOOKUP(C4919, products!A:B, 2, FALSE)</f>
        <v>Jacket</v>
      </c>
      <c r="H4919" s="7" t="str">
        <f>VLOOKUP(C4919, products!A:C, 3, FALSE)</f>
        <v>Parka</v>
      </c>
      <c r="I4919" s="12">
        <f>VLOOKUP(B4919,orders!A:D, 4, FALSE)</f>
        <v>44389</v>
      </c>
    </row>
    <row r="4920" spans="1:9" ht="15">
      <c r="A4920" s="2">
        <v>4918</v>
      </c>
      <c r="B4920" s="2">
        <v>984</v>
      </c>
      <c r="C4920" s="2">
        <v>1221</v>
      </c>
      <c r="D4920" s="2">
        <v>105</v>
      </c>
      <c r="E4920" s="2">
        <v>3</v>
      </c>
      <c r="F4920" s="2">
        <v>315</v>
      </c>
      <c r="G4920" s="5" t="str">
        <f>VLOOKUP(C4920, products!A:B, 2, FALSE)</f>
        <v>Trousers</v>
      </c>
      <c r="H4920" s="7" t="str">
        <f>VLOOKUP(C4920, products!A:C, 3, FALSE)</f>
        <v>Pleated</v>
      </c>
      <c r="I4920" s="12">
        <f>VLOOKUP(B4920,orders!A:D, 4, FALSE)</f>
        <v>44462</v>
      </c>
    </row>
    <row r="4921" spans="1:9" ht="15">
      <c r="A4921" s="2">
        <v>4919</v>
      </c>
      <c r="B4921" s="2">
        <v>984</v>
      </c>
      <c r="C4921" s="2">
        <v>1229</v>
      </c>
      <c r="D4921" s="2">
        <v>112</v>
      </c>
      <c r="E4921" s="2">
        <v>3</v>
      </c>
      <c r="F4921" s="2">
        <v>336</v>
      </c>
      <c r="G4921" s="5" t="str">
        <f>VLOOKUP(C4921, products!A:B, 2, FALSE)</f>
        <v>Trousers</v>
      </c>
      <c r="H4921" s="7" t="str">
        <f>VLOOKUP(C4921, products!A:C, 3, FALSE)</f>
        <v>Tracksuit Bottoms</v>
      </c>
      <c r="I4921" s="12">
        <f>VLOOKUP(B4921,orders!A:D, 4, FALSE)</f>
        <v>44462</v>
      </c>
    </row>
    <row r="4922" spans="1:9" ht="15">
      <c r="A4922" s="2">
        <v>4920</v>
      </c>
      <c r="B4922" s="2">
        <v>984</v>
      </c>
      <c r="C4922" s="2">
        <v>369</v>
      </c>
      <c r="D4922" s="2">
        <v>94</v>
      </c>
      <c r="E4922" s="2">
        <v>3</v>
      </c>
      <c r="F4922" s="2">
        <v>282</v>
      </c>
      <c r="G4922" s="5" t="str">
        <f>VLOOKUP(C4922, products!A:B, 2, FALSE)</f>
        <v>Shirt</v>
      </c>
      <c r="H4922" s="7" t="str">
        <f>VLOOKUP(C4922, products!A:C, 3, FALSE)</f>
        <v>Henley</v>
      </c>
      <c r="I4922" s="12">
        <f>VLOOKUP(B4922,orders!A:D, 4, FALSE)</f>
        <v>44462</v>
      </c>
    </row>
    <row r="4923" spans="1:9" ht="15">
      <c r="A4923" s="2">
        <v>4921</v>
      </c>
      <c r="B4923" s="2">
        <v>984</v>
      </c>
      <c r="C4923" s="2">
        <v>62</v>
      </c>
      <c r="D4923" s="2">
        <v>104</v>
      </c>
      <c r="E4923" s="2">
        <v>2</v>
      </c>
      <c r="F4923" s="2">
        <v>208</v>
      </c>
      <c r="G4923" s="5" t="str">
        <f>VLOOKUP(C4923, products!A:B, 2, FALSE)</f>
        <v>Shirt</v>
      </c>
      <c r="H4923" s="7" t="str">
        <f>VLOOKUP(C4923, products!A:C, 3, FALSE)</f>
        <v>Dress</v>
      </c>
      <c r="I4923" s="12">
        <f>VLOOKUP(B4923,orders!A:D, 4, FALSE)</f>
        <v>44462</v>
      </c>
    </row>
    <row r="4924" spans="1:9" ht="15">
      <c r="A4924" s="2">
        <v>4922</v>
      </c>
      <c r="B4924" s="2">
        <v>984</v>
      </c>
      <c r="C4924" s="2">
        <v>230</v>
      </c>
      <c r="D4924" s="2">
        <v>106</v>
      </c>
      <c r="E4924" s="2">
        <v>3</v>
      </c>
      <c r="F4924" s="2">
        <v>318</v>
      </c>
      <c r="G4924" s="5" t="str">
        <f>VLOOKUP(C4924, products!A:B, 2, FALSE)</f>
        <v>Shirt</v>
      </c>
      <c r="H4924" s="7" t="str">
        <f>VLOOKUP(C4924, products!A:C, 3, FALSE)</f>
        <v>Chambray</v>
      </c>
      <c r="I4924" s="12">
        <f>VLOOKUP(B4924,orders!A:D, 4, FALSE)</f>
        <v>44462</v>
      </c>
    </row>
    <row r="4925" spans="1:9" ht="15">
      <c r="A4925" s="2">
        <v>4923</v>
      </c>
      <c r="B4925" s="2">
        <v>984</v>
      </c>
      <c r="C4925" s="2">
        <v>302</v>
      </c>
      <c r="D4925" s="2">
        <v>105</v>
      </c>
      <c r="E4925" s="2">
        <v>3</v>
      </c>
      <c r="F4925" s="2">
        <v>315</v>
      </c>
      <c r="G4925" s="5" t="str">
        <f>VLOOKUP(C4925, products!A:B, 2, FALSE)</f>
        <v>Shirt</v>
      </c>
      <c r="H4925" s="7" t="str">
        <f>VLOOKUP(C4925, products!A:C, 3, FALSE)</f>
        <v>Cuban Collar</v>
      </c>
      <c r="I4925" s="12">
        <f>VLOOKUP(B4925,orders!A:D, 4, FALSE)</f>
        <v>44462</v>
      </c>
    </row>
    <row r="4926" spans="1:9" ht="15">
      <c r="A4926" s="2">
        <v>4924</v>
      </c>
      <c r="B4926" s="2">
        <v>984</v>
      </c>
      <c r="C4926" s="2">
        <v>585</v>
      </c>
      <c r="D4926" s="2">
        <v>100</v>
      </c>
      <c r="E4926" s="2">
        <v>3</v>
      </c>
      <c r="F4926" s="2">
        <v>300</v>
      </c>
      <c r="G4926" s="5" t="str">
        <f>VLOOKUP(C4926, products!A:B, 2, FALSE)</f>
        <v>Jacket</v>
      </c>
      <c r="H4926" s="7" t="str">
        <f>VLOOKUP(C4926, products!A:C, 3, FALSE)</f>
        <v>Bomber</v>
      </c>
      <c r="I4926" s="12">
        <f>VLOOKUP(B4926,orders!A:D, 4, FALSE)</f>
        <v>44462</v>
      </c>
    </row>
    <row r="4927" spans="1:9" ht="15">
      <c r="A4927" s="2">
        <v>4925</v>
      </c>
      <c r="B4927" s="2">
        <v>985</v>
      </c>
      <c r="C4927" s="2">
        <v>277</v>
      </c>
      <c r="D4927" s="2">
        <v>95</v>
      </c>
      <c r="E4927" s="2">
        <v>2</v>
      </c>
      <c r="F4927" s="2">
        <v>190</v>
      </c>
      <c r="G4927" s="5" t="str">
        <f>VLOOKUP(C4927, products!A:B, 2, FALSE)</f>
        <v>Shirt</v>
      </c>
      <c r="H4927" s="7" t="str">
        <f>VLOOKUP(C4927, products!A:C, 3, FALSE)</f>
        <v>Polo</v>
      </c>
      <c r="I4927" s="12">
        <f>VLOOKUP(B4927,orders!A:D, 4, FALSE)</f>
        <v>44234</v>
      </c>
    </row>
    <row r="4928" spans="1:9" ht="15">
      <c r="A4928" s="2">
        <v>4926</v>
      </c>
      <c r="B4928" s="2">
        <v>985</v>
      </c>
      <c r="C4928" s="2">
        <v>1129</v>
      </c>
      <c r="D4928" s="2">
        <v>102</v>
      </c>
      <c r="E4928" s="2">
        <v>1</v>
      </c>
      <c r="F4928" s="2">
        <v>102</v>
      </c>
      <c r="G4928" s="5" t="str">
        <f>VLOOKUP(C4928, products!A:B, 2, FALSE)</f>
        <v>Trousers</v>
      </c>
      <c r="H4928" s="7" t="str">
        <f>VLOOKUP(C4928, products!A:C, 3, FALSE)</f>
        <v>Cargo Pants</v>
      </c>
      <c r="I4928" s="12">
        <f>VLOOKUP(B4928,orders!A:D, 4, FALSE)</f>
        <v>44234</v>
      </c>
    </row>
    <row r="4929" spans="1:9" ht="15">
      <c r="A4929" s="2">
        <v>4927</v>
      </c>
      <c r="B4929" s="2">
        <v>985</v>
      </c>
      <c r="C4929" s="2">
        <v>784</v>
      </c>
      <c r="D4929" s="2">
        <v>91</v>
      </c>
      <c r="E4929" s="2">
        <v>3</v>
      </c>
      <c r="F4929" s="2">
        <v>273</v>
      </c>
      <c r="G4929" s="5" t="str">
        <f>VLOOKUP(C4929, products!A:B, 2, FALSE)</f>
        <v>Jacket</v>
      </c>
      <c r="H4929" s="7" t="str">
        <f>VLOOKUP(C4929, products!A:C, 3, FALSE)</f>
        <v>Pullover</v>
      </c>
      <c r="I4929" s="12">
        <f>VLOOKUP(B4929,orders!A:D, 4, FALSE)</f>
        <v>44234</v>
      </c>
    </row>
    <row r="4930" spans="1:9" ht="15">
      <c r="A4930" s="2">
        <v>4928</v>
      </c>
      <c r="B4930" s="2">
        <v>985</v>
      </c>
      <c r="C4930" s="2">
        <v>837</v>
      </c>
      <c r="D4930" s="2">
        <v>117</v>
      </c>
      <c r="E4930" s="2">
        <v>2</v>
      </c>
      <c r="F4930" s="2">
        <v>234</v>
      </c>
      <c r="G4930" s="5" t="str">
        <f>VLOOKUP(C4930, products!A:B, 2, FALSE)</f>
        <v>Jacket</v>
      </c>
      <c r="H4930" s="7" t="str">
        <f>VLOOKUP(C4930, products!A:C, 3, FALSE)</f>
        <v>Shearling</v>
      </c>
      <c r="I4930" s="12">
        <f>VLOOKUP(B4930,orders!A:D, 4, FALSE)</f>
        <v>44234</v>
      </c>
    </row>
    <row r="4931" spans="1:9" ht="15">
      <c r="A4931" s="2">
        <v>4929</v>
      </c>
      <c r="B4931" s="2">
        <v>985</v>
      </c>
      <c r="C4931" s="2">
        <v>538</v>
      </c>
      <c r="D4931" s="2">
        <v>98</v>
      </c>
      <c r="E4931" s="2">
        <v>3</v>
      </c>
      <c r="F4931" s="2">
        <v>294</v>
      </c>
      <c r="G4931" s="5" t="str">
        <f>VLOOKUP(C4931, products!A:B, 2, FALSE)</f>
        <v>Jacket</v>
      </c>
      <c r="H4931" s="7" t="str">
        <f>VLOOKUP(C4931, products!A:C, 3, FALSE)</f>
        <v>Leather</v>
      </c>
      <c r="I4931" s="12">
        <f>VLOOKUP(B4931,orders!A:D, 4, FALSE)</f>
        <v>44234</v>
      </c>
    </row>
    <row r="4932" spans="1:9" ht="15">
      <c r="A4932" s="2">
        <v>4930</v>
      </c>
      <c r="B4932" s="2">
        <v>986</v>
      </c>
      <c r="C4932" s="2">
        <v>795</v>
      </c>
      <c r="D4932" s="2">
        <v>91</v>
      </c>
      <c r="E4932" s="2">
        <v>1</v>
      </c>
      <c r="F4932" s="2">
        <v>91</v>
      </c>
      <c r="G4932" s="5" t="str">
        <f>VLOOKUP(C4932, products!A:B, 2, FALSE)</f>
        <v>Jacket</v>
      </c>
      <c r="H4932" s="7" t="str">
        <f>VLOOKUP(C4932, products!A:C, 3, FALSE)</f>
        <v>Pullover</v>
      </c>
      <c r="I4932" s="12">
        <f>VLOOKUP(B4932,orders!A:D, 4, FALSE)</f>
        <v>44410</v>
      </c>
    </row>
    <row r="4933" spans="1:9" ht="15">
      <c r="A4933" s="2">
        <v>4931</v>
      </c>
      <c r="B4933" s="2">
        <v>986</v>
      </c>
      <c r="C4933" s="2">
        <v>302</v>
      </c>
      <c r="D4933" s="2">
        <v>105</v>
      </c>
      <c r="E4933" s="2">
        <v>3</v>
      </c>
      <c r="F4933" s="2">
        <v>315</v>
      </c>
      <c r="G4933" s="5" t="str">
        <f>VLOOKUP(C4933, products!A:B, 2, FALSE)</f>
        <v>Shirt</v>
      </c>
      <c r="H4933" s="7" t="str">
        <f>VLOOKUP(C4933, products!A:C, 3, FALSE)</f>
        <v>Cuban Collar</v>
      </c>
      <c r="I4933" s="12">
        <f>VLOOKUP(B4933,orders!A:D, 4, FALSE)</f>
        <v>44410</v>
      </c>
    </row>
    <row r="4934" spans="1:9" ht="15">
      <c r="A4934" s="2">
        <v>4932</v>
      </c>
      <c r="B4934" s="2">
        <v>986</v>
      </c>
      <c r="C4934" s="2">
        <v>1052</v>
      </c>
      <c r="D4934" s="2">
        <v>93</v>
      </c>
      <c r="E4934" s="2">
        <v>3</v>
      </c>
      <c r="F4934" s="2">
        <v>279</v>
      </c>
      <c r="G4934" s="5" t="str">
        <f>VLOOKUP(C4934, products!A:B, 2, FALSE)</f>
        <v>Trousers</v>
      </c>
      <c r="H4934" s="7" t="str">
        <f>VLOOKUP(C4934, products!A:C, 3, FALSE)</f>
        <v>Joggers</v>
      </c>
      <c r="I4934" s="12">
        <f>VLOOKUP(B4934,orders!A:D, 4, FALSE)</f>
        <v>44410</v>
      </c>
    </row>
    <row r="4935" spans="1:9" ht="15">
      <c r="A4935" s="2">
        <v>4933</v>
      </c>
      <c r="B4935" s="2">
        <v>987</v>
      </c>
      <c r="C4935" s="2">
        <v>1101</v>
      </c>
      <c r="D4935" s="2">
        <v>115</v>
      </c>
      <c r="E4935" s="2">
        <v>2</v>
      </c>
      <c r="F4935" s="2">
        <v>230</v>
      </c>
      <c r="G4935" s="5" t="str">
        <f>VLOOKUP(C4935, products!A:B, 2, FALSE)</f>
        <v>Trousers</v>
      </c>
      <c r="H4935" s="7" t="str">
        <f>VLOOKUP(C4935, products!A:C, 3, FALSE)</f>
        <v>Cropped</v>
      </c>
      <c r="I4935" s="12">
        <f>VLOOKUP(B4935,orders!A:D, 4, FALSE)</f>
        <v>44390</v>
      </c>
    </row>
    <row r="4936" spans="1:9" ht="15">
      <c r="A4936" s="2">
        <v>4934</v>
      </c>
      <c r="B4936" s="2">
        <v>987</v>
      </c>
      <c r="C4936" s="2">
        <v>27</v>
      </c>
      <c r="D4936" s="2">
        <v>96</v>
      </c>
      <c r="E4936" s="2">
        <v>1</v>
      </c>
      <c r="F4936" s="2">
        <v>96</v>
      </c>
      <c r="G4936" s="5" t="str">
        <f>VLOOKUP(C4936, products!A:B, 2, FALSE)</f>
        <v>Shirt</v>
      </c>
      <c r="H4936" s="7" t="str">
        <f>VLOOKUP(C4936, products!A:C, 3, FALSE)</f>
        <v>Oxford Cloth</v>
      </c>
      <c r="I4936" s="12">
        <f>VLOOKUP(B4936,orders!A:D, 4, FALSE)</f>
        <v>44390</v>
      </c>
    </row>
    <row r="4937" spans="1:9" ht="15">
      <c r="A4937" s="2">
        <v>4935</v>
      </c>
      <c r="B4937" s="2">
        <v>987</v>
      </c>
      <c r="C4937" s="2">
        <v>307</v>
      </c>
      <c r="D4937" s="2">
        <v>105</v>
      </c>
      <c r="E4937" s="2">
        <v>1</v>
      </c>
      <c r="F4937" s="2">
        <v>105</v>
      </c>
      <c r="G4937" s="5" t="str">
        <f>VLOOKUP(C4937, products!A:B, 2, FALSE)</f>
        <v>Shirt</v>
      </c>
      <c r="H4937" s="7" t="str">
        <f>VLOOKUP(C4937, products!A:C, 3, FALSE)</f>
        <v>Cuban Collar</v>
      </c>
      <c r="I4937" s="12">
        <f>VLOOKUP(B4937,orders!A:D, 4, FALSE)</f>
        <v>44390</v>
      </c>
    </row>
    <row r="4938" spans="1:9" ht="15">
      <c r="A4938" s="2">
        <v>4936</v>
      </c>
      <c r="B4938" s="2">
        <v>987</v>
      </c>
      <c r="C4938" s="2">
        <v>452</v>
      </c>
      <c r="D4938" s="2">
        <v>107</v>
      </c>
      <c r="E4938" s="2">
        <v>2</v>
      </c>
      <c r="F4938" s="2">
        <v>214</v>
      </c>
      <c r="G4938" s="5" t="str">
        <f>VLOOKUP(C4938, products!A:B, 2, FALSE)</f>
        <v>Jacket</v>
      </c>
      <c r="H4938" s="7" t="str">
        <f>VLOOKUP(C4938, products!A:C, 3, FALSE)</f>
        <v>Denim</v>
      </c>
      <c r="I4938" s="12">
        <f>VLOOKUP(B4938,orders!A:D, 4, FALSE)</f>
        <v>44390</v>
      </c>
    </row>
    <row r="4939" spans="1:9" ht="15">
      <c r="A4939" s="2">
        <v>4937</v>
      </c>
      <c r="B4939" s="2">
        <v>987</v>
      </c>
      <c r="C4939" s="2">
        <v>1158</v>
      </c>
      <c r="D4939" s="2">
        <v>99</v>
      </c>
      <c r="E4939" s="2">
        <v>2</v>
      </c>
      <c r="F4939" s="2">
        <v>198</v>
      </c>
      <c r="G4939" s="5" t="str">
        <f>VLOOKUP(C4939, products!A:B, 2, FALSE)</f>
        <v>Trousers</v>
      </c>
      <c r="H4939" s="7" t="str">
        <f>VLOOKUP(C4939, products!A:C, 3, FALSE)</f>
        <v>High-Waisted</v>
      </c>
      <c r="I4939" s="12">
        <f>VLOOKUP(B4939,orders!A:D, 4, FALSE)</f>
        <v>44390</v>
      </c>
    </row>
    <row r="4940" spans="1:9" ht="15">
      <c r="A4940" s="2">
        <v>4938</v>
      </c>
      <c r="B4940" s="2">
        <v>987</v>
      </c>
      <c r="C4940" s="2">
        <v>180</v>
      </c>
      <c r="D4940" s="2">
        <v>98</v>
      </c>
      <c r="E4940" s="2">
        <v>3</v>
      </c>
      <c r="F4940" s="2">
        <v>294</v>
      </c>
      <c r="G4940" s="5" t="str">
        <f>VLOOKUP(C4940, products!A:B, 2, FALSE)</f>
        <v>Shirt</v>
      </c>
      <c r="H4940" s="7" t="str">
        <f>VLOOKUP(C4940, products!A:C, 3, FALSE)</f>
        <v>Camp Collared</v>
      </c>
      <c r="I4940" s="12">
        <f>VLOOKUP(B4940,orders!A:D, 4, FALSE)</f>
        <v>44390</v>
      </c>
    </row>
    <row r="4941" spans="1:9" ht="15">
      <c r="A4941" s="2">
        <v>4939</v>
      </c>
      <c r="B4941" s="2">
        <v>988</v>
      </c>
      <c r="C4941" s="2">
        <v>532</v>
      </c>
      <c r="D4941" s="2">
        <v>98</v>
      </c>
      <c r="E4941" s="2">
        <v>2</v>
      </c>
      <c r="F4941" s="2">
        <v>196</v>
      </c>
      <c r="G4941" s="5" t="str">
        <f>VLOOKUP(C4941, products!A:B, 2, FALSE)</f>
        <v>Jacket</v>
      </c>
      <c r="H4941" s="7" t="str">
        <f>VLOOKUP(C4941, products!A:C, 3, FALSE)</f>
        <v>Leather</v>
      </c>
      <c r="I4941" s="12">
        <f>VLOOKUP(B4941,orders!A:D, 4, FALSE)</f>
        <v>44231</v>
      </c>
    </row>
    <row r="4942" spans="1:9" ht="15">
      <c r="A4942" s="2">
        <v>4940</v>
      </c>
      <c r="B4942" s="2">
        <v>988</v>
      </c>
      <c r="C4942" s="2">
        <v>22</v>
      </c>
      <c r="D4942" s="2">
        <v>96</v>
      </c>
      <c r="E4942" s="2">
        <v>1</v>
      </c>
      <c r="F4942" s="2">
        <v>96</v>
      </c>
      <c r="G4942" s="5" t="str">
        <f>VLOOKUP(C4942, products!A:B, 2, FALSE)</f>
        <v>Shirt</v>
      </c>
      <c r="H4942" s="7" t="str">
        <f>VLOOKUP(C4942, products!A:C, 3, FALSE)</f>
        <v>Oxford Cloth</v>
      </c>
      <c r="I4942" s="12">
        <f>VLOOKUP(B4942,orders!A:D, 4, FALSE)</f>
        <v>44231</v>
      </c>
    </row>
    <row r="4943" spans="1:9" ht="15">
      <c r="A4943" s="2">
        <v>4941</v>
      </c>
      <c r="B4943" s="2">
        <v>988</v>
      </c>
      <c r="C4943" s="2">
        <v>798</v>
      </c>
      <c r="D4943" s="2">
        <v>91</v>
      </c>
      <c r="E4943" s="2">
        <v>2</v>
      </c>
      <c r="F4943" s="2">
        <v>182</v>
      </c>
      <c r="G4943" s="5" t="str">
        <f>VLOOKUP(C4943, products!A:B, 2, FALSE)</f>
        <v>Jacket</v>
      </c>
      <c r="H4943" s="7" t="str">
        <f>VLOOKUP(C4943, products!A:C, 3, FALSE)</f>
        <v>Pullover</v>
      </c>
      <c r="I4943" s="12">
        <f>VLOOKUP(B4943,orders!A:D, 4, FALSE)</f>
        <v>44231</v>
      </c>
    </row>
    <row r="4944" spans="1:9" ht="15">
      <c r="A4944" s="2">
        <v>4942</v>
      </c>
      <c r="B4944" s="2">
        <v>988</v>
      </c>
      <c r="C4944" s="2">
        <v>236</v>
      </c>
      <c r="D4944" s="2">
        <v>106</v>
      </c>
      <c r="E4944" s="2">
        <v>2</v>
      </c>
      <c r="F4944" s="2">
        <v>212</v>
      </c>
      <c r="G4944" s="5" t="str">
        <f>VLOOKUP(C4944, products!A:B, 2, FALSE)</f>
        <v>Shirt</v>
      </c>
      <c r="H4944" s="7" t="str">
        <f>VLOOKUP(C4944, products!A:C, 3, FALSE)</f>
        <v>Chambray</v>
      </c>
      <c r="I4944" s="12">
        <f>VLOOKUP(B4944,orders!A:D, 4, FALSE)</f>
        <v>44231</v>
      </c>
    </row>
    <row r="4945" spans="1:9" ht="15">
      <c r="A4945" s="2">
        <v>4943</v>
      </c>
      <c r="B4945" s="2">
        <v>988</v>
      </c>
      <c r="C4945" s="2">
        <v>639</v>
      </c>
      <c r="D4945" s="2">
        <v>93</v>
      </c>
      <c r="E4945" s="2">
        <v>3</v>
      </c>
      <c r="F4945" s="2">
        <v>279</v>
      </c>
      <c r="G4945" s="5" t="str">
        <f>VLOOKUP(C4945, products!A:B, 2, FALSE)</f>
        <v>Jacket</v>
      </c>
      <c r="H4945" s="7" t="str">
        <f>VLOOKUP(C4945, products!A:C, 3, FALSE)</f>
        <v>Coach</v>
      </c>
      <c r="I4945" s="12">
        <f>VLOOKUP(B4945,orders!A:D, 4, FALSE)</f>
        <v>44231</v>
      </c>
    </row>
    <row r="4946" spans="1:9" ht="15">
      <c r="A4946" s="2">
        <v>4944</v>
      </c>
      <c r="B4946" s="2">
        <v>988</v>
      </c>
      <c r="C4946" s="2">
        <v>732</v>
      </c>
      <c r="D4946" s="2">
        <v>119</v>
      </c>
      <c r="E4946" s="2">
        <v>2</v>
      </c>
      <c r="F4946" s="2">
        <v>238</v>
      </c>
      <c r="G4946" s="5" t="str">
        <f>VLOOKUP(C4946, products!A:B, 2, FALSE)</f>
        <v>Jacket</v>
      </c>
      <c r="H4946" s="7" t="str">
        <f>VLOOKUP(C4946, products!A:C, 3, FALSE)</f>
        <v>Trench Coat</v>
      </c>
      <c r="I4946" s="12">
        <f>VLOOKUP(B4946,orders!A:D, 4, FALSE)</f>
        <v>44231</v>
      </c>
    </row>
    <row r="4947" spans="1:9" ht="15">
      <c r="A4947" s="2">
        <v>4945</v>
      </c>
      <c r="B4947" s="2">
        <v>989</v>
      </c>
      <c r="C4947" s="2">
        <v>78</v>
      </c>
      <c r="D4947" s="2">
        <v>118</v>
      </c>
      <c r="E4947" s="2">
        <v>2</v>
      </c>
      <c r="F4947" s="2">
        <v>236</v>
      </c>
      <c r="G4947" s="5" t="str">
        <f>VLOOKUP(C4947, products!A:B, 2, FALSE)</f>
        <v>Shirt</v>
      </c>
      <c r="H4947" s="7" t="str">
        <f>VLOOKUP(C4947, products!A:C, 3, FALSE)</f>
        <v>Flannel</v>
      </c>
      <c r="I4947" s="12">
        <f>VLOOKUP(B4947,orders!A:D, 4, FALSE)</f>
        <v>44202</v>
      </c>
    </row>
    <row r="4948" spans="1:9" ht="15">
      <c r="A4948" s="2">
        <v>4946</v>
      </c>
      <c r="B4948" s="2">
        <v>989</v>
      </c>
      <c r="C4948" s="2">
        <v>685</v>
      </c>
      <c r="D4948" s="2">
        <v>113</v>
      </c>
      <c r="E4948" s="2">
        <v>2</v>
      </c>
      <c r="F4948" s="2">
        <v>226</v>
      </c>
      <c r="G4948" s="5" t="str">
        <f>VLOOKUP(C4948, products!A:B, 2, FALSE)</f>
        <v>Jacket</v>
      </c>
      <c r="H4948" s="7" t="str">
        <f>VLOOKUP(C4948, products!A:C, 3, FALSE)</f>
        <v>Parka</v>
      </c>
      <c r="I4948" s="12">
        <f>VLOOKUP(B4948,orders!A:D, 4, FALSE)</f>
        <v>44202</v>
      </c>
    </row>
    <row r="4949" spans="1:9" ht="15">
      <c r="A4949" s="2">
        <v>4947</v>
      </c>
      <c r="B4949" s="2">
        <v>989</v>
      </c>
      <c r="C4949" s="2">
        <v>330</v>
      </c>
      <c r="D4949" s="2">
        <v>109</v>
      </c>
      <c r="E4949" s="2">
        <v>1</v>
      </c>
      <c r="F4949" s="2">
        <v>109</v>
      </c>
      <c r="G4949" s="5" t="str">
        <f>VLOOKUP(C4949, products!A:B, 2, FALSE)</f>
        <v>Shirt</v>
      </c>
      <c r="H4949" s="7" t="str">
        <f>VLOOKUP(C4949, products!A:C, 3, FALSE)</f>
        <v>Mandarin Collar</v>
      </c>
      <c r="I4949" s="12">
        <f>VLOOKUP(B4949,orders!A:D, 4, FALSE)</f>
        <v>44202</v>
      </c>
    </row>
    <row r="4950" spans="1:9" ht="15">
      <c r="A4950" s="2">
        <v>4948</v>
      </c>
      <c r="B4950" s="2">
        <v>989</v>
      </c>
      <c r="C4950" s="2">
        <v>388</v>
      </c>
      <c r="D4950" s="2">
        <v>119</v>
      </c>
      <c r="E4950" s="2">
        <v>2</v>
      </c>
      <c r="F4950" s="2">
        <v>238</v>
      </c>
      <c r="G4950" s="5" t="str">
        <f>VLOOKUP(C4950, products!A:B, 2, FALSE)</f>
        <v>Shirt</v>
      </c>
      <c r="H4950" s="7" t="str">
        <f>VLOOKUP(C4950, products!A:C, 3, FALSE)</f>
        <v>Casual Slim Fit</v>
      </c>
      <c r="I4950" s="12">
        <f>VLOOKUP(B4950,orders!A:D, 4, FALSE)</f>
        <v>44202</v>
      </c>
    </row>
    <row r="4951" spans="1:9" ht="15">
      <c r="A4951" s="2">
        <v>4949</v>
      </c>
      <c r="B4951" s="2">
        <v>990</v>
      </c>
      <c r="C4951" s="2">
        <v>1119</v>
      </c>
      <c r="D4951" s="2">
        <v>115</v>
      </c>
      <c r="E4951" s="2">
        <v>1</v>
      </c>
      <c r="F4951" s="2">
        <v>115</v>
      </c>
      <c r="G4951" s="5" t="str">
        <f>VLOOKUP(C4951, products!A:B, 2, FALSE)</f>
        <v>Trousers</v>
      </c>
      <c r="H4951" s="7" t="str">
        <f>VLOOKUP(C4951, products!A:C, 3, FALSE)</f>
        <v>Cropped</v>
      </c>
      <c r="I4951" s="12">
        <f>VLOOKUP(B4951,orders!A:D, 4, FALSE)</f>
        <v>44425</v>
      </c>
    </row>
    <row r="4952" spans="1:9" ht="15">
      <c r="A4952" s="2">
        <v>4950</v>
      </c>
      <c r="B4952" s="2">
        <v>990</v>
      </c>
      <c r="C4952" s="2">
        <v>1231</v>
      </c>
      <c r="D4952" s="2">
        <v>112</v>
      </c>
      <c r="E4952" s="2">
        <v>3</v>
      </c>
      <c r="F4952" s="2">
        <v>336</v>
      </c>
      <c r="G4952" s="5" t="str">
        <f>VLOOKUP(C4952, products!A:B, 2, FALSE)</f>
        <v>Trousers</v>
      </c>
      <c r="H4952" s="7" t="str">
        <f>VLOOKUP(C4952, products!A:C, 3, FALSE)</f>
        <v>Tracksuit Bottoms</v>
      </c>
      <c r="I4952" s="12">
        <f>VLOOKUP(B4952,orders!A:D, 4, FALSE)</f>
        <v>44425</v>
      </c>
    </row>
    <row r="4953" spans="1:9" ht="15">
      <c r="A4953" s="2">
        <v>4951</v>
      </c>
      <c r="B4953" s="2">
        <v>990</v>
      </c>
      <c r="C4953" s="2">
        <v>1228</v>
      </c>
      <c r="D4953" s="2">
        <v>112</v>
      </c>
      <c r="E4953" s="2">
        <v>2</v>
      </c>
      <c r="F4953" s="2">
        <v>224</v>
      </c>
      <c r="G4953" s="5" t="str">
        <f>VLOOKUP(C4953, products!A:B, 2, FALSE)</f>
        <v>Trousers</v>
      </c>
      <c r="H4953" s="7" t="str">
        <f>VLOOKUP(C4953, products!A:C, 3, FALSE)</f>
        <v>Tracksuit Bottoms</v>
      </c>
      <c r="I4953" s="12">
        <f>VLOOKUP(B4953,orders!A:D, 4, FALSE)</f>
        <v>44425</v>
      </c>
    </row>
    <row r="4954" spans="1:9" ht="15">
      <c r="A4954" s="2">
        <v>4952</v>
      </c>
      <c r="B4954" s="2">
        <v>990</v>
      </c>
      <c r="C4954" s="2">
        <v>1165</v>
      </c>
      <c r="D4954" s="2">
        <v>99</v>
      </c>
      <c r="E4954" s="2">
        <v>2</v>
      </c>
      <c r="F4954" s="2">
        <v>198</v>
      </c>
      <c r="G4954" s="5" t="str">
        <f>VLOOKUP(C4954, products!A:B, 2, FALSE)</f>
        <v>Trousers</v>
      </c>
      <c r="H4954" s="7" t="str">
        <f>VLOOKUP(C4954, products!A:C, 3, FALSE)</f>
        <v>High-Waisted</v>
      </c>
      <c r="I4954" s="12">
        <f>VLOOKUP(B4954,orders!A:D, 4, FALSE)</f>
        <v>44425</v>
      </c>
    </row>
    <row r="4955" spans="1:9" ht="15">
      <c r="A4955" s="2">
        <v>4953</v>
      </c>
      <c r="B4955" s="2">
        <v>990</v>
      </c>
      <c r="C4955" s="2">
        <v>125</v>
      </c>
      <c r="D4955" s="2">
        <v>92</v>
      </c>
      <c r="E4955" s="2">
        <v>3</v>
      </c>
      <c r="F4955" s="2">
        <v>276</v>
      </c>
      <c r="G4955" s="5" t="str">
        <f>VLOOKUP(C4955, products!A:B, 2, FALSE)</f>
        <v>Shirt</v>
      </c>
      <c r="H4955" s="7" t="str">
        <f>VLOOKUP(C4955, products!A:C, 3, FALSE)</f>
        <v>Denim</v>
      </c>
      <c r="I4955" s="12">
        <f>VLOOKUP(B4955,orders!A:D, 4, FALSE)</f>
        <v>44425</v>
      </c>
    </row>
    <row r="4956" spans="1:9" ht="15">
      <c r="A4956" s="2">
        <v>4954</v>
      </c>
      <c r="B4956" s="2">
        <v>991</v>
      </c>
      <c r="C4956" s="2">
        <v>971</v>
      </c>
      <c r="D4956" s="2">
        <v>97</v>
      </c>
      <c r="E4956" s="2">
        <v>1</v>
      </c>
      <c r="F4956" s="2">
        <v>97</v>
      </c>
      <c r="G4956" s="5" t="str">
        <f>VLOOKUP(C4956, products!A:B, 2, FALSE)</f>
        <v>Trousers</v>
      </c>
      <c r="H4956" s="7" t="str">
        <f>VLOOKUP(C4956, products!A:C, 3, FALSE)</f>
        <v>Slim-Fit</v>
      </c>
      <c r="I4956" s="12">
        <f>VLOOKUP(B4956,orders!A:D, 4, FALSE)</f>
        <v>44205</v>
      </c>
    </row>
    <row r="4957" spans="1:9" ht="15">
      <c r="A4957" s="2">
        <v>4955</v>
      </c>
      <c r="B4957" s="2">
        <v>991</v>
      </c>
      <c r="C4957" s="2">
        <v>212</v>
      </c>
      <c r="D4957" s="2">
        <v>106</v>
      </c>
      <c r="E4957" s="2">
        <v>3</v>
      </c>
      <c r="F4957" s="2">
        <v>318</v>
      </c>
      <c r="G4957" s="5" t="str">
        <f>VLOOKUP(C4957, products!A:B, 2, FALSE)</f>
        <v>Shirt</v>
      </c>
      <c r="H4957" s="7" t="str">
        <f>VLOOKUP(C4957, products!A:C, 3, FALSE)</f>
        <v>Chambray</v>
      </c>
      <c r="I4957" s="12">
        <f>VLOOKUP(B4957,orders!A:D, 4, FALSE)</f>
        <v>44205</v>
      </c>
    </row>
    <row r="4958" spans="1:9" ht="15">
      <c r="A4958" s="2">
        <v>4956</v>
      </c>
      <c r="B4958" s="2">
        <v>991</v>
      </c>
      <c r="C4958" s="2">
        <v>871</v>
      </c>
      <c r="D4958" s="2">
        <v>113</v>
      </c>
      <c r="E4958" s="2">
        <v>1</v>
      </c>
      <c r="F4958" s="2">
        <v>113</v>
      </c>
      <c r="G4958" s="5" t="str">
        <f>VLOOKUP(C4958, products!A:B, 2, FALSE)</f>
        <v>Trousers</v>
      </c>
      <c r="H4958" s="7" t="str">
        <f>VLOOKUP(C4958, products!A:C, 3, FALSE)</f>
        <v>Chinos</v>
      </c>
      <c r="I4958" s="12">
        <f>VLOOKUP(B4958,orders!A:D, 4, FALSE)</f>
        <v>44205</v>
      </c>
    </row>
    <row r="4959" spans="1:9" ht="15">
      <c r="A4959" s="2">
        <v>4957</v>
      </c>
      <c r="B4959" s="2">
        <v>991</v>
      </c>
      <c r="C4959" s="2">
        <v>18</v>
      </c>
      <c r="D4959" s="2">
        <v>96</v>
      </c>
      <c r="E4959" s="2">
        <v>1</v>
      </c>
      <c r="F4959" s="2">
        <v>96</v>
      </c>
      <c r="G4959" s="5" t="str">
        <f>VLOOKUP(C4959, products!A:B, 2, FALSE)</f>
        <v>Shirt</v>
      </c>
      <c r="H4959" s="7" t="str">
        <f>VLOOKUP(C4959, products!A:C, 3, FALSE)</f>
        <v>Oxford Cloth</v>
      </c>
      <c r="I4959" s="12">
        <f>VLOOKUP(B4959,orders!A:D, 4, FALSE)</f>
        <v>44205</v>
      </c>
    </row>
    <row r="4960" spans="1:9" ht="15">
      <c r="A4960" s="2">
        <v>4958</v>
      </c>
      <c r="B4960" s="2">
        <v>991</v>
      </c>
      <c r="C4960" s="2">
        <v>970</v>
      </c>
      <c r="D4960" s="2">
        <v>97</v>
      </c>
      <c r="E4960" s="2">
        <v>2</v>
      </c>
      <c r="F4960" s="2">
        <v>194</v>
      </c>
      <c r="G4960" s="5" t="str">
        <f>VLOOKUP(C4960, products!A:B, 2, FALSE)</f>
        <v>Trousers</v>
      </c>
      <c r="H4960" s="7" t="str">
        <f>VLOOKUP(C4960, products!A:C, 3, FALSE)</f>
        <v>Slim-Fit</v>
      </c>
      <c r="I4960" s="12">
        <f>VLOOKUP(B4960,orders!A:D, 4, FALSE)</f>
        <v>44205</v>
      </c>
    </row>
    <row r="4961" spans="1:9" ht="15">
      <c r="A4961" s="2">
        <v>4959</v>
      </c>
      <c r="B4961" s="2">
        <v>991</v>
      </c>
      <c r="C4961" s="2">
        <v>215</v>
      </c>
      <c r="D4961" s="2">
        <v>106</v>
      </c>
      <c r="E4961" s="2">
        <v>1</v>
      </c>
      <c r="F4961" s="2">
        <v>106</v>
      </c>
      <c r="G4961" s="5" t="str">
        <f>VLOOKUP(C4961, products!A:B, 2, FALSE)</f>
        <v>Shirt</v>
      </c>
      <c r="H4961" s="7" t="str">
        <f>VLOOKUP(C4961, products!A:C, 3, FALSE)</f>
        <v>Chambray</v>
      </c>
      <c r="I4961" s="12">
        <f>VLOOKUP(B4961,orders!A:D, 4, FALSE)</f>
        <v>44205</v>
      </c>
    </row>
    <row r="4962" spans="1:9" ht="15">
      <c r="A4962" s="2">
        <v>4960</v>
      </c>
      <c r="B4962" s="2">
        <v>991</v>
      </c>
      <c r="C4962" s="2">
        <v>1205</v>
      </c>
      <c r="D4962" s="2">
        <v>105</v>
      </c>
      <c r="E4962" s="2">
        <v>3</v>
      </c>
      <c r="F4962" s="2">
        <v>315</v>
      </c>
      <c r="G4962" s="5" t="str">
        <f>VLOOKUP(C4962, products!A:B, 2, FALSE)</f>
        <v>Trousers</v>
      </c>
      <c r="H4962" s="7" t="str">
        <f>VLOOKUP(C4962, products!A:C, 3, FALSE)</f>
        <v>Pleated</v>
      </c>
      <c r="I4962" s="12">
        <f>VLOOKUP(B4962,orders!A:D, 4, FALSE)</f>
        <v>44205</v>
      </c>
    </row>
    <row r="4963" spans="1:9" ht="15">
      <c r="A4963" s="2">
        <v>4961</v>
      </c>
      <c r="B4963" s="2">
        <v>992</v>
      </c>
      <c r="C4963" s="2">
        <v>1214</v>
      </c>
      <c r="D4963" s="2">
        <v>105</v>
      </c>
      <c r="E4963" s="2">
        <v>2</v>
      </c>
      <c r="F4963" s="2">
        <v>210</v>
      </c>
      <c r="G4963" s="5" t="str">
        <f>VLOOKUP(C4963, products!A:B, 2, FALSE)</f>
        <v>Trousers</v>
      </c>
      <c r="H4963" s="7" t="str">
        <f>VLOOKUP(C4963, products!A:C, 3, FALSE)</f>
        <v>Pleated</v>
      </c>
      <c r="I4963" s="12">
        <f>VLOOKUP(B4963,orders!A:D, 4, FALSE)</f>
        <v>44400</v>
      </c>
    </row>
    <row r="4964" spans="1:9" ht="15">
      <c r="A4964" s="2">
        <v>4962</v>
      </c>
      <c r="B4964" s="2">
        <v>992</v>
      </c>
      <c r="C4964" s="2">
        <v>1</v>
      </c>
      <c r="D4964" s="2">
        <v>96</v>
      </c>
      <c r="E4964" s="2">
        <v>3</v>
      </c>
      <c r="F4964" s="2">
        <v>288</v>
      </c>
      <c r="G4964" s="5" t="str">
        <f>VLOOKUP(C4964, products!A:B, 2, FALSE)</f>
        <v>Shirt</v>
      </c>
      <c r="H4964" s="7" t="str">
        <f>VLOOKUP(C4964, products!A:C, 3, FALSE)</f>
        <v>Oxford Cloth</v>
      </c>
      <c r="I4964" s="12">
        <f>VLOOKUP(B4964,orders!A:D, 4, FALSE)</f>
        <v>44400</v>
      </c>
    </row>
    <row r="4965" spans="1:9" ht="15">
      <c r="A4965" s="2">
        <v>4963</v>
      </c>
      <c r="B4965" s="2">
        <v>992</v>
      </c>
      <c r="C4965" s="2">
        <v>299</v>
      </c>
      <c r="D4965" s="2">
        <v>105</v>
      </c>
      <c r="E4965" s="2">
        <v>1</v>
      </c>
      <c r="F4965" s="2">
        <v>105</v>
      </c>
      <c r="G4965" s="5" t="str">
        <f>VLOOKUP(C4965, products!A:B, 2, FALSE)</f>
        <v>Shirt</v>
      </c>
      <c r="H4965" s="7" t="str">
        <f>VLOOKUP(C4965, products!A:C, 3, FALSE)</f>
        <v>Cuban Collar</v>
      </c>
      <c r="I4965" s="12">
        <f>VLOOKUP(B4965,orders!A:D, 4, FALSE)</f>
        <v>44400</v>
      </c>
    </row>
    <row r="4966" spans="1:9" ht="15">
      <c r="A4966" s="2">
        <v>4964</v>
      </c>
      <c r="B4966" s="2">
        <v>992</v>
      </c>
      <c r="C4966" s="2">
        <v>485</v>
      </c>
      <c r="D4966" s="2">
        <v>118</v>
      </c>
      <c r="E4966" s="2">
        <v>1</v>
      </c>
      <c r="F4966" s="2">
        <v>118</v>
      </c>
      <c r="G4966" s="5" t="str">
        <f>VLOOKUP(C4966, products!A:B, 2, FALSE)</f>
        <v>Jacket</v>
      </c>
      <c r="H4966" s="7" t="str">
        <f>VLOOKUP(C4966, products!A:C, 3, FALSE)</f>
        <v>Puffer</v>
      </c>
      <c r="I4966" s="12">
        <f>VLOOKUP(B4966,orders!A:D, 4, FALSE)</f>
        <v>44400</v>
      </c>
    </row>
    <row r="4967" spans="1:9" ht="15">
      <c r="A4967" s="2">
        <v>4965</v>
      </c>
      <c r="B4967" s="2">
        <v>992</v>
      </c>
      <c r="C4967" s="2">
        <v>539</v>
      </c>
      <c r="D4967" s="2">
        <v>98</v>
      </c>
      <c r="E4967" s="2">
        <v>3</v>
      </c>
      <c r="F4967" s="2">
        <v>294</v>
      </c>
      <c r="G4967" s="5" t="str">
        <f>VLOOKUP(C4967, products!A:B, 2, FALSE)</f>
        <v>Jacket</v>
      </c>
      <c r="H4967" s="7" t="str">
        <f>VLOOKUP(C4967, products!A:C, 3, FALSE)</f>
        <v>Leather</v>
      </c>
      <c r="I4967" s="12">
        <f>VLOOKUP(B4967,orders!A:D, 4, FALSE)</f>
        <v>44400</v>
      </c>
    </row>
    <row r="4968" spans="1:9" ht="15">
      <c r="A4968" s="2">
        <v>4966</v>
      </c>
      <c r="B4968" s="2">
        <v>993</v>
      </c>
      <c r="C4968" s="2">
        <v>339</v>
      </c>
      <c r="D4968" s="2">
        <v>109</v>
      </c>
      <c r="E4968" s="2">
        <v>1</v>
      </c>
      <c r="F4968" s="2">
        <v>109</v>
      </c>
      <c r="G4968" s="5" t="str">
        <f>VLOOKUP(C4968, products!A:B, 2, FALSE)</f>
        <v>Shirt</v>
      </c>
      <c r="H4968" s="7" t="str">
        <f>VLOOKUP(C4968, products!A:C, 3, FALSE)</f>
        <v>Mandarin Collar</v>
      </c>
      <c r="I4968" s="12">
        <f>VLOOKUP(B4968,orders!A:D, 4, FALSE)</f>
        <v>44284</v>
      </c>
    </row>
    <row r="4969" spans="1:9" ht="15">
      <c r="A4969" s="2">
        <v>4967</v>
      </c>
      <c r="B4969" s="2">
        <v>993</v>
      </c>
      <c r="C4969" s="2">
        <v>361</v>
      </c>
      <c r="D4969" s="2">
        <v>94</v>
      </c>
      <c r="E4969" s="2">
        <v>3</v>
      </c>
      <c r="F4969" s="2">
        <v>282</v>
      </c>
      <c r="G4969" s="5" t="str">
        <f>VLOOKUP(C4969, products!A:B, 2, FALSE)</f>
        <v>Shirt</v>
      </c>
      <c r="H4969" s="7" t="str">
        <f>VLOOKUP(C4969, products!A:C, 3, FALSE)</f>
        <v>Henley</v>
      </c>
      <c r="I4969" s="12">
        <f>VLOOKUP(B4969,orders!A:D, 4, FALSE)</f>
        <v>44284</v>
      </c>
    </row>
    <row r="4970" spans="1:9" ht="15">
      <c r="A4970" s="2">
        <v>4968</v>
      </c>
      <c r="B4970" s="2">
        <v>993</v>
      </c>
      <c r="C4970" s="2">
        <v>623</v>
      </c>
      <c r="D4970" s="2">
        <v>112</v>
      </c>
      <c r="E4970" s="2">
        <v>3</v>
      </c>
      <c r="F4970" s="2">
        <v>336</v>
      </c>
      <c r="G4970" s="5" t="str">
        <f>VLOOKUP(C4970, products!A:B, 2, FALSE)</f>
        <v>Jacket</v>
      </c>
      <c r="H4970" s="7" t="str">
        <f>VLOOKUP(C4970, products!A:C, 3, FALSE)</f>
        <v>Cardigan</v>
      </c>
      <c r="I4970" s="12">
        <f>VLOOKUP(B4970,orders!A:D, 4, FALSE)</f>
        <v>44284</v>
      </c>
    </row>
    <row r="4971" spans="1:9" ht="15">
      <c r="A4971" s="2">
        <v>4969</v>
      </c>
      <c r="B4971" s="2">
        <v>993</v>
      </c>
      <c r="C4971" s="2">
        <v>1074</v>
      </c>
      <c r="D4971" s="2">
        <v>93</v>
      </c>
      <c r="E4971" s="2">
        <v>2</v>
      </c>
      <c r="F4971" s="2">
        <v>186</v>
      </c>
      <c r="G4971" s="5" t="str">
        <f>VLOOKUP(C4971, products!A:B, 2, FALSE)</f>
        <v>Trousers</v>
      </c>
      <c r="H4971" s="7" t="str">
        <f>VLOOKUP(C4971, products!A:C, 3, FALSE)</f>
        <v>Joggers</v>
      </c>
      <c r="I4971" s="12">
        <f>VLOOKUP(B4971,orders!A:D, 4, FALSE)</f>
        <v>44284</v>
      </c>
    </row>
    <row r="4972" spans="1:9" ht="15">
      <c r="A4972" s="2">
        <v>4970</v>
      </c>
      <c r="B4972" s="2">
        <v>993</v>
      </c>
      <c r="C4972" s="2">
        <v>525</v>
      </c>
      <c r="D4972" s="2">
        <v>98</v>
      </c>
      <c r="E4972" s="2">
        <v>2</v>
      </c>
      <c r="F4972" s="2">
        <v>196</v>
      </c>
      <c r="G4972" s="5" t="str">
        <f>VLOOKUP(C4972, products!A:B, 2, FALSE)</f>
        <v>Jacket</v>
      </c>
      <c r="H4972" s="7" t="str">
        <f>VLOOKUP(C4972, products!A:C, 3, FALSE)</f>
        <v>Leather</v>
      </c>
      <c r="I4972" s="12">
        <f>VLOOKUP(B4972,orders!A:D, 4, FALSE)</f>
        <v>44284</v>
      </c>
    </row>
    <row r="4973" spans="1:9" ht="15">
      <c r="A4973" s="2">
        <v>4971</v>
      </c>
      <c r="B4973" s="2">
        <v>994</v>
      </c>
      <c r="C4973" s="2">
        <v>996</v>
      </c>
      <c r="D4973" s="2">
        <v>106</v>
      </c>
      <c r="E4973" s="2">
        <v>1</v>
      </c>
      <c r="F4973" s="2">
        <v>106</v>
      </c>
      <c r="G4973" s="5" t="str">
        <f>VLOOKUP(C4973, products!A:B, 2, FALSE)</f>
        <v>Trousers</v>
      </c>
      <c r="H4973" s="7" t="str">
        <f>VLOOKUP(C4973, products!A:C, 3, FALSE)</f>
        <v>Wool</v>
      </c>
      <c r="I4973" s="12">
        <f>VLOOKUP(B4973,orders!A:D, 4, FALSE)</f>
        <v>44392</v>
      </c>
    </row>
    <row r="4974" spans="1:9" ht="15">
      <c r="A4974" s="2">
        <v>4972</v>
      </c>
      <c r="B4974" s="2">
        <v>994</v>
      </c>
      <c r="C4974" s="2">
        <v>962</v>
      </c>
      <c r="D4974" s="2">
        <v>97</v>
      </c>
      <c r="E4974" s="2">
        <v>3</v>
      </c>
      <c r="F4974" s="2">
        <v>291</v>
      </c>
      <c r="G4974" s="5" t="str">
        <f>VLOOKUP(C4974, products!A:B, 2, FALSE)</f>
        <v>Trousers</v>
      </c>
      <c r="H4974" s="7" t="str">
        <f>VLOOKUP(C4974, products!A:C, 3, FALSE)</f>
        <v>Slim-Fit</v>
      </c>
      <c r="I4974" s="12">
        <f>VLOOKUP(B4974,orders!A:D, 4, FALSE)</f>
        <v>44392</v>
      </c>
    </row>
    <row r="4975" spans="1:9" ht="15">
      <c r="A4975" s="2">
        <v>4973</v>
      </c>
      <c r="B4975" s="2">
        <v>994</v>
      </c>
      <c r="C4975" s="2">
        <v>441</v>
      </c>
      <c r="D4975" s="2">
        <v>107</v>
      </c>
      <c r="E4975" s="2">
        <v>3</v>
      </c>
      <c r="F4975" s="2">
        <v>321</v>
      </c>
      <c r="G4975" s="5" t="str">
        <f>VLOOKUP(C4975, products!A:B, 2, FALSE)</f>
        <v>Jacket</v>
      </c>
      <c r="H4975" s="7" t="str">
        <f>VLOOKUP(C4975, products!A:C, 3, FALSE)</f>
        <v>Denim</v>
      </c>
      <c r="I4975" s="12">
        <f>VLOOKUP(B4975,orders!A:D, 4, FALSE)</f>
        <v>44392</v>
      </c>
    </row>
    <row r="4976" spans="1:9" ht="15">
      <c r="A4976" s="2">
        <v>4974</v>
      </c>
      <c r="B4976" s="2">
        <v>994</v>
      </c>
      <c r="C4976" s="2">
        <v>73</v>
      </c>
      <c r="D4976" s="2">
        <v>118</v>
      </c>
      <c r="E4976" s="2">
        <v>1</v>
      </c>
      <c r="F4976" s="2">
        <v>118</v>
      </c>
      <c r="G4976" s="5" t="str">
        <f>VLOOKUP(C4976, products!A:B, 2, FALSE)</f>
        <v>Shirt</v>
      </c>
      <c r="H4976" s="7" t="str">
        <f>VLOOKUP(C4976, products!A:C, 3, FALSE)</f>
        <v>Flannel</v>
      </c>
      <c r="I4976" s="12">
        <f>VLOOKUP(B4976,orders!A:D, 4, FALSE)</f>
        <v>44392</v>
      </c>
    </row>
    <row r="4977" spans="1:9" ht="15">
      <c r="A4977" s="2">
        <v>4975</v>
      </c>
      <c r="B4977" s="2">
        <v>995</v>
      </c>
      <c r="C4977" s="2">
        <v>564</v>
      </c>
      <c r="D4977" s="2">
        <v>100</v>
      </c>
      <c r="E4977" s="2">
        <v>3</v>
      </c>
      <c r="F4977" s="2">
        <v>300</v>
      </c>
      <c r="G4977" s="5" t="str">
        <f>VLOOKUP(C4977, products!A:B, 2, FALSE)</f>
        <v>Jacket</v>
      </c>
      <c r="H4977" s="7" t="str">
        <f>VLOOKUP(C4977, products!A:C, 3, FALSE)</f>
        <v>Bomber</v>
      </c>
      <c r="I4977" s="12">
        <f>VLOOKUP(B4977,orders!A:D, 4, FALSE)</f>
        <v>44300</v>
      </c>
    </row>
    <row r="4978" spans="1:9" ht="15">
      <c r="A4978" s="2">
        <v>4976</v>
      </c>
      <c r="B4978" s="2">
        <v>995</v>
      </c>
      <c r="C4978" s="2">
        <v>837</v>
      </c>
      <c r="D4978" s="2">
        <v>117</v>
      </c>
      <c r="E4978" s="2">
        <v>1</v>
      </c>
      <c r="F4978" s="2">
        <v>117</v>
      </c>
      <c r="G4978" s="5" t="str">
        <f>VLOOKUP(C4978, products!A:B, 2, FALSE)</f>
        <v>Jacket</v>
      </c>
      <c r="H4978" s="7" t="str">
        <f>VLOOKUP(C4978, products!A:C, 3, FALSE)</f>
        <v>Shearling</v>
      </c>
      <c r="I4978" s="12">
        <f>VLOOKUP(B4978,orders!A:D, 4, FALSE)</f>
        <v>44300</v>
      </c>
    </row>
    <row r="4979" spans="1:9" ht="15">
      <c r="A4979" s="2">
        <v>4977</v>
      </c>
      <c r="B4979" s="2">
        <v>995</v>
      </c>
      <c r="C4979" s="2">
        <v>536</v>
      </c>
      <c r="D4979" s="2">
        <v>98</v>
      </c>
      <c r="E4979" s="2">
        <v>1</v>
      </c>
      <c r="F4979" s="2">
        <v>98</v>
      </c>
      <c r="G4979" s="5" t="str">
        <f>VLOOKUP(C4979, products!A:B, 2, FALSE)</f>
        <v>Jacket</v>
      </c>
      <c r="H4979" s="7" t="str">
        <f>VLOOKUP(C4979, products!A:C, 3, FALSE)</f>
        <v>Leather</v>
      </c>
      <c r="I4979" s="12">
        <f>VLOOKUP(B4979,orders!A:D, 4, FALSE)</f>
        <v>44300</v>
      </c>
    </row>
    <row r="4980" spans="1:9" ht="15">
      <c r="A4980" s="2">
        <v>4978</v>
      </c>
      <c r="B4980" s="2">
        <v>995</v>
      </c>
      <c r="C4980" s="2">
        <v>756</v>
      </c>
      <c r="D4980" s="2">
        <v>109</v>
      </c>
      <c r="E4980" s="2">
        <v>2</v>
      </c>
      <c r="F4980" s="2">
        <v>218</v>
      </c>
      <c r="G4980" s="5" t="str">
        <f>VLOOKUP(C4980, products!A:B, 2, FALSE)</f>
        <v>Jacket</v>
      </c>
      <c r="H4980" s="7" t="str">
        <f>VLOOKUP(C4980, products!A:C, 3, FALSE)</f>
        <v>Peacoat</v>
      </c>
      <c r="I4980" s="12">
        <f>VLOOKUP(B4980,orders!A:D, 4, FALSE)</f>
        <v>44300</v>
      </c>
    </row>
    <row r="4981" spans="1:9" ht="15">
      <c r="A4981" s="2">
        <v>4979</v>
      </c>
      <c r="B4981" s="2">
        <v>995</v>
      </c>
      <c r="C4981" s="2">
        <v>24</v>
      </c>
      <c r="D4981" s="2">
        <v>96</v>
      </c>
      <c r="E4981" s="2">
        <v>3</v>
      </c>
      <c r="F4981" s="2">
        <v>288</v>
      </c>
      <c r="G4981" s="5" t="str">
        <f>VLOOKUP(C4981, products!A:B, 2, FALSE)</f>
        <v>Shirt</v>
      </c>
      <c r="H4981" s="7" t="str">
        <f>VLOOKUP(C4981, products!A:C, 3, FALSE)</f>
        <v>Oxford Cloth</v>
      </c>
      <c r="I4981" s="12">
        <f>VLOOKUP(B4981,orders!A:D, 4, FALSE)</f>
        <v>44300</v>
      </c>
    </row>
    <row r="4982" spans="1:9" ht="15">
      <c r="A4982" s="2">
        <v>4980</v>
      </c>
      <c r="B4982" s="2">
        <v>995</v>
      </c>
      <c r="C4982" s="2">
        <v>244</v>
      </c>
      <c r="D4982" s="2">
        <v>106</v>
      </c>
      <c r="E4982" s="2">
        <v>1</v>
      </c>
      <c r="F4982" s="2">
        <v>106</v>
      </c>
      <c r="G4982" s="5" t="str">
        <f>VLOOKUP(C4982, products!A:B, 2, FALSE)</f>
        <v>Shirt</v>
      </c>
      <c r="H4982" s="7" t="str">
        <f>VLOOKUP(C4982, products!A:C, 3, FALSE)</f>
        <v>Chambray</v>
      </c>
      <c r="I4982" s="12">
        <f>VLOOKUP(B4982,orders!A:D, 4, FALSE)</f>
        <v>44300</v>
      </c>
    </row>
    <row r="4983" spans="1:9" ht="15">
      <c r="A4983" s="2">
        <v>4981</v>
      </c>
      <c r="B4983" s="2">
        <v>996</v>
      </c>
      <c r="C4983" s="2">
        <v>379</v>
      </c>
      <c r="D4983" s="2">
        <v>94</v>
      </c>
      <c r="E4983" s="2">
        <v>3</v>
      </c>
      <c r="F4983" s="2">
        <v>282</v>
      </c>
      <c r="G4983" s="5" t="str">
        <f>VLOOKUP(C4983, products!A:B, 2, FALSE)</f>
        <v>Shirt</v>
      </c>
      <c r="H4983" s="7" t="str">
        <f>VLOOKUP(C4983, products!A:C, 3, FALSE)</f>
        <v>Henley</v>
      </c>
      <c r="I4983" s="12">
        <f>VLOOKUP(B4983,orders!A:D, 4, FALSE)</f>
        <v>44209</v>
      </c>
    </row>
    <row r="4984" spans="1:9" ht="15">
      <c r="A4984" s="2">
        <v>4982</v>
      </c>
      <c r="B4984" s="2">
        <v>996</v>
      </c>
      <c r="C4984" s="2">
        <v>794</v>
      </c>
      <c r="D4984" s="2">
        <v>91</v>
      </c>
      <c r="E4984" s="2">
        <v>2</v>
      </c>
      <c r="F4984" s="2">
        <v>182</v>
      </c>
      <c r="G4984" s="5" t="str">
        <f>VLOOKUP(C4984, products!A:B, 2, FALSE)</f>
        <v>Jacket</v>
      </c>
      <c r="H4984" s="7" t="str">
        <f>VLOOKUP(C4984, products!A:C, 3, FALSE)</f>
        <v>Pullover</v>
      </c>
      <c r="I4984" s="12">
        <f>VLOOKUP(B4984,orders!A:D, 4, FALSE)</f>
        <v>44209</v>
      </c>
    </row>
    <row r="4985" spans="1:9" ht="15">
      <c r="A4985" s="2">
        <v>4983</v>
      </c>
      <c r="B4985" s="2">
        <v>996</v>
      </c>
      <c r="C4985" s="2">
        <v>1034</v>
      </c>
      <c r="D4985" s="2">
        <v>90</v>
      </c>
      <c r="E4985" s="2">
        <v>2</v>
      </c>
      <c r="F4985" s="2">
        <v>180</v>
      </c>
      <c r="G4985" s="5" t="str">
        <f>VLOOKUP(C4985, products!A:B, 2, FALSE)</f>
        <v>Trousers</v>
      </c>
      <c r="H4985" s="7" t="str">
        <f>VLOOKUP(C4985, products!A:C, 3, FALSE)</f>
        <v>Relaxed Leg</v>
      </c>
      <c r="I4985" s="12">
        <f>VLOOKUP(B4985,orders!A:D, 4, FALSE)</f>
        <v>44209</v>
      </c>
    </row>
    <row r="4986" spans="1:9" ht="15">
      <c r="A4986" s="2">
        <v>4984</v>
      </c>
      <c r="B4986" s="2">
        <v>996</v>
      </c>
      <c r="C4986" s="2">
        <v>1144</v>
      </c>
      <c r="D4986" s="2">
        <v>102</v>
      </c>
      <c r="E4986" s="2">
        <v>1</v>
      </c>
      <c r="F4986" s="2">
        <v>102</v>
      </c>
      <c r="G4986" s="5" t="str">
        <f>VLOOKUP(C4986, products!A:B, 2, FALSE)</f>
        <v>Trousers</v>
      </c>
      <c r="H4986" s="7" t="str">
        <f>VLOOKUP(C4986, products!A:C, 3, FALSE)</f>
        <v>Cargo Pants</v>
      </c>
      <c r="I4986" s="12">
        <f>VLOOKUP(B4986,orders!A:D, 4, FALSE)</f>
        <v>44209</v>
      </c>
    </row>
    <row r="4987" spans="1:9" ht="15">
      <c r="A4987" s="2">
        <v>4985</v>
      </c>
      <c r="B4987" s="2">
        <v>996</v>
      </c>
      <c r="C4987" s="2">
        <v>1011</v>
      </c>
      <c r="D4987" s="2">
        <v>106</v>
      </c>
      <c r="E4987" s="2">
        <v>3</v>
      </c>
      <c r="F4987" s="2">
        <v>318</v>
      </c>
      <c r="G4987" s="5" t="str">
        <f>VLOOKUP(C4987, products!A:B, 2, FALSE)</f>
        <v>Trousers</v>
      </c>
      <c r="H4987" s="7" t="str">
        <f>VLOOKUP(C4987, products!A:C, 3, FALSE)</f>
        <v>Wool</v>
      </c>
      <c r="I4987" s="12">
        <f>VLOOKUP(B4987,orders!A:D, 4, FALSE)</f>
        <v>44209</v>
      </c>
    </row>
    <row r="4988" spans="1:9" ht="15">
      <c r="A4988" s="2">
        <v>4986</v>
      </c>
      <c r="B4988" s="2">
        <v>996</v>
      </c>
      <c r="C4988" s="2">
        <v>1053</v>
      </c>
      <c r="D4988" s="2">
        <v>93</v>
      </c>
      <c r="E4988" s="2">
        <v>1</v>
      </c>
      <c r="F4988" s="2">
        <v>93</v>
      </c>
      <c r="G4988" s="5" t="str">
        <f>VLOOKUP(C4988, products!A:B, 2, FALSE)</f>
        <v>Trousers</v>
      </c>
      <c r="H4988" s="7" t="str">
        <f>VLOOKUP(C4988, products!A:C, 3, FALSE)</f>
        <v>Joggers</v>
      </c>
      <c r="I4988" s="12">
        <f>VLOOKUP(B4988,orders!A:D, 4, FALSE)</f>
        <v>44209</v>
      </c>
    </row>
    <row r="4989" spans="1:9" ht="15">
      <c r="A4989" s="2">
        <v>4987</v>
      </c>
      <c r="B4989" s="2">
        <v>996</v>
      </c>
      <c r="C4989" s="2">
        <v>381</v>
      </c>
      <c r="D4989" s="2">
        <v>94</v>
      </c>
      <c r="E4989" s="2">
        <v>1</v>
      </c>
      <c r="F4989" s="2">
        <v>94</v>
      </c>
      <c r="G4989" s="5" t="str">
        <f>VLOOKUP(C4989, products!A:B, 2, FALSE)</f>
        <v>Shirt</v>
      </c>
      <c r="H4989" s="7" t="str">
        <f>VLOOKUP(C4989, products!A:C, 3, FALSE)</f>
        <v>Henley</v>
      </c>
      <c r="I4989" s="12">
        <f>VLOOKUP(B4989,orders!A:D, 4, FALSE)</f>
        <v>44209</v>
      </c>
    </row>
    <row r="4990" spans="1:9" ht="15">
      <c r="A4990" s="2">
        <v>4988</v>
      </c>
      <c r="B4990" s="2">
        <v>996</v>
      </c>
      <c r="C4990" s="2">
        <v>53</v>
      </c>
      <c r="D4990" s="2">
        <v>104</v>
      </c>
      <c r="E4990" s="2">
        <v>2</v>
      </c>
      <c r="F4990" s="2">
        <v>208</v>
      </c>
      <c r="G4990" s="5" t="str">
        <f>VLOOKUP(C4990, products!A:B, 2, FALSE)</f>
        <v>Shirt</v>
      </c>
      <c r="H4990" s="7" t="str">
        <f>VLOOKUP(C4990, products!A:C, 3, FALSE)</f>
        <v>Dress</v>
      </c>
      <c r="I4990" s="12">
        <f>VLOOKUP(B4990,orders!A:D, 4, FALSE)</f>
        <v>44209</v>
      </c>
    </row>
    <row r="4991" spans="1:9" ht="15">
      <c r="A4991" s="2">
        <v>4989</v>
      </c>
      <c r="B4991" s="2">
        <v>997</v>
      </c>
      <c r="C4991" s="2">
        <v>509</v>
      </c>
      <c r="D4991" s="2">
        <v>102</v>
      </c>
      <c r="E4991" s="2">
        <v>1</v>
      </c>
      <c r="F4991" s="2">
        <v>102</v>
      </c>
      <c r="G4991" s="5" t="str">
        <f>VLOOKUP(C4991, products!A:B, 2, FALSE)</f>
        <v>Jacket</v>
      </c>
      <c r="H4991" s="7" t="str">
        <f>VLOOKUP(C4991, products!A:C, 3, FALSE)</f>
        <v>Windbreaker</v>
      </c>
      <c r="I4991" s="12">
        <f>VLOOKUP(B4991,orders!A:D, 4, FALSE)</f>
        <v>44214</v>
      </c>
    </row>
    <row r="4992" spans="1:9" ht="15">
      <c r="A4992" s="2">
        <v>4990</v>
      </c>
      <c r="B4992" s="2">
        <v>997</v>
      </c>
      <c r="C4992" s="2">
        <v>514</v>
      </c>
      <c r="D4992" s="2">
        <v>102</v>
      </c>
      <c r="E4992" s="2">
        <v>1</v>
      </c>
      <c r="F4992" s="2">
        <v>102</v>
      </c>
      <c r="G4992" s="5" t="str">
        <f>VLOOKUP(C4992, products!A:B, 2, FALSE)</f>
        <v>Jacket</v>
      </c>
      <c r="H4992" s="7" t="str">
        <f>VLOOKUP(C4992, products!A:C, 3, FALSE)</f>
        <v>Windbreaker</v>
      </c>
      <c r="I4992" s="12">
        <f>VLOOKUP(B4992,orders!A:D, 4, FALSE)</f>
        <v>44214</v>
      </c>
    </row>
    <row r="4993" spans="1:9" ht="15">
      <c r="A4993" s="2">
        <v>4991</v>
      </c>
      <c r="B4993" s="2">
        <v>998</v>
      </c>
      <c r="C4993" s="2">
        <v>541</v>
      </c>
      <c r="D4993" s="2">
        <v>98</v>
      </c>
      <c r="E4993" s="2">
        <v>3</v>
      </c>
      <c r="F4993" s="2">
        <v>294</v>
      </c>
      <c r="G4993" s="5" t="str">
        <f>VLOOKUP(C4993, products!A:B, 2, FALSE)</f>
        <v>Jacket</v>
      </c>
      <c r="H4993" s="7" t="str">
        <f>VLOOKUP(C4993, products!A:C, 3, FALSE)</f>
        <v>Leather</v>
      </c>
      <c r="I4993" s="12">
        <f>VLOOKUP(B4993,orders!A:D, 4, FALSE)</f>
        <v>44321</v>
      </c>
    </row>
    <row r="4994" spans="1:9" ht="15">
      <c r="A4994" s="2">
        <v>4992</v>
      </c>
      <c r="B4994" s="2">
        <v>998</v>
      </c>
      <c r="C4994" s="2">
        <v>478</v>
      </c>
      <c r="D4994" s="2">
        <v>118</v>
      </c>
      <c r="E4994" s="2">
        <v>3</v>
      </c>
      <c r="F4994" s="2">
        <v>354</v>
      </c>
      <c r="G4994" s="5" t="str">
        <f>VLOOKUP(C4994, products!A:B, 2, FALSE)</f>
        <v>Jacket</v>
      </c>
      <c r="H4994" s="7" t="str">
        <f>VLOOKUP(C4994, products!A:C, 3, FALSE)</f>
        <v>Puffer</v>
      </c>
      <c r="I4994" s="12">
        <f>VLOOKUP(B4994,orders!A:D, 4, FALSE)</f>
        <v>44321</v>
      </c>
    </row>
    <row r="4995" spans="1:9" ht="15">
      <c r="A4995" s="2">
        <v>4993</v>
      </c>
      <c r="B4995" s="2">
        <v>998</v>
      </c>
      <c r="C4995" s="2">
        <v>66</v>
      </c>
      <c r="D4995" s="2">
        <v>104</v>
      </c>
      <c r="E4995" s="2">
        <v>1</v>
      </c>
      <c r="F4995" s="2">
        <v>104</v>
      </c>
      <c r="G4995" s="5" t="str">
        <f>VLOOKUP(C4995, products!A:B, 2, FALSE)</f>
        <v>Shirt</v>
      </c>
      <c r="H4995" s="7" t="str">
        <f>VLOOKUP(C4995, products!A:C, 3, FALSE)</f>
        <v>Dress</v>
      </c>
      <c r="I4995" s="12">
        <f>VLOOKUP(B4995,orders!A:D, 4, FALSE)</f>
        <v>44321</v>
      </c>
    </row>
    <row r="4996" spans="1:9" ht="15">
      <c r="A4996" s="2">
        <v>4994</v>
      </c>
      <c r="B4996" s="2">
        <v>998</v>
      </c>
      <c r="C4996" s="2">
        <v>972</v>
      </c>
      <c r="D4996" s="2">
        <v>97</v>
      </c>
      <c r="E4996" s="2">
        <v>1</v>
      </c>
      <c r="F4996" s="2">
        <v>97</v>
      </c>
      <c r="G4996" s="5" t="str">
        <f>VLOOKUP(C4996, products!A:B, 2, FALSE)</f>
        <v>Trousers</v>
      </c>
      <c r="H4996" s="7" t="str">
        <f>VLOOKUP(C4996, products!A:C, 3, FALSE)</f>
        <v>Slim-Fit</v>
      </c>
      <c r="I4996" s="12">
        <f>VLOOKUP(B4996,orders!A:D, 4, FALSE)</f>
        <v>44321</v>
      </c>
    </row>
    <row r="4997" spans="1:9" ht="15">
      <c r="A4997" s="2">
        <v>4995</v>
      </c>
      <c r="B4997" s="2">
        <v>998</v>
      </c>
      <c r="C4997" s="2">
        <v>321</v>
      </c>
      <c r="D4997" s="2">
        <v>109</v>
      </c>
      <c r="E4997" s="2">
        <v>2</v>
      </c>
      <c r="F4997" s="2">
        <v>218</v>
      </c>
      <c r="G4997" s="5" t="str">
        <f>VLOOKUP(C4997, products!A:B, 2, FALSE)</f>
        <v>Shirt</v>
      </c>
      <c r="H4997" s="7" t="str">
        <f>VLOOKUP(C4997, products!A:C, 3, FALSE)</f>
        <v>Mandarin Collar</v>
      </c>
      <c r="I4997" s="12">
        <f>VLOOKUP(B4997,orders!A:D, 4, FALSE)</f>
        <v>44321</v>
      </c>
    </row>
    <row r="4998" spans="1:9" ht="15">
      <c r="A4998" s="2">
        <v>4996</v>
      </c>
      <c r="B4998" s="2">
        <v>998</v>
      </c>
      <c r="C4998" s="2">
        <v>251</v>
      </c>
      <c r="D4998" s="2">
        <v>95</v>
      </c>
      <c r="E4998" s="2">
        <v>3</v>
      </c>
      <c r="F4998" s="2">
        <v>285</v>
      </c>
      <c r="G4998" s="5" t="str">
        <f>VLOOKUP(C4998, products!A:B, 2, FALSE)</f>
        <v>Shirt</v>
      </c>
      <c r="H4998" s="7" t="str">
        <f>VLOOKUP(C4998, products!A:C, 3, FALSE)</f>
        <v>Polo</v>
      </c>
      <c r="I4998" s="12">
        <f>VLOOKUP(B4998,orders!A:D, 4, FALSE)</f>
        <v>44321</v>
      </c>
    </row>
    <row r="4999" spans="1:9" ht="15">
      <c r="A4999" s="2">
        <v>4997</v>
      </c>
      <c r="B4999" s="2">
        <v>999</v>
      </c>
      <c r="C4999" s="2">
        <v>872</v>
      </c>
      <c r="D4999" s="2">
        <v>113</v>
      </c>
      <c r="E4999" s="2">
        <v>1</v>
      </c>
      <c r="F4999" s="2">
        <v>113</v>
      </c>
      <c r="G4999" s="5" t="str">
        <f>VLOOKUP(C4999, products!A:B, 2, FALSE)</f>
        <v>Trousers</v>
      </c>
      <c r="H4999" s="7" t="str">
        <f>VLOOKUP(C4999, products!A:C, 3, FALSE)</f>
        <v>Chinos</v>
      </c>
      <c r="I4999" s="12">
        <f>VLOOKUP(B4999,orders!A:D, 4, FALSE)</f>
        <v>44362</v>
      </c>
    </row>
    <row r="5000" spans="1:9" ht="15">
      <c r="A5000" s="2">
        <v>4998</v>
      </c>
      <c r="B5000" s="2">
        <v>999</v>
      </c>
      <c r="C5000" s="2">
        <v>998</v>
      </c>
      <c r="D5000" s="2">
        <v>106</v>
      </c>
      <c r="E5000" s="2">
        <v>2</v>
      </c>
      <c r="F5000" s="2">
        <v>212</v>
      </c>
      <c r="G5000" s="5" t="str">
        <f>VLOOKUP(C5000, products!A:B, 2, FALSE)</f>
        <v>Trousers</v>
      </c>
      <c r="H5000" s="7" t="str">
        <f>VLOOKUP(C5000, products!A:C, 3, FALSE)</f>
        <v>Wool</v>
      </c>
      <c r="I5000" s="12">
        <f>VLOOKUP(B5000,orders!A:D, 4, FALSE)</f>
        <v>44362</v>
      </c>
    </row>
    <row r="5001" spans="1:9" ht="15">
      <c r="A5001" s="2">
        <v>4999</v>
      </c>
      <c r="B5001" s="2">
        <v>999</v>
      </c>
      <c r="C5001" s="2">
        <v>1105</v>
      </c>
      <c r="D5001" s="2">
        <v>115</v>
      </c>
      <c r="E5001" s="2">
        <v>1</v>
      </c>
      <c r="F5001" s="2">
        <v>115</v>
      </c>
      <c r="G5001" s="5" t="str">
        <f>VLOOKUP(C5001, products!A:B, 2, FALSE)</f>
        <v>Trousers</v>
      </c>
      <c r="H5001" s="7" t="str">
        <f>VLOOKUP(C5001, products!A:C, 3, FALSE)</f>
        <v>Cropped</v>
      </c>
      <c r="I5001" s="12">
        <f>VLOOKUP(B5001,orders!A:D, 4, FALSE)</f>
        <v>44362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155"/>
  <sheetViews>
    <sheetView showGridLines="0" workbookViewId="0"/>
  </sheetViews>
  <sheetFormatPr baseColWidth="10" defaultColWidth="12.6640625" defaultRowHeight="15.75" customHeight="1"/>
  <cols>
    <col min="1" max="1" width="20.5" customWidth="1"/>
    <col min="2" max="2" width="14.6640625" customWidth="1"/>
    <col min="3" max="3" width="15.6640625" customWidth="1"/>
    <col min="10" max="10" width="20.6640625" customWidth="1"/>
  </cols>
  <sheetData>
    <row r="1" spans="1:3" ht="15.75" customHeight="1">
      <c r="A1" s="16"/>
      <c r="B1" s="14" t="s">
        <v>4388</v>
      </c>
      <c r="C1" s="30"/>
    </row>
    <row r="2" spans="1:3" ht="15.75" customHeight="1">
      <c r="A2" s="14" t="s">
        <v>4335</v>
      </c>
      <c r="B2" s="16" t="s">
        <v>4338</v>
      </c>
      <c r="C2" s="31" t="s">
        <v>4339</v>
      </c>
    </row>
    <row r="3" spans="1:3" ht="15.75" customHeight="1">
      <c r="A3" s="16" t="s">
        <v>3466</v>
      </c>
      <c r="B3" s="32">
        <v>3343</v>
      </c>
      <c r="C3" s="33">
        <v>357026</v>
      </c>
    </row>
    <row r="4" spans="1:3" ht="15.75" customHeight="1">
      <c r="A4" s="27" t="s">
        <v>3021</v>
      </c>
      <c r="B4" s="34">
        <v>3259</v>
      </c>
      <c r="C4" s="35">
        <v>333600</v>
      </c>
    </row>
    <row r="5" spans="1:3" ht="15.75" customHeight="1">
      <c r="A5" s="27" t="s">
        <v>3898</v>
      </c>
      <c r="B5" s="34">
        <v>3360</v>
      </c>
      <c r="C5" s="35">
        <v>341174</v>
      </c>
    </row>
    <row r="6" spans="1:3" ht="15.75" customHeight="1">
      <c r="A6" s="23" t="s">
        <v>3006</v>
      </c>
      <c r="B6" s="36">
        <v>9962</v>
      </c>
      <c r="C6" s="37">
        <v>1031800</v>
      </c>
    </row>
    <row r="20" spans="1:12" ht="15.75" customHeight="1">
      <c r="A20" s="1" t="s">
        <v>4340</v>
      </c>
    </row>
    <row r="25" spans="1:12" ht="15.75" customHeight="1">
      <c r="A25" s="14" t="s">
        <v>2989</v>
      </c>
      <c r="B25" s="15" t="s">
        <v>2995</v>
      </c>
      <c r="K25" s="14" t="s">
        <v>2992</v>
      </c>
      <c r="L25" s="15" t="s">
        <v>2995</v>
      </c>
    </row>
    <row r="26" spans="1:12" ht="15.75" customHeight="1">
      <c r="A26" s="17" t="s">
        <v>2996</v>
      </c>
      <c r="B26" s="18">
        <v>3520014</v>
      </c>
      <c r="K26" s="16" t="s">
        <v>4381</v>
      </c>
      <c r="L26" s="18">
        <v>6036758</v>
      </c>
    </row>
    <row r="27" spans="1:12" ht="15.75" customHeight="1">
      <c r="A27" s="20" t="s">
        <v>2997</v>
      </c>
      <c r="B27" s="21">
        <v>3190783</v>
      </c>
      <c r="K27" s="27" t="s">
        <v>4382</v>
      </c>
      <c r="L27" s="21">
        <v>5689910</v>
      </c>
    </row>
    <row r="28" spans="1:12" ht="15.75" customHeight="1">
      <c r="A28" s="20" t="s">
        <v>2998</v>
      </c>
      <c r="B28" s="21">
        <v>4129045</v>
      </c>
      <c r="K28" s="27" t="s">
        <v>4383</v>
      </c>
      <c r="L28" s="21">
        <v>5598955</v>
      </c>
    </row>
    <row r="29" spans="1:12" ht="15.75" customHeight="1">
      <c r="A29" s="20" t="s">
        <v>2999</v>
      </c>
      <c r="B29" s="21">
        <v>3233260</v>
      </c>
      <c r="K29" s="27" t="s">
        <v>4384</v>
      </c>
      <c r="L29" s="21">
        <v>5975593</v>
      </c>
    </row>
    <row r="30" spans="1:12" ht="15.75" customHeight="1">
      <c r="A30" s="20" t="s">
        <v>3000</v>
      </c>
      <c r="B30" s="21">
        <v>3028007</v>
      </c>
      <c r="K30" s="27" t="s">
        <v>4385</v>
      </c>
      <c r="L30" s="21">
        <v>5244411</v>
      </c>
    </row>
    <row r="31" spans="1:12" ht="15.75" customHeight="1">
      <c r="A31" s="20" t="s">
        <v>3001</v>
      </c>
      <c r="B31" s="21">
        <v>3351443</v>
      </c>
      <c r="K31" s="27" t="s">
        <v>4386</v>
      </c>
      <c r="L31" s="21">
        <v>4963022</v>
      </c>
    </row>
    <row r="32" spans="1:12" ht="15.75" customHeight="1">
      <c r="A32" s="20" t="s">
        <v>3002</v>
      </c>
      <c r="B32" s="21">
        <v>3588328</v>
      </c>
      <c r="K32" s="27" t="s">
        <v>4387</v>
      </c>
      <c r="L32" s="21">
        <v>464287</v>
      </c>
    </row>
    <row r="33" spans="1:12" ht="15.75" customHeight="1">
      <c r="A33" s="20" t="s">
        <v>3003</v>
      </c>
      <c r="B33" s="21">
        <v>3822263</v>
      </c>
      <c r="K33" s="23" t="s">
        <v>3006</v>
      </c>
      <c r="L33" s="25">
        <v>33972936</v>
      </c>
    </row>
    <row r="34" spans="1:12" ht="15.75" customHeight="1">
      <c r="A34" s="20" t="s">
        <v>3004</v>
      </c>
      <c r="B34" s="21">
        <v>3173182</v>
      </c>
    </row>
    <row r="35" spans="1:12" ht="15.75" customHeight="1">
      <c r="A35" s="20" t="s">
        <v>3005</v>
      </c>
      <c r="B35" s="21">
        <v>2936611</v>
      </c>
    </row>
    <row r="36" spans="1:12" ht="15.75" customHeight="1">
      <c r="A36" s="26" t="s">
        <v>3006</v>
      </c>
      <c r="B36" s="25">
        <v>33972936</v>
      </c>
    </row>
    <row r="46" spans="1:12" ht="15.75" customHeight="1">
      <c r="J46" s="14" t="s">
        <v>2993</v>
      </c>
      <c r="K46" s="14" t="s">
        <v>2992</v>
      </c>
      <c r="L46" s="15" t="s">
        <v>2995</v>
      </c>
    </row>
    <row r="47" spans="1:12" ht="15.75" customHeight="1">
      <c r="A47" s="14" t="s">
        <v>2993</v>
      </c>
      <c r="B47" s="15" t="s">
        <v>4341</v>
      </c>
      <c r="J47" s="16" t="s">
        <v>24</v>
      </c>
      <c r="K47" s="16" t="s">
        <v>4381</v>
      </c>
      <c r="L47" s="18">
        <v>607998</v>
      </c>
    </row>
    <row r="48" spans="1:12" ht="15.75" customHeight="1">
      <c r="A48" s="16" t="s">
        <v>24</v>
      </c>
      <c r="B48" s="18">
        <v>118</v>
      </c>
      <c r="J48" s="19"/>
      <c r="K48" s="27" t="s">
        <v>4382</v>
      </c>
      <c r="L48" s="21">
        <v>659362</v>
      </c>
    </row>
    <row r="49" spans="1:12" ht="13">
      <c r="A49" s="27" t="s">
        <v>36</v>
      </c>
      <c r="B49" s="21">
        <v>129</v>
      </c>
      <c r="J49" s="19"/>
      <c r="K49" s="27" t="s">
        <v>4383</v>
      </c>
      <c r="L49" s="21">
        <v>695165</v>
      </c>
    </row>
    <row r="50" spans="1:12" ht="13">
      <c r="A50" s="27" t="s">
        <v>13</v>
      </c>
      <c r="B50" s="21">
        <v>106</v>
      </c>
      <c r="J50" s="19"/>
      <c r="K50" s="27" t="s">
        <v>4384</v>
      </c>
      <c r="L50" s="21">
        <v>1064525</v>
      </c>
    </row>
    <row r="51" spans="1:12" ht="13">
      <c r="A51" s="27" t="s">
        <v>29</v>
      </c>
      <c r="B51" s="21">
        <v>139</v>
      </c>
      <c r="J51" s="19"/>
      <c r="K51" s="27" t="s">
        <v>4385</v>
      </c>
      <c r="L51" s="21">
        <v>557085</v>
      </c>
    </row>
    <row r="52" spans="1:12" ht="13">
      <c r="A52" s="27" t="s">
        <v>19</v>
      </c>
      <c r="B52" s="21">
        <v>148</v>
      </c>
      <c r="J52" s="19"/>
      <c r="K52" s="27" t="s">
        <v>4386</v>
      </c>
      <c r="L52" s="21">
        <v>428996</v>
      </c>
    </row>
    <row r="53" spans="1:12" ht="13">
      <c r="A53" s="27" t="s">
        <v>88</v>
      </c>
      <c r="B53" s="21">
        <v>112</v>
      </c>
      <c r="J53" s="16" t="s">
        <v>4342</v>
      </c>
      <c r="K53" s="22"/>
      <c r="L53" s="18">
        <v>4013131</v>
      </c>
    </row>
    <row r="54" spans="1:12" ht="13">
      <c r="A54" s="27" t="s">
        <v>70</v>
      </c>
      <c r="B54" s="21">
        <v>118</v>
      </c>
      <c r="J54" s="16" t="s">
        <v>36</v>
      </c>
      <c r="K54" s="16" t="s">
        <v>4381</v>
      </c>
      <c r="L54" s="18">
        <v>712943</v>
      </c>
    </row>
    <row r="55" spans="1:12" ht="13">
      <c r="A55" s="27" t="s">
        <v>51</v>
      </c>
      <c r="B55" s="21">
        <v>130</v>
      </c>
      <c r="J55" s="19"/>
      <c r="K55" s="27" t="s">
        <v>4382</v>
      </c>
      <c r="L55" s="21">
        <v>447464</v>
      </c>
    </row>
    <row r="56" spans="1:12" ht="13">
      <c r="A56" s="23" t="s">
        <v>3006</v>
      </c>
      <c r="B56" s="25">
        <v>1000</v>
      </c>
      <c r="J56" s="19"/>
      <c r="K56" s="27" t="s">
        <v>4383</v>
      </c>
      <c r="L56" s="21">
        <v>419263</v>
      </c>
    </row>
    <row r="57" spans="1:12" ht="13">
      <c r="J57" s="19"/>
      <c r="K57" s="27" t="s">
        <v>4384</v>
      </c>
      <c r="L57" s="21">
        <v>716560</v>
      </c>
    </row>
    <row r="58" spans="1:12" ht="13">
      <c r="J58" s="19"/>
      <c r="K58" s="27" t="s">
        <v>4385</v>
      </c>
      <c r="L58" s="21">
        <v>666869</v>
      </c>
    </row>
    <row r="59" spans="1:12" ht="13">
      <c r="J59" s="19"/>
      <c r="K59" s="27" t="s">
        <v>4386</v>
      </c>
      <c r="L59" s="21">
        <v>1083413</v>
      </c>
    </row>
    <row r="60" spans="1:12" ht="13">
      <c r="J60" s="19"/>
      <c r="K60" s="27" t="s">
        <v>4387</v>
      </c>
      <c r="L60" s="21">
        <v>226350</v>
      </c>
    </row>
    <row r="61" spans="1:12" ht="13">
      <c r="J61" s="16" t="s">
        <v>4343</v>
      </c>
      <c r="K61" s="22"/>
      <c r="L61" s="18">
        <v>4272862</v>
      </c>
    </row>
    <row r="62" spans="1:12" ht="13">
      <c r="J62" s="16" t="s">
        <v>13</v>
      </c>
      <c r="K62" s="16" t="s">
        <v>4381</v>
      </c>
      <c r="L62" s="18">
        <v>510959</v>
      </c>
    </row>
    <row r="63" spans="1:12" ht="13">
      <c r="J63" s="19"/>
      <c r="K63" s="27" t="s">
        <v>4382</v>
      </c>
      <c r="L63" s="21">
        <v>749816</v>
      </c>
    </row>
    <row r="64" spans="1:12" ht="13">
      <c r="J64" s="19"/>
      <c r="K64" s="27" t="s">
        <v>4383</v>
      </c>
      <c r="L64" s="21">
        <v>491223</v>
      </c>
    </row>
    <row r="65" spans="10:12" ht="13">
      <c r="J65" s="19"/>
      <c r="K65" s="27" t="s">
        <v>4384</v>
      </c>
      <c r="L65" s="21">
        <v>947612</v>
      </c>
    </row>
    <row r="66" spans="10:12" ht="13">
      <c r="J66" s="19"/>
      <c r="K66" s="27" t="s">
        <v>4385</v>
      </c>
      <c r="L66" s="21">
        <v>577985</v>
      </c>
    </row>
    <row r="67" spans="10:12" ht="13">
      <c r="J67" s="19"/>
      <c r="K67" s="27" t="s">
        <v>4386</v>
      </c>
      <c r="L67" s="21">
        <v>479422</v>
      </c>
    </row>
    <row r="68" spans="10:12" ht="13">
      <c r="J68" s="16" t="s">
        <v>4344</v>
      </c>
      <c r="K68" s="22"/>
      <c r="L68" s="18">
        <v>3757017</v>
      </c>
    </row>
    <row r="69" spans="10:12" ht="13">
      <c r="J69" s="16" t="s">
        <v>29</v>
      </c>
      <c r="K69" s="16" t="s">
        <v>4381</v>
      </c>
      <c r="L69" s="18">
        <v>781036</v>
      </c>
    </row>
    <row r="70" spans="10:12" ht="13">
      <c r="J70" s="19"/>
      <c r="K70" s="27" t="s">
        <v>4382</v>
      </c>
      <c r="L70" s="21">
        <v>701662</v>
      </c>
    </row>
    <row r="71" spans="10:12" ht="13">
      <c r="J71" s="19"/>
      <c r="K71" s="27" t="s">
        <v>4383</v>
      </c>
      <c r="L71" s="21">
        <v>866069</v>
      </c>
    </row>
    <row r="72" spans="10:12" ht="13">
      <c r="J72" s="19"/>
      <c r="K72" s="27" t="s">
        <v>4384</v>
      </c>
      <c r="L72" s="21">
        <v>940827</v>
      </c>
    </row>
    <row r="73" spans="10:12" ht="13">
      <c r="J73" s="19"/>
      <c r="K73" s="27" t="s">
        <v>4385</v>
      </c>
      <c r="L73" s="21">
        <v>851775</v>
      </c>
    </row>
    <row r="74" spans="10:12" ht="13">
      <c r="J74" s="19"/>
      <c r="K74" s="27" t="s">
        <v>4386</v>
      </c>
      <c r="L74" s="21">
        <v>567555</v>
      </c>
    </row>
    <row r="75" spans="10:12" ht="13">
      <c r="J75" s="19"/>
      <c r="K75" s="27" t="s">
        <v>4387</v>
      </c>
      <c r="L75" s="21">
        <v>194725</v>
      </c>
    </row>
    <row r="76" spans="10:12" ht="13">
      <c r="J76" s="16" t="s">
        <v>4345</v>
      </c>
      <c r="K76" s="22"/>
      <c r="L76" s="18">
        <v>4903649</v>
      </c>
    </row>
    <row r="77" spans="10:12" ht="13">
      <c r="J77" s="16" t="s">
        <v>19</v>
      </c>
      <c r="K77" s="16" t="s">
        <v>4381</v>
      </c>
      <c r="L77" s="18">
        <v>690338</v>
      </c>
    </row>
    <row r="78" spans="10:12" ht="13">
      <c r="J78" s="19"/>
      <c r="K78" s="27" t="s">
        <v>4382</v>
      </c>
      <c r="L78" s="21">
        <v>855759</v>
      </c>
    </row>
    <row r="79" spans="10:12" ht="13">
      <c r="J79" s="19"/>
      <c r="K79" s="27" t="s">
        <v>4383</v>
      </c>
      <c r="L79" s="21">
        <v>903569</v>
      </c>
    </row>
    <row r="80" spans="10:12" ht="13">
      <c r="J80" s="19"/>
      <c r="K80" s="27" t="s">
        <v>4384</v>
      </c>
      <c r="L80" s="21">
        <v>807119</v>
      </c>
    </row>
    <row r="81" spans="10:12" ht="13">
      <c r="J81" s="19"/>
      <c r="K81" s="27" t="s">
        <v>4385</v>
      </c>
      <c r="L81" s="21">
        <v>946310</v>
      </c>
    </row>
    <row r="82" spans="10:12" ht="13">
      <c r="J82" s="19"/>
      <c r="K82" s="27" t="s">
        <v>4386</v>
      </c>
      <c r="L82" s="21">
        <v>654150</v>
      </c>
    </row>
    <row r="83" spans="10:12" ht="13">
      <c r="J83" s="19"/>
      <c r="K83" s="27" t="s">
        <v>4387</v>
      </c>
      <c r="L83" s="21">
        <v>16265</v>
      </c>
    </row>
    <row r="84" spans="10:12" ht="13">
      <c r="J84" s="16" t="s">
        <v>4346</v>
      </c>
      <c r="K84" s="22"/>
      <c r="L84" s="18">
        <v>4873510</v>
      </c>
    </row>
    <row r="85" spans="10:12" ht="13">
      <c r="J85" s="16" t="s">
        <v>88</v>
      </c>
      <c r="K85" s="16" t="s">
        <v>4381</v>
      </c>
      <c r="L85" s="18">
        <v>795867</v>
      </c>
    </row>
    <row r="86" spans="10:12" ht="13">
      <c r="J86" s="19"/>
      <c r="K86" s="27" t="s">
        <v>4382</v>
      </c>
      <c r="L86" s="21">
        <v>895620</v>
      </c>
    </row>
    <row r="87" spans="10:12" ht="13">
      <c r="J87" s="19"/>
      <c r="K87" s="27" t="s">
        <v>4383</v>
      </c>
      <c r="L87" s="21">
        <v>583354</v>
      </c>
    </row>
    <row r="88" spans="10:12" ht="13">
      <c r="J88" s="19"/>
      <c r="K88" s="27" t="s">
        <v>4384</v>
      </c>
      <c r="L88" s="21">
        <v>306861</v>
      </c>
    </row>
    <row r="89" spans="10:12" ht="13">
      <c r="J89" s="19"/>
      <c r="K89" s="27" t="s">
        <v>4385</v>
      </c>
      <c r="L89" s="21">
        <v>654233</v>
      </c>
    </row>
    <row r="90" spans="10:12" ht="13">
      <c r="J90" s="19"/>
      <c r="K90" s="27" t="s">
        <v>4386</v>
      </c>
      <c r="L90" s="21">
        <v>635182</v>
      </c>
    </row>
    <row r="91" spans="10:12" ht="13">
      <c r="J91" s="16" t="s">
        <v>4347</v>
      </c>
      <c r="K91" s="22"/>
      <c r="L91" s="18">
        <v>3871117</v>
      </c>
    </row>
    <row r="92" spans="10:12" ht="13">
      <c r="J92" s="16" t="s">
        <v>70</v>
      </c>
      <c r="K92" s="16" t="s">
        <v>4381</v>
      </c>
      <c r="L92" s="18">
        <v>880532</v>
      </c>
    </row>
    <row r="93" spans="10:12" ht="13">
      <c r="J93" s="19"/>
      <c r="K93" s="27" t="s">
        <v>4382</v>
      </c>
      <c r="L93" s="21">
        <v>686486</v>
      </c>
    </row>
    <row r="94" spans="10:12" ht="13">
      <c r="J94" s="19"/>
      <c r="K94" s="27" t="s">
        <v>4383</v>
      </c>
      <c r="L94" s="21">
        <v>1094387</v>
      </c>
    </row>
    <row r="95" spans="10:12" ht="13">
      <c r="J95" s="19"/>
      <c r="K95" s="27" t="s">
        <v>4384</v>
      </c>
      <c r="L95" s="21">
        <v>481370</v>
      </c>
    </row>
    <row r="96" spans="10:12" ht="13">
      <c r="J96" s="19"/>
      <c r="K96" s="27" t="s">
        <v>4385</v>
      </c>
      <c r="L96" s="21">
        <v>382966</v>
      </c>
    </row>
    <row r="97" spans="1:12" ht="13">
      <c r="J97" s="19"/>
      <c r="K97" s="27" t="s">
        <v>4386</v>
      </c>
      <c r="L97" s="21">
        <v>497943</v>
      </c>
    </row>
    <row r="98" spans="1:12" ht="13">
      <c r="J98" s="16" t="s">
        <v>4348</v>
      </c>
      <c r="K98" s="22"/>
      <c r="L98" s="18">
        <v>4023684</v>
      </c>
    </row>
    <row r="99" spans="1:12" ht="13">
      <c r="J99" s="16" t="s">
        <v>51</v>
      </c>
      <c r="K99" s="16" t="s">
        <v>4381</v>
      </c>
      <c r="L99" s="18">
        <v>1057085</v>
      </c>
    </row>
    <row r="100" spans="1:12" ht="13">
      <c r="J100" s="19"/>
      <c r="K100" s="27" t="s">
        <v>4382</v>
      </c>
      <c r="L100" s="21">
        <v>693741</v>
      </c>
    </row>
    <row r="101" spans="1:12" ht="13">
      <c r="J101" s="19"/>
      <c r="K101" s="27" t="s">
        <v>4383</v>
      </c>
      <c r="L101" s="21">
        <v>545925</v>
      </c>
    </row>
    <row r="102" spans="1:12" ht="13">
      <c r="J102" s="19"/>
      <c r="K102" s="27" t="s">
        <v>4384</v>
      </c>
      <c r="L102" s="21">
        <v>710719</v>
      </c>
    </row>
    <row r="103" spans="1:12" ht="13">
      <c r="J103" s="19"/>
      <c r="K103" s="27" t="s">
        <v>4385</v>
      </c>
      <c r="L103" s="21">
        <v>607188</v>
      </c>
    </row>
    <row r="104" spans="1:12" ht="13">
      <c r="J104" s="19"/>
      <c r="K104" s="27" t="s">
        <v>4386</v>
      </c>
      <c r="L104" s="21">
        <v>616361</v>
      </c>
    </row>
    <row r="105" spans="1:12" ht="13">
      <c r="J105" s="19"/>
      <c r="K105" s="27" t="s">
        <v>4387</v>
      </c>
      <c r="L105" s="21">
        <v>26947</v>
      </c>
    </row>
    <row r="106" spans="1:12" ht="13">
      <c r="J106" s="16" t="s">
        <v>4349</v>
      </c>
      <c r="K106" s="22"/>
      <c r="L106" s="18">
        <v>4257966</v>
      </c>
    </row>
    <row r="107" spans="1:12" ht="13">
      <c r="J107" s="23" t="s">
        <v>3006</v>
      </c>
      <c r="K107" s="24"/>
      <c r="L107" s="25">
        <v>33972936</v>
      </c>
    </row>
    <row r="112" spans="1:12" ht="13">
      <c r="A112" s="1" t="s">
        <v>4350</v>
      </c>
    </row>
    <row r="114" spans="1:3" ht="13">
      <c r="A114" s="14" t="s">
        <v>4337</v>
      </c>
      <c r="B114" s="14" t="s">
        <v>4335</v>
      </c>
      <c r="C114" s="15" t="s">
        <v>4351</v>
      </c>
    </row>
    <row r="115" spans="1:3" ht="13">
      <c r="A115" s="17" t="s">
        <v>2996</v>
      </c>
      <c r="B115" s="16" t="s">
        <v>3466</v>
      </c>
      <c r="C115" s="18">
        <v>198</v>
      </c>
    </row>
    <row r="116" spans="1:3" ht="13">
      <c r="A116" s="19"/>
      <c r="B116" s="27" t="s">
        <v>3021</v>
      </c>
      <c r="C116" s="21">
        <v>188</v>
      </c>
    </row>
    <row r="117" spans="1:3" ht="13">
      <c r="A117" s="19"/>
      <c r="B117" s="27" t="s">
        <v>3898</v>
      </c>
      <c r="C117" s="21">
        <v>191</v>
      </c>
    </row>
    <row r="118" spans="1:3" ht="13">
      <c r="A118" s="17" t="s">
        <v>4352</v>
      </c>
      <c r="B118" s="22"/>
      <c r="C118" s="18">
        <v>577</v>
      </c>
    </row>
    <row r="119" spans="1:3" ht="13">
      <c r="A119" s="17" t="s">
        <v>2997</v>
      </c>
      <c r="B119" s="16" t="s">
        <v>3466</v>
      </c>
      <c r="C119" s="18">
        <v>163</v>
      </c>
    </row>
    <row r="120" spans="1:3" ht="13">
      <c r="A120" s="19"/>
      <c r="B120" s="27" t="s">
        <v>3021</v>
      </c>
      <c r="C120" s="21">
        <v>135</v>
      </c>
    </row>
    <row r="121" spans="1:3" ht="13">
      <c r="A121" s="19"/>
      <c r="B121" s="27" t="s">
        <v>3898</v>
      </c>
      <c r="C121" s="21">
        <v>169</v>
      </c>
    </row>
    <row r="122" spans="1:3" ht="13">
      <c r="A122" s="17" t="s">
        <v>4353</v>
      </c>
      <c r="B122" s="22"/>
      <c r="C122" s="18">
        <v>467</v>
      </c>
    </row>
    <row r="123" spans="1:3" ht="13">
      <c r="A123" s="17" t="s">
        <v>2998</v>
      </c>
      <c r="B123" s="16" t="s">
        <v>3466</v>
      </c>
      <c r="C123" s="18">
        <v>216</v>
      </c>
    </row>
    <row r="124" spans="1:3" ht="13">
      <c r="A124" s="19"/>
      <c r="B124" s="27" t="s">
        <v>3021</v>
      </c>
      <c r="C124" s="21">
        <v>207</v>
      </c>
    </row>
    <row r="125" spans="1:3" ht="13">
      <c r="A125" s="19"/>
      <c r="B125" s="27" t="s">
        <v>3898</v>
      </c>
      <c r="C125" s="21">
        <v>212</v>
      </c>
    </row>
    <row r="126" spans="1:3" ht="13">
      <c r="A126" s="17" t="s">
        <v>4354</v>
      </c>
      <c r="B126" s="22"/>
      <c r="C126" s="18">
        <v>635</v>
      </c>
    </row>
    <row r="127" spans="1:3" ht="13">
      <c r="A127" s="17" t="s">
        <v>2999</v>
      </c>
      <c r="B127" s="16" t="s">
        <v>3466</v>
      </c>
      <c r="C127" s="18">
        <v>154</v>
      </c>
    </row>
    <row r="128" spans="1:3" ht="13">
      <c r="A128" s="19"/>
      <c r="B128" s="27" t="s">
        <v>3021</v>
      </c>
      <c r="C128" s="21">
        <v>169</v>
      </c>
    </row>
    <row r="129" spans="1:3" ht="13">
      <c r="A129" s="19"/>
      <c r="B129" s="27" t="s">
        <v>3898</v>
      </c>
      <c r="C129" s="21">
        <v>155</v>
      </c>
    </row>
    <row r="130" spans="1:3" ht="13">
      <c r="A130" s="17" t="s">
        <v>4355</v>
      </c>
      <c r="B130" s="22"/>
      <c r="C130" s="18">
        <v>478</v>
      </c>
    </row>
    <row r="131" spans="1:3" ht="13">
      <c r="A131" s="17" t="s">
        <v>3000</v>
      </c>
      <c r="B131" s="16" t="s">
        <v>3466</v>
      </c>
      <c r="C131" s="18">
        <v>142</v>
      </c>
    </row>
    <row r="132" spans="1:3" ht="13">
      <c r="A132" s="19"/>
      <c r="B132" s="27" t="s">
        <v>3021</v>
      </c>
      <c r="C132" s="21">
        <v>120</v>
      </c>
    </row>
    <row r="133" spans="1:3" ht="13">
      <c r="A133" s="19"/>
      <c r="B133" s="27" t="s">
        <v>3898</v>
      </c>
      <c r="C133" s="21">
        <v>155</v>
      </c>
    </row>
    <row r="134" spans="1:3" ht="13">
      <c r="A134" s="17" t="s">
        <v>4356</v>
      </c>
      <c r="B134" s="22"/>
      <c r="C134" s="18">
        <v>417</v>
      </c>
    </row>
    <row r="135" spans="1:3" ht="13">
      <c r="A135" s="17" t="s">
        <v>3001</v>
      </c>
      <c r="B135" s="16" t="s">
        <v>3466</v>
      </c>
      <c r="C135" s="18">
        <v>160</v>
      </c>
    </row>
    <row r="136" spans="1:3" ht="13">
      <c r="A136" s="19"/>
      <c r="B136" s="27" t="s">
        <v>3021</v>
      </c>
      <c r="C136" s="21">
        <v>175</v>
      </c>
    </row>
    <row r="137" spans="1:3" ht="13">
      <c r="A137" s="19"/>
      <c r="B137" s="27" t="s">
        <v>3898</v>
      </c>
      <c r="C137" s="21">
        <v>166</v>
      </c>
    </row>
    <row r="138" spans="1:3" ht="13">
      <c r="A138" s="17" t="s">
        <v>4357</v>
      </c>
      <c r="B138" s="22"/>
      <c r="C138" s="18">
        <v>501</v>
      </c>
    </row>
    <row r="139" spans="1:3" ht="13">
      <c r="A139" s="17" t="s">
        <v>3002</v>
      </c>
      <c r="B139" s="16" t="s">
        <v>3466</v>
      </c>
      <c r="C139" s="18">
        <v>184</v>
      </c>
    </row>
    <row r="140" spans="1:3" ht="13">
      <c r="A140" s="19"/>
      <c r="B140" s="27" t="s">
        <v>3021</v>
      </c>
      <c r="C140" s="21">
        <v>202</v>
      </c>
    </row>
    <row r="141" spans="1:3" ht="13">
      <c r="A141" s="19"/>
      <c r="B141" s="27" t="s">
        <v>3898</v>
      </c>
      <c r="C141" s="21">
        <v>181</v>
      </c>
    </row>
    <row r="142" spans="1:3" ht="13">
      <c r="A142" s="17" t="s">
        <v>4358</v>
      </c>
      <c r="B142" s="22"/>
      <c r="C142" s="18">
        <v>567</v>
      </c>
    </row>
    <row r="143" spans="1:3" ht="13">
      <c r="A143" s="17" t="s">
        <v>3003</v>
      </c>
      <c r="B143" s="16" t="s">
        <v>3466</v>
      </c>
      <c r="C143" s="18">
        <v>173</v>
      </c>
    </row>
    <row r="144" spans="1:3" ht="13">
      <c r="A144" s="19"/>
      <c r="B144" s="27" t="s">
        <v>3021</v>
      </c>
      <c r="C144" s="21">
        <v>161</v>
      </c>
    </row>
    <row r="145" spans="1:3" ht="13">
      <c r="A145" s="19"/>
      <c r="B145" s="27" t="s">
        <v>3898</v>
      </c>
      <c r="C145" s="21">
        <v>171</v>
      </c>
    </row>
    <row r="146" spans="1:3" ht="13">
      <c r="A146" s="17" t="s">
        <v>4359</v>
      </c>
      <c r="B146" s="22"/>
      <c r="C146" s="18">
        <v>505</v>
      </c>
    </row>
    <row r="147" spans="1:3" ht="13">
      <c r="A147" s="17" t="s">
        <v>3004</v>
      </c>
      <c r="B147" s="16" t="s">
        <v>3466</v>
      </c>
      <c r="C147" s="18">
        <v>165</v>
      </c>
    </row>
    <row r="148" spans="1:3" ht="13">
      <c r="A148" s="19"/>
      <c r="B148" s="27" t="s">
        <v>3021</v>
      </c>
      <c r="C148" s="21">
        <v>153</v>
      </c>
    </row>
    <row r="149" spans="1:3" ht="13">
      <c r="A149" s="19"/>
      <c r="B149" s="27" t="s">
        <v>3898</v>
      </c>
      <c r="C149" s="21">
        <v>140</v>
      </c>
    </row>
    <row r="150" spans="1:3" ht="13">
      <c r="A150" s="17" t="s">
        <v>4360</v>
      </c>
      <c r="B150" s="22"/>
      <c r="C150" s="18">
        <v>458</v>
      </c>
    </row>
    <row r="151" spans="1:3" ht="13">
      <c r="A151" s="17" t="s">
        <v>3005</v>
      </c>
      <c r="B151" s="16" t="s">
        <v>3466</v>
      </c>
      <c r="C151" s="18">
        <v>121</v>
      </c>
    </row>
    <row r="152" spans="1:3" ht="13">
      <c r="A152" s="19"/>
      <c r="B152" s="27" t="s">
        <v>3021</v>
      </c>
      <c r="C152" s="21">
        <v>131</v>
      </c>
    </row>
    <row r="153" spans="1:3" ht="13">
      <c r="A153" s="19"/>
      <c r="B153" s="27" t="s">
        <v>3898</v>
      </c>
      <c r="C153" s="21">
        <v>143</v>
      </c>
    </row>
    <row r="154" spans="1:3" ht="13">
      <c r="A154" s="17" t="s">
        <v>4361</v>
      </c>
      <c r="B154" s="22"/>
      <c r="C154" s="18">
        <v>395</v>
      </c>
    </row>
    <row r="155" spans="1:3" ht="13">
      <c r="A155" s="26" t="s">
        <v>3006</v>
      </c>
      <c r="B155" s="24"/>
      <c r="C155" s="25">
        <v>5000</v>
      </c>
    </row>
  </sheetData>
  <pageMargins left="0.7" right="0.7" top="0.75" bottom="0.75" header="0.3" footer="0.3"/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B2:S138"/>
  <sheetViews>
    <sheetView tabSelected="1" workbookViewId="0"/>
  </sheetViews>
  <sheetFormatPr baseColWidth="10" defaultColWidth="12.6640625" defaultRowHeight="15.75" customHeight="1"/>
  <cols>
    <col min="2" max="2" width="23.5" customWidth="1"/>
    <col min="4" max="4" width="16" customWidth="1"/>
    <col min="8" max="8" width="19.5" customWidth="1"/>
  </cols>
  <sheetData>
    <row r="2" spans="2:14" ht="15.75" customHeight="1">
      <c r="B2" s="14" t="s">
        <v>3009</v>
      </c>
      <c r="C2" s="14" t="s">
        <v>2991</v>
      </c>
      <c r="D2" s="15" t="s">
        <v>3007</v>
      </c>
      <c r="L2" s="14" t="s">
        <v>2991</v>
      </c>
      <c r="M2" s="14" t="s">
        <v>2989</v>
      </c>
      <c r="N2" s="15" t="s">
        <v>3007</v>
      </c>
    </row>
    <row r="3" spans="2:14" ht="15.75" customHeight="1">
      <c r="B3" s="16" t="s">
        <v>3466</v>
      </c>
      <c r="C3" s="16" t="s">
        <v>41</v>
      </c>
      <c r="D3" s="18">
        <v>25703.961538461539</v>
      </c>
      <c r="L3" s="16" t="s">
        <v>41</v>
      </c>
      <c r="M3" s="17" t="s">
        <v>2996</v>
      </c>
      <c r="N3" s="18">
        <v>20046.333333333332</v>
      </c>
    </row>
    <row r="4" spans="2:14" ht="15.75" customHeight="1">
      <c r="B4" s="19"/>
      <c r="C4" s="27" t="s">
        <v>26</v>
      </c>
      <c r="D4" s="21">
        <v>28380.115384615383</v>
      </c>
      <c r="L4" s="19"/>
      <c r="M4" s="20" t="s">
        <v>2997</v>
      </c>
      <c r="N4" s="21">
        <v>19167</v>
      </c>
    </row>
    <row r="5" spans="2:14" ht="15.75" customHeight="1">
      <c r="B5" s="19"/>
      <c r="C5" s="27" t="s">
        <v>10</v>
      </c>
      <c r="D5" s="21">
        <v>35396.74</v>
      </c>
      <c r="L5" s="19"/>
      <c r="M5" s="20" t="s">
        <v>2998</v>
      </c>
      <c r="N5" s="21">
        <v>25106.055555555555</v>
      </c>
    </row>
    <row r="6" spans="2:14" ht="15.75" customHeight="1">
      <c r="B6" s="19"/>
      <c r="C6" s="27" t="s">
        <v>16</v>
      </c>
      <c r="D6" s="21">
        <v>43047.59375</v>
      </c>
      <c r="L6" s="19"/>
      <c r="M6" s="20" t="s">
        <v>2999</v>
      </c>
      <c r="N6" s="21">
        <v>32851.535714285717</v>
      </c>
    </row>
    <row r="7" spans="2:14" ht="15.75" customHeight="1">
      <c r="B7" s="19"/>
      <c r="C7" s="27" t="s">
        <v>81</v>
      </c>
      <c r="D7" s="21">
        <v>31253.740740740741</v>
      </c>
      <c r="L7" s="19"/>
      <c r="M7" s="20" t="s">
        <v>3000</v>
      </c>
      <c r="N7" s="21">
        <v>32820</v>
      </c>
    </row>
    <row r="8" spans="2:14" ht="15.75" customHeight="1">
      <c r="B8" s="19"/>
      <c r="C8" s="27" t="s">
        <v>45</v>
      </c>
      <c r="D8" s="21">
        <v>36866.482758620688</v>
      </c>
      <c r="L8" s="19"/>
      <c r="M8" s="20" t="s">
        <v>3001</v>
      </c>
      <c r="N8" s="21">
        <v>38201.62857142857</v>
      </c>
    </row>
    <row r="9" spans="2:14" ht="15.75" customHeight="1">
      <c r="B9" s="19"/>
      <c r="C9" s="27" t="s">
        <v>85</v>
      </c>
      <c r="D9" s="21">
        <v>34155.694444444445</v>
      </c>
      <c r="L9" s="19"/>
      <c r="M9" s="20" t="s">
        <v>3002</v>
      </c>
      <c r="N9" s="21">
        <v>27650.5</v>
      </c>
    </row>
    <row r="10" spans="2:14" ht="15.75" customHeight="1">
      <c r="B10" s="19"/>
      <c r="C10" s="27" t="s">
        <v>21</v>
      </c>
      <c r="D10" s="21">
        <v>32985.333333333336</v>
      </c>
      <c r="L10" s="19"/>
      <c r="M10" s="20" t="s">
        <v>3003</v>
      </c>
      <c r="N10" s="21">
        <v>32128</v>
      </c>
    </row>
    <row r="11" spans="2:14" ht="15.75" customHeight="1">
      <c r="B11" s="16" t="s">
        <v>4363</v>
      </c>
      <c r="C11" s="22"/>
      <c r="D11" s="18">
        <v>33959.314285714288</v>
      </c>
      <c r="L11" s="19"/>
      <c r="M11" s="20" t="s">
        <v>3004</v>
      </c>
      <c r="N11" s="21">
        <v>35646.428571428572</v>
      </c>
    </row>
    <row r="12" spans="2:14" ht="15.75" customHeight="1">
      <c r="B12" s="16" t="s">
        <v>3021</v>
      </c>
      <c r="C12" s="16" t="s">
        <v>41</v>
      </c>
      <c r="D12" s="18">
        <v>27131.848484848484</v>
      </c>
      <c r="L12" s="16" t="s">
        <v>4362</v>
      </c>
      <c r="M12" s="22"/>
      <c r="N12" s="18">
        <v>31672.711267605635</v>
      </c>
    </row>
    <row r="13" spans="2:14" ht="15.75" customHeight="1">
      <c r="B13" s="19"/>
      <c r="C13" s="27" t="s">
        <v>26</v>
      </c>
      <c r="D13" s="21">
        <v>32684.513888888891</v>
      </c>
      <c r="L13" s="16" t="s">
        <v>26</v>
      </c>
      <c r="M13" s="17" t="s">
        <v>2996</v>
      </c>
      <c r="N13" s="18">
        <v>43897.714285714283</v>
      </c>
    </row>
    <row r="14" spans="2:14" ht="15.75" customHeight="1">
      <c r="B14" s="19"/>
      <c r="C14" s="27" t="s">
        <v>10</v>
      </c>
      <c r="D14" s="21">
        <v>35706.5625</v>
      </c>
      <c r="L14" s="19"/>
      <c r="M14" s="20" t="s">
        <v>2997</v>
      </c>
      <c r="N14" s="21">
        <v>37532.944444444445</v>
      </c>
    </row>
    <row r="15" spans="2:14" ht="15.75" customHeight="1">
      <c r="B15" s="19"/>
      <c r="C15" s="27" t="s">
        <v>16</v>
      </c>
      <c r="D15" s="21">
        <v>34378.300000000003</v>
      </c>
      <c r="L15" s="19"/>
      <c r="M15" s="20" t="s">
        <v>2998</v>
      </c>
      <c r="N15" s="21">
        <v>14719</v>
      </c>
    </row>
    <row r="16" spans="2:14" ht="15.75" customHeight="1">
      <c r="B16" s="19"/>
      <c r="C16" s="27" t="s">
        <v>81</v>
      </c>
      <c r="D16" s="21">
        <v>37971.800000000003</v>
      </c>
      <c r="L16" s="19"/>
      <c r="M16" s="20" t="s">
        <v>2999</v>
      </c>
      <c r="N16" s="21">
        <v>45677.5</v>
      </c>
    </row>
    <row r="17" spans="2:14" ht="15.75" customHeight="1">
      <c r="B17" s="19"/>
      <c r="C17" s="27" t="s">
        <v>45</v>
      </c>
      <c r="D17" s="21">
        <v>32589.836734693876</v>
      </c>
      <c r="L17" s="19"/>
      <c r="M17" s="20" t="s">
        <v>3000</v>
      </c>
      <c r="N17" s="21">
        <v>33404.625</v>
      </c>
    </row>
    <row r="18" spans="2:14" ht="15.75" customHeight="1">
      <c r="B18" s="19"/>
      <c r="C18" s="27" t="s">
        <v>85</v>
      </c>
      <c r="D18" s="21">
        <v>37002.660000000003</v>
      </c>
      <c r="L18" s="19"/>
      <c r="M18" s="20" t="s">
        <v>3001</v>
      </c>
      <c r="N18" s="21">
        <v>23853</v>
      </c>
    </row>
    <row r="19" spans="2:14" ht="15.75" customHeight="1">
      <c r="B19" s="19"/>
      <c r="C19" s="27" t="s">
        <v>21</v>
      </c>
      <c r="D19" s="21">
        <v>37343.651162790695</v>
      </c>
      <c r="L19" s="19"/>
      <c r="M19" s="20" t="s">
        <v>3002</v>
      </c>
      <c r="N19" s="21">
        <v>29420.428571428572</v>
      </c>
    </row>
    <row r="20" spans="2:14" ht="15.75" customHeight="1">
      <c r="B20" s="16" t="s">
        <v>4366</v>
      </c>
      <c r="C20" s="22"/>
      <c r="D20" s="18">
        <v>34548.316666666666</v>
      </c>
      <c r="L20" s="19"/>
      <c r="M20" s="20" t="s">
        <v>3003</v>
      </c>
      <c r="N20" s="21">
        <v>38341</v>
      </c>
    </row>
    <row r="21" spans="2:14" ht="15.75" customHeight="1">
      <c r="B21" s="16" t="s">
        <v>3898</v>
      </c>
      <c r="C21" s="16" t="s">
        <v>41</v>
      </c>
      <c r="D21" s="18">
        <v>39746.807017543862</v>
      </c>
      <c r="L21" s="19"/>
      <c r="M21" s="20" t="s">
        <v>3004</v>
      </c>
      <c r="N21" s="21">
        <v>20215.666666666668</v>
      </c>
    </row>
    <row r="22" spans="2:14" ht="15.75" customHeight="1">
      <c r="B22" s="19"/>
      <c r="C22" s="27" t="s">
        <v>26</v>
      </c>
      <c r="D22" s="21">
        <v>36401.244444444441</v>
      </c>
      <c r="L22" s="19"/>
      <c r="M22" s="20" t="s">
        <v>3005</v>
      </c>
      <c r="N22" s="21">
        <v>40783.125</v>
      </c>
    </row>
    <row r="23" spans="2:14" ht="15.75" customHeight="1">
      <c r="B23" s="19"/>
      <c r="C23" s="27" t="s">
        <v>10</v>
      </c>
      <c r="D23" s="21">
        <v>32578.761904761905</v>
      </c>
      <c r="F23" s="2" t="s">
        <v>4368</v>
      </c>
      <c r="L23" s="16" t="s">
        <v>4364</v>
      </c>
      <c r="M23" s="22"/>
      <c r="N23" s="18">
        <v>32349.745562130178</v>
      </c>
    </row>
    <row r="24" spans="2:14" ht="15.75" customHeight="1">
      <c r="B24" s="19"/>
      <c r="C24" s="27" t="s">
        <v>16</v>
      </c>
      <c r="D24" s="21">
        <v>34329.714285714283</v>
      </c>
      <c r="F24" s="2" t="s">
        <v>4369</v>
      </c>
      <c r="L24" s="16" t="s">
        <v>10</v>
      </c>
      <c r="M24" s="17" t="s">
        <v>2997</v>
      </c>
      <c r="N24" s="18">
        <v>35106.800000000003</v>
      </c>
    </row>
    <row r="25" spans="2:14" ht="15.75" customHeight="1">
      <c r="B25" s="19"/>
      <c r="C25" s="27" t="s">
        <v>81</v>
      </c>
      <c r="D25" s="21">
        <v>32802.023809523809</v>
      </c>
      <c r="F25" s="2" t="s">
        <v>4370</v>
      </c>
      <c r="L25" s="19"/>
      <c r="M25" s="20" t="s">
        <v>2998</v>
      </c>
      <c r="N25" s="21">
        <v>29627.5</v>
      </c>
    </row>
    <row r="26" spans="2:14" ht="15.75" customHeight="1">
      <c r="B26" s="19"/>
      <c r="C26" s="27" t="s">
        <v>45</v>
      </c>
      <c r="D26" s="21">
        <v>34222.479166666664</v>
      </c>
      <c r="F26" s="2" t="s">
        <v>4371</v>
      </c>
      <c r="L26" s="19"/>
      <c r="M26" s="20" t="s">
        <v>3000</v>
      </c>
      <c r="N26" s="21">
        <v>23715.916666666668</v>
      </c>
    </row>
    <row r="27" spans="2:14" ht="15.75" customHeight="1">
      <c r="B27" s="19"/>
      <c r="C27" s="27" t="s">
        <v>85</v>
      </c>
      <c r="D27" s="21">
        <v>39119.73134328358</v>
      </c>
      <c r="F27" s="2" t="s">
        <v>4372</v>
      </c>
      <c r="L27" s="19"/>
      <c r="M27" s="20" t="s">
        <v>3001</v>
      </c>
      <c r="N27" s="21">
        <v>31767.947368421053</v>
      </c>
    </row>
    <row r="28" spans="2:14" ht="15.75" customHeight="1">
      <c r="B28" s="19"/>
      <c r="C28" s="27" t="s">
        <v>21</v>
      </c>
      <c r="D28" s="21">
        <v>32352.142857142859</v>
      </c>
      <c r="F28" s="2" t="s">
        <v>4374</v>
      </c>
      <c r="L28" s="19"/>
      <c r="M28" s="20" t="s">
        <v>3002</v>
      </c>
      <c r="N28" s="21">
        <v>33351.066666666666</v>
      </c>
    </row>
    <row r="29" spans="2:14" ht="15.75" customHeight="1">
      <c r="B29" s="16" t="s">
        <v>4375</v>
      </c>
      <c r="C29" s="22"/>
      <c r="D29" s="18">
        <v>35480.126190476192</v>
      </c>
      <c r="L29" s="19"/>
      <c r="M29" s="20" t="s">
        <v>3003</v>
      </c>
      <c r="N29" s="21">
        <v>36749.307692307695</v>
      </c>
    </row>
    <row r="30" spans="2:14" ht="15.75" customHeight="1">
      <c r="B30" s="23" t="s">
        <v>3006</v>
      </c>
      <c r="C30" s="24"/>
      <c r="D30" s="25">
        <v>34662.585714285713</v>
      </c>
      <c r="F30" s="2" t="s">
        <v>4376</v>
      </c>
      <c r="H30" s="2" t="s">
        <v>4377</v>
      </c>
      <c r="L30" s="19"/>
      <c r="M30" s="20" t="s">
        <v>3004</v>
      </c>
      <c r="N30" s="21">
        <v>15419</v>
      </c>
    </row>
    <row r="31" spans="2:14" ht="15.75" customHeight="1">
      <c r="H31" s="2" t="s">
        <v>4378</v>
      </c>
      <c r="L31" s="19"/>
      <c r="M31" s="20" t="s">
        <v>3005</v>
      </c>
      <c r="N31" s="21">
        <v>50725.954545454544</v>
      </c>
    </row>
    <row r="32" spans="2:14" ht="15.75" customHeight="1">
      <c r="L32" s="16" t="s">
        <v>4365</v>
      </c>
      <c r="M32" s="22"/>
      <c r="N32" s="18">
        <v>34657.571428571428</v>
      </c>
    </row>
    <row r="33" spans="12:14" ht="15.75" customHeight="1">
      <c r="L33" s="16" t="s">
        <v>16</v>
      </c>
      <c r="M33" s="17" t="s">
        <v>2996</v>
      </c>
      <c r="N33" s="18">
        <v>36289.82</v>
      </c>
    </row>
    <row r="34" spans="12:14" ht="15.75" customHeight="1">
      <c r="L34" s="19"/>
      <c r="M34" s="20" t="s">
        <v>2997</v>
      </c>
      <c r="N34" s="21">
        <v>28785.083333333332</v>
      </c>
    </row>
    <row r="35" spans="12:14" ht="15.75" customHeight="1">
      <c r="L35" s="19"/>
      <c r="M35" s="20" t="s">
        <v>2998</v>
      </c>
      <c r="N35" s="21">
        <v>48894</v>
      </c>
    </row>
    <row r="36" spans="12:14" ht="15.75" customHeight="1">
      <c r="L36" s="19"/>
      <c r="M36" s="20" t="s">
        <v>2999</v>
      </c>
      <c r="N36" s="21">
        <v>27537.045454545456</v>
      </c>
    </row>
    <row r="37" spans="12:14" ht="15.75" customHeight="1">
      <c r="L37" s="19"/>
      <c r="M37" s="20" t="s">
        <v>3000</v>
      </c>
      <c r="N37" s="21">
        <v>42982</v>
      </c>
    </row>
    <row r="38" spans="12:14" ht="15.75" customHeight="1">
      <c r="L38" s="19"/>
      <c r="M38" s="20" t="s">
        <v>3001</v>
      </c>
      <c r="N38" s="21">
        <v>35711.818181818184</v>
      </c>
    </row>
    <row r="39" spans="12:14" ht="15.75" customHeight="1">
      <c r="L39" s="19"/>
      <c r="M39" s="20" t="s">
        <v>3002</v>
      </c>
      <c r="N39" s="21">
        <v>44961.65517241379</v>
      </c>
    </row>
    <row r="40" spans="12:14" ht="15.75" customHeight="1">
      <c r="L40" s="19"/>
      <c r="M40" s="20" t="s">
        <v>3003</v>
      </c>
      <c r="N40" s="21">
        <v>44414.181818181816</v>
      </c>
    </row>
    <row r="41" spans="12:14" ht="15.75" customHeight="1">
      <c r="L41" s="19"/>
      <c r="M41" s="20" t="s">
        <v>3004</v>
      </c>
      <c r="N41" s="21">
        <v>43124.666666666664</v>
      </c>
    </row>
    <row r="42" spans="12:14" ht="15.75" customHeight="1">
      <c r="L42" s="19"/>
      <c r="M42" s="20" t="s">
        <v>3005</v>
      </c>
      <c r="N42" s="21">
        <v>20841.375</v>
      </c>
    </row>
    <row r="43" spans="12:14" ht="15.75" customHeight="1">
      <c r="L43" s="16" t="s">
        <v>4367</v>
      </c>
      <c r="M43" s="22"/>
      <c r="N43" s="18">
        <v>37081.406862745098</v>
      </c>
    </row>
    <row r="44" spans="12:14" ht="15.75" customHeight="1">
      <c r="L44" s="16" t="s">
        <v>81</v>
      </c>
      <c r="M44" s="17" t="s">
        <v>2996</v>
      </c>
      <c r="N44" s="18">
        <v>41664.230769230766</v>
      </c>
    </row>
    <row r="45" spans="12:14" ht="15.75" customHeight="1">
      <c r="L45" s="19"/>
      <c r="M45" s="20" t="s">
        <v>2998</v>
      </c>
      <c r="N45" s="21">
        <v>42141.230769230766</v>
      </c>
    </row>
    <row r="46" spans="12:14" ht="15.75" customHeight="1">
      <c r="L46" s="19"/>
      <c r="M46" s="20" t="s">
        <v>2999</v>
      </c>
      <c r="N46" s="21">
        <v>32600.18181818182</v>
      </c>
    </row>
    <row r="47" spans="12:14" ht="15.75" customHeight="1">
      <c r="L47" s="19"/>
      <c r="M47" s="20" t="s">
        <v>3000</v>
      </c>
      <c r="N47" s="21">
        <v>54960.875</v>
      </c>
    </row>
    <row r="48" spans="12:14" ht="15.75" customHeight="1">
      <c r="L48" s="19"/>
      <c r="M48" s="20" t="s">
        <v>3001</v>
      </c>
      <c r="N48" s="21">
        <v>32961</v>
      </c>
    </row>
    <row r="49" spans="2:19" ht="15.75" customHeight="1">
      <c r="L49" s="19"/>
      <c r="M49" s="20" t="s">
        <v>3002</v>
      </c>
      <c r="N49" s="21">
        <v>39519.5</v>
      </c>
    </row>
    <row r="50" spans="2:19" ht="15.75" customHeight="1">
      <c r="L50" s="19"/>
      <c r="M50" s="20" t="s">
        <v>3003</v>
      </c>
      <c r="N50" s="21">
        <v>16063.875</v>
      </c>
    </row>
    <row r="51" spans="2:19" ht="13">
      <c r="B51" s="14" t="s">
        <v>2993</v>
      </c>
      <c r="C51" s="14" t="s">
        <v>2989</v>
      </c>
      <c r="D51" s="15" t="s">
        <v>2995</v>
      </c>
      <c r="L51" s="19"/>
      <c r="M51" s="20" t="s">
        <v>3004</v>
      </c>
      <c r="N51" s="21">
        <v>25829.25</v>
      </c>
      <c r="Q51" s="28" t="s">
        <v>2989</v>
      </c>
      <c r="R51" s="29" t="s">
        <v>4380</v>
      </c>
    </row>
    <row r="52" spans="2:19" ht="13">
      <c r="B52" s="16" t="s">
        <v>24</v>
      </c>
      <c r="C52" s="17" t="s">
        <v>2996</v>
      </c>
      <c r="D52" s="18">
        <v>442137</v>
      </c>
      <c r="L52" s="19"/>
      <c r="M52" s="20" t="s">
        <v>3005</v>
      </c>
      <c r="N52" s="21">
        <v>39138.699999999997</v>
      </c>
    </row>
    <row r="53" spans="2:19" ht="13">
      <c r="B53" s="19"/>
      <c r="C53" s="20" t="s">
        <v>2997</v>
      </c>
      <c r="D53" s="21">
        <v>615916</v>
      </c>
      <c r="L53" s="16" t="s">
        <v>4373</v>
      </c>
      <c r="M53" s="22"/>
      <c r="N53" s="18">
        <v>34757.943548387098</v>
      </c>
      <c r="Q53" s="14" t="s">
        <v>3009</v>
      </c>
      <c r="R53" s="14" t="s">
        <v>2993</v>
      </c>
      <c r="S53" s="15" t="s">
        <v>2995</v>
      </c>
    </row>
    <row r="54" spans="2:19" ht="13">
      <c r="B54" s="19"/>
      <c r="C54" s="20" t="s">
        <v>2998</v>
      </c>
      <c r="D54" s="21">
        <v>272775</v>
      </c>
      <c r="L54" s="23" t="s">
        <v>45</v>
      </c>
      <c r="M54" s="26" t="s">
        <v>2996</v>
      </c>
      <c r="N54" s="25">
        <v>26171.095238095237</v>
      </c>
      <c r="Q54" s="16" t="s">
        <v>3466</v>
      </c>
      <c r="R54" s="16" t="s">
        <v>13</v>
      </c>
      <c r="S54" s="18">
        <v>506204</v>
      </c>
    </row>
    <row r="55" spans="2:19" ht="13">
      <c r="B55" s="19"/>
      <c r="C55" s="20" t="s">
        <v>2999</v>
      </c>
      <c r="D55" s="21">
        <v>874636</v>
      </c>
      <c r="L55" s="2" t="s">
        <v>4379</v>
      </c>
      <c r="Q55" s="19"/>
      <c r="R55" s="27" t="s">
        <v>19</v>
      </c>
      <c r="S55" s="21">
        <v>1851077</v>
      </c>
    </row>
    <row r="56" spans="2:19" ht="13">
      <c r="B56" s="19"/>
      <c r="C56" s="20" t="s">
        <v>3000</v>
      </c>
      <c r="D56" s="21">
        <v>728476</v>
      </c>
      <c r="Q56" s="16" t="s">
        <v>4363</v>
      </c>
      <c r="R56" s="22"/>
      <c r="S56" s="18">
        <v>2357281</v>
      </c>
    </row>
    <row r="57" spans="2:19" ht="13">
      <c r="B57" s="19"/>
      <c r="C57" s="20" t="s">
        <v>3001</v>
      </c>
      <c r="D57" s="21">
        <v>200645</v>
      </c>
      <c r="Q57" s="16" t="s">
        <v>3021</v>
      </c>
      <c r="R57" s="16" t="s">
        <v>13</v>
      </c>
      <c r="S57" s="18">
        <v>2197740</v>
      </c>
    </row>
    <row r="58" spans="2:19" ht="13">
      <c r="B58" s="19"/>
      <c r="C58" s="20" t="s">
        <v>3002</v>
      </c>
      <c r="D58" s="21">
        <v>763026</v>
      </c>
      <c r="Q58" s="19"/>
      <c r="R58" s="27" t="s">
        <v>19</v>
      </c>
      <c r="S58" s="21">
        <v>628036</v>
      </c>
    </row>
    <row r="59" spans="2:19" ht="13">
      <c r="B59" s="19"/>
      <c r="C59" s="20" t="s">
        <v>3003</v>
      </c>
      <c r="D59" s="21">
        <v>397036</v>
      </c>
      <c r="Q59" s="16" t="s">
        <v>4366</v>
      </c>
      <c r="R59" s="22"/>
      <c r="S59" s="18">
        <v>2825776</v>
      </c>
    </row>
    <row r="60" spans="2:19" ht="13">
      <c r="B60" s="19"/>
      <c r="C60" s="20" t="s">
        <v>3004</v>
      </c>
      <c r="D60" s="21">
        <v>169267</v>
      </c>
      <c r="Q60" s="16" t="s">
        <v>3898</v>
      </c>
      <c r="R60" s="16" t="s">
        <v>13</v>
      </c>
      <c r="S60" s="18">
        <v>737341</v>
      </c>
    </row>
    <row r="61" spans="2:19" ht="13">
      <c r="B61" s="19"/>
      <c r="C61" s="20" t="s">
        <v>3005</v>
      </c>
      <c r="D61" s="21">
        <v>362723</v>
      </c>
      <c r="Q61" s="19"/>
      <c r="R61" s="27" t="s">
        <v>19</v>
      </c>
      <c r="S61" s="21">
        <v>556329</v>
      </c>
    </row>
    <row r="62" spans="2:19" ht="13">
      <c r="B62" s="16" t="s">
        <v>4342</v>
      </c>
      <c r="C62" s="22"/>
      <c r="D62" s="18">
        <v>4826637</v>
      </c>
      <c r="Q62" s="16" t="s">
        <v>4375</v>
      </c>
      <c r="R62" s="22"/>
      <c r="S62" s="18">
        <v>1293670</v>
      </c>
    </row>
    <row r="63" spans="2:19" ht="13">
      <c r="B63" s="16" t="s">
        <v>36</v>
      </c>
      <c r="C63" s="17" t="s">
        <v>2996</v>
      </c>
      <c r="D63" s="18">
        <v>751053</v>
      </c>
      <c r="Q63" s="23" t="s">
        <v>3006</v>
      </c>
      <c r="R63" s="24"/>
      <c r="S63" s="25">
        <v>6476727</v>
      </c>
    </row>
    <row r="64" spans="2:19" ht="13">
      <c r="B64" s="19"/>
      <c r="C64" s="20" t="s">
        <v>2997</v>
      </c>
      <c r="D64" s="21">
        <v>301914</v>
      </c>
    </row>
    <row r="65" spans="2:4" ht="13">
      <c r="B65" s="19"/>
      <c r="C65" s="20" t="s">
        <v>2998</v>
      </c>
      <c r="D65" s="21">
        <v>1081949</v>
      </c>
    </row>
    <row r="66" spans="2:4" ht="13">
      <c r="B66" s="19"/>
      <c r="C66" s="20" t="s">
        <v>2999</v>
      </c>
      <c r="D66" s="21">
        <v>1262259</v>
      </c>
    </row>
    <row r="67" spans="2:4" ht="13">
      <c r="B67" s="19"/>
      <c r="C67" s="20" t="s">
        <v>3000</v>
      </c>
      <c r="D67" s="21">
        <v>87702</v>
      </c>
    </row>
    <row r="68" spans="2:4" ht="13">
      <c r="B68" s="19"/>
      <c r="C68" s="20" t="s">
        <v>3001</v>
      </c>
      <c r="D68" s="21">
        <v>646571</v>
      </c>
    </row>
    <row r="69" spans="2:4" ht="13">
      <c r="B69" s="19"/>
      <c r="C69" s="20" t="s">
        <v>3002</v>
      </c>
      <c r="D69" s="21">
        <v>491006</v>
      </c>
    </row>
    <row r="70" spans="2:4" ht="13">
      <c r="B70" s="19"/>
      <c r="C70" s="20" t="s">
        <v>3003</v>
      </c>
      <c r="D70" s="21">
        <v>347802</v>
      </c>
    </row>
    <row r="71" spans="2:4" ht="13">
      <c r="B71" s="19"/>
      <c r="C71" s="20" t="s">
        <v>3004</v>
      </c>
      <c r="D71" s="21">
        <v>680135</v>
      </c>
    </row>
    <row r="72" spans="2:4" ht="13">
      <c r="B72" s="19"/>
      <c r="C72" s="20" t="s">
        <v>3005</v>
      </c>
      <c r="D72" s="21">
        <v>761932</v>
      </c>
    </row>
    <row r="73" spans="2:4" ht="13">
      <c r="B73" s="16" t="s">
        <v>4343</v>
      </c>
      <c r="C73" s="22"/>
      <c r="D73" s="18">
        <v>6412323</v>
      </c>
    </row>
    <row r="74" spans="2:4" ht="13">
      <c r="B74" s="16" t="s">
        <v>13</v>
      </c>
      <c r="C74" s="17" t="s">
        <v>2996</v>
      </c>
      <c r="D74" s="18">
        <v>326172</v>
      </c>
    </row>
    <row r="75" spans="2:4" ht="13">
      <c r="B75" s="19"/>
      <c r="C75" s="20" t="s">
        <v>2997</v>
      </c>
      <c r="D75" s="21">
        <v>479359</v>
      </c>
    </row>
    <row r="76" spans="2:4" ht="13">
      <c r="B76" s="19"/>
      <c r="C76" s="20" t="s">
        <v>2998</v>
      </c>
      <c r="D76" s="21">
        <v>92820</v>
      </c>
    </row>
    <row r="77" spans="2:4" ht="13">
      <c r="B77" s="19"/>
      <c r="C77" s="20" t="s">
        <v>2999</v>
      </c>
      <c r="D77" s="21">
        <v>565584</v>
      </c>
    </row>
    <row r="78" spans="2:4" ht="13">
      <c r="B78" s="19"/>
      <c r="C78" s="20" t="s">
        <v>3000</v>
      </c>
      <c r="D78" s="21">
        <v>367133</v>
      </c>
    </row>
    <row r="79" spans="2:4" ht="13">
      <c r="B79" s="19"/>
      <c r="C79" s="20" t="s">
        <v>3001</v>
      </c>
      <c r="D79" s="21">
        <v>209134</v>
      </c>
    </row>
    <row r="80" spans="2:4" ht="13">
      <c r="B80" s="19"/>
      <c r="C80" s="20" t="s">
        <v>3002</v>
      </c>
      <c r="D80" s="21">
        <v>1600602</v>
      </c>
    </row>
    <row r="81" spans="2:4" ht="13">
      <c r="B81" s="19"/>
      <c r="C81" s="20" t="s">
        <v>3003</v>
      </c>
      <c r="D81" s="21">
        <v>1264416</v>
      </c>
    </row>
    <row r="82" spans="2:4" ht="13">
      <c r="B82" s="19"/>
      <c r="C82" s="20" t="s">
        <v>3004</v>
      </c>
      <c r="D82" s="21">
        <v>246035</v>
      </c>
    </row>
    <row r="83" spans="2:4" ht="13">
      <c r="B83" s="16" t="s">
        <v>4344</v>
      </c>
      <c r="C83" s="22"/>
      <c r="D83" s="18">
        <v>5151255</v>
      </c>
    </row>
    <row r="84" spans="2:4" ht="13">
      <c r="B84" s="16" t="s">
        <v>29</v>
      </c>
      <c r="C84" s="17" t="s">
        <v>2996</v>
      </c>
      <c r="D84" s="18">
        <v>1026031</v>
      </c>
    </row>
    <row r="85" spans="2:4" ht="13">
      <c r="B85" s="19"/>
      <c r="C85" s="20" t="s">
        <v>2997</v>
      </c>
      <c r="D85" s="21">
        <v>223122</v>
      </c>
    </row>
    <row r="86" spans="2:4" ht="13">
      <c r="B86" s="19"/>
      <c r="C86" s="20" t="s">
        <v>2998</v>
      </c>
      <c r="D86" s="21">
        <v>953496</v>
      </c>
    </row>
    <row r="87" spans="2:4" ht="13">
      <c r="B87" s="19"/>
      <c r="C87" s="20" t="s">
        <v>2999</v>
      </c>
      <c r="D87" s="21">
        <v>894951</v>
      </c>
    </row>
    <row r="88" spans="2:4" ht="13">
      <c r="B88" s="19"/>
      <c r="C88" s="20" t="s">
        <v>3000</v>
      </c>
      <c r="D88" s="21">
        <v>232216</v>
      </c>
    </row>
    <row r="89" spans="2:4" ht="13">
      <c r="B89" s="19"/>
      <c r="C89" s="20" t="s">
        <v>3001</v>
      </c>
      <c r="D89" s="21">
        <v>314054</v>
      </c>
    </row>
    <row r="90" spans="2:4" ht="13">
      <c r="B90" s="19"/>
      <c r="C90" s="20" t="s">
        <v>3002</v>
      </c>
      <c r="D90" s="21">
        <v>657305</v>
      </c>
    </row>
    <row r="91" spans="2:4" ht="13">
      <c r="B91" s="19"/>
      <c r="C91" s="20" t="s">
        <v>3003</v>
      </c>
      <c r="D91" s="21">
        <v>418529</v>
      </c>
    </row>
    <row r="92" spans="2:4" ht="13">
      <c r="B92" s="19"/>
      <c r="C92" s="20" t="s">
        <v>3004</v>
      </c>
      <c r="D92" s="21">
        <v>286287</v>
      </c>
    </row>
    <row r="93" spans="2:4" ht="15.75" customHeight="1">
      <c r="B93" s="19"/>
      <c r="C93" s="20" t="s">
        <v>3005</v>
      </c>
      <c r="D93" s="21">
        <v>723796</v>
      </c>
    </row>
    <row r="94" spans="2:4" ht="15.75" customHeight="1">
      <c r="B94" s="16" t="s">
        <v>4345</v>
      </c>
      <c r="C94" s="22"/>
      <c r="D94" s="18">
        <v>5729787</v>
      </c>
    </row>
    <row r="95" spans="2:4" ht="15.75" customHeight="1">
      <c r="B95" s="16" t="s">
        <v>19</v>
      </c>
      <c r="C95" s="17" t="s">
        <v>2996</v>
      </c>
      <c r="D95" s="18">
        <v>121866</v>
      </c>
    </row>
    <row r="96" spans="2:4" ht="15.75" customHeight="1">
      <c r="B96" s="19"/>
      <c r="C96" s="20" t="s">
        <v>2997</v>
      </c>
      <c r="D96" s="21">
        <v>1343690</v>
      </c>
    </row>
    <row r="97" spans="2:4" ht="15.75" customHeight="1">
      <c r="B97" s="19"/>
      <c r="C97" s="20" t="s">
        <v>2998</v>
      </c>
      <c r="D97" s="21">
        <v>441112</v>
      </c>
    </row>
    <row r="98" spans="2:4" ht="15.75" customHeight="1">
      <c r="B98" s="19"/>
      <c r="C98" s="20" t="s">
        <v>3000</v>
      </c>
      <c r="D98" s="21">
        <v>649248</v>
      </c>
    </row>
    <row r="99" spans="2:4" ht="15.75" customHeight="1">
      <c r="B99" s="19"/>
      <c r="C99" s="20" t="s">
        <v>3001</v>
      </c>
      <c r="D99" s="21">
        <v>1855120</v>
      </c>
    </row>
    <row r="100" spans="2:4" ht="15.75" customHeight="1">
      <c r="B100" s="19"/>
      <c r="C100" s="20" t="s">
        <v>3002</v>
      </c>
      <c r="D100" s="21">
        <v>71484</v>
      </c>
    </row>
    <row r="101" spans="2:4" ht="15.75" customHeight="1">
      <c r="B101" s="19"/>
      <c r="C101" s="20" t="s">
        <v>3003</v>
      </c>
      <c r="D101" s="21">
        <v>459590</v>
      </c>
    </row>
    <row r="102" spans="2:4" ht="15.75" customHeight="1">
      <c r="B102" s="19"/>
      <c r="C102" s="20" t="s">
        <v>3004</v>
      </c>
      <c r="D102" s="21">
        <v>166966</v>
      </c>
    </row>
    <row r="103" spans="2:4" ht="15.75" customHeight="1">
      <c r="B103" s="19"/>
      <c r="C103" s="20" t="s">
        <v>3005</v>
      </c>
      <c r="D103" s="21">
        <v>403928</v>
      </c>
    </row>
    <row r="104" spans="2:4" ht="15.75" customHeight="1">
      <c r="B104" s="16" t="s">
        <v>4346</v>
      </c>
      <c r="C104" s="22"/>
      <c r="D104" s="18">
        <v>5513004</v>
      </c>
    </row>
    <row r="105" spans="2:4" ht="15.75" customHeight="1">
      <c r="B105" s="16" t="s">
        <v>88</v>
      </c>
      <c r="C105" s="17" t="s">
        <v>2996</v>
      </c>
      <c r="D105" s="18">
        <v>482848</v>
      </c>
    </row>
    <row r="106" spans="2:4" ht="15.75" customHeight="1">
      <c r="B106" s="19"/>
      <c r="C106" s="20" t="s">
        <v>2997</v>
      </c>
      <c r="D106" s="21">
        <v>138657</v>
      </c>
    </row>
    <row r="107" spans="2:4" ht="15.75" customHeight="1">
      <c r="B107" s="19"/>
      <c r="C107" s="20" t="s">
        <v>2998</v>
      </c>
      <c r="D107" s="21">
        <v>1381241</v>
      </c>
    </row>
    <row r="108" spans="2:4" ht="15.75" customHeight="1">
      <c r="B108" s="19"/>
      <c r="C108" s="20" t="s">
        <v>2999</v>
      </c>
      <c r="D108" s="21">
        <v>122648</v>
      </c>
    </row>
    <row r="109" spans="2:4" ht="15.75" customHeight="1">
      <c r="B109" s="19"/>
      <c r="C109" s="20" t="s">
        <v>3000</v>
      </c>
      <c r="D109" s="21">
        <v>619449</v>
      </c>
    </row>
    <row r="110" spans="2:4" ht="15.75" customHeight="1">
      <c r="B110" s="19"/>
      <c r="C110" s="20" t="s">
        <v>3001</v>
      </c>
      <c r="D110" s="21">
        <v>68850</v>
      </c>
    </row>
    <row r="111" spans="2:4" ht="15.75" customHeight="1">
      <c r="B111" s="19"/>
      <c r="C111" s="20" t="s">
        <v>3002</v>
      </c>
      <c r="D111" s="21">
        <v>476628</v>
      </c>
    </row>
    <row r="112" spans="2:4" ht="15.75" customHeight="1">
      <c r="B112" s="19"/>
      <c r="C112" s="20" t="s">
        <v>3003</v>
      </c>
      <c r="D112" s="21">
        <v>655591</v>
      </c>
    </row>
    <row r="113" spans="2:4" ht="15.75" customHeight="1">
      <c r="B113" s="19"/>
      <c r="C113" s="20" t="s">
        <v>3004</v>
      </c>
      <c r="D113" s="21">
        <v>550093</v>
      </c>
    </row>
    <row r="114" spans="2:4" ht="15.75" customHeight="1">
      <c r="B114" s="19"/>
      <c r="C114" s="20" t="s">
        <v>3005</v>
      </c>
      <c r="D114" s="21">
        <v>729518</v>
      </c>
    </row>
    <row r="115" spans="2:4" ht="15.75" customHeight="1">
      <c r="B115" s="16" t="s">
        <v>4347</v>
      </c>
      <c r="C115" s="22"/>
      <c r="D115" s="18">
        <v>5225523</v>
      </c>
    </row>
    <row r="116" spans="2:4" ht="15.75" customHeight="1">
      <c r="B116" s="16" t="s">
        <v>70</v>
      </c>
      <c r="C116" s="17" t="s">
        <v>2996</v>
      </c>
      <c r="D116" s="18">
        <v>405690</v>
      </c>
    </row>
    <row r="117" spans="2:4" ht="15.75" customHeight="1">
      <c r="B117" s="19"/>
      <c r="C117" s="20" t="s">
        <v>2997</v>
      </c>
      <c r="D117" s="21">
        <v>346812</v>
      </c>
    </row>
    <row r="118" spans="2:4" ht="15.75" customHeight="1">
      <c r="B118" s="19"/>
      <c r="C118" s="20" t="s">
        <v>2998</v>
      </c>
      <c r="D118" s="21">
        <v>331915</v>
      </c>
    </row>
    <row r="119" spans="2:4" ht="15.75" customHeight="1">
      <c r="B119" s="19"/>
      <c r="C119" s="20" t="s">
        <v>2999</v>
      </c>
      <c r="D119" s="21">
        <v>384915</v>
      </c>
    </row>
    <row r="120" spans="2:4" ht="15.75" customHeight="1">
      <c r="B120" s="19"/>
      <c r="C120" s="20" t="s">
        <v>3000</v>
      </c>
      <c r="D120" s="21">
        <v>824766</v>
      </c>
    </row>
    <row r="121" spans="2:4" ht="15.75" customHeight="1">
      <c r="B121" s="19"/>
      <c r="C121" s="20" t="s">
        <v>3001</v>
      </c>
      <c r="D121" s="21">
        <v>1018483</v>
      </c>
    </row>
    <row r="122" spans="2:4" ht="15.75" customHeight="1">
      <c r="B122" s="19"/>
      <c r="C122" s="20" t="s">
        <v>3002</v>
      </c>
      <c r="D122" s="21">
        <v>725842</v>
      </c>
    </row>
    <row r="123" spans="2:4" ht="15.75" customHeight="1">
      <c r="B123" s="19"/>
      <c r="C123" s="20" t="s">
        <v>3003</v>
      </c>
      <c r="D123" s="21">
        <v>142581</v>
      </c>
    </row>
    <row r="124" spans="2:4" ht="15.75" customHeight="1">
      <c r="B124" s="19"/>
      <c r="C124" s="20" t="s">
        <v>3004</v>
      </c>
      <c r="D124" s="21">
        <v>302727</v>
      </c>
    </row>
    <row r="125" spans="2:4" ht="15.75" customHeight="1">
      <c r="B125" s="19"/>
      <c r="C125" s="20" t="s">
        <v>3005</v>
      </c>
      <c r="D125" s="21">
        <v>518388</v>
      </c>
    </row>
    <row r="126" spans="2:4" ht="15.75" customHeight="1">
      <c r="B126" s="16" t="s">
        <v>4348</v>
      </c>
      <c r="C126" s="22"/>
      <c r="D126" s="18">
        <v>5002119</v>
      </c>
    </row>
    <row r="127" spans="2:4" ht="15.75" customHeight="1">
      <c r="B127" s="16" t="s">
        <v>51</v>
      </c>
      <c r="C127" s="17" t="s">
        <v>2996</v>
      </c>
      <c r="D127" s="18">
        <v>744298</v>
      </c>
    </row>
    <row r="128" spans="2:4" ht="15.75" customHeight="1">
      <c r="B128" s="19"/>
      <c r="C128" s="20" t="s">
        <v>2997</v>
      </c>
      <c r="D128" s="21">
        <v>528544</v>
      </c>
    </row>
    <row r="129" spans="2:4" ht="15.75" customHeight="1">
      <c r="B129" s="19"/>
      <c r="C129" s="20" t="s">
        <v>2998</v>
      </c>
      <c r="D129" s="21">
        <v>1163445</v>
      </c>
    </row>
    <row r="130" spans="2:4" ht="15.75" customHeight="1">
      <c r="B130" s="19"/>
      <c r="C130" s="20" t="s">
        <v>2999</v>
      </c>
      <c r="D130" s="21">
        <v>502650</v>
      </c>
    </row>
    <row r="131" spans="2:4" ht="15.75" customHeight="1">
      <c r="B131" s="19"/>
      <c r="C131" s="20" t="s">
        <v>3000</v>
      </c>
      <c r="D131" s="21">
        <v>216528</v>
      </c>
    </row>
    <row r="132" spans="2:4" ht="15.75" customHeight="1">
      <c r="B132" s="19"/>
      <c r="C132" s="20" t="s">
        <v>3001</v>
      </c>
      <c r="D132" s="21">
        <v>635903</v>
      </c>
    </row>
    <row r="133" spans="2:4" ht="15.75" customHeight="1">
      <c r="B133" s="19"/>
      <c r="C133" s="20" t="s">
        <v>3002</v>
      </c>
      <c r="D133" s="21">
        <v>247913</v>
      </c>
    </row>
    <row r="134" spans="2:4" ht="15.75" customHeight="1">
      <c r="B134" s="19"/>
      <c r="C134" s="20" t="s">
        <v>3003</v>
      </c>
      <c r="D134" s="21">
        <v>499665</v>
      </c>
    </row>
    <row r="135" spans="2:4" ht="15.75" customHeight="1">
      <c r="B135" s="19"/>
      <c r="C135" s="20" t="s">
        <v>3004</v>
      </c>
      <c r="D135" s="21">
        <v>787700</v>
      </c>
    </row>
    <row r="136" spans="2:4" ht="15.75" customHeight="1">
      <c r="B136" s="19"/>
      <c r="C136" s="20" t="s">
        <v>3005</v>
      </c>
      <c r="D136" s="21">
        <v>487564</v>
      </c>
    </row>
    <row r="137" spans="2:4" ht="15.75" customHeight="1">
      <c r="B137" s="16" t="s">
        <v>4349</v>
      </c>
      <c r="C137" s="22"/>
      <c r="D137" s="18">
        <v>5814210</v>
      </c>
    </row>
    <row r="138" spans="2:4" ht="15.75" customHeight="1">
      <c r="B138" s="23" t="s">
        <v>3006</v>
      </c>
      <c r="C138" s="24"/>
      <c r="D138" s="25">
        <v>43674858</v>
      </c>
    </row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customers</vt:lpstr>
      <vt:lpstr>orders</vt:lpstr>
      <vt:lpstr>products</vt:lpstr>
      <vt:lpstr>sales</vt:lpstr>
      <vt:lpstr>analysis</vt:lpstr>
      <vt:lpstr>analysis2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pablo herrera</cp:lastModifiedBy>
  <dcterms:modified xsi:type="dcterms:W3CDTF">2022-03-22T02:05:30Z</dcterms:modified>
</cp:coreProperties>
</file>